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hidePivotFieldList="1" defaultThemeVersion="164011"/>
  <bookViews>
    <workbookView xWindow="0" yWindow="0" windowWidth="23040" windowHeight="9816" firstSheet="2" activeTab="8"/>
  </bookViews>
  <sheets>
    <sheet name="Customer Names" sheetId="3" r:id="rId1"/>
    <sheet name="Medical Examinations" sheetId="2" r:id="rId2"/>
    <sheet name="Hospitalisation Details" sheetId="1" r:id="rId3"/>
    <sheet name="Healthcare" sheetId="4" r:id="rId4"/>
    <sheet name="Pivot charts" sheetId="5" r:id="rId5"/>
    <sheet name="colomn bar" sheetId="6" r:id="rId6"/>
    <sheet name="line chart" sheetId="9" r:id="rId7"/>
    <sheet name="line" sheetId="10" r:id="rId8"/>
    <sheet name="Dashboard" sheetId="11" r:id="rId9"/>
  </sheets>
  <definedNames>
    <definedName name="Slicer_BMI">#N/A</definedName>
    <definedName name="Slicer_Diabetes_Status">#N/A</definedName>
    <definedName name="Slicer_Weight_Status">#N/A</definedName>
  </definedNames>
  <calcPr calcId="162913"/>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5" i="5" l="1"/>
  <c r="E34" i="5"/>
  <c r="E33" i="5"/>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Q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O2" i="4"/>
  <c r="N2" i="4"/>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 i="4"/>
  <c r="K3" i="2"/>
  <c r="K4" i="2"/>
  <c r="K5" i="2"/>
  <c r="K6" i="2"/>
  <c r="K7" i="2"/>
  <c r="K8" i="2"/>
  <c r="K9" i="2"/>
  <c r="K10" i="2"/>
  <c r="K11" i="2"/>
  <c r="K12" i="2"/>
  <c r="K13" i="2"/>
  <c r="K14" i="2"/>
  <c r="K15" i="2"/>
  <c r="K16" i="2"/>
  <c r="K17" i="2"/>
  <c r="K18" i="2"/>
  <c r="K18" i="4" s="1"/>
  <c r="K19" i="2"/>
  <c r="K20" i="2"/>
  <c r="K21" i="2"/>
  <c r="K22" i="2"/>
  <c r="K23" i="2"/>
  <c r="K24" i="2"/>
  <c r="K25" i="2"/>
  <c r="K26" i="2"/>
  <c r="K27" i="2"/>
  <c r="K28" i="2"/>
  <c r="K29" i="2"/>
  <c r="K30" i="2"/>
  <c r="K31" i="2"/>
  <c r="K32" i="2"/>
  <c r="K33" i="2"/>
  <c r="K34" i="2"/>
  <c r="K34" i="4" s="1"/>
  <c r="K35" i="2"/>
  <c r="K36" i="2"/>
  <c r="K37" i="2"/>
  <c r="K38" i="2"/>
  <c r="K39" i="2"/>
  <c r="K40" i="2"/>
  <c r="K41" i="2"/>
  <c r="K42" i="2"/>
  <c r="K43" i="2"/>
  <c r="K44" i="2"/>
  <c r="K45" i="2"/>
  <c r="K46" i="2"/>
  <c r="K47" i="2"/>
  <c r="K48" i="2"/>
  <c r="K49" i="2"/>
  <c r="K50" i="2"/>
  <c r="K50" i="4" s="1"/>
  <c r="K51" i="2"/>
  <c r="K52" i="2"/>
  <c r="K53" i="2"/>
  <c r="K54" i="2"/>
  <c r="K55" i="2"/>
  <c r="K56" i="2"/>
  <c r="K57" i="2"/>
  <c r="K58" i="2"/>
  <c r="K59" i="2"/>
  <c r="K60" i="2"/>
  <c r="K61" i="2"/>
  <c r="K62" i="2"/>
  <c r="K63" i="2"/>
  <c r="K64" i="2"/>
  <c r="K65" i="2"/>
  <c r="K66" i="2"/>
  <c r="K66" i="4" s="1"/>
  <c r="K67" i="2"/>
  <c r="K68" i="2"/>
  <c r="K69" i="2"/>
  <c r="K70" i="2"/>
  <c r="K71" i="2"/>
  <c r="K72" i="2"/>
  <c r="K73" i="2"/>
  <c r="K74" i="2"/>
  <c r="K75" i="2"/>
  <c r="K76" i="2"/>
  <c r="K77" i="2"/>
  <c r="K78" i="2"/>
  <c r="K79" i="2"/>
  <c r="K80" i="2"/>
  <c r="K81" i="2"/>
  <c r="K82" i="2"/>
  <c r="K82" i="4" s="1"/>
  <c r="K83" i="2"/>
  <c r="K84" i="2"/>
  <c r="K85" i="2"/>
  <c r="K86" i="2"/>
  <c r="K87" i="2"/>
  <c r="K88" i="2"/>
  <c r="K89" i="2"/>
  <c r="K90" i="2"/>
  <c r="K91" i="2"/>
  <c r="K92" i="2"/>
  <c r="K93" i="2"/>
  <c r="K94" i="2"/>
  <c r="K95" i="2"/>
  <c r="K96" i="2"/>
  <c r="K97" i="2"/>
  <c r="K98" i="2"/>
  <c r="K98" i="4" s="1"/>
  <c r="K99" i="2"/>
  <c r="K100" i="2"/>
  <c r="K101" i="2"/>
  <c r="K102" i="2"/>
  <c r="K103" i="2"/>
  <c r="K104" i="2"/>
  <c r="K105" i="2"/>
  <c r="K106" i="2"/>
  <c r="K107" i="2"/>
  <c r="K108" i="2"/>
  <c r="K109" i="2"/>
  <c r="K110" i="2"/>
  <c r="K111" i="2"/>
  <c r="K112" i="2"/>
  <c r="K113" i="2"/>
  <c r="K114" i="2"/>
  <c r="K114" i="4" s="1"/>
  <c r="K115" i="2"/>
  <c r="K116" i="2"/>
  <c r="K117" i="2"/>
  <c r="K118" i="2"/>
  <c r="K119" i="2"/>
  <c r="K120" i="2"/>
  <c r="K121" i="2"/>
  <c r="K122" i="2"/>
  <c r="K123" i="2"/>
  <c r="K124" i="2"/>
  <c r="K125" i="2"/>
  <c r="K126" i="2"/>
  <c r="K127" i="2"/>
  <c r="K128" i="2"/>
  <c r="K129" i="2"/>
  <c r="K130" i="2"/>
  <c r="K130" i="4" s="1"/>
  <c r="K131" i="2"/>
  <c r="K132" i="2"/>
  <c r="K133" i="2"/>
  <c r="K134" i="2"/>
  <c r="K135" i="2"/>
  <c r="K136" i="2"/>
  <c r="K137" i="2"/>
  <c r="K138" i="2"/>
  <c r="K139" i="2"/>
  <c r="K140" i="2"/>
  <c r="K141" i="2"/>
  <c r="K142" i="2"/>
  <c r="K143" i="2"/>
  <c r="K144" i="2"/>
  <c r="K145" i="2"/>
  <c r="K146" i="2"/>
  <c r="K146" i="4" s="1"/>
  <c r="K147" i="2"/>
  <c r="K148" i="2"/>
  <c r="K149" i="2"/>
  <c r="K150" i="2"/>
  <c r="K151" i="2"/>
  <c r="K152" i="2"/>
  <c r="K153" i="2"/>
  <c r="K154" i="2"/>
  <c r="K155" i="2"/>
  <c r="K156" i="2"/>
  <c r="K157" i="2"/>
  <c r="K158" i="2"/>
  <c r="K159" i="2"/>
  <c r="K160" i="2"/>
  <c r="K161" i="2"/>
  <c r="K162" i="2"/>
  <c r="K162" i="4" s="1"/>
  <c r="K163" i="2"/>
  <c r="K164" i="2"/>
  <c r="K165" i="2"/>
  <c r="K166" i="2"/>
  <c r="K167" i="2"/>
  <c r="K168" i="2"/>
  <c r="K169" i="2"/>
  <c r="K170" i="2"/>
  <c r="K171" i="2"/>
  <c r="K172" i="2"/>
  <c r="K173" i="2"/>
  <c r="K174" i="2"/>
  <c r="K175" i="2"/>
  <c r="K176" i="2"/>
  <c r="K177" i="2"/>
  <c r="K178" i="2"/>
  <c r="K178" i="4" s="1"/>
  <c r="K179" i="2"/>
  <c r="K180" i="2"/>
  <c r="K181" i="2"/>
  <c r="K182" i="2"/>
  <c r="K183" i="2"/>
  <c r="K184" i="2"/>
  <c r="K185" i="2"/>
  <c r="K186" i="2"/>
  <c r="K187" i="2"/>
  <c r="K188" i="2"/>
  <c r="K189" i="2"/>
  <c r="K190" i="2"/>
  <c r="K191" i="2"/>
  <c r="K192" i="2"/>
  <c r="K193" i="2"/>
  <c r="K194" i="2"/>
  <c r="K194" i="4" s="1"/>
  <c r="K195" i="2"/>
  <c r="K196" i="2"/>
  <c r="K197" i="2"/>
  <c r="K198" i="2"/>
  <c r="K199" i="2"/>
  <c r="K200" i="2"/>
  <c r="K201" i="2"/>
  <c r="K202" i="2"/>
  <c r="K203" i="2"/>
  <c r="K204" i="2"/>
  <c r="K205" i="2"/>
  <c r="K206" i="2"/>
  <c r="K207" i="2"/>
  <c r="K208" i="2"/>
  <c r="K209" i="2"/>
  <c r="K210" i="2"/>
  <c r="K210" i="4" s="1"/>
  <c r="K211" i="2"/>
  <c r="K212" i="2"/>
  <c r="K213" i="2"/>
  <c r="K214" i="2"/>
  <c r="K215" i="2"/>
  <c r="K216" i="2"/>
  <c r="K217" i="2"/>
  <c r="K218" i="2"/>
  <c r="K219" i="2"/>
  <c r="K220" i="2"/>
  <c r="K221" i="2"/>
  <c r="K222" i="2"/>
  <c r="K223" i="2"/>
  <c r="K224" i="2"/>
  <c r="K225" i="2"/>
  <c r="K226" i="2"/>
  <c r="K226" i="4" s="1"/>
  <c r="K227" i="2"/>
  <c r="K228" i="2"/>
  <c r="K229" i="2"/>
  <c r="K230" i="2"/>
  <c r="K231" i="2"/>
  <c r="K232" i="2"/>
  <c r="K233" i="2"/>
  <c r="K234" i="2"/>
  <c r="K235" i="2"/>
  <c r="K236" i="2"/>
  <c r="K237" i="2"/>
  <c r="K238" i="2"/>
  <c r="K239" i="2"/>
  <c r="K240" i="2"/>
  <c r="K241" i="2"/>
  <c r="K242" i="2"/>
  <c r="K242" i="4" s="1"/>
  <c r="K243" i="2"/>
  <c r="K244" i="2"/>
  <c r="K245" i="2"/>
  <c r="K246" i="2"/>
  <c r="K247" i="2"/>
  <c r="K248" i="2"/>
  <c r="K249" i="2"/>
  <c r="K250" i="2"/>
  <c r="K251" i="2"/>
  <c r="K252" i="2"/>
  <c r="K253" i="2"/>
  <c r="K254" i="2"/>
  <c r="K255" i="2"/>
  <c r="K256" i="2"/>
  <c r="K257" i="2"/>
  <c r="K258" i="2"/>
  <c r="K258" i="4" s="1"/>
  <c r="K259" i="2"/>
  <c r="K260" i="2"/>
  <c r="K261" i="2"/>
  <c r="K262" i="2"/>
  <c r="K263" i="2"/>
  <c r="K264" i="2"/>
  <c r="K265" i="2"/>
  <c r="K266" i="2"/>
  <c r="K267" i="2"/>
  <c r="K268" i="2"/>
  <c r="K269" i="2"/>
  <c r="K270" i="2"/>
  <c r="K271" i="2"/>
  <c r="K272" i="2"/>
  <c r="K273" i="2"/>
  <c r="K274" i="2"/>
  <c r="K274" i="4" s="1"/>
  <c r="K275" i="2"/>
  <c r="K276" i="2"/>
  <c r="K277" i="2"/>
  <c r="K278" i="2"/>
  <c r="K279" i="2"/>
  <c r="K280" i="2"/>
  <c r="K281" i="2"/>
  <c r="K282" i="2"/>
  <c r="K283" i="2"/>
  <c r="K284" i="2"/>
  <c r="K285" i="2"/>
  <c r="K286" i="2"/>
  <c r="K287" i="2"/>
  <c r="K288" i="2"/>
  <c r="K289" i="2"/>
  <c r="K290" i="2"/>
  <c r="K290" i="4" s="1"/>
  <c r="K291" i="2"/>
  <c r="K292" i="2"/>
  <c r="K293" i="2"/>
  <c r="K294" i="2"/>
  <c r="K295" i="2"/>
  <c r="K296" i="2"/>
  <c r="K297" i="2"/>
  <c r="K298" i="2"/>
  <c r="K299" i="2"/>
  <c r="K300" i="2"/>
  <c r="K301" i="2"/>
  <c r="K302" i="2"/>
  <c r="K303" i="2"/>
  <c r="K304" i="2"/>
  <c r="K305" i="2"/>
  <c r="K306" i="2"/>
  <c r="K306" i="4" s="1"/>
  <c r="K307" i="2"/>
  <c r="K308" i="2"/>
  <c r="K309" i="2"/>
  <c r="K310" i="2"/>
  <c r="K311" i="2"/>
  <c r="K312" i="2"/>
  <c r="K313" i="2"/>
  <c r="K314" i="2"/>
  <c r="K315" i="2"/>
  <c r="K316" i="2"/>
  <c r="K317" i="2"/>
  <c r="K318" i="2"/>
  <c r="K319" i="2"/>
  <c r="K320" i="2"/>
  <c r="K321" i="2"/>
  <c r="K322" i="2"/>
  <c r="K322" i="4" s="1"/>
  <c r="K323" i="2"/>
  <c r="K324" i="2"/>
  <c r="K325" i="2"/>
  <c r="K326" i="2"/>
  <c r="K327" i="2"/>
  <c r="K328" i="2"/>
  <c r="K329" i="2"/>
  <c r="K330" i="2"/>
  <c r="K331" i="2"/>
  <c r="K332" i="2"/>
  <c r="K333" i="2"/>
  <c r="K334" i="2"/>
  <c r="K335" i="2"/>
  <c r="K336" i="2"/>
  <c r="K337" i="2"/>
  <c r="K338" i="2"/>
  <c r="K338" i="4" s="1"/>
  <c r="K339" i="2"/>
  <c r="K340" i="2"/>
  <c r="K341" i="2"/>
  <c r="K342" i="2"/>
  <c r="K343" i="2"/>
  <c r="K344" i="2"/>
  <c r="K345" i="2"/>
  <c r="K346" i="2"/>
  <c r="K347" i="2"/>
  <c r="K348" i="2"/>
  <c r="K349" i="2"/>
  <c r="K350" i="2"/>
  <c r="K351" i="2"/>
  <c r="K352" i="2"/>
  <c r="K353" i="2"/>
  <c r="K354" i="2"/>
  <c r="K354" i="4" s="1"/>
  <c r="K355" i="2"/>
  <c r="K356" i="2"/>
  <c r="K357" i="2"/>
  <c r="K358" i="2"/>
  <c r="K359" i="2"/>
  <c r="K360" i="2"/>
  <c r="K361" i="2"/>
  <c r="K362" i="2"/>
  <c r="K363" i="2"/>
  <c r="K364" i="2"/>
  <c r="K365" i="2"/>
  <c r="K366" i="2"/>
  <c r="K367" i="2"/>
  <c r="K368" i="2"/>
  <c r="K369" i="2"/>
  <c r="K370" i="2"/>
  <c r="K370" i="4" s="1"/>
  <c r="K371" i="2"/>
  <c r="K372" i="2"/>
  <c r="K373" i="2"/>
  <c r="K374" i="2"/>
  <c r="K375" i="2"/>
  <c r="K376" i="2"/>
  <c r="K377" i="2"/>
  <c r="K378" i="2"/>
  <c r="K379" i="2"/>
  <c r="K380" i="2"/>
  <c r="K381" i="2"/>
  <c r="K382" i="2"/>
  <c r="K383" i="2"/>
  <c r="K384" i="2"/>
  <c r="K385" i="2"/>
  <c r="K386" i="2"/>
  <c r="K386" i="4" s="1"/>
  <c r="K387" i="2"/>
  <c r="K388" i="2"/>
  <c r="K389" i="2"/>
  <c r="K390" i="2"/>
  <c r="K391" i="2"/>
  <c r="K392" i="2"/>
  <c r="K393" i="2"/>
  <c r="K394" i="2"/>
  <c r="K395" i="2"/>
  <c r="K396" i="2"/>
  <c r="K397" i="2"/>
  <c r="K398" i="2"/>
  <c r="K399" i="2"/>
  <c r="K400" i="2"/>
  <c r="K401" i="2"/>
  <c r="K402" i="2"/>
  <c r="K402" i="4" s="1"/>
  <c r="K403" i="2"/>
  <c r="K404" i="2"/>
  <c r="K405" i="2"/>
  <c r="K406" i="2"/>
  <c r="K407" i="2"/>
  <c r="K408" i="2"/>
  <c r="K409" i="2"/>
  <c r="K410" i="2"/>
  <c r="K411" i="2"/>
  <c r="K412" i="2"/>
  <c r="K413" i="2"/>
  <c r="K414" i="2"/>
  <c r="K415" i="2"/>
  <c r="K416" i="2"/>
  <c r="K417" i="2"/>
  <c r="K418" i="2"/>
  <c r="K418" i="4" s="1"/>
  <c r="K419" i="2"/>
  <c r="K420" i="2"/>
  <c r="K421" i="2"/>
  <c r="K422" i="2"/>
  <c r="K423" i="2"/>
  <c r="K424" i="2"/>
  <c r="K425" i="2"/>
  <c r="K426" i="2"/>
  <c r="K427" i="2"/>
  <c r="K428" i="2"/>
  <c r="K429" i="2"/>
  <c r="K430" i="2"/>
  <c r="K431" i="2"/>
  <c r="K432" i="2"/>
  <c r="K433" i="2"/>
  <c r="K434" i="2"/>
  <c r="K434" i="4" s="1"/>
  <c r="K435" i="2"/>
  <c r="K436" i="2"/>
  <c r="K437" i="2"/>
  <c r="K438" i="2"/>
  <c r="K439" i="2"/>
  <c r="K440" i="2"/>
  <c r="K441" i="2"/>
  <c r="K442" i="2"/>
  <c r="K443" i="2"/>
  <c r="K444" i="2"/>
  <c r="K445" i="2"/>
  <c r="K446" i="2"/>
  <c r="K447" i="2"/>
  <c r="K448" i="2"/>
  <c r="K449" i="2"/>
  <c r="K450" i="2"/>
  <c r="K450" i="4" s="1"/>
  <c r="K451" i="2"/>
  <c r="K452" i="2"/>
  <c r="K453" i="2"/>
  <c r="K454" i="2"/>
  <c r="K455" i="2"/>
  <c r="K456" i="2"/>
  <c r="K457" i="2"/>
  <c r="K458" i="2"/>
  <c r="K459" i="2"/>
  <c r="K460" i="2"/>
  <c r="K461" i="2"/>
  <c r="K462" i="2"/>
  <c r="K463" i="2"/>
  <c r="K464" i="2"/>
  <c r="K465" i="2"/>
  <c r="K466" i="2"/>
  <c r="K466" i="4" s="1"/>
  <c r="K467" i="2"/>
  <c r="K468" i="2"/>
  <c r="K469" i="2"/>
  <c r="K470" i="2"/>
  <c r="K471" i="2"/>
  <c r="K472" i="2"/>
  <c r="K473" i="2"/>
  <c r="K474" i="2"/>
  <c r="K475" i="2"/>
  <c r="K476" i="2"/>
  <c r="K477" i="2"/>
  <c r="K478" i="2"/>
  <c r="K479" i="2"/>
  <c r="K480" i="2"/>
  <c r="K481" i="2"/>
  <c r="K482" i="2"/>
  <c r="K482" i="4" s="1"/>
  <c r="K483" i="2"/>
  <c r="K484" i="2"/>
  <c r="K485" i="2"/>
  <c r="K486" i="2"/>
  <c r="K487" i="2"/>
  <c r="K488" i="2"/>
  <c r="K489" i="2"/>
  <c r="K490" i="2"/>
  <c r="K491" i="2"/>
  <c r="K492" i="2"/>
  <c r="K493" i="2"/>
  <c r="K494" i="2"/>
  <c r="K495" i="2"/>
  <c r="K496" i="2"/>
  <c r="K497" i="2"/>
  <c r="K498" i="2"/>
  <c r="K498" i="4" s="1"/>
  <c r="K499" i="2"/>
  <c r="K500" i="2"/>
  <c r="K501" i="2"/>
  <c r="K502" i="2"/>
  <c r="K503" i="2"/>
  <c r="K504" i="2"/>
  <c r="K505" i="2"/>
  <c r="K506" i="2"/>
  <c r="K507" i="2"/>
  <c r="K508" i="2"/>
  <c r="K509" i="2"/>
  <c r="K510" i="2"/>
  <c r="K511" i="2"/>
  <c r="K512" i="2"/>
  <c r="K513" i="2"/>
  <c r="K514" i="2"/>
  <c r="K514" i="4" s="1"/>
  <c r="K515" i="2"/>
  <c r="K516" i="2"/>
  <c r="K517" i="2"/>
  <c r="K518" i="2"/>
  <c r="K519" i="2"/>
  <c r="K520" i="2"/>
  <c r="K521" i="2"/>
  <c r="K522" i="2"/>
  <c r="K523" i="2"/>
  <c r="K524" i="2"/>
  <c r="K525" i="2"/>
  <c r="K526" i="2"/>
  <c r="K527" i="2"/>
  <c r="K528" i="2"/>
  <c r="K529" i="2"/>
  <c r="K530" i="2"/>
  <c r="K530" i="4" s="1"/>
  <c r="K531" i="2"/>
  <c r="K532" i="2"/>
  <c r="K533" i="2"/>
  <c r="K534" i="2"/>
  <c r="K535" i="2"/>
  <c r="K536" i="2"/>
  <c r="K537" i="2"/>
  <c r="K538" i="2"/>
  <c r="K539" i="2"/>
  <c r="K540" i="2"/>
  <c r="K541" i="2"/>
  <c r="K542" i="2"/>
  <c r="K543" i="2"/>
  <c r="K544" i="2"/>
  <c r="K545" i="2"/>
  <c r="K546" i="2"/>
  <c r="K546" i="4" s="1"/>
  <c r="K547" i="2"/>
  <c r="K548" i="2"/>
  <c r="K549" i="2"/>
  <c r="K550" i="2"/>
  <c r="K551" i="2"/>
  <c r="K552" i="2"/>
  <c r="K553" i="2"/>
  <c r="K554" i="2"/>
  <c r="K555" i="2"/>
  <c r="K556" i="2"/>
  <c r="K557" i="2"/>
  <c r="K558" i="2"/>
  <c r="K559" i="2"/>
  <c r="K560" i="2"/>
  <c r="K561" i="2"/>
  <c r="K562" i="2"/>
  <c r="K562" i="4" s="1"/>
  <c r="K563" i="2"/>
  <c r="K564" i="2"/>
  <c r="K565" i="2"/>
  <c r="K566" i="2"/>
  <c r="K567" i="2"/>
  <c r="K568" i="2"/>
  <c r="K569" i="2"/>
  <c r="K570" i="2"/>
  <c r="K571" i="2"/>
  <c r="K572" i="2"/>
  <c r="K573" i="2"/>
  <c r="K574" i="2"/>
  <c r="K575" i="2"/>
  <c r="K576" i="2"/>
  <c r="K577" i="2"/>
  <c r="K578" i="2"/>
  <c r="K578" i="4" s="1"/>
  <c r="K579" i="2"/>
  <c r="K580" i="2"/>
  <c r="K581" i="2"/>
  <c r="K582" i="2"/>
  <c r="K583" i="2"/>
  <c r="K584" i="2"/>
  <c r="K585" i="2"/>
  <c r="K586" i="2"/>
  <c r="K587" i="2"/>
  <c r="K588" i="2"/>
  <c r="K589" i="2"/>
  <c r="K590" i="2"/>
  <c r="K591" i="2"/>
  <c r="K592" i="2"/>
  <c r="K593" i="2"/>
  <c r="K594" i="2"/>
  <c r="K594" i="4" s="1"/>
  <c r="K595" i="2"/>
  <c r="K596" i="2"/>
  <c r="K597" i="2"/>
  <c r="K598" i="2"/>
  <c r="K599" i="2"/>
  <c r="K600" i="2"/>
  <c r="K601" i="2"/>
  <c r="K602" i="2"/>
  <c r="K603" i="2"/>
  <c r="K604" i="2"/>
  <c r="K605" i="2"/>
  <c r="K606" i="2"/>
  <c r="K607" i="2"/>
  <c r="K608" i="2"/>
  <c r="K609" i="2"/>
  <c r="K610" i="2"/>
  <c r="K610" i="4" s="1"/>
  <c r="K611" i="2"/>
  <c r="K612" i="2"/>
  <c r="K613" i="2"/>
  <c r="K614" i="2"/>
  <c r="K615" i="2"/>
  <c r="K616" i="2"/>
  <c r="K617" i="2"/>
  <c r="K618" i="2"/>
  <c r="K619" i="2"/>
  <c r="K620" i="2"/>
  <c r="K621" i="2"/>
  <c r="K622" i="2"/>
  <c r="K623" i="2"/>
  <c r="K624" i="2"/>
  <c r="K625" i="2"/>
  <c r="K626" i="2"/>
  <c r="K626" i="4" s="1"/>
  <c r="K627" i="2"/>
  <c r="K628" i="2"/>
  <c r="K629" i="2"/>
  <c r="K630" i="2"/>
  <c r="K631" i="2"/>
  <c r="K632" i="2"/>
  <c r="K633" i="2"/>
  <c r="K634" i="2"/>
  <c r="K635" i="2"/>
  <c r="K636" i="2"/>
  <c r="K637" i="2"/>
  <c r="K638" i="2"/>
  <c r="K639" i="2"/>
  <c r="K640" i="2"/>
  <c r="K641" i="2"/>
  <c r="K642" i="2"/>
  <c r="K642" i="4" s="1"/>
  <c r="K643" i="2"/>
  <c r="K644" i="2"/>
  <c r="K645" i="2"/>
  <c r="K646" i="2"/>
  <c r="K647" i="2"/>
  <c r="K648" i="2"/>
  <c r="K649" i="2"/>
  <c r="K650" i="2"/>
  <c r="K651" i="2"/>
  <c r="K652" i="2"/>
  <c r="K653" i="2"/>
  <c r="K654" i="2"/>
  <c r="K655" i="2"/>
  <c r="K656" i="2"/>
  <c r="K657" i="2"/>
  <c r="K658" i="2"/>
  <c r="K658" i="4" s="1"/>
  <c r="K659" i="2"/>
  <c r="K660" i="2"/>
  <c r="K661" i="2"/>
  <c r="K662" i="2"/>
  <c r="K663" i="2"/>
  <c r="K664" i="2"/>
  <c r="K665" i="2"/>
  <c r="K666" i="2"/>
  <c r="K667" i="2"/>
  <c r="K668" i="2"/>
  <c r="K669" i="2"/>
  <c r="K670" i="2"/>
  <c r="K671" i="2"/>
  <c r="K672" i="2"/>
  <c r="K673" i="2"/>
  <c r="K674" i="2"/>
  <c r="K674" i="4" s="1"/>
  <c r="K675" i="2"/>
  <c r="K676" i="2"/>
  <c r="K677" i="2"/>
  <c r="K678" i="2"/>
  <c r="K679" i="2"/>
  <c r="K680" i="2"/>
  <c r="K681" i="2"/>
  <c r="K682" i="2"/>
  <c r="K683" i="2"/>
  <c r="K684" i="2"/>
  <c r="K685" i="2"/>
  <c r="K686" i="2"/>
  <c r="K687" i="2"/>
  <c r="K688" i="2"/>
  <c r="K689" i="2"/>
  <c r="K690" i="2"/>
  <c r="K690" i="4" s="1"/>
  <c r="K691" i="2"/>
  <c r="K692" i="2"/>
  <c r="K693" i="2"/>
  <c r="K694" i="2"/>
  <c r="K695" i="2"/>
  <c r="K696" i="2"/>
  <c r="K697" i="2"/>
  <c r="K698" i="2"/>
  <c r="K699" i="2"/>
  <c r="K700" i="2"/>
  <c r="K701" i="2"/>
  <c r="K702" i="2"/>
  <c r="K703" i="2"/>
  <c r="K704" i="2"/>
  <c r="K705" i="2"/>
  <c r="K706" i="2"/>
  <c r="K706" i="4" s="1"/>
  <c r="K707" i="2"/>
  <c r="K708" i="2"/>
  <c r="K709" i="2"/>
  <c r="K710" i="2"/>
  <c r="K711" i="2"/>
  <c r="K712" i="2"/>
  <c r="K713" i="2"/>
  <c r="K714" i="2"/>
  <c r="K715" i="2"/>
  <c r="K716" i="2"/>
  <c r="K717" i="2"/>
  <c r="K718" i="2"/>
  <c r="K719" i="2"/>
  <c r="K720" i="2"/>
  <c r="K721" i="2"/>
  <c r="K722" i="2"/>
  <c r="K722" i="4" s="1"/>
  <c r="K723" i="2"/>
  <c r="K724" i="2"/>
  <c r="K725" i="2"/>
  <c r="K726" i="2"/>
  <c r="K727" i="2"/>
  <c r="K728" i="2"/>
  <c r="K729" i="2"/>
  <c r="K730" i="2"/>
  <c r="K731" i="2"/>
  <c r="K732" i="2"/>
  <c r="K733" i="2"/>
  <c r="K734" i="2"/>
  <c r="K735" i="2"/>
  <c r="K736" i="2"/>
  <c r="K737" i="2"/>
  <c r="K738" i="2"/>
  <c r="K738" i="4" s="1"/>
  <c r="K739" i="2"/>
  <c r="K740" i="2"/>
  <c r="K741" i="2"/>
  <c r="K742" i="2"/>
  <c r="K743" i="2"/>
  <c r="K744" i="2"/>
  <c r="K745" i="2"/>
  <c r="K746" i="2"/>
  <c r="K747" i="2"/>
  <c r="K748" i="2"/>
  <c r="K749" i="2"/>
  <c r="K750" i="2"/>
  <c r="K751" i="2"/>
  <c r="K752" i="2"/>
  <c r="K753" i="2"/>
  <c r="K754" i="2"/>
  <c r="K754" i="4" s="1"/>
  <c r="K755" i="2"/>
  <c r="K756" i="2"/>
  <c r="K757" i="2"/>
  <c r="K758" i="2"/>
  <c r="K759" i="2"/>
  <c r="K760" i="2"/>
  <c r="K761" i="2"/>
  <c r="K762" i="2"/>
  <c r="K763" i="2"/>
  <c r="K764" i="2"/>
  <c r="K765" i="2"/>
  <c r="K766" i="2"/>
  <c r="K767" i="2"/>
  <c r="K768" i="2"/>
  <c r="K769" i="2"/>
  <c r="K770" i="2"/>
  <c r="K770" i="4" s="1"/>
  <c r="K771" i="2"/>
  <c r="K772" i="2"/>
  <c r="K773" i="2"/>
  <c r="K774" i="2"/>
  <c r="K775" i="2"/>
  <c r="K776" i="2"/>
  <c r="K777" i="2"/>
  <c r="K778" i="2"/>
  <c r="K779" i="2"/>
  <c r="K780" i="2"/>
  <c r="K781" i="2"/>
  <c r="K782" i="2"/>
  <c r="K783" i="2"/>
  <c r="K784" i="2"/>
  <c r="K785" i="2"/>
  <c r="K786" i="2"/>
  <c r="K786" i="4" s="1"/>
  <c r="K787" i="2"/>
  <c r="K788" i="2"/>
  <c r="K789" i="2"/>
  <c r="K790" i="2"/>
  <c r="K791" i="2"/>
  <c r="K792" i="2"/>
  <c r="K793" i="2"/>
  <c r="K794" i="2"/>
  <c r="K795" i="2"/>
  <c r="K796" i="2"/>
  <c r="K797" i="2"/>
  <c r="K798" i="2"/>
  <c r="K799" i="2"/>
  <c r="K800" i="2"/>
  <c r="K801" i="2"/>
  <c r="K802" i="2"/>
  <c r="K802" i="4" s="1"/>
  <c r="K803" i="2"/>
  <c r="K804" i="2"/>
  <c r="K805" i="2"/>
  <c r="K806" i="2"/>
  <c r="K807" i="2"/>
  <c r="K808" i="2"/>
  <c r="K809" i="2"/>
  <c r="K810" i="2"/>
  <c r="K811" i="2"/>
  <c r="K812" i="2"/>
  <c r="K813" i="2"/>
  <c r="K814" i="2"/>
  <c r="K815" i="2"/>
  <c r="K816" i="2"/>
  <c r="K817" i="2"/>
  <c r="K818" i="2"/>
  <c r="K818" i="4" s="1"/>
  <c r="K819" i="2"/>
  <c r="K820" i="2"/>
  <c r="K821" i="2"/>
  <c r="K822" i="2"/>
  <c r="K823" i="2"/>
  <c r="K824" i="2"/>
  <c r="K825" i="2"/>
  <c r="K826" i="2"/>
  <c r="K827" i="2"/>
  <c r="K828" i="2"/>
  <c r="K829" i="2"/>
  <c r="K830" i="2"/>
  <c r="K831" i="2"/>
  <c r="K832" i="2"/>
  <c r="K833" i="2"/>
  <c r="K834" i="2"/>
  <c r="K834" i="4" s="1"/>
  <c r="K835" i="2"/>
  <c r="K836" i="2"/>
  <c r="K837" i="2"/>
  <c r="K838" i="2"/>
  <c r="K839" i="2"/>
  <c r="K840" i="2"/>
  <c r="K841" i="2"/>
  <c r="K842" i="2"/>
  <c r="K843" i="2"/>
  <c r="K844" i="2"/>
  <c r="K845" i="2"/>
  <c r="K846" i="2"/>
  <c r="K847" i="2"/>
  <c r="K848" i="2"/>
  <c r="K849" i="2"/>
  <c r="K850" i="2"/>
  <c r="K850" i="4" s="1"/>
  <c r="K851" i="2"/>
  <c r="K852" i="2"/>
  <c r="K853" i="2"/>
  <c r="K854" i="2"/>
  <c r="K855" i="2"/>
  <c r="K856" i="2"/>
  <c r="K857" i="2"/>
  <c r="K858" i="2"/>
  <c r="K859" i="2"/>
  <c r="K860" i="2"/>
  <c r="K861" i="2"/>
  <c r="K862" i="2"/>
  <c r="K863" i="2"/>
  <c r="K864" i="2"/>
  <c r="K865" i="2"/>
  <c r="K866" i="2"/>
  <c r="K866" i="4" s="1"/>
  <c r="K867" i="2"/>
  <c r="K868" i="2"/>
  <c r="K869" i="2"/>
  <c r="K870" i="2"/>
  <c r="K871" i="2"/>
  <c r="K872" i="2"/>
  <c r="K873" i="2"/>
  <c r="K874" i="2"/>
  <c r="K875" i="2"/>
  <c r="K876" i="2"/>
  <c r="K877" i="2"/>
  <c r="K878" i="2"/>
  <c r="K879" i="2"/>
  <c r="K880" i="2"/>
  <c r="K881" i="2"/>
  <c r="K882" i="2"/>
  <c r="K882" i="4" s="1"/>
  <c r="K883" i="2"/>
  <c r="K884" i="2"/>
  <c r="K885" i="2"/>
  <c r="K886" i="2"/>
  <c r="K887" i="2"/>
  <c r="K888" i="2"/>
  <c r="K889" i="2"/>
  <c r="K890" i="2"/>
  <c r="K891" i="2"/>
  <c r="K892" i="2"/>
  <c r="K893" i="2"/>
  <c r="K894" i="2"/>
  <c r="K895" i="2"/>
  <c r="K896" i="2"/>
  <c r="K897" i="2"/>
  <c r="K898" i="2"/>
  <c r="K898" i="4" s="1"/>
  <c r="K899" i="2"/>
  <c r="K900" i="2"/>
  <c r="K901" i="2"/>
  <c r="K902" i="2"/>
  <c r="K903" i="2"/>
  <c r="K904" i="2"/>
  <c r="K905" i="2"/>
  <c r="K906" i="2"/>
  <c r="K907" i="2"/>
  <c r="K908" i="2"/>
  <c r="K909" i="2"/>
  <c r="K910" i="2"/>
  <c r="K911" i="2"/>
  <c r="K912" i="2"/>
  <c r="K913" i="2"/>
  <c r="K914" i="2"/>
  <c r="K914" i="4" s="1"/>
  <c r="K915" i="2"/>
  <c r="K916" i="2"/>
  <c r="K917" i="2"/>
  <c r="K918" i="2"/>
  <c r="K919" i="2"/>
  <c r="K920" i="2"/>
  <c r="K921" i="2"/>
  <c r="K922" i="2"/>
  <c r="K923" i="2"/>
  <c r="K924" i="2"/>
  <c r="K925" i="2"/>
  <c r="K926" i="2"/>
  <c r="K927" i="2"/>
  <c r="K928" i="2"/>
  <c r="K929" i="2"/>
  <c r="K930" i="2"/>
  <c r="K930" i="4" s="1"/>
  <c r="K931" i="2"/>
  <c r="K932" i="2"/>
  <c r="K933" i="2"/>
  <c r="K934" i="2"/>
  <c r="K935" i="2"/>
  <c r="K936" i="2"/>
  <c r="K937" i="2"/>
  <c r="K938" i="2"/>
  <c r="K939" i="2"/>
  <c r="K940" i="2"/>
  <c r="K941" i="2"/>
  <c r="K942" i="2"/>
  <c r="K943" i="2"/>
  <c r="K944" i="2"/>
  <c r="K945" i="2"/>
  <c r="K946" i="2"/>
  <c r="K946" i="4" s="1"/>
  <c r="K947" i="2"/>
  <c r="K948" i="2"/>
  <c r="K949" i="2"/>
  <c r="K950" i="2"/>
  <c r="K951" i="2"/>
  <c r="K952" i="2"/>
  <c r="K953" i="2"/>
  <c r="K954" i="2"/>
  <c r="K955" i="2"/>
  <c r="K956" i="2"/>
  <c r="K957" i="2"/>
  <c r="K958" i="2"/>
  <c r="K959" i="2"/>
  <c r="K960" i="2"/>
  <c r="K961" i="2"/>
  <c r="K962" i="2"/>
  <c r="K962" i="4" s="1"/>
  <c r="K963" i="2"/>
  <c r="K964" i="2"/>
  <c r="K965" i="2"/>
  <c r="K966" i="2"/>
  <c r="K967" i="2"/>
  <c r="K968" i="2"/>
  <c r="K969" i="2"/>
  <c r="K970" i="2"/>
  <c r="K971" i="2"/>
  <c r="K972" i="2"/>
  <c r="K973" i="2"/>
  <c r="K974" i="2"/>
  <c r="K975" i="2"/>
  <c r="K976" i="2"/>
  <c r="K977" i="2"/>
  <c r="K978" i="2"/>
  <c r="K978" i="4" s="1"/>
  <c r="K979" i="2"/>
  <c r="K980" i="2"/>
  <c r="K981" i="2"/>
  <c r="K982" i="2"/>
  <c r="K983" i="2"/>
  <c r="K984" i="2"/>
  <c r="K985" i="2"/>
  <c r="K986" i="2"/>
  <c r="K987" i="2"/>
  <c r="K988" i="2"/>
  <c r="K989" i="2"/>
  <c r="K990" i="2"/>
  <c r="K991" i="2"/>
  <c r="K992" i="2"/>
  <c r="K993" i="2"/>
  <c r="K994" i="2"/>
  <c r="K994" i="4" s="1"/>
  <c r="K995" i="2"/>
  <c r="K996" i="2"/>
  <c r="K997" i="2"/>
  <c r="K998" i="2"/>
  <c r="K999" i="2"/>
  <c r="K1000" i="2"/>
  <c r="K1001" i="2"/>
  <c r="K1002" i="2"/>
  <c r="K1003" i="2"/>
  <c r="K1004" i="2"/>
  <c r="K1005" i="2"/>
  <c r="K1006" i="2"/>
  <c r="K1007" i="2"/>
  <c r="K1008" i="2"/>
  <c r="K1009" i="2"/>
  <c r="K1010" i="2"/>
  <c r="K1010" i="4" s="1"/>
  <c r="K1011" i="2"/>
  <c r="K1012" i="2"/>
  <c r="K1013" i="2"/>
  <c r="K1014" i="2"/>
  <c r="K1015" i="2"/>
  <c r="K1016" i="2"/>
  <c r="K1017" i="2"/>
  <c r="K1018" i="2"/>
  <c r="K1019" i="2"/>
  <c r="K1020" i="2"/>
  <c r="K1021" i="2"/>
  <c r="K1022" i="2"/>
  <c r="K1023" i="2"/>
  <c r="K1024" i="2"/>
  <c r="K1025" i="2"/>
  <c r="K1026" i="2"/>
  <c r="K1026" i="4" s="1"/>
  <c r="K1027" i="2"/>
  <c r="K1028" i="2"/>
  <c r="K1029" i="2"/>
  <c r="K1030" i="2"/>
  <c r="K1031" i="2"/>
  <c r="K1032" i="2"/>
  <c r="K1033" i="2"/>
  <c r="K1034" i="2"/>
  <c r="K1035" i="2"/>
  <c r="K1036" i="2"/>
  <c r="K1037" i="2"/>
  <c r="K1038" i="2"/>
  <c r="K1039" i="2"/>
  <c r="K1040" i="2"/>
  <c r="K1041" i="2"/>
  <c r="K1042" i="2"/>
  <c r="K1042" i="4" s="1"/>
  <c r="K1043" i="2"/>
  <c r="K1044" i="2"/>
  <c r="K1045" i="2"/>
  <c r="K1046" i="2"/>
  <c r="K1047" i="2"/>
  <c r="K1048" i="2"/>
  <c r="K1049" i="2"/>
  <c r="K1050" i="2"/>
  <c r="K1051" i="2"/>
  <c r="K1052" i="2"/>
  <c r="K1053" i="2"/>
  <c r="K1054" i="2"/>
  <c r="K1055" i="2"/>
  <c r="K1056" i="2"/>
  <c r="K1057" i="2"/>
  <c r="K1058" i="2"/>
  <c r="K1058" i="4" s="1"/>
  <c r="K1059" i="2"/>
  <c r="K1060" i="2"/>
  <c r="K1061" i="2"/>
  <c r="K1062" i="2"/>
  <c r="K1063" i="2"/>
  <c r="K1064" i="2"/>
  <c r="K1065" i="2"/>
  <c r="K1066" i="2"/>
  <c r="K1067" i="2"/>
  <c r="K1068" i="2"/>
  <c r="K1069" i="2"/>
  <c r="K1070" i="2"/>
  <c r="K1071" i="2"/>
  <c r="K1072" i="2"/>
  <c r="K1073" i="2"/>
  <c r="K1074" i="2"/>
  <c r="K1074" i="4" s="1"/>
  <c r="K1075" i="2"/>
  <c r="K1076" i="2"/>
  <c r="K1077" i="2"/>
  <c r="K1078" i="2"/>
  <c r="K1079" i="2"/>
  <c r="K1080" i="2"/>
  <c r="K1081" i="2"/>
  <c r="K1082" i="2"/>
  <c r="K1083" i="2"/>
  <c r="K1084" i="2"/>
  <c r="K1085" i="2"/>
  <c r="K1086" i="2"/>
  <c r="K1087" i="2"/>
  <c r="K1088" i="2"/>
  <c r="K1089" i="2"/>
  <c r="K1090" i="2"/>
  <c r="K1090" i="4" s="1"/>
  <c r="K1091" i="2"/>
  <c r="K1092" i="2"/>
  <c r="K1093" i="2"/>
  <c r="K1094" i="2"/>
  <c r="K1095" i="2"/>
  <c r="K1096" i="2"/>
  <c r="K1097" i="2"/>
  <c r="K1098" i="2"/>
  <c r="K1099" i="2"/>
  <c r="K1100" i="2"/>
  <c r="K1101" i="2"/>
  <c r="K1102" i="2"/>
  <c r="K1103" i="2"/>
  <c r="K1104" i="2"/>
  <c r="K1105" i="2"/>
  <c r="K1106" i="2"/>
  <c r="K1106" i="4" s="1"/>
  <c r="K1107" i="2"/>
  <c r="K1108" i="2"/>
  <c r="K1109" i="2"/>
  <c r="K1110" i="2"/>
  <c r="K1111" i="2"/>
  <c r="K1112" i="2"/>
  <c r="K1113" i="2"/>
  <c r="K1114" i="2"/>
  <c r="K1115" i="2"/>
  <c r="K1116" i="2"/>
  <c r="K1117" i="2"/>
  <c r="K1118" i="2"/>
  <c r="K1119" i="2"/>
  <c r="K1120" i="2"/>
  <c r="K1121" i="2"/>
  <c r="K1122" i="2"/>
  <c r="K1122" i="4" s="1"/>
  <c r="K1123" i="2"/>
  <c r="K1124" i="2"/>
  <c r="K1125" i="2"/>
  <c r="K1126" i="2"/>
  <c r="K1127" i="2"/>
  <c r="K1128" i="2"/>
  <c r="K1129" i="2"/>
  <c r="K1130" i="2"/>
  <c r="K1131" i="2"/>
  <c r="K1132" i="2"/>
  <c r="K1133" i="2"/>
  <c r="K1134" i="2"/>
  <c r="K1135" i="2"/>
  <c r="K1136" i="2"/>
  <c r="K1137" i="2"/>
  <c r="K1138" i="2"/>
  <c r="K1138" i="4" s="1"/>
  <c r="K1139" i="2"/>
  <c r="K1140" i="2"/>
  <c r="K1141" i="2"/>
  <c r="K1142" i="2"/>
  <c r="K1143" i="2"/>
  <c r="K1144" i="2"/>
  <c r="K1145" i="2"/>
  <c r="K1146" i="2"/>
  <c r="K1147" i="2"/>
  <c r="K1148" i="2"/>
  <c r="K1149" i="2"/>
  <c r="K1150" i="2"/>
  <c r="K1151" i="2"/>
  <c r="K1152" i="2"/>
  <c r="K1153" i="2"/>
  <c r="K1154" i="2"/>
  <c r="K1154" i="4" s="1"/>
  <c r="K1155" i="2"/>
  <c r="K1156" i="2"/>
  <c r="K1157" i="2"/>
  <c r="K1158" i="2"/>
  <c r="K1159" i="2"/>
  <c r="K1160" i="2"/>
  <c r="K1161" i="2"/>
  <c r="K1162" i="2"/>
  <c r="K1163" i="2"/>
  <c r="K1164" i="2"/>
  <c r="K1165" i="2"/>
  <c r="K1166" i="2"/>
  <c r="K1167" i="2"/>
  <c r="K1168" i="2"/>
  <c r="K1169" i="2"/>
  <c r="K1170" i="2"/>
  <c r="K1170" i="4" s="1"/>
  <c r="K1171" i="2"/>
  <c r="K1172" i="2"/>
  <c r="K1173" i="2"/>
  <c r="K1174" i="2"/>
  <c r="K1175" i="2"/>
  <c r="K1176" i="2"/>
  <c r="K1177" i="2"/>
  <c r="K1178" i="2"/>
  <c r="K1179" i="2"/>
  <c r="K1180" i="2"/>
  <c r="K1181" i="2"/>
  <c r="K1182" i="2"/>
  <c r="K1183" i="2"/>
  <c r="K1184" i="2"/>
  <c r="K1185" i="2"/>
  <c r="K1186" i="2"/>
  <c r="K1186" i="4" s="1"/>
  <c r="K1187" i="2"/>
  <c r="K1188" i="2"/>
  <c r="K1189" i="2"/>
  <c r="K1190" i="2"/>
  <c r="K1191" i="2"/>
  <c r="K1192" i="2"/>
  <c r="K1193" i="2"/>
  <c r="K1194" i="2"/>
  <c r="K1195" i="2"/>
  <c r="K1196" i="2"/>
  <c r="K1197" i="2"/>
  <c r="K1198" i="2"/>
  <c r="K1199" i="2"/>
  <c r="K1200" i="2"/>
  <c r="K1201" i="2"/>
  <c r="K1202" i="2"/>
  <c r="K1202" i="4" s="1"/>
  <c r="K1203" i="2"/>
  <c r="K1204" i="2"/>
  <c r="K1205" i="2"/>
  <c r="K1206" i="2"/>
  <c r="K1207" i="2"/>
  <c r="K1208" i="2"/>
  <c r="K1209" i="2"/>
  <c r="K1210" i="2"/>
  <c r="K1211" i="2"/>
  <c r="K1212" i="2"/>
  <c r="K1213" i="2"/>
  <c r="K1214" i="2"/>
  <c r="K1215" i="2"/>
  <c r="K1216" i="2"/>
  <c r="K1217" i="2"/>
  <c r="K1218" i="2"/>
  <c r="K1218" i="4" s="1"/>
  <c r="K1219" i="2"/>
  <c r="K1220" i="2"/>
  <c r="K1221" i="2"/>
  <c r="K1222" i="2"/>
  <c r="K1223" i="2"/>
  <c r="K1224" i="2"/>
  <c r="K1225" i="2"/>
  <c r="K1226" i="2"/>
  <c r="K1227" i="2"/>
  <c r="K1228" i="2"/>
  <c r="K1229" i="2"/>
  <c r="K1230" i="2"/>
  <c r="K1231" i="2"/>
  <c r="K1232" i="2"/>
  <c r="K1233" i="2"/>
  <c r="K1234" i="2"/>
  <c r="K1234" i="4" s="1"/>
  <c r="K1235" i="2"/>
  <c r="K1236" i="2"/>
  <c r="K1237" i="2"/>
  <c r="K1238" i="2"/>
  <c r="K1239" i="2"/>
  <c r="K1240" i="2"/>
  <c r="K1241" i="2"/>
  <c r="K1242" i="2"/>
  <c r="K1243" i="2"/>
  <c r="K1244" i="2"/>
  <c r="K1245" i="2"/>
  <c r="K1246" i="2"/>
  <c r="K1247" i="2"/>
  <c r="K1248" i="2"/>
  <c r="K1249" i="2"/>
  <c r="K1250" i="2"/>
  <c r="K1250" i="4" s="1"/>
  <c r="K1251" i="2"/>
  <c r="K1252" i="2"/>
  <c r="K1253" i="2"/>
  <c r="K1254" i="2"/>
  <c r="K1255" i="2"/>
  <c r="K1256" i="2"/>
  <c r="K1257" i="2"/>
  <c r="K1258" i="2"/>
  <c r="K1259" i="2"/>
  <c r="K1260" i="2"/>
  <c r="K1261" i="2"/>
  <c r="K1262" i="2"/>
  <c r="K1263" i="2"/>
  <c r="K1264" i="2"/>
  <c r="K1265" i="2"/>
  <c r="K1266" i="2"/>
  <c r="K1266" i="4" s="1"/>
  <c r="K1267" i="2"/>
  <c r="K1268" i="2"/>
  <c r="K1269" i="2"/>
  <c r="K1270" i="2"/>
  <c r="K1271" i="2"/>
  <c r="K1272" i="2"/>
  <c r="K1273" i="2"/>
  <c r="K1274" i="2"/>
  <c r="K1275" i="2"/>
  <c r="K1276" i="2"/>
  <c r="K1277" i="2"/>
  <c r="K1278" i="2"/>
  <c r="K1279" i="2"/>
  <c r="K1280" i="2"/>
  <c r="K1281" i="2"/>
  <c r="K1282" i="2"/>
  <c r="K1282" i="4" s="1"/>
  <c r="K1283" i="2"/>
  <c r="K1284" i="2"/>
  <c r="K1285" i="2"/>
  <c r="K1286" i="2"/>
  <c r="K1287" i="2"/>
  <c r="K1288" i="2"/>
  <c r="K1289" i="2"/>
  <c r="K1290" i="2"/>
  <c r="K1291" i="2"/>
  <c r="K1292" i="2"/>
  <c r="K1293" i="2"/>
  <c r="K1294" i="2"/>
  <c r="K1295" i="2"/>
  <c r="K1296" i="2"/>
  <c r="K1297" i="2"/>
  <c r="K1298" i="2"/>
  <c r="K1298" i="4" s="1"/>
  <c r="K1299" i="2"/>
  <c r="K1300" i="2"/>
  <c r="K1301" i="2"/>
  <c r="K1302" i="2"/>
  <c r="K1303" i="2"/>
  <c r="K1304" i="2"/>
  <c r="K1305" i="2"/>
  <c r="K1306" i="2"/>
  <c r="K1307" i="2"/>
  <c r="K1308" i="2"/>
  <c r="K1309" i="2"/>
  <c r="K1310" i="2"/>
  <c r="K1311" i="2"/>
  <c r="K1312" i="2"/>
  <c r="K1313" i="2"/>
  <c r="K1314" i="2"/>
  <c r="K1314" i="4" s="1"/>
  <c r="K1315" i="2"/>
  <c r="K1316" i="2"/>
  <c r="K1317" i="2"/>
  <c r="K1318" i="2"/>
  <c r="K1319" i="2"/>
  <c r="K1320" i="2"/>
  <c r="K1321" i="2"/>
  <c r="K1322" i="2"/>
  <c r="K1323" i="2"/>
  <c r="K1324" i="2"/>
  <c r="K1325" i="2"/>
  <c r="K1326" i="2"/>
  <c r="K1327" i="2"/>
  <c r="K1328" i="2"/>
  <c r="K1329" i="2"/>
  <c r="K1330" i="2"/>
  <c r="K1330" i="4" s="1"/>
  <c r="K1331" i="2"/>
  <c r="K1332" i="2"/>
  <c r="K1333" i="2"/>
  <c r="K1334" i="2"/>
  <c r="K1335" i="2"/>
  <c r="K1336" i="2"/>
  <c r="K1337" i="2"/>
  <c r="K1338" i="2"/>
  <c r="K1339" i="2"/>
  <c r="K1340" i="2"/>
  <c r="K1341" i="2"/>
  <c r="K1342" i="2"/>
  <c r="K1343" i="2"/>
  <c r="K1344" i="2"/>
  <c r="K1345" i="2"/>
  <c r="K1346" i="2"/>
  <c r="K1346" i="4" s="1"/>
  <c r="K1347" i="2"/>
  <c r="K1348" i="2"/>
  <c r="K1349" i="2"/>
  <c r="K1350" i="2"/>
  <c r="K1351" i="2"/>
  <c r="K1352" i="2"/>
  <c r="K1353" i="2"/>
  <c r="K1354" i="2"/>
  <c r="K1355" i="2"/>
  <c r="K1356" i="2"/>
  <c r="K1357" i="2"/>
  <c r="K1358" i="2"/>
  <c r="K1359" i="2"/>
  <c r="K1360" i="2"/>
  <c r="K1361" i="2"/>
  <c r="K1362" i="2"/>
  <c r="K1362" i="4" s="1"/>
  <c r="K1363" i="2"/>
  <c r="K1364" i="2"/>
  <c r="K1365" i="2"/>
  <c r="K1366" i="2"/>
  <c r="K1367" i="2"/>
  <c r="K1368" i="2"/>
  <c r="K1369" i="2"/>
  <c r="K1370" i="2"/>
  <c r="K1371" i="2"/>
  <c r="K1372" i="2"/>
  <c r="K1373" i="2"/>
  <c r="K1374" i="2"/>
  <c r="K1375" i="2"/>
  <c r="K1376" i="2"/>
  <c r="K1377" i="2"/>
  <c r="K1378" i="2"/>
  <c r="K1378" i="4" s="1"/>
  <c r="K1379" i="2"/>
  <c r="K1380" i="2"/>
  <c r="K1381" i="2"/>
  <c r="K1382" i="2"/>
  <c r="K1383" i="2"/>
  <c r="K1384" i="2"/>
  <c r="K1385" i="2"/>
  <c r="K1386" i="2"/>
  <c r="K1387" i="2"/>
  <c r="K1388" i="2"/>
  <c r="K1389" i="2"/>
  <c r="K1390" i="2"/>
  <c r="K1391" i="2"/>
  <c r="K1392" i="2"/>
  <c r="K1393" i="2"/>
  <c r="K1394" i="2"/>
  <c r="K1394" i="4" s="1"/>
  <c r="K1395" i="2"/>
  <c r="K1396" i="2"/>
  <c r="K1397" i="2"/>
  <c r="K1398" i="2"/>
  <c r="K1399" i="2"/>
  <c r="K1400" i="2"/>
  <c r="K1401" i="2"/>
  <c r="K1402" i="2"/>
  <c r="K1403" i="2"/>
  <c r="K1404" i="2"/>
  <c r="K1405" i="2"/>
  <c r="K1406" i="2"/>
  <c r="K1407" i="2"/>
  <c r="K1408" i="2"/>
  <c r="K1409" i="2"/>
  <c r="K1410" i="2"/>
  <c r="K1410" i="4" s="1"/>
  <c r="K1411" i="2"/>
  <c r="K1412" i="2"/>
  <c r="K1413" i="2"/>
  <c r="K1414" i="2"/>
  <c r="K1415" i="2"/>
  <c r="K1416" i="2"/>
  <c r="K1417" i="2"/>
  <c r="K1418" i="2"/>
  <c r="K1419" i="2"/>
  <c r="K1420" i="2"/>
  <c r="K1421" i="2"/>
  <c r="K1422" i="2"/>
  <c r="K1423" i="2"/>
  <c r="K1424" i="2"/>
  <c r="K1425" i="2"/>
  <c r="K1426" i="2"/>
  <c r="K1426" i="4" s="1"/>
  <c r="K1427" i="2"/>
  <c r="K1428" i="2"/>
  <c r="K1429" i="2"/>
  <c r="K1430" i="2"/>
  <c r="K1431" i="2"/>
  <c r="K1432" i="2"/>
  <c r="K1433" i="2"/>
  <c r="K1434" i="2"/>
  <c r="K1435" i="2"/>
  <c r="K1436" i="2"/>
  <c r="K1437" i="2"/>
  <c r="K1438" i="2"/>
  <c r="K1439" i="2"/>
  <c r="K1440" i="2"/>
  <c r="K1441" i="2"/>
  <c r="K1442" i="2"/>
  <c r="K1442" i="4" s="1"/>
  <c r="K1443" i="2"/>
  <c r="K1444" i="2"/>
  <c r="K1445" i="2"/>
  <c r="K1446" i="2"/>
  <c r="K1447" i="2"/>
  <c r="K1448" i="2"/>
  <c r="K1449" i="2"/>
  <c r="K1450" i="2"/>
  <c r="K1451" i="2"/>
  <c r="K1452" i="2"/>
  <c r="K1453" i="2"/>
  <c r="K1454" i="2"/>
  <c r="K1455" i="2"/>
  <c r="K1456" i="2"/>
  <c r="K1457" i="2"/>
  <c r="K1458" i="2"/>
  <c r="K1458" i="4" s="1"/>
  <c r="K1459" i="2"/>
  <c r="K1460" i="2"/>
  <c r="K1461" i="2"/>
  <c r="K1462" i="2"/>
  <c r="K1463" i="2"/>
  <c r="K1464" i="2"/>
  <c r="K1465" i="2"/>
  <c r="K1466" i="2"/>
  <c r="K1467" i="2"/>
  <c r="K1468" i="2"/>
  <c r="K1469" i="2"/>
  <c r="K1470" i="2"/>
  <c r="K1471" i="2"/>
  <c r="K1472" i="2"/>
  <c r="K1473" i="2"/>
  <c r="K1474" i="2"/>
  <c r="K1474" i="4" s="1"/>
  <c r="K1475" i="2"/>
  <c r="K1476" i="2"/>
  <c r="K1477" i="2"/>
  <c r="K1478" i="2"/>
  <c r="K1479" i="2"/>
  <c r="K1480" i="2"/>
  <c r="K1481" i="2"/>
  <c r="K1482" i="2"/>
  <c r="K1483" i="2"/>
  <c r="K1484" i="2"/>
  <c r="K1485" i="2"/>
  <c r="K1486" i="2"/>
  <c r="K1487" i="2"/>
  <c r="K1488" i="2"/>
  <c r="K1489" i="2"/>
  <c r="K1490" i="2"/>
  <c r="K1490" i="4" s="1"/>
  <c r="K1491" i="2"/>
  <c r="K1492" i="2"/>
  <c r="K1493" i="2"/>
  <c r="K1494" i="2"/>
  <c r="K1495" i="2"/>
  <c r="K1496" i="2"/>
  <c r="K1497" i="2"/>
  <c r="K1498" i="2"/>
  <c r="K1499" i="2"/>
  <c r="K1500" i="2"/>
  <c r="K1501" i="2"/>
  <c r="K1502" i="2"/>
  <c r="K1503" i="2"/>
  <c r="K1504" i="2"/>
  <c r="K1505" i="2"/>
  <c r="K1506" i="2"/>
  <c r="K1506" i="4" s="1"/>
  <c r="K1507" i="2"/>
  <c r="K1508" i="2"/>
  <c r="K1509" i="2"/>
  <c r="K1509" i="4" s="1"/>
  <c r="K1510" i="2"/>
  <c r="K1511" i="2"/>
  <c r="K1512" i="2"/>
  <c r="K1513" i="2"/>
  <c r="K1514" i="2"/>
  <c r="K1515" i="2"/>
  <c r="K1516" i="2"/>
  <c r="K1517" i="2"/>
  <c r="K1518" i="2"/>
  <c r="K1519" i="2"/>
  <c r="K1520" i="2"/>
  <c r="K1521" i="2"/>
  <c r="K1522" i="2"/>
  <c r="K1522" i="4" s="1"/>
  <c r="K1523" i="2"/>
  <c r="K1524" i="2"/>
  <c r="K1525" i="2"/>
  <c r="K1525" i="4" s="1"/>
  <c r="K1526" i="2"/>
  <c r="K1527" i="2"/>
  <c r="K1528" i="2"/>
  <c r="K1529" i="2"/>
  <c r="K1530" i="2"/>
  <c r="K1531" i="2"/>
  <c r="K1532" i="2"/>
  <c r="K1533" i="2"/>
  <c r="K1534" i="2"/>
  <c r="K1535" i="2"/>
  <c r="K1536" i="2"/>
  <c r="K1537" i="2"/>
  <c r="K1538" i="2"/>
  <c r="K1538" i="4" s="1"/>
  <c r="K1539" i="2"/>
  <c r="K1540" i="2"/>
  <c r="K1541" i="2"/>
  <c r="K1541" i="4" s="1"/>
  <c r="K1542" i="2"/>
  <c r="K1543" i="2"/>
  <c r="K1544" i="2"/>
  <c r="K1545" i="2"/>
  <c r="K1546" i="2"/>
  <c r="K1547" i="2"/>
  <c r="K1548" i="2"/>
  <c r="K1549" i="2"/>
  <c r="K1550" i="2"/>
  <c r="K1551" i="2"/>
  <c r="K1552" i="2"/>
  <c r="K1553" i="2"/>
  <c r="K1554" i="2"/>
  <c r="K1554" i="4" s="1"/>
  <c r="K1555" i="2"/>
  <c r="K1556" i="2"/>
  <c r="K1557" i="2"/>
  <c r="K1557" i="4" s="1"/>
  <c r="K1558" i="2"/>
  <c r="K1559" i="2"/>
  <c r="K1560" i="2"/>
  <c r="K1561" i="2"/>
  <c r="K1562" i="2"/>
  <c r="K1563" i="2"/>
  <c r="K1564" i="2"/>
  <c r="K1565" i="2"/>
  <c r="K1566" i="2"/>
  <c r="K1567" i="2"/>
  <c r="K1568" i="2"/>
  <c r="K1569" i="2"/>
  <c r="K1570" i="2"/>
  <c r="K1570" i="4" s="1"/>
  <c r="K1571" i="2"/>
  <c r="K1572" i="2"/>
  <c r="K1573" i="2"/>
  <c r="K1573" i="4" s="1"/>
  <c r="K1574" i="2"/>
  <c r="K1575" i="2"/>
  <c r="K1576" i="2"/>
  <c r="K1577" i="2"/>
  <c r="K1578" i="2"/>
  <c r="K1579" i="2"/>
  <c r="K1580" i="2"/>
  <c r="K1581" i="2"/>
  <c r="K1582" i="2"/>
  <c r="K1583" i="2"/>
  <c r="K1584" i="2"/>
  <c r="K1585" i="2"/>
  <c r="K1586" i="2"/>
  <c r="K1586" i="4" s="1"/>
  <c r="K1587" i="2"/>
  <c r="K1588" i="2"/>
  <c r="K1589" i="2"/>
  <c r="K1589" i="4" s="1"/>
  <c r="K1590" i="2"/>
  <c r="K1591" i="2"/>
  <c r="K1592" i="2"/>
  <c r="K1593" i="2"/>
  <c r="K1594" i="2"/>
  <c r="K1595" i="2"/>
  <c r="K1596" i="2"/>
  <c r="K1597" i="2"/>
  <c r="K1598" i="2"/>
  <c r="K1599" i="2"/>
  <c r="K1600" i="2"/>
  <c r="K1601" i="2"/>
  <c r="K1602" i="2"/>
  <c r="K1602" i="4" s="1"/>
  <c r="K1603" i="2"/>
  <c r="K1604" i="2"/>
  <c r="K1605" i="2"/>
  <c r="K1605" i="4" s="1"/>
  <c r="K1606" i="2"/>
  <c r="K1607" i="2"/>
  <c r="K1608" i="2"/>
  <c r="K1609" i="2"/>
  <c r="K1610" i="2"/>
  <c r="K1611" i="2"/>
  <c r="K1612" i="2"/>
  <c r="K1613" i="2"/>
  <c r="K1614" i="2"/>
  <c r="K1615" i="2"/>
  <c r="K1616" i="2"/>
  <c r="K1617" i="2"/>
  <c r="K1618" i="2"/>
  <c r="K1618" i="4" s="1"/>
  <c r="K1619" i="2"/>
  <c r="K1620" i="2"/>
  <c r="K1621" i="2"/>
  <c r="K1621" i="4" s="1"/>
  <c r="K1622" i="2"/>
  <c r="K1623" i="2"/>
  <c r="K1624" i="2"/>
  <c r="K1625" i="2"/>
  <c r="K1626" i="2"/>
  <c r="K1627" i="2"/>
  <c r="K1628" i="2"/>
  <c r="K1629" i="2"/>
  <c r="K1630" i="2"/>
  <c r="K1631" i="2"/>
  <c r="K1632" i="2"/>
  <c r="K1633" i="2"/>
  <c r="K1634" i="2"/>
  <c r="K1634" i="4" s="1"/>
  <c r="K1635" i="2"/>
  <c r="K1636" i="2"/>
  <c r="K1637" i="2"/>
  <c r="K1637" i="4" s="1"/>
  <c r="K1638" i="2"/>
  <c r="K1639" i="2"/>
  <c r="K1640" i="2"/>
  <c r="K1641" i="2"/>
  <c r="K1642" i="2"/>
  <c r="K1643" i="2"/>
  <c r="K1644" i="2"/>
  <c r="K1645" i="2"/>
  <c r="K1646" i="2"/>
  <c r="K1647" i="2"/>
  <c r="K1648" i="2"/>
  <c r="K1649" i="2"/>
  <c r="K1650" i="2"/>
  <c r="K1650" i="4" s="1"/>
  <c r="K1651" i="2"/>
  <c r="K1652" i="2"/>
  <c r="K1653" i="2"/>
  <c r="K1653" i="4" s="1"/>
  <c r="K1654" i="2"/>
  <c r="K1655" i="2"/>
  <c r="K1656" i="2"/>
  <c r="K1657" i="2"/>
  <c r="K1658" i="2"/>
  <c r="K1659" i="2"/>
  <c r="K1660" i="2"/>
  <c r="K1661" i="2"/>
  <c r="K1662" i="2"/>
  <c r="K1663" i="2"/>
  <c r="K1664" i="2"/>
  <c r="K1665" i="2"/>
  <c r="K1666" i="2"/>
  <c r="K1666" i="4" s="1"/>
  <c r="K1667" i="2"/>
  <c r="K1668" i="2"/>
  <c r="K1669" i="2"/>
  <c r="K1669" i="4" s="1"/>
  <c r="K1670" i="2"/>
  <c r="K1671" i="2"/>
  <c r="K1672" i="2"/>
  <c r="K1673" i="2"/>
  <c r="K1674" i="2"/>
  <c r="K1675" i="2"/>
  <c r="K1676" i="2"/>
  <c r="K1677" i="2"/>
  <c r="K1678" i="2"/>
  <c r="K1679" i="2"/>
  <c r="K1680" i="2"/>
  <c r="K1681" i="2"/>
  <c r="K1682" i="2"/>
  <c r="K1682" i="4" s="1"/>
  <c r="K1683" i="2"/>
  <c r="K1684" i="2"/>
  <c r="K1685" i="2"/>
  <c r="K1685" i="4" s="1"/>
  <c r="K1686" i="2"/>
  <c r="K1687" i="2"/>
  <c r="K1688" i="2"/>
  <c r="K1689" i="2"/>
  <c r="K1690" i="2"/>
  <c r="K1691" i="2"/>
  <c r="K1692" i="2"/>
  <c r="K1693" i="2"/>
  <c r="K1694" i="2"/>
  <c r="K1695" i="2"/>
  <c r="K1696" i="2"/>
  <c r="K1697" i="2"/>
  <c r="K1698" i="2"/>
  <c r="K1698" i="4" s="1"/>
  <c r="K1699" i="2"/>
  <c r="K1700" i="2"/>
  <c r="K1701" i="2"/>
  <c r="K1702" i="2"/>
  <c r="K1703" i="2"/>
  <c r="K1704" i="2"/>
  <c r="K1705" i="2"/>
  <c r="K1706" i="2"/>
  <c r="K1707" i="2"/>
  <c r="K1708" i="2"/>
  <c r="K1709" i="2"/>
  <c r="K1710" i="2"/>
  <c r="K1711" i="2"/>
  <c r="K1712" i="2"/>
  <c r="K1713" i="2"/>
  <c r="K1714" i="2"/>
  <c r="K1714" i="4" s="1"/>
  <c r="K1715" i="2"/>
  <c r="K1716" i="2"/>
  <c r="K1717" i="2"/>
  <c r="K1718" i="2"/>
  <c r="K1719" i="2"/>
  <c r="K1720" i="2"/>
  <c r="K1721" i="2"/>
  <c r="K1722" i="2"/>
  <c r="K1723" i="2"/>
  <c r="K1724" i="2"/>
  <c r="K1725" i="2"/>
  <c r="K1726" i="2"/>
  <c r="K1727" i="2"/>
  <c r="K1728" i="2"/>
  <c r="K1729" i="2"/>
  <c r="K1730" i="2"/>
  <c r="K1730" i="4" s="1"/>
  <c r="K1731" i="2"/>
  <c r="K1732" i="2"/>
  <c r="K1733" i="2"/>
  <c r="K1734" i="2"/>
  <c r="K1735" i="2"/>
  <c r="K1736" i="2"/>
  <c r="K1737" i="2"/>
  <c r="K1738" i="2"/>
  <c r="K1739" i="2"/>
  <c r="K1740" i="2"/>
  <c r="K1741" i="2"/>
  <c r="K1742" i="2"/>
  <c r="K1743" i="2"/>
  <c r="K1744" i="2"/>
  <c r="K1745" i="2"/>
  <c r="K1746" i="2"/>
  <c r="K1746" i="4" s="1"/>
  <c r="K1747" i="2"/>
  <c r="K1748" i="2"/>
  <c r="K1749" i="2"/>
  <c r="K1750" i="2"/>
  <c r="K1751" i="2"/>
  <c r="K1752" i="2"/>
  <c r="K1753" i="2"/>
  <c r="K1754" i="2"/>
  <c r="K1755" i="2"/>
  <c r="K1756" i="2"/>
  <c r="K1757" i="2"/>
  <c r="K1758" i="2"/>
  <c r="K1759" i="2"/>
  <c r="K1760" i="2"/>
  <c r="K1761" i="2"/>
  <c r="K1762" i="2"/>
  <c r="K1762" i="4" s="1"/>
  <c r="K1763" i="2"/>
  <c r="K1764" i="2"/>
  <c r="K1765" i="2"/>
  <c r="K1766" i="2"/>
  <c r="K1767" i="2"/>
  <c r="K1768" i="2"/>
  <c r="K1769" i="2"/>
  <c r="K1770" i="2"/>
  <c r="K1771" i="2"/>
  <c r="K1772" i="2"/>
  <c r="K1773" i="2"/>
  <c r="K1774" i="2"/>
  <c r="K1775" i="2"/>
  <c r="K1776" i="2"/>
  <c r="K1777" i="2"/>
  <c r="K1778" i="2"/>
  <c r="K1778" i="4" s="1"/>
  <c r="K1779" i="2"/>
  <c r="K1780" i="2"/>
  <c r="K1781" i="2"/>
  <c r="K1782" i="2"/>
  <c r="K1783" i="2"/>
  <c r="K1784" i="2"/>
  <c r="K1785" i="2"/>
  <c r="K1786" i="2"/>
  <c r="K1787" i="2"/>
  <c r="K1788" i="2"/>
  <c r="K1789" i="2"/>
  <c r="K1790" i="2"/>
  <c r="K1791" i="2"/>
  <c r="K1792" i="2"/>
  <c r="K1793" i="2"/>
  <c r="K1794" i="2"/>
  <c r="K1794" i="4" s="1"/>
  <c r="K1795" i="2"/>
  <c r="K1796" i="2"/>
  <c r="K1797" i="2"/>
  <c r="K1798" i="2"/>
  <c r="K1799" i="2"/>
  <c r="K1800" i="2"/>
  <c r="K1801" i="2"/>
  <c r="K1802" i="2"/>
  <c r="K1803" i="2"/>
  <c r="K1804" i="2"/>
  <c r="K1805" i="2"/>
  <c r="K1806" i="2"/>
  <c r="K1807" i="2"/>
  <c r="K1808" i="2"/>
  <c r="K1809" i="2"/>
  <c r="K1810" i="2"/>
  <c r="K1810" i="4" s="1"/>
  <c r="K1811" i="2"/>
  <c r="K1812" i="2"/>
  <c r="K1813" i="2"/>
  <c r="K1814" i="2"/>
  <c r="K1815" i="2"/>
  <c r="K1816" i="2"/>
  <c r="K1817" i="2"/>
  <c r="K1818" i="2"/>
  <c r="K1819" i="2"/>
  <c r="K1820" i="2"/>
  <c r="K1821" i="2"/>
  <c r="K1822" i="2"/>
  <c r="K1823" i="2"/>
  <c r="K1824" i="2"/>
  <c r="K1825" i="2"/>
  <c r="K1826" i="2"/>
  <c r="K1826" i="4" s="1"/>
  <c r="K1827" i="2"/>
  <c r="K1828" i="2"/>
  <c r="K1829" i="2"/>
  <c r="K1830" i="2"/>
  <c r="K1831" i="2"/>
  <c r="K1832" i="2"/>
  <c r="K1833" i="2"/>
  <c r="K1834" i="2"/>
  <c r="K1835" i="2"/>
  <c r="K1836" i="2"/>
  <c r="K1837" i="2"/>
  <c r="K1838" i="2"/>
  <c r="K1839" i="2"/>
  <c r="K1840" i="2"/>
  <c r="K1841" i="2"/>
  <c r="K1842" i="2"/>
  <c r="K1842" i="4" s="1"/>
  <c r="K1843" i="2"/>
  <c r="K1844" i="2"/>
  <c r="K1845" i="2"/>
  <c r="K1846" i="2"/>
  <c r="K1847" i="2"/>
  <c r="K1848" i="2"/>
  <c r="K1849" i="2"/>
  <c r="K1850" i="2"/>
  <c r="K1851" i="2"/>
  <c r="K1852" i="2"/>
  <c r="K1853" i="2"/>
  <c r="K1854" i="2"/>
  <c r="K1855" i="2"/>
  <c r="K1856" i="2"/>
  <c r="K1857" i="2"/>
  <c r="K1858" i="2"/>
  <c r="K1858" i="4" s="1"/>
  <c r="K1859" i="2"/>
  <c r="K1860" i="2"/>
  <c r="K1861" i="2"/>
  <c r="K1862" i="2"/>
  <c r="K1863" i="2"/>
  <c r="K1864" i="2"/>
  <c r="K1865" i="2"/>
  <c r="K1866" i="2"/>
  <c r="K1867" i="2"/>
  <c r="K1868" i="2"/>
  <c r="K1869" i="2"/>
  <c r="K1870" i="2"/>
  <c r="K1871" i="2"/>
  <c r="K1872" i="2"/>
  <c r="K1873" i="2"/>
  <c r="K1874" i="2"/>
  <c r="K1874" i="4" s="1"/>
  <c r="K1875" i="2"/>
  <c r="K1876" i="2"/>
  <c r="K1877" i="2"/>
  <c r="K1878" i="2"/>
  <c r="K1879" i="2"/>
  <c r="K1880" i="2"/>
  <c r="K1881" i="2"/>
  <c r="K1882" i="2"/>
  <c r="K1883" i="2"/>
  <c r="K1884" i="2"/>
  <c r="K1885" i="2"/>
  <c r="K1886" i="2"/>
  <c r="K1887" i="2"/>
  <c r="K1888" i="2"/>
  <c r="K1889" i="2"/>
  <c r="K1890" i="2"/>
  <c r="K1890" i="4" s="1"/>
  <c r="K1891" i="2"/>
  <c r="K1892" i="2"/>
  <c r="K1893" i="2"/>
  <c r="K1894" i="2"/>
  <c r="K1895" i="2"/>
  <c r="K1896" i="2"/>
  <c r="K1897" i="2"/>
  <c r="K1898" i="2"/>
  <c r="K1899" i="2"/>
  <c r="K1900" i="2"/>
  <c r="K1901" i="2"/>
  <c r="K1902" i="2"/>
  <c r="K1903" i="2"/>
  <c r="K1904" i="2"/>
  <c r="K1905" i="2"/>
  <c r="K1906" i="2"/>
  <c r="K1906" i="4" s="1"/>
  <c r="K1907" i="2"/>
  <c r="K1908" i="2"/>
  <c r="K1909" i="2"/>
  <c r="K1910" i="2"/>
  <c r="K1911" i="2"/>
  <c r="K1912" i="2"/>
  <c r="K1913" i="2"/>
  <c r="K1914" i="2"/>
  <c r="K1915" i="2"/>
  <c r="K1916" i="2"/>
  <c r="K1917" i="2"/>
  <c r="K1918" i="2"/>
  <c r="K1919" i="2"/>
  <c r="K1920" i="2"/>
  <c r="K1921" i="2"/>
  <c r="K1922" i="2"/>
  <c r="K1922" i="4" s="1"/>
  <c r="K1923" i="2"/>
  <c r="K1924" i="2"/>
  <c r="K1925" i="2"/>
  <c r="K1926" i="2"/>
  <c r="K1927" i="2"/>
  <c r="K1928" i="2"/>
  <c r="K1929" i="2"/>
  <c r="K1930" i="2"/>
  <c r="K1931" i="2"/>
  <c r="K1932" i="2"/>
  <c r="K1933" i="2"/>
  <c r="K1934" i="2"/>
  <c r="K1935" i="2"/>
  <c r="K1936" i="2"/>
  <c r="K1937" i="2"/>
  <c r="K1938" i="2"/>
  <c r="K1938" i="4" s="1"/>
  <c r="K1939" i="2"/>
  <c r="K1940" i="2"/>
  <c r="K1941" i="2"/>
  <c r="K1942" i="2"/>
  <c r="K1943" i="2"/>
  <c r="K1944" i="2"/>
  <c r="K1945" i="2"/>
  <c r="K1946" i="2"/>
  <c r="K1947" i="2"/>
  <c r="K1948" i="2"/>
  <c r="K1949" i="2"/>
  <c r="K1950" i="2"/>
  <c r="K1951" i="2"/>
  <c r="K1952" i="2"/>
  <c r="K1953" i="2"/>
  <c r="K1954" i="2"/>
  <c r="K1954" i="4" s="1"/>
  <c r="K1955" i="2"/>
  <c r="K1956" i="2"/>
  <c r="K1957" i="2"/>
  <c r="K1958" i="2"/>
  <c r="K1959" i="2"/>
  <c r="K1960" i="2"/>
  <c r="K1961" i="2"/>
  <c r="K1962" i="2"/>
  <c r="K1963" i="2"/>
  <c r="K1964" i="2"/>
  <c r="K1965" i="2"/>
  <c r="K1966" i="2"/>
  <c r="K1967" i="2"/>
  <c r="K1968" i="2"/>
  <c r="K1969" i="2"/>
  <c r="K1970" i="2"/>
  <c r="K1970" i="4" s="1"/>
  <c r="K1971" i="2"/>
  <c r="K1972" i="2"/>
  <c r="K1973" i="2"/>
  <c r="K1974" i="2"/>
  <c r="K1975" i="2"/>
  <c r="K1976" i="2"/>
  <c r="K1977" i="2"/>
  <c r="K1978" i="2"/>
  <c r="K1979" i="2"/>
  <c r="K1980" i="2"/>
  <c r="K1981" i="2"/>
  <c r="K1982" i="2"/>
  <c r="K1983" i="2"/>
  <c r="K1984" i="2"/>
  <c r="K1985" i="2"/>
  <c r="K1986" i="2"/>
  <c r="K1986" i="4" s="1"/>
  <c r="K1987" i="2"/>
  <c r="K1988" i="2"/>
  <c r="K1989" i="2"/>
  <c r="K1990" i="2"/>
  <c r="K1991" i="2"/>
  <c r="K1992" i="2"/>
  <c r="K1993" i="2"/>
  <c r="K1994" i="2"/>
  <c r="K1995" i="2"/>
  <c r="K1996" i="2"/>
  <c r="K1997" i="2"/>
  <c r="K1998" i="2"/>
  <c r="K1999" i="2"/>
  <c r="K2000" i="2"/>
  <c r="K2001" i="2"/>
  <c r="K2002" i="2"/>
  <c r="K2002" i="4" s="1"/>
  <c r="K2003" i="2"/>
  <c r="K2004" i="2"/>
  <c r="K2005" i="2"/>
  <c r="K2006" i="2"/>
  <c r="K2007" i="2"/>
  <c r="K2008" i="2"/>
  <c r="K2009" i="2"/>
  <c r="K2010" i="2"/>
  <c r="K2011" i="2"/>
  <c r="K2012" i="2"/>
  <c r="K2013" i="2"/>
  <c r="K2014" i="2"/>
  <c r="K2015" i="2"/>
  <c r="K2016" i="2"/>
  <c r="K2017" i="2"/>
  <c r="K2018" i="2"/>
  <c r="K2018" i="4" s="1"/>
  <c r="K2019" i="2"/>
  <c r="K2020" i="2"/>
  <c r="K2021" i="2"/>
  <c r="K2022" i="2"/>
  <c r="K2023" i="2"/>
  <c r="K2024" i="2"/>
  <c r="K2025" i="2"/>
  <c r="K2026" i="2"/>
  <c r="K2027" i="2"/>
  <c r="K2028" i="2"/>
  <c r="K2029" i="2"/>
  <c r="K2030" i="2"/>
  <c r="K2031" i="2"/>
  <c r="K2032" i="2"/>
  <c r="K2033" i="2"/>
  <c r="K2034" i="2"/>
  <c r="K2034" i="4" s="1"/>
  <c r="K2035" i="2"/>
  <c r="K2036" i="2"/>
  <c r="K2037" i="2"/>
  <c r="K2038" i="2"/>
  <c r="K2039" i="2"/>
  <c r="K2040" i="2"/>
  <c r="K2041" i="2"/>
  <c r="K2042" i="2"/>
  <c r="K2043" i="2"/>
  <c r="K2044" i="2"/>
  <c r="K2045" i="2"/>
  <c r="K2046" i="2"/>
  <c r="K2047" i="2"/>
  <c r="K2048" i="2"/>
  <c r="K2049" i="2"/>
  <c r="K2050" i="2"/>
  <c r="K2050" i="4" s="1"/>
  <c r="K2051" i="2"/>
  <c r="K2052" i="2"/>
  <c r="K2053" i="2"/>
  <c r="K2054" i="2"/>
  <c r="K2055" i="2"/>
  <c r="K2056" i="2"/>
  <c r="K2057" i="2"/>
  <c r="K2058" i="2"/>
  <c r="K2059" i="2"/>
  <c r="K2060" i="2"/>
  <c r="K2061" i="2"/>
  <c r="K2062" i="2"/>
  <c r="K2063" i="2"/>
  <c r="K2064" i="2"/>
  <c r="K2065" i="2"/>
  <c r="K2066" i="2"/>
  <c r="K2066" i="4" s="1"/>
  <c r="K2067" i="2"/>
  <c r="K2068" i="2"/>
  <c r="K2069" i="2"/>
  <c r="K2070" i="2"/>
  <c r="K2071" i="2"/>
  <c r="K2072" i="2"/>
  <c r="K2073" i="2"/>
  <c r="K2074" i="2"/>
  <c r="K2075" i="2"/>
  <c r="K2076" i="2"/>
  <c r="K2077" i="2"/>
  <c r="K2078" i="2"/>
  <c r="K2079" i="2"/>
  <c r="K2080" i="2"/>
  <c r="K2081" i="2"/>
  <c r="K2082" i="2"/>
  <c r="K2082" i="4" s="1"/>
  <c r="K2083" i="2"/>
  <c r="K2084" i="2"/>
  <c r="K2085" i="2"/>
  <c r="K2086" i="2"/>
  <c r="K2087" i="2"/>
  <c r="K2088" i="2"/>
  <c r="K2089" i="2"/>
  <c r="K2090" i="2"/>
  <c r="K2091" i="2"/>
  <c r="K2092" i="2"/>
  <c r="K2093" i="2"/>
  <c r="K2094" i="2"/>
  <c r="K2095" i="2"/>
  <c r="K2096" i="2"/>
  <c r="K2097" i="2"/>
  <c r="K2098" i="2"/>
  <c r="K2098" i="4" s="1"/>
  <c r="K2099" i="2"/>
  <c r="K2100" i="2"/>
  <c r="K2101" i="2"/>
  <c r="K2102" i="2"/>
  <c r="K2103" i="2"/>
  <c r="K2104" i="2"/>
  <c r="K2105" i="2"/>
  <c r="K2106" i="2"/>
  <c r="K2107" i="2"/>
  <c r="K2108" i="2"/>
  <c r="K2109" i="2"/>
  <c r="K2110" i="2"/>
  <c r="K2111" i="2"/>
  <c r="K2112" i="2"/>
  <c r="K2113" i="2"/>
  <c r="K2114" i="2"/>
  <c r="K2114" i="4" s="1"/>
  <c r="K2115" i="2"/>
  <c r="K2116" i="2"/>
  <c r="K2117" i="2"/>
  <c r="K2118" i="2"/>
  <c r="K2119" i="2"/>
  <c r="K2120" i="2"/>
  <c r="K2121" i="2"/>
  <c r="K2122" i="2"/>
  <c r="K2123" i="2"/>
  <c r="K2124" i="2"/>
  <c r="K2125" i="2"/>
  <c r="K2126" i="2"/>
  <c r="K2127" i="2"/>
  <c r="K2128" i="2"/>
  <c r="K2129" i="2"/>
  <c r="K2130" i="2"/>
  <c r="K2130" i="4" s="1"/>
  <c r="K2131" i="2"/>
  <c r="K2132" i="2"/>
  <c r="K2133" i="2"/>
  <c r="K2134" i="2"/>
  <c r="K2135" i="2"/>
  <c r="K2136" i="2"/>
  <c r="K2137" i="2"/>
  <c r="K2138" i="2"/>
  <c r="K2139" i="2"/>
  <c r="K2140" i="2"/>
  <c r="K2141" i="2"/>
  <c r="K2142" i="2"/>
  <c r="K2143" i="2"/>
  <c r="K2144" i="2"/>
  <c r="K2145" i="2"/>
  <c r="K2146" i="2"/>
  <c r="K2146" i="4" s="1"/>
  <c r="K2147" i="2"/>
  <c r="K2148" i="2"/>
  <c r="K2149" i="2"/>
  <c r="K2150" i="2"/>
  <c r="K2151" i="2"/>
  <c r="K2152" i="2"/>
  <c r="K2153" i="2"/>
  <c r="K2154" i="2"/>
  <c r="K2155" i="2"/>
  <c r="K2156" i="2"/>
  <c r="K2157" i="2"/>
  <c r="K2158" i="2"/>
  <c r="K2159" i="2"/>
  <c r="K2160" i="2"/>
  <c r="K2161" i="2"/>
  <c r="K2162" i="2"/>
  <c r="K2162" i="4" s="1"/>
  <c r="K2163" i="2"/>
  <c r="K2164" i="2"/>
  <c r="K2165" i="2"/>
  <c r="K2166" i="2"/>
  <c r="K2167" i="2"/>
  <c r="K2168" i="2"/>
  <c r="K2169" i="2"/>
  <c r="K2170" i="2"/>
  <c r="K2171" i="2"/>
  <c r="K2172" i="2"/>
  <c r="K2173" i="2"/>
  <c r="K2174" i="2"/>
  <c r="K2175" i="2"/>
  <c r="K2176" i="2"/>
  <c r="K2177" i="2"/>
  <c r="K2178" i="2"/>
  <c r="K2178" i="4" s="1"/>
  <c r="K2179" i="2"/>
  <c r="K2180" i="2"/>
  <c r="K2181" i="2"/>
  <c r="K2182" i="2"/>
  <c r="K2183" i="2"/>
  <c r="K2184" i="2"/>
  <c r="K2185" i="2"/>
  <c r="K2186" i="2"/>
  <c r="K2187" i="2"/>
  <c r="K2188" i="2"/>
  <c r="K2189" i="2"/>
  <c r="K2190" i="2"/>
  <c r="K2191" i="2"/>
  <c r="K2192" i="2"/>
  <c r="K2193" i="2"/>
  <c r="K2194" i="2"/>
  <c r="K2194" i="4" s="1"/>
  <c r="K2195" i="2"/>
  <c r="K2196" i="2"/>
  <c r="K2197" i="2"/>
  <c r="K2198" i="2"/>
  <c r="K2199" i="2"/>
  <c r="K2200" i="2"/>
  <c r="K2201" i="2"/>
  <c r="K2202" i="2"/>
  <c r="K2203" i="2"/>
  <c r="K2204" i="2"/>
  <c r="K2205" i="2"/>
  <c r="K2206" i="2"/>
  <c r="K2207" i="2"/>
  <c r="K2208" i="2"/>
  <c r="K2209" i="2"/>
  <c r="K2210" i="2"/>
  <c r="K2210" i="4" s="1"/>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3" i="4"/>
  <c r="K4" i="4"/>
  <c r="K5" i="4"/>
  <c r="K6" i="4"/>
  <c r="K7" i="4"/>
  <c r="K8" i="4"/>
  <c r="K9" i="4"/>
  <c r="K10" i="4"/>
  <c r="K11" i="4"/>
  <c r="K12" i="4"/>
  <c r="K13" i="4"/>
  <c r="K14" i="4"/>
  <c r="K15" i="4"/>
  <c r="K16" i="4"/>
  <c r="K17" i="4"/>
  <c r="K19" i="4"/>
  <c r="K20" i="4"/>
  <c r="K21" i="4"/>
  <c r="K22" i="4"/>
  <c r="K23" i="4"/>
  <c r="K24" i="4"/>
  <c r="K25" i="4"/>
  <c r="K26" i="4"/>
  <c r="K27" i="4"/>
  <c r="K28" i="4"/>
  <c r="K29" i="4"/>
  <c r="K30" i="4"/>
  <c r="K31" i="4"/>
  <c r="K32" i="4"/>
  <c r="K33" i="4"/>
  <c r="K35" i="4"/>
  <c r="K36" i="4"/>
  <c r="K37" i="4"/>
  <c r="K38" i="4"/>
  <c r="K39" i="4"/>
  <c r="K40" i="4"/>
  <c r="K41" i="4"/>
  <c r="K42" i="4"/>
  <c r="K43" i="4"/>
  <c r="K44" i="4"/>
  <c r="K45" i="4"/>
  <c r="K46" i="4"/>
  <c r="K47" i="4"/>
  <c r="K48" i="4"/>
  <c r="K49" i="4"/>
  <c r="K51" i="4"/>
  <c r="K52" i="4"/>
  <c r="K53" i="4"/>
  <c r="K54" i="4"/>
  <c r="K55" i="4"/>
  <c r="K56" i="4"/>
  <c r="K57" i="4"/>
  <c r="K58" i="4"/>
  <c r="K59" i="4"/>
  <c r="K60" i="4"/>
  <c r="K61" i="4"/>
  <c r="K62" i="4"/>
  <c r="K63" i="4"/>
  <c r="K64" i="4"/>
  <c r="K65" i="4"/>
  <c r="K67" i="4"/>
  <c r="K68" i="4"/>
  <c r="K69" i="4"/>
  <c r="K70" i="4"/>
  <c r="K71" i="4"/>
  <c r="K72" i="4"/>
  <c r="K73" i="4"/>
  <c r="K74" i="4"/>
  <c r="K75" i="4"/>
  <c r="K76" i="4"/>
  <c r="K77" i="4"/>
  <c r="K78" i="4"/>
  <c r="K79" i="4"/>
  <c r="K80" i="4"/>
  <c r="K81" i="4"/>
  <c r="K83" i="4"/>
  <c r="K84" i="4"/>
  <c r="K85" i="4"/>
  <c r="K86" i="4"/>
  <c r="K87" i="4"/>
  <c r="K88" i="4"/>
  <c r="K89" i="4"/>
  <c r="K90" i="4"/>
  <c r="K91" i="4"/>
  <c r="K92" i="4"/>
  <c r="K93" i="4"/>
  <c r="K94" i="4"/>
  <c r="K95" i="4"/>
  <c r="K96" i="4"/>
  <c r="K97" i="4"/>
  <c r="K99" i="4"/>
  <c r="K100" i="4"/>
  <c r="K101" i="4"/>
  <c r="K102" i="4"/>
  <c r="K103" i="4"/>
  <c r="K104" i="4"/>
  <c r="K105" i="4"/>
  <c r="K106" i="4"/>
  <c r="K107" i="4"/>
  <c r="K108" i="4"/>
  <c r="K109" i="4"/>
  <c r="K110" i="4"/>
  <c r="K111" i="4"/>
  <c r="K112" i="4"/>
  <c r="K113" i="4"/>
  <c r="K115" i="4"/>
  <c r="K116" i="4"/>
  <c r="K117" i="4"/>
  <c r="K118" i="4"/>
  <c r="K119" i="4"/>
  <c r="K120" i="4"/>
  <c r="K121" i="4"/>
  <c r="K122" i="4"/>
  <c r="K123" i="4"/>
  <c r="K124" i="4"/>
  <c r="K125" i="4"/>
  <c r="K126" i="4"/>
  <c r="K127" i="4"/>
  <c r="K128" i="4"/>
  <c r="K129" i="4"/>
  <c r="K131" i="4"/>
  <c r="K132" i="4"/>
  <c r="K133" i="4"/>
  <c r="K134" i="4"/>
  <c r="K135" i="4"/>
  <c r="K136" i="4"/>
  <c r="K137" i="4"/>
  <c r="K138" i="4"/>
  <c r="K139" i="4"/>
  <c r="K140" i="4"/>
  <c r="K141" i="4"/>
  <c r="K142" i="4"/>
  <c r="K143" i="4"/>
  <c r="K144" i="4"/>
  <c r="K145" i="4"/>
  <c r="K147" i="4"/>
  <c r="K148" i="4"/>
  <c r="K149" i="4"/>
  <c r="K150" i="4"/>
  <c r="K151" i="4"/>
  <c r="K152" i="4"/>
  <c r="K153" i="4"/>
  <c r="K154" i="4"/>
  <c r="K155" i="4"/>
  <c r="K156" i="4"/>
  <c r="K157" i="4"/>
  <c r="K158" i="4"/>
  <c r="K159" i="4"/>
  <c r="K160" i="4"/>
  <c r="K161" i="4"/>
  <c r="K163" i="4"/>
  <c r="K164" i="4"/>
  <c r="K165" i="4"/>
  <c r="K166" i="4"/>
  <c r="K167" i="4"/>
  <c r="K168" i="4"/>
  <c r="K169" i="4"/>
  <c r="K170" i="4"/>
  <c r="K171" i="4"/>
  <c r="K172" i="4"/>
  <c r="K173" i="4"/>
  <c r="K174" i="4"/>
  <c r="K175" i="4"/>
  <c r="K176" i="4"/>
  <c r="K177" i="4"/>
  <c r="K179" i="4"/>
  <c r="K180" i="4"/>
  <c r="K181" i="4"/>
  <c r="K182" i="4"/>
  <c r="K183" i="4"/>
  <c r="K184" i="4"/>
  <c r="K185" i="4"/>
  <c r="K186" i="4"/>
  <c r="K187" i="4"/>
  <c r="K188" i="4"/>
  <c r="K189" i="4"/>
  <c r="K190" i="4"/>
  <c r="K191" i="4"/>
  <c r="K192" i="4"/>
  <c r="K193" i="4"/>
  <c r="K195" i="4"/>
  <c r="K196" i="4"/>
  <c r="K197" i="4"/>
  <c r="K198" i="4"/>
  <c r="K199" i="4"/>
  <c r="K200" i="4"/>
  <c r="K201" i="4"/>
  <c r="K202" i="4"/>
  <c r="K203" i="4"/>
  <c r="K204" i="4"/>
  <c r="K205" i="4"/>
  <c r="K206" i="4"/>
  <c r="K207" i="4"/>
  <c r="K208" i="4"/>
  <c r="K209" i="4"/>
  <c r="K211" i="4"/>
  <c r="K212" i="4"/>
  <c r="K213" i="4"/>
  <c r="K214" i="4"/>
  <c r="K215" i="4"/>
  <c r="K216" i="4"/>
  <c r="K217" i="4"/>
  <c r="K218" i="4"/>
  <c r="K219" i="4"/>
  <c r="K220" i="4"/>
  <c r="K221" i="4"/>
  <c r="K222" i="4"/>
  <c r="K223" i="4"/>
  <c r="K224" i="4"/>
  <c r="K225" i="4"/>
  <c r="K227" i="4"/>
  <c r="K228" i="4"/>
  <c r="K229" i="4"/>
  <c r="K230" i="4"/>
  <c r="K231" i="4"/>
  <c r="K232" i="4"/>
  <c r="K233" i="4"/>
  <c r="K234" i="4"/>
  <c r="K235" i="4"/>
  <c r="K236" i="4"/>
  <c r="K237" i="4"/>
  <c r="K238" i="4"/>
  <c r="K239" i="4"/>
  <c r="K240" i="4"/>
  <c r="K241" i="4"/>
  <c r="K243" i="4"/>
  <c r="K244" i="4"/>
  <c r="K245" i="4"/>
  <c r="K246" i="4"/>
  <c r="K247" i="4"/>
  <c r="K248" i="4"/>
  <c r="K249" i="4"/>
  <c r="K250" i="4"/>
  <c r="K251" i="4"/>
  <c r="K252" i="4"/>
  <c r="K253" i="4"/>
  <c r="K254" i="4"/>
  <c r="K255" i="4"/>
  <c r="K256" i="4"/>
  <c r="K257" i="4"/>
  <c r="K259" i="4"/>
  <c r="K260" i="4"/>
  <c r="K261" i="4"/>
  <c r="K262" i="4"/>
  <c r="K263" i="4"/>
  <c r="K264" i="4"/>
  <c r="K265" i="4"/>
  <c r="K266" i="4"/>
  <c r="K267" i="4"/>
  <c r="K268" i="4"/>
  <c r="K269" i="4"/>
  <c r="K270" i="4"/>
  <c r="K271" i="4"/>
  <c r="K272" i="4"/>
  <c r="K273" i="4"/>
  <c r="K275" i="4"/>
  <c r="K276" i="4"/>
  <c r="K277" i="4"/>
  <c r="K278" i="4"/>
  <c r="K279" i="4"/>
  <c r="K280" i="4"/>
  <c r="K281" i="4"/>
  <c r="K282" i="4"/>
  <c r="K283" i="4"/>
  <c r="K284" i="4"/>
  <c r="K285" i="4"/>
  <c r="K286" i="4"/>
  <c r="K287" i="4"/>
  <c r="K288" i="4"/>
  <c r="K289" i="4"/>
  <c r="K291" i="4"/>
  <c r="K292" i="4"/>
  <c r="K293" i="4"/>
  <c r="K294" i="4"/>
  <c r="K295" i="4"/>
  <c r="K296" i="4"/>
  <c r="K297" i="4"/>
  <c r="K298" i="4"/>
  <c r="K299" i="4"/>
  <c r="K300" i="4"/>
  <c r="K301" i="4"/>
  <c r="K302" i="4"/>
  <c r="K303" i="4"/>
  <c r="K304" i="4"/>
  <c r="K305" i="4"/>
  <c r="K307" i="4"/>
  <c r="K308" i="4"/>
  <c r="K309" i="4"/>
  <c r="K310" i="4"/>
  <c r="K311" i="4"/>
  <c r="K312" i="4"/>
  <c r="K313" i="4"/>
  <c r="K314" i="4"/>
  <c r="K315" i="4"/>
  <c r="K316" i="4"/>
  <c r="K317" i="4"/>
  <c r="K318" i="4"/>
  <c r="K319" i="4"/>
  <c r="K320" i="4"/>
  <c r="K321" i="4"/>
  <c r="K323" i="4"/>
  <c r="K324" i="4"/>
  <c r="K325" i="4"/>
  <c r="K326" i="4"/>
  <c r="K327" i="4"/>
  <c r="K328" i="4"/>
  <c r="K329" i="4"/>
  <c r="K330" i="4"/>
  <c r="K331" i="4"/>
  <c r="K332" i="4"/>
  <c r="K333" i="4"/>
  <c r="K334" i="4"/>
  <c r="K335" i="4"/>
  <c r="K336" i="4"/>
  <c r="K337" i="4"/>
  <c r="K339" i="4"/>
  <c r="K340" i="4"/>
  <c r="K341" i="4"/>
  <c r="K342" i="4"/>
  <c r="K343" i="4"/>
  <c r="K344" i="4"/>
  <c r="K345" i="4"/>
  <c r="K346" i="4"/>
  <c r="K347" i="4"/>
  <c r="K348" i="4"/>
  <c r="K349" i="4"/>
  <c r="K350" i="4"/>
  <c r="K351" i="4"/>
  <c r="K352" i="4"/>
  <c r="K353" i="4"/>
  <c r="K355" i="4"/>
  <c r="K356" i="4"/>
  <c r="K357" i="4"/>
  <c r="K358" i="4"/>
  <c r="K359" i="4"/>
  <c r="K360" i="4"/>
  <c r="K361" i="4"/>
  <c r="K362" i="4"/>
  <c r="K363" i="4"/>
  <c r="K364" i="4"/>
  <c r="K365" i="4"/>
  <c r="K366" i="4"/>
  <c r="K367" i="4"/>
  <c r="K368" i="4"/>
  <c r="K369" i="4"/>
  <c r="K371" i="4"/>
  <c r="K372" i="4"/>
  <c r="K373" i="4"/>
  <c r="K374" i="4"/>
  <c r="K375" i="4"/>
  <c r="K376" i="4"/>
  <c r="K377" i="4"/>
  <c r="K378" i="4"/>
  <c r="K379" i="4"/>
  <c r="K380" i="4"/>
  <c r="K381" i="4"/>
  <c r="K382" i="4"/>
  <c r="K383" i="4"/>
  <c r="K384" i="4"/>
  <c r="K385" i="4"/>
  <c r="K387" i="4"/>
  <c r="K388" i="4"/>
  <c r="K389" i="4"/>
  <c r="K390" i="4"/>
  <c r="K391" i="4"/>
  <c r="K392" i="4"/>
  <c r="K393" i="4"/>
  <c r="K394" i="4"/>
  <c r="K395" i="4"/>
  <c r="K396" i="4"/>
  <c r="K397" i="4"/>
  <c r="K398" i="4"/>
  <c r="K399" i="4"/>
  <c r="K400" i="4"/>
  <c r="K401" i="4"/>
  <c r="K403" i="4"/>
  <c r="K404" i="4"/>
  <c r="K405" i="4"/>
  <c r="K406" i="4"/>
  <c r="K407" i="4"/>
  <c r="K408" i="4"/>
  <c r="K409" i="4"/>
  <c r="K410" i="4"/>
  <c r="K411" i="4"/>
  <c r="K412" i="4"/>
  <c r="K413" i="4"/>
  <c r="K414" i="4"/>
  <c r="K415" i="4"/>
  <c r="K416" i="4"/>
  <c r="K417" i="4"/>
  <c r="K419" i="4"/>
  <c r="K420" i="4"/>
  <c r="K421" i="4"/>
  <c r="K422" i="4"/>
  <c r="K423" i="4"/>
  <c r="K424" i="4"/>
  <c r="K425" i="4"/>
  <c r="K426" i="4"/>
  <c r="K427" i="4"/>
  <c r="K428" i="4"/>
  <c r="K429" i="4"/>
  <c r="K430" i="4"/>
  <c r="K431" i="4"/>
  <c r="K432" i="4"/>
  <c r="K433" i="4"/>
  <c r="K435" i="4"/>
  <c r="K436" i="4"/>
  <c r="K437" i="4"/>
  <c r="K438" i="4"/>
  <c r="K439" i="4"/>
  <c r="K440" i="4"/>
  <c r="K441" i="4"/>
  <c r="K442" i="4"/>
  <c r="K443" i="4"/>
  <c r="K444" i="4"/>
  <c r="K445" i="4"/>
  <c r="K446" i="4"/>
  <c r="K447" i="4"/>
  <c r="K448" i="4"/>
  <c r="K449" i="4"/>
  <c r="K451" i="4"/>
  <c r="K452" i="4"/>
  <c r="K453" i="4"/>
  <c r="K454" i="4"/>
  <c r="K455" i="4"/>
  <c r="K456" i="4"/>
  <c r="K457" i="4"/>
  <c r="K458" i="4"/>
  <c r="K459" i="4"/>
  <c r="K460" i="4"/>
  <c r="K461" i="4"/>
  <c r="K462" i="4"/>
  <c r="K463" i="4"/>
  <c r="K464" i="4"/>
  <c r="K465" i="4"/>
  <c r="K467" i="4"/>
  <c r="K468" i="4"/>
  <c r="K469" i="4"/>
  <c r="K470" i="4"/>
  <c r="K471" i="4"/>
  <c r="K472" i="4"/>
  <c r="K473" i="4"/>
  <c r="K474" i="4"/>
  <c r="K475" i="4"/>
  <c r="K476" i="4"/>
  <c r="K477" i="4"/>
  <c r="K478" i="4"/>
  <c r="K479" i="4"/>
  <c r="K480" i="4"/>
  <c r="K481" i="4"/>
  <c r="K483" i="4"/>
  <c r="K484" i="4"/>
  <c r="K485" i="4"/>
  <c r="K486" i="4"/>
  <c r="K487" i="4"/>
  <c r="K488" i="4"/>
  <c r="K489" i="4"/>
  <c r="K490" i="4"/>
  <c r="K491" i="4"/>
  <c r="K492" i="4"/>
  <c r="K493" i="4"/>
  <c r="K494" i="4"/>
  <c r="K495" i="4"/>
  <c r="K496" i="4"/>
  <c r="K497" i="4"/>
  <c r="K499" i="4"/>
  <c r="K500" i="4"/>
  <c r="K501" i="4"/>
  <c r="K502" i="4"/>
  <c r="K503" i="4"/>
  <c r="K504" i="4"/>
  <c r="K505" i="4"/>
  <c r="K506" i="4"/>
  <c r="K507" i="4"/>
  <c r="K508" i="4"/>
  <c r="K509" i="4"/>
  <c r="K510" i="4"/>
  <c r="K511" i="4"/>
  <c r="K512" i="4"/>
  <c r="K513" i="4"/>
  <c r="K515" i="4"/>
  <c r="K516" i="4"/>
  <c r="K517" i="4"/>
  <c r="K518" i="4"/>
  <c r="K519" i="4"/>
  <c r="K520" i="4"/>
  <c r="K521" i="4"/>
  <c r="K522" i="4"/>
  <c r="K523" i="4"/>
  <c r="K524" i="4"/>
  <c r="K525" i="4"/>
  <c r="K526" i="4"/>
  <c r="K527" i="4"/>
  <c r="K528" i="4"/>
  <c r="K529" i="4"/>
  <c r="K531" i="4"/>
  <c r="K532" i="4"/>
  <c r="K533" i="4"/>
  <c r="K534" i="4"/>
  <c r="K535" i="4"/>
  <c r="K536" i="4"/>
  <c r="K537" i="4"/>
  <c r="K538" i="4"/>
  <c r="K539" i="4"/>
  <c r="K540" i="4"/>
  <c r="K541" i="4"/>
  <c r="K542" i="4"/>
  <c r="K543" i="4"/>
  <c r="K544" i="4"/>
  <c r="K545" i="4"/>
  <c r="K547" i="4"/>
  <c r="K548" i="4"/>
  <c r="K549" i="4"/>
  <c r="K550" i="4"/>
  <c r="K551" i="4"/>
  <c r="K552" i="4"/>
  <c r="K553" i="4"/>
  <c r="K554" i="4"/>
  <c r="K555" i="4"/>
  <c r="K556" i="4"/>
  <c r="K557" i="4"/>
  <c r="K558" i="4"/>
  <c r="K559" i="4"/>
  <c r="K560" i="4"/>
  <c r="K561" i="4"/>
  <c r="K563" i="4"/>
  <c r="K564" i="4"/>
  <c r="K565" i="4"/>
  <c r="K566" i="4"/>
  <c r="K567" i="4"/>
  <c r="K568" i="4"/>
  <c r="K569" i="4"/>
  <c r="K570" i="4"/>
  <c r="K571" i="4"/>
  <c r="K572" i="4"/>
  <c r="K573" i="4"/>
  <c r="K574" i="4"/>
  <c r="K575" i="4"/>
  <c r="K576" i="4"/>
  <c r="K577" i="4"/>
  <c r="K579" i="4"/>
  <c r="K580" i="4"/>
  <c r="K581" i="4"/>
  <c r="K582" i="4"/>
  <c r="K583" i="4"/>
  <c r="K584" i="4"/>
  <c r="K585" i="4"/>
  <c r="K586" i="4"/>
  <c r="K587" i="4"/>
  <c r="K588" i="4"/>
  <c r="K589" i="4"/>
  <c r="K590" i="4"/>
  <c r="K591" i="4"/>
  <c r="K592" i="4"/>
  <c r="K593" i="4"/>
  <c r="K595" i="4"/>
  <c r="K596" i="4"/>
  <c r="K597" i="4"/>
  <c r="K598" i="4"/>
  <c r="K599" i="4"/>
  <c r="K600" i="4"/>
  <c r="K601" i="4"/>
  <c r="K602" i="4"/>
  <c r="K603" i="4"/>
  <c r="K604" i="4"/>
  <c r="K605" i="4"/>
  <c r="K606" i="4"/>
  <c r="K607" i="4"/>
  <c r="K608" i="4"/>
  <c r="K609" i="4"/>
  <c r="K611" i="4"/>
  <c r="K612" i="4"/>
  <c r="K613" i="4"/>
  <c r="K614" i="4"/>
  <c r="K615" i="4"/>
  <c r="K616" i="4"/>
  <c r="K617" i="4"/>
  <c r="K618" i="4"/>
  <c r="K619" i="4"/>
  <c r="K620" i="4"/>
  <c r="K621" i="4"/>
  <c r="K622" i="4"/>
  <c r="K623" i="4"/>
  <c r="K624" i="4"/>
  <c r="K625" i="4"/>
  <c r="K627" i="4"/>
  <c r="K628" i="4"/>
  <c r="K629" i="4"/>
  <c r="K630" i="4"/>
  <c r="K631" i="4"/>
  <c r="K632" i="4"/>
  <c r="K633" i="4"/>
  <c r="K634" i="4"/>
  <c r="K635" i="4"/>
  <c r="K636" i="4"/>
  <c r="K637" i="4"/>
  <c r="K638" i="4"/>
  <c r="K639" i="4"/>
  <c r="K640" i="4"/>
  <c r="K641" i="4"/>
  <c r="K643" i="4"/>
  <c r="K644" i="4"/>
  <c r="K645" i="4"/>
  <c r="K646" i="4"/>
  <c r="K647" i="4"/>
  <c r="K648" i="4"/>
  <c r="K649" i="4"/>
  <c r="K650" i="4"/>
  <c r="K651" i="4"/>
  <c r="K652" i="4"/>
  <c r="K653" i="4"/>
  <c r="K654" i="4"/>
  <c r="K655" i="4"/>
  <c r="K656" i="4"/>
  <c r="K657" i="4"/>
  <c r="K659" i="4"/>
  <c r="K660" i="4"/>
  <c r="K661" i="4"/>
  <c r="K662" i="4"/>
  <c r="K663" i="4"/>
  <c r="K664" i="4"/>
  <c r="K665" i="4"/>
  <c r="K666" i="4"/>
  <c r="K667" i="4"/>
  <c r="K668" i="4"/>
  <c r="K669" i="4"/>
  <c r="K670" i="4"/>
  <c r="K671" i="4"/>
  <c r="K672" i="4"/>
  <c r="K673" i="4"/>
  <c r="K675" i="4"/>
  <c r="K676" i="4"/>
  <c r="K677" i="4"/>
  <c r="K678" i="4"/>
  <c r="K679" i="4"/>
  <c r="K680" i="4"/>
  <c r="K681" i="4"/>
  <c r="K682" i="4"/>
  <c r="K683" i="4"/>
  <c r="K684" i="4"/>
  <c r="K685" i="4"/>
  <c r="K686" i="4"/>
  <c r="K687" i="4"/>
  <c r="K688" i="4"/>
  <c r="K689" i="4"/>
  <c r="K691" i="4"/>
  <c r="K692" i="4"/>
  <c r="K693" i="4"/>
  <c r="K694" i="4"/>
  <c r="K695" i="4"/>
  <c r="K696" i="4"/>
  <c r="K697" i="4"/>
  <c r="K698" i="4"/>
  <c r="K699" i="4"/>
  <c r="K700" i="4"/>
  <c r="K701" i="4"/>
  <c r="K702" i="4"/>
  <c r="K703" i="4"/>
  <c r="K704" i="4"/>
  <c r="K705" i="4"/>
  <c r="K707" i="4"/>
  <c r="K708" i="4"/>
  <c r="K709" i="4"/>
  <c r="K710" i="4"/>
  <c r="K711" i="4"/>
  <c r="K712" i="4"/>
  <c r="K713" i="4"/>
  <c r="K714" i="4"/>
  <c r="K715" i="4"/>
  <c r="K716" i="4"/>
  <c r="K717" i="4"/>
  <c r="K718" i="4"/>
  <c r="K719" i="4"/>
  <c r="K720" i="4"/>
  <c r="K721" i="4"/>
  <c r="K723" i="4"/>
  <c r="K724" i="4"/>
  <c r="K725" i="4"/>
  <c r="K726" i="4"/>
  <c r="K727" i="4"/>
  <c r="K728" i="4"/>
  <c r="K729" i="4"/>
  <c r="K730" i="4"/>
  <c r="K731" i="4"/>
  <c r="K732" i="4"/>
  <c r="K733" i="4"/>
  <c r="K734" i="4"/>
  <c r="K735" i="4"/>
  <c r="K736" i="4"/>
  <c r="K737" i="4"/>
  <c r="K739" i="4"/>
  <c r="K740" i="4"/>
  <c r="K741" i="4"/>
  <c r="K742" i="4"/>
  <c r="K743" i="4"/>
  <c r="K744" i="4"/>
  <c r="K745" i="4"/>
  <c r="K746" i="4"/>
  <c r="K747" i="4"/>
  <c r="K748" i="4"/>
  <c r="K749" i="4"/>
  <c r="K750" i="4"/>
  <c r="K751" i="4"/>
  <c r="K752" i="4"/>
  <c r="K753" i="4"/>
  <c r="K755" i="4"/>
  <c r="K756" i="4"/>
  <c r="K757" i="4"/>
  <c r="K758" i="4"/>
  <c r="K759" i="4"/>
  <c r="K760" i="4"/>
  <c r="K761" i="4"/>
  <c r="K762" i="4"/>
  <c r="K763" i="4"/>
  <c r="K764" i="4"/>
  <c r="K765" i="4"/>
  <c r="K766" i="4"/>
  <c r="K767" i="4"/>
  <c r="K768" i="4"/>
  <c r="K769" i="4"/>
  <c r="K771" i="4"/>
  <c r="K772" i="4"/>
  <c r="K773" i="4"/>
  <c r="K774" i="4"/>
  <c r="K775" i="4"/>
  <c r="K776" i="4"/>
  <c r="K777" i="4"/>
  <c r="K778" i="4"/>
  <c r="K779" i="4"/>
  <c r="K780" i="4"/>
  <c r="K781" i="4"/>
  <c r="K782" i="4"/>
  <c r="K783" i="4"/>
  <c r="K784" i="4"/>
  <c r="K785" i="4"/>
  <c r="K787" i="4"/>
  <c r="K788" i="4"/>
  <c r="K789" i="4"/>
  <c r="K790" i="4"/>
  <c r="K791" i="4"/>
  <c r="K792" i="4"/>
  <c r="K793" i="4"/>
  <c r="K794" i="4"/>
  <c r="K795" i="4"/>
  <c r="K796" i="4"/>
  <c r="K797" i="4"/>
  <c r="K798" i="4"/>
  <c r="K799" i="4"/>
  <c r="K800" i="4"/>
  <c r="K801" i="4"/>
  <c r="K803" i="4"/>
  <c r="K804" i="4"/>
  <c r="K805" i="4"/>
  <c r="K806" i="4"/>
  <c r="K807" i="4"/>
  <c r="K808" i="4"/>
  <c r="K809" i="4"/>
  <c r="K810" i="4"/>
  <c r="K811" i="4"/>
  <c r="K812" i="4"/>
  <c r="K813" i="4"/>
  <c r="K814" i="4"/>
  <c r="K815" i="4"/>
  <c r="K816" i="4"/>
  <c r="K817" i="4"/>
  <c r="K819" i="4"/>
  <c r="K820" i="4"/>
  <c r="K821" i="4"/>
  <c r="K822" i="4"/>
  <c r="K823" i="4"/>
  <c r="K824" i="4"/>
  <c r="K825" i="4"/>
  <c r="K826" i="4"/>
  <c r="K827" i="4"/>
  <c r="K828" i="4"/>
  <c r="K829" i="4"/>
  <c r="K830" i="4"/>
  <c r="K831" i="4"/>
  <c r="K832" i="4"/>
  <c r="K833" i="4"/>
  <c r="K835" i="4"/>
  <c r="K836" i="4"/>
  <c r="K837" i="4"/>
  <c r="K838" i="4"/>
  <c r="K839" i="4"/>
  <c r="K840" i="4"/>
  <c r="K841" i="4"/>
  <c r="K842" i="4"/>
  <c r="K843" i="4"/>
  <c r="K844" i="4"/>
  <c r="K845" i="4"/>
  <c r="K846" i="4"/>
  <c r="K847" i="4"/>
  <c r="K848" i="4"/>
  <c r="K849" i="4"/>
  <c r="K851" i="4"/>
  <c r="K852" i="4"/>
  <c r="K853" i="4"/>
  <c r="K854" i="4"/>
  <c r="K855" i="4"/>
  <c r="K856" i="4"/>
  <c r="K857" i="4"/>
  <c r="K858" i="4"/>
  <c r="K859" i="4"/>
  <c r="K860" i="4"/>
  <c r="K861" i="4"/>
  <c r="K862" i="4"/>
  <c r="K863" i="4"/>
  <c r="K864" i="4"/>
  <c r="K865" i="4"/>
  <c r="K867" i="4"/>
  <c r="K868" i="4"/>
  <c r="K869" i="4"/>
  <c r="K870" i="4"/>
  <c r="K871" i="4"/>
  <c r="K872" i="4"/>
  <c r="K873" i="4"/>
  <c r="K874" i="4"/>
  <c r="K875" i="4"/>
  <c r="K876" i="4"/>
  <c r="K877" i="4"/>
  <c r="K878" i="4"/>
  <c r="K879" i="4"/>
  <c r="K880" i="4"/>
  <c r="K881" i="4"/>
  <c r="K883" i="4"/>
  <c r="K884" i="4"/>
  <c r="K885" i="4"/>
  <c r="K886" i="4"/>
  <c r="K887" i="4"/>
  <c r="K888" i="4"/>
  <c r="K889" i="4"/>
  <c r="K890" i="4"/>
  <c r="K891" i="4"/>
  <c r="K892" i="4"/>
  <c r="K893" i="4"/>
  <c r="K894" i="4"/>
  <c r="K895" i="4"/>
  <c r="K896" i="4"/>
  <c r="K897" i="4"/>
  <c r="K899" i="4"/>
  <c r="K900" i="4"/>
  <c r="K901" i="4"/>
  <c r="K902" i="4"/>
  <c r="K903" i="4"/>
  <c r="K904" i="4"/>
  <c r="K905" i="4"/>
  <c r="K906" i="4"/>
  <c r="K907" i="4"/>
  <c r="K908" i="4"/>
  <c r="K909" i="4"/>
  <c r="K910" i="4"/>
  <c r="K911" i="4"/>
  <c r="K912" i="4"/>
  <c r="K913" i="4"/>
  <c r="K915" i="4"/>
  <c r="K916" i="4"/>
  <c r="K917" i="4"/>
  <c r="K918" i="4"/>
  <c r="K919" i="4"/>
  <c r="K920" i="4"/>
  <c r="K921" i="4"/>
  <c r="K922" i="4"/>
  <c r="K923" i="4"/>
  <c r="K924" i="4"/>
  <c r="K925" i="4"/>
  <c r="K926" i="4"/>
  <c r="K927" i="4"/>
  <c r="K928" i="4"/>
  <c r="K929" i="4"/>
  <c r="K931" i="4"/>
  <c r="K932" i="4"/>
  <c r="K933" i="4"/>
  <c r="K934" i="4"/>
  <c r="K935" i="4"/>
  <c r="K936" i="4"/>
  <c r="K937" i="4"/>
  <c r="K938" i="4"/>
  <c r="K939" i="4"/>
  <c r="K940" i="4"/>
  <c r="K941" i="4"/>
  <c r="K942" i="4"/>
  <c r="K943" i="4"/>
  <c r="K944" i="4"/>
  <c r="K945" i="4"/>
  <c r="K947" i="4"/>
  <c r="K948" i="4"/>
  <c r="K949" i="4"/>
  <c r="K950" i="4"/>
  <c r="K951" i="4"/>
  <c r="K952" i="4"/>
  <c r="K953" i="4"/>
  <c r="K954" i="4"/>
  <c r="K955" i="4"/>
  <c r="K956" i="4"/>
  <c r="K957" i="4"/>
  <c r="K958" i="4"/>
  <c r="K959" i="4"/>
  <c r="K960" i="4"/>
  <c r="K961" i="4"/>
  <c r="K963" i="4"/>
  <c r="K964" i="4"/>
  <c r="K965" i="4"/>
  <c r="K966" i="4"/>
  <c r="K967" i="4"/>
  <c r="K968" i="4"/>
  <c r="K969" i="4"/>
  <c r="K970" i="4"/>
  <c r="K971" i="4"/>
  <c r="K972" i="4"/>
  <c r="K973" i="4"/>
  <c r="K974" i="4"/>
  <c r="K975" i="4"/>
  <c r="K976" i="4"/>
  <c r="K977" i="4"/>
  <c r="K979" i="4"/>
  <c r="K980" i="4"/>
  <c r="K981" i="4"/>
  <c r="K982" i="4"/>
  <c r="K983" i="4"/>
  <c r="K984" i="4"/>
  <c r="K985" i="4"/>
  <c r="K986" i="4"/>
  <c r="K987" i="4"/>
  <c r="K988" i="4"/>
  <c r="K989" i="4"/>
  <c r="K990" i="4"/>
  <c r="K991" i="4"/>
  <c r="K992" i="4"/>
  <c r="K993" i="4"/>
  <c r="K995" i="4"/>
  <c r="K996" i="4"/>
  <c r="K997" i="4"/>
  <c r="K998" i="4"/>
  <c r="K999" i="4"/>
  <c r="K1000" i="4"/>
  <c r="K1001" i="4"/>
  <c r="K1002" i="4"/>
  <c r="K1003" i="4"/>
  <c r="K1004" i="4"/>
  <c r="K1005" i="4"/>
  <c r="K1006" i="4"/>
  <c r="K1007" i="4"/>
  <c r="K1008" i="4"/>
  <c r="K1009" i="4"/>
  <c r="K1011" i="4"/>
  <c r="K1012" i="4"/>
  <c r="K1013" i="4"/>
  <c r="K1014" i="4"/>
  <c r="K1015" i="4"/>
  <c r="K1016" i="4"/>
  <c r="K1017" i="4"/>
  <c r="K1018" i="4"/>
  <c r="K1019" i="4"/>
  <c r="K1020" i="4"/>
  <c r="K1021" i="4"/>
  <c r="K1022" i="4"/>
  <c r="K1023" i="4"/>
  <c r="K1024" i="4"/>
  <c r="K1025" i="4"/>
  <c r="K1027" i="4"/>
  <c r="K1028" i="4"/>
  <c r="K1029" i="4"/>
  <c r="K1030" i="4"/>
  <c r="K1031" i="4"/>
  <c r="K1032" i="4"/>
  <c r="K1033" i="4"/>
  <c r="K1034" i="4"/>
  <c r="K1035" i="4"/>
  <c r="K1036" i="4"/>
  <c r="K1037" i="4"/>
  <c r="K1038" i="4"/>
  <c r="K1039" i="4"/>
  <c r="K1040" i="4"/>
  <c r="K1041" i="4"/>
  <c r="K1043" i="4"/>
  <c r="K1044" i="4"/>
  <c r="K1045" i="4"/>
  <c r="K1046" i="4"/>
  <c r="K1047" i="4"/>
  <c r="K1048" i="4"/>
  <c r="K1049" i="4"/>
  <c r="K1050" i="4"/>
  <c r="K1051" i="4"/>
  <c r="K1052" i="4"/>
  <c r="K1053" i="4"/>
  <c r="K1054" i="4"/>
  <c r="K1055" i="4"/>
  <c r="K1056" i="4"/>
  <c r="K1057" i="4"/>
  <c r="K1059" i="4"/>
  <c r="K1060" i="4"/>
  <c r="K1061" i="4"/>
  <c r="K1062" i="4"/>
  <c r="K1063" i="4"/>
  <c r="K1064" i="4"/>
  <c r="K1065" i="4"/>
  <c r="K1066" i="4"/>
  <c r="K1067" i="4"/>
  <c r="K1068" i="4"/>
  <c r="K1069" i="4"/>
  <c r="K1070" i="4"/>
  <c r="K1071" i="4"/>
  <c r="K1072" i="4"/>
  <c r="K1073" i="4"/>
  <c r="K1075" i="4"/>
  <c r="K1076" i="4"/>
  <c r="K1077" i="4"/>
  <c r="K1078" i="4"/>
  <c r="K1079" i="4"/>
  <c r="K1080" i="4"/>
  <c r="K1081" i="4"/>
  <c r="K1082" i="4"/>
  <c r="K1083" i="4"/>
  <c r="K1084" i="4"/>
  <c r="K1085" i="4"/>
  <c r="K1086" i="4"/>
  <c r="K1087" i="4"/>
  <c r="K1088" i="4"/>
  <c r="K1089" i="4"/>
  <c r="K1091" i="4"/>
  <c r="K1092" i="4"/>
  <c r="K1093" i="4"/>
  <c r="K1094" i="4"/>
  <c r="K1095" i="4"/>
  <c r="K1096" i="4"/>
  <c r="K1097" i="4"/>
  <c r="K1098" i="4"/>
  <c r="K1099" i="4"/>
  <c r="K1100" i="4"/>
  <c r="K1101" i="4"/>
  <c r="K1102" i="4"/>
  <c r="K1103" i="4"/>
  <c r="K1104" i="4"/>
  <c r="K1105" i="4"/>
  <c r="K1107" i="4"/>
  <c r="K1108" i="4"/>
  <c r="K1109" i="4"/>
  <c r="K1110" i="4"/>
  <c r="K1111" i="4"/>
  <c r="K1112" i="4"/>
  <c r="K1113" i="4"/>
  <c r="K1114" i="4"/>
  <c r="K1115" i="4"/>
  <c r="K1116" i="4"/>
  <c r="K1117" i="4"/>
  <c r="K1118" i="4"/>
  <c r="K1119" i="4"/>
  <c r="K1120" i="4"/>
  <c r="K1121" i="4"/>
  <c r="K1123" i="4"/>
  <c r="K1124" i="4"/>
  <c r="K1125" i="4"/>
  <c r="K1126" i="4"/>
  <c r="K1127" i="4"/>
  <c r="K1128" i="4"/>
  <c r="K1129" i="4"/>
  <c r="K1130" i="4"/>
  <c r="K1131" i="4"/>
  <c r="K1132" i="4"/>
  <c r="K1133" i="4"/>
  <c r="K1134" i="4"/>
  <c r="K1135" i="4"/>
  <c r="K1136" i="4"/>
  <c r="K1137" i="4"/>
  <c r="K1139" i="4"/>
  <c r="K1140" i="4"/>
  <c r="K1141" i="4"/>
  <c r="K1142" i="4"/>
  <c r="K1143" i="4"/>
  <c r="K1144" i="4"/>
  <c r="K1145" i="4"/>
  <c r="K1146" i="4"/>
  <c r="K1147" i="4"/>
  <c r="K1148" i="4"/>
  <c r="K1149" i="4"/>
  <c r="K1150" i="4"/>
  <c r="K1151" i="4"/>
  <c r="K1152" i="4"/>
  <c r="K1153" i="4"/>
  <c r="K1155" i="4"/>
  <c r="K1156" i="4"/>
  <c r="K1157" i="4"/>
  <c r="K1158" i="4"/>
  <c r="K1159" i="4"/>
  <c r="K1160" i="4"/>
  <c r="K1161" i="4"/>
  <c r="K1162" i="4"/>
  <c r="K1163" i="4"/>
  <c r="K1164" i="4"/>
  <c r="K1165" i="4"/>
  <c r="K1166" i="4"/>
  <c r="K1167" i="4"/>
  <c r="K1168" i="4"/>
  <c r="K1169" i="4"/>
  <c r="K1171" i="4"/>
  <c r="K1172" i="4"/>
  <c r="K1173" i="4"/>
  <c r="K1174" i="4"/>
  <c r="K1175" i="4"/>
  <c r="K1176" i="4"/>
  <c r="K1177" i="4"/>
  <c r="K1178" i="4"/>
  <c r="K1179" i="4"/>
  <c r="K1180" i="4"/>
  <c r="K1181" i="4"/>
  <c r="K1182" i="4"/>
  <c r="K1183" i="4"/>
  <c r="K1184" i="4"/>
  <c r="K1185" i="4"/>
  <c r="K1187" i="4"/>
  <c r="K1188" i="4"/>
  <c r="K1189" i="4"/>
  <c r="K1190" i="4"/>
  <c r="K1191" i="4"/>
  <c r="K1192" i="4"/>
  <c r="K1193" i="4"/>
  <c r="K1194" i="4"/>
  <c r="K1195" i="4"/>
  <c r="K1196" i="4"/>
  <c r="K1197" i="4"/>
  <c r="K1198" i="4"/>
  <c r="K1199" i="4"/>
  <c r="K1200" i="4"/>
  <c r="K1201" i="4"/>
  <c r="K1203" i="4"/>
  <c r="K1204" i="4"/>
  <c r="K1205" i="4"/>
  <c r="K1206" i="4"/>
  <c r="K1207" i="4"/>
  <c r="K1208" i="4"/>
  <c r="K1209" i="4"/>
  <c r="K1210" i="4"/>
  <c r="K1211" i="4"/>
  <c r="K1212" i="4"/>
  <c r="K1213" i="4"/>
  <c r="K1214" i="4"/>
  <c r="K1215" i="4"/>
  <c r="K1216" i="4"/>
  <c r="K1217" i="4"/>
  <c r="K1219" i="4"/>
  <c r="K1220" i="4"/>
  <c r="K1221" i="4"/>
  <c r="K1222" i="4"/>
  <c r="K1223" i="4"/>
  <c r="K1224" i="4"/>
  <c r="K1225" i="4"/>
  <c r="K1226" i="4"/>
  <c r="K1227" i="4"/>
  <c r="K1228" i="4"/>
  <c r="K1229" i="4"/>
  <c r="K1230" i="4"/>
  <c r="K1231" i="4"/>
  <c r="K1232" i="4"/>
  <c r="K1233" i="4"/>
  <c r="K1235" i="4"/>
  <c r="K1236" i="4"/>
  <c r="K1237" i="4"/>
  <c r="K1238" i="4"/>
  <c r="K1239" i="4"/>
  <c r="K1240" i="4"/>
  <c r="K1241" i="4"/>
  <c r="K1242" i="4"/>
  <c r="K1243" i="4"/>
  <c r="K1244" i="4"/>
  <c r="K1245" i="4"/>
  <c r="K1246" i="4"/>
  <c r="K1247" i="4"/>
  <c r="K1248" i="4"/>
  <c r="K1249" i="4"/>
  <c r="K1251" i="4"/>
  <c r="K1252" i="4"/>
  <c r="K1253" i="4"/>
  <c r="K1254" i="4"/>
  <c r="K1255" i="4"/>
  <c r="K1256" i="4"/>
  <c r="K1257" i="4"/>
  <c r="K1258" i="4"/>
  <c r="K1259" i="4"/>
  <c r="K1260" i="4"/>
  <c r="K1261" i="4"/>
  <c r="K1262" i="4"/>
  <c r="K1263" i="4"/>
  <c r="K1264" i="4"/>
  <c r="K1265" i="4"/>
  <c r="K1267" i="4"/>
  <c r="K1268" i="4"/>
  <c r="K1269" i="4"/>
  <c r="K1270" i="4"/>
  <c r="K1271" i="4"/>
  <c r="K1272" i="4"/>
  <c r="K1273" i="4"/>
  <c r="K1274" i="4"/>
  <c r="K1275" i="4"/>
  <c r="K1276" i="4"/>
  <c r="K1277" i="4"/>
  <c r="K1278" i="4"/>
  <c r="K1279" i="4"/>
  <c r="K1280" i="4"/>
  <c r="K1281" i="4"/>
  <c r="K1283" i="4"/>
  <c r="K1284" i="4"/>
  <c r="K1285" i="4"/>
  <c r="K1286" i="4"/>
  <c r="K1287" i="4"/>
  <c r="K1288" i="4"/>
  <c r="K1289" i="4"/>
  <c r="K1290" i="4"/>
  <c r="K1291" i="4"/>
  <c r="K1292" i="4"/>
  <c r="K1293" i="4"/>
  <c r="K1294" i="4"/>
  <c r="K1295" i="4"/>
  <c r="K1296" i="4"/>
  <c r="K1297" i="4"/>
  <c r="K1299" i="4"/>
  <c r="K1300" i="4"/>
  <c r="K1301" i="4"/>
  <c r="K1302" i="4"/>
  <c r="K1303" i="4"/>
  <c r="K1304" i="4"/>
  <c r="K1305" i="4"/>
  <c r="K1306" i="4"/>
  <c r="K1307" i="4"/>
  <c r="K1308" i="4"/>
  <c r="K1309" i="4"/>
  <c r="K1310" i="4"/>
  <c r="K1311" i="4"/>
  <c r="K1312" i="4"/>
  <c r="K1313" i="4"/>
  <c r="K1315" i="4"/>
  <c r="K1316" i="4"/>
  <c r="K1317" i="4"/>
  <c r="K1318" i="4"/>
  <c r="K1319" i="4"/>
  <c r="K1320" i="4"/>
  <c r="K1321" i="4"/>
  <c r="K1322" i="4"/>
  <c r="K1323" i="4"/>
  <c r="K1324" i="4"/>
  <c r="K1325" i="4"/>
  <c r="K1326" i="4"/>
  <c r="K1327" i="4"/>
  <c r="K1328" i="4"/>
  <c r="K1329" i="4"/>
  <c r="K1331" i="4"/>
  <c r="K1332" i="4"/>
  <c r="K1333" i="4"/>
  <c r="K1334" i="4"/>
  <c r="K1335" i="4"/>
  <c r="K1336" i="4"/>
  <c r="K1337" i="4"/>
  <c r="K1338" i="4"/>
  <c r="K1339" i="4"/>
  <c r="K1340" i="4"/>
  <c r="K1341" i="4"/>
  <c r="K1342" i="4"/>
  <c r="K1343" i="4"/>
  <c r="K1344" i="4"/>
  <c r="K1345" i="4"/>
  <c r="K1347" i="4"/>
  <c r="K1348" i="4"/>
  <c r="K1349" i="4"/>
  <c r="K1350" i="4"/>
  <c r="K1351" i="4"/>
  <c r="K1352" i="4"/>
  <c r="K1353" i="4"/>
  <c r="K1354" i="4"/>
  <c r="K1355" i="4"/>
  <c r="K1356" i="4"/>
  <c r="K1357" i="4"/>
  <c r="K1358" i="4"/>
  <c r="K1359" i="4"/>
  <c r="K1360" i="4"/>
  <c r="K1361" i="4"/>
  <c r="K1363" i="4"/>
  <c r="K1364" i="4"/>
  <c r="K1365" i="4"/>
  <c r="K1366" i="4"/>
  <c r="K1367" i="4"/>
  <c r="K1368" i="4"/>
  <c r="K1369" i="4"/>
  <c r="K1370" i="4"/>
  <c r="K1371" i="4"/>
  <c r="K1372" i="4"/>
  <c r="K1373" i="4"/>
  <c r="K1374" i="4"/>
  <c r="K1375" i="4"/>
  <c r="K1376" i="4"/>
  <c r="K1377" i="4"/>
  <c r="K1379" i="4"/>
  <c r="K1380" i="4"/>
  <c r="K1381" i="4"/>
  <c r="K1382" i="4"/>
  <c r="K1383" i="4"/>
  <c r="K1384" i="4"/>
  <c r="K1385" i="4"/>
  <c r="K1386" i="4"/>
  <c r="K1387" i="4"/>
  <c r="K1388" i="4"/>
  <c r="K1389" i="4"/>
  <c r="K1390" i="4"/>
  <c r="K1391" i="4"/>
  <c r="K1392" i="4"/>
  <c r="K1393" i="4"/>
  <c r="K1395" i="4"/>
  <c r="K1396" i="4"/>
  <c r="K1397" i="4"/>
  <c r="K1398" i="4"/>
  <c r="K1399" i="4"/>
  <c r="K1400" i="4"/>
  <c r="K1401" i="4"/>
  <c r="K1402" i="4"/>
  <c r="K1403" i="4"/>
  <c r="K1404" i="4"/>
  <c r="K1405" i="4"/>
  <c r="K1406" i="4"/>
  <c r="K1407" i="4"/>
  <c r="K1408" i="4"/>
  <c r="K1409" i="4"/>
  <c r="K1411" i="4"/>
  <c r="K1412" i="4"/>
  <c r="K1413" i="4"/>
  <c r="K1414" i="4"/>
  <c r="K1415" i="4"/>
  <c r="K1416" i="4"/>
  <c r="K1417" i="4"/>
  <c r="K1418" i="4"/>
  <c r="K1419" i="4"/>
  <c r="K1420" i="4"/>
  <c r="K1421" i="4"/>
  <c r="K1422" i="4"/>
  <c r="K1423" i="4"/>
  <c r="K1424" i="4"/>
  <c r="K1425" i="4"/>
  <c r="K1427" i="4"/>
  <c r="K1428" i="4"/>
  <c r="K1429" i="4"/>
  <c r="K1430" i="4"/>
  <c r="K1431" i="4"/>
  <c r="K1432" i="4"/>
  <c r="K1433" i="4"/>
  <c r="K1434" i="4"/>
  <c r="K1435" i="4"/>
  <c r="K1436" i="4"/>
  <c r="K1437" i="4"/>
  <c r="K1438" i="4"/>
  <c r="K1439" i="4"/>
  <c r="K1440" i="4"/>
  <c r="K1441" i="4"/>
  <c r="K1443" i="4"/>
  <c r="K1444" i="4"/>
  <c r="K1445" i="4"/>
  <c r="K1446" i="4"/>
  <c r="K1447" i="4"/>
  <c r="K1448" i="4"/>
  <c r="K1449" i="4"/>
  <c r="K1450" i="4"/>
  <c r="K1451" i="4"/>
  <c r="K1452" i="4"/>
  <c r="K1453" i="4"/>
  <c r="K1454" i="4"/>
  <c r="K1455" i="4"/>
  <c r="K1456" i="4"/>
  <c r="K1457" i="4"/>
  <c r="K1459" i="4"/>
  <c r="K1460" i="4"/>
  <c r="K1461" i="4"/>
  <c r="K1462" i="4"/>
  <c r="K1463" i="4"/>
  <c r="K1464" i="4"/>
  <c r="K1465" i="4"/>
  <c r="K1466" i="4"/>
  <c r="K1467" i="4"/>
  <c r="K1468" i="4"/>
  <c r="K1469" i="4"/>
  <c r="K1470" i="4"/>
  <c r="K1471" i="4"/>
  <c r="K1472" i="4"/>
  <c r="K1473" i="4"/>
  <c r="K1475" i="4"/>
  <c r="K1476" i="4"/>
  <c r="K1477" i="4"/>
  <c r="K1478" i="4"/>
  <c r="K1479" i="4"/>
  <c r="K1480" i="4"/>
  <c r="K1481" i="4"/>
  <c r="K1482" i="4"/>
  <c r="K1483" i="4"/>
  <c r="K1484" i="4"/>
  <c r="K1485" i="4"/>
  <c r="K1486" i="4"/>
  <c r="K1487" i="4"/>
  <c r="K1488" i="4"/>
  <c r="K1489" i="4"/>
  <c r="K1491" i="4"/>
  <c r="K1492" i="4"/>
  <c r="K1493" i="4"/>
  <c r="K1494" i="4"/>
  <c r="K1495" i="4"/>
  <c r="K1496" i="4"/>
  <c r="K1497" i="4"/>
  <c r="K1498" i="4"/>
  <c r="K1499" i="4"/>
  <c r="K1500" i="4"/>
  <c r="K1501" i="4"/>
  <c r="K1502" i="4"/>
  <c r="K1503" i="4"/>
  <c r="K1504" i="4"/>
  <c r="K1505" i="4"/>
  <c r="K1507" i="4"/>
  <c r="K1508" i="4"/>
  <c r="K1510" i="4"/>
  <c r="K1511" i="4"/>
  <c r="K1512" i="4"/>
  <c r="K1513" i="4"/>
  <c r="K1514" i="4"/>
  <c r="K1515" i="4"/>
  <c r="K1516" i="4"/>
  <c r="K1517" i="4"/>
  <c r="K1518" i="4"/>
  <c r="K1519" i="4"/>
  <c r="K1520" i="4"/>
  <c r="K1521" i="4"/>
  <c r="K1523" i="4"/>
  <c r="K1524" i="4"/>
  <c r="K1526" i="4"/>
  <c r="K1527" i="4"/>
  <c r="K1528" i="4"/>
  <c r="K1529" i="4"/>
  <c r="K1530" i="4"/>
  <c r="K1531" i="4"/>
  <c r="K1532" i="4"/>
  <c r="K1533" i="4"/>
  <c r="K1534" i="4"/>
  <c r="K1535" i="4"/>
  <c r="K1536" i="4"/>
  <c r="K1537" i="4"/>
  <c r="K1539" i="4"/>
  <c r="K1540" i="4"/>
  <c r="K1542" i="4"/>
  <c r="K1543" i="4"/>
  <c r="K1544" i="4"/>
  <c r="K1545" i="4"/>
  <c r="K1546" i="4"/>
  <c r="K1547" i="4"/>
  <c r="K1548" i="4"/>
  <c r="K1549" i="4"/>
  <c r="K1550" i="4"/>
  <c r="K1551" i="4"/>
  <c r="K1552" i="4"/>
  <c r="K1553" i="4"/>
  <c r="K1555" i="4"/>
  <c r="K1556" i="4"/>
  <c r="K1558" i="4"/>
  <c r="K1559" i="4"/>
  <c r="K1560" i="4"/>
  <c r="K1561" i="4"/>
  <c r="K1562" i="4"/>
  <c r="K1563" i="4"/>
  <c r="K1564" i="4"/>
  <c r="K1565" i="4"/>
  <c r="K1566" i="4"/>
  <c r="K1567" i="4"/>
  <c r="K1568" i="4"/>
  <c r="K1569" i="4"/>
  <c r="K1571" i="4"/>
  <c r="K1572" i="4"/>
  <c r="K1574" i="4"/>
  <c r="K1575" i="4"/>
  <c r="K1576" i="4"/>
  <c r="K1577" i="4"/>
  <c r="K1578" i="4"/>
  <c r="K1579" i="4"/>
  <c r="K1580" i="4"/>
  <c r="K1581" i="4"/>
  <c r="K1582" i="4"/>
  <c r="K1583" i="4"/>
  <c r="K1584" i="4"/>
  <c r="K1585" i="4"/>
  <c r="K1587" i="4"/>
  <c r="K1588" i="4"/>
  <c r="K1590" i="4"/>
  <c r="K1591" i="4"/>
  <c r="K1592" i="4"/>
  <c r="K1593" i="4"/>
  <c r="K1594" i="4"/>
  <c r="K1595" i="4"/>
  <c r="K1596" i="4"/>
  <c r="K1597" i="4"/>
  <c r="K1598" i="4"/>
  <c r="K1599" i="4"/>
  <c r="K1600" i="4"/>
  <c r="K1601" i="4"/>
  <c r="K1603" i="4"/>
  <c r="K1604" i="4"/>
  <c r="K1606" i="4"/>
  <c r="K1607" i="4"/>
  <c r="K1608" i="4"/>
  <c r="K1609" i="4"/>
  <c r="K1610" i="4"/>
  <c r="K1611" i="4"/>
  <c r="K1612" i="4"/>
  <c r="K1613" i="4"/>
  <c r="K1614" i="4"/>
  <c r="K1615" i="4"/>
  <c r="K1616" i="4"/>
  <c r="K1617" i="4"/>
  <c r="K1619" i="4"/>
  <c r="K1620" i="4"/>
  <c r="K1622" i="4"/>
  <c r="K1623" i="4"/>
  <c r="K1624" i="4"/>
  <c r="K1625" i="4"/>
  <c r="K1626" i="4"/>
  <c r="K1627" i="4"/>
  <c r="K1628" i="4"/>
  <c r="K1629" i="4"/>
  <c r="K1630" i="4"/>
  <c r="K1631" i="4"/>
  <c r="K1632" i="4"/>
  <c r="K1633" i="4"/>
  <c r="K1635" i="4"/>
  <c r="K1636" i="4"/>
  <c r="K1638" i="4"/>
  <c r="K1639" i="4"/>
  <c r="K1640" i="4"/>
  <c r="K1641" i="4"/>
  <c r="K1642" i="4"/>
  <c r="K1643" i="4"/>
  <c r="K1644" i="4"/>
  <c r="K1645" i="4"/>
  <c r="K1646" i="4"/>
  <c r="K1647" i="4"/>
  <c r="K1648" i="4"/>
  <c r="K1649" i="4"/>
  <c r="K1651" i="4"/>
  <c r="K1652" i="4"/>
  <c r="K1654" i="4"/>
  <c r="K1655" i="4"/>
  <c r="K1656" i="4"/>
  <c r="K1657" i="4"/>
  <c r="K1658" i="4"/>
  <c r="K1659" i="4"/>
  <c r="K1660" i="4"/>
  <c r="K1661" i="4"/>
  <c r="K1662" i="4"/>
  <c r="K1663" i="4"/>
  <c r="K1664" i="4"/>
  <c r="K1665" i="4"/>
  <c r="K1667" i="4"/>
  <c r="K1668" i="4"/>
  <c r="K1670" i="4"/>
  <c r="K1671" i="4"/>
  <c r="K1672" i="4"/>
  <c r="K1673" i="4"/>
  <c r="K1674" i="4"/>
  <c r="K1675" i="4"/>
  <c r="K1676" i="4"/>
  <c r="K1677" i="4"/>
  <c r="K1678" i="4"/>
  <c r="K1679" i="4"/>
  <c r="K1680" i="4"/>
  <c r="K1681" i="4"/>
  <c r="K1683" i="4"/>
  <c r="K1684" i="4"/>
  <c r="K1686" i="4"/>
  <c r="K1687" i="4"/>
  <c r="K1688" i="4"/>
  <c r="K1689" i="4"/>
  <c r="K1690" i="4"/>
  <c r="K1691" i="4"/>
  <c r="K1692" i="4"/>
  <c r="K1693" i="4"/>
  <c r="K1694" i="4"/>
  <c r="K1695" i="4"/>
  <c r="K1696" i="4"/>
  <c r="K1697" i="4"/>
  <c r="K1699" i="4"/>
  <c r="K1700" i="4"/>
  <c r="K1701" i="4"/>
  <c r="K1702" i="4"/>
  <c r="K1703" i="4"/>
  <c r="K1704" i="4"/>
  <c r="K1705" i="4"/>
  <c r="K1706" i="4"/>
  <c r="K1707" i="4"/>
  <c r="K1708" i="4"/>
  <c r="K1709" i="4"/>
  <c r="K1710" i="4"/>
  <c r="K1711" i="4"/>
  <c r="K1712" i="4"/>
  <c r="K1713" i="4"/>
  <c r="K1715" i="4"/>
  <c r="K1716" i="4"/>
  <c r="K1717" i="4"/>
  <c r="K1718" i="4"/>
  <c r="K1719" i="4"/>
  <c r="K1720" i="4"/>
  <c r="K1721" i="4"/>
  <c r="K1722" i="4"/>
  <c r="K1723" i="4"/>
  <c r="K1724" i="4"/>
  <c r="K1725" i="4"/>
  <c r="K1726" i="4"/>
  <c r="K1727" i="4"/>
  <c r="K1728" i="4"/>
  <c r="K1729" i="4"/>
  <c r="K1731" i="4"/>
  <c r="K1732" i="4"/>
  <c r="K1733" i="4"/>
  <c r="K1734" i="4"/>
  <c r="K1735" i="4"/>
  <c r="K1736" i="4"/>
  <c r="K1737" i="4"/>
  <c r="K1738" i="4"/>
  <c r="K1739" i="4"/>
  <c r="K1740" i="4"/>
  <c r="K1741" i="4"/>
  <c r="K1742" i="4"/>
  <c r="K1743" i="4"/>
  <c r="K1744" i="4"/>
  <c r="K1745" i="4"/>
  <c r="K1747" i="4"/>
  <c r="K1748" i="4"/>
  <c r="K1749" i="4"/>
  <c r="K1750" i="4"/>
  <c r="K1751" i="4"/>
  <c r="K1752" i="4"/>
  <c r="K1753" i="4"/>
  <c r="K1754" i="4"/>
  <c r="K1755" i="4"/>
  <c r="K1756" i="4"/>
  <c r="K1757" i="4"/>
  <c r="K1758" i="4"/>
  <c r="K1759" i="4"/>
  <c r="K1760" i="4"/>
  <c r="K1761" i="4"/>
  <c r="K1763" i="4"/>
  <c r="K1764" i="4"/>
  <c r="K1765" i="4"/>
  <c r="K1766" i="4"/>
  <c r="K1767" i="4"/>
  <c r="K1768" i="4"/>
  <c r="K1769" i="4"/>
  <c r="K1770" i="4"/>
  <c r="K1771" i="4"/>
  <c r="K1772" i="4"/>
  <c r="K1773" i="4"/>
  <c r="K1774" i="4"/>
  <c r="K1775" i="4"/>
  <c r="K1776" i="4"/>
  <c r="K1777" i="4"/>
  <c r="K1779" i="4"/>
  <c r="K1780" i="4"/>
  <c r="K1781" i="4"/>
  <c r="K1782" i="4"/>
  <c r="K1783" i="4"/>
  <c r="K1784" i="4"/>
  <c r="K1785" i="4"/>
  <c r="K1786" i="4"/>
  <c r="K1787" i="4"/>
  <c r="K1788" i="4"/>
  <c r="K1789" i="4"/>
  <c r="K1790" i="4"/>
  <c r="K1791" i="4"/>
  <c r="K1792" i="4"/>
  <c r="K1793" i="4"/>
  <c r="K1795" i="4"/>
  <c r="K1796" i="4"/>
  <c r="K1797" i="4"/>
  <c r="K1798" i="4"/>
  <c r="K1799" i="4"/>
  <c r="K1800" i="4"/>
  <c r="K1801" i="4"/>
  <c r="K1802" i="4"/>
  <c r="K1803" i="4"/>
  <c r="K1804" i="4"/>
  <c r="K1805" i="4"/>
  <c r="K1806" i="4"/>
  <c r="K1807" i="4"/>
  <c r="K1808" i="4"/>
  <c r="K1809" i="4"/>
  <c r="K1811" i="4"/>
  <c r="K1812" i="4"/>
  <c r="K1813" i="4"/>
  <c r="K1814" i="4"/>
  <c r="K1815" i="4"/>
  <c r="K1816" i="4"/>
  <c r="K1817" i="4"/>
  <c r="K1818" i="4"/>
  <c r="K1819" i="4"/>
  <c r="K1820" i="4"/>
  <c r="K1821" i="4"/>
  <c r="K1822" i="4"/>
  <c r="K1823" i="4"/>
  <c r="K1824" i="4"/>
  <c r="K1825" i="4"/>
  <c r="K1827" i="4"/>
  <c r="K1828" i="4"/>
  <c r="K1829" i="4"/>
  <c r="K1830" i="4"/>
  <c r="K1831" i="4"/>
  <c r="K1832" i="4"/>
  <c r="K1833" i="4"/>
  <c r="K1834" i="4"/>
  <c r="K1835" i="4"/>
  <c r="K1836" i="4"/>
  <c r="K1837" i="4"/>
  <c r="K1838" i="4"/>
  <c r="K1839" i="4"/>
  <c r="K1840" i="4"/>
  <c r="K1841" i="4"/>
  <c r="K1843" i="4"/>
  <c r="K1844" i="4"/>
  <c r="K1845" i="4"/>
  <c r="K1846" i="4"/>
  <c r="K1847" i="4"/>
  <c r="K1848" i="4"/>
  <c r="K1849" i="4"/>
  <c r="K1850" i="4"/>
  <c r="K1851" i="4"/>
  <c r="K1852" i="4"/>
  <c r="K1853" i="4"/>
  <c r="K1854" i="4"/>
  <c r="K1855" i="4"/>
  <c r="K1856" i="4"/>
  <c r="K1857" i="4"/>
  <c r="K1859" i="4"/>
  <c r="K1860" i="4"/>
  <c r="K1861" i="4"/>
  <c r="K1862" i="4"/>
  <c r="K1863" i="4"/>
  <c r="K1864" i="4"/>
  <c r="K1865" i="4"/>
  <c r="K1866" i="4"/>
  <c r="K1867" i="4"/>
  <c r="K1868" i="4"/>
  <c r="K1869" i="4"/>
  <c r="K1870" i="4"/>
  <c r="K1871" i="4"/>
  <c r="K1872" i="4"/>
  <c r="K1873" i="4"/>
  <c r="K1875" i="4"/>
  <c r="K1876" i="4"/>
  <c r="K1877" i="4"/>
  <c r="K1878" i="4"/>
  <c r="K1879" i="4"/>
  <c r="K1880" i="4"/>
  <c r="K1881" i="4"/>
  <c r="K1882" i="4"/>
  <c r="K1883" i="4"/>
  <c r="K1884" i="4"/>
  <c r="K1885" i="4"/>
  <c r="K1886" i="4"/>
  <c r="K1887" i="4"/>
  <c r="K1888" i="4"/>
  <c r="K1889" i="4"/>
  <c r="K1891" i="4"/>
  <c r="K1892" i="4"/>
  <c r="K1893" i="4"/>
  <c r="K1894" i="4"/>
  <c r="K1895" i="4"/>
  <c r="K1896" i="4"/>
  <c r="K1897" i="4"/>
  <c r="K1898" i="4"/>
  <c r="K1899" i="4"/>
  <c r="K1900" i="4"/>
  <c r="K1901" i="4"/>
  <c r="K1902" i="4"/>
  <c r="K1903" i="4"/>
  <c r="K1904" i="4"/>
  <c r="K1905" i="4"/>
  <c r="K1907" i="4"/>
  <c r="K1908" i="4"/>
  <c r="K1909" i="4"/>
  <c r="K1910" i="4"/>
  <c r="K1911" i="4"/>
  <c r="K1912" i="4"/>
  <c r="K1913" i="4"/>
  <c r="K1914" i="4"/>
  <c r="K1915" i="4"/>
  <c r="K1916" i="4"/>
  <c r="K1917" i="4"/>
  <c r="K1918" i="4"/>
  <c r="K1919" i="4"/>
  <c r="K1920" i="4"/>
  <c r="K1921" i="4"/>
  <c r="K1923" i="4"/>
  <c r="K1924" i="4"/>
  <c r="K1925" i="4"/>
  <c r="K1926" i="4"/>
  <c r="K1927" i="4"/>
  <c r="K1928" i="4"/>
  <c r="K1929" i="4"/>
  <c r="K1930" i="4"/>
  <c r="K1931" i="4"/>
  <c r="K1932" i="4"/>
  <c r="K1933" i="4"/>
  <c r="K1934" i="4"/>
  <c r="K1935" i="4"/>
  <c r="K1936" i="4"/>
  <c r="K1937" i="4"/>
  <c r="K1939" i="4"/>
  <c r="K1940" i="4"/>
  <c r="K1941" i="4"/>
  <c r="K1942" i="4"/>
  <c r="K1943" i="4"/>
  <c r="K1944" i="4"/>
  <c r="K1945" i="4"/>
  <c r="K1946" i="4"/>
  <c r="K1947" i="4"/>
  <c r="K1948" i="4"/>
  <c r="K1949" i="4"/>
  <c r="K1950" i="4"/>
  <c r="K1951" i="4"/>
  <c r="K1952" i="4"/>
  <c r="K1953" i="4"/>
  <c r="K1955" i="4"/>
  <c r="K1956" i="4"/>
  <c r="K1957" i="4"/>
  <c r="K1958" i="4"/>
  <c r="K1959" i="4"/>
  <c r="K1960" i="4"/>
  <c r="K1961" i="4"/>
  <c r="K1962" i="4"/>
  <c r="K1963" i="4"/>
  <c r="K1964" i="4"/>
  <c r="K1965" i="4"/>
  <c r="K1966" i="4"/>
  <c r="K1967" i="4"/>
  <c r="K1968" i="4"/>
  <c r="K1969" i="4"/>
  <c r="K1971" i="4"/>
  <c r="K1972" i="4"/>
  <c r="K1973" i="4"/>
  <c r="K1974" i="4"/>
  <c r="K1975" i="4"/>
  <c r="K1976" i="4"/>
  <c r="K1977" i="4"/>
  <c r="K1978" i="4"/>
  <c r="K1979" i="4"/>
  <c r="K1980" i="4"/>
  <c r="K1981" i="4"/>
  <c r="K1982" i="4"/>
  <c r="K1983" i="4"/>
  <c r="K1984" i="4"/>
  <c r="K1985" i="4"/>
  <c r="K1987" i="4"/>
  <c r="K1988" i="4"/>
  <c r="K1989" i="4"/>
  <c r="K1990" i="4"/>
  <c r="K1991" i="4"/>
  <c r="K1992" i="4"/>
  <c r="K1993" i="4"/>
  <c r="K1994" i="4"/>
  <c r="K1995" i="4"/>
  <c r="K1996" i="4"/>
  <c r="K1997" i="4"/>
  <c r="K1998" i="4"/>
  <c r="K1999" i="4"/>
  <c r="K2000" i="4"/>
  <c r="K2001" i="4"/>
  <c r="K2003" i="4"/>
  <c r="K2004" i="4"/>
  <c r="K2005" i="4"/>
  <c r="K2006" i="4"/>
  <c r="K2007" i="4"/>
  <c r="K2008" i="4"/>
  <c r="K2009" i="4"/>
  <c r="K2010" i="4"/>
  <c r="K2011" i="4"/>
  <c r="K2012" i="4"/>
  <c r="K2013" i="4"/>
  <c r="K2014" i="4"/>
  <c r="K2015" i="4"/>
  <c r="K2016" i="4"/>
  <c r="K2017" i="4"/>
  <c r="K2019" i="4"/>
  <c r="K2020" i="4"/>
  <c r="K2021" i="4"/>
  <c r="K2022" i="4"/>
  <c r="K2023" i="4"/>
  <c r="K2024" i="4"/>
  <c r="K2025" i="4"/>
  <c r="K2026" i="4"/>
  <c r="K2027" i="4"/>
  <c r="K2028" i="4"/>
  <c r="K2029" i="4"/>
  <c r="K2030" i="4"/>
  <c r="K2031" i="4"/>
  <c r="K2032" i="4"/>
  <c r="K2033" i="4"/>
  <c r="K2035" i="4"/>
  <c r="K2036" i="4"/>
  <c r="K2037" i="4"/>
  <c r="K2038" i="4"/>
  <c r="K2039" i="4"/>
  <c r="K2040" i="4"/>
  <c r="K2041" i="4"/>
  <c r="K2042" i="4"/>
  <c r="K2043" i="4"/>
  <c r="K2044" i="4"/>
  <c r="K2045" i="4"/>
  <c r="K2046" i="4"/>
  <c r="K2047" i="4"/>
  <c r="K2048" i="4"/>
  <c r="K2049" i="4"/>
  <c r="K2051" i="4"/>
  <c r="K2052" i="4"/>
  <c r="K2053" i="4"/>
  <c r="K2054" i="4"/>
  <c r="K2055" i="4"/>
  <c r="K2056" i="4"/>
  <c r="K2057" i="4"/>
  <c r="K2058" i="4"/>
  <c r="K2059" i="4"/>
  <c r="K2060" i="4"/>
  <c r="K2061" i="4"/>
  <c r="K2062" i="4"/>
  <c r="K2063" i="4"/>
  <c r="K2064" i="4"/>
  <c r="K2065" i="4"/>
  <c r="K2067" i="4"/>
  <c r="K2068" i="4"/>
  <c r="K2069" i="4"/>
  <c r="K2070" i="4"/>
  <c r="K2071" i="4"/>
  <c r="K2072" i="4"/>
  <c r="K2073" i="4"/>
  <c r="K2074" i="4"/>
  <c r="K2075" i="4"/>
  <c r="K2076" i="4"/>
  <c r="K2077" i="4"/>
  <c r="K2078" i="4"/>
  <c r="K2079" i="4"/>
  <c r="K2080" i="4"/>
  <c r="K2081" i="4"/>
  <c r="K2083" i="4"/>
  <c r="K2084" i="4"/>
  <c r="K2085" i="4"/>
  <c r="K2086" i="4"/>
  <c r="K2087" i="4"/>
  <c r="K2088" i="4"/>
  <c r="K2089" i="4"/>
  <c r="K2090" i="4"/>
  <c r="K2091" i="4"/>
  <c r="K2092" i="4"/>
  <c r="K2093" i="4"/>
  <c r="K2094" i="4"/>
  <c r="K2095" i="4"/>
  <c r="K2096" i="4"/>
  <c r="K2097" i="4"/>
  <c r="K2099" i="4"/>
  <c r="K2100" i="4"/>
  <c r="K2101" i="4"/>
  <c r="K2102" i="4"/>
  <c r="K2103" i="4"/>
  <c r="K2104" i="4"/>
  <c r="K2105" i="4"/>
  <c r="K2106" i="4"/>
  <c r="K2107" i="4"/>
  <c r="K2108" i="4"/>
  <c r="K2109" i="4"/>
  <c r="K2110" i="4"/>
  <c r="K2111" i="4"/>
  <c r="K2112" i="4"/>
  <c r="K2113" i="4"/>
  <c r="K2115" i="4"/>
  <c r="K2116" i="4"/>
  <c r="K2117" i="4"/>
  <c r="K2118" i="4"/>
  <c r="K2119" i="4"/>
  <c r="K2120" i="4"/>
  <c r="K2121" i="4"/>
  <c r="K2122" i="4"/>
  <c r="K2123" i="4"/>
  <c r="K2124" i="4"/>
  <c r="K2125" i="4"/>
  <c r="K2126" i="4"/>
  <c r="K2127" i="4"/>
  <c r="K2128" i="4"/>
  <c r="K2129" i="4"/>
  <c r="K2131" i="4"/>
  <c r="K2132" i="4"/>
  <c r="K2133" i="4"/>
  <c r="K2134" i="4"/>
  <c r="K2135" i="4"/>
  <c r="K2136" i="4"/>
  <c r="K2137" i="4"/>
  <c r="K2138" i="4"/>
  <c r="K2139" i="4"/>
  <c r="K2140" i="4"/>
  <c r="K2141" i="4"/>
  <c r="K2142" i="4"/>
  <c r="K2143" i="4"/>
  <c r="K2144" i="4"/>
  <c r="K2145" i="4"/>
  <c r="K2147" i="4"/>
  <c r="K2148" i="4"/>
  <c r="K2149" i="4"/>
  <c r="K2150" i="4"/>
  <c r="K2151" i="4"/>
  <c r="K2152" i="4"/>
  <c r="K2153" i="4"/>
  <c r="K2154" i="4"/>
  <c r="K2155" i="4"/>
  <c r="K2156" i="4"/>
  <c r="K2157" i="4"/>
  <c r="K2158" i="4"/>
  <c r="K2159" i="4"/>
  <c r="K2160" i="4"/>
  <c r="K2161" i="4"/>
  <c r="K2163" i="4"/>
  <c r="K2164" i="4"/>
  <c r="K2165" i="4"/>
  <c r="K2166" i="4"/>
  <c r="K2167" i="4"/>
  <c r="K2168" i="4"/>
  <c r="K2169" i="4"/>
  <c r="K2170" i="4"/>
  <c r="K2171" i="4"/>
  <c r="K2172" i="4"/>
  <c r="K2173" i="4"/>
  <c r="K2174" i="4"/>
  <c r="K2175" i="4"/>
  <c r="K2176" i="4"/>
  <c r="K2177" i="4"/>
  <c r="K2179" i="4"/>
  <c r="K2180" i="4"/>
  <c r="K2181" i="4"/>
  <c r="K2182" i="4"/>
  <c r="K2183" i="4"/>
  <c r="K2184" i="4"/>
  <c r="K2185" i="4"/>
  <c r="K2186" i="4"/>
  <c r="K2187" i="4"/>
  <c r="K2188" i="4"/>
  <c r="K2189" i="4"/>
  <c r="K2190" i="4"/>
  <c r="K2191" i="4"/>
  <c r="K2192" i="4"/>
  <c r="K2193" i="4"/>
  <c r="K2195" i="4"/>
  <c r="K2196" i="4"/>
  <c r="K2197" i="4"/>
  <c r="K2198" i="4"/>
  <c r="K2199" i="4"/>
  <c r="K2200" i="4"/>
  <c r="K2201" i="4"/>
  <c r="K2202" i="4"/>
  <c r="K2203" i="4"/>
  <c r="K2204" i="4"/>
  <c r="K2205" i="4"/>
  <c r="K2206" i="4"/>
  <c r="K2207" i="4"/>
  <c r="K2208" i="4"/>
  <c r="K2209"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J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 i="4"/>
  <c r="Q2" i="1"/>
  <c r="R2" i="1"/>
  <c r="S2" i="1"/>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 i="4"/>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 i="1"/>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 i="1"/>
  <c r="M14" i="2" l="1"/>
  <c r="K2" i="2" l="1"/>
  <c r="O3"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2348" i="1"/>
  <c r="H2348" i="1"/>
  <c r="I2338" i="2"/>
  <c r="C2347" i="1" l="1"/>
  <c r="D2345" i="1"/>
  <c r="C2345" i="1"/>
  <c r="E2345" i="1"/>
  <c r="F2345" i="1"/>
  <c r="G2345" i="1"/>
  <c r="H2345" i="1"/>
  <c r="I2345" i="1"/>
  <c r="J2345" i="1"/>
  <c r="B2345" i="1"/>
  <c r="C2337" i="2"/>
  <c r="D2337" i="2"/>
  <c r="F2337" i="2"/>
  <c r="G2337" i="2"/>
  <c r="H2337" i="2"/>
  <c r="I2337" i="2"/>
  <c r="B2337" i="2"/>
  <c r="E2337" i="2" l="1"/>
</calcChain>
</file>

<file path=xl/sharedStrings.xml><?xml version="1.0" encoding="utf-8"?>
<sst xmlns="http://schemas.openxmlformats.org/spreadsheetml/2006/main" count="37601" uniqueCount="8426">
  <si>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</si>
  <si>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</si>
  <si>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</si>
  <si>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</si>
  <si>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</si>
  <si>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</si>
  <si>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</si>
  <si>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</si>
  <si>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</si>
  <si>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</si>
  <si>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</si>
  <si>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</si>
  <si>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</si>
  <si>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</si>
  <si>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</si>
  <si>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</si>
  <si>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</si>
  <si>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</si>
  <si>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</si>
  <si>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</si>
  <si>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</si>
  <si>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</si>
  <si>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</si>
  <si>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</si>
  <si>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</si>
  <si>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</si>
  <si>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</si>
  <si>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</si>
  <si>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</si>
  <si>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</si>
  <si>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</si>
  <si>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</si>
  <si>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</si>
  <si>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</si>
  <si>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</si>
  <si>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</si>
  <si>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</si>
  <si>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</si>
  <si>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</si>
  <si>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</si>
  <si>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</si>
  <si>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</si>
  <si>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</si>
  <si>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</si>
  <si>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</si>
  <si>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</si>
  <si>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</si>
  <si>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</si>
  <si>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</si>
  <si>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</si>
  <si>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</si>
  <si>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</si>
  <si>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</si>
  <si>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</si>
  <si>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</si>
  <si>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</si>
  <si>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</si>
  <si>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</si>
  <si>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</si>
  <si>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</si>
  <si>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</si>
  <si>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</si>
  <si>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</si>
  <si>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</si>
  <si>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</si>
  <si>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</si>
  <si>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</si>
  <si>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</si>
  <si>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</si>
  <si>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</si>
  <si>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</si>
  <si>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</si>
  <si>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</si>
  <si>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</si>
  <si>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</si>
  <si>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</si>
  <si>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</si>
  <si>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</si>
  <si>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</si>
  <si>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</si>
  <si>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</si>
  <si>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</si>
  <si>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</si>
  <si>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</si>
  <si>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</si>
  <si>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</si>
  <si>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</si>
  <si>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</si>
  <si>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</si>
  <si>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</si>
  <si>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</si>
  <si>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</si>
  <si>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</si>
  <si>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</si>
  <si>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</si>
  <si>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</si>
  <si>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</si>
  <si>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</si>
  <si>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</si>
  <si>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</si>
  <si>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</si>
  <si>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</si>
  <si>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</si>
  <si>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</si>
  <si>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</si>
  <si>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</si>
  <si>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</si>
  <si>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</si>
  <si>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</si>
  <si>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</si>
  <si>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</si>
  <si>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</si>
  <si>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</si>
  <si>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</si>
  <si>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</si>
  <si>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</si>
  <si>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</si>
  <si>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</si>
  <si>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</si>
  <si>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</si>
  <si>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</si>
  <si>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</si>
  <si>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</si>
  <si>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</si>
  <si>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</si>
  <si>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</si>
  <si>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</si>
  <si>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</si>
  <si>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</si>
  <si>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</si>
  <si>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</si>
  <si>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</si>
  <si>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</si>
  <si>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</si>
  <si>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</si>
  <si>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</si>
  <si>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</si>
  <si>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</si>
  <si>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</si>
  <si>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</si>
  <si>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</si>
  <si>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</si>
  <si>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</si>
  <si>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</si>
  <si>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</si>
  <si>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</si>
  <si>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</si>
  <si>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</si>
  <si>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</si>
  <si>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</si>
  <si>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</si>
  <si>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</si>
  <si>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</si>
  <si>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</si>
  <si>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</si>
  <si>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</si>
  <si>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</si>
  <si>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</si>
  <si>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</si>
  <si>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</si>
  <si>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</si>
  <si>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</si>
  <si>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</si>
  <si>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</si>
  <si>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</si>
  <si>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</si>
  <si>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</si>
  <si>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</si>
  <si>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</si>
  <si>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</si>
  <si>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</si>
  <si>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</si>
  <si>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</si>
  <si>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</si>
  <si>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</si>
  <si>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</si>
  <si>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</si>
  <si>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</si>
  <si>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</si>
  <si>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</si>
  <si>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</si>
  <si>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</si>
  <si>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</si>
  <si>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</si>
  <si>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</si>
  <si>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</si>
  <si>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</si>
  <si>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</si>
  <si>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</si>
  <si>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</si>
  <si>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</si>
  <si>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</si>
  <si>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</si>
  <si>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</si>
  <si>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</si>
  <si>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</si>
  <si>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</si>
  <si>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</si>
  <si>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</si>
  <si>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</si>
  <si>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</si>
  <si>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</si>
  <si>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</si>
  <si>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</si>
  <si>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</si>
  <si>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</si>
  <si>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</si>
  <si>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</si>
  <si>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</si>
  <si>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</si>
  <si>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</si>
  <si>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</si>
  <si>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</si>
  <si>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</si>
  <si>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</si>
  <si>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</si>
  <si>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</si>
  <si>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</si>
  <si>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</si>
  <si>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</si>
  <si>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</si>
  <si>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</si>
  <si>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</si>
  <si>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</si>
  <si>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</si>
  <si>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</si>
  <si>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</si>
  <si>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</si>
  <si>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</si>
  <si>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</si>
  <si>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</si>
  <si>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</si>
  <si>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</si>
  <si>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</si>
  <si>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</si>
  <si>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</si>
  <si>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</si>
  <si>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</si>
  <si>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</si>
  <si>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</si>
  <si>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</si>
  <si>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</si>
  <si>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</si>
  <si>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</si>
  <si>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</si>
  <si>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</si>
  <si>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</si>
  <si>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</si>
  <si>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</si>
  <si>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</si>
  <si>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</si>
  <si>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</si>
  <si>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</si>
  <si>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</si>
  <si>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</si>
  <si>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</si>
  <si>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</si>
  <si>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</si>
  <si>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</si>
  <si>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</si>
  <si>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</si>
  <si>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</si>
  <si>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</si>
  <si>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</si>
  <si>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</si>
  <si>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</si>
  <si>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</si>
  <si>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</si>
  <si>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</si>
  <si>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</si>
  <si>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</si>
  <si>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</si>
  <si>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</si>
  <si>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</si>
  <si>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</si>
  <si>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</si>
  <si>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</si>
  <si>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</si>
  <si>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</si>
  <si>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</si>
  <si>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</si>
  <si>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</si>
  <si>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</si>
  <si>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</si>
  <si>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</si>
  <si>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</si>
  <si>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</si>
  <si>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</si>
  <si>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</si>
  <si>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</si>
  <si>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</si>
  <si>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</si>
  <si>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</si>
  <si>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</si>
  <si>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</si>
  <si>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</si>
  <si>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</si>
  <si>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</si>
  <si>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</si>
  <si>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</si>
  <si>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</si>
  <si>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</si>
  <si>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</si>
  <si>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</si>
  <si>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</si>
  <si>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</si>
  <si>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</si>
  <si>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</si>
  <si>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</si>
  <si>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</si>
  <si>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</si>
  <si>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</si>
  <si>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</si>
  <si>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</si>
  <si>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</si>
  <si>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</si>
  <si>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</si>
  <si>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</si>
  <si>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</si>
  <si>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</si>
  <si>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</si>
  <si>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</si>
  <si>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</si>
  <si>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</si>
  <si>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</si>
  <si>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</si>
  <si>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</si>
  <si>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</si>
  <si>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</si>
  <si>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</si>
  <si>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</si>
  <si>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</si>
  <si>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</si>
  <si>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</si>
  <si>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</si>
  <si>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</si>
  <si>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</si>
  <si>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</si>
  <si>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</si>
  <si>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</si>
  <si>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</si>
  <si>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</si>
  <si>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</si>
  <si>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</si>
  <si>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</si>
  <si>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</si>
  <si>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</si>
  <si>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</si>
  <si>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</si>
  <si>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</si>
  <si>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</si>
  <si>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</si>
  <si>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</si>
  <si>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</si>
  <si>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</si>
  <si>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</si>
  <si>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</si>
  <si>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</si>
  <si>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</si>
  <si>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</si>
  <si>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</si>
  <si>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</si>
  <si>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</si>
  <si>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</si>
  <si>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</si>
  <si>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</si>
  <si>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</si>
  <si>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</si>
  <si>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</si>
  <si>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</si>
  <si>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</si>
  <si>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</si>
  <si>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</si>
  <si>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</si>
  <si>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</si>
  <si>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</si>
  <si>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</si>
  <si>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</si>
  <si>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</si>
  <si>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</si>
  <si>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</si>
  <si>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</si>
  <si>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</si>
  <si>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</si>
  <si>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</si>
  <si>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</si>
  <si>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</si>
  <si>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</si>
  <si>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</si>
  <si>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</si>
  <si>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</si>
  <si>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</si>
  <si>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</si>
  <si>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</si>
  <si>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</si>
  <si>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</si>
  <si>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</si>
  <si>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</si>
  <si>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</si>
  <si>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</si>
  <si>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</si>
  <si>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</si>
  <si>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</si>
  <si>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</si>
  <si>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</si>
  <si>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</si>
  <si>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</si>
  <si>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</si>
  <si>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</si>
  <si>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</si>
  <si>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</si>
  <si>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</si>
  <si>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</si>
  <si>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</si>
  <si>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</si>
  <si>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</si>
  <si>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</si>
  <si>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</si>
  <si>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</si>
  <si>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</si>
  <si>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</si>
  <si>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</si>
  <si>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</si>
  <si>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</si>
  <si>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</si>
  <si>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</si>
  <si>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</si>
  <si>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</si>
  <si>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</si>
  <si>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</si>
  <si>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</si>
  <si>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</si>
  <si>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</si>
  <si>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</si>
  <si>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</si>
  <si>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</si>
  <si>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</si>
  <si>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</si>
  <si>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</si>
  <si>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</si>
  <si>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</si>
  <si>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</si>
  <si>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</si>
  <si>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</si>
  <si>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</si>
  <si>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</si>
  <si>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</si>
  <si>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</si>
  <si>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</si>
  <si>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</si>
  <si>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</si>
  <si>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</si>
  <si>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</si>
  <si>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</si>
  <si>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</si>
  <si>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</si>
  <si>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</si>
  <si>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</si>
  <si>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</si>
  <si>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</si>
  <si>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</si>
  <si>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</si>
  <si>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</si>
  <si>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</si>
  <si>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</si>
  <si>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</si>
  <si>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</si>
  <si>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</si>
  <si>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</si>
  <si>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</si>
  <si>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</si>
  <si>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</si>
  <si>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</si>
  <si>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</si>
  <si>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</si>
  <si>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</si>
  <si>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</si>
  <si>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</si>
  <si>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</si>
  <si>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</si>
  <si>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</si>
  <si>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</si>
  <si>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</si>
  <si>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</si>
  <si>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</si>
  <si>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</si>
  <si>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</si>
  <si>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</si>
  <si>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</si>
  <si>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</si>
  <si>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</si>
  <si>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</si>
  <si>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</si>
  <si>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</si>
  <si>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</si>
  <si>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</si>
  <si>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</si>
  <si>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</si>
  <si>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</si>
  <si>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</si>
  <si>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</si>
  <si>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</si>
  <si>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</si>
  <si>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</si>
  <si>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</si>
  <si>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</si>
  <si>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</si>
  <si>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</si>
  <si>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</si>
  <si>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</si>
  <si>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</si>
  <si>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</si>
  <si>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</si>
  <si>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</si>
  <si>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</si>
  <si>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</si>
  <si>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</si>
  <si>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</si>
  <si>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</si>
  <si>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</si>
  <si>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</si>
  <si>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</si>
  <si>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</si>
  <si>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</si>
  <si>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</si>
  <si>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</si>
  <si>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</si>
  <si>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</si>
  <si>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</si>
  <si>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</si>
  <si>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</si>
  <si>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</si>
  <si>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</si>
  <si>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</si>
  <si>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</si>
  <si>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</si>
  <si>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</si>
  <si>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</si>
  <si>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</si>
  <si>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</si>
  <si>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</si>
  <si>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</si>
  <si>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</si>
  <si>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</si>
  <si>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</si>
  <si>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</si>
  <si>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</si>
  <si>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</si>
  <si>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</si>
  <si>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</si>
  <si>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</si>
  <si>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</si>
  <si>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</si>
  <si>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</si>
  <si>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</si>
  <si>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</si>
  <si>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</si>
  <si>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</si>
  <si>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</si>
  <si>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</si>
  <si>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</si>
  <si>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</si>
  <si>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</si>
  <si>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</si>
  <si>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</si>
  <si>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</si>
  <si>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</si>
  <si>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</si>
  <si>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</si>
  <si>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</si>
  <si>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</si>
  <si>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</si>
  <si>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</si>
  <si>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</si>
  <si>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</si>
  <si>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</si>
  <si>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</si>
  <si>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</si>
  <si>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</si>
  <si>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</si>
  <si>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</si>
  <si>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</si>
  <si>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</si>
  <si>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</si>
  <si>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</si>
  <si>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</si>
  <si>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</si>
  <si>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</si>
  <si>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</si>
  <si>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</si>
  <si>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</si>
  <si>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</si>
  <si>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</si>
  <si>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</si>
  <si>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</si>
  <si>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</si>
  <si>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</si>
  <si>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</si>
  <si>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</si>
  <si>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</si>
  <si>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</si>
  <si>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</si>
  <si>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</si>
  <si>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</si>
  <si>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</si>
  <si>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</si>
  <si>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</si>
  <si>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</si>
  <si>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</si>
  <si>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</si>
  <si>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</si>
  <si>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</si>
  <si>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</si>
  <si>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</si>
  <si>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</si>
  <si>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</si>
  <si>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</si>
  <si>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</si>
  <si>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</si>
  <si>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</si>
  <si>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</si>
  <si>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</si>
  <si>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</si>
  <si>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</si>
  <si>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</si>
  <si>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</si>
  <si>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</si>
  <si>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</si>
  <si>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</si>
  <si>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</si>
  <si>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</si>
  <si>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</si>
  <si>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</si>
  <si>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</si>
  <si>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</si>
  <si>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</si>
  <si>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</si>
  <si>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</si>
  <si>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</si>
  <si>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</si>
  <si>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</si>
  <si>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</si>
  <si>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</si>
  <si>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</si>
  <si>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</si>
  <si>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</si>
  <si>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</si>
  <si>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</si>
  <si>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</si>
  <si>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</si>
  <si>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</si>
  <si>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</si>
  <si>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</si>
  <si>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</si>
  <si>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</si>
  <si>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</si>
  <si>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</si>
  <si>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</si>
  <si>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</si>
  <si>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</si>
  <si>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</si>
  <si>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</si>
  <si>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</si>
  <si>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</si>
  <si>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</si>
  <si>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</si>
  <si>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</si>
  <si>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</si>
  <si>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</si>
  <si>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</si>
  <si>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</si>
  <si>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</si>
  <si>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</si>
  <si>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</si>
  <si>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</si>
  <si>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</si>
  <si>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</si>
  <si>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</si>
  <si>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</si>
  <si>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</si>
  <si>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</si>
  <si>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</si>
  <si>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</si>
  <si>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</si>
  <si>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</si>
  <si>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</si>
  <si>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</si>
  <si>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</si>
  <si>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</si>
  <si>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</si>
  <si>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</si>
  <si>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</si>
  <si>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</si>
  <si>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</si>
  <si>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</si>
  <si>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</si>
  <si>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</si>
  <si>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</si>
  <si>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</si>
  <si>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</si>
  <si>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</si>
  <si>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</si>
  <si>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</si>
  <si>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</si>
  <si>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</si>
  <si>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</si>
  <si>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</si>
  <si>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</si>
  <si>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</si>
  <si>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</si>
  <si>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</si>
  <si>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</si>
  <si>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</si>
  <si>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</si>
  <si>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</si>
  <si>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</si>
  <si>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</si>
  <si>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</si>
  <si>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</si>
  <si>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</si>
  <si>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</si>
  <si>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</si>
  <si>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</si>
  <si>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</si>
  <si>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</si>
  <si>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</si>
  <si>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</si>
  <si>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</si>
  <si>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</si>
  <si>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</si>
  <si>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</si>
  <si>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</si>
  <si>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</si>
  <si>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</si>
  <si>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</si>
  <si>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</si>
  <si>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</si>
  <si>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</si>
  <si>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</si>
  <si>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</si>
  <si>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</si>
  <si>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</si>
  <si>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</si>
  <si>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</si>
  <si>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</si>
  <si>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</si>
  <si>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</si>
  <si>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</si>
  <si>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</si>
  <si>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</si>
  <si>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</si>
  <si>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</si>
  <si>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</si>
  <si>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</si>
  <si>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</si>
  <si>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</si>
  <si>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</si>
  <si>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</si>
  <si>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</si>
  <si>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</si>
  <si>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</si>
  <si>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</si>
  <si>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</si>
  <si>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</si>
  <si>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</si>
  <si>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</si>
  <si>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</si>
  <si>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</si>
  <si>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</si>
  <si>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</si>
  <si>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</si>
  <si>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</si>
  <si>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</si>
  <si>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</si>
  <si>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</si>
  <si>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</si>
  <si>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</si>
  <si>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</si>
  <si>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</si>
  <si>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</si>
  <si>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</si>
  <si>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</si>
  <si>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</si>
  <si>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</si>
  <si>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</si>
  <si>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</si>
  <si>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</si>
  <si>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</si>
  <si>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</si>
  <si>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</si>
  <si>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</si>
  <si>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</si>
  <si>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</si>
  <si>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</si>
  <si>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</si>
  <si>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</si>
  <si>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</si>
  <si>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</si>
  <si>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</si>
  <si>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</si>
  <si>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</si>
  <si>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</si>
  <si>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</si>
  <si>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</si>
  <si>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</si>
  <si>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</si>
  <si>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</si>
  <si>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</si>
  <si>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</si>
  <si>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</si>
  <si>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</si>
  <si>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</si>
  <si>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</si>
  <si>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</si>
  <si>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</si>
  <si>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</si>
  <si>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</si>
  <si>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</si>
  <si>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</si>
  <si>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</si>
  <si>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</si>
  <si>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</si>
  <si>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</si>
  <si>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</si>
  <si>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</si>
  <si>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</si>
  <si>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</si>
  <si>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</si>
  <si>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</si>
  <si>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</si>
  <si>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</si>
  <si>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</si>
  <si>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</si>
  <si>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</si>
  <si>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</si>
  <si>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</si>
  <si>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</si>
  <si>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</si>
  <si>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</si>
  <si>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</si>
  <si>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</si>
  <si>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</si>
  <si>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</si>
  <si>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</si>
  <si>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</si>
  <si>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</si>
  <si>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</si>
  <si>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</si>
  <si>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</si>
  <si>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</si>
  <si>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</si>
  <si>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</si>
  <si>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</si>
  <si>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</si>
  <si>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</si>
  <si>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</si>
  <si>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</si>
  <si>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</si>
  <si>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</si>
  <si>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</si>
  <si>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</si>
  <si>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</si>
  <si>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</si>
  <si>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</si>
  <si>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</si>
  <si>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</si>
  <si>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</si>
  <si>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</si>
  <si>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</si>
  <si>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</si>
  <si>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</si>
  <si>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</si>
  <si>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</si>
  <si>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</si>
  <si>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</si>
  <si>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</si>
  <si>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</si>
  <si>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</si>
  <si>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</si>
  <si>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</si>
  <si>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</si>
  <si>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</si>
  <si>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</si>
  <si>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</si>
  <si>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</si>
  <si>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</si>
  <si>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</si>
  <si>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</si>
  <si>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</si>
  <si>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</si>
  <si>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</si>
  <si>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</si>
  <si>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</si>
  <si>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</si>
  <si>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</si>
  <si>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</si>
  <si>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</si>
  <si>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</si>
  <si>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</si>
  <si>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</si>
  <si>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</si>
  <si>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</si>
  <si>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</si>
  <si>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</si>
  <si>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</si>
  <si>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</si>
  <si>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</si>
  <si>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</si>
  <si>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</si>
  <si>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</si>
  <si>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</si>
  <si>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</si>
  <si>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</si>
  <si>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</si>
  <si>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</si>
  <si>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</si>
  <si>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</si>
  <si>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</si>
  <si>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</si>
  <si>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</si>
  <si>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</si>
  <si>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</si>
  <si>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</si>
  <si>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</si>
  <si>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</si>
  <si>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</si>
  <si>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</si>
  <si>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</si>
  <si>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</si>
  <si>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</si>
  <si>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</si>
  <si>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</si>
  <si>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</si>
  <si>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</si>
  <si>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</si>
  <si>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</si>
  <si>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</si>
  <si>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</si>
  <si>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</si>
  <si>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</si>
  <si>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</si>
  <si>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</si>
  <si>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</si>
  <si>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</si>
  <si>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</si>
  <si>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</si>
  <si>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</si>
  <si>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</si>
  <si>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</si>
  <si>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</si>
  <si>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</si>
  <si>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</si>
  <si>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</si>
  <si>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</si>
  <si>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</si>
  <si>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</si>
  <si>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</si>
  <si>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</si>
  <si>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</si>
  <si>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</si>
  <si>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</si>
  <si>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</si>
  <si>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</si>
  <si>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</si>
  <si>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</si>
  <si>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</si>
  <si>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</si>
  <si>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</si>
  <si>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</si>
  <si>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</si>
  <si>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</si>
  <si>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</si>
  <si>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</si>
  <si>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</si>
  <si>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</si>
  <si>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</si>
  <si>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</si>
  <si>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</si>
  <si>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</si>
  <si>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</si>
  <si>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</si>
  <si>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</si>
  <si>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</si>
  <si>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</si>
  <si>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</si>
  <si>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</si>
  <si>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</si>
  <si>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</si>
  <si>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</si>
  <si>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</si>
  <si>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</si>
  <si>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</si>
  <si>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</si>
  <si>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</si>
  <si>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</si>
  <si>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</si>
  <si>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</si>
  <si>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</si>
  <si>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</si>
  <si>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</si>
  <si>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</si>
  <si>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</si>
  <si>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</si>
  <si>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</si>
  <si>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</si>
  <si>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</si>
  <si>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</si>
  <si>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</si>
  <si>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</si>
  <si>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</si>
  <si>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</si>
  <si>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</si>
  <si>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</si>
  <si>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</si>
  <si>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</si>
  <si>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</si>
  <si>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</si>
  <si>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</si>
  <si>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</si>
  <si>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</si>
  <si>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</si>
  <si>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</si>
  <si>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</si>
  <si>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</si>
  <si>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</si>
  <si>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</si>
  <si>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</si>
  <si>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</si>
  <si>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</si>
  <si>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</si>
  <si>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</si>
  <si>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</si>
  <si>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</si>
  <si>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</si>
  <si>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</si>
  <si>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</si>
  <si>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</si>
  <si>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</si>
  <si>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</si>
  <si>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</si>
  <si>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</si>
  <si>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</si>
  <si>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</si>
  <si>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</si>
  <si>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</si>
  <si>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</si>
  <si>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</si>
  <si>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</si>
  <si>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</si>
  <si>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</si>
  <si>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</si>
  <si>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</si>
  <si>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</si>
  <si>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</si>
  <si>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</si>
  <si>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</si>
  <si>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</si>
  <si>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</si>
  <si>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</si>
  <si>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</si>
  <si>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</si>
  <si>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</si>
  <si>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</si>
  <si>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</si>
  <si>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</si>
  <si>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</si>
  <si>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</si>
  <si>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</si>
  <si>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</si>
  <si>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</si>
  <si>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</si>
  <si>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</si>
  <si>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</si>
  <si>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</si>
  <si>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</si>
  <si>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</si>
  <si>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</si>
  <si>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</si>
  <si>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</si>
  <si>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</si>
  <si>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</si>
  <si>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</si>
  <si>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</si>
  <si>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</si>
  <si>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</si>
  <si>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</si>
  <si>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</si>
  <si>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</si>
  <si>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</si>
  <si>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</si>
  <si>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</si>
  <si>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</si>
  <si>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</si>
  <si>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</si>
  <si>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</si>
  <si>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</si>
  <si>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</si>
  <si>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</si>
  <si>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</si>
  <si>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</si>
  <si>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</si>
  <si>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</si>
  <si>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</si>
  <si>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</si>
  <si>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</si>
  <si>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</si>
  <si>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</si>
  <si>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</si>
  <si>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</si>
  <si>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</si>
  <si>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</si>
  <si>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</si>
  <si>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</si>
  <si>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</si>
  <si>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</si>
  <si>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</si>
  <si>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</si>
  <si>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</si>
  <si>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</si>
  <si>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</si>
  <si>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</si>
  <si>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</si>
  <si>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</si>
  <si>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</si>
  <si>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</si>
  <si>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</si>
  <si>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</si>
  <si>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</si>
  <si>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</si>
  <si>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</si>
  <si>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</si>
  <si>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</si>
  <si>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</si>
  <si>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</si>
  <si>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</si>
  <si>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</si>
  <si>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</si>
  <si>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</si>
  <si>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</si>
  <si>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</si>
  <si>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</si>
  <si>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</si>
  <si>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</si>
  <si>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</si>
  <si>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</si>
  <si>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</si>
  <si>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</si>
  <si>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</si>
  <si>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</si>
  <si>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</si>
  <si>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</si>
  <si>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</si>
  <si>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</si>
  <si>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</si>
  <si>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</si>
  <si>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</si>
  <si>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</si>
  <si>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</si>
  <si>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</si>
  <si>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</si>
  <si>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</si>
  <si>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</si>
  <si>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</si>
  <si>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</si>
  <si>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</si>
  <si>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</si>
  <si>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</si>
  <si>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</si>
  <si>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</si>
  <si>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</si>
  <si>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</si>
  <si>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</si>
  <si>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</si>
  <si>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</si>
  <si>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</si>
  <si>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</si>
  <si>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</si>
  <si>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</si>
  <si>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</si>
  <si>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</si>
  <si>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</si>
  <si>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</si>
  <si>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</si>
  <si>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</si>
  <si>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</si>
  <si>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</si>
  <si>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</si>
  <si>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</si>
  <si>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</si>
  <si>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</si>
  <si>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</si>
  <si>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</si>
  <si>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</si>
  <si>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</si>
  <si>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</si>
  <si>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</si>
  <si>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</si>
  <si>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</si>
  <si>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</si>
  <si>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</si>
  <si>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</si>
  <si>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</si>
  <si>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</si>
  <si>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</si>
  <si>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</si>
  <si>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</si>
  <si>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</si>
  <si>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</si>
  <si>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</si>
  <si>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</si>
  <si>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</si>
  <si>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</si>
  <si>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</si>
  <si>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</si>
  <si>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</si>
  <si>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</si>
  <si>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</si>
  <si>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</si>
  <si>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</si>
  <si>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</si>
  <si>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</si>
  <si>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</si>
  <si>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</si>
  <si>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</si>
  <si>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</si>
  <si>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</si>
  <si>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</si>
  <si>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</si>
  <si>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</si>
  <si>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</si>
  <si>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</si>
  <si>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</si>
  <si>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</si>
  <si>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</si>
  <si>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</si>
  <si>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</si>
  <si>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</si>
  <si>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</si>
  <si>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</si>
  <si>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</si>
  <si>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</si>
  <si>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</si>
  <si>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</si>
  <si>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</si>
  <si>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</si>
  <si>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</si>
  <si>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</si>
  <si>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</si>
  <si>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</si>
  <si>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</si>
  <si>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</si>
  <si>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</si>
  <si>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</si>
  <si>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</si>
  <si>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</si>
  <si>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</si>
  <si>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</si>
  <si>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</si>
  <si>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</si>
  <si>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</si>
  <si>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</si>
  <si>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</si>
  <si>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</si>
  <si>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</si>
  <si>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</si>
  <si>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</si>
  <si>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</si>
  <si>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</si>
  <si>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</si>
  <si>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</si>
  <si>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</si>
  <si>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</si>
  <si>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</si>
  <si>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</si>
  <si>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</si>
  <si>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</si>
  <si>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</si>
  <si>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</si>
  <si>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</si>
  <si>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</si>
  <si>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</si>
  <si>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</si>
  <si>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</si>
  <si>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</si>
  <si>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</si>
  <si>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</si>
  <si>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</si>
  <si>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</si>
  <si>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</si>
  <si>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</si>
  <si>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</si>
  <si>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</si>
  <si>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</si>
  <si>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</si>
  <si>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</si>
  <si>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</si>
  <si>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</si>
  <si>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</si>
  <si>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</si>
  <si>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</si>
  <si>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</si>
  <si>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</si>
  <si>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</si>
  <si>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</si>
  <si>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</si>
  <si>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</si>
  <si>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</si>
  <si>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</si>
  <si>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</si>
  <si>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</si>
  <si>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</si>
  <si>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</si>
  <si>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</si>
  <si>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</si>
  <si>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</si>
  <si>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</si>
  <si>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</si>
  <si>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</si>
  <si>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</si>
  <si>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</si>
  <si>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</si>
  <si>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</si>
  <si>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</si>
  <si>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</si>
  <si>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</si>
  <si>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</si>
  <si>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</si>
  <si>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</si>
  <si>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</si>
  <si>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</si>
  <si>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</si>
  <si>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</si>
  <si>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</si>
  <si>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</si>
  <si>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</si>
  <si>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</si>
  <si>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</si>
  <si>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</si>
  <si>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</si>
  <si>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</si>
  <si>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</si>
  <si>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</si>
  <si>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</si>
  <si>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</si>
  <si>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</si>
  <si>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</si>
  <si>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</si>
  <si>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</si>
  <si>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</si>
  <si>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</si>
  <si>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</si>
  <si>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</si>
  <si>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</si>
  <si>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</si>
  <si>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</si>
  <si>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</si>
  <si>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</si>
  <si>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</si>
  <si>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</si>
  <si>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</si>
  <si>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</si>
  <si>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</si>
  <si>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</si>
  <si>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</si>
  <si>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</si>
  <si>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</si>
  <si>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</si>
  <si>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</si>
  <si>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</si>
  <si>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</si>
  <si>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</si>
  <si>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</si>
  <si>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</si>
  <si>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</si>
  <si>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</si>
  <si>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</si>
  <si>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</si>
  <si>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</si>
  <si>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</si>
  <si>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</si>
  <si>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</si>
  <si>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</si>
  <si>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</si>
  <si>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</si>
  <si>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</si>
  <si>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</si>
  <si>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</si>
  <si>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</si>
  <si>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</si>
  <si>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</si>
  <si>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</si>
  <si>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</si>
  <si>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</si>
  <si>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</si>
  <si>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</si>
  <si>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</si>
  <si>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</si>
  <si>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</si>
  <si>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</si>
  <si>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</si>
  <si>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</si>
  <si>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</si>
  <si>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</si>
  <si>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</si>
  <si>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</si>
  <si>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</si>
  <si>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</si>
  <si>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</si>
  <si>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</si>
  <si>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</si>
  <si>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</si>
  <si>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</si>
  <si>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</si>
  <si>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</si>
  <si>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</si>
  <si>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</si>
  <si>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</si>
  <si>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</si>
  <si>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</si>
  <si>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</si>
  <si>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</si>
  <si>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</si>
  <si>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</si>
  <si>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</si>
  <si>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</si>
  <si>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</si>
  <si>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</si>
  <si>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</si>
  <si>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</si>
  <si>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</si>
  <si>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</si>
  <si>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</si>
  <si>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</si>
  <si>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</si>
  <si>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</si>
  <si>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</si>
  <si>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</si>
  <si>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</si>
  <si>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</si>
  <si>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</si>
  <si>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</si>
  <si>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</si>
  <si>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</si>
  <si>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</si>
  <si>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</si>
  <si>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</si>
  <si>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</si>
  <si>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</si>
  <si>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</si>
  <si>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</si>
  <si>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</si>
  <si>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</si>
  <si>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</si>
  <si>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</si>
  <si>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</si>
  <si>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</si>
  <si>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</si>
  <si>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</si>
  <si>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</si>
  <si>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</si>
  <si>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</si>
  <si>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</si>
  <si>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</si>
  <si>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</si>
  <si>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</si>
  <si>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</si>
  <si>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</si>
  <si>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</si>
  <si>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</si>
  <si>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</si>
  <si>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</si>
  <si>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</si>
  <si>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</si>
  <si>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</si>
  <si>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</si>
  <si>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</si>
  <si>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</si>
  <si>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</si>
  <si>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</si>
  <si>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</si>
  <si>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</si>
  <si>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</si>
  <si>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</si>
  <si>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</si>
  <si>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</si>
  <si>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</si>
  <si>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</si>
  <si>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</si>
  <si>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</si>
  <si>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</si>
  <si>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</si>
  <si>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</si>
  <si>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</si>
  <si>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</si>
  <si>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</si>
  <si>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</si>
  <si>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</si>
  <si>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</si>
  <si>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</si>
  <si>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</si>
  <si>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</si>
  <si>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</si>
  <si>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</si>
  <si>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</si>
  <si>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</si>
  <si>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</si>
  <si>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</si>
  <si>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</si>
  <si>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</si>
  <si>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</si>
  <si>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</si>
  <si>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</si>
  <si>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</si>
  <si>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</si>
  <si>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</si>
  <si>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</si>
  <si>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</si>
  <si>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</si>
  <si>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</si>
  <si>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</si>
  <si>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</si>
  <si>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</si>
  <si>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</si>
  <si>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</si>
  <si>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</si>
  <si>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</si>
  <si>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</si>
  <si>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</si>
  <si>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</si>
  <si>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</si>
  <si>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</si>
  <si>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</si>
  <si>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</si>
  <si>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</si>
  <si>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</si>
  <si>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</si>
  <si>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</si>
  <si>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</si>
  <si>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</si>
  <si>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</si>
  <si>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</si>
  <si>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</si>
  <si>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</si>
  <si>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</si>
  <si>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</si>
  <si>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</si>
  <si>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</si>
  <si>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</si>
  <si>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</si>
  <si>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</si>
  <si>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</si>
  <si>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</si>
  <si>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</si>
  <si>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</si>
  <si>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</si>
  <si>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</si>
  <si>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</si>
  <si>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</si>
  <si>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</si>
  <si>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</si>
  <si>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</si>
  <si>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</si>
  <si>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</si>
  <si>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</si>
  <si>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</si>
  <si>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</si>
  <si>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</si>
  <si>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</si>
  <si>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</si>
  <si>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</si>
  <si>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</si>
  <si>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</si>
  <si>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</si>
  <si>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</si>
  <si>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</si>
  <si>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</si>
  <si>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</si>
  <si>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</si>
  <si>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</si>
  <si>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</si>
  <si>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</si>
  <si>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</si>
  <si>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</si>
  <si>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</si>
  <si>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</si>
  <si>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</si>
  <si>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</si>
  <si>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</si>
  <si>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</si>
  <si>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</si>
  <si>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</si>
  <si>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</si>
  <si>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</si>
  <si>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</si>
  <si>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</si>
  <si>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</si>
  <si>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</si>
  <si>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</si>
  <si>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</si>
  <si>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</si>
  <si>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</si>
  <si>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</si>
  <si>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</si>
  <si>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</si>
  <si>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</si>
  <si>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</si>
  <si>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</si>
  <si>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</si>
  <si>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</si>
  <si>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</si>
  <si>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</si>
  <si>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</si>
  <si>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</si>
  <si>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</si>
  <si>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</si>
  <si>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</si>
  <si>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</si>
  <si>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</si>
  <si>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</si>
  <si>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</si>
  <si>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</si>
  <si>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</si>
  <si>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</si>
  <si>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</si>
  <si>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</si>
  <si>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</si>
  <si>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</si>
  <si>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</si>
  <si>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</si>
  <si>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</si>
  <si>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</si>
  <si>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</si>
  <si>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</si>
  <si>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</si>
  <si>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</si>
  <si>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</si>
  <si>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</si>
  <si>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</si>
  <si>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</si>
  <si>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</si>
  <si>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</si>
  <si>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</si>
  <si>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</si>
  <si>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</si>
  <si>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</si>
  <si>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</si>
  <si>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</si>
  <si>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</si>
  <si>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</si>
  <si>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</si>
  <si>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</si>
  <si>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</si>
  <si>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</si>
  <si>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</si>
  <si>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</si>
  <si>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</si>
  <si>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</si>
  <si>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</si>
  <si>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</si>
  <si>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</si>
  <si>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</si>
  <si>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</si>
  <si>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</si>
  <si>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</si>
  <si>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</si>
  <si>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</si>
  <si>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</si>
  <si>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</si>
  <si>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</si>
  <si>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</si>
  <si>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</si>
  <si>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</si>
  <si>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</si>
  <si>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</si>
  <si>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</si>
  <si>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</si>
  <si>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</si>
  <si>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</si>
  <si>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</si>
  <si>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</si>
  <si>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</si>
  <si>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</si>
  <si>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</si>
  <si>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</si>
  <si>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</si>
  <si>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</si>
  <si>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</si>
  <si>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</si>
  <si>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</si>
  <si>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</si>
  <si>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</si>
  <si>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</si>
  <si>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</si>
  <si>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</si>
  <si>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</si>
  <si>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</si>
  <si>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</si>
  <si>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</si>
  <si>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</si>
  <si>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</si>
  <si>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</si>
  <si>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</si>
  <si>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</si>
  <si>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</si>
  <si>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</si>
  <si>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</si>
  <si>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</si>
  <si>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</si>
  <si>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</si>
  <si>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</si>
  <si>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</si>
  <si>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</si>
  <si>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</si>
  <si>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</si>
  <si>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</si>
  <si>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</si>
  <si>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</si>
  <si>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</si>
  <si>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</si>
  <si>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</si>
  <si>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</si>
  <si>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</si>
  <si>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</si>
  <si>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</si>
  <si>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</si>
  <si>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</si>
  <si>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</si>
  <si>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</si>
  <si>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</si>
  <si>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</si>
  <si>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</si>
  <si>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</si>
  <si>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</si>
  <si>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</si>
  <si>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</si>
  <si>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</si>
  <si>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</si>
  <si>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</si>
  <si>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</si>
  <si>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</si>
  <si>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</si>
  <si>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</si>
  <si>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</si>
  <si>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</si>
  <si>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</si>
  <si>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</si>
  <si>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</si>
  <si>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</si>
  <si>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</si>
  <si>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</si>
  <si>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</si>
  <si>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</si>
  <si>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</si>
  <si>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</si>
  <si>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</si>
  <si>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</si>
  <si>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</si>
  <si>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</si>
  <si>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</si>
  <si>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</si>
  <si>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</si>
  <si>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</si>
  <si>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</si>
  <si>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</si>
  <si>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</si>
  <si>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</si>
  <si>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</si>
  <si>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</si>
  <si>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</si>
  <si>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</si>
  <si>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</si>
  <si>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</si>
  <si>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</si>
  <si>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</si>
  <si>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</si>
  <si>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</si>
  <si>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</si>
  <si>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</si>
  <si>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</si>
  <si>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</si>
  <si>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</si>
  <si>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</si>
  <si>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</si>
  <si>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</si>
  <si>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</si>
  <si>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</si>
  <si>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</si>
  <si>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</si>
  <si>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</si>
  <si>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</si>
  <si>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</si>
  <si>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</si>
  <si>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</si>
  <si>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</si>
  <si>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</si>
  <si>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</si>
  <si>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</si>
  <si>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</si>
  <si>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</si>
  <si>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</si>
  <si>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</si>
  <si>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</si>
  <si>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</si>
  <si>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</si>
  <si>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</si>
  <si>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</si>
  <si>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</si>
  <si>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</si>
  <si>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</si>
  <si>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</si>
  <si>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</si>
  <si>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</si>
  <si>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</si>
  <si>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</si>
  <si>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</si>
  <si>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</si>
  <si>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</si>
  <si>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</si>
  <si>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</si>
  <si>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</si>
  <si>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</si>
  <si>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</si>
  <si>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</si>
  <si>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</si>
  <si>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</si>
  <si>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</si>
  <si>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</si>
  <si>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</si>
  <si>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</si>
  <si>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</si>
  <si>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</si>
  <si>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</si>
  <si>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</si>
  <si>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</si>
  <si>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</si>
  <si>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</si>
  <si>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</si>
  <si>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</si>
  <si>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</si>
  <si>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</si>
  <si>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</si>
  <si>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</si>
  <si>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</si>
  <si>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</si>
  <si>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</si>
  <si>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</si>
  <si>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</si>
  <si>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</si>
  <si>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</si>
  <si>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</si>
  <si>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</si>
  <si>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</si>
  <si>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</si>
  <si>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</si>
  <si>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</si>
  <si>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</si>
  <si>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</si>
  <si>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</si>
  <si>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</si>
  <si>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</si>
  <si>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</si>
  <si>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</si>
  <si>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</si>
  <si>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</si>
  <si>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</si>
  <si>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</si>
  <si>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</si>
  <si>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</si>
  <si>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</si>
  <si>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</si>
  <si>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</si>
  <si>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</si>
  <si>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</si>
  <si>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</si>
  <si>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</si>
  <si>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</si>
  <si>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</si>
  <si>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</si>
  <si>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</si>
  <si>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</si>
  <si>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</si>
  <si>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</si>
  <si>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</si>
  <si>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</si>
  <si>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</si>
  <si>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</si>
  <si>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</si>
  <si>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</si>
  <si>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</si>
  <si>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</si>
  <si>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</si>
  <si>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</si>
  <si>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</si>
  <si>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</si>
  <si>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</si>
  <si>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</si>
  <si>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</si>
  <si>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</si>
  <si>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</si>
  <si>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</si>
  <si>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</si>
  <si>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</si>
  <si>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</si>
  <si>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</si>
  <si>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</si>
  <si>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</si>
  <si>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</si>
  <si>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</si>
  <si>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</si>
  <si>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</si>
  <si>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</si>
  <si>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</si>
  <si>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</si>
  <si>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</si>
  <si>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</si>
  <si>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</si>
  <si>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</si>
  <si>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</si>
  <si>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</si>
  <si>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</si>
  <si>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</si>
  <si>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</si>
  <si>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</si>
  <si>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</si>
  <si>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</si>
  <si>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</si>
  <si>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</si>
  <si>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</si>
  <si>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</si>
  <si>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</si>
  <si>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</si>
  <si>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</si>
  <si>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</si>
  <si>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</si>
  <si>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</si>
  <si>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</si>
  <si>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</si>
  <si>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</si>
  <si>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</si>
  <si>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</si>
  <si>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</si>
  <si>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</si>
  <si>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</si>
  <si>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</si>
  <si>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</si>
  <si>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</si>
  <si>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</si>
  <si>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</si>
  <si>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</si>
  <si>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</si>
  <si>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</si>
  <si>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</si>
  <si>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</si>
  <si>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</si>
  <si>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</si>
  <si>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</si>
  <si>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</si>
  <si>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</si>
  <si>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</si>
  <si>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</si>
  <si>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</si>
  <si>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</si>
  <si>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</si>
  <si>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</si>
  <si>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</si>
  <si>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</si>
  <si>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</si>
  <si>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</si>
  <si>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</si>
  <si>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</si>
  <si>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</si>
  <si>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</si>
  <si>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</si>
  <si>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</si>
  <si>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</si>
  <si>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</si>
  <si>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</si>
  <si>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</si>
  <si>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</si>
  <si>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</si>
  <si>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</si>
  <si>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</si>
  <si>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</si>
  <si>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</si>
  <si>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</si>
  <si>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</si>
  <si>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</si>
  <si>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</si>
  <si>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</si>
  <si>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</si>
  <si>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</si>
  <si>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</si>
  <si>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</si>
  <si>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</si>
  <si>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</si>
  <si>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</si>
  <si>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</si>
  <si>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</si>
  <si>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</si>
  <si>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</si>
  <si>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</si>
  <si>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</si>
  <si>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</si>
  <si>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</si>
  <si>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</si>
  <si>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</si>
  <si>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</si>
  <si>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</si>
  <si>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</si>
  <si>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</si>
  <si>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</si>
  <si>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</si>
  <si>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</si>
  <si>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</si>
  <si>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</si>
  <si>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</si>
  <si>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</si>
  <si>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</si>
  <si>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</si>
  <si>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</si>
  <si>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</si>
  <si>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</si>
  <si>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</si>
  <si>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</si>
  <si>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</si>
  <si>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</si>
  <si>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</si>
  <si>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</si>
  <si>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</si>
  <si>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</si>
  <si>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</si>
  <si>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</si>
  <si>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</si>
  <si>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</si>
  <si>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</si>
  <si>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</si>
  <si>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</si>
  <si>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</si>
  <si>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</si>
  <si>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</si>
  <si>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</si>
  <si>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</si>
  <si>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</si>
  <si>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</si>
  <si>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</si>
  <si>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</si>
  <si>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</si>
  <si>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</si>
  <si>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</si>
  <si>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</si>
  <si>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</si>
  <si>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</si>
  <si>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</si>
  <si>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</si>
  <si>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</si>
  <si>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</si>
  <si>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</si>
  <si>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</si>
  <si>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</si>
  <si>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</si>
  <si>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</si>
  <si>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</si>
  <si>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</si>
  <si>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</si>
  <si>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</si>
  <si>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</si>
  <si>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</si>
  <si>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</si>
  <si>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</si>
  <si>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</si>
  <si>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</si>
  <si>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</si>
  <si>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</si>
  <si>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</si>
  <si>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</si>
  <si>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</si>
  <si>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</si>
  <si>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</si>
  <si>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</si>
  <si>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</si>
  <si>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</si>
  <si>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</si>
  <si>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</si>
  <si>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</si>
  <si>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</si>
  <si>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</si>
  <si>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</si>
  <si>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</si>
  <si>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</si>
  <si>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</si>
  <si>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</si>
  <si>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</si>
  <si>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</si>
  <si>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</si>
  <si>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</si>
  <si>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</si>
  <si>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</si>
  <si>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</si>
  <si>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</si>
  <si>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</si>
  <si>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</si>
  <si>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</si>
  <si>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</si>
  <si>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</si>
  <si>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</si>
  <si>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</si>
  <si>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</si>
  <si>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</si>
  <si>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</si>
  <si>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</si>
  <si>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</si>
  <si>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</si>
  <si>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</si>
  <si>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</si>
  <si>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</si>
  <si>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</si>
  <si>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</si>
  <si>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</si>
  <si>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</si>
  <si>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</si>
  <si>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</si>
  <si>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</si>
  <si>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</si>
  <si>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</si>
  <si>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</si>
  <si>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</si>
  <si>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</si>
  <si>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</si>
  <si>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</si>
  <si>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</si>
  <si>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</si>
  <si>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</si>
  <si>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</si>
  <si>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</si>
  <si>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</si>
  <si>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</si>
  <si>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</si>
  <si>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</si>
  <si>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</si>
  <si>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</si>
  <si>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</si>
  <si>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</si>
  <si>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</si>
  <si>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</si>
  <si>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</si>
  <si>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</si>
  <si>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</si>
  <si>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</si>
  <si>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</si>
  <si>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</si>
  <si>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</si>
  <si>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</si>
  <si>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</si>
  <si>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</si>
  <si>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</si>
  <si>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</si>
  <si>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</si>
  <si>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</si>
  <si>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</si>
  <si>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</si>
  <si>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</si>
  <si>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</si>
  <si>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</si>
  <si>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</si>
  <si>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</si>
  <si>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</si>
  <si>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</si>
  <si>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</si>
  <si>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</si>
  <si>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</si>
  <si>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</si>
  <si>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</si>
  <si>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</si>
  <si>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</si>
  <si>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</si>
  <si>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</si>
  <si>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</si>
  <si>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</si>
  <si>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</si>
  <si>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</si>
  <si>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</si>
  <si>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</si>
  <si>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</si>
  <si>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</si>
  <si>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</si>
  <si>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</si>
  <si>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</si>
  <si>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</si>
  <si>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</si>
  <si>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</si>
  <si>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</si>
  <si>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</si>
  <si>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</si>
  <si>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</si>
  <si>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</si>
  <si>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</si>
  <si>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</si>
  <si>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</si>
  <si>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</si>
  <si>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</si>
  <si>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</si>
  <si>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</si>
  <si>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</si>
  <si>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</si>
  <si>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</si>
  <si>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</si>
  <si>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</si>
  <si>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</si>
  <si>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</si>
  <si>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</si>
  <si>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</si>
  <si>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</si>
  <si>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</si>
  <si>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</si>
  <si>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</si>
  <si>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</si>
  <si>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</si>
  <si>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</si>
  <si>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</si>
  <si>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</si>
  <si>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</si>
  <si>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</si>
  <si>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</si>
  <si>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</si>
  <si>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</si>
  <si>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</si>
  <si>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</si>
  <si>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</si>
  <si>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</si>
  <si>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</si>
  <si>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</si>
  <si>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</si>
  <si>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</si>
  <si>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</si>
  <si>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</si>
  <si>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</si>
  <si>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</si>
  <si>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</si>
  <si>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</si>
  <si>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</si>
  <si>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</si>
  <si>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</si>
  <si>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</si>
  <si>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</si>
  <si>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</si>
  <si>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</si>
  <si>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</si>
  <si>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</si>
  <si>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</si>
  <si>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</si>
  <si>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</si>
  <si>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</si>
  <si>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</si>
  <si>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</si>
  <si>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</si>
  <si>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</si>
  <si>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</si>
  <si>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</si>
  <si>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</si>
  <si>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</si>
  <si>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</si>
  <si>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</si>
  <si>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</si>
  <si>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</si>
  <si>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</si>
  <si>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</si>
  <si>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</si>
  <si>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</si>
  <si>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</si>
  <si>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</si>
  <si>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</si>
  <si>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</si>
  <si>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</si>
  <si>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</si>
  <si>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</si>
  <si>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</si>
  <si>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</si>
  <si>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</si>
  <si>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</si>
  <si>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</si>
  <si>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</si>
  <si>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</si>
  <si>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</si>
  <si>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</si>
  <si>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</si>
  <si>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</si>
  <si>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</si>
  <si>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</si>
  <si>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</si>
  <si>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</si>
  <si>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</si>
  <si>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</si>
  <si>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</si>
  <si>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</si>
  <si>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</si>
  <si>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</si>
  <si>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</si>
  <si>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</si>
  <si>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</si>
  <si>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</si>
  <si>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</si>
  <si>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</si>
  <si>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</si>
  <si>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</si>
  <si>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</si>
  <si>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</si>
  <si>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</si>
  <si>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</si>
  <si>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</si>
  <si>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</si>
  <si>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</si>
  <si>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</si>
  <si>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</si>
  <si>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</si>
  <si>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</si>
  <si>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</si>
  <si>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</si>
  <si>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</si>
  <si>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</si>
  <si>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</si>
  <si>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</si>
  <si>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</si>
  <si>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</si>
  <si>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</si>
  <si>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</si>
  <si>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</si>
  <si>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</si>
  <si>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</si>
  <si>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</si>
  <si>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</si>
  <si>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</si>
  <si>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</si>
  <si>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</si>
  <si>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</si>
  <si>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</si>
  <si>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</si>
  <si>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</si>
  <si>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</si>
  <si>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</si>
  <si>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</si>
  <si>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</si>
  <si>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</si>
  <si>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</si>
  <si>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</si>
  <si>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</si>
  <si>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</si>
  <si>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</si>
  <si>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</si>
  <si>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</si>
  <si>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</si>
  <si>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</si>
  <si>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</si>
  <si>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</si>
  <si>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</si>
  <si>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</si>
  <si>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</si>
  <si>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</si>
  <si>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</si>
  <si>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</si>
  <si>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</si>
  <si>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</si>
  <si>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</si>
  <si>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</si>
  <si>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</si>
  <si>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</si>
  <si>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</si>
  <si>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</si>
  <si>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</si>
  <si>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</si>
  <si>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</si>
  <si>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</si>
  <si>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</si>
  <si>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</si>
  <si>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</si>
  <si>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</si>
  <si>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</si>
  <si>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</si>
  <si>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</si>
  <si>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</si>
  <si>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</si>
  <si>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</si>
  <si>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</si>
  <si>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</si>
  <si>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</si>
  <si>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</si>
  <si>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</si>
  <si>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</si>
  <si>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</si>
  <si>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</si>
  <si>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</si>
  <si>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</si>
  <si>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</si>
  <si>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</si>
  <si>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</si>
  <si>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</si>
  <si>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</si>
  <si>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</si>
  <si>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</si>
  <si>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</si>
  <si>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</si>
  <si>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</si>
  <si>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</si>
  <si>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</si>
  <si>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</si>
  <si>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</si>
  <si>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</si>
  <si>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</si>
  <si>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</si>
  <si>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</si>
  <si>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</si>
  <si>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</si>
  <si>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</si>
  <si>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</si>
  <si>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</si>
  <si>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</si>
  <si>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</si>
  <si>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</si>
  <si>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</si>
  <si>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</si>
  <si>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</si>
  <si>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</si>
  <si>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</si>
  <si>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</si>
  <si>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</si>
  <si>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</si>
  <si>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</si>
  <si>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</si>
  <si>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</si>
  <si>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</si>
  <si>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</si>
  <si>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</si>
  <si>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</si>
  <si>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</si>
  <si>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</si>
  <si>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</si>
  <si>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</si>
  <si>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</si>
  <si>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</si>
  <si>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</si>
  <si>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</si>
  <si>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</si>
  <si>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</si>
  <si>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</si>
  <si>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</si>
  <si>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</si>
  <si>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</si>
  <si>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</si>
  <si>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</si>
  <si>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</si>
  <si>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</si>
  <si>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</si>
  <si>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</si>
  <si>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</si>
  <si>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</si>
  <si>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</si>
  <si>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</si>
  <si>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</si>
  <si>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</si>
  <si>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</si>
  <si>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</si>
  <si>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</si>
  <si>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</si>
  <si>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</si>
  <si>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</si>
  <si>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</si>
  <si>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</si>
  <si>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</si>
  <si>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</si>
  <si>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</si>
  <si>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</si>
  <si>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</si>
  <si>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</si>
  <si>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</si>
  <si>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</si>
  <si>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</si>
  <si>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</si>
  <si>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</si>
  <si>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</si>
  <si>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</si>
  <si>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</si>
  <si>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</si>
  <si>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</si>
  <si>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</si>
  <si>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</si>
  <si>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</si>
  <si>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</si>
  <si>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</si>
  <si>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</si>
  <si>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</si>
  <si>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</si>
  <si>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</si>
  <si>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</si>
  <si>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</si>
  <si>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</si>
  <si>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</si>
  <si>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</si>
  <si>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</si>
  <si>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</si>
  <si>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</si>
  <si>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</si>
  <si>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</si>
  <si>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</si>
  <si>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</si>
  <si>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</si>
  <si>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</si>
  <si>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</si>
  <si>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</si>
  <si>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</si>
  <si>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</si>
  <si>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</si>
  <si>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</si>
  <si>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</si>
  <si>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</si>
  <si>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</si>
  <si>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</si>
  <si>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</si>
  <si>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</si>
  <si>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</si>
  <si>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</si>
  <si>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</si>
  <si>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</si>
  <si>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</si>
  <si>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</si>
  <si>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</si>
  <si>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</si>
  <si>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</si>
  <si>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</si>
  <si>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</si>
  <si>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</si>
  <si>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</si>
  <si>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</si>
  <si>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</si>
  <si>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</si>
  <si>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</si>
  <si>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</si>
  <si>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</si>
  <si>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</si>
  <si>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</si>
  <si>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</si>
  <si>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</si>
  <si>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</si>
  <si>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</si>
  <si>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</si>
  <si>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</si>
  <si>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</si>
  <si>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</si>
  <si>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</si>
  <si>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</si>
  <si>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</si>
  <si>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</si>
  <si>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</si>
  <si>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</si>
  <si>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</si>
  <si>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</si>
  <si>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</si>
  <si>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</si>
  <si>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</si>
  <si>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</si>
  <si>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</si>
  <si>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</si>
  <si>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</si>
  <si>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</si>
  <si>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</si>
  <si>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</si>
  <si>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</si>
  <si>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</si>
  <si>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</si>
  <si>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</si>
  <si>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</si>
  <si>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</si>
  <si>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</si>
  <si>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</si>
  <si>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</si>
  <si>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</si>
  <si>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</si>
  <si>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</si>
  <si>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</si>
  <si>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</si>
  <si>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</si>
  <si>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</si>
  <si>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</si>
  <si>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</si>
  <si>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</si>
  <si>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</si>
  <si>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</si>
  <si>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</si>
  <si>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</si>
  <si>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</si>
  <si>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</si>
  <si>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</si>
  <si>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</si>
  <si>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</si>
  <si>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</si>
  <si>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</si>
  <si>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</si>
  <si>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</si>
  <si>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</si>
  <si>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</si>
  <si>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</si>
  <si>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</si>
  <si>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</si>
  <si>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</si>
  <si>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</si>
  <si>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</si>
  <si>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</si>
  <si>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</si>
  <si>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</si>
  <si>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</si>
  <si>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</si>
  <si>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</si>
  <si>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</si>
  <si>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</si>
  <si>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</si>
  <si>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</si>
  <si>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</si>
  <si>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</si>
  <si>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</si>
  <si>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</si>
  <si>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</si>
  <si>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</si>
  <si>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</si>
  <si>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</si>
  <si>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</si>
  <si>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</si>
  <si>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</si>
  <si>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</si>
  <si>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</si>
  <si>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</si>
  <si>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</si>
  <si>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</si>
  <si>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</si>
  <si>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</si>
  <si>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</si>
  <si>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</si>
  <si>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</si>
  <si>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</si>
  <si>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</si>
  <si>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</si>
  <si>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</si>
  <si>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</si>
  <si>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</si>
  <si>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</si>
  <si>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</si>
  <si>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</si>
  <si>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</si>
  <si>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</si>
  <si>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</si>
  <si>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</si>
  <si>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</si>
  <si>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</si>
  <si>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</si>
  <si>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</si>
  <si>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</si>
  <si>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</si>
  <si>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</si>
  <si>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</si>
  <si>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</si>
  <si>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</si>
  <si>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</si>
  <si>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</si>
  <si>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</si>
  <si>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</si>
  <si>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</si>
  <si>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</si>
  <si>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</si>
  <si>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</si>
  <si>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</si>
  <si>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</si>
  <si>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</si>
  <si>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</si>
  <si>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</si>
  <si>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</si>
  <si>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</si>
  <si>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</si>
  <si>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</si>
  <si>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</si>
  <si>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</si>
  <si>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</si>
  <si>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</si>
  <si>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</si>
  <si>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</si>
  <si>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</si>
  <si>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</si>
  <si>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</si>
  <si>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</si>
  <si>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</si>
  <si>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</si>
  <si>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</si>
  <si>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</si>
  <si>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</si>
  <si>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</si>
  <si>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</si>
  <si>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</si>
  <si>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</si>
  <si>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</si>
  <si>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</si>
  <si>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</si>
  <si>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</si>
  <si>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</si>
  <si>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</si>
  <si>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</si>
  <si>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</si>
  <si>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</si>
  <si>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</si>
  <si>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</si>
  <si>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</si>
  <si>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</si>
  <si>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</si>
  <si>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</si>
  <si>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</si>
  <si>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</si>
  <si>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</si>
  <si>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</si>
  <si>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</si>
  <si>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</si>
  <si>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</si>
  <si>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</si>
  <si>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</si>
  <si>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</si>
  <si>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</si>
  <si>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</si>
  <si>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</si>
  <si>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</si>
  <si>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</si>
  <si>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</si>
  <si>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</si>
  <si>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</si>
  <si>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</si>
  <si>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</si>
  <si>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</si>
  <si>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</si>
  <si>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</si>
  <si>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</si>
  <si>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</si>
  <si>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</si>
  <si>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</si>
  <si>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</si>
  <si>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</si>
  <si>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</si>
  <si>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</si>
  <si>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</si>
  <si>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</si>
  <si>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</si>
  <si>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</si>
  <si>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</si>
  <si>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</si>
  <si>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</si>
  <si>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</si>
  <si>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</si>
  <si>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</si>
  <si>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</si>
  <si>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</si>
  <si>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</si>
  <si>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</si>
  <si>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</si>
  <si>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</si>
  <si>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</si>
  <si>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</si>
  <si>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</si>
  <si>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</si>
  <si>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</si>
  <si>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</si>
  <si>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</si>
  <si>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</si>
  <si>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</si>
  <si>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</si>
  <si>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</si>
  <si>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</si>
  <si>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</si>
  <si>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</si>
  <si>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</si>
  <si>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</si>
  <si>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</si>
  <si>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</si>
  <si>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</si>
  <si>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</si>
  <si>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</si>
  <si>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</si>
  <si>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</si>
  <si>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</si>
  <si>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</si>
  <si>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</si>
  <si>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</si>
  <si>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</si>
  <si>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</si>
  <si>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</si>
  <si>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</si>
  <si>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</si>
  <si>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</si>
  <si>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</si>
  <si>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</si>
  <si>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</si>
  <si>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</si>
  <si>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</si>
  <si>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</si>
  <si>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</si>
  <si>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</si>
  <si>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</si>
  <si>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</si>
  <si>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</si>
  <si>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</si>
  <si>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</si>
  <si>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</si>
  <si>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</si>
  <si>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</si>
  <si>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</si>
  <si>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</si>
  <si>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</si>
  <si>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</si>
  <si>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</si>
  <si>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</si>
  <si>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</si>
  <si>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</si>
  <si>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</si>
  <si>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</si>
  <si>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</si>
  <si>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</si>
  <si>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</si>
  <si>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</si>
  <si>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</si>
  <si>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</si>
  <si>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</si>
  <si>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</si>
  <si>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</si>
  <si>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</si>
  <si>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</si>
  <si>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</si>
  <si>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</si>
  <si>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</si>
  <si>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</si>
  <si>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</si>
  <si>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</si>
  <si>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</si>
  <si>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</si>
  <si>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</si>
  <si>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</si>
  <si>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</si>
  <si>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</si>
  <si>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</si>
  <si>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</si>
  <si>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</si>
  <si>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</si>
  <si>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</si>
  <si>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</si>
  <si>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</si>
  <si>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</si>
  <si>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</si>
  <si>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</si>
  <si>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</si>
  <si>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</si>
  <si>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</si>
  <si>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</si>
  <si>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</si>
  <si>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</si>
  <si>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</si>
  <si>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</si>
  <si>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</si>
  <si>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</si>
  <si>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</si>
  <si>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</si>
  <si>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</si>
  <si>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</si>
  <si>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</si>
  <si>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</si>
  <si>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</si>
  <si>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</si>
  <si>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</si>
  <si>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</si>
  <si>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</si>
  <si>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</si>
  <si>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</si>
  <si>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</si>
  <si>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</si>
  <si>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</si>
  <si>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</si>
  <si>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</si>
  <si>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</si>
  <si>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</si>
  <si>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</si>
  <si>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</si>
  <si>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</si>
  <si>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</si>
  <si>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</si>
  <si>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</si>
  <si>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</si>
  <si>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</si>
  <si>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</si>
  <si>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</si>
  <si>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</si>
  <si>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</si>
  <si>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</si>
  <si>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</si>
  <si>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</si>
  <si>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</si>
  <si>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</si>
  <si>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</si>
  <si>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</si>
  <si>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</si>
  <si>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</si>
  <si>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</si>
  <si>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</si>
  <si>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</si>
  <si>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</si>
  <si>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</si>
  <si>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</si>
  <si>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</si>
  <si>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</si>
  <si>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</si>
  <si>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</si>
  <si>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</si>
  <si>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</si>
  <si>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</si>
  <si>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</si>
  <si>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</si>
  <si>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</si>
  <si>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</si>
  <si>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</si>
  <si>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</si>
  <si>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</si>
  <si>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</si>
  <si>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</si>
  <si>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</si>
  <si>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</si>
  <si>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</si>
  <si>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</si>
  <si>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</si>
  <si>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</si>
  <si>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</si>
  <si>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</si>
  <si>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</si>
  <si>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</si>
  <si>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</si>
  <si>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</si>
  <si>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</si>
  <si>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</si>
  <si>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</si>
  <si>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</si>
  <si>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</si>
  <si>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</si>
  <si>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</si>
  <si>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</si>
  <si>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</si>
  <si>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</si>
  <si>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</si>
  <si>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</si>
  <si>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</si>
  <si>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</si>
  <si>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</si>
  <si>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</si>
  <si>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</si>
  <si>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</si>
  <si>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</si>
  <si>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</si>
  <si>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</si>
  <si>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</si>
  <si>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</si>
  <si>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</si>
  <si>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</si>
  <si>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</si>
  <si>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</si>
  <si>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</si>
  <si>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</si>
  <si>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</si>
  <si>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</si>
  <si>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</si>
  <si>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</si>
  <si>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</si>
  <si>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</si>
  <si>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</si>
  <si>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</si>
  <si>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</si>
  <si>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</si>
  <si>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</si>
  <si>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</si>
  <si>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</si>
  <si>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</si>
  <si>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</si>
  <si>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</si>
  <si>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</si>
  <si>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</si>
  <si>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</si>
  <si>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</si>
  <si>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</si>
  <si>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</si>
  <si>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</si>
  <si>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</si>
  <si>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</si>
  <si>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</si>
  <si>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</si>
  <si>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</si>
  <si>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</si>
  <si>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</si>
  <si>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</si>
  <si>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</si>
  <si>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</si>
  <si>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</si>
  <si>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</si>
  <si>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</si>
  <si>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</si>
  <si>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</si>
  <si>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</si>
  <si>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</si>
  <si>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</si>
  <si>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</si>
  <si>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</si>
  <si>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</si>
  <si>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</si>
  <si>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</si>
  <si>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</si>
  <si>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</si>
  <si>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</si>
  <si>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</si>
  <si>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</si>
  <si>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</si>
  <si>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</si>
  <si>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</si>
  <si>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</si>
  <si>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</si>
  <si>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</si>
  <si>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</si>
  <si>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</si>
  <si>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</si>
  <si>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</si>
  <si>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</si>
  <si>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</si>
  <si>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</si>
  <si>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</si>
  <si>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</si>
  <si>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</si>
  <si>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</si>
  <si>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</si>
  <si>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</si>
  <si>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</si>
  <si>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</si>
  <si>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</si>
  <si>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</si>
  <si>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</si>
  <si>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</si>
  <si>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</si>
  <si>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</si>
  <si>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</si>
  <si>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</si>
  <si>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</si>
  <si>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</si>
  <si>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</si>
  <si>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</si>
  <si>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</si>
  <si>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</si>
  <si>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</si>
  <si>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</si>
  <si>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</si>
  <si>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</si>
  <si>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</si>
  <si>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</si>
  <si>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</si>
  <si>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</si>
  <si>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</si>
  <si>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</si>
  <si>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</si>
  <si>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</si>
  <si>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</si>
  <si>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</si>
  <si>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</si>
  <si>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</si>
  <si>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</si>
  <si>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</si>
  <si>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</si>
  <si>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</si>
  <si>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</si>
  <si>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</si>
  <si>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</si>
  <si>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</si>
  <si>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</si>
  <si>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</si>
  <si>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</si>
  <si>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</si>
  <si>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</si>
  <si>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</si>
  <si>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</si>
  <si>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</si>
  <si>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</si>
  <si>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</si>
  <si>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</si>
  <si>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</si>
  <si>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</si>
  <si>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</si>
  <si>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</si>
  <si>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</si>
  <si>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</si>
  <si>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</si>
  <si>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</si>
  <si>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</si>
  <si>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</si>
  <si>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</si>
  <si>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</si>
  <si>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</si>
  <si>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</si>
  <si>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</si>
  <si>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</si>
  <si>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</si>
  <si>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</si>
  <si>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</si>
  <si>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</si>
  <si>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</si>
  <si>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</si>
  <si>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</si>
  <si>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</si>
  <si>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</si>
  <si>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</si>
  <si>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</si>
  <si>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</si>
  <si>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</si>
  <si>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</si>
  <si>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</si>
  <si>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</si>
  <si>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</si>
  <si>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</si>
  <si>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</si>
  <si>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</si>
  <si>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</si>
  <si>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</si>
  <si>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</si>
  <si>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</si>
  <si>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</si>
  <si>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</si>
  <si>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</si>
  <si>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</si>
  <si>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</si>
  <si>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</si>
  <si>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</si>
  <si>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</si>
  <si>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</si>
  <si>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</si>
  <si>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</si>
  <si>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</si>
  <si>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</si>
  <si>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</si>
  <si>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</si>
  <si>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</si>
  <si>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</si>
  <si>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</si>
  <si>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</si>
  <si>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</si>
  <si>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</si>
  <si>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</si>
  <si>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</si>
  <si>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</si>
  <si>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</si>
  <si>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</si>
  <si>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</si>
  <si>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</si>
  <si>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</si>
  <si>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</si>
  <si>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</si>
  <si>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</si>
  <si>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</si>
  <si>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</si>
  <si>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</si>
  <si>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</si>
  <si>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</si>
  <si>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</si>
  <si>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</si>
  <si>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</si>
  <si>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</si>
  <si>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</si>
  <si>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</si>
  <si>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</si>
  <si>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</si>
  <si>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</si>
  <si>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</si>
  <si>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</si>
  <si>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</si>
  <si>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</si>
  <si>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</si>
  <si>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</si>
  <si>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</si>
  <si>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</si>
  <si>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</si>
  <si>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</si>
  <si>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</si>
  <si>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</si>
  <si>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</si>
  <si>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</si>
  <si>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</si>
  <si>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</si>
  <si>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</si>
  <si>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</si>
  <si>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</si>
  <si>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</si>
  <si>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</si>
  <si>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</si>
  <si>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</si>
  <si>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</si>
  <si>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</si>
  <si>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</si>
  <si>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</si>
  <si>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</si>
  <si>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</si>
  <si>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</si>
  <si>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</si>
  <si>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</si>
  <si>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</si>
  <si>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</si>
  <si>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</si>
  <si>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</si>
  <si>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</si>
  <si>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</si>
  <si>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</si>
  <si>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</si>
  <si>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</si>
  <si>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</si>
  <si>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</si>
  <si>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</si>
  <si>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</si>
  <si>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</si>
  <si>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</si>
  <si>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</si>
  <si>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</si>
  <si>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</si>
  <si>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</si>
  <si>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</si>
  <si>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</si>
  <si>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</si>
  <si>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</si>
  <si>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</si>
  <si>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</si>
  <si>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</si>
  <si>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</si>
  <si>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</si>
  <si>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</si>
  <si>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</si>
  <si>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</si>
  <si>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</si>
  <si>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</si>
  <si>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</si>
  <si>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</si>
  <si>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</si>
  <si>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</si>
  <si>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</si>
  <si>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</si>
  <si>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</si>
  <si>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</si>
  <si>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</si>
  <si>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</si>
  <si>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</si>
  <si>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</si>
  <si>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</si>
  <si>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</si>
  <si>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</si>
  <si>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</si>
  <si>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</si>
  <si>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</si>
  <si>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</si>
  <si>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</si>
  <si>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</si>
  <si>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</si>
  <si>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</si>
  <si>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</si>
  <si>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</si>
  <si>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</si>
  <si>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</si>
  <si>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</si>
  <si>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</si>
  <si>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</si>
  <si>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</si>
  <si>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</si>
  <si>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</si>
  <si>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</si>
  <si>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</si>
  <si>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</si>
  <si>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</si>
  <si>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</si>
  <si>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</si>
  <si>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</si>
  <si>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</si>
  <si>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</si>
  <si>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</si>
  <si>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</si>
  <si>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</si>
  <si>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</si>
  <si>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</si>
  <si>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</si>
  <si>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</si>
  <si>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</si>
  <si>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</si>
  <si>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</si>
  <si>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</si>
  <si>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</si>
  <si>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</si>
  <si>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</si>
  <si>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</si>
  <si>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</si>
  <si>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</si>
  <si>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</si>
  <si>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</si>
  <si>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</si>
  <si>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</si>
  <si>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</si>
  <si>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</si>
  <si>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</si>
  <si>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</si>
  <si>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</si>
  <si>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</si>
  <si>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</si>
  <si>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</si>
  <si>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</si>
  <si>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</si>
  <si>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</si>
  <si>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</si>
  <si>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</si>
  <si>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</si>
  <si>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</si>
  <si>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</si>
  <si>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</si>
  <si>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</si>
  <si>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</si>
  <si>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</si>
  <si>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</si>
  <si>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</si>
  <si>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</si>
  <si>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</si>
  <si>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</si>
  <si>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</si>
  <si>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</si>
  <si>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</si>
  <si>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</si>
  <si>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</si>
  <si>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</si>
  <si>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</si>
  <si>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</si>
  <si>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</si>
  <si>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</si>
  <si>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</si>
  <si>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</si>
  <si>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</si>
  <si>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</si>
  <si>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</si>
  <si>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</si>
  <si>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</si>
  <si>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</si>
  <si>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</si>
  <si>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</si>
  <si>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</si>
  <si>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</si>
  <si>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</si>
  <si>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</si>
  <si>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</si>
  <si>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</si>
  <si>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</si>
  <si>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</si>
  <si>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</si>
  <si>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</si>
  <si>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</si>
  <si>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</si>
  <si>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</si>
  <si>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</si>
  <si>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</si>
  <si>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</si>
  <si>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</si>
  <si>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</si>
  <si>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</si>
  <si>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</si>
  <si>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</si>
  <si>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</si>
  <si>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</si>
  <si>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</si>
  <si>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</si>
  <si>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</si>
  <si>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</si>
  <si>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</si>
  <si>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</si>
  <si>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</si>
  <si>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</si>
  <si>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</si>
  <si>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</si>
  <si>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</si>
  <si>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</si>
  <si>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</si>
  <si>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</si>
  <si>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</si>
  <si>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</si>
  <si>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</si>
  <si>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</si>
  <si>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</si>
  <si>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</si>
  <si>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</si>
  <si>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</si>
  <si>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</si>
  <si>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</si>
  <si>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</si>
  <si>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</si>
  <si>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</si>
  <si>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</si>
  <si>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</si>
  <si>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</si>
  <si>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</si>
  <si>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</si>
  <si>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</si>
  <si>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</si>
  <si>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</si>
  <si>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</si>
  <si>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</si>
  <si>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</si>
  <si>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</si>
  <si>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</si>
  <si>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</si>
  <si>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</si>
  <si>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</si>
  <si>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</si>
  <si>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</si>
  <si>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</si>
  <si>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</si>
  <si>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</si>
  <si>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</si>
  <si>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</si>
  <si>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</si>
  <si>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</si>
  <si>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</si>
  <si>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</si>
  <si>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</si>
  <si>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</si>
  <si>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</si>
  <si>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</si>
  <si>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</si>
  <si>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</si>
  <si>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</si>
  <si>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</si>
  <si>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</si>
  <si>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</si>
  <si>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</si>
  <si>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</si>
  <si>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</si>
  <si>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</si>
  <si>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</si>
  <si>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</si>
  <si>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</si>
  <si>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</si>
  <si>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</si>
  <si>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</si>
  <si>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</si>
  <si>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</si>
  <si>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</si>
  <si>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</si>
  <si>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</si>
  <si>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</si>
  <si>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</si>
  <si>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</si>
  <si>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</si>
  <si>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</si>
  <si>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</si>
  <si>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</si>
  <si>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</si>
  <si>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</si>
  <si>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</si>
  <si>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</si>
  <si>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</si>
  <si>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</si>
  <si>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</si>
  <si>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</si>
  <si>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</si>
  <si>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</si>
  <si>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</si>
  <si>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</si>
  <si>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</si>
  <si>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</si>
  <si>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</si>
  <si>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</si>
  <si>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</si>
  <si>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</si>
  <si>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</si>
  <si>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</si>
  <si>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</si>
  <si>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</si>
  <si>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</si>
  <si>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</si>
  <si>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</si>
  <si>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</si>
  <si>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</si>
  <si>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</si>
  <si>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</si>
  <si>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</si>
  <si>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</si>
  <si>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</si>
  <si>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</si>
  <si>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</si>
  <si>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</si>
  <si>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</si>
  <si>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</si>
  <si>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</si>
  <si>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</si>
  <si>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</si>
  <si>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</si>
  <si>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</si>
  <si>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</si>
  <si>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</si>
  <si>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</si>
  <si>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</si>
  <si>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</si>
  <si>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</si>
  <si>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</si>
  <si>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</si>
  <si>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</si>
  <si>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</si>
  <si>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</si>
  <si>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</si>
  <si>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</si>
  <si>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</si>
  <si>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</si>
  <si>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</si>
  <si>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</si>
  <si>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</si>
  <si>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</si>
  <si>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</si>
  <si>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</si>
  <si>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</si>
  <si>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</si>
  <si>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</si>
  <si>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</si>
  <si>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</si>
  <si>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</si>
  <si>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</si>
  <si>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</si>
  <si>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</si>
  <si>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</si>
  <si>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</si>
  <si>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</si>
  <si>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</si>
  <si>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</si>
  <si>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</si>
  <si>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</si>
  <si>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</si>
  <si>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</si>
  <si>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</si>
  <si>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</si>
  <si>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</si>
  <si>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</si>
  <si>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</si>
  <si>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</si>
  <si>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</si>
  <si>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</si>
  <si>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</si>
  <si>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</si>
  <si>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</si>
  <si>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</si>
  <si>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</si>
  <si>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</si>
  <si>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</si>
  <si>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</si>
  <si>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</si>
  <si>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</si>
  <si>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</si>
  <si>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</si>
  <si>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</si>
  <si>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</si>
  <si>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</si>
  <si>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</si>
  <si>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</si>
  <si>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</si>
  <si>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</si>
  <si>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</si>
  <si>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</si>
  <si>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</si>
  <si>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</si>
  <si>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</si>
  <si>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</si>
  <si>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</si>
  <si>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</si>
  <si>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</si>
  <si>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</si>
  <si>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</si>
  <si>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</si>
  <si>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</si>
  <si>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</si>
  <si>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</si>
  <si>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</si>
  <si>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</si>
  <si>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</si>
  <si>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</si>
  <si>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</si>
  <si>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</si>
  <si>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</si>
  <si>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</si>
  <si>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</si>
  <si>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</si>
  <si>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</si>
  <si>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</si>
  <si>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</si>
  <si>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</si>
  <si>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</si>
  <si>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</si>
  <si>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</si>
  <si>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</si>
  <si>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</si>
  <si>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</si>
  <si>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</si>
  <si>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</si>
  <si>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</si>
  <si>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</si>
  <si>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</si>
  <si>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</si>
  <si>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</si>
  <si>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</si>
  <si>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</si>
  <si>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</si>
  <si>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</si>
  <si>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</si>
  <si>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</si>
  <si>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</si>
  <si>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</si>
  <si>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</si>
  <si>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</si>
  <si>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</si>
  <si>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</si>
  <si>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</si>
  <si>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</si>
  <si>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</si>
  <si>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</si>
  <si>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</si>
  <si>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</si>
  <si>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</si>
  <si>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</si>
  <si>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</si>
  <si>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</si>
  <si>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</si>
  <si>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</si>
  <si>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</si>
  <si>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</si>
  <si>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</si>
  <si>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</si>
  <si>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</si>
  <si>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</si>
  <si>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</si>
  <si>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</si>
  <si>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</si>
  <si>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</si>
  <si>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</si>
  <si>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</si>
  <si>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</si>
  <si>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</si>
  <si>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</si>
  <si>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</si>
  <si>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</si>
  <si>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</si>
  <si>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</si>
  <si>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</si>
  <si>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</si>
  <si>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</si>
  <si>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</si>
  <si>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</si>
  <si>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</si>
  <si>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</si>
  <si>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</si>
  <si>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</si>
  <si>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</si>
  <si>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</si>
  <si>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</si>
  <si>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</si>
  <si>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</si>
  <si>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</si>
  <si>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</si>
  <si>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</si>
  <si>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</si>
  <si>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</si>
  <si>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</si>
  <si>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</si>
  <si>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</si>
  <si>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</si>
  <si>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</si>
  <si>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</si>
  <si>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</si>
  <si>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</si>
  <si>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</si>
  <si>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</si>
  <si>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</si>
  <si>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</si>
  <si>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</si>
  <si>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</si>
  <si>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</si>
  <si>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</si>
  <si>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</si>
  <si>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</si>
  <si>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</si>
  <si>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</si>
  <si>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</si>
  <si>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</si>
  <si>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</si>
  <si>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</si>
  <si>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</si>
  <si>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</si>
  <si>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</si>
  <si>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</si>
  <si>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</si>
  <si>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</si>
  <si>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</si>
  <si>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</si>
  <si>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</si>
  <si>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</si>
  <si>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</si>
  <si>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</si>
  <si>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</si>
  <si>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</si>
  <si>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</si>
  <si>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</si>
  <si>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</si>
  <si>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</si>
  <si>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</si>
  <si>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</si>
  <si>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</si>
  <si>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</si>
  <si>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</si>
  <si>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</si>
  <si>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</si>
  <si>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</si>
  <si>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</si>
  <si>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</si>
  <si>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</si>
  <si>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</si>
  <si>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</si>
  <si>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</si>
  <si>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</si>
  <si>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</si>
  <si>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</si>
  <si>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</si>
  <si>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</si>
  <si>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</si>
  <si>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</si>
  <si>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</si>
  <si>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</si>
  <si>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</si>
  <si>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</si>
  <si>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</si>
  <si>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</si>
  <si>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</si>
  <si>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</si>
  <si>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</si>
  <si>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</si>
  <si>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</si>
  <si>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</si>
  <si>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</si>
  <si>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</si>
  <si>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</si>
  <si>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</si>
  <si>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</si>
  <si>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</si>
  <si>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</si>
  <si>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</si>
  <si>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</si>
  <si>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</si>
  <si>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</si>
  <si>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</si>
  <si>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</si>
  <si>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</si>
  <si>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</si>
  <si>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</si>
  <si>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</si>
  <si>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</si>
  <si>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</si>
  <si>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</si>
  <si>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</si>
  <si>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</si>
  <si>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</si>
  <si>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</si>
  <si>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</si>
  <si>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</si>
  <si>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</si>
  <si>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</si>
  <si>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</si>
  <si>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</si>
  <si>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</si>
  <si>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</si>
  <si>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</si>
  <si>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</si>
  <si>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</si>
  <si>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</si>
  <si>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</si>
  <si>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</si>
  <si>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</si>
  <si>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</si>
  <si>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</si>
  <si>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</si>
  <si>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</si>
  <si>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</si>
  <si>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</si>
  <si>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</si>
  <si>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</si>
  <si>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</si>
  <si>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</si>
  <si>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</si>
  <si>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</si>
  <si>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</si>
  <si>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</si>
  <si>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</si>
  <si>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</si>
  <si>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</si>
  <si>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</si>
  <si>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</si>
  <si>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</si>
  <si>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</si>
  <si>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</si>
  <si>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</si>
  <si>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</si>
  <si>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</si>
  <si>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</si>
  <si>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</si>
  <si>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</si>
  <si>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</si>
  <si>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</si>
  <si>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</si>
  <si>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</si>
  <si>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</si>
  <si>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</si>
  <si>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</si>
  <si>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</si>
  <si>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</si>
  <si>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</si>
  <si>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</si>
  <si>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</si>
  <si>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</si>
  <si>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</si>
  <si>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</si>
  <si>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</si>
  <si>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</si>
  <si>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</si>
  <si>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</si>
  <si>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</si>
  <si>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</si>
  <si>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</si>
  <si>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</si>
  <si>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</si>
  <si>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</si>
  <si>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</si>
  <si>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</si>
  <si>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</si>
  <si>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</si>
  <si>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</si>
  <si>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</si>
  <si>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</si>
  <si>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</si>
  <si>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</si>
  <si>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</si>
  <si>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</si>
  <si>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</si>
  <si>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</si>
  <si>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</si>
  <si>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</si>
  <si>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</si>
  <si>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</si>
  <si>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</si>
  <si>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</si>
  <si>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</si>
  <si>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</si>
  <si>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</si>
  <si>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</si>
  <si>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</si>
  <si>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</si>
  <si>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</si>
  <si>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</si>
  <si>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</si>
  <si>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</si>
  <si>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</si>
  <si>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</si>
  <si>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</si>
  <si>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</si>
  <si>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</si>
  <si>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</si>
  <si>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</si>
  <si>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</si>
  <si>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</si>
  <si>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</si>
  <si>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</si>
  <si>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</si>
  <si>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</si>
  <si>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</si>
  <si>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</si>
  <si>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</si>
  <si>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</si>
  <si>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</si>
  <si>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</si>
  <si>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</si>
  <si>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</si>
  <si>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</si>
  <si>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</si>
  <si>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</si>
  <si>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</si>
  <si>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</si>
  <si>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</si>
  <si>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</si>
  <si>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</si>
  <si>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</si>
  <si>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</si>
  <si>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</si>
  <si>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</si>
  <si>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</si>
  <si>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</si>
  <si>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</si>
  <si>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</si>
  <si>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</si>
  <si>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</si>
  <si>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</si>
  <si>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</si>
  <si>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</si>
  <si>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</si>
  <si>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</si>
  <si>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</si>
  <si>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</si>
  <si>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</si>
  <si>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</si>
  <si>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</si>
  <si>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</si>
  <si>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</si>
  <si>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</si>
  <si>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</si>
  <si>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</si>
  <si>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</si>
  <si>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</si>
  <si>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</si>
  <si>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</si>
  <si>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</si>
  <si>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</si>
  <si>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</si>
  <si>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</si>
  <si>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</si>
  <si>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</si>
  <si>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</si>
  <si>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</si>
  <si>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</si>
  <si>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</si>
  <si>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</si>
  <si>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</si>
  <si>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</si>
  <si>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</si>
  <si>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</si>
  <si>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</si>
  <si>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</si>
  <si>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</si>
  <si>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</si>
  <si>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</si>
  <si>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</si>
  <si>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</si>
  <si>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</si>
  <si>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</si>
  <si>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</si>
  <si>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</si>
  <si>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</si>
  <si>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</si>
  <si>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</si>
  <si>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</si>
  <si>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</si>
  <si>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</si>
  <si>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</si>
  <si>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</si>
  <si>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</si>
  <si>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</si>
  <si>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</si>
  <si>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</si>
  <si>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</si>
  <si>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</si>
  <si>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</si>
  <si>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</si>
  <si>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</si>
  <si>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</si>
  <si>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</si>
  <si>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</si>
  <si>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</si>
  <si>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</si>
  <si>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</si>
  <si>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</si>
  <si>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</si>
  <si>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</si>
  <si>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</si>
  <si>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</si>
  <si>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</si>
  <si>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</si>
  <si>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</si>
  <si>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</si>
  <si>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</si>
  <si>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</si>
  <si>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</si>
  <si>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</si>
  <si>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</si>
  <si>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</si>
  <si>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</si>
  <si>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</si>
  <si>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</si>
  <si>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</si>
  <si>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</si>
  <si>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</si>
  <si>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</si>
  <si>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</si>
  <si>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</si>
  <si>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</si>
  <si>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</si>
  <si>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</si>
  <si>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</si>
  <si>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</si>
  <si>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</si>
  <si>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</si>
  <si>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</si>
  <si>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</si>
  <si>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</si>
  <si>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</si>
  <si>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</si>
  <si>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</si>
  <si>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</si>
  <si>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</si>
  <si>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</si>
  <si>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</si>
  <si>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</si>
  <si>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</si>
  <si>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</si>
  <si>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</si>
  <si>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</si>
  <si>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</si>
  <si>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</si>
  <si>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</si>
  <si>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</si>
  <si>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</si>
  <si>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</si>
  <si>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</si>
  <si>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</si>
  <si>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</si>
  <si>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</si>
  <si>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</si>
  <si>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</si>
  <si>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</si>
  <si>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</si>
  <si>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</si>
  <si>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</si>
  <si>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</si>
  <si>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</si>
  <si>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</si>
  <si>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</si>
  <si>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</si>
  <si>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</si>
  <si>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</si>
  <si>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</si>
  <si>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</si>
  <si>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</si>
  <si>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</si>
  <si>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</si>
  <si>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</si>
  <si>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</si>
  <si>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</si>
  <si>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</si>
  <si>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</si>
  <si>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</si>
  <si>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</si>
  <si>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</si>
  <si>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</si>
  <si>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</si>
  <si>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</si>
  <si>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</si>
  <si>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</si>
  <si>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</si>
  <si>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</si>
  <si>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</si>
  <si>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</si>
  <si>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</si>
  <si>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</si>
  <si>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</si>
  <si>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</si>
  <si>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</si>
  <si>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</si>
  <si>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</si>
  <si>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</si>
  <si>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</si>
  <si>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</si>
  <si>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</si>
  <si>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</si>
  <si>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</si>
  <si>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</si>
  <si>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</si>
  <si>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</si>
  <si>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</si>
  <si>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</si>
  <si>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</si>
  <si>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</si>
  <si>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</si>
  <si>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</si>
  <si>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</si>
  <si>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</si>
  <si>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</si>
  <si>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</si>
  <si>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</si>
  <si>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</si>
  <si>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</si>
  <si>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</si>
  <si>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</si>
  <si>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</si>
  <si>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</si>
  <si>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</si>
  <si>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</si>
  <si>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</si>
  <si>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</si>
  <si>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</si>
  <si>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</si>
  <si>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</si>
  <si>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</si>
  <si>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</si>
  <si>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</si>
  <si>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</si>
  <si>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</si>
  <si>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</si>
  <si>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</si>
  <si>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</si>
  <si>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</si>
  <si>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</si>
  <si>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</si>
  <si>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</si>
  <si>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</si>
  <si>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</si>
  <si>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</si>
  <si>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</si>
  <si>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</si>
  <si>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</si>
  <si>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</si>
  <si>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</si>
  <si>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</si>
  <si>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</si>
  <si>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</si>
  <si>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</si>
  <si>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</si>
  <si>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</si>
  <si>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</si>
  <si>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</si>
  <si>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</si>
  <si>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</si>
  <si>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</si>
  <si>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</si>
  <si>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</si>
  <si>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</si>
  <si>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</si>
  <si>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</si>
  <si>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</si>
  <si>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</si>
  <si>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</si>
  <si>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</si>
  <si>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</si>
  <si>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</si>
  <si>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</si>
  <si>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</si>
  <si>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</si>
  <si>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</si>
  <si>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</si>
  <si>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</si>
  <si>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</si>
  <si>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</si>
  <si>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</si>
  <si>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</si>
  <si>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</si>
  <si>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</si>
  <si>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</si>
  <si>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</si>
  <si>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</si>
  <si>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</si>
  <si>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</si>
  <si>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</si>
  <si>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</si>
  <si>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</si>
  <si>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</si>
  <si>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</si>
  <si>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</si>
  <si>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</si>
  <si>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</si>
  <si>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</si>
  <si>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</si>
  <si>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</si>
  <si>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</si>
  <si>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</si>
  <si>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</si>
  <si>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</si>
  <si>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</si>
  <si>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</si>
  <si>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</si>
  <si>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</si>
  <si>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</si>
  <si>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</si>
  <si>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</si>
  <si>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</si>
  <si>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</si>
  <si>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</si>
  <si>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</si>
  <si>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</si>
  <si>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</si>
  <si>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</si>
  <si>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</si>
  <si>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</si>
  <si>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</si>
  <si>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</si>
  <si>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</si>
  <si>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</si>
  <si>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</si>
  <si>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</si>
  <si>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</si>
  <si>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</si>
  <si>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</si>
  <si>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</si>
  <si>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</si>
  <si>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</si>
  <si>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</si>
  <si>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</si>
  <si>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</si>
  <si>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</si>
  <si>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</si>
  <si>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</si>
  <si>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</si>
  <si>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</si>
  <si>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</si>
  <si>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</si>
  <si>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</si>
  <si>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</si>
  <si>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</si>
  <si>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</si>
  <si>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</si>
  <si>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</si>
  <si>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</si>
  <si>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</si>
  <si>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</si>
  <si>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</si>
  <si>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</si>
  <si>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</si>
  <si>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</si>
  <si>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</si>
  <si>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</si>
  <si>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</si>
  <si>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</si>
  <si>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</si>
  <si>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</si>
  <si>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</si>
  <si>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</si>
  <si>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</si>
  <si>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</si>
  <si>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</si>
  <si>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</si>
  <si>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</si>
  <si>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</si>
  <si>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</si>
  <si>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</si>
  <si>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</si>
  <si>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</si>
  <si>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</si>
  <si>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</si>
  <si>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</si>
  <si>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</si>
  <si>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</si>
  <si>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</si>
  <si>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</si>
  <si>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</si>
  <si>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</si>
  <si>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</si>
  <si>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</si>
  <si>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</si>
  <si>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</si>
  <si>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</si>
  <si>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</si>
  <si>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</si>
  <si>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</si>
  <si>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</si>
  <si>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</si>
  <si>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</si>
  <si>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</si>
  <si>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</si>
  <si>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</si>
  <si>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</si>
  <si>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</si>
  <si>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</si>
  <si>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</si>
  <si>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</si>
  <si>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</si>
  <si>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</si>
  <si>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</si>
  <si>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</si>
  <si>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</si>
  <si>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</si>
  <si>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</si>
  <si>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</si>
  <si>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</si>
  <si>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</si>
  <si>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</si>
  <si>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</si>
  <si>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</si>
  <si>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</si>
  <si>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</si>
  <si>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</si>
  <si>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</si>
  <si>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</si>
  <si>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</si>
  <si>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</si>
  <si>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</si>
  <si>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</si>
  <si>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</si>
  <si>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</si>
  <si>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</si>
  <si>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</si>
  <si>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</si>
  <si>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</si>
  <si>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</si>
  <si>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</si>
  <si>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</si>
  <si>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</si>
  <si>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</si>
  <si>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</si>
  <si>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</si>
  <si>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</si>
  <si>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</si>
  <si>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</si>
  <si>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</si>
  <si>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</si>
  <si>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</si>
  <si>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</si>
  <si>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</si>
  <si>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</si>
  <si>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</si>
  <si>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</si>
  <si>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</si>
  <si>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</si>
  <si>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</si>
  <si>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</si>
  <si>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</si>
  <si>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</si>
  <si>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</si>
  <si>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</si>
  <si>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</si>
  <si>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</si>
  <si>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</si>
  <si>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</si>
  <si>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</si>
  <si>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</si>
  <si>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</si>
  <si>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</si>
  <si>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</si>
  <si>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</si>
  <si>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</si>
  <si>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</si>
  <si>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</si>
  <si>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</si>
  <si>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</si>
  <si>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</si>
  <si>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</si>
  <si>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</si>
  <si>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</si>
  <si>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</si>
  <si>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</si>
  <si>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</si>
  <si>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</si>
  <si>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</si>
  <si>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</si>
  <si>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</si>
  <si>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</si>
  <si>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</si>
  <si>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</si>
  <si>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</si>
  <si>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</si>
  <si>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</si>
  <si>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</si>
  <si>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</si>
  <si>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</si>
  <si>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</si>
  <si>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</si>
  <si>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</si>
  <si>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</si>
  <si>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</si>
  <si>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</si>
  <si>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</si>
  <si>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</si>
  <si>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</si>
  <si>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</si>
  <si>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</si>
  <si>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</si>
  <si>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</si>
  <si>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</si>
  <si>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</si>
  <si>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</si>
  <si>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</si>
  <si>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</si>
  <si>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</si>
  <si>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</si>
  <si>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</si>
  <si>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</si>
  <si>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</si>
  <si>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</si>
  <si>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</si>
  <si>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</si>
  <si>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</si>
  <si>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</si>
  <si>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</si>
  <si>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</si>
  <si>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</si>
  <si>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</si>
  <si>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</si>
  <si>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</si>
  <si>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</si>
  <si>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</si>
  <si>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</si>
  <si>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</si>
  <si>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</si>
  <si>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</si>
  <si>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</si>
  <si>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</si>
  <si>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</si>
  <si>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</si>
  <si>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</si>
  <si>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</si>
  <si>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</si>
  <si>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</si>
  <si>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</si>
  <si>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</si>
  <si>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</si>
  <si>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</si>
  <si>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</si>
  <si>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</si>
  <si>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</si>
  <si>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</si>
  <si>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</si>
  <si>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</si>
  <si>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</si>
  <si>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</si>
  <si>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</si>
  <si>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</si>
  <si>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</si>
  <si>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</si>
  <si>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</si>
  <si>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</si>
  <si>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</si>
  <si>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</si>
  <si>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</si>
  <si>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</si>
  <si>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</si>
  <si>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</si>
  <si>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</si>
  <si>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</si>
  <si>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</si>
  <si>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</si>
  <si>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</si>
  <si>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</si>
  <si>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</si>
  <si>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</si>
  <si>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</si>
  <si>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</si>
  <si>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</si>
  <si>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</si>
  <si>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</si>
  <si>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</si>
  <si>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</si>
  <si>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</si>
  <si>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</si>
  <si>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</si>
  <si>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</si>
  <si>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</si>
  <si>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</si>
  <si>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</si>
  <si>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</si>
  <si>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</si>
  <si>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</si>
  <si>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</si>
  <si>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</si>
  <si>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</si>
  <si>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</si>
  <si>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</si>
  <si>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</si>
  <si>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</si>
  <si>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</si>
  <si>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</si>
  <si>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</si>
  <si>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</si>
  <si>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</si>
  <si>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</si>
  <si>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</si>
  <si>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</si>
  <si>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</si>
  <si>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</si>
  <si>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</si>
  <si>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</si>
  <si>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</si>
  <si>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</si>
  <si>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</si>
  <si>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</si>
  <si>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</si>
  <si>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</si>
  <si>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</si>
  <si>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</si>
  <si>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</si>
  <si>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</si>
  <si>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</si>
  <si>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</si>
  <si>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</si>
  <si>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</si>
  <si>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</si>
  <si>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</si>
  <si>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</si>
  <si>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</si>
  <si>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</si>
  <si>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</si>
  <si>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</si>
  <si>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</si>
  <si>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</si>
  <si>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</si>
  <si>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</si>
  <si>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</si>
  <si>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</si>
  <si>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</si>
  <si>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</si>
  <si>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</si>
  <si>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</si>
  <si>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</si>
  <si>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</si>
  <si>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</si>
  <si>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</si>
  <si>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</si>
  <si>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</si>
  <si>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</si>
  <si>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</si>
  <si>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</si>
  <si>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</si>
  <si>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</si>
  <si>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</si>
  <si>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</si>
  <si>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</si>
  <si>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</si>
  <si>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</si>
  <si>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</si>
  <si>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</si>
  <si>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</si>
  <si>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</si>
  <si>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</si>
  <si>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</si>
  <si>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</si>
  <si>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</si>
  <si>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</si>
  <si>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</si>
  <si>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</si>
  <si>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</si>
  <si>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</si>
  <si>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</si>
  <si>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</si>
  <si>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</si>
  <si>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</si>
  <si>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</si>
  <si>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</si>
  <si>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</si>
  <si>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</si>
  <si>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</si>
  <si>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</si>
  <si>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</si>
  <si>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</si>
  <si>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</si>
  <si>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</si>
  <si>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</si>
  <si>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</si>
  <si>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</si>
  <si>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</si>
  <si>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</si>
  <si>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</si>
  <si>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</si>
  <si>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</si>
  <si>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</si>
  <si>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</si>
  <si>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</si>
  <si>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</si>
  <si>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</si>
  <si>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</si>
  <si>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</si>
  <si>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</si>
  <si>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</si>
  <si>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</si>
  <si>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</si>
  <si>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</si>
  <si>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</si>
  <si>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</si>
  <si>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</si>
  <si>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</si>
  <si>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</si>
  <si>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</si>
  <si>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</si>
  <si>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</si>
  <si>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</si>
  <si>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</si>
  <si>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</si>
  <si>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</si>
  <si>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</si>
  <si>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</si>
  <si>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</si>
  <si>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</si>
  <si>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</si>
  <si>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</si>
  <si>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</si>
  <si>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</si>
  <si>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</si>
  <si>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</si>
  <si>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</si>
  <si>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</si>
  <si>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</si>
  <si>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</si>
  <si>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</si>
  <si>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</si>
  <si>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</si>
  <si>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</si>
  <si>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</si>
  <si>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</si>
  <si>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</si>
  <si>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</si>
  <si>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</si>
  <si>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</si>
  <si>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</si>
  <si>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</si>
  <si>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</si>
  <si>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</si>
  <si>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</si>
  <si>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</si>
  <si>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</si>
  <si>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</si>
  <si>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</si>
  <si>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</si>
  <si>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</si>
  <si>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</si>
  <si>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</si>
  <si>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</si>
  <si>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</si>
  <si>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</si>
  <si>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</si>
  <si>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</si>
  <si>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</si>
  <si>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</si>
  <si>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</si>
  <si>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</si>
  <si>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</si>
  <si>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</si>
  <si>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</si>
  <si>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</si>
  <si>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</si>
  <si>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</si>
  <si>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</si>
  <si>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</si>
  <si>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</si>
  <si>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</si>
  <si>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</si>
  <si>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</si>
  <si>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</si>
  <si>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</si>
  <si>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</si>
  <si>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</si>
  <si>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</si>
  <si>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</si>
  <si>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</si>
  <si>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</si>
  <si>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</si>
  <si>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</si>
  <si>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</si>
  <si>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</si>
  <si>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</si>
  <si>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</si>
  <si>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</si>
  <si>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</si>
  <si>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</si>
  <si>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</si>
  <si>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</si>
  <si>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</si>
  <si>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</si>
  <si>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</si>
  <si>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</si>
  <si>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</si>
  <si>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</si>
  <si>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</si>
  <si>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</si>
  <si>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</si>
  <si>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</si>
  <si>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</si>
  <si>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</si>
  <si>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</si>
  <si>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</si>
  <si>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</si>
  <si>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</si>
  <si>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</si>
  <si>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</si>
  <si>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</si>
  <si>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</si>
  <si>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</si>
  <si>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</si>
  <si>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</si>
  <si>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</si>
  <si>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</si>
  <si>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</si>
  <si>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</si>
  <si>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</si>
  <si>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</si>
  <si>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</si>
  <si>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</si>
  <si>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</si>
  <si>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</si>
  <si>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</si>
  <si>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</si>
  <si>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</si>
  <si>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</si>
  <si>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</si>
  <si>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</si>
  <si>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</si>
  <si>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</si>
  <si>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</si>
  <si>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</si>
  <si>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</si>
  <si>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</si>
  <si>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</si>
  <si>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</si>
  <si>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</si>
  <si>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</si>
  <si>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</si>
  <si>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</si>
  <si>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</si>
  <si>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</si>
  <si>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</si>
  <si>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</si>
  <si>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</si>
  <si>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</si>
  <si>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</si>
  <si>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</si>
  <si>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</si>
  <si>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</si>
  <si>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</si>
  <si>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</si>
  <si>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Missing Values</t>
  </si>
  <si>
    <t>Made 3 replacements in month</t>
  </si>
  <si>
    <t>Average</t>
  </si>
  <si>
    <t>Made 2 replacements in year</t>
  </si>
  <si>
    <t>Frequently repeated</t>
  </si>
  <si>
    <t>Most Frequently Repeated</t>
  </si>
  <si>
    <t>=</t>
  </si>
  <si>
    <t>There is 2 missing values in Smoker column replacing it with mode by using find and replace</t>
  </si>
  <si>
    <t>1 missing value in both Hospital and city tier replacing with mode using find and replace</t>
  </si>
  <si>
    <t>Unknown</t>
  </si>
  <si>
    <t>Done 2 replacements in State Id</t>
  </si>
  <si>
    <t>Title</t>
  </si>
  <si>
    <t>Last Name</t>
  </si>
  <si>
    <t>First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</si>
  <si>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</si>
  <si>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</si>
  <si>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</si>
  <si>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</si>
  <si>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</si>
  <si>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</si>
  <si>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</si>
  <si>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</si>
  <si>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</si>
  <si>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</si>
  <si>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</si>
  <si>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</si>
  <si>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</si>
  <si>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</si>
  <si>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</si>
  <si>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</si>
  <si>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</si>
  <si>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</si>
  <si>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</si>
  <si>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</si>
  <si>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</si>
  <si>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</si>
  <si>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</si>
  <si>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</si>
  <si>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</si>
  <si>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</si>
  <si>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</si>
  <si>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</si>
  <si>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</si>
  <si>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</si>
  <si>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</si>
  <si>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</si>
  <si>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</si>
  <si>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</si>
  <si>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</si>
  <si>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</si>
  <si>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</si>
  <si>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</si>
  <si>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</si>
  <si>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</si>
  <si>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</si>
  <si>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</si>
  <si>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</si>
  <si>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</si>
  <si>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</si>
  <si>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</si>
  <si>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</si>
  <si>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</si>
  <si>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</si>
  <si>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</si>
  <si>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</si>
  <si>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</si>
  <si>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</si>
  <si>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</si>
  <si>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</si>
  <si>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</si>
  <si>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</si>
  <si>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</si>
  <si>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</si>
  <si>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</si>
  <si>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</si>
  <si>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</si>
  <si>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</si>
  <si>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</si>
  <si>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</si>
  <si>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</si>
  <si>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</si>
  <si>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</si>
  <si>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</si>
  <si>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</si>
  <si>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</si>
  <si>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</si>
  <si>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</si>
  <si>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</si>
  <si>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</si>
  <si>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</si>
  <si>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</si>
  <si>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</si>
  <si>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</si>
  <si>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</si>
  <si>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</si>
  <si>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</si>
  <si>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</si>
  <si>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</si>
  <si>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</si>
  <si>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</si>
  <si>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</si>
  <si>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</si>
  <si>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</si>
  <si>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</si>
  <si>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</si>
  <si>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</si>
  <si>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</si>
  <si>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</si>
  <si>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</si>
  <si>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</si>
  <si>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</si>
  <si>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</si>
  <si>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</si>
  <si>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</si>
  <si>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</si>
  <si>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</si>
  <si>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</si>
  <si>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</si>
  <si>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</si>
  <si>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</si>
  <si>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</si>
  <si>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</si>
  <si>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</si>
  <si>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</si>
  <si>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</si>
  <si>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</si>
  <si>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</si>
  <si>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</si>
  <si>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</si>
  <si>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</si>
  <si>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</si>
  <si>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</si>
  <si>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</si>
  <si>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</si>
  <si>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</si>
  <si>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</si>
  <si>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</si>
  <si>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</si>
  <si>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</si>
  <si>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</si>
  <si>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</si>
  <si>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</si>
  <si>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</si>
  <si>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</si>
  <si>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</si>
  <si>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</si>
  <si>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</si>
  <si>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</si>
  <si>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</si>
  <si>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</si>
  <si>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</si>
  <si>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</si>
  <si>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</si>
  <si>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</si>
  <si>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</si>
  <si>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 xml:space="preserve"> Sr</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</si>
  <si>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</si>
  <si>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</si>
  <si>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</si>
  <si>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</si>
  <si>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</si>
  <si>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</si>
  <si>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</si>
  <si>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</si>
  <si>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</si>
  <si>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</si>
  <si>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</si>
  <si>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</si>
  <si>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</si>
  <si>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</si>
  <si>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</si>
  <si>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</si>
  <si>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</si>
  <si>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</si>
  <si>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</si>
  <si>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</si>
  <si>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</si>
  <si>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</si>
  <si>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</si>
  <si>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</si>
  <si>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</si>
  <si>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</si>
  <si>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</si>
  <si>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</si>
  <si>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</si>
  <si>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</si>
  <si>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</si>
  <si>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</si>
  <si>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</si>
  <si>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</si>
  <si>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</si>
  <si>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</si>
  <si>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</si>
  <si>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</si>
  <si>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</si>
  <si>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</si>
  <si>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</si>
  <si>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</si>
  <si>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</si>
  <si>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</si>
  <si>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</si>
  <si>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</si>
  <si>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</si>
  <si>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</si>
  <si>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</si>
  <si>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</si>
  <si>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</si>
  <si>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</si>
  <si>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</si>
  <si>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</si>
  <si>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</si>
  <si>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</si>
  <si>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</si>
  <si>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</si>
  <si>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</si>
  <si>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</si>
  <si>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</si>
  <si>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</si>
  <si>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</si>
  <si>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</si>
  <si>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</si>
  <si>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</si>
  <si>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</si>
  <si>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</si>
  <si>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</si>
  <si>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</si>
  <si>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</si>
  <si>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</si>
  <si>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</si>
  <si>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</si>
  <si>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</si>
  <si>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</si>
  <si>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</si>
  <si>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</si>
  <si>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</si>
  <si>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</si>
  <si>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</si>
  <si>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</si>
  <si>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</si>
  <si>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</si>
  <si>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</si>
  <si>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</si>
  <si>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</si>
  <si>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</si>
  <si>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</si>
  <si>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</si>
  <si>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</si>
  <si>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</si>
  <si>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</si>
  <si>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</si>
  <si>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</si>
  <si>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</si>
  <si>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</si>
  <si>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</si>
  <si>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</si>
  <si>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</si>
  <si>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</si>
  <si>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</si>
  <si>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</si>
  <si>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</si>
  <si>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</si>
  <si>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</si>
  <si>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</si>
  <si>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</si>
  <si>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</si>
  <si>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</si>
  <si>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</si>
  <si>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</si>
  <si>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</si>
  <si>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</si>
  <si>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</si>
  <si>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</si>
  <si>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</si>
  <si>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</si>
  <si>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</si>
  <si>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</si>
  <si>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</si>
  <si>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</si>
  <si>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</si>
  <si>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</si>
  <si>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</si>
  <si>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</si>
  <si>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</si>
  <si>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</si>
  <si>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</si>
  <si>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</si>
  <si>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</si>
  <si>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</si>
  <si>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</si>
  <si>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</si>
  <si>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</si>
  <si>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</si>
  <si>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</si>
  <si>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</si>
  <si>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</si>
  <si>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</si>
  <si>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</si>
  <si>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</si>
  <si>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</si>
  <si>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</si>
  <si>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</si>
  <si>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</si>
  <si>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</si>
  <si>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</si>
  <si>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</si>
  <si>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</si>
  <si>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</si>
  <si>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</si>
  <si>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</si>
  <si>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</si>
  <si>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</si>
  <si>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</si>
  <si>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</si>
  <si>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</si>
  <si>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</si>
  <si>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</si>
  <si>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</si>
  <si>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</si>
  <si>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</si>
  <si>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</si>
  <si>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</si>
  <si>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</si>
  <si>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</si>
  <si>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</si>
  <si>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</si>
  <si>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</si>
  <si>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</si>
  <si>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</si>
  <si>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</si>
  <si>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</si>
  <si>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</si>
  <si>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</si>
  <si>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</si>
  <si>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</si>
  <si>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</si>
  <si>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</si>
  <si>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</si>
  <si>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</si>
  <si>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</si>
  <si>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</si>
  <si>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</si>
  <si>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</si>
  <si>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</si>
  <si>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</si>
  <si>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</si>
  <si>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</si>
  <si>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</si>
  <si>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</si>
  <si>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</si>
  <si>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</si>
  <si>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</si>
  <si>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</si>
  <si>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</si>
  <si>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</si>
  <si>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</si>
  <si>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</si>
  <si>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</si>
  <si>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</si>
  <si>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</si>
  <si>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</si>
  <si>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</si>
  <si>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</si>
  <si>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</si>
  <si>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</si>
  <si>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</si>
  <si>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</si>
  <si>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</si>
  <si>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</si>
  <si>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</si>
  <si>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</si>
  <si>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</si>
  <si>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</si>
  <si>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</si>
  <si>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</si>
  <si>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</si>
  <si>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</si>
  <si>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</si>
  <si>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 xml:space="preserve"> V</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</si>
  <si>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</si>
  <si>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</si>
  <si>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</si>
  <si>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</si>
  <si>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</si>
  <si>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</si>
  <si>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</si>
  <si>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</si>
  <si>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</si>
  <si>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</si>
  <si>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</si>
  <si>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</si>
  <si>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</si>
  <si>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</si>
  <si>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</si>
  <si>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</si>
  <si>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</si>
  <si>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</si>
  <si>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</si>
  <si>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</si>
  <si>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</si>
  <si>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</si>
  <si>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</si>
  <si>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</si>
  <si>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</si>
  <si>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</si>
  <si>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</si>
  <si>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</si>
  <si>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</si>
  <si>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</si>
  <si>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</si>
  <si>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</si>
  <si>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</si>
  <si>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</si>
  <si>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</si>
  <si>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</si>
  <si>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</si>
  <si>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</si>
  <si>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</si>
  <si>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</si>
  <si>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</si>
  <si>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</si>
  <si>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</si>
  <si>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</si>
  <si>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</si>
  <si>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</si>
  <si>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</si>
  <si>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</si>
  <si>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</si>
  <si>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</si>
  <si>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</si>
  <si>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</si>
  <si>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</si>
  <si>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</si>
  <si>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</si>
  <si>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</si>
  <si>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</si>
  <si>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</si>
  <si>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</si>
  <si>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</si>
  <si>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</si>
  <si>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</si>
  <si>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</si>
  <si>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</si>
  <si>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</si>
  <si>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</si>
  <si>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</si>
  <si>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</si>
  <si>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</si>
  <si>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</si>
  <si>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</si>
  <si>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</si>
  <si>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</si>
  <si>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</si>
  <si>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</si>
  <si>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</si>
  <si>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</si>
  <si>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</si>
  <si>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</si>
  <si>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</si>
  <si>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</si>
  <si>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</si>
  <si>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</si>
  <si>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</si>
  <si>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</si>
  <si>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</si>
  <si>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</si>
  <si>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</si>
  <si>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</si>
  <si>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</si>
  <si>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</si>
  <si>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</si>
  <si>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</si>
  <si>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</si>
  <si>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</si>
  <si>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</si>
  <si>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</si>
  <si>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</si>
  <si>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</si>
  <si>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</si>
  <si>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</si>
  <si>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</si>
  <si>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</si>
  <si>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</si>
  <si>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</si>
  <si>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</si>
  <si>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</si>
  <si>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</si>
  <si>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</si>
  <si>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</si>
  <si>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</si>
  <si>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</si>
  <si>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</si>
  <si>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</si>
  <si>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</si>
  <si>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</si>
  <si>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</si>
  <si>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</si>
  <si>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</si>
  <si>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</si>
  <si>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</si>
  <si>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</si>
  <si>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</si>
  <si>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</si>
  <si>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</si>
  <si>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</si>
  <si>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</si>
  <si>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</si>
  <si>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</si>
  <si>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</si>
  <si>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</si>
  <si>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</si>
  <si>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</si>
  <si>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</si>
  <si>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</si>
  <si>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</si>
  <si>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</si>
  <si>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</si>
  <si>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</si>
  <si>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</si>
  <si>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</si>
  <si>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</si>
  <si>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</si>
  <si>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</si>
  <si>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</si>
  <si>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</si>
  <si>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</si>
  <si>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</si>
  <si>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</si>
  <si>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</si>
  <si>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</si>
  <si>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</si>
  <si>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</si>
  <si>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</si>
  <si>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</si>
  <si>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</si>
  <si>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</si>
  <si>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</si>
  <si>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</si>
  <si>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</si>
  <si>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</si>
  <si>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</si>
  <si>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</si>
  <si>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</si>
  <si>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</si>
  <si>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</si>
  <si>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</si>
  <si>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</si>
  <si>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</si>
  <si>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</si>
  <si>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</si>
  <si>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</si>
  <si>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</si>
  <si>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</si>
  <si>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</si>
  <si>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</si>
  <si>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</si>
  <si>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</si>
  <si>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</si>
  <si>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</si>
  <si>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</si>
  <si>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</si>
  <si>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</si>
  <si>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</si>
  <si>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</si>
  <si>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</si>
  <si>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</si>
  <si>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</si>
  <si>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</si>
  <si>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</si>
  <si>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</si>
  <si>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</si>
  <si>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</si>
  <si>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</si>
  <si>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</si>
  <si>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</si>
  <si>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</si>
  <si>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</si>
  <si>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</si>
  <si>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</si>
  <si>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</si>
  <si>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</si>
  <si>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</si>
  <si>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</si>
  <si>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</si>
  <si>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</si>
  <si>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</si>
  <si>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</si>
  <si>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</si>
  <si>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</si>
  <si>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</si>
  <si>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</si>
  <si>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</si>
  <si>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</si>
  <si>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</si>
  <si>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</si>
  <si>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</si>
  <si>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</si>
  <si>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</si>
  <si>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</si>
  <si>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</si>
  <si>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</si>
  <si>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</si>
  <si>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</si>
  <si>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</si>
  <si>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</si>
  <si>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</si>
  <si>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</si>
  <si>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</si>
  <si>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</si>
  <si>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</si>
  <si>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</si>
  <si>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</si>
  <si>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</si>
  <si>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</si>
  <si>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</si>
  <si>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</si>
  <si>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</si>
  <si>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</si>
  <si>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</si>
  <si>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</si>
  <si>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</si>
  <si>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</si>
  <si>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</si>
  <si>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</si>
  <si>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</si>
  <si>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</si>
  <si>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</si>
  <si>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</si>
  <si>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</si>
  <si>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</si>
  <si>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</si>
  <si>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</si>
  <si>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</si>
  <si>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</si>
  <si>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</si>
  <si>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</si>
  <si>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</si>
  <si>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</si>
  <si>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</si>
  <si>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</si>
  <si>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</si>
  <si>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</si>
  <si>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</si>
  <si>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</si>
  <si>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</si>
  <si>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</si>
  <si>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</si>
  <si>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</si>
  <si>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</si>
  <si>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</si>
  <si>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</si>
  <si>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</si>
  <si>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</si>
  <si>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</si>
  <si>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</si>
  <si>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</si>
  <si>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</si>
  <si>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</si>
  <si>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</si>
  <si>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</si>
  <si>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</si>
  <si>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</si>
  <si>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</si>
  <si>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</si>
  <si>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</si>
  <si>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</si>
  <si>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</si>
  <si>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</si>
  <si>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</si>
  <si>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</si>
  <si>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</si>
  <si>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</si>
  <si>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</si>
  <si>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</si>
  <si>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</si>
  <si>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</si>
  <si>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</si>
  <si>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</si>
  <si>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</si>
  <si>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</si>
  <si>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</si>
  <si>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</si>
  <si>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</si>
  <si>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</si>
  <si>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</si>
  <si>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</si>
  <si>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</si>
  <si>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</si>
  <si>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</si>
  <si>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</si>
  <si>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</si>
  <si>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</si>
  <si>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</si>
  <si>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</si>
  <si>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</si>
  <si>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</si>
  <si>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</si>
  <si>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</si>
  <si>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</si>
  <si>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</si>
  <si>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</si>
  <si>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</si>
  <si>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</si>
  <si>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</si>
  <si>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</si>
  <si>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</si>
  <si>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</si>
  <si>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</si>
  <si>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</si>
  <si>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</si>
  <si>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</si>
  <si>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</si>
  <si>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</si>
  <si>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</si>
  <si>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</si>
  <si>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</si>
  <si>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</si>
  <si>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</si>
  <si>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</si>
  <si>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</si>
  <si>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</si>
  <si>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</si>
  <si>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</si>
  <si>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</si>
  <si>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</si>
  <si>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</si>
  <si>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</si>
  <si>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</si>
  <si>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</si>
  <si>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</si>
  <si>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</si>
  <si>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</si>
  <si>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</si>
  <si>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</si>
  <si>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</si>
  <si>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</si>
  <si>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</si>
  <si>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</si>
  <si>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</si>
  <si>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</si>
  <si>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</si>
  <si>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</si>
  <si>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</si>
  <si>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</si>
  <si>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</si>
  <si>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</si>
  <si>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</si>
  <si>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</si>
  <si>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</si>
  <si>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</si>
  <si>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</si>
  <si>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</si>
  <si>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</si>
  <si>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</si>
  <si>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</si>
  <si>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</si>
  <si>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</si>
  <si>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</si>
  <si>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</si>
  <si>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</si>
  <si>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</si>
  <si>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</si>
  <si>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</si>
  <si>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</si>
  <si>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</si>
  <si>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</si>
  <si>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</si>
  <si>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</si>
  <si>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</si>
  <si>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</si>
  <si>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</si>
  <si>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</si>
  <si>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</si>
  <si>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</si>
  <si>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</si>
  <si>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</si>
  <si>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</si>
  <si>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</si>
  <si>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</si>
  <si>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</si>
  <si>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</si>
  <si>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</si>
  <si>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</si>
  <si>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</si>
  <si>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</si>
  <si>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</si>
  <si>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</si>
  <si>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</si>
  <si>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</si>
  <si>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</si>
  <si>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</si>
  <si>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</si>
  <si>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</si>
  <si>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</si>
  <si>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</si>
  <si>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</si>
  <si>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</si>
  <si>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</si>
  <si>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</si>
  <si>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</si>
  <si>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</si>
  <si>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</si>
  <si>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</si>
  <si>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</si>
  <si>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</si>
  <si>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</si>
  <si>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</si>
  <si>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</si>
  <si>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</si>
  <si>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</si>
  <si>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</si>
  <si>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</si>
  <si>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</si>
  <si>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</si>
  <si>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</si>
  <si>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</si>
  <si>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</si>
  <si>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</si>
  <si>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</si>
  <si>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</si>
  <si>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</si>
  <si>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</si>
  <si>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</si>
  <si>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</si>
  <si>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</si>
  <si>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</si>
  <si>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</si>
  <si>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</si>
  <si>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</si>
  <si>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</si>
  <si>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</si>
  <si>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</si>
  <si>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</si>
  <si>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</si>
  <si>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</si>
  <si>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</si>
  <si>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</si>
  <si>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</si>
  <si>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</si>
  <si>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</si>
  <si>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</si>
  <si>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</si>
  <si>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</si>
  <si>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</si>
  <si>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</si>
  <si>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</si>
  <si>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</si>
  <si>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</si>
  <si>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</si>
  <si>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</si>
  <si>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</si>
  <si>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</si>
  <si>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</si>
  <si>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</si>
  <si>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</si>
  <si>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</si>
  <si>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</si>
  <si>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</si>
  <si>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</si>
  <si>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</si>
  <si>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</si>
  <si>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</si>
  <si>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</si>
  <si>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</si>
  <si>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</si>
  <si>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</si>
  <si>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</si>
  <si>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</si>
  <si>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</si>
  <si>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</si>
  <si>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</si>
  <si>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</si>
  <si>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</si>
  <si>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</si>
  <si>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</si>
  <si>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</si>
  <si>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</si>
  <si>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 xml:space="preserve"> II</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</si>
  <si>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</si>
  <si>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</si>
  <si>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</si>
  <si>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</si>
  <si>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</si>
  <si>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</si>
  <si>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</si>
  <si>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</si>
  <si>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</si>
  <si>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</si>
  <si>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</si>
  <si>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</si>
  <si>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</si>
  <si>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</si>
  <si>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</si>
  <si>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</si>
  <si>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</si>
  <si>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</si>
  <si>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</si>
  <si>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</si>
  <si>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</si>
  <si>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</si>
  <si>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</si>
  <si>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</si>
  <si>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</si>
  <si>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</si>
  <si>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</si>
  <si>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</si>
  <si>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</si>
  <si>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</si>
  <si>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</si>
  <si>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</si>
  <si>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</si>
  <si>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</si>
  <si>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</si>
  <si>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</si>
  <si>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</si>
  <si>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</si>
  <si>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</si>
  <si>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</si>
  <si>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</si>
  <si>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</si>
  <si>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</si>
  <si>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</si>
  <si>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</si>
  <si>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</si>
  <si>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</si>
  <si>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</si>
  <si>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</si>
  <si>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</si>
  <si>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</si>
  <si>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</si>
  <si>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</si>
  <si>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</si>
  <si>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</si>
  <si>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</si>
  <si>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</si>
  <si>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</si>
  <si>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</si>
  <si>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</si>
  <si>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</si>
  <si>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</si>
  <si>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</si>
  <si>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</si>
  <si>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</si>
  <si>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</si>
  <si>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</si>
  <si>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</si>
  <si>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</si>
  <si>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</si>
  <si>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</si>
  <si>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</si>
  <si>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</si>
  <si>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</si>
  <si>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</si>
  <si>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</si>
  <si>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</si>
  <si>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</si>
  <si>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</si>
  <si>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</si>
  <si>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</si>
  <si>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</si>
  <si>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</si>
  <si>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</si>
  <si>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</si>
  <si>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</si>
  <si>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</si>
  <si>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</si>
  <si>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</si>
  <si>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</si>
  <si>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</si>
  <si>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</si>
  <si>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</si>
  <si>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</si>
  <si>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</si>
  <si>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</si>
  <si>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</si>
  <si>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</si>
  <si>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</si>
  <si>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</si>
  <si>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</si>
  <si>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</si>
  <si>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</si>
  <si>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</si>
  <si>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</si>
  <si>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</si>
  <si>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</si>
  <si>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</si>
  <si>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</si>
  <si>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</si>
  <si>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</si>
  <si>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</si>
  <si>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</si>
  <si>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</si>
  <si>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</si>
  <si>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</si>
  <si>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</si>
  <si>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</si>
  <si>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</si>
  <si>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</si>
  <si>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</si>
  <si>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</si>
  <si>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</si>
  <si>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</si>
  <si>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</si>
  <si>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</si>
  <si>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</si>
  <si>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</si>
  <si>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</si>
  <si>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</si>
  <si>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</si>
  <si>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</si>
  <si>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</si>
  <si>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</si>
  <si>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</si>
  <si>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</si>
  <si>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</si>
  <si>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</si>
  <si>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</si>
  <si>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</si>
  <si>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</si>
  <si>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</si>
  <si>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</si>
  <si>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</si>
  <si>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</si>
  <si>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</si>
  <si>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</si>
  <si>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</si>
  <si>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</si>
  <si>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</si>
  <si>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</si>
  <si>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</si>
  <si>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</si>
  <si>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</si>
  <si>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</si>
  <si>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</si>
  <si>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</si>
  <si>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</si>
  <si>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</si>
  <si>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</si>
  <si>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</si>
  <si>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</si>
  <si>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</si>
  <si>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</si>
  <si>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</si>
  <si>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</si>
  <si>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</si>
  <si>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</si>
  <si>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</si>
  <si>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</si>
  <si>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</si>
  <si>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</si>
  <si>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</si>
  <si>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</si>
  <si>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</si>
  <si>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</si>
  <si>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</si>
  <si>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</si>
  <si>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</si>
  <si>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</si>
  <si>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</si>
  <si>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</si>
  <si>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</si>
  <si>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</si>
  <si>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</si>
  <si>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</si>
  <si>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</si>
  <si>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</si>
  <si>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</si>
  <si>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</si>
  <si>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</si>
  <si>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</si>
  <si>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</si>
  <si>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</si>
  <si>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</si>
  <si>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</si>
  <si>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</si>
  <si>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</si>
  <si>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</si>
  <si>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</si>
  <si>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</si>
  <si>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</si>
  <si>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</si>
  <si>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</si>
  <si>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</si>
  <si>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</si>
  <si>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</si>
  <si>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</si>
  <si>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</si>
  <si>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</si>
  <si>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</si>
  <si>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</si>
  <si>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</si>
  <si>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</si>
  <si>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</si>
  <si>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</si>
  <si>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</si>
  <si>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</si>
  <si>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</si>
  <si>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</si>
  <si>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</si>
  <si>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</si>
  <si>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</si>
  <si>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</si>
  <si>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</si>
  <si>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</si>
  <si>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</si>
  <si>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</si>
  <si>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</si>
  <si>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</si>
  <si>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</si>
  <si>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</si>
  <si>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</si>
  <si>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</si>
  <si>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</si>
  <si>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</si>
  <si>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</si>
  <si>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</si>
  <si>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</si>
  <si>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</si>
  <si>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</si>
  <si>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</si>
  <si>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</si>
  <si>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</si>
  <si>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</si>
  <si>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</si>
  <si>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</si>
  <si>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</si>
  <si>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</si>
  <si>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</si>
  <si>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</si>
  <si>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</si>
  <si>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</si>
  <si>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</si>
  <si>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</si>
  <si>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</si>
  <si>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</si>
  <si>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</si>
  <si>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</si>
  <si>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</si>
  <si>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</si>
  <si>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</si>
  <si>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</si>
  <si>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</si>
  <si>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</si>
  <si>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</si>
  <si>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</si>
  <si>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</si>
  <si>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</si>
  <si>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</si>
  <si>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</si>
  <si>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</si>
  <si>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</si>
  <si>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</si>
  <si>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</si>
  <si>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</si>
  <si>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</si>
  <si>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</si>
  <si>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</si>
  <si>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</si>
  <si>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</si>
  <si>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</si>
  <si>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</si>
  <si>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</si>
  <si>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</si>
  <si>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</si>
  <si>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</si>
  <si>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</si>
  <si>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</si>
  <si>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</si>
  <si>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</si>
  <si>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</si>
  <si>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</si>
  <si>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</si>
  <si>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</si>
  <si>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</si>
  <si>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</si>
  <si>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</si>
  <si>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</si>
  <si>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</si>
  <si>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</si>
  <si>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</si>
  <si>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</si>
  <si>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</si>
  <si>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</si>
  <si>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</si>
  <si>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</si>
  <si>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</si>
  <si>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</si>
  <si>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</si>
  <si>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</si>
  <si>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</si>
  <si>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</si>
  <si>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</si>
  <si>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</si>
  <si>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</si>
  <si>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</si>
  <si>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</si>
  <si>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</si>
  <si>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</si>
  <si>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</si>
  <si>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</si>
  <si>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</si>
  <si>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</si>
  <si>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</si>
  <si>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</si>
  <si>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</si>
  <si>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</si>
  <si>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</si>
  <si>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</si>
  <si>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</si>
  <si>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</si>
  <si>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</si>
  <si>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</si>
  <si>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</si>
  <si>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</si>
  <si>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</si>
  <si>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</si>
  <si>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</si>
  <si>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</si>
  <si>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</si>
  <si>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</si>
  <si>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</si>
  <si>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</si>
  <si>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</si>
  <si>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</si>
  <si>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</si>
  <si>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</si>
  <si>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</si>
  <si>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</si>
  <si>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</si>
  <si>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</si>
  <si>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</si>
  <si>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</si>
  <si>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</si>
  <si>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</si>
  <si>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</si>
  <si>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</si>
  <si>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</si>
  <si>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</si>
  <si>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</si>
  <si>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</si>
  <si>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</si>
  <si>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</si>
  <si>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</si>
  <si>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</si>
  <si>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</si>
  <si>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</si>
  <si>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</si>
  <si>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</si>
  <si>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</si>
  <si>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</si>
  <si>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</si>
  <si>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</si>
  <si>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</si>
  <si>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</si>
  <si>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</si>
  <si>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</si>
  <si>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</si>
  <si>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</si>
  <si>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</si>
  <si>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</si>
  <si>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</si>
  <si>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</si>
  <si>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</si>
  <si>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</si>
  <si>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</si>
  <si>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</si>
  <si>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</si>
  <si>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</si>
  <si>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</si>
  <si>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</si>
  <si>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</si>
  <si>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</si>
  <si>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</si>
  <si>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</si>
  <si>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</si>
  <si>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</si>
  <si>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</si>
  <si>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</si>
  <si>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</si>
  <si>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</si>
  <si>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</si>
  <si>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</si>
  <si>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</si>
  <si>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</si>
  <si>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</si>
  <si>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</si>
  <si>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</si>
  <si>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</si>
  <si>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</si>
  <si>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</si>
  <si>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</si>
  <si>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</si>
  <si>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</si>
  <si>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</si>
  <si>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 xml:space="preserve"> Jr</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</si>
  <si>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</si>
  <si>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</si>
  <si>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</si>
  <si>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</si>
  <si>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</si>
  <si>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</si>
  <si>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</si>
  <si>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</si>
  <si>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</si>
  <si>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</si>
  <si>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</si>
  <si>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</si>
  <si>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</si>
  <si>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</si>
  <si>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</si>
  <si>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</si>
  <si>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</si>
  <si>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</si>
  <si>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</si>
  <si>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</si>
  <si>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</si>
  <si>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</si>
  <si>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</si>
  <si>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</si>
  <si>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</si>
  <si>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</si>
  <si>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</si>
  <si>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</si>
  <si>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</si>
  <si>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</si>
  <si>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</si>
  <si>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</si>
  <si>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</si>
  <si>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</si>
  <si>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</si>
  <si>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</si>
  <si>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</si>
  <si>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</si>
  <si>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</si>
  <si>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</si>
  <si>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</si>
  <si>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</si>
  <si>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</si>
  <si>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</si>
  <si>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</si>
  <si>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</si>
  <si>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</si>
  <si>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</si>
  <si>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</si>
  <si>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</si>
  <si>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</si>
  <si>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</si>
  <si>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</si>
  <si>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</si>
  <si>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</si>
  <si>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</si>
  <si>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</si>
  <si>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</si>
  <si>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</si>
  <si>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</si>
  <si>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</si>
  <si>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</si>
  <si>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</si>
  <si>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</si>
  <si>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</si>
  <si>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</si>
  <si>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</si>
  <si>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</si>
  <si>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</si>
  <si>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</si>
  <si>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</si>
  <si>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</si>
  <si>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</si>
  <si>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</si>
  <si>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</si>
  <si>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</si>
  <si>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</si>
  <si>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</si>
  <si>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</si>
  <si>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</si>
  <si>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</si>
  <si>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</si>
  <si>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</si>
  <si>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</si>
  <si>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</si>
  <si>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</si>
  <si>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</si>
  <si>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</si>
  <si>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</si>
  <si>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</si>
  <si>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</si>
  <si>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</si>
  <si>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</si>
  <si>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</si>
  <si>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</si>
  <si>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</si>
  <si>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</si>
  <si>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</si>
  <si>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</si>
  <si>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</si>
  <si>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</si>
  <si>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</si>
  <si>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</si>
  <si>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</si>
  <si>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</si>
  <si>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</si>
  <si>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</si>
  <si>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</si>
  <si>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</si>
  <si>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</si>
  <si>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</si>
  <si>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</si>
  <si>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</si>
  <si>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</si>
  <si>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</si>
  <si>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</si>
  <si>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</si>
  <si>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</si>
  <si>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</si>
  <si>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</si>
  <si>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</si>
  <si>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</si>
  <si>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</si>
  <si>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</si>
  <si>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</si>
  <si>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</si>
  <si>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</si>
  <si>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</si>
  <si>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</si>
  <si>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</si>
  <si>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</si>
  <si>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</si>
  <si>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</si>
  <si>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</si>
  <si>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</si>
  <si>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</si>
  <si>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</si>
  <si>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</si>
  <si>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</si>
  <si>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</si>
  <si>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</si>
  <si>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</si>
  <si>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</si>
  <si>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</si>
  <si>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</si>
  <si>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</si>
  <si>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</si>
  <si>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</si>
  <si>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</si>
  <si>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</si>
  <si>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</si>
  <si>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</si>
  <si>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</si>
  <si>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</si>
  <si>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</si>
  <si>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</si>
  <si>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</si>
  <si>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</si>
  <si>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</si>
  <si>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</si>
  <si>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</si>
  <si>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</si>
  <si>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</si>
  <si>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</si>
  <si>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</si>
  <si>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</si>
  <si>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</si>
  <si>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</si>
  <si>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</si>
  <si>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</si>
  <si>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</si>
  <si>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</si>
  <si>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</si>
  <si>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</si>
  <si>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</si>
  <si>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</si>
  <si>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</si>
  <si>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</si>
  <si>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</si>
  <si>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</si>
  <si>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</si>
  <si>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</si>
  <si>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</si>
  <si>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</si>
  <si>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</si>
  <si>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</si>
  <si>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</si>
  <si>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</si>
  <si>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</si>
  <si>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</si>
  <si>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</si>
  <si>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</si>
  <si>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</si>
  <si>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</si>
  <si>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</si>
  <si>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</si>
  <si>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</si>
  <si>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</si>
  <si>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</si>
  <si>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</si>
  <si>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</si>
  <si>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</si>
  <si>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</si>
  <si>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</si>
  <si>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</si>
  <si>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</si>
  <si>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</si>
  <si>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</si>
  <si>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</si>
  <si>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</si>
  <si>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</si>
  <si>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</si>
  <si>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</si>
  <si>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</si>
  <si>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</si>
  <si>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</si>
  <si>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</si>
  <si>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</si>
  <si>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</si>
  <si>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</si>
  <si>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</si>
  <si>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</si>
  <si>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</si>
  <si>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</si>
  <si>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</si>
  <si>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</si>
  <si>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</si>
  <si>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</si>
  <si>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</si>
  <si>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</si>
  <si>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</si>
  <si>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</si>
  <si>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</si>
  <si>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</si>
  <si>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</si>
  <si>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</si>
  <si>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</si>
  <si>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</si>
  <si>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</si>
  <si>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</si>
  <si>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</si>
  <si>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</si>
  <si>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</si>
  <si>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</si>
  <si>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</si>
  <si>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</si>
  <si>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</si>
  <si>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</si>
  <si>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</si>
  <si>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</si>
  <si>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</si>
  <si>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</si>
  <si>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</si>
  <si>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</si>
  <si>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</si>
  <si>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</si>
  <si>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</si>
  <si>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</si>
  <si>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</si>
  <si>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</si>
  <si>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</si>
  <si>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</si>
  <si>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</si>
  <si>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</si>
  <si>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</si>
  <si>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</si>
  <si>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</si>
  <si>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</si>
  <si>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</si>
  <si>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</si>
  <si>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</si>
  <si>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</si>
  <si>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</si>
  <si>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</si>
  <si>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</si>
  <si>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</si>
  <si>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</si>
  <si>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</si>
  <si>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</si>
  <si>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</si>
  <si>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</si>
  <si>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</si>
  <si>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</si>
  <si>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</si>
  <si>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</si>
  <si>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</si>
  <si>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</si>
  <si>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</si>
  <si>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</si>
  <si>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</si>
  <si>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</si>
  <si>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</si>
  <si>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</si>
  <si>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</si>
  <si>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</si>
  <si>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</si>
  <si>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</si>
  <si>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</si>
  <si>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</si>
  <si>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</si>
  <si>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</si>
  <si>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</si>
  <si>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</si>
  <si>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</si>
  <si>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</si>
  <si>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</si>
  <si>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</si>
  <si>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</si>
  <si>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</si>
  <si>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</si>
  <si>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</si>
  <si>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</si>
  <si>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</si>
  <si>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</si>
  <si>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</si>
  <si>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</si>
  <si>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</si>
  <si>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</si>
  <si>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</si>
  <si>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</si>
  <si>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</si>
  <si>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</si>
  <si>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</si>
  <si>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</si>
  <si>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</si>
  <si>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</si>
  <si>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</si>
  <si>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</si>
  <si>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</si>
  <si>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</si>
  <si>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</si>
  <si>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</si>
  <si>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</si>
  <si>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</si>
  <si>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</si>
  <si>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</si>
  <si>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</si>
  <si>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</si>
  <si>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</si>
  <si>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</si>
  <si>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</si>
  <si>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</si>
  <si>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</si>
  <si>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</si>
  <si>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</si>
  <si>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</si>
  <si>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</si>
  <si>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</si>
  <si>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</si>
  <si>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</si>
  <si>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</si>
  <si>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</si>
  <si>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</si>
  <si>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</si>
  <si>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</si>
  <si>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</si>
  <si>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</si>
  <si>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</si>
  <si>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</si>
  <si>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</si>
  <si>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</si>
  <si>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</si>
  <si>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</si>
  <si>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</si>
  <si>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</si>
  <si>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</si>
  <si>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</si>
  <si>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</si>
  <si>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</si>
  <si>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</si>
  <si>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</si>
  <si>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</si>
  <si>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</si>
  <si>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</si>
  <si>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</si>
  <si>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</si>
  <si>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</si>
  <si>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</si>
  <si>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</si>
  <si>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</si>
  <si>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</si>
  <si>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</si>
  <si>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</si>
  <si>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</si>
  <si>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</si>
  <si>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</si>
  <si>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</si>
  <si>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</si>
  <si>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</si>
  <si>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</si>
  <si>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</si>
  <si>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</si>
  <si>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</si>
  <si>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</si>
  <si>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</si>
  <si>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</si>
  <si>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</si>
  <si>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</si>
  <si>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</si>
  <si>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</si>
  <si>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</si>
  <si>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</si>
  <si>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</si>
  <si>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</si>
  <si>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</si>
  <si>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</si>
  <si>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</si>
  <si>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</si>
  <si>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</si>
  <si>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</si>
  <si>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</si>
  <si>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</si>
  <si>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</si>
  <si>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</si>
  <si>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</si>
  <si>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</si>
  <si>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</si>
  <si>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</si>
  <si>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</si>
  <si>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</si>
  <si>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</si>
  <si>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</si>
  <si>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</si>
  <si>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</si>
  <si>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</si>
  <si>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</si>
  <si>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</si>
  <si>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</si>
  <si>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</si>
  <si>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</si>
  <si>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</si>
  <si>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</si>
  <si>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</si>
  <si>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</si>
  <si>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</si>
  <si>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</si>
  <si>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</si>
  <si>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</si>
  <si>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</si>
  <si>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</si>
  <si>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</si>
  <si>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</si>
  <si>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</si>
  <si>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</si>
  <si>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</si>
  <si>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</si>
  <si>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</si>
  <si>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</si>
  <si>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</si>
  <si>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</si>
  <si>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</si>
  <si>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</si>
  <si>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</si>
  <si>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</si>
  <si>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</si>
  <si>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</si>
  <si>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</si>
  <si>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</si>
  <si>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</si>
  <si>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</si>
  <si>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</si>
  <si>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</si>
  <si>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</si>
  <si>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</si>
  <si>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</si>
  <si>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</si>
  <si>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</si>
  <si>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</si>
  <si>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</si>
  <si>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</si>
  <si>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</si>
  <si>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</si>
  <si>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</si>
  <si>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</si>
  <si>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</si>
  <si>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</si>
  <si>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</si>
  <si>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</si>
  <si>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</si>
  <si>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</si>
  <si>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</si>
  <si>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</si>
  <si>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</si>
  <si>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</si>
  <si>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</si>
  <si>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</si>
  <si>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</si>
  <si>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</si>
  <si>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</si>
  <si>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</si>
  <si>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</si>
  <si>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</si>
  <si>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</si>
  <si>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</si>
  <si>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</si>
  <si>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</si>
  <si>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</si>
  <si>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</si>
  <si>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</si>
  <si>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</si>
  <si>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</si>
  <si>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</si>
  <si>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</si>
  <si>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</si>
  <si>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</si>
  <si>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</si>
  <si>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</si>
  <si>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</si>
  <si>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</si>
  <si>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</si>
  <si>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</si>
  <si>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</si>
  <si>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</si>
  <si>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</si>
  <si>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</si>
  <si>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</si>
  <si>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</si>
  <si>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</si>
  <si>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</si>
  <si>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 xml:space="preserve"> III</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</si>
  <si>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</si>
  <si>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</si>
  <si>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</si>
  <si>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</si>
  <si>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</si>
  <si>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</si>
  <si>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</si>
  <si>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</si>
  <si>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</si>
  <si>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</si>
  <si>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</si>
  <si>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</si>
  <si>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</si>
  <si>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</si>
  <si>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</si>
  <si>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</si>
  <si>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</si>
  <si>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</si>
  <si>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</si>
  <si>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</si>
  <si>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</si>
  <si>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</si>
  <si>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</si>
  <si>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</si>
  <si>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</si>
  <si>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</si>
  <si>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</si>
  <si>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</si>
  <si>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</si>
  <si>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</si>
  <si>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</si>
  <si>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</si>
  <si>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</si>
  <si>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</si>
  <si>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</si>
  <si>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</si>
  <si>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</si>
  <si>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</si>
  <si>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</si>
  <si>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</si>
  <si>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</si>
  <si>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</si>
  <si>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</si>
  <si>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</si>
  <si>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</si>
  <si>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</si>
  <si>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</si>
  <si>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</si>
  <si>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</si>
  <si>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</si>
  <si>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</si>
  <si>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</si>
  <si>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</si>
  <si>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</si>
  <si>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</si>
  <si>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</si>
  <si>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</si>
  <si>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</si>
  <si>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</si>
  <si>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</si>
  <si>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</si>
  <si>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</si>
  <si>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</si>
  <si>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</si>
  <si>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</si>
  <si>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</si>
  <si>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</si>
  <si>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</si>
  <si>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</si>
  <si>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</si>
  <si>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</si>
  <si>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</si>
  <si>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</si>
  <si>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</si>
  <si>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</si>
  <si>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</si>
  <si>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</si>
  <si>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</si>
  <si>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</si>
  <si>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</si>
  <si>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</si>
  <si>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</si>
  <si>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</si>
  <si>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</si>
  <si>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</si>
  <si>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</si>
  <si>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</si>
  <si>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</si>
  <si>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</si>
  <si>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</si>
  <si>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</si>
  <si>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</si>
  <si>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</si>
  <si>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</si>
  <si>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</si>
  <si>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</si>
  <si>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</si>
  <si>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</si>
  <si>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</si>
  <si>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</si>
  <si>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</si>
  <si>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</si>
  <si>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</si>
  <si>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</si>
  <si>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</si>
  <si>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</si>
  <si>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</si>
  <si>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</si>
  <si>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</si>
  <si>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</si>
  <si>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</si>
  <si>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</si>
  <si>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</si>
  <si>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</si>
  <si>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</si>
  <si>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</si>
  <si>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</si>
  <si>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</si>
  <si>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</si>
  <si>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</si>
  <si>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</si>
  <si>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</si>
  <si>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</si>
  <si>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</si>
  <si>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</si>
  <si>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</si>
  <si>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</si>
  <si>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</si>
  <si>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</si>
  <si>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</si>
  <si>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</si>
  <si>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</si>
  <si>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</si>
  <si>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</si>
  <si>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</si>
  <si>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</si>
  <si>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</si>
  <si>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</si>
  <si>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</si>
  <si>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</si>
  <si>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</si>
  <si>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</si>
  <si>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</si>
  <si>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</si>
  <si>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</si>
  <si>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</si>
  <si>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</si>
  <si>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</si>
  <si>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</si>
  <si>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</si>
  <si>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</si>
  <si>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</si>
  <si>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</si>
  <si>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</si>
  <si>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</si>
  <si>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</si>
  <si>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</si>
  <si>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</si>
  <si>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</si>
  <si>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</si>
  <si>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</si>
  <si>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</si>
  <si>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</si>
  <si>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</si>
  <si>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</si>
  <si>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</si>
  <si>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</si>
  <si>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</si>
  <si>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</si>
  <si>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</si>
  <si>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</si>
  <si>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</si>
  <si>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</si>
  <si>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</si>
  <si>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</si>
  <si>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</si>
  <si>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</si>
  <si>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</si>
  <si>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</si>
  <si>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</si>
  <si>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</si>
  <si>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</si>
  <si>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</si>
  <si>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</si>
  <si>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</si>
  <si>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</si>
  <si>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</si>
  <si>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</si>
  <si>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</si>
  <si>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</si>
  <si>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</si>
  <si>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</si>
  <si>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</si>
  <si>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</si>
  <si>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</si>
  <si>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</si>
  <si>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</si>
  <si>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</si>
  <si>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</si>
  <si>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</si>
  <si>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</si>
  <si>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</si>
  <si>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</si>
  <si>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</si>
  <si>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</si>
  <si>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</si>
  <si>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</si>
  <si>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</si>
  <si>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</si>
  <si>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</si>
  <si>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</si>
  <si>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</si>
  <si>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</si>
  <si>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</si>
  <si>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</si>
  <si>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</si>
  <si>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</si>
  <si>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</si>
  <si>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</si>
  <si>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</si>
  <si>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</si>
  <si>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</si>
  <si>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</si>
  <si>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</si>
  <si>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</si>
  <si>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</si>
  <si>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</si>
  <si>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</si>
  <si>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</si>
  <si>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</si>
  <si>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</si>
  <si>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</si>
  <si>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</si>
  <si>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</si>
  <si>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</si>
  <si>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</si>
  <si>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</si>
  <si>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</si>
  <si>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</si>
  <si>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</si>
  <si>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</si>
  <si>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</si>
  <si>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</si>
  <si>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</si>
  <si>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</si>
  <si>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</si>
  <si>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</si>
  <si>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</si>
  <si>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</si>
  <si>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</si>
  <si>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</si>
  <si>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</si>
  <si>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</si>
  <si>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</si>
  <si>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</si>
  <si>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</si>
  <si>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</si>
  <si>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</si>
  <si>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</si>
  <si>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</si>
  <si>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</si>
  <si>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</si>
  <si>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</si>
  <si>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</si>
  <si>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</si>
  <si>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</si>
  <si>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</si>
  <si>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</si>
  <si>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</si>
  <si>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</si>
  <si>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</si>
  <si>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</si>
  <si>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</si>
  <si>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</si>
  <si>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</si>
  <si>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</si>
  <si>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</si>
  <si>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</si>
  <si>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</si>
  <si>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</si>
  <si>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</si>
  <si>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</si>
  <si>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</si>
  <si>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</si>
  <si>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</si>
  <si>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</si>
  <si>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</si>
  <si>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</si>
  <si>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</si>
  <si>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</si>
  <si>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</si>
  <si>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</si>
  <si>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</si>
  <si>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</si>
  <si>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</si>
  <si>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</si>
  <si>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</si>
  <si>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</si>
  <si>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</si>
  <si>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</si>
  <si>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</si>
  <si>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</si>
  <si>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</si>
  <si>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</si>
  <si>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</si>
  <si>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</si>
  <si>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</si>
  <si>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</si>
  <si>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</si>
  <si>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</si>
  <si>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</si>
  <si>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</si>
  <si>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</si>
  <si>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</si>
  <si>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</si>
  <si>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</si>
  <si>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</si>
  <si>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</si>
  <si>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</si>
  <si>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</si>
  <si>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</si>
  <si>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</si>
  <si>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</si>
  <si>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</si>
  <si>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</si>
  <si>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</si>
  <si>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</si>
  <si>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</si>
  <si>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</si>
  <si>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</si>
  <si>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</si>
  <si>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</si>
  <si>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</si>
  <si>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</si>
  <si>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</si>
  <si>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</si>
  <si>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</si>
  <si>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</si>
  <si>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</si>
  <si>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</si>
  <si>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</si>
  <si>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</si>
  <si>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</si>
  <si>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</si>
  <si>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</si>
  <si>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</si>
  <si>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</si>
  <si>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</si>
  <si>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</si>
  <si>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</si>
  <si>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</si>
  <si>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</si>
  <si>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</si>
  <si>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</si>
  <si>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</si>
  <si>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</si>
  <si>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</si>
  <si>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</si>
  <si>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</si>
  <si>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</si>
  <si>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</si>
  <si>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</si>
  <si>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j</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</si>
  <si>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</si>
  <si>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</si>
  <si>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</si>
  <si>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</si>
  <si>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</si>
  <si>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</si>
  <si>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</si>
  <si>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</si>
  <si>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</si>
  <si>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</si>
  <si>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</si>
  <si>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</si>
  <si>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</si>
  <si>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</si>
  <si>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</si>
  <si>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</si>
  <si>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</si>
  <si>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</si>
  <si>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</si>
  <si>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</si>
  <si>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</si>
  <si>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</si>
  <si>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</si>
  <si>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</si>
  <si>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</si>
  <si>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</si>
  <si>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</si>
  <si>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</si>
  <si>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</si>
  <si>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</si>
  <si>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</si>
  <si>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</si>
  <si>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</si>
  <si>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</si>
  <si>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</si>
  <si>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</si>
  <si>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</si>
  <si>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</si>
  <si>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</si>
  <si>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</si>
  <si>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</si>
  <si>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</si>
  <si>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</si>
  <si>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</si>
  <si>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</si>
  <si>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</si>
  <si>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</si>
  <si>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</si>
  <si>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</si>
  <si>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</si>
  <si>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</si>
  <si>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</si>
  <si>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</si>
  <si>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</si>
  <si>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</si>
  <si>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</si>
  <si>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</si>
  <si>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</si>
  <si>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</si>
  <si>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</si>
  <si>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</si>
  <si>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</si>
  <si>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</si>
  <si>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</si>
  <si>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</si>
  <si>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</si>
  <si>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</si>
  <si>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</si>
  <si>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</si>
  <si>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</si>
  <si>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</si>
  <si>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</si>
  <si>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</si>
  <si>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</si>
  <si>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</si>
  <si>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</si>
  <si>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</si>
  <si>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</si>
  <si>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</si>
  <si>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</si>
  <si>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</si>
  <si>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</si>
  <si>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</si>
  <si>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</si>
  <si>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</si>
  <si>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</si>
  <si>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</si>
  <si>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</si>
  <si>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</si>
  <si>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</si>
  <si>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</si>
  <si>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</si>
  <si>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</si>
  <si>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</si>
  <si>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</si>
  <si>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</si>
  <si>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</si>
  <si>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</si>
  <si>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</si>
  <si>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</si>
  <si>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</si>
  <si>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</si>
  <si>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</si>
  <si>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</si>
  <si>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</si>
  <si>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</si>
  <si>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</si>
  <si>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</si>
  <si>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</si>
  <si>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</si>
  <si>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</si>
  <si>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</si>
  <si>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</si>
  <si>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</si>
  <si>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</si>
  <si>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</si>
  <si>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</si>
  <si>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</si>
  <si>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</si>
  <si>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</si>
  <si>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</si>
  <si>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</si>
  <si>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</si>
  <si>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</si>
  <si>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</si>
  <si>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</si>
  <si>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</si>
  <si>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</si>
  <si>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</si>
  <si>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</si>
  <si>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</si>
  <si>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</si>
  <si>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</si>
  <si>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</si>
  <si>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</si>
  <si>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</si>
  <si>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</si>
  <si>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</si>
  <si>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</si>
  <si>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</si>
  <si>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</si>
  <si>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</si>
  <si>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</si>
  <si>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</si>
  <si>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</si>
  <si>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</si>
  <si>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</si>
  <si>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</si>
  <si>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</si>
  <si>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</si>
  <si>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</si>
  <si>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</si>
  <si>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</si>
  <si>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</si>
  <si>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</si>
  <si>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</si>
  <si>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</si>
  <si>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</si>
  <si>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</si>
  <si>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</si>
  <si>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</si>
  <si>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</si>
  <si>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</si>
  <si>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</si>
  <si>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</si>
  <si>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</si>
  <si>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</si>
  <si>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</si>
  <si>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</si>
  <si>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</si>
  <si>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</si>
  <si>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</si>
  <si>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</si>
  <si>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</si>
  <si>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</si>
  <si>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</si>
  <si>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</si>
  <si>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</si>
  <si>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</si>
  <si>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</si>
  <si>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</si>
  <si>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</si>
  <si>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</si>
  <si>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</si>
  <si>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</si>
  <si>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</si>
  <si>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</si>
  <si>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</si>
  <si>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</si>
  <si>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</si>
  <si>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</si>
  <si>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</si>
  <si>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</si>
  <si>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</si>
  <si>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</si>
  <si>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</si>
  <si>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</si>
  <si>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</si>
  <si>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</si>
  <si>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</si>
  <si>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</si>
  <si>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</si>
  <si>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</si>
  <si>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</si>
  <si>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</si>
  <si>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</si>
  <si>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</si>
  <si>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</si>
  <si>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</si>
  <si>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</si>
  <si>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</si>
  <si>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</si>
  <si>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</si>
  <si>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</si>
  <si>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</si>
  <si>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</si>
  <si>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</si>
  <si>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</si>
  <si>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</si>
  <si>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</si>
  <si>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</si>
  <si>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</si>
  <si>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</si>
  <si>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</si>
  <si>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</si>
  <si>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</si>
  <si>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</si>
  <si>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</si>
  <si>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</si>
  <si>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</si>
  <si>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</si>
  <si>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</si>
  <si>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</si>
  <si>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</si>
  <si>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</si>
  <si>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</si>
  <si>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</si>
  <si>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</si>
  <si>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</si>
  <si>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</si>
  <si>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</si>
  <si>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</si>
  <si>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</si>
  <si>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</si>
  <si>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</si>
  <si>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</si>
  <si>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</si>
  <si>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</si>
  <si>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</si>
  <si>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</si>
  <si>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</si>
  <si>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</si>
  <si>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</si>
  <si>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</si>
  <si>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</si>
  <si>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</si>
  <si>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</si>
  <si>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</si>
  <si>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</si>
  <si>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</si>
  <si>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</si>
  <si>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</si>
  <si>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</si>
  <si>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</si>
  <si>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</si>
  <si>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</si>
  <si>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</si>
  <si>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</si>
  <si>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</si>
  <si>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</si>
  <si>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</si>
  <si>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</si>
  <si>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</si>
  <si>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</si>
  <si>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</si>
  <si>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</si>
  <si>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</si>
  <si>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</si>
  <si>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</si>
  <si>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</si>
  <si>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</si>
  <si>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</si>
  <si>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</si>
  <si>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</si>
  <si>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</si>
  <si>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</si>
  <si>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</si>
  <si>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</si>
  <si>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</si>
  <si>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</si>
  <si>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</si>
  <si>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</si>
  <si>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</si>
  <si>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</si>
  <si>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</si>
  <si>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</si>
  <si>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</si>
  <si>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</si>
  <si>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</si>
  <si>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</si>
  <si>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</si>
  <si>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</si>
  <si>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</si>
  <si>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</si>
  <si>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</si>
  <si>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</si>
  <si>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</si>
  <si>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</si>
  <si>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</si>
  <si>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</si>
  <si>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</si>
  <si>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</si>
  <si>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</si>
  <si>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</si>
  <si>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</si>
  <si>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</si>
  <si>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</si>
  <si>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</si>
  <si>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</si>
  <si>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</si>
  <si>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</si>
  <si>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</si>
  <si>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</si>
  <si>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</si>
  <si>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</si>
  <si>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</si>
  <si>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</si>
  <si>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</si>
  <si>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</si>
  <si>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</si>
  <si>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</si>
  <si>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</si>
  <si>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</si>
  <si>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</si>
  <si>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</si>
  <si>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</si>
  <si>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</si>
  <si>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</si>
  <si>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</si>
  <si>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</si>
  <si>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</si>
  <si>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</si>
  <si>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</si>
  <si>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</si>
  <si>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</si>
  <si>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</si>
  <si>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</si>
  <si>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</si>
  <si>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</si>
  <si>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</si>
  <si>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</si>
  <si>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</si>
  <si>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</si>
  <si>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</si>
  <si>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</si>
  <si>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</si>
  <si>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</si>
  <si>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</si>
  <si>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</si>
  <si>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</si>
  <si>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</si>
  <si>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</si>
  <si>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</si>
  <si>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</si>
  <si>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</si>
  <si>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</si>
  <si>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</si>
  <si>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</si>
  <si>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</si>
  <si>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</si>
  <si>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</si>
  <si>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</si>
  <si>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</si>
  <si>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</si>
  <si>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</si>
  <si>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</si>
  <si>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</si>
  <si>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</si>
  <si>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</si>
  <si>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</si>
  <si>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</si>
  <si>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</si>
  <si>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</si>
  <si>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</si>
  <si>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</si>
  <si>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</si>
  <si>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</si>
  <si>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</si>
  <si>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</si>
  <si>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</si>
  <si>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</si>
  <si>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</si>
  <si>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</si>
  <si>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</si>
  <si>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</si>
  <si>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</si>
  <si>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</si>
  <si>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</si>
  <si>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</si>
  <si>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</si>
  <si>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</si>
  <si>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</si>
  <si>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</si>
  <si>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</si>
  <si>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</si>
  <si>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</si>
  <si>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</si>
  <si>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</si>
  <si>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</si>
  <si>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</si>
  <si>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</si>
  <si>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</si>
  <si>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</si>
  <si>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</si>
  <si>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</si>
  <si>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</si>
  <si>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</si>
  <si>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</si>
  <si>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</si>
  <si>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</si>
  <si>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</si>
  <si>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</si>
  <si>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</si>
  <si>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</si>
  <si>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</si>
  <si>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</si>
  <si>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</si>
  <si>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</si>
  <si>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</si>
  <si>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</si>
  <si>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</si>
  <si>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</si>
  <si>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</si>
  <si>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</si>
  <si>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</si>
  <si>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</si>
  <si>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</si>
  <si>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</si>
  <si>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</si>
  <si>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</si>
  <si>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</si>
  <si>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</si>
  <si>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</si>
  <si>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</si>
  <si>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</si>
  <si>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</si>
  <si>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</si>
  <si>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</si>
  <si>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</si>
  <si>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</si>
  <si>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</si>
  <si>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</si>
  <si>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</si>
  <si>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</si>
  <si>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</si>
  <si>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</si>
  <si>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</si>
  <si>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</si>
  <si>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</si>
  <si>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</si>
  <si>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</si>
  <si>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</si>
  <si>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</si>
  <si>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</si>
  <si>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</si>
  <si>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</si>
  <si>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</si>
  <si>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</si>
  <si>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</si>
  <si>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</si>
  <si>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</si>
  <si>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</si>
  <si>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</si>
  <si>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</si>
  <si>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</si>
  <si>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</si>
  <si>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</si>
  <si>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</si>
  <si>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</si>
  <si>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</si>
  <si>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</si>
  <si>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</si>
  <si>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</si>
  <si>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</si>
  <si>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</si>
  <si>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</si>
  <si>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</si>
  <si>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</si>
  <si>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</si>
  <si>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</si>
  <si>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</si>
  <si>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</si>
  <si>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</si>
  <si>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</si>
  <si>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</si>
  <si>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</si>
  <si>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</si>
  <si>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</si>
  <si>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</si>
  <si>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</si>
  <si>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</si>
  <si>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</si>
  <si>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</si>
  <si>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</si>
  <si>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</si>
  <si>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</si>
  <si>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</si>
  <si>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</si>
  <si>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</si>
  <si>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</si>
  <si>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</si>
  <si>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</si>
  <si>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</si>
  <si>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</si>
  <si>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</si>
  <si>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</si>
  <si>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</si>
  <si>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</si>
  <si>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</si>
  <si>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</si>
  <si>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</si>
  <si>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</si>
  <si>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</si>
  <si>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</si>
  <si>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</si>
  <si>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</si>
  <si>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</si>
  <si>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</si>
  <si>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</si>
  <si>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</si>
  <si>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</si>
  <si>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</si>
  <si>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</si>
  <si>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</si>
  <si>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</si>
  <si>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</si>
  <si>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</si>
  <si>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</si>
  <si>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</si>
  <si>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</si>
  <si>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</si>
  <si>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</si>
  <si>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</si>
  <si>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</si>
  <si>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</si>
  <si>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</si>
  <si>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</si>
  <si>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</si>
  <si>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</si>
  <si>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</si>
  <si>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</si>
  <si>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</si>
  <si>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</si>
  <si>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</si>
  <si>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</si>
  <si>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</si>
  <si>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</si>
  <si>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</si>
  <si>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</si>
  <si>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</si>
  <si>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</si>
  <si>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</si>
  <si>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</si>
  <si>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</si>
  <si>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</si>
  <si>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</si>
  <si>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</si>
  <si>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</si>
  <si>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</si>
  <si>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</si>
  <si>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</si>
  <si>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</si>
  <si>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</si>
  <si>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</si>
  <si>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</si>
  <si>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</si>
  <si>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</si>
  <si>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</si>
  <si>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</si>
  <si>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</si>
  <si>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</si>
  <si>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</si>
  <si>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</si>
  <si>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</si>
  <si>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</si>
  <si>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</si>
  <si>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</si>
  <si>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</si>
  <si>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</si>
  <si>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</si>
  <si>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</si>
  <si>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</si>
  <si>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</si>
  <si>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</si>
  <si>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</si>
  <si>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</si>
  <si>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</si>
  <si>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</si>
  <si>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</si>
  <si>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</si>
  <si>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</si>
  <si>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</si>
  <si>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</si>
  <si>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</si>
  <si>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</si>
  <si>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</si>
  <si>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</si>
  <si>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</si>
  <si>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</si>
  <si>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</si>
  <si>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</si>
  <si>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</si>
  <si>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</si>
  <si>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</si>
  <si>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</si>
  <si>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</si>
  <si>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</si>
  <si>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</si>
  <si>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</si>
  <si>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</si>
  <si>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</si>
  <si>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</si>
  <si>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</si>
  <si>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</si>
  <si>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</si>
  <si>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</si>
  <si>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</si>
  <si>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</si>
  <si>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</si>
  <si>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</si>
  <si>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</si>
  <si>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</si>
  <si>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</si>
  <si>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</si>
  <si>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</si>
  <si>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</si>
  <si>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</si>
  <si>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</si>
  <si>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</si>
  <si>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</si>
  <si>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</si>
  <si>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</si>
  <si>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</si>
  <si>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</si>
  <si>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</si>
  <si>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</si>
  <si>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</si>
  <si>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</si>
  <si>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</si>
  <si>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</si>
  <si>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</si>
  <si>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</si>
  <si>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</si>
  <si>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</si>
  <si>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</si>
  <si>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</si>
  <si>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</si>
  <si>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</si>
  <si>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</si>
  <si>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</si>
  <si>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</si>
  <si>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</si>
  <si>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</si>
  <si>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</si>
  <si>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</si>
  <si>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</si>
  <si>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</si>
  <si>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</si>
  <si>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</si>
  <si>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</si>
  <si>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</si>
  <si>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</si>
  <si>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</si>
  <si>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</si>
  <si>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</si>
  <si>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</si>
  <si>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</si>
  <si>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</si>
  <si>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</si>
  <si>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</si>
  <si>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</si>
  <si>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</si>
  <si>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</si>
  <si>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</si>
  <si>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</si>
  <si>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</si>
  <si>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</si>
  <si>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</si>
  <si>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</si>
  <si>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</si>
  <si>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</si>
  <si>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</si>
  <si>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</si>
  <si>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</si>
  <si>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</si>
  <si>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</si>
  <si>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</si>
  <si>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</si>
  <si>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</si>
  <si>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</si>
  <si>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</si>
  <si>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</si>
  <si>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</si>
  <si>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</si>
  <si>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</si>
  <si>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</si>
  <si>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</si>
  <si>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</si>
  <si>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</si>
  <si>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</si>
  <si>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</si>
  <si>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</si>
  <si>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</si>
  <si>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</si>
  <si>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</si>
  <si>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</si>
  <si>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</si>
  <si>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</si>
  <si>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</si>
  <si>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</si>
  <si>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</si>
  <si>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</si>
  <si>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</si>
  <si>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</si>
  <si>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</si>
  <si>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</si>
  <si>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</si>
  <si>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</si>
  <si>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</si>
  <si>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</si>
  <si>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</si>
  <si>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</si>
  <si>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</si>
  <si>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</si>
  <si>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</si>
  <si>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</si>
  <si>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</si>
  <si>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</si>
  <si>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</si>
  <si>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</si>
  <si>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</si>
  <si>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</si>
  <si>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</si>
  <si>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</si>
  <si>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</si>
  <si>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</si>
  <si>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</si>
  <si>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</si>
  <si>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</si>
  <si>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</si>
  <si>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</si>
  <si>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</si>
  <si>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</si>
  <si>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</si>
  <si>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</si>
  <si>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</si>
  <si>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</si>
  <si>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</si>
  <si>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</si>
  <si>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</si>
  <si>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</si>
  <si>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</si>
  <si>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</si>
  <si>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</si>
  <si>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</si>
  <si>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</si>
  <si>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</si>
  <si>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</si>
  <si>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</si>
  <si>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</si>
  <si>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</si>
  <si>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</si>
  <si>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</si>
  <si>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</si>
  <si>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</si>
  <si>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</si>
  <si>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</si>
  <si>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</si>
  <si>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</si>
  <si>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</si>
  <si>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</si>
  <si>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</si>
  <si>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</si>
  <si>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</si>
  <si>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</si>
  <si>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</si>
  <si>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</si>
  <si>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</si>
  <si>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</si>
  <si>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</si>
  <si>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</si>
  <si>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</si>
  <si>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</si>
  <si>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</si>
  <si>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</si>
  <si>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</si>
  <si>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</si>
  <si>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</si>
  <si>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</si>
  <si>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</si>
  <si>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</si>
  <si>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</si>
  <si>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</si>
  <si>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</si>
  <si>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</si>
  <si>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</si>
  <si>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</si>
  <si>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</si>
  <si>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</si>
  <si>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</si>
  <si>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</si>
  <si>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</si>
  <si>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</si>
  <si>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</si>
  <si>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</si>
  <si>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</si>
  <si>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</si>
  <si>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</si>
  <si>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</si>
  <si>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</si>
  <si>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</si>
  <si>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</si>
  <si>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</si>
  <si>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</si>
  <si>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</si>
  <si>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</si>
  <si>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</si>
  <si>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</si>
  <si>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</si>
  <si>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</si>
  <si>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</si>
  <si>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</si>
  <si>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</si>
  <si>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</si>
  <si>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</si>
  <si>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</si>
  <si>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</si>
  <si>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</si>
  <si>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</si>
  <si>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</si>
  <si>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</si>
  <si>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</si>
  <si>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</si>
  <si>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</si>
  <si>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</si>
  <si>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</si>
  <si>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</si>
  <si>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</si>
  <si>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</si>
  <si>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</si>
  <si>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</si>
  <si>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</si>
  <si>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</si>
  <si>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</si>
  <si>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</si>
  <si>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</si>
  <si>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</si>
  <si>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</si>
  <si>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</si>
  <si>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</si>
  <si>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</si>
  <si>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</si>
  <si>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</si>
  <si>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</si>
  <si>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</si>
  <si>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</si>
  <si>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</si>
  <si>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</si>
  <si>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</si>
  <si>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</si>
  <si>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</si>
  <si>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</si>
  <si>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</si>
  <si>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</si>
  <si>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</si>
  <si>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</si>
  <si>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</si>
  <si>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</si>
  <si>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</si>
  <si>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</si>
  <si>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</si>
  <si>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</si>
  <si>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</si>
  <si>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</si>
  <si>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</si>
  <si>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</si>
  <si>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</si>
  <si>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</si>
  <si>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</si>
  <si>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</si>
  <si>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</si>
  <si>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</si>
  <si>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</si>
  <si>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</si>
  <si>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</si>
  <si>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</si>
  <si>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</si>
  <si>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</si>
  <si>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</si>
  <si>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</si>
  <si>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</si>
  <si>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</si>
  <si>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</si>
  <si>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</si>
  <si>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</si>
  <si>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</si>
  <si>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</si>
  <si>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</si>
  <si>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</si>
  <si>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</si>
  <si>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</si>
  <si>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</si>
  <si>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</si>
  <si>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</si>
  <si>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</si>
  <si>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</si>
  <si>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</si>
  <si>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</si>
  <si>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</si>
  <si>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</si>
  <si>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</si>
  <si>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</si>
  <si>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</si>
  <si>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</si>
  <si>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</si>
  <si>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</si>
  <si>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</si>
  <si>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</si>
  <si>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</si>
  <si>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</si>
  <si>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</si>
  <si>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</si>
  <si>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</si>
  <si>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</si>
  <si>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</si>
  <si>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</si>
  <si>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</si>
  <si>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</si>
  <si>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</si>
  <si>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</si>
  <si>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</si>
  <si>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</si>
  <si>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</si>
  <si>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</si>
  <si>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</si>
  <si>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</si>
  <si>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</si>
  <si>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</si>
  <si>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</si>
  <si>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</si>
  <si>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</si>
  <si>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</si>
  <si>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</si>
  <si>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</si>
  <si>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</si>
  <si>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</si>
  <si>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</si>
  <si>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</si>
  <si>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</si>
  <si>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</si>
  <si>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</si>
  <si>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</si>
  <si>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</si>
  <si>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</si>
  <si>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</si>
  <si>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</si>
  <si>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</si>
  <si>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</si>
  <si>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</si>
  <si>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</si>
  <si>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</si>
  <si>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</si>
  <si>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</si>
  <si>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</si>
  <si>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</si>
  <si>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</si>
  <si>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</si>
  <si>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</si>
  <si>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</si>
  <si>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</si>
  <si>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</si>
  <si>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</si>
  <si>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</si>
  <si>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</si>
  <si>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</si>
  <si>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</si>
  <si>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</si>
  <si>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</si>
  <si>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</si>
  <si>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</si>
  <si>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</si>
  <si>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</si>
  <si>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</si>
  <si>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</si>
  <si>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</si>
  <si>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</si>
  <si>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</si>
  <si>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</si>
  <si>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</si>
  <si>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</si>
  <si>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</si>
  <si>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</si>
  <si>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</si>
  <si>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</si>
  <si>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</si>
  <si>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</si>
  <si>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</si>
  <si>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</si>
  <si>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</si>
  <si>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</si>
  <si>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</si>
  <si>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</si>
  <si>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</si>
  <si>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</si>
  <si>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</si>
  <si>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</si>
  <si>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</si>
  <si>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</si>
  <si>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</si>
  <si>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</si>
  <si>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</si>
  <si>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</si>
  <si>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</si>
  <si>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</si>
  <si>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</si>
  <si>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</si>
  <si>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</si>
  <si>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</si>
  <si>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</si>
  <si>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</si>
  <si>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</si>
  <si>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</si>
  <si>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</si>
  <si>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</si>
  <si>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</si>
  <si>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</si>
  <si>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</si>
  <si>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</si>
  <si>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</si>
  <si>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</si>
  <si>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</si>
  <si>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</si>
  <si>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</si>
  <si>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</si>
  <si>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</si>
  <si>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</si>
  <si>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</si>
  <si>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</si>
  <si>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</si>
  <si>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</si>
  <si>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</si>
  <si>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</si>
  <si>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</si>
  <si>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</si>
  <si>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</si>
  <si>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</si>
  <si>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</si>
  <si>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</si>
  <si>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</si>
  <si>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</si>
  <si>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</si>
  <si>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</si>
  <si>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</si>
  <si>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</si>
  <si>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</si>
  <si>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</si>
  <si>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</si>
  <si>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</si>
  <si>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</si>
  <si>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</si>
  <si>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</si>
  <si>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</si>
  <si>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</si>
  <si>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</si>
  <si>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</si>
  <si>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</si>
  <si>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</si>
  <si>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</si>
  <si>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</si>
  <si>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</si>
  <si>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</si>
  <si>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</si>
  <si>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</si>
  <si>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</si>
  <si>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</si>
  <si>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</si>
  <si>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</si>
  <si>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</si>
  <si>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</si>
  <si>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</si>
  <si>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</si>
  <si>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</si>
  <si>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</si>
  <si>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</si>
  <si>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</si>
  <si>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</si>
  <si>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</si>
  <si>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</si>
  <si>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</si>
  <si>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</si>
  <si>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</si>
  <si>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</si>
  <si>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</si>
  <si>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</si>
  <si>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</si>
  <si>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</si>
  <si>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</si>
  <si>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</si>
  <si>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</si>
  <si>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</si>
  <si>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</si>
  <si>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</si>
  <si>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</si>
  <si>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</si>
  <si>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</si>
  <si>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</si>
  <si>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</si>
  <si>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</si>
  <si>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</si>
  <si>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</si>
  <si>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</si>
  <si>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</si>
  <si>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</si>
  <si>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</si>
  <si>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</si>
  <si>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</si>
  <si>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</si>
  <si>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</si>
  <si>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</si>
  <si>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</si>
  <si>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</si>
  <si>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</si>
  <si>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</si>
  <si>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</si>
  <si>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</si>
  <si>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</si>
  <si>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</si>
  <si>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</si>
  <si>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</si>
  <si>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</si>
  <si>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</si>
  <si>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</si>
  <si>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</si>
  <si>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</si>
  <si>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</si>
  <si>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</si>
  <si>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</si>
  <si>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</si>
  <si>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</si>
  <si>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</si>
  <si>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</si>
  <si>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</si>
  <si>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</si>
  <si>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</si>
  <si>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</si>
  <si>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</si>
  <si>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</si>
  <si>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</si>
  <si>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</si>
  <si>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</si>
  <si>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</si>
  <si>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</si>
  <si>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</si>
  <si>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</si>
  <si>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</si>
  <si>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</si>
  <si>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</si>
  <si>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</si>
  <si>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</si>
  <si>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</si>
  <si>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</si>
  <si>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</si>
  <si>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</si>
  <si>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</si>
  <si>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</si>
  <si>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</si>
  <si>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</si>
  <si>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</si>
  <si>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</si>
  <si>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</si>
  <si>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</si>
  <si>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</si>
  <si>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</si>
  <si>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</si>
  <si>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</si>
  <si>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</si>
  <si>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</si>
  <si>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</si>
  <si>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</si>
  <si>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</si>
  <si>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</si>
  <si>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</si>
  <si>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</si>
  <si>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</si>
  <si>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</si>
  <si>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</si>
  <si>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</si>
  <si>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</si>
  <si>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</si>
  <si>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</si>
  <si>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</si>
  <si>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</si>
  <si>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</si>
  <si>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</si>
  <si>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</si>
  <si>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</si>
  <si>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</si>
  <si>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</si>
  <si>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</si>
  <si>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</si>
  <si>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</si>
  <si>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</si>
  <si>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</si>
  <si>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</si>
  <si>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</si>
  <si>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</si>
  <si>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</si>
  <si>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</si>
  <si>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</si>
  <si>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</si>
  <si>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</si>
  <si>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</si>
  <si>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</si>
  <si>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</si>
  <si>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</si>
  <si>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</si>
  <si>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</si>
  <si>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</si>
  <si>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</si>
  <si>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</si>
  <si>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</si>
  <si>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</si>
  <si>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</si>
  <si>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</si>
  <si>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</si>
  <si>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</si>
  <si>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</si>
  <si>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</si>
  <si>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</si>
  <si>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</si>
  <si>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</si>
  <si>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</si>
  <si>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</si>
  <si>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</si>
  <si>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</si>
  <si>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</si>
  <si>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</si>
  <si>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</si>
  <si>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</si>
  <si>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</si>
  <si>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</si>
  <si>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</si>
  <si>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</si>
  <si>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</si>
  <si>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</si>
  <si>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</si>
  <si>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</si>
  <si>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</si>
  <si>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</si>
  <si>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</si>
  <si>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</si>
  <si>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</si>
  <si>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</si>
  <si>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</si>
  <si>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</si>
  <si>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</si>
  <si>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</si>
  <si>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</si>
  <si>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</si>
  <si>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</si>
  <si>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</si>
  <si>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</si>
  <si>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</si>
  <si>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</si>
  <si>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</si>
  <si>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</si>
  <si>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</si>
  <si>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</si>
  <si>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</si>
  <si>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</si>
  <si>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</si>
  <si>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</si>
  <si>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</si>
  <si>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</si>
  <si>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</si>
  <si>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</si>
  <si>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</si>
  <si>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</si>
  <si>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</si>
  <si>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</si>
  <si>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</si>
  <si>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</si>
  <si>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</si>
  <si>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</si>
  <si>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</si>
  <si>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</si>
  <si>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</si>
  <si>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</si>
  <si>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</si>
  <si>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</si>
  <si>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</si>
  <si>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</si>
  <si>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</si>
  <si>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</si>
  <si>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</si>
  <si>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</si>
  <si>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</si>
  <si>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</si>
  <si>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</si>
  <si>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</si>
  <si>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</si>
  <si>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</si>
  <si>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</si>
  <si>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</si>
  <si>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</si>
  <si>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</si>
  <si>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</si>
  <si>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</si>
  <si>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</si>
  <si>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</si>
  <si>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</si>
  <si>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</si>
  <si>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</si>
  <si>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</si>
  <si>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</si>
  <si>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</si>
  <si>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</si>
  <si>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</si>
  <si>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</si>
  <si>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</si>
  <si>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</si>
  <si>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</si>
  <si>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</si>
  <si>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</si>
  <si>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</si>
  <si>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</si>
  <si>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</si>
  <si>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</si>
  <si>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</si>
  <si>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</si>
  <si>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</si>
  <si>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</si>
  <si>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</si>
  <si>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</si>
  <si>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</si>
  <si>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</si>
  <si>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</si>
  <si>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</si>
  <si>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</si>
  <si>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</si>
  <si>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</si>
  <si>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</si>
  <si>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</si>
  <si>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</si>
  <si>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</si>
  <si>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</si>
  <si>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</si>
  <si>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</si>
  <si>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</si>
  <si>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</si>
  <si>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</si>
  <si>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</si>
  <si>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</si>
  <si>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</si>
  <si>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</si>
  <si>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</si>
  <si>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</si>
  <si>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</si>
  <si>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</si>
  <si>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</si>
  <si>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</si>
  <si>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</si>
  <si>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</si>
  <si>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</si>
  <si>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</si>
  <si>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</si>
  <si>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</si>
  <si>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</si>
  <si>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</si>
  <si>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</si>
  <si>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</si>
  <si>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</si>
  <si>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</si>
  <si>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</si>
  <si>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</si>
  <si>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</si>
  <si>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</si>
  <si>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</si>
  <si>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</si>
  <si>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</si>
  <si>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</si>
  <si>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</si>
  <si>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</si>
  <si>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</si>
  <si>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</si>
  <si>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</si>
  <si>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</si>
  <si>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</si>
  <si>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</si>
  <si>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</si>
  <si>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</si>
  <si>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</si>
  <si>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</si>
  <si>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</si>
  <si>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</si>
  <si>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</si>
  <si>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</si>
  <si>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</si>
  <si>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</si>
  <si>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</si>
  <si>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</si>
  <si>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</si>
  <si>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</si>
  <si>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</si>
  <si>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</si>
  <si>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</si>
  <si>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</si>
  <si>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</si>
  <si>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</si>
  <si>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</si>
  <si>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</si>
  <si>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</si>
  <si>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</si>
  <si>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</si>
  <si>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</si>
  <si>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</si>
  <si>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</si>
  <si>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</si>
  <si>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</si>
  <si>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</si>
  <si>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</si>
  <si>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</si>
  <si>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</si>
  <si>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</si>
  <si>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</si>
  <si>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</si>
  <si>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</si>
  <si>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</si>
  <si>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</si>
  <si>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</si>
  <si>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</si>
  <si>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</si>
  <si>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</si>
  <si>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</si>
  <si>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</si>
  <si>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(used text to columns to split)</t>
  </si>
  <si>
    <t>1070 replacements from No major surgery to numeric value "0"</t>
  </si>
  <si>
    <t>Done Health issues coloumn Capitalization using find and replace</t>
  </si>
  <si>
    <t>Done smoker coloumn Capitalization using find and replace</t>
  </si>
  <si>
    <t>Weight Status</t>
  </si>
  <si>
    <t xml:space="preserve">18.5 – 24.9 Normal Weight </t>
  </si>
  <si>
    <t xml:space="preserve">25.0 – 29.9 Overweight </t>
  </si>
  <si>
    <t xml:space="preserve">Below 18.5 Underweight </t>
  </si>
  <si>
    <t>30.0 and Above Obesity</t>
  </si>
  <si>
    <t>Diabetes Status</t>
  </si>
  <si>
    <t xml:space="preserve">5.7 – 6.4 Prediabetes </t>
  </si>
  <si>
    <t>6.5 and Above Diabetes</t>
  </si>
  <si>
    <t>Below 5.7 Normal</t>
  </si>
  <si>
    <t>Date of Birth</t>
  </si>
  <si>
    <t>Age</t>
  </si>
  <si>
    <t>Number of Major Surgeries</t>
  </si>
  <si>
    <t>Smoker</t>
  </si>
  <si>
    <t>Charges</t>
  </si>
  <si>
    <t>Grand Total</t>
  </si>
  <si>
    <t>Count of Customer ID</t>
  </si>
  <si>
    <t>Normal Weight</t>
  </si>
  <si>
    <t>Obesity</t>
  </si>
  <si>
    <t>Overweight</t>
  </si>
  <si>
    <t>Underweight</t>
  </si>
  <si>
    <t>Diabetes</t>
  </si>
  <si>
    <t>Normal</t>
  </si>
  <si>
    <t>Prediabetes</t>
  </si>
  <si>
    <t>Sum of Number of Major Surgeries</t>
  </si>
  <si>
    <t>Cancer History</t>
  </si>
  <si>
    <t>Smokers</t>
  </si>
  <si>
    <t>Average of HBA1C</t>
  </si>
  <si>
    <t>Non-smokers: 307 out of 1,847 patients had a cancer history — approximately 16.62%.</t>
  </si>
  <si>
    <t>Smokers: 84 out of 488 patients had a cancer history — approximately 17.21%.</t>
  </si>
  <si>
    <t>The proportion with a cancer history is slightly higher among smokers, by about 0.59 percentage points.</t>
  </si>
  <si>
    <t>Conclusion:-</t>
  </si>
  <si>
    <t>However, the difference is small, and this analysis alone does not establish that smoking caused the cancer history.</t>
  </si>
  <si>
    <t>Difference in average HbA1C: The non-transplant group is higher by approximately 1.48 HbA1C units.</t>
  </si>
  <si>
    <t xml:space="preserve">Total major surgeries: Patients without a transplant history account for 1,417 surgeries, </t>
  </si>
  <si>
    <t>compared with 162 for patients with a transplant history.</t>
  </si>
  <si>
    <t xml:space="preserve">Average HbA1C: Patients without a transplant history have an average HbA1C of 6.67, </t>
  </si>
  <si>
    <t>while those with a transplant history have an average of 5.19.</t>
  </si>
  <si>
    <t>These results describe an association in the dataset and do not establish that transplant history causes differences in HbA1C or surgery counts.</t>
  </si>
  <si>
    <t>Average of Charges</t>
  </si>
  <si>
    <t>Highest overall weight category: Obesity — 16,661.46</t>
  </si>
  <si>
    <t>Lowest overall weight category: Underweight — 6,899.32</t>
  </si>
  <si>
    <t>Highest diabetes category: Diabetes — 16,120.29</t>
  </si>
  <si>
    <t>Highest individual combination: Obesity + Diabetes — 19,347.66</t>
  </si>
  <si>
    <t>Lowest individual combination: Underweight + Prediabetes — 5,647.75</t>
  </si>
  <si>
    <t>Overall, the results show that average healthcare charges vary by both weight status and diabetes status.</t>
  </si>
  <si>
    <t>Highest overall hospital tier</t>
  </si>
  <si>
    <t>Tier 1 — 30,129.20</t>
  </si>
  <si>
    <t>Lowest overall hospital tier</t>
  </si>
  <si>
    <t>Tier 3 — 9,462.27</t>
  </si>
  <si>
    <t>Highest state average</t>
  </si>
  <si>
    <t>R1016 — 13,589.26</t>
  </si>
  <si>
    <t>Lowest state average</t>
  </si>
  <si>
    <t>R1021 — 8,933.38</t>
  </si>
  <si>
    <t>Highest individual state-tier average</t>
  </si>
  <si>
    <t>R1016, Tier 1 — 39,868.62</t>
  </si>
  <si>
    <t>Overall average healthcare charges</t>
  </si>
  <si>
    <t>These findings indicate that hospital tier and state are associated with differences in average healthcare charges.</t>
  </si>
  <si>
    <t xml:space="preserve"> Some state and tier combinations have no recorded values in this dataset.</t>
  </si>
  <si>
    <t>Analysis:-</t>
  </si>
  <si>
    <t xml:space="preserve">age and BMI in the dataset. People of different ages have a wide range </t>
  </si>
  <si>
    <t xml:space="preserve">of BMI values. </t>
  </si>
  <si>
    <t>Some younger individuals have high BMI values, while some older</t>
  </si>
  <si>
    <t xml:space="preserve"> individuals have low or moderate BMI values.</t>
  </si>
  <si>
    <t xml:space="preserve">This suggests that age alone does not reliably predict a person's BMI. </t>
  </si>
  <si>
    <t xml:space="preserve">Other factors, such as diet, physical activity, and lifestyle, </t>
  </si>
  <si>
    <t>may also influence BMI.</t>
  </si>
  <si>
    <t xml:space="preserve">The line chart shows how HbA1c levels vary among customers of different ages. </t>
  </si>
  <si>
    <t xml:space="preserve">The HbA1c values fluctuate across different age groups, with some customers showing higher levels </t>
  </si>
  <si>
    <t xml:space="preserve">and others showing lower levels. </t>
  </si>
  <si>
    <t xml:space="preserve">This indicates that HbA1c levels do not increase consistently with age. </t>
  </si>
  <si>
    <t>Some younger customers also have high HbA1c levels, while some older customers have lower levels.</t>
  </si>
  <si>
    <t xml:space="preserve">Based on the line chart, there is no clear, consistent pattern showing that HbA1c levels increase as age increases. </t>
  </si>
  <si>
    <t>Age alone does not explain the differences in HbA1c levels among the customers.</t>
  </si>
  <si>
    <t>The points are spread across different age groups and charge amounts. Healthcare charges vary considerably among customers of similar ages.</t>
  </si>
  <si>
    <t xml:space="preserve">The scatter plot shows the relationship between customers' ages and their healthcare charges.  </t>
  </si>
  <si>
    <t>Although some older customers have high healthcare charges, some younger customers also have high charges.</t>
  </si>
  <si>
    <t xml:space="preserve">This suggests that there is no clear, consistent relationship between age and healthcare charges based on the distribution of the points alone. </t>
  </si>
  <si>
    <t>Age may influence healthcare charges, but other factors can also contribute to the differences.</t>
  </si>
  <si>
    <t>Healthcare Dashboard</t>
  </si>
  <si>
    <t xml:space="preserve">The line chart shows that there is no strong, clear correlation between </t>
  </si>
  <si>
    <t>Average of BMI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</si>
</sst>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mmm\,\ yyyy"/>
    <numFmt numFmtId="165" formatCode="dd\-mmm\-yyyy"/>
    <numFmt numFmtId="166" formatCode="&quot;$&quot;#,##0.00"/>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1"/>
      <name val="Calibri"/>
      <family val="2"/>
      <scheme val="minor"/>
    </font>
    <font>
      <b/>
      <sz val="11"/>
      <color theme="0"/>
      <name val="Calibri"/>
      <family val="2"/>
      <scheme val="minor"/>
    </font>
    <font>
      <b/>
      <sz val="10"/>
      <color rgb="FF0C274A"/>
      <name val="Segoe UI"/>
      <family val="2"/>
    </font>
    <font>
      <b/>
      <i/>
      <sz val="24"/>
      <color theme="1"/>
      <name val="Calibri"/>
      <family val="2"/>
      <scheme val="minor"/>
    </font>
  </fonts>
  <fills count="6">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2B2F"/>
        <bgColor indexed="64"/>
      </patternFill>
    </fill>
  </fills>
  <borders count="6">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thin">
        <color indexed="64"/>
      </bottom>
      <diagonal/>
    </border>
  </borders>
  <cellStyleXfs count="2">
    <xf numFmtId="0" fontId="0" fillId="0" borderId="0"/>
    <xf numFmtId="0" fontId="1" fillId="0" borderId="0"/>
  </cellStyleXfs>
  <cellXfs count="26">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5" fillId="0" borderId="0" xfId="0" applyFont="1"/>
    <xf numFmtId="0" fontId="3" fillId="0" borderId="4" xfId="0" applyFont="1" applyFill="1" applyBorder="1" applyAlignment="1">
      <alignment horizontal="center" vertical="center"/>
    </xf>
    <xf numFmtId="0" fontId="6" fillId="4" borderId="0" xfId="0" applyFont="1" applyFill="1" applyAlignment="1">
      <alignment horizontal="center" vertical="center"/>
    </xf>
    <xf numFmtId="0" fontId="3" fillId="2" borderId="3" xfId="0" applyFont="1" applyFill="1" applyBorder="1" applyAlignment="1">
      <alignment horizontal="center" vertical="center"/>
    </xf>
    <xf numFmtId="0" fontId="7" fillId="0" borderId="0" xfId="0" applyFont="1"/>
    <xf numFmtId="0" fontId="0" fillId="0" borderId="0" xfId="0" applyFont="1"/>
    <xf numFmtId="0" fontId="5" fillId="3" borderId="5" xfId="0" applyFont="1" applyFill="1" applyBorder="1" applyAlignment="1">
      <alignment horizontal="center" vertical="center"/>
    </xf>
    <xf numFmtId="165" fontId="0" fillId="0" borderId="0" xfId="0" applyNumberFormat="1"/>
    <xf numFmtId="0" fontId="5" fillId="3" borderId="2" xfId="0" applyFont="1" applyFill="1" applyBorder="1" applyAlignment="1">
      <alignment horizontal="center" vertical="center"/>
    </xf>
    <xf numFmtId="0" fontId="0" fillId="0" borderId="0" xfId="0" applyNumberFormat="1"/>
    <xf numFmtId="166" fontId="2" fillId="3" borderId="2" xfId="0" applyNumberFormat="1" applyFont="1" applyFill="1" applyBorder="1" applyAlignment="1">
      <alignment horizontal="center" vertical="center"/>
    </xf>
    <xf numFmtId="166" fontId="0" fillId="0" borderId="0" xfId="0" applyNumberFormat="1"/>
    <xf numFmtId="0" fontId="5" fillId="5" borderId="0" xfId="0" applyFont="1" applyFill="1"/>
    <xf numFmtId="0" fontId="0" fillId="0" borderId="0" xfId="0" pivotButton="1"/>
    <xf numFmtId="0" fontId="0" fillId="0" borderId="0" xfId="0" applyAlignment="1">
      <alignment horizontal="left"/>
    </xf>
    <xf numFmtId="0" fontId="0" fillId="0" borderId="0" xfId="0" applyAlignment="1">
      <alignment vertical="center" wrapText="1"/>
    </xf>
    <xf numFmtId="4" fontId="0" fillId="0" borderId="0" xfId="0" applyNumberFormat="1" applyAlignment="1">
      <alignment vertical="center" wrapText="1"/>
    </xf>
    <xf numFmtId="0" fontId="8" fillId="2" borderId="0" xfId="0" applyFont="1" applyFill="1" applyAlignment="1">
      <alignment horizontal="center"/>
    </xf>
    <xf numFmtId="0" fontId="0" fillId="0" borderId="0" xfId="0" applyFont="1" applyFill="1" applyBorder="1"/>
  </cellXfs>
  <cellStyles count="2">
    <cellStyle name="Normal" xfId="0" builtinId="0"/>
    <cellStyle name="Normal 2" xfId="1"/>
  </cellStyles>
  <dxfs count="0"/>
  <tableStyles count="0" defaultTableStyle="TableStyleMedium2" defaultPivotStyle="PivotStyleLight16"/>
  <colors>
    <mruColors>
      <color rgb="FFFF2B2F"/>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Assignment.xlsx]Pivot charts!PivotTable1</c:name>
    <c:fmtId val="0"/>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4065048118985127"/>
          <c:y val="0.15175707203266259"/>
          <c:w val="0.5176272965879265"/>
          <c:h val="0.75010279965004378"/>
        </c:manualLayout>
      </c:layout>
      <c:doughnutChart>
        <c:varyColors val="1"/>
        <c:ser>
          <c:idx val="0"/>
          <c:order val="0"/>
          <c:tx>
            <c:strRef>
              <c:f>'Pivot charts'!$B$3:$B$4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4D6-4DBF-AF98-608AB729AD9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4D6-4DBF-AF98-608AB729AD9D}"/>
              </c:ext>
            </c:extLst>
          </c:dPt>
          <c:cat>
            <c:strRef>
              <c:f>'Pivot charts'!$A$5:$A$7</c:f>
              <c:strCache>
                <c:ptCount val="2"/>
                <c:pt idx="0">
                  <c:v>No</c:v>
                </c:pt>
                <c:pt idx="1">
                  <c:v>Yes</c:v>
                </c:pt>
              </c:strCache>
            </c:strRef>
          </c:cat>
          <c:val>
            <c:numRef>
              <c:f>'Pivot charts'!$B$5:$B$7</c:f>
              <c:numCache>
                <c:formatCode>General</c:formatCode>
                <c:ptCount val="2"/>
                <c:pt idx="0">
                  <c:v>1540</c:v>
                </c:pt>
                <c:pt idx="1">
                  <c:v>404</c:v>
                </c:pt>
              </c:numCache>
            </c:numRef>
          </c:val>
          <c:extLst>
            <c:ext xmlns:c16="http://schemas.microsoft.com/office/drawing/2014/chart" uri="{C3380CC4-5D6E-409C-BE32-E72D297353CC}">
              <c16:uniqueId val="{00000000-36AD-48B1-9CB0-4200504BA65F}"/>
            </c:ext>
          </c:extLst>
        </c:ser>
        <c:ser>
          <c:idx val="1"/>
          <c:order val="1"/>
          <c:tx>
            <c:strRef>
              <c:f>'Pivot charts'!$C$3:$C$4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2A5-4892-88DC-DF93385221C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2A5-4892-88DC-DF93385221CB}"/>
              </c:ext>
            </c:extLst>
          </c:dPt>
          <c:cat>
            <c:strRef>
              <c:f>'Pivot charts'!$A$5:$A$7</c:f>
              <c:strCache>
                <c:ptCount val="2"/>
                <c:pt idx="0">
                  <c:v>No</c:v>
                </c:pt>
                <c:pt idx="1">
                  <c:v>Yes</c:v>
                </c:pt>
              </c:strCache>
            </c:strRef>
          </c:cat>
          <c:val>
            <c:numRef>
              <c:f>'Pivot charts'!$C$5:$C$7</c:f>
              <c:numCache>
                <c:formatCode>General</c:formatCode>
                <c:ptCount val="2"/>
                <c:pt idx="0">
                  <c:v>307</c:v>
                </c:pt>
                <c:pt idx="1">
                  <c:v>84</c:v>
                </c:pt>
              </c:numCache>
            </c:numRef>
          </c:val>
          <c:extLst>
            <c:ext xmlns:c16="http://schemas.microsoft.com/office/drawing/2014/chart" uri="{C3380CC4-5D6E-409C-BE32-E72D297353CC}">
              <c16:uniqueId val="{00000008-1E9F-4601-9377-328C7452219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Assignment.xlsx]Pivot charts!PivotTable3</c:name>
    <c:fmtId val="1"/>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charts'!$H$3</c:f>
              <c:strCache>
                <c:ptCount val="1"/>
                <c:pt idx="0">
                  <c:v>Sum of Number of Major Surgeries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18C-44B7-8184-0638BA82602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18C-44B7-8184-0638BA826021}"/>
              </c:ext>
            </c:extLst>
          </c:dPt>
          <c:cat>
            <c:strRef>
              <c:f>'Pivot charts'!$G$4:$G$6</c:f>
              <c:strCache>
                <c:ptCount val="2"/>
                <c:pt idx="0">
                  <c:v>No</c:v>
                </c:pt>
                <c:pt idx="1">
                  <c:v>yes</c:v>
                </c:pt>
              </c:strCache>
            </c:strRef>
          </c:cat>
          <c:val>
            <c:numRef>
              <c:f>'Pivot charts'!$H$4:$H$6</c:f>
              <c:numCache>
                <c:formatCode>General</c:formatCode>
                <c:ptCount val="2"/>
                <c:pt idx="0">
                  <c:v>1417</c:v>
                </c:pt>
                <c:pt idx="1">
                  <c:v>162</c:v>
                </c:pt>
              </c:numCache>
            </c:numRef>
          </c:val>
          <c:extLst>
            <c:ext xmlns:c16="http://schemas.microsoft.com/office/drawing/2014/chart" uri="{C3380CC4-5D6E-409C-BE32-E72D297353CC}">
              <c16:uniqueId val="{00000000-311F-478E-88D5-727A3728FE7A}"/>
            </c:ext>
          </c:extLst>
        </c:ser>
        <c:ser>
          <c:idx val="1"/>
          <c:order val="1"/>
          <c:tx>
            <c:strRef>
              <c:f>'Pivot charts'!$I$3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18C-44B7-8184-0638BA82602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18C-44B7-8184-0638BA826021}"/>
              </c:ext>
            </c:extLst>
          </c:dPt>
          <c:cat>
            <c:strRef>
              <c:f>'Pivot charts'!$G$4:$G$6</c:f>
              <c:strCache>
                <c:ptCount val="2"/>
                <c:pt idx="0">
                  <c:v>No</c:v>
                </c:pt>
                <c:pt idx="1">
                  <c:v>yes</c:v>
                </c:pt>
              </c:strCache>
            </c:strRef>
          </c:cat>
          <c:val>
            <c:numRef>
              <c:f>'Pivot charts'!$I$4:$I$6</c:f>
              <c:numCache>
                <c:formatCode>General</c:formatCode>
                <c:ptCount val="2"/>
                <c:pt idx="0">
                  <c:v>6.6704427202190848</c:v>
                </c:pt>
                <c:pt idx="1">
                  <c:v>5.1876388888888894</c:v>
                </c:pt>
              </c:numCache>
            </c:numRef>
          </c:val>
          <c:extLst>
            <c:ext xmlns:c16="http://schemas.microsoft.com/office/drawing/2014/chart" uri="{C3380CC4-5D6E-409C-BE32-E72D297353CC}">
              <c16:uniqueId val="{00000001-311F-478E-88D5-727A3728FE7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Assignment.xlsx]colomn bar!PivotTable4</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'colomn bar'!$B$3:$B$4</c:f>
              <c:strCache>
                <c:ptCount val="1"/>
                <c:pt idx="0">
                  <c:v>Diabetes</c:v>
                </c:pt>
              </c:strCache>
            </c:strRef>
          </c:tx>
          <c:spPr>
            <a:solidFill>
              <a:schemeClr val="accent1"/>
            </a:solidFill>
            <a:ln>
              <a:noFill/>
            </a:ln>
            <a:effectLst/>
          </c:spPr>
          <c:invertIfNegative val="0"/>
          <c:cat>
            <c:strRef>
              <c:f>'colomn bar'!$A$5:$A$9</c:f>
              <c:strCache>
                <c:ptCount val="4"/>
                <c:pt idx="0">
                  <c:v>Normal Weight</c:v>
                </c:pt>
                <c:pt idx="1">
                  <c:v>Obesity</c:v>
                </c:pt>
                <c:pt idx="2">
                  <c:v>Overweight</c:v>
                </c:pt>
                <c:pt idx="3">
                  <c:v>Underweight</c:v>
                </c:pt>
              </c:strCache>
            </c:strRef>
          </c:cat>
          <c:val>
            <c:numRef>
              <c:f>'colomn bar'!$B$5:$B$9</c:f>
              <c:numCache>
                <c:formatCode>General</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E748-44FA-ADFD-34C3DFE5C342}"/>
            </c:ext>
          </c:extLst>
        </c:ser>
        <c:ser>
          <c:idx val="1"/>
          <c:order val="1"/>
          <c:tx>
            <c:strRef>
              <c:f>'colomn bar'!$C$3:$C$4</c:f>
              <c:strCache>
                <c:ptCount val="1"/>
                <c:pt idx="0">
                  <c:v>Normal</c:v>
                </c:pt>
              </c:strCache>
            </c:strRef>
          </c:tx>
          <c:spPr>
            <a:solidFill>
              <a:schemeClr val="accent2"/>
            </a:solidFill>
            <a:ln>
              <a:noFill/>
            </a:ln>
            <a:effectLst/>
          </c:spPr>
          <c:invertIfNegative val="0"/>
          <c:cat>
            <c:strRef>
              <c:f>'colomn bar'!$A$5:$A$9</c:f>
              <c:strCache>
                <c:ptCount val="4"/>
                <c:pt idx="0">
                  <c:v>Normal Weight</c:v>
                </c:pt>
                <c:pt idx="1">
                  <c:v>Obesity</c:v>
                </c:pt>
                <c:pt idx="2">
                  <c:v>Overweight</c:v>
                </c:pt>
                <c:pt idx="3">
                  <c:v>Underweight</c:v>
                </c:pt>
              </c:strCache>
            </c:strRef>
          </c:cat>
          <c:val>
            <c:numRef>
              <c:f>'colomn bar'!$C$5:$C$9</c:f>
              <c:numCache>
                <c:formatCode>General</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2-0963-4A46-9A67-231BD54DC251}"/>
            </c:ext>
          </c:extLst>
        </c:ser>
        <c:ser>
          <c:idx val="2"/>
          <c:order val="2"/>
          <c:tx>
            <c:strRef>
              <c:f>'colomn bar'!$D$3:$D$4</c:f>
              <c:strCache>
                <c:ptCount val="1"/>
                <c:pt idx="0">
                  <c:v>Prediabetes</c:v>
                </c:pt>
              </c:strCache>
            </c:strRef>
          </c:tx>
          <c:spPr>
            <a:solidFill>
              <a:schemeClr val="accent3"/>
            </a:solidFill>
            <a:ln>
              <a:noFill/>
            </a:ln>
            <a:effectLst/>
          </c:spPr>
          <c:invertIfNegative val="0"/>
          <c:cat>
            <c:strRef>
              <c:f>'colomn bar'!$A$5:$A$9</c:f>
              <c:strCache>
                <c:ptCount val="4"/>
                <c:pt idx="0">
                  <c:v>Normal Weight</c:v>
                </c:pt>
                <c:pt idx="1">
                  <c:v>Obesity</c:v>
                </c:pt>
                <c:pt idx="2">
                  <c:v>Overweight</c:v>
                </c:pt>
                <c:pt idx="3">
                  <c:v>Underweight</c:v>
                </c:pt>
              </c:strCache>
            </c:strRef>
          </c:cat>
          <c:val>
            <c:numRef>
              <c:f>'colomn bar'!$D$5:$D$9</c:f>
              <c:numCache>
                <c:formatCode>General</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3-0963-4A46-9A67-231BD54DC251}"/>
            </c:ext>
          </c:extLst>
        </c:ser>
        <c:dLbls>
          <c:showLegendKey val="0"/>
          <c:showVal val="0"/>
          <c:showCatName val="0"/>
          <c:showSerName val="0"/>
          <c:showPercent val="0"/>
          <c:showBubbleSize val="0"/>
        </c:dLbls>
        <c:gapWidth val="219"/>
        <c:overlap val="-27"/>
        <c:axId val="1497952112"/>
        <c:axId val="1497949616"/>
      </c:barChart>
      <c:catAx>
        <c:axId val="1497952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949616"/>
        <c:crosses val="autoZero"/>
        <c:auto val="1"/>
        <c:lblAlgn val="ctr"/>
        <c:lblOffset val="100"/>
        <c:noMultiLvlLbl val="0"/>
      </c:catAx>
      <c:valAx>
        <c:axId val="1497949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95211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Assignment.xlsx]colomn bar!PivotTable5</c:name>
    <c:fmtId val="1"/>
  </c:pivotSource>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s>
    <c:plotArea>
      <c:layout/>
      <c:barChart>
        <c:barDir val="bar"/>
        <c:grouping val="clustered"/>
        <c:varyColors val="0"/>
        <c:ser>
          <c:idx val="0"/>
          <c:order val="0"/>
          <c:tx>
            <c:strRef>
              <c:f>'colomn bar'!$I$3:$I$4</c:f>
              <c:strCache>
                <c:ptCount val="1"/>
                <c:pt idx="0">
                  <c:v>tier - 1</c:v>
                </c:pt>
              </c:strCache>
            </c:strRef>
          </c:tx>
          <c:spPr>
            <a:solidFill>
              <a:schemeClr val="accent1"/>
            </a:solidFill>
            <a:ln>
              <a:noFill/>
            </a:ln>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bar'!$I$5:$I$22</c:f>
              <c:numCache>
                <c:formatCode>General</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3489-4B81-9DD6-BBF3256E5312}"/>
            </c:ext>
          </c:extLst>
        </c:ser>
        <c:ser>
          <c:idx val="1"/>
          <c:order val="1"/>
          <c:tx>
            <c:strRef>
              <c:f>'colomn bar'!$J$3:$J$4</c:f>
              <c:strCache>
                <c:ptCount val="1"/>
                <c:pt idx="0">
                  <c:v>tier - 2</c:v>
                </c:pt>
              </c:strCache>
            </c:strRef>
          </c:tx>
          <c:spPr>
            <a:solidFill>
              <a:schemeClr val="accent2"/>
            </a:solidFill>
            <a:ln>
              <a:noFill/>
            </a:ln>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bar'!$J$5:$J$22</c:f>
              <c:numCache>
                <c:formatCode>General</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0-38B8-449E-80CE-A5D76C6D071B}"/>
            </c:ext>
          </c:extLst>
        </c:ser>
        <c:ser>
          <c:idx val="2"/>
          <c:order val="2"/>
          <c:tx>
            <c:strRef>
              <c:f>'colomn bar'!$K$3:$K$4</c:f>
              <c:strCache>
                <c:ptCount val="1"/>
                <c:pt idx="0">
                  <c:v>tier - 3</c:v>
                </c:pt>
              </c:strCache>
            </c:strRef>
          </c:tx>
          <c:spPr>
            <a:solidFill>
              <a:schemeClr val="accent3"/>
            </a:solidFill>
            <a:ln>
              <a:noFill/>
            </a:ln>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bar'!$K$5:$K$22</c:f>
              <c:numCache>
                <c:formatCode>General</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1-38B8-449E-80CE-A5D76C6D071B}"/>
            </c:ext>
          </c:extLst>
        </c:ser>
        <c:dLbls>
          <c:showLegendKey val="0"/>
          <c:showVal val="0"/>
          <c:showCatName val="0"/>
          <c:showSerName val="0"/>
          <c:showPercent val="0"/>
          <c:showBubbleSize val="0"/>
        </c:dLbls>
        <c:gapWidth val="150"/>
        <c:axId val="1488530624"/>
        <c:axId val="1488531040"/>
      </c:barChart>
      <c:catAx>
        <c:axId val="1488530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531040"/>
        <c:crosses val="autoZero"/>
        <c:auto val="1"/>
        <c:lblAlgn val="ctr"/>
        <c:lblOffset val="100"/>
        <c:noMultiLvlLbl val="0"/>
      </c:catAx>
      <c:valAx>
        <c:axId val="148853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5306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 chart!PivotTable1</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'line chart'!$B$1</c:f>
              <c:strCache>
                <c:ptCount val="1"/>
                <c:pt idx="0">
                  <c:v>Total</c:v>
                </c:pt>
              </c:strCache>
            </c:strRef>
          </c:tx>
          <c:spPr>
            <a:ln w="28575" cap="rnd">
              <a:solidFill>
                <a:schemeClr val="accent1"/>
              </a:solidFill>
              <a:round/>
            </a:ln>
            <a:effectLst/>
          </c:spPr>
          <c:marker>
            <c:symbol val="none"/>
          </c:marker>
          <c:cat>
            <c:strRef>
              <c:f>'line chart'!$A$2:$A$50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chart'!$B$2:$B$50</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A22F-42CB-8E00-B974C87E806F}"/>
            </c:ext>
          </c:extLst>
        </c:ser>
        <c:dLbls>
          <c:showLegendKey val="0"/>
          <c:showVal val="0"/>
          <c:showCatName val="0"/>
          <c:showSerName val="0"/>
          <c:showPercent val="0"/>
          <c:showBubbleSize val="0"/>
        </c:dLbls>
        <c:smooth val="0"/>
        <c:axId val="1846122928"/>
        <c:axId val="1846138736"/>
      </c:lineChart>
      <c:catAx>
        <c:axId val="1846122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38736"/>
        <c:crosses val="autoZero"/>
        <c:auto val="1"/>
        <c:lblAlgn val="ctr"/>
        <c:lblOffset val="100"/>
        <c:noMultiLvlLbl val="0"/>
      </c:catAx>
      <c:valAx>
        <c:axId val="184613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229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 chart!PivotTable2</c:name>
    <c:fmtId val="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cked"/>
        <c:varyColors val="0"/>
        <c:ser>
          <c:idx val="0"/>
          <c:order val="0"/>
          <c:tx>
            <c:strRef>
              <c:f>'line chart'!$L$1</c:f>
              <c:strCache>
                <c:ptCount val="1"/>
                <c:pt idx="0">
                  <c:v>Total</c:v>
                </c:pt>
              </c:strCache>
            </c:strRef>
          </c:tx>
          <c:spPr>
            <a:ln w="28575" cap="rnd">
              <a:solidFill>
                <a:schemeClr val="accent1"/>
              </a:solidFill>
              <a:round/>
            </a:ln>
            <a:effectLst/>
          </c:spPr>
          <c:marker>
            <c:symbol val="none"/>
          </c:marker>
          <c:cat>
            <c:strRef>
              <c:f>'line chart'!$K$2:$K$50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chart'!$L$2:$L$50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F579-4AA6-AB3F-8A5F7DFC61D4}"/>
            </c:ext>
          </c:extLst>
        </c:ser>
        <c:dLbls>
          <c:showLegendKey val="0"/>
          <c:showVal val="0"/>
          <c:showCatName val="0"/>
          <c:showSerName val="0"/>
          <c:showPercent val="0"/>
          <c:showBubbleSize val="0"/>
        </c:dLbls>
        <c:smooth val="0"/>
        <c:axId val="1846134160"/>
        <c:axId val="1846140400"/>
      </c:lineChart>
      <c:catAx>
        <c:axId val="184613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40400"/>
        <c:crosses val="autoZero"/>
        <c:auto val="1"/>
        <c:lblAlgn val="ctr"/>
        <c:lblOffset val="100"/>
        <c:noMultiLvlLbl val="0"/>
      </c:catAx>
      <c:valAx>
        <c:axId val="1846140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341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Assignment.xlsx]line!PivotTable3</c:name>
    <c:fmtId val="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line!$B$1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line!$A$2:$A$50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line!$B$2:$B$50</c:f>
              <c:numCache>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6E5D-441E-A161-FD5E177AB802}"/>
            </c:ext>
          </c:extLst>
        </c:ser>
        <c:dLbls>
          <c:showLegendKey val="0"/>
          <c:showVal val="0"/>
          <c:showCatName val="0"/>
          <c:showSerName val="0"/>
          <c:showPercent val="0"/>
          <c:showBubbleSize val="0"/>
        </c:dLbls>
        <c:marker val="1"/>
        <c:smooth val="0"/>
        <c:axId val="1846125008"/>
        <c:axId val="1846137904"/>
      </c:lineChart>
      <c:catAx>
        <c:axId val="184612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37904"/>
        <c:crosses val="autoZero"/>
        <c:auto val="1"/>
        <c:lblAlgn val="ctr"/>
        <c:lblOffset val="100"/>
        <c:noMultiLvlLbl val="0"/>
      </c:catAx>
      <c:valAx>
        <c:axId val="1846137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61250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Assignment.xlsx]Pivot charts!PivotTable1</c:name>
    <c:fmtId val="2"/>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4065048118985127"/>
          <c:y val="0.15175707203266259"/>
          <c:w val="0.5176272965879265"/>
          <c:h val="0.75010279965004378"/>
        </c:manualLayout>
      </c:layout>
      <c:doughnutChart>
        <c:varyColors val="1"/>
        <c:ser>
          <c:idx val="0"/>
          <c:order val="0"/>
          <c:tx>
            <c:strRef>
              <c:f>'Pivot charts'!$B$3:$B$4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5E0-4FAB-9D7B-0147B73F1F5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5E0-4FAB-9D7B-0147B73F1F5E}"/>
              </c:ext>
            </c:extLst>
          </c:dPt>
          <c:cat>
            <c:strRef>
              <c:f>'Pivot charts'!$A$5:$A$7</c:f>
              <c:strCache>
                <c:ptCount val="2"/>
                <c:pt idx="0">
                  <c:v>No</c:v>
                </c:pt>
                <c:pt idx="1">
                  <c:v>Yes</c:v>
                </c:pt>
              </c:strCache>
            </c:strRef>
          </c:cat>
          <c:val>
            <c:numRef>
              <c:f>'Pivot charts'!$B$5:$B$7</c:f>
              <c:numCache>
                <c:formatCode>General</c:formatCode>
                <c:ptCount val="2"/>
                <c:pt idx="0">
                  <c:v>1540</c:v>
                </c:pt>
                <c:pt idx="1">
                  <c:v>404</c:v>
                </c:pt>
              </c:numCache>
            </c:numRef>
          </c:val>
          <c:extLst>
            <c:ext xmlns:c16="http://schemas.microsoft.com/office/drawing/2014/chart" uri="{C3380CC4-5D6E-409C-BE32-E72D297353CC}">
              <c16:uniqueId val="{00000004-D5E0-4FAB-9D7B-0147B73F1F5E}"/>
            </c:ext>
          </c:extLst>
        </c:ser>
        <c:ser>
          <c:idx val="1"/>
          <c:order val="1"/>
          <c:tx>
            <c:strRef>
              <c:f>'Pivot charts'!$C$3:$C$4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07E-4457-A772-F3BBF8613D0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07E-4457-A772-F3BBF8613D01}"/>
              </c:ext>
            </c:extLst>
          </c:dPt>
          <c:cat>
            <c:strRef>
              <c:f>'Pivot charts'!$A$5:$A$7</c:f>
              <c:strCache>
                <c:ptCount val="2"/>
                <c:pt idx="0">
                  <c:v>No</c:v>
                </c:pt>
                <c:pt idx="1">
                  <c:v>Yes</c:v>
                </c:pt>
              </c:strCache>
            </c:strRef>
          </c:cat>
          <c:val>
            <c:numRef>
              <c:f>'Pivot charts'!$C$5:$C$7</c:f>
              <c:numCache>
                <c:formatCode>General</c:formatCode>
                <c:ptCount val="2"/>
                <c:pt idx="0">
                  <c:v>307</c:v>
                </c:pt>
                <c:pt idx="1">
                  <c:v>84</c:v>
                </c:pt>
              </c:numCache>
            </c:numRef>
          </c:val>
          <c:extLst>
            <c:ext xmlns:c16="http://schemas.microsoft.com/office/drawing/2014/chart" uri="{C3380CC4-5D6E-409C-BE32-E72D297353CC}">
              <c16:uniqueId val="{0000000A-D5E0-4FAB-9D7B-0147B73F1F5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Assignment.xlsx]Pivot charts!PivotTable3</c:name>
    <c:fmtId val="3"/>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charts'!$H$3</c:f>
              <c:strCache>
                <c:ptCount val="1"/>
                <c:pt idx="0">
                  <c:v>Sum of Number of Major Surgeries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5E0-474C-998C-13BA81A75BB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5E0-474C-998C-13BA81A75BB8}"/>
              </c:ext>
            </c:extLst>
          </c:dPt>
          <c:cat>
            <c:strRef>
              <c:f>'Pivot charts'!$G$4:$G$6</c:f>
              <c:strCache>
                <c:ptCount val="2"/>
                <c:pt idx="0">
                  <c:v>No</c:v>
                </c:pt>
                <c:pt idx="1">
                  <c:v>yes</c:v>
                </c:pt>
              </c:strCache>
            </c:strRef>
          </c:cat>
          <c:val>
            <c:numRef>
              <c:f>'Pivot charts'!$H$4:$H$6</c:f>
              <c:numCache>
                <c:formatCode>General</c:formatCode>
                <c:ptCount val="2"/>
                <c:pt idx="0">
                  <c:v>1417</c:v>
                </c:pt>
                <c:pt idx="1">
                  <c:v>162</c:v>
                </c:pt>
              </c:numCache>
            </c:numRef>
          </c:val>
          <c:extLst>
            <c:ext xmlns:c16="http://schemas.microsoft.com/office/drawing/2014/chart" uri="{C3380CC4-5D6E-409C-BE32-E72D297353CC}">
              <c16:uniqueId val="{00000004-B5E0-474C-998C-13BA81A75BB8}"/>
            </c:ext>
          </c:extLst>
        </c:ser>
        <c:ser>
          <c:idx val="1"/>
          <c:order val="1"/>
          <c:tx>
            <c:strRef>
              <c:f>'Pivot charts'!$I$3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B5E0-474C-998C-13BA81A75BB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B5E0-474C-998C-13BA81A75BB8}"/>
              </c:ext>
            </c:extLst>
          </c:dPt>
          <c:cat>
            <c:strRef>
              <c:f>'Pivot charts'!$G$4:$G$6</c:f>
              <c:strCache>
                <c:ptCount val="2"/>
                <c:pt idx="0">
                  <c:v>No</c:v>
                </c:pt>
                <c:pt idx="1">
                  <c:v>yes</c:v>
                </c:pt>
              </c:strCache>
            </c:strRef>
          </c:cat>
          <c:val>
            <c:numRef>
              <c:f>'Pivot charts'!$I$4:$I$6</c:f>
              <c:numCache>
                <c:formatCode>General</c:formatCode>
                <c:ptCount val="2"/>
                <c:pt idx="0">
                  <c:v>6.6704427202190848</c:v>
                </c:pt>
                <c:pt idx="1">
                  <c:v>5.1876388888888894</c:v>
                </c:pt>
              </c:numCache>
            </c:numRef>
          </c:val>
          <c:extLst>
            <c:ext xmlns:c16="http://schemas.microsoft.com/office/drawing/2014/chart" uri="{C3380CC4-5D6E-409C-BE32-E72D297353CC}">
              <c16:uniqueId val="{00000009-B5E0-474C-998C-13BA81A75BB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Assignment.xlsx]colomn bar!PivotTable4</c:name>
    <c:fmtId val="2"/>
  </c:pivotSource>
  <c:chart>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clustered"/>
        <c:varyColors val="0"/>
        <c:ser>
          <c:idx val="0"/>
          <c:order val="0"/>
          <c:tx>
            <c:strRef>
              <c:f>'colomn bar'!$B$3:$B$4</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bar'!$A$5:$A$9</c:f>
              <c:strCache>
                <c:ptCount val="4"/>
                <c:pt idx="0">
                  <c:v>Normal Weight</c:v>
                </c:pt>
                <c:pt idx="1">
                  <c:v>Obesity</c:v>
                </c:pt>
                <c:pt idx="2">
                  <c:v>Overweight</c:v>
                </c:pt>
                <c:pt idx="3">
                  <c:v>Underweight</c:v>
                </c:pt>
              </c:strCache>
            </c:strRef>
          </c:cat>
          <c:val>
            <c:numRef>
              <c:f>'colomn bar'!$B$5:$B$9</c:f>
              <c:numCache>
                <c:formatCode>General</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7EEB-46AE-96BB-C635F20E8C2D}"/>
            </c:ext>
          </c:extLst>
        </c:ser>
        <c:ser>
          <c:idx val="1"/>
          <c:order val="1"/>
          <c:tx>
            <c:strRef>
              <c:f>'colomn bar'!$C$3:$C$4</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bar'!$A$5:$A$9</c:f>
              <c:strCache>
                <c:ptCount val="4"/>
                <c:pt idx="0">
                  <c:v>Normal Weight</c:v>
                </c:pt>
                <c:pt idx="1">
                  <c:v>Obesity</c:v>
                </c:pt>
                <c:pt idx="2">
                  <c:v>Overweight</c:v>
                </c:pt>
                <c:pt idx="3">
                  <c:v>Underweight</c:v>
                </c:pt>
              </c:strCache>
            </c:strRef>
          </c:cat>
          <c:val>
            <c:numRef>
              <c:f>'colomn bar'!$C$5:$C$9</c:f>
              <c:numCache>
                <c:formatCode>General</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5-7EEB-46AE-96BB-C635F20E8C2D}"/>
            </c:ext>
          </c:extLst>
        </c:ser>
        <c:ser>
          <c:idx val="2"/>
          <c:order val="2"/>
          <c:tx>
            <c:strRef>
              <c:f>'colomn bar'!$D$3:$D$4</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bar'!$A$5:$A$9</c:f>
              <c:strCache>
                <c:ptCount val="4"/>
                <c:pt idx="0">
                  <c:v>Normal Weight</c:v>
                </c:pt>
                <c:pt idx="1">
                  <c:v>Obesity</c:v>
                </c:pt>
                <c:pt idx="2">
                  <c:v>Overweight</c:v>
                </c:pt>
                <c:pt idx="3">
                  <c:v>Underweight</c:v>
                </c:pt>
              </c:strCache>
            </c:strRef>
          </c:cat>
          <c:val>
            <c:numRef>
              <c:f>'colomn bar'!$D$5:$D$9</c:f>
              <c:numCache>
                <c:formatCode>General</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6-7EEB-46AE-96BB-C635F20E8C2D}"/>
            </c:ext>
          </c:extLst>
        </c:ser>
        <c:dLbls>
          <c:showLegendKey val="0"/>
          <c:showVal val="0"/>
          <c:showCatName val="0"/>
          <c:showSerName val="0"/>
          <c:showPercent val="0"/>
          <c:showBubbleSize val="0"/>
        </c:dLbls>
        <c:gapWidth val="100"/>
        <c:overlap val="-24"/>
        <c:axId val="1497952112"/>
        <c:axId val="1497949616"/>
      </c:barChart>
      <c:catAx>
        <c:axId val="14979521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97949616"/>
        <c:crosses val="autoZero"/>
        <c:auto val="1"/>
        <c:lblAlgn val="ctr"/>
        <c:lblOffset val="100"/>
        <c:noMultiLvlLbl val="0"/>
      </c:catAx>
      <c:valAx>
        <c:axId val="14979496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9795211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Assignment.xlsx]colomn bar!PivotTable5</c:name>
    <c:fmtId val="7"/>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s>
    <c:plotArea>
      <c:layout/>
      <c:barChart>
        <c:barDir val="bar"/>
        <c:grouping val="clustered"/>
        <c:varyColors val="0"/>
        <c:ser>
          <c:idx val="0"/>
          <c:order val="0"/>
          <c:tx>
            <c:strRef>
              <c:f>'colomn bar'!$I$3:$I$4</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bar'!$I$5:$I$22</c:f>
              <c:numCache>
                <c:formatCode>General</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60B8-4A8C-90EC-073D8C9C5BE8}"/>
            </c:ext>
          </c:extLst>
        </c:ser>
        <c:ser>
          <c:idx val="1"/>
          <c:order val="1"/>
          <c:tx>
            <c:strRef>
              <c:f>'colomn bar'!$J$3:$J$4</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bar'!$J$5:$J$22</c:f>
              <c:numCache>
                <c:formatCode>General</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60B8-4A8C-90EC-073D8C9C5BE8}"/>
            </c:ext>
          </c:extLst>
        </c:ser>
        <c:ser>
          <c:idx val="2"/>
          <c:order val="2"/>
          <c:tx>
            <c:strRef>
              <c:f>'colomn bar'!$K$3:$K$4</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'colomn bar'!$H$5:$H$22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'colomn bar'!$K$5:$K$22</c:f>
              <c:numCache>
                <c:formatCode>General</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60B8-4A8C-90EC-073D8C9C5BE8}"/>
            </c:ext>
          </c:extLst>
        </c:ser>
        <c:dLbls>
          <c:showLegendKey val="0"/>
          <c:showVal val="0"/>
          <c:showCatName val="0"/>
          <c:showSerName val="0"/>
          <c:showPercent val="0"/>
          <c:showBubbleSize val="0"/>
        </c:dLbls>
        <c:gapWidth val="115"/>
        <c:overlap val="-20"/>
        <c:axId val="1488530624"/>
        <c:axId val="1488531040"/>
      </c:barChart>
      <c:catAx>
        <c:axId val="148853062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8531040"/>
        <c:crosses val="autoZero"/>
        <c:auto val="1"/>
        <c:lblAlgn val="ctr"/>
        <c:lblOffset val="100"/>
        <c:noMultiLvlLbl val="0"/>
      </c:catAx>
      <c:valAx>
        <c:axId val="148853104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85306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 chart!PivotTable1</c:name>
    <c:fmtId val="6"/>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'line chart'!$B$1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chart'!$A$2:$A$50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chart'!$B$2:$B$50</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4456-4F27-ADE5-CAB280001081}"/>
            </c:ext>
          </c:extLst>
        </c:ser>
        <c:dLbls>
          <c:showLegendKey val="0"/>
          <c:showVal val="0"/>
          <c:showCatName val="0"/>
          <c:showSerName val="0"/>
          <c:showPercent val="0"/>
          <c:showBubbleSize val="0"/>
        </c:dLbls>
        <c:marker val="1"/>
        <c:smooth val="0"/>
        <c:axId val="1846122928"/>
        <c:axId val="1846138736"/>
      </c:lineChart>
      <c:catAx>
        <c:axId val="184612292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6138736"/>
        <c:crosses val="autoZero"/>
        <c:auto val="1"/>
        <c:lblAlgn val="ctr"/>
        <c:lblOffset val="100"/>
        <c:noMultiLvlLbl val="0"/>
      </c:catAx>
      <c:valAx>
        <c:axId val="184613873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612292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 chart!PivotTable2</c:name>
    <c:fmtId val="5"/>
  </c:pivotSource>
  <c:chart>
    <c:title>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cked"/>
        <c:varyColors val="0"/>
        <c:ser>
          <c:idx val="0"/>
          <c:order val="0"/>
          <c:tx>
            <c:strRef>
              <c:f>'line chart'!$L$1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chart'!$K$2:$K$50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chart'!$L$2:$L$50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CF80-4117-AEC9-E1A0FC3378EC}"/>
            </c:ext>
          </c:extLst>
        </c:ser>
        <c:dLbls>
          <c:showLegendKey val="0"/>
          <c:showVal val="0"/>
          <c:showCatName val="0"/>
          <c:showSerName val="0"/>
          <c:showPercent val="0"/>
          <c:showBubbleSize val="0"/>
        </c:dLbls>
        <c:marker val="1"/>
        <c:smooth val="0"/>
        <c:axId val="1846134160"/>
        <c:axId val="1846140400"/>
      </c:lineChart>
      <c:catAx>
        <c:axId val="184613416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6140400"/>
        <c:crosses val="autoZero"/>
        <c:auto val="1"/>
        <c:lblAlgn val="ctr"/>
        <c:lblOffset val="100"/>
        <c:noMultiLvlLbl val="0"/>
      </c:catAx>
      <c:valAx>
        <c:axId val="18461404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61341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Module End Assignment.xlsx]line!PivotTable3</c:name>
    <c:fmtId val="5"/>
  </c:pivotSource>
  <c:chart>
    <c:title>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s>
    <c:plotArea>
      <c:layout/>
      <c:lineChart>
        <c:grouping val="standard"/>
        <c:varyColors val="0"/>
        <c:ser>
          <c:idx val="0"/>
          <c:order val="0"/>
          <c:tx>
            <c:strRef>
              <c:f>line!$B$1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line!$A$2:$A$50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line!$B$2:$B$50</c:f>
              <c:numCache>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6C63-4A77-90A2-4B9B92F7AEE9}"/>
            </c:ext>
          </c:extLst>
        </c:ser>
        <c:dLbls>
          <c:showLegendKey val="0"/>
          <c:showVal val="0"/>
          <c:showCatName val="0"/>
          <c:showSerName val="0"/>
          <c:showPercent val="0"/>
          <c:showBubbleSize val="0"/>
        </c:dLbls>
        <c:marker val="1"/>
        <c:smooth val="0"/>
        <c:axId val="1846125008"/>
        <c:axId val="1846137904"/>
      </c:lineChart>
      <c:catAx>
        <c:axId val="18461250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46137904"/>
        <c:crosses val="autoZero"/>
        <c:auto val="1"/>
        <c:lblAlgn val="ctr"/>
        <c:lblOffset val="100"/>
        <c:noMultiLvlLbl val="0"/>
      </c:catAx>
      <c:valAx>
        <c:axId val="18461379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461250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144780</xdr:rowOff>
    </xdr:from>
    <xdr:to>
      <xdr:col>4</xdr:col>
      <xdr:colOff>266700</xdr:colOff>
      <xdr:row>24</xdr:row>
      <xdr:rowOff>102870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662940</xdr:colOff>
      <xdr:row>8</xdr:row>
      <xdr:rowOff>11430</xdr:rowOff>
    </xdr:from>
    <xdr:to>
      <xdr:col>9</xdr:col>
      <xdr:colOff>22860</xdr:colOff>
      <xdr:row>23</xdr:row>
      <xdr:rowOff>11430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xdr:colOff>
      <xdr:row>10</xdr:row>
      <xdr:rowOff>11430</xdr:rowOff>
    </xdr:from>
    <xdr:to>
      <xdr:col>5</xdr:col>
      <xdr:colOff>152400</xdr:colOff>
      <xdr:row>25</xdr:row>
      <xdr:rowOff>11430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22860</xdr:colOff>
      <xdr:row>23</xdr:row>
      <xdr:rowOff>19050</xdr:rowOff>
    </xdr:from>
    <xdr:to>
      <xdr:col>11</xdr:col>
      <xdr:colOff>640080</xdr:colOff>
      <xdr:row>37</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228600</xdr:colOff>
      <xdr:row>1</xdr:row>
      <xdr:rowOff>80010</xdr:rowOff>
    </xdr:from>
    <xdr:to>
      <xdr:col>8</xdr:col>
      <xdr:colOff>457200</xdr:colOff>
      <xdr:row>16</xdr:row>
      <xdr:rowOff>80010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358140</xdr:colOff>
      <xdr:row>2</xdr:row>
      <xdr:rowOff>11430</xdr:rowOff>
    </xdr:from>
    <xdr:to>
      <xdr:col>18</xdr:col>
      <xdr:colOff>464820</xdr:colOff>
      <xdr:row>17</xdr:row>
      <xdr:rowOff>11430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243840</xdr:colOff>
      <xdr:row>2</xdr:row>
      <xdr:rowOff>140970</xdr:rowOff>
    </xdr:from>
    <xdr:to>
      <xdr:col>10</xdr:col>
      <xdr:colOff>160020</xdr:colOff>
      <xdr:row>17</xdr:row>
      <xdr:rowOff>140970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4</xdr:row>
      <xdr:rowOff>7620</xdr:rowOff>
    </xdr:from>
    <xdr:to>
      <xdr:col>4</xdr:col>
      <xdr:colOff>289560</xdr:colOff>
      <xdr:row>18</xdr:row>
      <xdr:rowOff>148590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3</xdr:row>
      <xdr:rowOff>175260</xdr:rowOff>
    </xdr:from>
    <xdr:to>
      <xdr:col>7</xdr:col>
      <xdr:colOff>1287780</xdr:colOff>
      <xdr:row>19</xdr:row>
      <xdr:rowOff>22860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1546860</xdr:colOff>
      <xdr:row>4</xdr:row>
      <xdr:rowOff>22860</xdr:rowOff>
    </xdr:from>
    <xdr:to>
      <xdr:col>11</xdr:col>
      <xdr:colOff>99060</xdr:colOff>
      <xdr:row>18</xdr:row>
      <xdr:rowOff>152400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1082040</xdr:colOff>
      <xdr:row>5</xdr:row>
      <xdr:rowOff>137161</xdr:rowOff>
    </xdr:from>
    <xdr:to>
      <xdr:col>14</xdr:col>
      <xdr:colOff>144780</xdr:colOff>
      <xdr:row>17</xdr:row>
      <xdr:rowOff>114301</xdr:rowOff>
    </xdr:to>
    <mc:AlternateContent xmlns:mc="http://schemas.openxmlformats.org/markup-compatibility/2006">
      <mc:Choice xmlns:a14="http://schemas.microsoft.com/office/drawing/2010/main" Requires="a14">
        <xdr:graphicFrame macro="">
          <xdr:nvGraphicFramePr>
            <xdr:cNvPr id="9" name="BMI"/>
            <xdr:cNvGraphicFramePr/>
          </xdr:nvGraphicFramePr>
          <xdr:xfrm>
            <a:off x="0" y="0"/>
            <a:ext cx="0" cy="0"/>
          </xdr:xfrm>
          <a:graphic>
            <a:graphicData uri="http://schemas.microsoft.com/office/drawing/2010/slicer">
              <sle:slicer xmlns:sle="http://schemas.microsoft.com/office/drawing/2010/slicer" name="BMI"/>
            </a:graphicData>
          </a:graphic>
        </xdr:graphicFrame>
      </mc:Choice>
      <mc:Fallback>
        <xdr:sp macro="" textlink="">
          <xdr:nvSpPr>
            <xdr:cNvPr id="0" name=""/>
            <xdr:cNvSpPr>
              <a:spLocks noTextEdit="1"/>
            </xdr:cNvSpPr>
          </xdr:nvSpPr>
          <xdr:spPr>
            <a:xfrm>
              <a:off x="11696700" y="1051561"/>
              <a:ext cx="998220" cy="2171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236220</xdr:colOff>
      <xdr:row>4</xdr:row>
      <xdr:rowOff>38101</xdr:rowOff>
    </xdr:from>
    <xdr:to>
      <xdr:col>12</xdr:col>
      <xdr:colOff>754380</xdr:colOff>
      <xdr:row>12</xdr:row>
      <xdr:rowOff>22861</xdr:rowOff>
    </xdr:to>
    <mc:AlternateContent xmlns:mc="http://schemas.openxmlformats.org/markup-compatibility/2006">
      <mc:Choice xmlns:a14="http://schemas.microsoft.com/office/drawing/2010/main" Requires="a14">
        <xdr:graphicFrame macro="">
          <xdr:nvGraphicFramePr>
            <xdr:cNvPr id="10" name="Weight Status"/>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9654540" y="769621"/>
              <a:ext cx="1714500"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396240</xdr:colOff>
      <xdr:row>12</xdr:row>
      <xdr:rowOff>152401</xdr:rowOff>
    </xdr:from>
    <xdr:to>
      <xdr:col>12</xdr:col>
      <xdr:colOff>868680</xdr:colOff>
      <xdr:row>20</xdr:row>
      <xdr:rowOff>76201</xdr:rowOff>
    </xdr:to>
    <mc:AlternateContent xmlns:mc="http://schemas.openxmlformats.org/markup-compatibility/2006">
      <mc:Choice xmlns:a14="http://schemas.microsoft.com/office/drawing/2010/main" Requires="a14">
        <xdr:graphicFrame macro="">
          <xdr:nvGraphicFramePr>
            <xdr:cNvPr id="11" name="Diabetes Status"/>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9814560" y="2346961"/>
              <a:ext cx="1668780" cy="13868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22</xdr:row>
      <xdr:rowOff>0</xdr:rowOff>
    </xdr:from>
    <xdr:to>
      <xdr:col>4</xdr:col>
      <xdr:colOff>266700</xdr:colOff>
      <xdr:row>36</xdr:row>
      <xdr:rowOff>0</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0</xdr:colOff>
      <xdr:row>22</xdr:row>
      <xdr:rowOff>0</xdr:rowOff>
    </xdr:from>
    <xdr:to>
      <xdr:col>7</xdr:col>
      <xdr:colOff>1280160</xdr:colOff>
      <xdr:row>36</xdr:row>
      <xdr:rowOff>7620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1562100</xdr:colOff>
      <xdr:row>21</xdr:row>
      <xdr:rowOff>160020</xdr:rowOff>
    </xdr:from>
    <xdr:to>
      <xdr:col>11</xdr:col>
      <xdr:colOff>106680</xdr:colOff>
      <xdr:row>35</xdr:row>
      <xdr:rowOff>175260</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495300</xdr:colOff>
      <xdr:row>22</xdr:row>
      <xdr:rowOff>53340</xdr:rowOff>
    </xdr:from>
    <xdr:to>
      <xdr:col>14</xdr:col>
      <xdr:colOff>266700</xdr:colOff>
      <xdr:row>35</xdr:row>
      <xdr:rowOff>152400</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uthor" refreshedDate="46316.747489930553" createdVersion="6" refreshedVersion="6" minRefreshableVersion="3" recordCount="2335">
  <cacheSource type="worksheet">
    <worksheetSource ref="A1:Q2336" sheet="Healthcare"/>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5">
      <sharedItems containsDate="1" containsMixedTypes="1" minDate="1958-06-05T00:00:00" maxDate="2004-12-26T00:00:00"/>
    </cacheField>
    <cacheField name="Charges" numFmtId="0">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335">
  <r>
    <x v="0"/>
    <s v="  Kelly"/>
    <x v="0"/>
    <n v="7.47"/>
    <s v="No"/>
    <x v="0"/>
    <x v="0"/>
    <n v="0"/>
    <x v="0"/>
    <x v="0"/>
    <x v="0"/>
    <d v="1968-10-12T00:00:00"/>
    <n v="63770.43"/>
    <x v="0"/>
    <s v="tier - 3"/>
    <x v="0"/>
    <x v="0"/>
  </r>
  <r>
    <x v="1"/>
    <s v="  Matthew D"/>
    <x v="1"/>
    <n v="5.77"/>
    <s v="No"/>
    <x v="0"/>
    <x v="0"/>
    <n v="0"/>
    <x v="0"/>
    <x v="0"/>
    <x v="1"/>
    <d v="1977-06-08T00:00:00"/>
    <n v="62592.87"/>
    <x v="1"/>
    <s v="tier - 3"/>
    <x v="0"/>
    <x v="1"/>
  </r>
  <r>
    <x v="2"/>
    <s v="  Phil"/>
    <x v="2"/>
    <n v="11.87"/>
    <s v="Yes"/>
    <x v="0"/>
    <x v="0"/>
    <n v="2"/>
    <x v="0"/>
    <x v="0"/>
    <x v="0"/>
    <d v="1970-09-11T00:00:00"/>
    <n v="60021.4"/>
    <x v="0"/>
    <s v="tier - 1"/>
    <x v="1"/>
    <x v="2"/>
  </r>
  <r>
    <x v="3"/>
    <s v="  Kelsey"/>
    <x v="3"/>
    <n v="6.05"/>
    <s v="No"/>
    <x v="0"/>
    <x v="0"/>
    <n v="0"/>
    <x v="0"/>
    <x v="0"/>
    <x v="1"/>
    <d v="1991-06-06T00:00:00"/>
    <n v="58571.07"/>
    <x v="0"/>
    <s v="tier - 3"/>
    <x v="2"/>
    <x v="3"/>
  </r>
  <r>
    <x v="4"/>
    <s v="  Kristyn"/>
    <x v="4"/>
    <n v="5.45"/>
    <s v="No"/>
    <x v="0"/>
    <x v="0"/>
    <n v="0"/>
    <x v="0"/>
    <x v="0"/>
    <x v="2"/>
    <d v="1989-06-19T00:00:00"/>
    <n v="55135.4"/>
    <x v="0"/>
    <s v="tier - 2"/>
    <x v="1"/>
    <x v="4"/>
  </r>
  <r>
    <x v="5"/>
    <s v="  Russell B"/>
    <x v="5"/>
    <n v="6.59"/>
    <s v="No"/>
    <x v="0"/>
    <x v="0"/>
    <n v="0"/>
    <x v="0"/>
    <x v="0"/>
    <x v="0"/>
    <d v="1962-08-04T00:00:00"/>
    <n v="52590.83"/>
    <x v="0"/>
    <s v="tier - 3"/>
    <x v="3"/>
    <x v="5"/>
  </r>
  <r>
    <x v="6"/>
    <s v="  Scott"/>
    <x v="6"/>
    <n v="6.07"/>
    <s v="No"/>
    <x v="0"/>
    <x v="0"/>
    <n v="0"/>
    <x v="0"/>
    <x v="0"/>
    <x v="1"/>
    <d v="1994-10-27T00:00:00"/>
    <n v="51194.559999999998"/>
    <x v="0"/>
    <s v="tier - 3"/>
    <x v="3"/>
    <x v="6"/>
  </r>
  <r>
    <x v="7"/>
    <s v="  Stephen"/>
    <x v="7"/>
    <n v="7.93"/>
    <s v="No"/>
    <x v="0"/>
    <x v="0"/>
    <n v="3"/>
    <x v="0"/>
    <x v="0"/>
    <x v="0"/>
    <d v="1958-06-27T00:00:00"/>
    <n v="49577.66"/>
    <x v="1"/>
    <s v="tier - 2"/>
    <x v="0"/>
    <x v="7"/>
  </r>
  <r>
    <x v="8"/>
    <s v="  Patrick R"/>
    <x v="8"/>
    <n v="9.58"/>
    <s v="Yes"/>
    <x v="0"/>
    <x v="1"/>
    <n v="1"/>
    <x v="0"/>
    <x v="0"/>
    <x v="0"/>
    <d v="1963-09-04T00:00:00"/>
    <n v="48970.25"/>
    <x v="0"/>
    <s v="tier - 2"/>
    <x v="0"/>
    <x v="8"/>
  </r>
  <r>
    <x v="9"/>
    <s v="  Brooke N"/>
    <x v="9"/>
    <n v="10.79"/>
    <s v="No"/>
    <x v="0"/>
    <x v="0"/>
    <n v="0"/>
    <x v="0"/>
    <x v="0"/>
    <x v="0"/>
    <d v="1978-12-29T00:00:00"/>
    <n v="48885.14"/>
    <x v="0"/>
    <s v="tier - 2"/>
    <x v="0"/>
    <x v="9"/>
  </r>
  <r>
    <x v="10"/>
    <s v="  Paola Andrea"/>
    <x v="10"/>
    <n v="5.96"/>
    <s v="Yes"/>
    <x v="0"/>
    <x v="0"/>
    <n v="2"/>
    <x v="0"/>
    <x v="0"/>
    <x v="1"/>
    <d v="1959-07-22T00:00:00"/>
    <n v="48824.45"/>
    <x v="1"/>
    <s v="tier - 1"/>
    <x v="3"/>
    <x v="10"/>
  </r>
  <r>
    <x v="11"/>
    <s v="  David"/>
    <x v="11"/>
    <n v="11.9"/>
    <s v="No"/>
    <x v="0"/>
    <x v="0"/>
    <n v="0"/>
    <x v="0"/>
    <x v="0"/>
    <x v="0"/>
    <d v="1965-10-27T00:00:00"/>
    <n v="48675.519999999997"/>
    <x v="0"/>
    <s v="tier - 2"/>
    <x v="0"/>
    <x v="11"/>
  </r>
  <r>
    <x v="12"/>
    <s v="  Wade"/>
    <x v="12"/>
    <n v="8.41"/>
    <s v="No"/>
    <x v="0"/>
    <x v="0"/>
    <n v="0"/>
    <x v="0"/>
    <x v="0"/>
    <x v="0"/>
    <d v="1962-10-11T00:00:00"/>
    <n v="48673.56"/>
    <x v="0"/>
    <s v="tier - 2"/>
    <x v="0"/>
    <x v="5"/>
  </r>
  <r>
    <x v="13"/>
    <s v="  Franklin"/>
    <x v="13"/>
    <n v="7.02"/>
    <s v="No"/>
    <x v="0"/>
    <x v="0"/>
    <n v="0"/>
    <x v="0"/>
    <x v="0"/>
    <x v="0"/>
    <d v="1968-12-01T00:00:00"/>
    <n v="48549.18"/>
    <x v="0"/>
    <s v="tier - 3"/>
    <x v="4"/>
    <x v="0"/>
  </r>
  <r>
    <x v="14"/>
    <s v="  Leilani M"/>
    <x v="14"/>
    <n v="7.59"/>
    <s v="Yes"/>
    <x v="0"/>
    <x v="0"/>
    <n v="2"/>
    <x v="0"/>
    <x v="0"/>
    <x v="0"/>
    <d v="1961-12-21T00:00:00"/>
    <n v="48517.56"/>
    <x v="0"/>
    <s v="tier - 3"/>
    <x v="2"/>
    <x v="12"/>
  </r>
  <r>
    <x v="15"/>
    <s v="  Philippe"/>
    <x v="15"/>
    <n v="11.32"/>
    <s v="No"/>
    <x v="0"/>
    <x v="0"/>
    <n v="0"/>
    <x v="0"/>
    <x v="0"/>
    <x v="0"/>
    <d v="1962-08-27T00:00:00"/>
    <n v="48173.36"/>
    <x v="0"/>
    <s v="tier - 3"/>
    <x v="3"/>
    <x v="5"/>
  </r>
  <r>
    <x v="16"/>
    <s v="  Jennifer A"/>
    <x v="16"/>
    <n v="7.67"/>
    <s v="No"/>
    <x v="0"/>
    <x v="0"/>
    <n v="3"/>
    <x v="0"/>
    <x v="0"/>
    <x v="0"/>
    <d v="1958-11-16T00:00:00"/>
    <n v="47928.03"/>
    <x v="1"/>
    <s v="tier - 3"/>
    <x v="3"/>
    <x v="7"/>
  </r>
  <r>
    <x v="17"/>
    <s v="  Christina M"/>
    <x v="17"/>
    <n v="7.29"/>
    <s v="Yes"/>
    <x v="0"/>
    <x v="1"/>
    <n v="1"/>
    <x v="0"/>
    <x v="0"/>
    <x v="0"/>
    <d v="1963-08-05T00:00:00"/>
    <n v="47896.79"/>
    <x v="0"/>
    <s v="tier - 3"/>
    <x v="2"/>
    <x v="8"/>
  </r>
  <r>
    <x v="18"/>
    <s v="  Said Sr"/>
    <x v="18"/>
    <n v="4.72"/>
    <s v="Yes"/>
    <x v="0"/>
    <x v="0"/>
    <n v="1"/>
    <x v="0"/>
    <x v="0"/>
    <x v="2"/>
    <d v="1964-11-07T00:00:00"/>
    <n v="47496.49"/>
    <x v="0"/>
    <s v="tier - 3"/>
    <x v="1"/>
    <x v="13"/>
  </r>
  <r>
    <x v="19"/>
    <s v="  John"/>
    <x v="19"/>
    <n v="11.41"/>
    <s v="No"/>
    <x v="0"/>
    <x v="0"/>
    <n v="0"/>
    <x v="0"/>
    <x v="0"/>
    <x v="0"/>
    <d v="1971-09-27T00:00:00"/>
    <n v="47462.89"/>
    <x v="0"/>
    <s v="tier - 2"/>
    <x v="0"/>
    <x v="14"/>
  </r>
  <r>
    <x v="20"/>
    <s v="  Myles"/>
    <x v="20"/>
    <n v="11.5"/>
    <s v="Yes"/>
    <x v="0"/>
    <x v="0"/>
    <n v="2"/>
    <x v="0"/>
    <x v="0"/>
    <x v="0"/>
    <d v="1961-06-13T00:00:00"/>
    <n v="47403.88"/>
    <x v="0"/>
    <s v="tier - 3"/>
    <x v="3"/>
    <x v="12"/>
  </r>
  <r>
    <x v="21"/>
    <s v="  Madelyn C"/>
    <x v="21"/>
    <n v="6.22"/>
    <s v="Yes"/>
    <x v="0"/>
    <x v="0"/>
    <n v="2"/>
    <x v="0"/>
    <x v="0"/>
    <x v="1"/>
    <d v="1959-10-04T00:00:00"/>
    <n v="47305.31"/>
    <x v="1"/>
    <s v="tier - 1"/>
    <x v="3"/>
    <x v="10"/>
  </r>
  <r>
    <x v="22"/>
    <s v="  Nicole"/>
    <x v="22"/>
    <n v="11.38"/>
    <s v="No"/>
    <x v="0"/>
    <x v="0"/>
    <n v="3"/>
    <x v="0"/>
    <x v="0"/>
    <x v="0"/>
    <d v="1958-09-03T00:00:00"/>
    <n v="47291.06"/>
    <x v="1"/>
    <s v="tier - 1"/>
    <x v="3"/>
    <x v="7"/>
  </r>
  <r>
    <x v="23"/>
    <s v="  Eric A"/>
    <x v="23"/>
    <n v="7.89"/>
    <s v="Yes"/>
    <x v="0"/>
    <x v="0"/>
    <n v="2"/>
    <x v="0"/>
    <x v="0"/>
    <x v="0"/>
    <d v="1970-12-28T00:00:00"/>
    <n v="47269.85"/>
    <x v="0"/>
    <s v="tier - 2"/>
    <x v="0"/>
    <x v="2"/>
  </r>
  <r>
    <x v="24"/>
    <s v="  Emiliano I"/>
    <x v="24"/>
    <n v="4.38"/>
    <s v="Yes"/>
    <x v="0"/>
    <x v="0"/>
    <n v="2"/>
    <x v="0"/>
    <x v="0"/>
    <x v="2"/>
    <d v="1959-07-14T00:00:00"/>
    <n v="47055.53"/>
    <x v="1"/>
    <s v="tier - 1"/>
    <x v="0"/>
    <x v="10"/>
  </r>
  <r>
    <x v="25"/>
    <s v="  Adam"/>
    <x v="25"/>
    <n v="7.01"/>
    <s v="No"/>
    <x v="0"/>
    <x v="0"/>
    <n v="3"/>
    <x v="0"/>
    <x v="0"/>
    <x v="0"/>
    <d v="1958-09-15T00:00:00"/>
    <n v="46889.26"/>
    <x v="1"/>
    <s v="tier - 3"/>
    <x v="0"/>
    <x v="7"/>
  </r>
  <r>
    <x v="26"/>
    <s v="  Zach"/>
    <x v="26"/>
    <n v="11.88"/>
    <s v="No"/>
    <x v="0"/>
    <x v="0"/>
    <n v="0"/>
    <x v="0"/>
    <x v="0"/>
    <x v="0"/>
    <d v="1960-11-17T00:00:00"/>
    <n v="46718.16"/>
    <x v="0"/>
    <s v="tier - 1"/>
    <x v="1"/>
    <x v="15"/>
  </r>
  <r>
    <x v="27"/>
    <s v="  Stephanie W"/>
    <x v="27"/>
    <n v="5.19"/>
    <s v="Yes"/>
    <x v="0"/>
    <x v="1"/>
    <n v="1"/>
    <x v="0"/>
    <x v="0"/>
    <x v="2"/>
    <d v="1969-06-23T00:00:00"/>
    <n v="46661.440000000002"/>
    <x v="0"/>
    <s v="tier - 3"/>
    <x v="1"/>
    <x v="16"/>
  </r>
  <r>
    <x v="28"/>
    <s v="  Stephen"/>
    <x v="28"/>
    <n v="6.74"/>
    <s v="Yes"/>
    <x v="0"/>
    <x v="0"/>
    <n v="2"/>
    <x v="0"/>
    <x v="0"/>
    <x v="0"/>
    <d v="1961-08-08T00:00:00"/>
    <n v="46599.11"/>
    <x v="0"/>
    <s v="tier - 1"/>
    <x v="0"/>
    <x v="12"/>
  </r>
  <r>
    <x v="29"/>
    <s v="  Natalie"/>
    <x v="29"/>
    <n v="8.44"/>
    <s v="No"/>
    <x v="0"/>
    <x v="0"/>
    <n v="0"/>
    <x v="0"/>
    <x v="0"/>
    <x v="0"/>
    <d v="1971-12-06T00:00:00"/>
    <n v="46255.11"/>
    <x v="0"/>
    <s v="tier - 3"/>
    <x v="2"/>
    <x v="14"/>
  </r>
  <r>
    <x v="30"/>
    <s v="  Nicole J"/>
    <x v="30"/>
    <n v="8.7100000000000009"/>
    <s v="No"/>
    <x v="0"/>
    <x v="0"/>
    <n v="0"/>
    <x v="0"/>
    <x v="0"/>
    <x v="0"/>
    <d v="1978-08-17T00:00:00"/>
    <n v="46200.99"/>
    <x v="0"/>
    <s v="tier - 1"/>
    <x v="0"/>
    <x v="9"/>
  </r>
  <r>
    <x v="31"/>
    <s v="  Jefferson D"/>
    <x v="31"/>
    <n v="5.08"/>
    <s v="Yes"/>
    <x v="0"/>
    <x v="0"/>
    <n v="0"/>
    <x v="0"/>
    <x v="0"/>
    <x v="2"/>
    <d v="1976-12-02T00:00:00"/>
    <n v="46151.12"/>
    <x v="0"/>
    <s v="tier - 3"/>
    <x v="0"/>
    <x v="1"/>
  </r>
  <r>
    <x v="32"/>
    <s v="  Brendan D"/>
    <x v="32"/>
    <n v="6.86"/>
    <s v="No"/>
    <x v="0"/>
    <x v="0"/>
    <n v="0"/>
    <x v="0"/>
    <x v="0"/>
    <x v="0"/>
    <d v="1962-12-04T00:00:00"/>
    <n v="46130.53"/>
    <x v="0"/>
    <s v="tier - 1"/>
    <x v="1"/>
    <x v="5"/>
  </r>
  <r>
    <x v="33"/>
    <s v="  Courtney"/>
    <x v="33"/>
    <n v="5.95"/>
    <s v="Yes"/>
    <x v="0"/>
    <x v="0"/>
    <n v="0"/>
    <x v="0"/>
    <x v="0"/>
    <x v="1"/>
    <d v="1985-09-30T00:00:00"/>
    <n v="46113.51"/>
    <x v="1"/>
    <s v="tier - 3"/>
    <x v="3"/>
    <x v="17"/>
  </r>
  <r>
    <x v="34"/>
    <s v="  Sydney L"/>
    <x v="34"/>
    <n v="6.09"/>
    <s v="No"/>
    <x v="0"/>
    <x v="1"/>
    <n v="1"/>
    <x v="0"/>
    <x v="0"/>
    <x v="1"/>
    <d v="1979-08-12T00:00:00"/>
    <n v="45863.21"/>
    <x v="1"/>
    <s v="tier - 1"/>
    <x v="0"/>
    <x v="18"/>
  </r>
  <r>
    <x v="35"/>
    <s v="  Julien"/>
    <x v="35"/>
    <n v="11.75"/>
    <s v="No"/>
    <x v="0"/>
    <x v="0"/>
    <n v="0"/>
    <x v="0"/>
    <x v="0"/>
    <x v="0"/>
    <d v="1960-12-21T00:00:00"/>
    <n v="45710.21"/>
    <x v="1"/>
    <s v="tier - 2"/>
    <x v="4"/>
    <x v="15"/>
  </r>
  <r>
    <x v="36"/>
    <s v="  Ryan M"/>
    <x v="13"/>
    <n v="7.37"/>
    <s v="No"/>
    <x v="0"/>
    <x v="0"/>
    <n v="0"/>
    <x v="0"/>
    <x v="0"/>
    <x v="0"/>
    <d v="1974-08-09T00:00:00"/>
    <n v="45702.02"/>
    <x v="1"/>
    <s v="tier - 2"/>
    <x v="1"/>
    <x v="19"/>
  </r>
  <r>
    <x v="37"/>
    <s v="  Anna H"/>
    <x v="36"/>
    <n v="11.91"/>
    <s v="No"/>
    <x v="0"/>
    <x v="0"/>
    <n v="0"/>
    <x v="0"/>
    <x v="0"/>
    <x v="0"/>
    <d v="1962-12-17T00:00:00"/>
    <n v="45008.959999999999"/>
    <x v="1"/>
    <s v="tier - 2"/>
    <x v="0"/>
    <x v="5"/>
  </r>
  <r>
    <x v="38"/>
    <s v="  Samantha"/>
    <x v="37"/>
    <n v="6.52"/>
    <s v="No"/>
    <x v="0"/>
    <x v="0"/>
    <n v="0"/>
    <x v="0"/>
    <x v="0"/>
    <x v="0"/>
    <d v="1971-08-13T00:00:00"/>
    <n v="44641.2"/>
    <x v="1"/>
    <s v="tier - 3"/>
    <x v="2"/>
    <x v="14"/>
  </r>
  <r>
    <x v="39"/>
    <s v="  Robert"/>
    <x v="38"/>
    <n v="5.14"/>
    <s v="No"/>
    <x v="0"/>
    <x v="1"/>
    <n v="1"/>
    <x v="0"/>
    <x v="0"/>
    <x v="2"/>
    <d v="1993-10-11T00:00:00"/>
    <n v="44585.46"/>
    <x v="1"/>
    <s v="tier - 2"/>
    <x v="3"/>
    <x v="20"/>
  </r>
  <r>
    <x v="40"/>
    <s v="  James R"/>
    <x v="39"/>
    <n v="4.1900000000000004"/>
    <s v="No"/>
    <x v="1"/>
    <x v="0"/>
    <n v="1"/>
    <x v="0"/>
    <x v="0"/>
    <x v="2"/>
    <d v="2000-08-02T00:00:00"/>
    <n v="44501.4"/>
    <x v="1"/>
    <s v="tier - 3"/>
    <x v="0"/>
    <x v="21"/>
  </r>
  <r>
    <x v="41"/>
    <s v="  Roseann"/>
    <x v="40"/>
    <n v="11.68"/>
    <s v="Yes"/>
    <x v="0"/>
    <x v="0"/>
    <n v="0"/>
    <x v="0"/>
    <x v="0"/>
    <x v="0"/>
    <d v="1967-09-14T00:00:00"/>
    <n v="44423.8"/>
    <x v="1"/>
    <s v="tier - 3"/>
    <x v="0"/>
    <x v="22"/>
  </r>
  <r>
    <x v="42"/>
    <s v="  Nicole"/>
    <x v="9"/>
    <n v="6.98"/>
    <s v="No"/>
    <x v="0"/>
    <x v="0"/>
    <n v="0"/>
    <x v="0"/>
    <x v="0"/>
    <x v="0"/>
    <d v="1971-10-29T00:00:00"/>
    <n v="44400.41"/>
    <x v="1"/>
    <s v="tier - 2"/>
    <x v="0"/>
    <x v="14"/>
  </r>
  <r>
    <x v="43"/>
    <s v="  Spencer"/>
    <x v="41"/>
    <n v="8.34"/>
    <s v="No"/>
    <x v="0"/>
    <x v="0"/>
    <n v="0"/>
    <x v="0"/>
    <x v="0"/>
    <x v="0"/>
    <d v="1968-11-24T00:00:00"/>
    <n v="44260.75"/>
    <x v="1"/>
    <s v="tier - 1"/>
    <x v="0"/>
    <x v="0"/>
  </r>
  <r>
    <x v="44"/>
    <s v="  Eric W"/>
    <x v="42"/>
    <n v="8.49"/>
    <s v="Yes"/>
    <x v="0"/>
    <x v="0"/>
    <n v="1"/>
    <x v="0"/>
    <x v="0"/>
    <x v="0"/>
    <d v="1975-06-01T00:00:00"/>
    <n v="44202.65"/>
    <x v="1"/>
    <s v="tier - 2"/>
    <x v="0"/>
    <x v="19"/>
  </r>
  <r>
    <x v="45"/>
    <s v="  Brianna L"/>
    <x v="43"/>
    <n v="5.34"/>
    <s v="Yes"/>
    <x v="0"/>
    <x v="0"/>
    <n v="1"/>
    <x v="0"/>
    <x v="0"/>
    <x v="2"/>
    <d v="1988-07-16T00:00:00"/>
    <n v="43943.88"/>
    <x v="1"/>
    <s v="tier - 1"/>
    <x v="1"/>
    <x v="23"/>
  </r>
  <r>
    <x v="46"/>
    <s v="  Thomas J"/>
    <x v="44"/>
    <n v="4.43"/>
    <s v="Yes"/>
    <x v="0"/>
    <x v="0"/>
    <n v="2"/>
    <x v="0"/>
    <x v="0"/>
    <x v="2"/>
    <d v="1966-10-05T00:00:00"/>
    <n v="43921.18"/>
    <x v="1"/>
    <s v="tier - 2"/>
    <x v="1"/>
    <x v="24"/>
  </r>
  <r>
    <x v="47"/>
    <s v="  Melissa L"/>
    <x v="45"/>
    <n v="4.47"/>
    <s v="No"/>
    <x v="0"/>
    <x v="0"/>
    <n v="0"/>
    <x v="0"/>
    <x v="0"/>
    <x v="2"/>
    <d v="1980-11-10T00:00:00"/>
    <n v="43896.38"/>
    <x v="1"/>
    <s v="tier - 1"/>
    <x v="0"/>
    <x v="25"/>
  </r>
  <r>
    <x v="48"/>
    <s v="  Flavio"/>
    <x v="46"/>
    <n v="4.82"/>
    <s v="Yes"/>
    <x v="0"/>
    <x v="0"/>
    <n v="2"/>
    <x v="0"/>
    <x v="0"/>
    <x v="2"/>
    <d v="1966-07-02T00:00:00"/>
    <n v="43817.45"/>
    <x v="1"/>
    <s v="tier - 3"/>
    <x v="1"/>
    <x v="24"/>
  </r>
  <r>
    <x v="49"/>
    <s v="  Ryan"/>
    <x v="47"/>
    <n v="5.51"/>
    <s v="Yes"/>
    <x v="0"/>
    <x v="0"/>
    <n v="2"/>
    <x v="0"/>
    <x v="0"/>
    <x v="2"/>
    <d v="1966-10-25T00:00:00"/>
    <n v="43813.87"/>
    <x v="1"/>
    <s v="tier - 2"/>
    <x v="0"/>
    <x v="24"/>
  </r>
  <r>
    <x v="50"/>
    <s v="  Anthony J"/>
    <x v="48"/>
    <n v="10.87"/>
    <s v="Yes"/>
    <x v="0"/>
    <x v="0"/>
    <n v="1"/>
    <x v="0"/>
    <x v="0"/>
    <x v="0"/>
    <d v="1986-12-29T00:00:00"/>
    <n v="43753.34"/>
    <x v="1"/>
    <s v="tier - 1"/>
    <x v="5"/>
    <x v="26"/>
  </r>
  <r>
    <x v="51"/>
    <s v="  Alex"/>
    <x v="49"/>
    <n v="9.34"/>
    <s v="No"/>
    <x v="0"/>
    <x v="0"/>
    <n v="0"/>
    <x v="0"/>
    <x v="0"/>
    <x v="0"/>
    <d v="1965-08-22T00:00:00"/>
    <n v="43578.94"/>
    <x v="1"/>
    <s v="tier - 2"/>
    <x v="1"/>
    <x v="11"/>
  </r>
  <r>
    <x v="52"/>
    <s v="  David"/>
    <x v="50"/>
    <n v="5.03"/>
    <s v="Yes"/>
    <x v="0"/>
    <x v="1"/>
    <n v="1"/>
    <x v="0"/>
    <x v="0"/>
    <x v="2"/>
    <d v="1969-12-03T00:00:00"/>
    <n v="43254.42"/>
    <x v="1"/>
    <s v="tier - 2"/>
    <x v="4"/>
    <x v="16"/>
  </r>
  <r>
    <x v="53"/>
    <s v="  Andrew B"/>
    <x v="51"/>
    <n v="11.05"/>
    <s v="No"/>
    <x v="0"/>
    <x v="0"/>
    <n v="0"/>
    <x v="0"/>
    <x v="0"/>
    <x v="0"/>
    <d v="1965-11-29T00:00:00"/>
    <n v="43073.760000000002"/>
    <x v="1"/>
    <s v="tier - 2"/>
    <x v="3"/>
    <x v="11"/>
  </r>
  <r>
    <x v="54"/>
    <s v="  Dara E"/>
    <x v="52"/>
    <n v="11.95"/>
    <s v="No"/>
    <x v="0"/>
    <x v="0"/>
    <n v="0"/>
    <x v="0"/>
    <x v="0"/>
    <x v="0"/>
    <d v="1978-11-04T00:00:00"/>
    <n v="42983.46"/>
    <x v="0"/>
    <s v="tier - 2"/>
    <x v="1"/>
    <x v="9"/>
  </r>
  <r>
    <x v="55"/>
    <s v="  Inna"/>
    <x v="53"/>
    <n v="7.72"/>
    <s v="Yes"/>
    <x v="0"/>
    <x v="0"/>
    <n v="1"/>
    <x v="0"/>
    <x v="0"/>
    <x v="0"/>
    <d v="1975-10-23T00:00:00"/>
    <n v="42969.85"/>
    <x v="0"/>
    <s v="tier - 3"/>
    <x v="0"/>
    <x v="27"/>
  </r>
  <r>
    <x v="56"/>
    <s v="  Ari"/>
    <x v="54"/>
    <n v="5.75"/>
    <s v="No"/>
    <x v="0"/>
    <x v="0"/>
    <n v="2"/>
    <x v="0"/>
    <x v="0"/>
    <x v="1"/>
    <d v="1972-09-10T00:00:00"/>
    <n v="42856.84"/>
    <x v="0"/>
    <s v="tier - 1"/>
    <x v="3"/>
    <x v="28"/>
  </r>
  <r>
    <x v="57"/>
    <s v="  Lindsey"/>
    <x v="55"/>
    <n v="11.89"/>
    <s v="No"/>
    <x v="0"/>
    <x v="0"/>
    <n v="0"/>
    <x v="0"/>
    <x v="0"/>
    <x v="0"/>
    <d v="1965-10-29T00:00:00"/>
    <n v="42764.12"/>
    <x v="0"/>
    <s v="tier - 2"/>
    <x v="3"/>
    <x v="11"/>
  </r>
  <r>
    <x v="58"/>
    <s v="  Kenny"/>
    <x v="56"/>
    <n v="6.2"/>
    <s v="No"/>
    <x v="0"/>
    <x v="0"/>
    <n v="0"/>
    <x v="0"/>
    <x v="0"/>
    <x v="1"/>
    <d v="1977-10-21T00:00:00"/>
    <n v="42760.5"/>
    <x v="0"/>
    <s v="tier - 2"/>
    <x v="1"/>
    <x v="29"/>
  </r>
  <r>
    <x v="59"/>
    <s v="  Louise"/>
    <x v="57"/>
    <n v="10.61"/>
    <s v="No"/>
    <x v="0"/>
    <x v="0"/>
    <n v="0"/>
    <x v="0"/>
    <x v="0"/>
    <x v="0"/>
    <d v="1971-11-03T00:00:00"/>
    <n v="42644.2"/>
    <x v="0"/>
    <s v="tier - 3"/>
    <x v="3"/>
    <x v="14"/>
  </r>
  <r>
    <x v="60"/>
    <s v="  Cameron"/>
    <x v="9"/>
    <n v="6.04"/>
    <s v="No"/>
    <x v="0"/>
    <x v="1"/>
    <n v="1"/>
    <x v="0"/>
    <x v="0"/>
    <x v="1"/>
    <d v="1979-12-27T00:00:00"/>
    <n v="42560.43"/>
    <x v="0"/>
    <s v="tier - 3"/>
    <x v="0"/>
    <x v="18"/>
  </r>
  <r>
    <x v="61"/>
    <s v="  Katie T"/>
    <x v="58"/>
    <n v="9.33"/>
    <s v="Yes"/>
    <x v="0"/>
    <x v="0"/>
    <n v="0"/>
    <x v="0"/>
    <x v="0"/>
    <x v="0"/>
    <d v="1967-06-27T00:00:00"/>
    <n v="42538.720000000001"/>
    <x v="0"/>
    <s v="tier - 3"/>
    <x v="3"/>
    <x v="22"/>
  </r>
  <r>
    <x v="62"/>
    <s v="  Casey"/>
    <x v="59"/>
    <n v="11.47"/>
    <s v="No"/>
    <x v="0"/>
    <x v="0"/>
    <n v="0"/>
    <x v="0"/>
    <x v="0"/>
    <x v="0"/>
    <d v="1968-08-03T00:00:00"/>
    <n v="42478.6"/>
    <x v="0"/>
    <s v="tier - 2"/>
    <x v="3"/>
    <x v="0"/>
  </r>
  <r>
    <x v="63"/>
    <s v="  David"/>
    <x v="60"/>
    <n v="7.02"/>
    <s v="Yes"/>
    <x v="0"/>
    <x v="0"/>
    <n v="0"/>
    <x v="0"/>
    <x v="0"/>
    <x v="0"/>
    <d v="1967-06-28T00:00:00"/>
    <n v="42303.69"/>
    <x v="0"/>
    <s v="tier - 2"/>
    <x v="4"/>
    <x v="22"/>
  </r>
  <r>
    <x v="64"/>
    <s v="  Bryson C"/>
    <x v="61"/>
    <n v="8.8000000000000007"/>
    <s v="Yes"/>
    <x v="0"/>
    <x v="0"/>
    <n v="1"/>
    <x v="0"/>
    <x v="0"/>
    <x v="0"/>
    <d v="1975-08-15T00:00:00"/>
    <n v="42211.14"/>
    <x v="0"/>
    <s v="tier - 3"/>
    <x v="0"/>
    <x v="27"/>
  </r>
  <r>
    <x v="65"/>
    <s v="  Megan"/>
    <x v="62"/>
    <n v="8.68"/>
    <s v="No"/>
    <x v="0"/>
    <x v="0"/>
    <n v="2"/>
    <x v="0"/>
    <x v="0"/>
    <x v="0"/>
    <d v="1973-09-18T00:00:00"/>
    <n v="42188.15"/>
    <x v="0"/>
    <s v="tier - 1"/>
    <x v="3"/>
    <x v="30"/>
  </r>
  <r>
    <x v="66"/>
    <s v="  Daniel"/>
    <x v="63"/>
    <n v="6.12"/>
    <s v="No"/>
    <x v="0"/>
    <x v="1"/>
    <n v="1"/>
    <x v="0"/>
    <x v="0"/>
    <x v="1"/>
    <d v="1979-07-03T00:00:00"/>
    <n v="42124.52"/>
    <x v="0"/>
    <s v="tier - 1"/>
    <x v="0"/>
    <x v="18"/>
  </r>
  <r>
    <x v="67"/>
    <s v="  Steven M"/>
    <x v="64"/>
    <n v="5.4"/>
    <s v="Yes"/>
    <x v="0"/>
    <x v="1"/>
    <n v="1"/>
    <x v="0"/>
    <x v="0"/>
    <x v="2"/>
    <d v="1997-12-09T00:00:00"/>
    <n v="42112.24"/>
    <x v="0"/>
    <s v="tier - 3"/>
    <x v="0"/>
    <x v="31"/>
  </r>
  <r>
    <x v="68"/>
    <s v="  Jenna L"/>
    <x v="4"/>
    <n v="4.3600000000000003"/>
    <s v="Yes"/>
    <x v="0"/>
    <x v="0"/>
    <n v="0"/>
    <x v="0"/>
    <x v="0"/>
    <x v="2"/>
    <d v="1976-11-28T00:00:00"/>
    <n v="42111.66"/>
    <x v="0"/>
    <s v="tier - 1"/>
    <x v="2"/>
    <x v="1"/>
  </r>
  <r>
    <x v="69"/>
    <s v="  Freeman"/>
    <x v="65"/>
    <n v="9.77"/>
    <s v="No"/>
    <x v="0"/>
    <x v="0"/>
    <n v="0"/>
    <x v="0"/>
    <x v="0"/>
    <x v="0"/>
    <d v="1968-12-19T00:00:00"/>
    <n v="41999.519999999997"/>
    <x v="0"/>
    <s v="tier - 3"/>
    <x v="0"/>
    <x v="0"/>
  </r>
  <r>
    <x v="70"/>
    <s v="  Jeff"/>
    <x v="66"/>
    <n v="4.25"/>
    <s v="No"/>
    <x v="0"/>
    <x v="0"/>
    <n v="1"/>
    <x v="0"/>
    <x v="0"/>
    <x v="2"/>
    <d v="1984-11-10T00:00:00"/>
    <n v="41949.24"/>
    <x v="0"/>
    <s v="tier - 1"/>
    <x v="0"/>
    <x v="32"/>
  </r>
  <r>
    <x v="71"/>
    <s v="  Elenilton V"/>
    <x v="67"/>
    <n v="4.76"/>
    <s v="No"/>
    <x v="0"/>
    <x v="0"/>
    <n v="2"/>
    <x v="0"/>
    <x v="0"/>
    <x v="2"/>
    <d v="1972-06-08T00:00:00"/>
    <n v="41919.1"/>
    <x v="0"/>
    <s v="tier - 1"/>
    <x v="4"/>
    <x v="14"/>
  </r>
  <r>
    <x v="72"/>
    <s v="  Maurya"/>
    <x v="68"/>
    <n v="6.22"/>
    <s v="Yes"/>
    <x v="0"/>
    <x v="0"/>
    <n v="2"/>
    <x v="0"/>
    <x v="0"/>
    <x v="1"/>
    <d v="1966-09-21T00:00:00"/>
    <n v="41886.54"/>
    <x v="0"/>
    <s v="tier - 3"/>
    <x v="3"/>
    <x v="24"/>
  </r>
  <r>
    <x v="73"/>
    <s v="  Samantha C"/>
    <x v="69"/>
    <n v="7.96"/>
    <s v="No"/>
    <x v="0"/>
    <x v="0"/>
    <n v="0"/>
    <x v="0"/>
    <x v="0"/>
    <x v="0"/>
    <d v="1962-09-22T00:00:00"/>
    <n v="41794.629999999997"/>
    <x v="0"/>
    <s v="tier - 3"/>
    <x v="3"/>
    <x v="5"/>
  </r>
  <r>
    <x v="74"/>
    <s v="  Bethany A"/>
    <x v="70"/>
    <n v="10.92"/>
    <s v="Yes"/>
    <x v="0"/>
    <x v="0"/>
    <n v="1"/>
    <x v="0"/>
    <x v="0"/>
    <x v="0"/>
    <d v="1975-09-29T00:00:00"/>
    <n v="41681.86"/>
    <x v="0"/>
    <s v="tier - 1"/>
    <x v="3"/>
    <x v="27"/>
  </r>
  <r>
    <x v="75"/>
    <s v="  Yves"/>
    <x v="71"/>
    <n v="11.51"/>
    <s v="Yes"/>
    <x v="0"/>
    <x v="0"/>
    <n v="1"/>
    <x v="0"/>
    <x v="0"/>
    <x v="0"/>
    <d v="1975-11-14T00:00:00"/>
    <n v="41676.080000000002"/>
    <x v="0"/>
    <s v="tier - 2"/>
    <x v="0"/>
    <x v="27"/>
  </r>
  <r>
    <x v="76"/>
    <s v="  Danielle"/>
    <x v="72"/>
    <n v="5.99"/>
    <s v="Yes"/>
    <x v="0"/>
    <x v="0"/>
    <n v="0"/>
    <x v="0"/>
    <x v="0"/>
    <x v="1"/>
    <d v="1976-10-29T00:00:00"/>
    <n v="41661.599999999999"/>
    <x v="0"/>
    <s v="tier - 3"/>
    <x v="3"/>
    <x v="1"/>
  </r>
  <r>
    <x v="77"/>
    <s v="  Julia"/>
    <x v="73"/>
    <n v="11.57"/>
    <s v="No"/>
    <x v="0"/>
    <x v="0"/>
    <n v="0"/>
    <x v="0"/>
    <x v="0"/>
    <x v="0"/>
    <d v="1974-11-24T00:00:00"/>
    <n v="41636.199999999997"/>
    <x v="0"/>
    <s v="tier - 1"/>
    <x v="3"/>
    <x v="19"/>
  </r>
  <r>
    <x v="78"/>
    <s v="  Joshua"/>
    <x v="74"/>
    <n v="6.67"/>
    <s v="Yes"/>
    <x v="0"/>
    <x v="0"/>
    <n v="0"/>
    <x v="0"/>
    <x v="0"/>
    <x v="0"/>
    <d v="1967-12-22T00:00:00"/>
    <n v="41505.15"/>
    <x v="0"/>
    <s v="tier - 2"/>
    <x v="3"/>
    <x v="22"/>
  </r>
  <r>
    <x v="79"/>
    <s v="  Jennifer"/>
    <x v="75"/>
    <n v="9.1999999999999993"/>
    <s v="No"/>
    <x v="0"/>
    <x v="0"/>
    <n v="0"/>
    <x v="0"/>
    <x v="0"/>
    <x v="0"/>
    <d v="1971-10-16T00:00:00"/>
    <n v="41351.879999999997"/>
    <x v="0"/>
    <s v="tier - 2"/>
    <x v="3"/>
    <x v="14"/>
  </r>
  <r>
    <x v="80"/>
    <s v="  Gwen M"/>
    <x v="76"/>
    <n v="5.1100000000000003"/>
    <s v="Yes"/>
    <x v="0"/>
    <x v="0"/>
    <n v="1"/>
    <x v="0"/>
    <x v="0"/>
    <x v="2"/>
    <d v="1964-10-07T00:00:00"/>
    <n v="41331.79"/>
    <x v="0"/>
    <s v="tier - 2"/>
    <x v="3"/>
    <x v="13"/>
  </r>
  <r>
    <x v="81"/>
    <s v="  Patrick"/>
    <x v="77"/>
    <n v="5.34"/>
    <s v="No"/>
    <x v="0"/>
    <x v="0"/>
    <n v="0"/>
    <x v="0"/>
    <x v="0"/>
    <x v="2"/>
    <d v="1977-08-27T00:00:00"/>
    <n v="41271.5"/>
    <x v="0"/>
    <s v="tier - 2"/>
    <x v="3"/>
    <x v="29"/>
  </r>
  <r>
    <x v="82"/>
    <s v="  Kate"/>
    <x v="78"/>
    <n v="4.03"/>
    <s v="Yes"/>
    <x v="0"/>
    <x v="0"/>
    <n v="1"/>
    <x v="0"/>
    <x v="0"/>
    <x v="2"/>
    <d v="1964-06-06T00:00:00"/>
    <n v="41250.39"/>
    <x v="0"/>
    <s v="tier - 3"/>
    <x v="3"/>
    <x v="8"/>
  </r>
  <r>
    <x v="83"/>
    <s v="  Kevin"/>
    <x v="79"/>
    <n v="4.2300000000000004"/>
    <s v="Yes"/>
    <x v="0"/>
    <x v="1"/>
    <n v="1"/>
    <x v="0"/>
    <x v="0"/>
    <x v="2"/>
    <d v="1969-08-08T00:00:00"/>
    <n v="41191.57"/>
    <x v="0"/>
    <s v="tier - 2"/>
    <x v="3"/>
    <x v="16"/>
  </r>
  <r>
    <x v="84"/>
    <s v="  Stephen II"/>
    <x v="80"/>
    <n v="4.0599999999999996"/>
    <s v="No"/>
    <x v="0"/>
    <x v="0"/>
    <n v="2"/>
    <x v="0"/>
    <x v="0"/>
    <x v="2"/>
    <d v="1972-09-06T00:00:00"/>
    <n v="41097.160000000003"/>
    <x v="0"/>
    <s v="tier - 3"/>
    <x v="4"/>
    <x v="28"/>
  </r>
  <r>
    <x v="85"/>
    <s v="  Philip"/>
    <x v="81"/>
    <n v="4.68"/>
    <s v="No"/>
    <x v="0"/>
    <x v="0"/>
    <n v="2"/>
    <x v="0"/>
    <x v="0"/>
    <x v="2"/>
    <d v="1972-08-12T00:00:00"/>
    <n v="41055.29"/>
    <x v="0"/>
    <s v="tier - 2"/>
    <x v="3"/>
    <x v="28"/>
  </r>
  <r>
    <x v="86"/>
    <s v="  Brett A"/>
    <x v="37"/>
    <n v="4.34"/>
    <s v="No"/>
    <x v="0"/>
    <x v="1"/>
    <n v="1"/>
    <x v="0"/>
    <x v="0"/>
    <x v="2"/>
    <d v="1979-10-11T00:00:00"/>
    <n v="41034.22"/>
    <x v="0"/>
    <s v="tier - 3"/>
    <x v="6"/>
    <x v="18"/>
  </r>
  <r>
    <x v="87"/>
    <s v="  Rebecca"/>
    <x v="82"/>
    <n v="10.51"/>
    <s v="No"/>
    <x v="0"/>
    <x v="0"/>
    <n v="0"/>
    <x v="0"/>
    <x v="0"/>
    <x v="0"/>
    <d v="1974-06-05T00:00:00"/>
    <n v="40974.160000000003"/>
    <x v="0"/>
    <s v="tier - 2"/>
    <x v="0"/>
    <x v="30"/>
  </r>
  <r>
    <x v="88"/>
    <s v="  Kelley"/>
    <x v="83"/>
    <n v="5.84"/>
    <s v="Yes"/>
    <x v="0"/>
    <x v="1"/>
    <n v="1"/>
    <x v="0"/>
    <x v="0"/>
    <x v="1"/>
    <d v="1983-09-08T00:00:00"/>
    <n v="40961.29"/>
    <x v="0"/>
    <s v="tier - 2"/>
    <x v="3"/>
    <x v="33"/>
  </r>
  <r>
    <x v="89"/>
    <s v="  Abigail K"/>
    <x v="84"/>
    <n v="5.41"/>
    <s v="No"/>
    <x v="0"/>
    <x v="1"/>
    <n v="1"/>
    <x v="0"/>
    <x v="0"/>
    <x v="2"/>
    <d v="1979-09-16T00:00:00"/>
    <n v="40941.29"/>
    <x v="0"/>
    <s v="tier - 2"/>
    <x v="0"/>
    <x v="18"/>
  </r>
  <r>
    <x v="90"/>
    <s v="  Hope"/>
    <x v="85"/>
    <n v="6.06"/>
    <s v="No"/>
    <x v="0"/>
    <x v="0"/>
    <n v="1"/>
    <x v="0"/>
    <x v="0"/>
    <x v="1"/>
    <d v="1992-08-04T00:00:00"/>
    <n v="40932.43"/>
    <x v="0"/>
    <s v="tier - 2"/>
    <x v="0"/>
    <x v="34"/>
  </r>
  <r>
    <x v="91"/>
    <s v="  Elyse M"/>
    <x v="86"/>
    <n v="4.22"/>
    <s v="No"/>
    <x v="0"/>
    <x v="0"/>
    <n v="0"/>
    <x v="0"/>
    <x v="0"/>
    <x v="2"/>
    <d v="1999-07-02T00:00:00"/>
    <n v="40904.199999999997"/>
    <x v="0"/>
    <s v="tier - 1"/>
    <x v="2"/>
    <x v="35"/>
  </r>
  <r>
    <x v="92"/>
    <s v="  Nicholas"/>
    <x v="87"/>
    <n v="5.12"/>
    <s v="No"/>
    <x v="0"/>
    <x v="0"/>
    <n v="2"/>
    <x v="0"/>
    <x v="0"/>
    <x v="2"/>
    <d v="1972-06-10T00:00:00"/>
    <n v="40817.85"/>
    <x v="0"/>
    <s v="tier - 3"/>
    <x v="3"/>
    <x v="28"/>
  </r>
  <r>
    <x v="93"/>
    <s v="  David"/>
    <x v="88"/>
    <n v="4.57"/>
    <s v="Yes"/>
    <x v="0"/>
    <x v="0"/>
    <n v="0"/>
    <x v="0"/>
    <x v="0"/>
    <x v="2"/>
    <d v="1976-12-26T00:00:00"/>
    <n v="40720.550000000003"/>
    <x v="0"/>
    <s v="tier - 3"/>
    <x v="1"/>
    <x v="1"/>
  </r>
  <r>
    <x v="94"/>
    <s v="  Natalie"/>
    <x v="89"/>
    <n v="9.58"/>
    <s v="Yes"/>
    <x v="0"/>
    <x v="0"/>
    <n v="2"/>
    <x v="0"/>
    <x v="0"/>
    <x v="0"/>
    <d v="1970-09-25T00:00:00"/>
    <n v="40692.910000000003"/>
    <x v="0"/>
    <s v="tier - 1"/>
    <x v="3"/>
    <x v="2"/>
  </r>
  <r>
    <x v="95"/>
    <s v="  Thomas"/>
    <x v="90"/>
    <n v="9.7799999999999994"/>
    <s v="Yes"/>
    <x v="0"/>
    <x v="0"/>
    <n v="1"/>
    <x v="0"/>
    <x v="0"/>
    <x v="0"/>
    <d v="1975-07-10T00:00:00"/>
    <n v="40590.550000000003"/>
    <x v="0"/>
    <s v="tier - 3"/>
    <x v="1"/>
    <x v="27"/>
  </r>
  <r>
    <x v="96"/>
    <s v="  Pamela J"/>
    <x v="66"/>
    <n v="4.1100000000000003"/>
    <s v="Yes"/>
    <x v="0"/>
    <x v="0"/>
    <n v="0"/>
    <x v="0"/>
    <x v="0"/>
    <x v="2"/>
    <d v="1985-11-03T00:00:00"/>
    <n v="40419.019999999997"/>
    <x v="0"/>
    <s v="tier - 2"/>
    <x v="0"/>
    <x v="17"/>
  </r>
  <r>
    <x v="97"/>
    <s v="  Jessica"/>
    <x v="91"/>
    <n v="4.0199999999999996"/>
    <s v="Yes"/>
    <x v="0"/>
    <x v="0"/>
    <n v="2"/>
    <x v="0"/>
    <x v="0"/>
    <x v="2"/>
    <d v="1966-08-12T00:00:00"/>
    <n v="40373.74"/>
    <x v="0"/>
    <s v="tier - 3"/>
    <x v="3"/>
    <x v="24"/>
  </r>
  <r>
    <x v="98"/>
    <s v="  Ron N"/>
    <x v="92"/>
    <n v="6.92"/>
    <s v="No"/>
    <x v="0"/>
    <x v="0"/>
    <n v="0"/>
    <x v="0"/>
    <x v="0"/>
    <x v="0"/>
    <d v="1962-09-04T00:00:00"/>
    <n v="40309.93"/>
    <x v="0"/>
    <s v="tier - 3"/>
    <x v="3"/>
    <x v="5"/>
  </r>
  <r>
    <x v="99"/>
    <s v="  Daniel"/>
    <x v="93"/>
    <n v="4.84"/>
    <s v="No"/>
    <x v="0"/>
    <x v="0"/>
    <n v="0"/>
    <x v="0"/>
    <x v="0"/>
    <x v="2"/>
    <d v="1977-06-27T00:00:00"/>
    <n v="40284.379999999997"/>
    <x v="0"/>
    <s v="tier - 3"/>
    <x v="1"/>
    <x v="29"/>
  </r>
  <r>
    <x v="100"/>
    <s v="  Brian"/>
    <x v="94"/>
    <n v="8"/>
    <s v="Yes"/>
    <x v="0"/>
    <x v="0"/>
    <n v="0"/>
    <x v="0"/>
    <x v="0"/>
    <x v="0"/>
    <d v="1981-10-04T00:00:00"/>
    <n v="40273.65"/>
    <x v="0"/>
    <s v="tier - 3"/>
    <x v="0"/>
    <x v="36"/>
  </r>
  <r>
    <x v="101"/>
    <s v="  Sari"/>
    <x v="95"/>
    <n v="8.77"/>
    <s v="Yes"/>
    <x v="0"/>
    <x v="0"/>
    <n v="0"/>
    <x v="0"/>
    <x v="0"/>
    <x v="0"/>
    <d v="1981-07-28T00:00:00"/>
    <n v="40208.559999999998"/>
    <x v="0"/>
    <s v="tier - 2"/>
    <x v="3"/>
    <x v="36"/>
  </r>
  <r>
    <x v="102"/>
    <s v="  Robert M"/>
    <x v="96"/>
    <n v="4.96"/>
    <s v="No"/>
    <x v="0"/>
    <x v="1"/>
    <n v="1"/>
    <x v="0"/>
    <x v="0"/>
    <x v="2"/>
    <d v="1979-08-18T00:00:00"/>
    <n v="40204.83"/>
    <x v="0"/>
    <s v="tier - 3"/>
    <x v="1"/>
    <x v="18"/>
  </r>
  <r>
    <x v="103"/>
    <s v="  Ricardo"/>
    <x v="97"/>
    <n v="4.43"/>
    <s v="Yes"/>
    <x v="0"/>
    <x v="0"/>
    <n v="0"/>
    <x v="0"/>
    <x v="0"/>
    <x v="2"/>
    <d v="1985-10-21T00:00:00"/>
    <n v="40182.25"/>
    <x v="0"/>
    <s v="tier - 2"/>
    <x v="3"/>
    <x v="17"/>
  </r>
  <r>
    <x v="104"/>
    <s v="  Gedion"/>
    <x v="98"/>
    <n v="5.82"/>
    <s v="Yes"/>
    <x v="0"/>
    <x v="1"/>
    <n v="1"/>
    <x v="0"/>
    <x v="0"/>
    <x v="1"/>
    <d v="1983-10-14T00:00:00"/>
    <n v="40103.89"/>
    <x v="0"/>
    <s v="tier - 2"/>
    <x v="3"/>
    <x v="33"/>
  </r>
  <r>
    <x v="105"/>
    <s v="  Mark"/>
    <x v="99"/>
    <n v="6.03"/>
    <s v="Yes"/>
    <x v="0"/>
    <x v="0"/>
    <n v="2"/>
    <x v="0"/>
    <x v="0"/>
    <x v="1"/>
    <d v="1966-08-12T00:00:00"/>
    <n v="40069.440000000002"/>
    <x v="0"/>
    <s v="tier - 3"/>
    <x v="3"/>
    <x v="24"/>
  </r>
  <r>
    <x v="106"/>
    <s v="  Gamini P"/>
    <x v="100"/>
    <n v="9.27"/>
    <s v="No"/>
    <x v="0"/>
    <x v="0"/>
    <n v="0"/>
    <x v="0"/>
    <x v="0"/>
    <x v="0"/>
    <d v="1978-12-20T00:00:00"/>
    <n v="40054.730000000003"/>
    <x v="0"/>
    <s v="tier - 3"/>
    <x v="3"/>
    <x v="9"/>
  </r>
  <r>
    <x v="107"/>
    <s v="  Emily J"/>
    <x v="101"/>
    <n v="5.53"/>
    <s v="No"/>
    <x v="0"/>
    <x v="0"/>
    <n v="0"/>
    <x v="0"/>
    <x v="0"/>
    <x v="2"/>
    <d v="1982-12-25T00:00:00"/>
    <n v="40003.33"/>
    <x v="0"/>
    <s v="tier - 1"/>
    <x v="1"/>
    <x v="37"/>
  </r>
  <r>
    <x v="108"/>
    <s v="  Amanda"/>
    <x v="50"/>
    <n v="5.07"/>
    <s v="No"/>
    <x v="0"/>
    <x v="0"/>
    <n v="1"/>
    <x v="0"/>
    <x v="0"/>
    <x v="2"/>
    <d v="1987-08-08T00:00:00"/>
    <n v="39983.43"/>
    <x v="1"/>
    <s v="tier - 3"/>
    <x v="1"/>
    <x v="38"/>
  </r>
  <r>
    <x v="109"/>
    <s v="  Nicholas"/>
    <x v="102"/>
    <n v="11.17"/>
    <s v="Yes"/>
    <x v="0"/>
    <x v="0"/>
    <n v="1"/>
    <x v="0"/>
    <x v="0"/>
    <x v="0"/>
    <d v="1975-12-02T00:00:00"/>
    <n v="39963.120000000003"/>
    <x v="1"/>
    <s v="tier - 2"/>
    <x v="3"/>
    <x v="27"/>
  </r>
  <r>
    <x v="110"/>
    <s v="  Knox"/>
    <x v="103"/>
    <n v="6.14"/>
    <s v="Yes"/>
    <x v="0"/>
    <x v="0"/>
    <n v="0"/>
    <x v="0"/>
    <x v="0"/>
    <x v="1"/>
    <d v="1985-08-22T00:00:00"/>
    <n v="39871.699999999997"/>
    <x v="0"/>
    <s v="tier - 2"/>
    <x v="0"/>
    <x v="17"/>
  </r>
  <r>
    <x v="111"/>
    <s v="  Yianna"/>
    <x v="104"/>
    <n v="6.26"/>
    <s v="Yes"/>
    <x v="0"/>
    <x v="1"/>
    <n v="1"/>
    <x v="0"/>
    <x v="0"/>
    <x v="1"/>
    <d v="1983-06-01T00:00:00"/>
    <n v="39865.699999999997"/>
    <x v="1"/>
    <s v="tier - 2"/>
    <x v="3"/>
    <x v="37"/>
  </r>
  <r>
    <x v="112"/>
    <s v="  Roberta"/>
    <x v="105"/>
    <n v="4.72"/>
    <s v="Yes"/>
    <x v="0"/>
    <x v="0"/>
    <n v="0"/>
    <x v="0"/>
    <x v="0"/>
    <x v="2"/>
    <d v="1985-07-17T00:00:00"/>
    <n v="39836.519999999997"/>
    <x v="1"/>
    <s v="tier - 1"/>
    <x v="3"/>
    <x v="17"/>
  </r>
  <r>
    <x v="113"/>
    <s v="  Benjamin P"/>
    <x v="106"/>
    <n v="5.18"/>
    <s v="No"/>
    <x v="0"/>
    <x v="0"/>
    <n v="1"/>
    <x v="0"/>
    <x v="0"/>
    <x v="2"/>
    <d v="1987-07-24T00:00:00"/>
    <n v="39774.28"/>
    <x v="0"/>
    <s v="tier - 1"/>
    <x v="7"/>
    <x v="38"/>
  </r>
  <r>
    <x v="114"/>
    <s v="  Craig"/>
    <x v="107"/>
    <n v="9.4"/>
    <s v="No"/>
    <x v="0"/>
    <x v="0"/>
    <n v="2"/>
    <x v="0"/>
    <x v="0"/>
    <x v="0"/>
    <d v="1973-12-17T00:00:00"/>
    <n v="39727.61"/>
    <x v="0"/>
    <s v="tier - 2"/>
    <x v="3"/>
    <x v="30"/>
  </r>
  <r>
    <x v="115"/>
    <s v="  Ann"/>
    <x v="88"/>
    <n v="6.29"/>
    <s v="No"/>
    <x v="0"/>
    <x v="0"/>
    <n v="0"/>
    <x v="0"/>
    <x v="0"/>
    <x v="1"/>
    <d v="1977-08-12T00:00:00"/>
    <n v="39725.519999999997"/>
    <x v="1"/>
    <s v="tier - 1"/>
    <x v="1"/>
    <x v="29"/>
  </r>
  <r>
    <x v="116"/>
    <s v="  Jamie P"/>
    <x v="108"/>
    <n v="6.04"/>
    <s v="No"/>
    <x v="0"/>
    <x v="1"/>
    <n v="1"/>
    <x v="0"/>
    <x v="0"/>
    <x v="1"/>
    <d v="2003-07-16T00:00:00"/>
    <n v="39722.75"/>
    <x v="0"/>
    <s v="tier - 1"/>
    <x v="0"/>
    <x v="39"/>
  </r>
  <r>
    <x v="117"/>
    <s v="  John"/>
    <x v="109"/>
    <n v="10.55"/>
    <s v="No"/>
    <x v="0"/>
    <x v="0"/>
    <n v="0"/>
    <x v="0"/>
    <x v="0"/>
    <x v="0"/>
    <d v="1968-09-29T00:00:00"/>
    <n v="39721.93"/>
    <x v="1"/>
    <s v="tier - 2"/>
    <x v="3"/>
    <x v="0"/>
  </r>
  <r>
    <x v="118"/>
    <s v="  Charlie"/>
    <x v="110"/>
    <n v="5.09"/>
    <s v="No"/>
    <x v="0"/>
    <x v="0"/>
    <n v="0"/>
    <x v="0"/>
    <x v="0"/>
    <x v="2"/>
    <d v="1977-12-17T00:00:00"/>
    <n v="39670.44"/>
    <x v="1"/>
    <s v="tier - 1"/>
    <x v="1"/>
    <x v="29"/>
  </r>
  <r>
    <x v="119"/>
    <s v="  Meb"/>
    <x v="11"/>
    <n v="5.2"/>
    <s v="Yes"/>
    <x v="0"/>
    <x v="0"/>
    <n v="1"/>
    <x v="0"/>
    <x v="0"/>
    <x v="2"/>
    <d v="1995-08-07T00:00:00"/>
    <n v="39611.760000000002"/>
    <x v="0"/>
    <s v="tier - 3"/>
    <x v="0"/>
    <x v="40"/>
  </r>
  <r>
    <x v="120"/>
    <s v="  Aaqib L"/>
    <x v="111"/>
    <n v="8.4499999999999993"/>
    <s v="Yes"/>
    <x v="0"/>
    <x v="0"/>
    <n v="0"/>
    <x v="0"/>
    <x v="0"/>
    <x v="0"/>
    <d v="1981-07-05T00:00:00"/>
    <n v="39597.410000000003"/>
    <x v="0"/>
    <s v="tier - 2"/>
    <x v="6"/>
    <x v="36"/>
  </r>
  <r>
    <x v="121"/>
    <s v="  Craig A"/>
    <x v="32"/>
    <n v="9.5399999999999991"/>
    <s v="No"/>
    <x v="0"/>
    <x v="0"/>
    <n v="0"/>
    <x v="0"/>
    <x v="0"/>
    <x v="0"/>
    <d v="1978-07-12T00:00:00"/>
    <n v="39556.49"/>
    <x v="0"/>
    <s v="tier - 2"/>
    <x v="5"/>
    <x v="9"/>
  </r>
  <r>
    <x v="122"/>
    <s v="  Meredith"/>
    <x v="112"/>
    <n v="4.99"/>
    <s v="Yes"/>
    <x v="0"/>
    <x v="0"/>
    <n v="2"/>
    <x v="0"/>
    <x v="0"/>
    <x v="2"/>
    <d v="1966-06-24T00:00:00"/>
    <n v="39396.86"/>
    <x v="1"/>
    <s v="tier - 2"/>
    <x v="3"/>
    <x v="24"/>
  </r>
  <r>
    <x v="123"/>
    <s v="  Doug"/>
    <x v="113"/>
    <n v="10.54"/>
    <s v="No"/>
    <x v="0"/>
    <x v="0"/>
    <n v="0"/>
    <x v="0"/>
    <x v="0"/>
    <x v="0"/>
    <d v="1978-08-05T00:00:00"/>
    <n v="39352.6"/>
    <x v="1"/>
    <s v="tier - 3"/>
    <x v="3"/>
    <x v="9"/>
  </r>
  <r>
    <x v="124"/>
    <s v="  Elizabeth J"/>
    <x v="114"/>
    <n v="4.54"/>
    <s v="No"/>
    <x v="0"/>
    <x v="0"/>
    <n v="0"/>
    <x v="0"/>
    <x v="0"/>
    <x v="2"/>
    <d v="1982-08-16T00:00:00"/>
    <n v="39315.279999999999"/>
    <x v="1"/>
    <s v="tier - 3"/>
    <x v="3"/>
    <x v="37"/>
  </r>
  <r>
    <x v="125"/>
    <s v="  Matthew P"/>
    <x v="115"/>
    <n v="6.29"/>
    <s v="No"/>
    <x v="0"/>
    <x v="0"/>
    <n v="1"/>
    <x v="0"/>
    <x v="0"/>
    <x v="1"/>
    <d v="1992-11-30T00:00:00"/>
    <n v="39241.440000000002"/>
    <x v="0"/>
    <s v="tier - 3"/>
    <x v="3"/>
    <x v="34"/>
  </r>
  <r>
    <x v="126"/>
    <s v="  Guillermo Sr"/>
    <x v="116"/>
    <n v="9.51"/>
    <s v="No"/>
    <x v="0"/>
    <x v="0"/>
    <n v="0"/>
    <x v="0"/>
    <x v="0"/>
    <x v="0"/>
    <d v="1962-07-07T00:00:00"/>
    <n v="39221.120000000003"/>
    <x v="1"/>
    <s v="tier - 1"/>
    <x v="3"/>
    <x v="5"/>
  </r>
  <r>
    <x v="127"/>
    <s v="  Ryan C"/>
    <x v="101"/>
    <n v="4.72"/>
    <s v="No"/>
    <x v="0"/>
    <x v="0"/>
    <n v="0"/>
    <x v="0"/>
    <x v="0"/>
    <x v="2"/>
    <d v="1982-08-04T00:00:00"/>
    <n v="39125.33"/>
    <x v="0"/>
    <s v="tier - 1"/>
    <x v="4"/>
    <x v="37"/>
  </r>
  <r>
    <x v="128"/>
    <s v="  Dane"/>
    <x v="54"/>
    <n v="5.91"/>
    <s v="Yes"/>
    <x v="0"/>
    <x v="0"/>
    <n v="0"/>
    <x v="0"/>
    <x v="0"/>
    <x v="1"/>
    <d v="1985-09-20T00:00:00"/>
    <n v="39047.29"/>
    <x v="0"/>
    <s v="tier - 3"/>
    <x v="6"/>
    <x v="17"/>
  </r>
  <r>
    <x v="129"/>
    <s v="  Jonas"/>
    <x v="117"/>
    <n v="9.58"/>
    <s v="No"/>
    <x v="0"/>
    <x v="0"/>
    <n v="0"/>
    <x v="0"/>
    <x v="0"/>
    <x v="0"/>
    <d v="1978-10-12T00:00:00"/>
    <n v="38998.550000000003"/>
    <x v="0"/>
    <s v="tier - 1"/>
    <x v="3"/>
    <x v="9"/>
  </r>
  <r>
    <x v="130"/>
    <s v="  George E"/>
    <x v="118"/>
    <n v="5.77"/>
    <s v="No"/>
    <x v="0"/>
    <x v="0"/>
    <n v="0"/>
    <x v="0"/>
    <x v="0"/>
    <x v="1"/>
    <d v="1980-09-24T00:00:00"/>
    <n v="38947.43"/>
    <x v="1"/>
    <s v="tier - 3"/>
    <x v="3"/>
    <x v="25"/>
  </r>
  <r>
    <x v="131"/>
    <s v="  Sara S"/>
    <x v="119"/>
    <n v="4.38"/>
    <s v="Yes"/>
    <x v="0"/>
    <x v="0"/>
    <n v="0"/>
    <x v="0"/>
    <x v="0"/>
    <x v="2"/>
    <d v="1976-12-15T00:00:00"/>
    <n v="38932.559999999998"/>
    <x v="1"/>
    <s v="tier - 3"/>
    <x v="3"/>
    <x v="1"/>
  </r>
  <r>
    <x v="132"/>
    <s v="  Nick"/>
    <x v="120"/>
    <n v="5.65"/>
    <s v="No"/>
    <x v="0"/>
    <x v="0"/>
    <n v="1"/>
    <x v="0"/>
    <x v="0"/>
    <x v="2"/>
    <d v="1987-06-16T00:00:00"/>
    <n v="38924.04"/>
    <x v="1"/>
    <s v="tier - 2"/>
    <x v="3"/>
    <x v="38"/>
  </r>
  <r>
    <x v="133"/>
    <s v="  Timothy"/>
    <x v="121"/>
    <n v="7.54"/>
    <s v="Yes"/>
    <x v="0"/>
    <x v="0"/>
    <n v="0"/>
    <x v="0"/>
    <x v="0"/>
    <x v="0"/>
    <d v="1967-07-30T00:00:00"/>
    <n v="38893.360000000001"/>
    <x v="0"/>
    <s v="tier - 2"/>
    <x v="3"/>
    <x v="22"/>
  </r>
  <r>
    <x v="134"/>
    <s v="  Becky L"/>
    <x v="66"/>
    <n v="5.1100000000000003"/>
    <s v="Yes"/>
    <x v="0"/>
    <x v="0"/>
    <n v="1"/>
    <x v="0"/>
    <x v="0"/>
    <x v="2"/>
    <d v="1964-06-06T00:00:00"/>
    <n v="38869.25"/>
    <x v="1"/>
    <s v="tier - 2"/>
    <x v="3"/>
    <x v="8"/>
  </r>
  <r>
    <x v="135"/>
    <s v="  Steph K"/>
    <x v="122"/>
    <n v="4.25"/>
    <s v="No"/>
    <x v="0"/>
    <x v="1"/>
    <n v="1"/>
    <x v="0"/>
    <x v="0"/>
    <x v="2"/>
    <d v="1979-12-03T00:00:00"/>
    <n v="38836.980000000003"/>
    <x v="1"/>
    <s v="tier - 1"/>
    <x v="3"/>
    <x v="18"/>
  </r>
  <r>
    <x v="136"/>
    <s v="  Kristine B"/>
    <x v="123"/>
    <n v="5.55"/>
    <s v="No"/>
    <x v="1"/>
    <x v="0"/>
    <n v="1"/>
    <x v="0"/>
    <x v="0"/>
    <x v="2"/>
    <d v="2004-12-05T00:00:00"/>
    <n v="38792.69"/>
    <x v="1"/>
    <s v="tier - 2"/>
    <x v="0"/>
    <x v="41"/>
  </r>
  <r>
    <x v="137"/>
    <s v="  Taylor B"/>
    <x v="124"/>
    <n v="5.78"/>
    <s v="No"/>
    <x v="0"/>
    <x v="0"/>
    <n v="0"/>
    <x v="0"/>
    <x v="0"/>
    <x v="1"/>
    <d v="1991-11-08T00:00:00"/>
    <n v="38746.36"/>
    <x v="0"/>
    <s v="tier - 2"/>
    <x v="1"/>
    <x v="42"/>
  </r>
  <r>
    <x v="138"/>
    <s v="  William"/>
    <x v="125"/>
    <n v="5.28"/>
    <s v="Yes"/>
    <x v="0"/>
    <x v="0"/>
    <n v="0"/>
    <x v="0"/>
    <x v="0"/>
    <x v="2"/>
    <d v="1976-06-15T00:00:00"/>
    <n v="38740.120000000003"/>
    <x v="1"/>
    <s v="tier - 2"/>
    <x v="1"/>
    <x v="1"/>
  </r>
  <r>
    <x v="139"/>
    <s v="  Sage"/>
    <x v="20"/>
    <n v="5.39"/>
    <s v="No"/>
    <x v="0"/>
    <x v="0"/>
    <n v="0"/>
    <x v="0"/>
    <x v="0"/>
    <x v="2"/>
    <d v="1991-11-02T00:00:00"/>
    <n v="38711"/>
    <x v="1"/>
    <s v="tier - 2"/>
    <x v="3"/>
    <x v="42"/>
  </r>
  <r>
    <x v="140"/>
    <s v="  Cole"/>
    <x v="40"/>
    <n v="8.01"/>
    <s v="Yes"/>
    <x v="0"/>
    <x v="0"/>
    <n v="1"/>
    <x v="0"/>
    <x v="0"/>
    <x v="0"/>
    <d v="1986-07-20T00:00:00"/>
    <n v="38709.18"/>
    <x v="0"/>
    <s v="tier - 3"/>
    <x v="0"/>
    <x v="26"/>
  </r>
  <r>
    <x v="141"/>
    <s v="  Jesse"/>
    <x v="126"/>
    <n v="5.21"/>
    <s v="No"/>
    <x v="0"/>
    <x v="0"/>
    <n v="0"/>
    <x v="0"/>
    <x v="0"/>
    <x v="2"/>
    <d v="1990-07-13T00:00:00"/>
    <n v="38652.089999999997"/>
    <x v="1"/>
    <s v="tier - 2"/>
    <x v="3"/>
    <x v="3"/>
  </r>
  <r>
    <x v="142"/>
    <s v="  Tammi J"/>
    <x v="106"/>
    <n v="6.27"/>
    <s v="No"/>
    <x v="0"/>
    <x v="0"/>
    <n v="0"/>
    <x v="0"/>
    <x v="0"/>
    <x v="1"/>
    <d v="1999-11-12T00:00:00"/>
    <n v="38511.629999999997"/>
    <x v="1"/>
    <s v="tier - 2"/>
    <x v="2"/>
    <x v="35"/>
  </r>
  <r>
    <x v="143"/>
    <s v="  Matthew S"/>
    <x v="127"/>
    <n v="10.73"/>
    <s v="Yes"/>
    <x v="0"/>
    <x v="0"/>
    <n v="1"/>
    <x v="0"/>
    <x v="0"/>
    <x v="0"/>
    <d v="1986-06-21T00:00:00"/>
    <n v="38415.47"/>
    <x v="0"/>
    <s v="tier - 2"/>
    <x v="3"/>
    <x v="26"/>
  </r>
  <r>
    <x v="144"/>
    <s v="  Eric"/>
    <x v="128"/>
    <n v="10.52"/>
    <s v="No"/>
    <x v="0"/>
    <x v="0"/>
    <n v="0"/>
    <x v="0"/>
    <x v="0"/>
    <x v="0"/>
    <d v="1971-12-23T00:00:00"/>
    <n v="38405.26"/>
    <x v="1"/>
    <s v="tier - 1"/>
    <x v="3"/>
    <x v="14"/>
  </r>
  <r>
    <x v="145"/>
    <s v="  Valeria R"/>
    <x v="129"/>
    <n v="11.82"/>
    <s v="Yes"/>
    <x v="0"/>
    <x v="0"/>
    <n v="2"/>
    <x v="0"/>
    <x v="0"/>
    <x v="0"/>
    <d v="1970-08-22T00:00:00"/>
    <n v="38389.79"/>
    <x v="1"/>
    <s v="tier - 3"/>
    <x v="3"/>
    <x v="2"/>
  </r>
  <r>
    <x v="146"/>
    <s v="  Michael P"/>
    <x v="130"/>
    <n v="6.76"/>
    <s v="No"/>
    <x v="0"/>
    <x v="0"/>
    <n v="0"/>
    <x v="0"/>
    <x v="0"/>
    <x v="0"/>
    <d v="2002-09-17T00:00:00"/>
    <n v="38344.57"/>
    <x v="0"/>
    <s v="tier - 3"/>
    <x v="3"/>
    <x v="43"/>
  </r>
  <r>
    <x v="147"/>
    <s v="  Rami"/>
    <x v="131"/>
    <n v="5.62"/>
    <s v="No"/>
    <x v="0"/>
    <x v="0"/>
    <n v="0"/>
    <x v="0"/>
    <x v="0"/>
    <x v="2"/>
    <d v="1980-06-12T00:00:00"/>
    <n v="38313.129999999997"/>
    <x v="0"/>
    <s v="tier - 3"/>
    <x v="3"/>
    <x v="25"/>
  </r>
  <r>
    <x v="148"/>
    <s v="  Denis"/>
    <x v="94"/>
    <n v="4.1900000000000004"/>
    <s v="No"/>
    <x v="0"/>
    <x v="0"/>
    <n v="0"/>
    <x v="0"/>
    <x v="0"/>
    <x v="2"/>
    <d v="1989-10-30T00:00:00"/>
    <n v="38282.75"/>
    <x v="0"/>
    <s v="tier - 2"/>
    <x v="0"/>
    <x v="4"/>
  </r>
  <r>
    <x v="149"/>
    <s v="  Brian E"/>
    <x v="132"/>
    <n v="5.32"/>
    <s v="No"/>
    <x v="0"/>
    <x v="0"/>
    <n v="0"/>
    <x v="0"/>
    <x v="1"/>
    <x v="2"/>
    <d v="1980-08-16T00:00:00"/>
    <n v="38245.589999999997"/>
    <x v="0"/>
    <s v="tier - 2"/>
    <x v="0"/>
    <x v="25"/>
  </r>
  <r>
    <x v="150"/>
    <s v="  Bonnie"/>
    <x v="133"/>
    <n v="4.46"/>
    <s v="Yes"/>
    <x v="0"/>
    <x v="0"/>
    <n v="1"/>
    <x v="0"/>
    <x v="0"/>
    <x v="2"/>
    <d v="1964-06-16T00:00:00"/>
    <n v="38241.74"/>
    <x v="1"/>
    <s v="tier - 3"/>
    <x v="3"/>
    <x v="13"/>
  </r>
  <r>
    <x v="151"/>
    <s v="  Michael P"/>
    <x v="134"/>
    <n v="5.65"/>
    <s v="No"/>
    <x v="0"/>
    <x v="0"/>
    <n v="0"/>
    <x v="0"/>
    <x v="0"/>
    <x v="2"/>
    <d v="1989-09-08T00:00:00"/>
    <n v="38237.339999999997"/>
    <x v="1"/>
    <s v="tier - 3"/>
    <x v="3"/>
    <x v="4"/>
  </r>
  <r>
    <x v="152"/>
    <s v="  Paul"/>
    <x v="135"/>
    <n v="6.04"/>
    <s v="No"/>
    <x v="0"/>
    <x v="0"/>
    <n v="2"/>
    <x v="0"/>
    <x v="0"/>
    <x v="1"/>
    <d v="1972-11-19T00:00:00"/>
    <n v="38189.1"/>
    <x v="1"/>
    <s v="tier - 2"/>
    <x v="3"/>
    <x v="28"/>
  </r>
  <r>
    <x v="153"/>
    <s v="  Michael"/>
    <x v="136"/>
    <n v="5.76"/>
    <s v="No"/>
    <x v="0"/>
    <x v="0"/>
    <n v="1"/>
    <x v="0"/>
    <x v="0"/>
    <x v="1"/>
    <d v="1998-07-29T00:00:00"/>
    <n v="38126.25"/>
    <x v="0"/>
    <s v="tier - 3"/>
    <x v="0"/>
    <x v="44"/>
  </r>
  <r>
    <x v="154"/>
    <s v="  Samuel"/>
    <x v="137"/>
    <n v="4.3600000000000003"/>
    <s v="No"/>
    <x v="0"/>
    <x v="1"/>
    <n v="1"/>
    <x v="0"/>
    <x v="1"/>
    <x v="2"/>
    <d v="1979-09-09T00:00:00"/>
    <n v="37829.72"/>
    <x v="0"/>
    <s v="tier - 2"/>
    <x v="3"/>
    <x v="18"/>
  </r>
  <r>
    <x v="155"/>
    <s v="  Matthew"/>
    <x v="138"/>
    <n v="4.76"/>
    <s v="Yes"/>
    <x v="0"/>
    <x v="1"/>
    <n v="1"/>
    <x v="0"/>
    <x v="0"/>
    <x v="2"/>
    <d v="1983-07-26T00:00:00"/>
    <n v="37800.980000000003"/>
    <x v="1"/>
    <s v="tier - 2"/>
    <x v="3"/>
    <x v="33"/>
  </r>
  <r>
    <x v="156"/>
    <s v="  Daniel"/>
    <x v="139"/>
    <n v="10.82"/>
    <s v="Yes"/>
    <x v="0"/>
    <x v="0"/>
    <n v="1"/>
    <x v="0"/>
    <x v="0"/>
    <x v="0"/>
    <d v="1986-08-15T00:00:00"/>
    <n v="37742.58"/>
    <x v="0"/>
    <s v="tier - 1"/>
    <x v="0"/>
    <x v="26"/>
  </r>
  <r>
    <x v="157"/>
    <s v="  Syndy"/>
    <x v="140"/>
    <n v="4.01"/>
    <s v="Yes"/>
    <x v="0"/>
    <x v="0"/>
    <n v="0"/>
    <x v="0"/>
    <x v="0"/>
    <x v="2"/>
    <d v="1976-09-18T00:00:00"/>
    <n v="37735.199999999997"/>
    <x v="1"/>
    <s v="tier - 2"/>
    <x v="3"/>
    <x v="1"/>
  </r>
  <r>
    <x v="158"/>
    <s v="  Aleksandra"/>
    <x v="141"/>
    <n v="5.12"/>
    <s v="Yes"/>
    <x v="0"/>
    <x v="0"/>
    <n v="1"/>
    <x v="0"/>
    <x v="0"/>
    <x v="2"/>
    <d v="1988-10-10T00:00:00"/>
    <n v="37701.879999999997"/>
    <x v="1"/>
    <s v="tier - 3"/>
    <x v="8"/>
    <x v="23"/>
  </r>
  <r>
    <x v="159"/>
    <s v="  Steeve T Sr"/>
    <x v="142"/>
    <n v="10.54"/>
    <s v="Yes"/>
    <x v="0"/>
    <x v="0"/>
    <n v="2"/>
    <x v="0"/>
    <x v="0"/>
    <x v="0"/>
    <d v="1970-10-28T00:00:00"/>
    <n v="37675.06"/>
    <x v="1"/>
    <s v="tier - 3"/>
    <x v="3"/>
    <x v="2"/>
  </r>
  <r>
    <x v="160"/>
    <s v="  Richard"/>
    <x v="143"/>
    <n v="4.21"/>
    <s v="No"/>
    <x v="0"/>
    <x v="0"/>
    <n v="0"/>
    <x v="0"/>
    <x v="0"/>
    <x v="2"/>
    <d v="1982-06-20T00:00:00"/>
    <n v="37650.74"/>
    <x v="1"/>
    <s v="tier - 2"/>
    <x v="1"/>
    <x v="37"/>
  </r>
  <r>
    <x v="161"/>
    <s v="  Aaron T"/>
    <x v="44"/>
    <n v="5.42"/>
    <s v="No"/>
    <x v="0"/>
    <x v="0"/>
    <n v="0"/>
    <x v="0"/>
    <x v="0"/>
    <x v="2"/>
    <d v="1990-11-16T00:00:00"/>
    <n v="37607.53"/>
    <x v="0"/>
    <s v="tier - 2"/>
    <x v="9"/>
    <x v="3"/>
  </r>
  <r>
    <x v="162"/>
    <s v="  Akira"/>
    <x v="103"/>
    <n v="4.28"/>
    <s v="No"/>
    <x v="1"/>
    <x v="0"/>
    <n v="1"/>
    <x v="0"/>
    <x v="0"/>
    <x v="2"/>
    <d v="2000-10-12T00:00:00"/>
    <n v="37484.449999999997"/>
    <x v="0"/>
    <s v="tier - 1"/>
    <x v="0"/>
    <x v="21"/>
  </r>
  <r>
    <x v="163"/>
    <s v="  Ben"/>
    <x v="144"/>
    <n v="8.9"/>
    <s v="No"/>
    <x v="0"/>
    <x v="0"/>
    <n v="0"/>
    <x v="0"/>
    <x v="0"/>
    <x v="0"/>
    <d v="2002-09-27T00:00:00"/>
    <n v="37465.339999999997"/>
    <x v="0"/>
    <s v="tier - 2"/>
    <x v="1"/>
    <x v="43"/>
  </r>
  <r>
    <x v="164"/>
    <s v="  Jana"/>
    <x v="145"/>
    <n v="4.8899999999999997"/>
    <s v="No"/>
    <x v="0"/>
    <x v="1"/>
    <n v="1"/>
    <x v="0"/>
    <x v="0"/>
    <x v="2"/>
    <d v="1979-08-03T00:00:00"/>
    <n v="37425.94"/>
    <x v="1"/>
    <s v="tier - 1"/>
    <x v="3"/>
    <x v="18"/>
  </r>
  <r>
    <x v="165"/>
    <s v="  Jay T"/>
    <x v="146"/>
    <n v="4.29"/>
    <s v="Yes"/>
    <x v="0"/>
    <x v="1"/>
    <n v="1"/>
    <x v="0"/>
    <x v="0"/>
    <x v="2"/>
    <d v="1969-10-30T00:00:00"/>
    <n v="37277.269999999997"/>
    <x v="0"/>
    <s v="tier - 3"/>
    <x v="3"/>
    <x v="16"/>
  </r>
  <r>
    <x v="166"/>
    <s v="  Marie-Helene"/>
    <x v="147"/>
    <n v="8"/>
    <s v="Yes"/>
    <x v="0"/>
    <x v="0"/>
    <n v="1"/>
    <x v="0"/>
    <x v="0"/>
    <x v="0"/>
    <d v="1975-11-09T00:00:00"/>
    <n v="37272.339999999997"/>
    <x v="1"/>
    <s v="tier - 3"/>
    <x v="3"/>
    <x v="27"/>
  </r>
  <r>
    <x v="167"/>
    <s v="  Bret R"/>
    <x v="111"/>
    <n v="4.67"/>
    <s v="Yes"/>
    <x v="0"/>
    <x v="0"/>
    <n v="0"/>
    <x v="0"/>
    <x v="0"/>
    <x v="2"/>
    <d v="1985-11-17T00:00:00"/>
    <n v="37270.15"/>
    <x v="1"/>
    <s v="tier - 1"/>
    <x v="2"/>
    <x v="17"/>
  </r>
  <r>
    <x v="168"/>
    <s v="  Gardner L"/>
    <x v="148"/>
    <n v="4.5"/>
    <s v="No"/>
    <x v="0"/>
    <x v="0"/>
    <n v="0"/>
    <x v="0"/>
    <x v="0"/>
    <x v="2"/>
    <d v="1990-10-17T00:00:00"/>
    <n v="37251.22"/>
    <x v="1"/>
    <s v="tier - 2"/>
    <x v="3"/>
    <x v="3"/>
  </r>
  <r>
    <x v="169"/>
    <s v="  Bobby"/>
    <x v="149"/>
    <n v="6.32"/>
    <s v="Yes"/>
    <x v="1"/>
    <x v="0"/>
    <n v="2"/>
    <x v="0"/>
    <x v="0"/>
    <x v="1"/>
    <d v="2000-09-05T00:00:00"/>
    <n v="37165.160000000003"/>
    <x v="0"/>
    <s v="tier - 3"/>
    <x v="10"/>
    <x v="21"/>
  </r>
  <r>
    <x v="170"/>
    <s v="  Natalie"/>
    <x v="61"/>
    <n v="6.1"/>
    <s v="Yes"/>
    <x v="0"/>
    <x v="0"/>
    <n v="1"/>
    <x v="0"/>
    <x v="0"/>
    <x v="1"/>
    <d v="1995-10-30T00:00:00"/>
    <n v="37133.9"/>
    <x v="1"/>
    <s v="tier - 2"/>
    <x v="0"/>
    <x v="40"/>
  </r>
  <r>
    <x v="171"/>
    <s v="  Lina"/>
    <x v="150"/>
    <n v="5.4"/>
    <s v="No"/>
    <x v="0"/>
    <x v="0"/>
    <n v="0"/>
    <x v="0"/>
    <x v="0"/>
    <x v="2"/>
    <d v="1989-06-10T00:00:00"/>
    <n v="37079.370000000003"/>
    <x v="1"/>
    <s v="tier - 3"/>
    <x v="3"/>
    <x v="4"/>
  </r>
  <r>
    <x v="172"/>
    <s v="  Zebulon"/>
    <x v="151"/>
    <n v="6.24"/>
    <s v="Yes"/>
    <x v="0"/>
    <x v="0"/>
    <n v="1"/>
    <x v="0"/>
    <x v="0"/>
    <x v="1"/>
    <d v="1988-12-17T00:00:00"/>
    <n v="37076.370000000003"/>
    <x v="1"/>
    <s v="tier - 1"/>
    <x v="3"/>
    <x v="23"/>
  </r>
  <r>
    <x v="173"/>
    <s v="  Amanda"/>
    <x v="152"/>
    <n v="4.45"/>
    <s v="No"/>
    <x v="0"/>
    <x v="0"/>
    <n v="0"/>
    <x v="0"/>
    <x v="0"/>
    <x v="2"/>
    <d v="1991-11-01T00:00:00"/>
    <n v="37040.879999999997"/>
    <x v="1"/>
    <s v="tier - 2"/>
    <x v="3"/>
    <x v="42"/>
  </r>
  <r>
    <x v="174"/>
    <s v="  Greg"/>
    <x v="153"/>
    <n v="5.22"/>
    <s v="No"/>
    <x v="0"/>
    <x v="0"/>
    <n v="1"/>
    <x v="0"/>
    <x v="0"/>
    <x v="2"/>
    <d v="1992-09-13T00:00:00"/>
    <n v="36976.449999999997"/>
    <x v="1"/>
    <s v="tier - 3"/>
    <x v="3"/>
    <x v="34"/>
  </r>
  <r>
    <x v="175"/>
    <s v="  John"/>
    <x v="4"/>
    <n v="4.6100000000000003"/>
    <s v="No"/>
    <x v="0"/>
    <x v="0"/>
    <n v="1"/>
    <x v="0"/>
    <x v="0"/>
    <x v="2"/>
    <d v="1992-08-25T00:00:00"/>
    <n v="36950.26"/>
    <x v="0"/>
    <s v="tier - 1"/>
    <x v="0"/>
    <x v="34"/>
  </r>
  <r>
    <x v="176"/>
    <s v="  Kelsey A"/>
    <x v="154"/>
    <n v="6.24"/>
    <s v="No"/>
    <x v="0"/>
    <x v="0"/>
    <n v="0"/>
    <x v="0"/>
    <x v="0"/>
    <x v="1"/>
    <d v="1977-08-13T00:00:00"/>
    <n v="36935.64"/>
    <x v="1"/>
    <s v="tier - 1"/>
    <x v="3"/>
    <x v="29"/>
  </r>
  <r>
    <x v="177"/>
    <s v="  Bronwen L"/>
    <x v="155"/>
    <n v="10.039999999999999"/>
    <s v="No"/>
    <x v="0"/>
    <x v="0"/>
    <n v="0"/>
    <x v="0"/>
    <x v="0"/>
    <x v="0"/>
    <d v="1968-10-22T00:00:00"/>
    <n v="36922.61"/>
    <x v="1"/>
    <s v="tier - 1"/>
    <x v="3"/>
    <x v="0"/>
  </r>
  <r>
    <x v="178"/>
    <s v="  Manuela"/>
    <x v="156"/>
    <n v="6.09"/>
    <s v="No"/>
    <x v="0"/>
    <x v="0"/>
    <n v="0"/>
    <x v="0"/>
    <x v="0"/>
    <x v="1"/>
    <d v="1991-06-10T00:00:00"/>
    <n v="36911.99"/>
    <x v="1"/>
    <s v="tier - 2"/>
    <x v="3"/>
    <x v="42"/>
  </r>
  <r>
    <x v="179"/>
    <s v="  Jennifer L"/>
    <x v="105"/>
    <n v="11.4"/>
    <s v="Yes"/>
    <x v="0"/>
    <x v="1"/>
    <n v="1"/>
    <x v="1"/>
    <x v="0"/>
    <x v="0"/>
    <d v="1963-07-24T00:00:00"/>
    <n v="36910.61"/>
    <x v="1"/>
    <s v="tier - 2"/>
    <x v="3"/>
    <x v="8"/>
  </r>
  <r>
    <x v="180"/>
    <s v="  Abby W"/>
    <x v="157"/>
    <n v="4.29"/>
    <s v="No"/>
    <x v="0"/>
    <x v="1"/>
    <n v="1"/>
    <x v="0"/>
    <x v="0"/>
    <x v="2"/>
    <d v="2003-06-21T00:00:00"/>
    <n v="36898.730000000003"/>
    <x v="1"/>
    <s v="tier - 1"/>
    <x v="1"/>
    <x v="39"/>
  </r>
  <r>
    <x v="181"/>
    <s v="  Tyler"/>
    <x v="158"/>
    <n v="5.7"/>
    <s v="No"/>
    <x v="0"/>
    <x v="0"/>
    <n v="2"/>
    <x v="0"/>
    <x v="0"/>
    <x v="1"/>
    <d v="1972-12-05T00:00:00"/>
    <n v="36889.99"/>
    <x v="0"/>
    <s v="tier - 3"/>
    <x v="3"/>
    <x v="28"/>
  </r>
  <r>
    <x v="182"/>
    <s v="  Jeffrey"/>
    <x v="98"/>
    <n v="6.09"/>
    <s v="No"/>
    <x v="0"/>
    <x v="0"/>
    <n v="1"/>
    <x v="0"/>
    <x v="0"/>
    <x v="1"/>
    <d v="1992-07-04T00:00:00"/>
    <n v="36837.47"/>
    <x v="1"/>
    <s v="tier - 3"/>
    <x v="3"/>
    <x v="34"/>
  </r>
  <r>
    <x v="183"/>
    <s v="  Matthew F"/>
    <x v="159"/>
    <n v="10.67"/>
    <s v="No"/>
    <x v="0"/>
    <x v="0"/>
    <n v="0"/>
    <x v="0"/>
    <x v="0"/>
    <x v="0"/>
    <d v="1965-12-28T00:00:00"/>
    <n v="36795.29"/>
    <x v="1"/>
    <s v="tier - 1"/>
    <x v="3"/>
    <x v="11"/>
  </r>
  <r>
    <x v="184"/>
    <s v="  Ryan J"/>
    <x v="160"/>
    <n v="6.75"/>
    <s v="Yes"/>
    <x v="0"/>
    <x v="0"/>
    <n v="2"/>
    <x v="0"/>
    <x v="0"/>
    <x v="0"/>
    <d v="1970-07-14T00:00:00"/>
    <n v="36786.370000000003"/>
    <x v="0"/>
    <s v="tier - 1"/>
    <x v="3"/>
    <x v="2"/>
  </r>
  <r>
    <x v="185"/>
    <s v="  Amy"/>
    <x v="161"/>
    <n v="9.26"/>
    <s v="Yes"/>
    <x v="0"/>
    <x v="0"/>
    <n v="2"/>
    <x v="1"/>
    <x v="0"/>
    <x v="0"/>
    <d v="1961-07-29T00:00:00"/>
    <n v="36580.28"/>
    <x v="1"/>
    <s v="tier - 2"/>
    <x v="0"/>
    <x v="12"/>
  </r>
  <r>
    <x v="186"/>
    <s v="  Andrew P"/>
    <x v="162"/>
    <n v="4.2699999999999996"/>
    <s v="No"/>
    <x v="0"/>
    <x v="0"/>
    <n v="1"/>
    <x v="0"/>
    <x v="0"/>
    <x v="2"/>
    <d v="1992-10-09T00:00:00"/>
    <n v="36572.800000000003"/>
    <x v="0"/>
    <s v="tier - 2"/>
    <x v="3"/>
    <x v="34"/>
  </r>
  <r>
    <x v="187"/>
    <s v="  George M"/>
    <x v="163"/>
    <n v="11.51"/>
    <s v="No"/>
    <x v="0"/>
    <x v="0"/>
    <n v="2"/>
    <x v="0"/>
    <x v="0"/>
    <x v="0"/>
    <d v="1973-08-09T00:00:00"/>
    <n v="36541.550000000003"/>
    <x v="1"/>
    <s v="tier - 3"/>
    <x v="3"/>
    <x v="30"/>
  </r>
  <r>
    <x v="188"/>
    <s v="  Sarah"/>
    <x v="164"/>
    <n v="7.22"/>
    <s v="No"/>
    <x v="0"/>
    <x v="0"/>
    <n v="0"/>
    <x v="0"/>
    <x v="1"/>
    <x v="0"/>
    <d v="1962-11-19T00:00:00"/>
    <n v="36445.550000000003"/>
    <x v="1"/>
    <s v="tier - 2"/>
    <x v="3"/>
    <x v="5"/>
  </r>
  <r>
    <x v="189"/>
    <s v="  Lara"/>
    <x v="165"/>
    <n v="4.37"/>
    <s v="No"/>
    <x v="0"/>
    <x v="1"/>
    <n v="1"/>
    <x v="0"/>
    <x v="0"/>
    <x v="2"/>
    <d v="2003-12-09T00:00:00"/>
    <n v="36397.58"/>
    <x v="1"/>
    <s v="tier - 3"/>
    <x v="3"/>
    <x v="39"/>
  </r>
  <r>
    <x v="190"/>
    <s v="  Sebastien"/>
    <x v="166"/>
    <n v="11.56"/>
    <s v="Yes"/>
    <x v="0"/>
    <x v="0"/>
    <n v="1"/>
    <x v="0"/>
    <x v="0"/>
    <x v="0"/>
    <d v="1975-06-05T00:00:00"/>
    <n v="36350.71"/>
    <x v="0"/>
    <s v="tier - 2"/>
    <x v="3"/>
    <x v="19"/>
  </r>
  <r>
    <x v="191"/>
    <s v="  Padraig"/>
    <x v="167"/>
    <n v="8.82"/>
    <s v="Yes"/>
    <x v="0"/>
    <x v="0"/>
    <n v="0"/>
    <x v="0"/>
    <x v="0"/>
    <x v="0"/>
    <d v="1967-10-18T00:00:00"/>
    <n v="36332.449999999997"/>
    <x v="0"/>
    <s v="tier - 3"/>
    <x v="3"/>
    <x v="22"/>
  </r>
  <r>
    <x v="192"/>
    <s v="  Heather"/>
    <x v="59"/>
    <n v="4.6900000000000004"/>
    <s v="No"/>
    <x v="0"/>
    <x v="0"/>
    <n v="1"/>
    <x v="0"/>
    <x v="0"/>
    <x v="2"/>
    <d v="1992-06-16T00:00:00"/>
    <n v="36314.050000000003"/>
    <x v="1"/>
    <s v="tier - 2"/>
    <x v="3"/>
    <x v="34"/>
  </r>
  <r>
    <x v="193"/>
    <s v="  Jorge"/>
    <x v="168"/>
    <n v="4.53"/>
    <s v="No"/>
    <x v="1"/>
    <x v="0"/>
    <n v="1"/>
    <x v="0"/>
    <x v="0"/>
    <x v="2"/>
    <d v="2004-12-25T00:00:00"/>
    <n v="36307.800000000003"/>
    <x v="0"/>
    <s v="tier - 2"/>
    <x v="0"/>
    <x v="41"/>
  </r>
  <r>
    <x v="194"/>
    <s v="  Jack R"/>
    <x v="18"/>
    <n v="5.84"/>
    <s v="No"/>
    <x v="0"/>
    <x v="1"/>
    <n v="1"/>
    <x v="0"/>
    <x v="0"/>
    <x v="1"/>
    <d v="2003-09-05T00:00:00"/>
    <n v="36219.410000000003"/>
    <x v="0"/>
    <s v="tier - 1"/>
    <x v="1"/>
    <x v="39"/>
  </r>
  <r>
    <x v="195"/>
    <s v="  Felix"/>
    <x v="169"/>
    <n v="4.9000000000000004"/>
    <s v="No"/>
    <x v="0"/>
    <x v="1"/>
    <n v="1"/>
    <x v="0"/>
    <x v="0"/>
    <x v="2"/>
    <d v="1993-12-28T00:00:00"/>
    <n v="36197.699999999997"/>
    <x v="0"/>
    <s v="tier - 3"/>
    <x v="3"/>
    <x v="20"/>
  </r>
  <r>
    <x v="196"/>
    <s v="  Christopher C"/>
    <x v="170"/>
    <n v="4.3"/>
    <s v="No"/>
    <x v="0"/>
    <x v="0"/>
    <n v="0"/>
    <x v="0"/>
    <x v="0"/>
    <x v="2"/>
    <d v="1999-10-01T00:00:00"/>
    <n v="36189.1"/>
    <x v="0"/>
    <s v="tier - 3"/>
    <x v="4"/>
    <x v="35"/>
  </r>
  <r>
    <x v="197"/>
    <s v="  Jesse"/>
    <x v="171"/>
    <n v="11.34"/>
    <s v="No"/>
    <x v="0"/>
    <x v="0"/>
    <n v="0"/>
    <x v="0"/>
    <x v="0"/>
    <x v="0"/>
    <d v="1974-12-06T00:00:00"/>
    <n v="36182.870000000003"/>
    <x v="1"/>
    <s v="tier - 3"/>
    <x v="1"/>
    <x v="19"/>
  </r>
  <r>
    <x v="198"/>
    <s v="  Jill"/>
    <x v="172"/>
    <n v="5.88"/>
    <s v="No"/>
    <x v="1"/>
    <x v="0"/>
    <n v="1"/>
    <x v="0"/>
    <x v="0"/>
    <x v="1"/>
    <d v="2004-08-30T00:00:00"/>
    <n v="36149.480000000003"/>
    <x v="1"/>
    <s v="tier - 2"/>
    <x v="0"/>
    <x v="41"/>
  </r>
  <r>
    <x v="199"/>
    <s v="  William"/>
    <x v="161"/>
    <n v="5.01"/>
    <s v="Yes"/>
    <x v="0"/>
    <x v="1"/>
    <n v="1"/>
    <x v="0"/>
    <x v="0"/>
    <x v="2"/>
    <d v="1997-06-12T00:00:00"/>
    <n v="36124.57"/>
    <x v="0"/>
    <s v="tier - 3"/>
    <x v="0"/>
    <x v="31"/>
  </r>
  <r>
    <x v="200"/>
    <s v="  Alejandro"/>
    <x v="173"/>
    <n v="4.4000000000000004"/>
    <s v="No"/>
    <x v="0"/>
    <x v="1"/>
    <n v="1"/>
    <x v="0"/>
    <x v="0"/>
    <x v="2"/>
    <d v="1979-11-04T00:00:00"/>
    <n v="36090.49"/>
    <x v="1"/>
    <s v="tier - 2"/>
    <x v="3"/>
    <x v="18"/>
  </r>
  <r>
    <x v="201"/>
    <s v="  Ian E"/>
    <x v="174"/>
    <n v="6.26"/>
    <s v="Yes"/>
    <x v="0"/>
    <x v="0"/>
    <n v="0"/>
    <x v="0"/>
    <x v="0"/>
    <x v="1"/>
    <d v="1996-08-20T00:00:00"/>
    <n v="36085.22"/>
    <x v="0"/>
    <s v="tier - 1"/>
    <x v="3"/>
    <x v="45"/>
  </r>
  <r>
    <x v="202"/>
    <s v="  Hector Sr"/>
    <x v="175"/>
    <n v="10.27"/>
    <s v="Yes"/>
    <x v="0"/>
    <x v="1"/>
    <n v="1"/>
    <x v="0"/>
    <x v="1"/>
    <x v="0"/>
    <d v="1963-07-22T00:00:00"/>
    <n v="36074.339999999997"/>
    <x v="1"/>
    <s v="tier - 1"/>
    <x v="3"/>
    <x v="8"/>
  </r>
  <r>
    <x v="203"/>
    <s v="  Rebecca"/>
    <x v="176"/>
    <n v="5.27"/>
    <s v="No"/>
    <x v="0"/>
    <x v="0"/>
    <n v="0"/>
    <x v="0"/>
    <x v="0"/>
    <x v="2"/>
    <d v="1999-09-04T00:00:00"/>
    <n v="36021.01"/>
    <x v="1"/>
    <s v="tier - 3"/>
    <x v="0"/>
    <x v="35"/>
  </r>
  <r>
    <x v="204"/>
    <s v="  Matt"/>
    <x v="177"/>
    <n v="10.73"/>
    <s v="Yes"/>
    <x v="0"/>
    <x v="0"/>
    <n v="0"/>
    <x v="0"/>
    <x v="0"/>
    <x v="0"/>
    <d v="1981-11-22T00:00:00"/>
    <n v="35952.65"/>
    <x v="0"/>
    <s v="tier - 3"/>
    <x v="3"/>
    <x v="36"/>
  </r>
  <r>
    <x v="205"/>
    <s v="  Elizabeth H"/>
    <x v="178"/>
    <n v="4.45"/>
    <s v="No"/>
    <x v="0"/>
    <x v="0"/>
    <n v="1"/>
    <x v="0"/>
    <x v="0"/>
    <x v="2"/>
    <d v="1992-06-18T00:00:00"/>
    <n v="35883.269999999997"/>
    <x v="1"/>
    <s v="tier - 1"/>
    <x v="3"/>
    <x v="34"/>
  </r>
  <r>
    <x v="206"/>
    <s v="  Grace"/>
    <x v="179"/>
    <n v="5.25"/>
    <s v="Yes"/>
    <x v="0"/>
    <x v="0"/>
    <n v="0"/>
    <x v="0"/>
    <x v="0"/>
    <x v="2"/>
    <d v="1976-10-04T00:00:00"/>
    <n v="35733.96"/>
    <x v="1"/>
    <s v="tier - 2"/>
    <x v="3"/>
    <x v="1"/>
  </r>
  <r>
    <x v="207"/>
    <s v="  Jaime"/>
    <x v="180"/>
    <n v="9.51"/>
    <s v="No"/>
    <x v="0"/>
    <x v="0"/>
    <n v="0"/>
    <x v="0"/>
    <x v="0"/>
    <x v="0"/>
    <d v="1974-07-15T00:00:00"/>
    <n v="35711.39"/>
    <x v="1"/>
    <s v="tier - 3"/>
    <x v="1"/>
    <x v="19"/>
  </r>
  <r>
    <x v="208"/>
    <s v="  Calesse"/>
    <x v="172"/>
    <n v="11.12"/>
    <s v="No"/>
    <x v="0"/>
    <x v="0"/>
    <n v="0"/>
    <x v="0"/>
    <x v="0"/>
    <x v="0"/>
    <d v="1978-12-19T00:00:00"/>
    <n v="35701.9"/>
    <x v="1"/>
    <s v="tier - 1"/>
    <x v="3"/>
    <x v="9"/>
  </r>
  <r>
    <x v="209"/>
    <s v="  Kate L"/>
    <x v="181"/>
    <n v="4.5599999999999996"/>
    <s v="No"/>
    <x v="1"/>
    <x v="0"/>
    <n v="1"/>
    <x v="0"/>
    <x v="0"/>
    <x v="2"/>
    <d v="2000-12-17T00:00:00"/>
    <n v="35595.589999999997"/>
    <x v="1"/>
    <s v="tier - 3"/>
    <x v="0"/>
    <x v="21"/>
  </r>
  <r>
    <x v="210"/>
    <s v="  Sergey"/>
    <x v="182"/>
    <n v="4.0199999999999996"/>
    <s v="Yes"/>
    <x v="1"/>
    <x v="0"/>
    <n v="2"/>
    <x v="0"/>
    <x v="0"/>
    <x v="2"/>
    <d v="2000-11-19T00:00:00"/>
    <n v="35585.58"/>
    <x v="1"/>
    <s v="tier - 3"/>
    <x v="3"/>
    <x v="21"/>
  </r>
  <r>
    <x v="211"/>
    <s v="  Timothy V"/>
    <x v="124"/>
    <n v="8.7200000000000006"/>
    <s v="No"/>
    <x v="0"/>
    <x v="0"/>
    <n v="0"/>
    <x v="0"/>
    <x v="0"/>
    <x v="0"/>
    <d v="1971-08-10T00:00:00"/>
    <n v="35583.17"/>
    <x v="0"/>
    <s v="tier - 3"/>
    <x v="3"/>
    <x v="14"/>
  </r>
  <r>
    <x v="212"/>
    <s v="  Andrew S"/>
    <x v="183"/>
    <n v="6.25"/>
    <s v="Yes"/>
    <x v="0"/>
    <x v="0"/>
    <n v="1"/>
    <x v="0"/>
    <x v="1"/>
    <x v="1"/>
    <d v="1964-08-29T00:00:00"/>
    <n v="35573.26"/>
    <x v="1"/>
    <s v="tier - 1"/>
    <x v="3"/>
    <x v="13"/>
  </r>
  <r>
    <x v="213"/>
    <s v="  Matthew D"/>
    <x v="184"/>
    <n v="7.32"/>
    <s v="No"/>
    <x v="0"/>
    <x v="0"/>
    <n v="2"/>
    <x v="0"/>
    <x v="0"/>
    <x v="0"/>
    <d v="1973-10-27T00:00:00"/>
    <n v="35547.72"/>
    <x v="0"/>
    <s v="tier - 1"/>
    <x v="3"/>
    <x v="30"/>
  </r>
  <r>
    <x v="214"/>
    <s v="  Jessica"/>
    <x v="185"/>
    <n v="4.24"/>
    <s v="No"/>
    <x v="0"/>
    <x v="0"/>
    <n v="1"/>
    <x v="0"/>
    <x v="0"/>
    <x v="2"/>
    <d v="1992-09-13T00:00:00"/>
    <n v="35547.47"/>
    <x v="1"/>
    <s v="tier - 3"/>
    <x v="3"/>
    <x v="34"/>
  </r>
  <r>
    <x v="215"/>
    <s v="  Lawrence"/>
    <x v="186"/>
    <n v="6.84"/>
    <s v="No"/>
    <x v="0"/>
    <x v="0"/>
    <n v="2"/>
    <x v="0"/>
    <x v="0"/>
    <x v="0"/>
    <d v="1973-12-16T00:00:00"/>
    <n v="35517.19"/>
    <x v="1"/>
    <s v="tier - 2"/>
    <x v="3"/>
    <x v="30"/>
  </r>
  <r>
    <x v="216"/>
    <s v="  Alex"/>
    <x v="65"/>
    <n v="5.23"/>
    <s v="Yes"/>
    <x v="0"/>
    <x v="0"/>
    <n v="1"/>
    <x v="0"/>
    <x v="0"/>
    <x v="2"/>
    <d v="1988-11-20T00:00:00"/>
    <n v="35491.64"/>
    <x v="0"/>
    <s v="tier - 2"/>
    <x v="3"/>
    <x v="23"/>
  </r>
  <r>
    <x v="217"/>
    <s v="  Kevin"/>
    <x v="187"/>
    <n v="9.68"/>
    <s v="No"/>
    <x v="0"/>
    <x v="0"/>
    <n v="0"/>
    <x v="0"/>
    <x v="0"/>
    <x v="0"/>
    <d v="1971-09-22T00:00:00"/>
    <n v="35345.730000000003"/>
    <x v="1"/>
    <s v="tier - 3"/>
    <x v="3"/>
    <x v="14"/>
  </r>
  <r>
    <x v="218"/>
    <s v="  Gavin M"/>
    <x v="188"/>
    <n v="6.05"/>
    <s v="Yes"/>
    <x v="0"/>
    <x v="0"/>
    <n v="1"/>
    <x v="0"/>
    <x v="0"/>
    <x v="1"/>
    <d v="1988-09-19T00:00:00"/>
    <n v="35315.96"/>
    <x v="1"/>
    <s v="tier - 1"/>
    <x v="3"/>
    <x v="23"/>
  </r>
  <r>
    <x v="219"/>
    <s v="  Rick E"/>
    <x v="189"/>
    <n v="6.11"/>
    <s v="Yes"/>
    <x v="0"/>
    <x v="1"/>
    <n v="1"/>
    <x v="0"/>
    <x v="0"/>
    <x v="1"/>
    <d v="1997-07-09T00:00:00"/>
    <n v="35302.089999999997"/>
    <x v="0"/>
    <s v="tier - 2"/>
    <x v="3"/>
    <x v="31"/>
  </r>
  <r>
    <x v="220"/>
    <s v="  Andrea H"/>
    <x v="190"/>
    <n v="10.93"/>
    <s v="Yes"/>
    <x v="0"/>
    <x v="0"/>
    <n v="0"/>
    <x v="1"/>
    <x v="1"/>
    <x v="0"/>
    <d v="1967-12-30T00:00:00"/>
    <n v="35160.129999999997"/>
    <x v="1"/>
    <s v="tier - 2"/>
    <x v="3"/>
    <x v="22"/>
  </r>
  <r>
    <x v="221"/>
    <s v="  Anthony S"/>
    <x v="191"/>
    <n v="5.12"/>
    <s v="No"/>
    <x v="0"/>
    <x v="0"/>
    <n v="1"/>
    <x v="0"/>
    <x v="1"/>
    <x v="2"/>
    <d v="1998-12-22T00:00:00"/>
    <n v="35147.53"/>
    <x v="0"/>
    <s v="tier - 1"/>
    <x v="4"/>
    <x v="44"/>
  </r>
  <r>
    <x v="222"/>
    <s v="  Erik"/>
    <x v="192"/>
    <n v="5.72"/>
    <s v="No"/>
    <x v="0"/>
    <x v="0"/>
    <n v="0"/>
    <x v="0"/>
    <x v="2"/>
    <x v="1"/>
    <d v="1977-06-29T00:00:00"/>
    <n v="35069.370000000003"/>
    <x v="0"/>
    <s v="tier - 1"/>
    <x v="6"/>
    <x v="29"/>
  </r>
  <r>
    <x v="223"/>
    <s v="  Kiley D"/>
    <x v="193"/>
    <n v="11.83"/>
    <s v="Yes"/>
    <x v="0"/>
    <x v="0"/>
    <n v="1"/>
    <x v="0"/>
    <x v="0"/>
    <x v="0"/>
    <d v="1975-08-29T00:00:00"/>
    <n v="35050.620000000003"/>
    <x v="1"/>
    <s v="tier - 1"/>
    <x v="3"/>
    <x v="27"/>
  </r>
  <r>
    <x v="224"/>
    <s v="  Jennifer"/>
    <x v="194"/>
    <n v="4.55"/>
    <s v="No"/>
    <x v="0"/>
    <x v="0"/>
    <n v="0"/>
    <x v="0"/>
    <x v="0"/>
    <x v="2"/>
    <d v="1982-07-05T00:00:00"/>
    <n v="35000.730000000003"/>
    <x v="1"/>
    <s v="tier - 3"/>
    <x v="3"/>
    <x v="37"/>
  </r>
  <r>
    <x v="225"/>
    <s v="  Chris"/>
    <x v="195"/>
    <n v="4.87"/>
    <s v="Yes"/>
    <x v="0"/>
    <x v="1"/>
    <n v="1"/>
    <x v="0"/>
    <x v="0"/>
    <x v="2"/>
    <d v="1997-08-22T00:00:00"/>
    <n v="34979.86"/>
    <x v="1"/>
    <s v="tier - 2"/>
    <x v="3"/>
    <x v="31"/>
  </r>
  <r>
    <x v="226"/>
    <s v="  Marian M"/>
    <x v="196"/>
    <n v="4.45"/>
    <s v="No"/>
    <x v="0"/>
    <x v="0"/>
    <n v="1"/>
    <x v="0"/>
    <x v="0"/>
    <x v="2"/>
    <d v="1998-08-22T00:00:00"/>
    <n v="34976.42"/>
    <x v="1"/>
    <s v="tier - 1"/>
    <x v="3"/>
    <x v="44"/>
  </r>
  <r>
    <x v="227"/>
    <s v="  Jeremy"/>
    <x v="197"/>
    <n v="9.42"/>
    <s v="Yes"/>
    <x v="0"/>
    <x v="0"/>
    <n v="0"/>
    <x v="0"/>
    <x v="1"/>
    <x v="0"/>
    <d v="1967-10-07T00:00:00"/>
    <n v="34975.68"/>
    <x v="1"/>
    <s v="tier - 2"/>
    <x v="3"/>
    <x v="22"/>
  </r>
  <r>
    <x v="228"/>
    <s v="  Allison H"/>
    <x v="198"/>
    <n v="5.37"/>
    <s v="Yes"/>
    <x v="0"/>
    <x v="1"/>
    <n v="1"/>
    <x v="0"/>
    <x v="0"/>
    <x v="2"/>
    <d v="1983-07-29T00:00:00"/>
    <n v="34940.61"/>
    <x v="1"/>
    <s v="tier - 3"/>
    <x v="3"/>
    <x v="33"/>
  </r>
  <r>
    <x v="229"/>
    <s v="  Elizabeth"/>
    <x v="199"/>
    <n v="4.5999999999999996"/>
    <s v="Yes"/>
    <x v="0"/>
    <x v="0"/>
    <n v="1"/>
    <x v="0"/>
    <x v="0"/>
    <x v="2"/>
    <d v="1995-10-17T00:00:00"/>
    <n v="34838.870000000003"/>
    <x v="1"/>
    <s v="tier - 3"/>
    <x v="3"/>
    <x v="40"/>
  </r>
  <r>
    <x v="230"/>
    <s v="  Andrew"/>
    <x v="200"/>
    <n v="6.22"/>
    <s v="No"/>
    <x v="0"/>
    <x v="1"/>
    <n v="1"/>
    <x v="0"/>
    <x v="0"/>
    <x v="1"/>
    <d v="2003-09-17T00:00:00"/>
    <n v="34828.65"/>
    <x v="0"/>
    <s v="tier - 3"/>
    <x v="3"/>
    <x v="39"/>
  </r>
  <r>
    <x v="231"/>
    <s v="  Anders J"/>
    <x v="201"/>
    <n v="4.5199999999999996"/>
    <s v="Yes"/>
    <x v="0"/>
    <x v="0"/>
    <n v="1"/>
    <x v="0"/>
    <x v="0"/>
    <x v="2"/>
    <d v="1995-12-27T00:00:00"/>
    <n v="34806.47"/>
    <x v="0"/>
    <s v="tier - 2"/>
    <x v="0"/>
    <x v="40"/>
  </r>
  <r>
    <x v="232"/>
    <s v="  Sean"/>
    <x v="105"/>
    <n v="6.18"/>
    <s v="No"/>
    <x v="0"/>
    <x v="1"/>
    <n v="1"/>
    <x v="0"/>
    <x v="0"/>
    <x v="1"/>
    <d v="2003-07-03T00:00:00"/>
    <n v="34779.620000000003"/>
    <x v="0"/>
    <s v="tier - 2"/>
    <x v="3"/>
    <x v="39"/>
  </r>
  <r>
    <x v="233"/>
    <s v="  Brian M"/>
    <x v="202"/>
    <n v="4.4000000000000004"/>
    <s v="No"/>
    <x v="0"/>
    <x v="0"/>
    <n v="0"/>
    <x v="0"/>
    <x v="0"/>
    <x v="2"/>
    <d v="1994-07-07T00:00:00"/>
    <n v="34672.15"/>
    <x v="0"/>
    <s v="tier - 3"/>
    <x v="0"/>
    <x v="6"/>
  </r>
  <r>
    <x v="234"/>
    <s v="  Jeremy"/>
    <x v="203"/>
    <n v="6.23"/>
    <s v="No"/>
    <x v="1"/>
    <x v="0"/>
    <n v="1"/>
    <x v="0"/>
    <x v="0"/>
    <x v="1"/>
    <d v="2004-10-09T00:00:00"/>
    <n v="34617.839999999997"/>
    <x v="0"/>
    <s v="tier - 3"/>
    <x v="4"/>
    <x v="41"/>
  </r>
  <r>
    <x v="235"/>
    <s v="  Susannah"/>
    <x v="141"/>
    <n v="5.33"/>
    <s v="Yes"/>
    <x v="0"/>
    <x v="0"/>
    <n v="0"/>
    <x v="0"/>
    <x v="0"/>
    <x v="2"/>
    <d v="1976-11-25T00:00:00"/>
    <n v="34543.39"/>
    <x v="1"/>
    <s v="tier - 3"/>
    <x v="3"/>
    <x v="1"/>
  </r>
  <r>
    <x v="236"/>
    <s v="  Randy"/>
    <x v="204"/>
    <n v="4.09"/>
    <s v="No"/>
    <x v="0"/>
    <x v="0"/>
    <n v="1"/>
    <x v="0"/>
    <x v="0"/>
    <x v="2"/>
    <d v="1998-06-24T00:00:00"/>
    <n v="34472.839999999997"/>
    <x v="0"/>
    <s v="tier - 3"/>
    <x v="3"/>
    <x v="44"/>
  </r>
  <r>
    <x v="237"/>
    <s v="  Leslie"/>
    <x v="205"/>
    <n v="5.19"/>
    <s v="No"/>
    <x v="0"/>
    <x v="0"/>
    <n v="0"/>
    <x v="0"/>
    <x v="0"/>
    <x v="2"/>
    <d v="1990-09-24T00:00:00"/>
    <n v="34456.269999999997"/>
    <x v="0"/>
    <s v="tier - 2"/>
    <x v="3"/>
    <x v="3"/>
  </r>
  <r>
    <x v="238"/>
    <s v="  Brittany L"/>
    <x v="82"/>
    <n v="4.12"/>
    <s v="No"/>
    <x v="0"/>
    <x v="1"/>
    <n v="1"/>
    <x v="0"/>
    <x v="0"/>
    <x v="2"/>
    <d v="2003-10-05T00:00:00"/>
    <n v="34439.86"/>
    <x v="1"/>
    <s v="tier - 1"/>
    <x v="0"/>
    <x v="39"/>
  </r>
  <r>
    <x v="239"/>
    <s v="  Cassie J"/>
    <x v="206"/>
    <n v="5.0999999999999996"/>
    <s v="No"/>
    <x v="0"/>
    <x v="0"/>
    <n v="1"/>
    <x v="0"/>
    <x v="0"/>
    <x v="2"/>
    <d v="1984-10-01T00:00:00"/>
    <n v="34402.22"/>
    <x v="1"/>
    <s v="tier - 3"/>
    <x v="3"/>
    <x v="32"/>
  </r>
  <r>
    <x v="240"/>
    <s v="  Peter W"/>
    <x v="207"/>
    <n v="6.21"/>
    <s v="Yes"/>
    <x v="0"/>
    <x v="1"/>
    <n v="1"/>
    <x v="0"/>
    <x v="0"/>
    <x v="1"/>
    <d v="1983-10-02T00:00:00"/>
    <n v="34307.22"/>
    <x v="1"/>
    <s v="tier - 2"/>
    <x v="1"/>
    <x v="33"/>
  </r>
  <r>
    <x v="241"/>
    <s v="  Douglas"/>
    <x v="208"/>
    <n v="9.5299999999999994"/>
    <s v="Yes"/>
    <x v="0"/>
    <x v="0"/>
    <n v="1"/>
    <x v="0"/>
    <x v="0"/>
    <x v="0"/>
    <d v="1986-10-11T00:00:00"/>
    <n v="34293.120000000003"/>
    <x v="0"/>
    <s v="tier - 2"/>
    <x v="3"/>
    <x v="26"/>
  </r>
  <r>
    <x v="242"/>
    <s v="  Dan"/>
    <x v="209"/>
    <n v="4.6399999999999997"/>
    <s v="Yes"/>
    <x v="0"/>
    <x v="0"/>
    <n v="1"/>
    <x v="0"/>
    <x v="0"/>
    <x v="2"/>
    <d v="1995-10-30T00:00:00"/>
    <n v="34289.43"/>
    <x v="0"/>
    <s v="tier - 1"/>
    <x v="3"/>
    <x v="40"/>
  </r>
  <r>
    <x v="243"/>
    <s v="  Dan M"/>
    <x v="210"/>
    <n v="5.05"/>
    <s v="No"/>
    <x v="0"/>
    <x v="0"/>
    <n v="1"/>
    <x v="0"/>
    <x v="0"/>
    <x v="2"/>
    <d v="1998-06-11T00:00:00"/>
    <n v="34254.050000000003"/>
    <x v="0"/>
    <s v="tier - 3"/>
    <x v="9"/>
    <x v="44"/>
  </r>
  <r>
    <x v="244"/>
    <s v="  Eric L"/>
    <x v="211"/>
    <n v="10.38"/>
    <s v="No"/>
    <x v="0"/>
    <x v="0"/>
    <n v="0"/>
    <x v="0"/>
    <x v="2"/>
    <x v="0"/>
    <d v="1962-07-05T00:00:00"/>
    <n v="34218.019999999997"/>
    <x v="0"/>
    <s v="tier - 1"/>
    <x v="3"/>
    <x v="5"/>
  </r>
  <r>
    <x v="245"/>
    <s v="  Les J"/>
    <x v="212"/>
    <n v="8.31"/>
    <s v="Yes"/>
    <x v="0"/>
    <x v="0"/>
    <n v="1"/>
    <x v="0"/>
    <x v="0"/>
    <x v="0"/>
    <d v="1975-07-21T00:00:00"/>
    <n v="34210.33"/>
    <x v="1"/>
    <s v="tier - 1"/>
    <x v="1"/>
    <x v="27"/>
  </r>
  <r>
    <x v="246"/>
    <s v="  Stephanie"/>
    <x v="213"/>
    <n v="7.59"/>
    <s v="No"/>
    <x v="0"/>
    <x v="0"/>
    <n v="0"/>
    <x v="0"/>
    <x v="1"/>
    <x v="0"/>
    <d v="1971-08-25T00:00:00"/>
    <n v="34205.07"/>
    <x v="1"/>
    <s v="tier - 2"/>
    <x v="3"/>
    <x v="14"/>
  </r>
  <r>
    <x v="247"/>
    <s v="  Melissa Y"/>
    <x v="199"/>
    <n v="5.49"/>
    <s v="No"/>
    <x v="0"/>
    <x v="0"/>
    <n v="0"/>
    <x v="0"/>
    <x v="0"/>
    <x v="2"/>
    <d v="1999-11-06T00:00:00"/>
    <n v="34166.269999999997"/>
    <x v="1"/>
    <s v="tier - 3"/>
    <x v="3"/>
    <x v="35"/>
  </r>
  <r>
    <x v="248"/>
    <s v="  Ashley"/>
    <x v="214"/>
    <n v="11.68"/>
    <s v="No"/>
    <x v="0"/>
    <x v="0"/>
    <n v="0"/>
    <x v="0"/>
    <x v="0"/>
    <x v="0"/>
    <d v="2002-12-26T00:00:00"/>
    <n v="34084.68"/>
    <x v="1"/>
    <s v="tier - 3"/>
    <x v="3"/>
    <x v="43"/>
  </r>
  <r>
    <x v="249"/>
    <s v="  Stephanie M"/>
    <x v="215"/>
    <n v="4.1900000000000004"/>
    <s v="No"/>
    <x v="0"/>
    <x v="0"/>
    <n v="2"/>
    <x v="0"/>
    <x v="0"/>
    <x v="2"/>
    <d v="1972-07-26T00:00:00"/>
    <n v="34053.360000000001"/>
    <x v="1"/>
    <s v="tier - 2"/>
    <x v="3"/>
    <x v="28"/>
  </r>
  <r>
    <x v="250"/>
    <s v="  Kylie"/>
    <x v="216"/>
    <n v="4.01"/>
    <s v="No"/>
    <x v="0"/>
    <x v="0"/>
    <n v="0"/>
    <x v="0"/>
    <x v="0"/>
    <x v="2"/>
    <d v="1994-09-25T00:00:00"/>
    <n v="33975.47"/>
    <x v="1"/>
    <s v="tier - 2"/>
    <x v="3"/>
    <x v="6"/>
  </r>
  <r>
    <x v="251"/>
    <s v="  Kelly"/>
    <x v="217"/>
    <n v="5.91"/>
    <s v="No"/>
    <x v="1"/>
    <x v="0"/>
    <n v="2"/>
    <x v="0"/>
    <x v="0"/>
    <x v="1"/>
    <d v="2000-12-27T00:00:00"/>
    <n v="33907.550000000003"/>
    <x v="1"/>
    <s v="tier - 2"/>
    <x v="1"/>
    <x v="21"/>
  </r>
  <r>
    <x v="252"/>
    <s v="  Carrie"/>
    <x v="117"/>
    <n v="4.47"/>
    <s v="Yes"/>
    <x v="0"/>
    <x v="1"/>
    <n v="1"/>
    <x v="0"/>
    <x v="0"/>
    <x v="2"/>
    <d v="1997-08-09T00:00:00"/>
    <n v="33900.65"/>
    <x v="1"/>
    <s v="tier - 3"/>
    <x v="3"/>
    <x v="31"/>
  </r>
  <r>
    <x v="253"/>
    <s v="  Alex"/>
    <x v="218"/>
    <n v="4.5599999999999996"/>
    <s v="Yes"/>
    <x v="1"/>
    <x v="0"/>
    <n v="2"/>
    <x v="0"/>
    <x v="0"/>
    <x v="2"/>
    <d v="2000-10-26T00:00:00"/>
    <n v="33829.39"/>
    <x v="1"/>
    <s v="tier - 3"/>
    <x v="3"/>
    <x v="21"/>
  </r>
  <r>
    <x v="254"/>
    <s v="  Zach S"/>
    <x v="219"/>
    <n v="9.9"/>
    <s v="No"/>
    <x v="0"/>
    <x v="0"/>
    <n v="0"/>
    <x v="0"/>
    <x v="2"/>
    <x v="0"/>
    <d v="1962-12-11T00:00:00"/>
    <n v="33753.32"/>
    <x v="0"/>
    <s v="tier - 3"/>
    <x v="3"/>
    <x v="5"/>
  </r>
  <r>
    <x v="255"/>
    <s v="  Alan"/>
    <x v="141"/>
    <n v="5.1100000000000003"/>
    <s v="No"/>
    <x v="0"/>
    <x v="1"/>
    <n v="1"/>
    <x v="0"/>
    <x v="0"/>
    <x v="2"/>
    <d v="2003-09-12T00:00:00"/>
    <n v="33750.29"/>
    <x v="0"/>
    <s v="tier - 3"/>
    <x v="1"/>
    <x v="39"/>
  </r>
  <r>
    <x v="256"/>
    <s v="  Nate"/>
    <x v="170"/>
    <n v="5.73"/>
    <s v="No"/>
    <x v="1"/>
    <x v="0"/>
    <n v="1"/>
    <x v="0"/>
    <x v="0"/>
    <x v="1"/>
    <d v="2004-11-01T00:00:00"/>
    <n v="33732.69"/>
    <x v="0"/>
    <s v="tier - 1"/>
    <x v="6"/>
    <x v="41"/>
  </r>
  <r>
    <x v="257"/>
    <s v="  Jesse G"/>
    <x v="220"/>
    <n v="6.04"/>
    <s v="No"/>
    <x v="0"/>
    <x v="1"/>
    <n v="1"/>
    <x v="0"/>
    <x v="0"/>
    <x v="1"/>
    <d v="1993-11-28T00:00:00"/>
    <n v="33707.550000000003"/>
    <x v="1"/>
    <s v="tier - 2"/>
    <x v="3"/>
    <x v="20"/>
  </r>
  <r>
    <x v="258"/>
    <s v="  Jason"/>
    <x v="221"/>
    <n v="5.19"/>
    <s v="No"/>
    <x v="0"/>
    <x v="1"/>
    <n v="1"/>
    <x v="0"/>
    <x v="0"/>
    <x v="2"/>
    <d v="2003-09-09T00:00:00"/>
    <n v="33611.71"/>
    <x v="0"/>
    <s v="tier - 2"/>
    <x v="3"/>
    <x v="39"/>
  </r>
  <r>
    <x v="259"/>
    <s v="  Megan A"/>
    <x v="222"/>
    <n v="5.56"/>
    <s v="No"/>
    <x v="0"/>
    <x v="0"/>
    <n v="1"/>
    <x v="0"/>
    <x v="0"/>
    <x v="2"/>
    <d v="1984-07-22T00:00:00"/>
    <n v="33527.1"/>
    <x v="1"/>
    <s v="tier - 3"/>
    <x v="3"/>
    <x v="32"/>
  </r>
  <r>
    <x v="260"/>
    <s v="  Luke M"/>
    <x v="60"/>
    <n v="8.23"/>
    <s v="No"/>
    <x v="0"/>
    <x v="0"/>
    <n v="0"/>
    <x v="0"/>
    <x v="0"/>
    <x v="0"/>
    <d v="2002-08-25T00:00:00"/>
    <n v="33475.82"/>
    <x v="0"/>
    <s v="tier - 1"/>
    <x v="11"/>
    <x v="43"/>
  </r>
  <r>
    <x v="261"/>
    <s v="  Jacy D"/>
    <x v="223"/>
    <n v="9.0299999999999994"/>
    <s v="Yes"/>
    <x v="0"/>
    <x v="0"/>
    <n v="2"/>
    <x v="1"/>
    <x v="0"/>
    <x v="0"/>
    <d v="1970-06-18T00:00:00"/>
    <n v="33471.97"/>
    <x v="1"/>
    <s v="tier - 2"/>
    <x v="1"/>
    <x v="2"/>
  </r>
  <r>
    <x v="262"/>
    <s v="  Simon G"/>
    <x v="224"/>
    <n v="4.07"/>
    <s v="Yes"/>
    <x v="0"/>
    <x v="0"/>
    <n v="0"/>
    <x v="0"/>
    <x v="0"/>
    <x v="2"/>
    <d v="1985-12-07T00:00:00"/>
    <n v="33450.99"/>
    <x v="1"/>
    <s v="tier - 2"/>
    <x v="3"/>
    <x v="17"/>
  </r>
  <r>
    <x v="263"/>
    <s v="  Ainsley E"/>
    <x v="225"/>
    <n v="5.77"/>
    <s v="No"/>
    <x v="0"/>
    <x v="0"/>
    <n v="2"/>
    <x v="0"/>
    <x v="1"/>
    <x v="1"/>
    <d v="1972-09-05T00:00:00"/>
    <n v="33344.449999999997"/>
    <x v="1"/>
    <s v="tier - 3"/>
    <x v="3"/>
    <x v="28"/>
  </r>
  <r>
    <x v="264"/>
    <s v="  Erica A"/>
    <x v="226"/>
    <n v="5.98"/>
    <s v="No"/>
    <x v="0"/>
    <x v="1"/>
    <n v="1"/>
    <x v="0"/>
    <x v="0"/>
    <x v="1"/>
    <d v="2003-11-28T00:00:00"/>
    <n v="33307.550000000003"/>
    <x v="1"/>
    <s v="tier - 3"/>
    <x v="1"/>
    <x v="39"/>
  </r>
  <r>
    <x v="265"/>
    <s v="  Erik"/>
    <x v="227"/>
    <n v="6.01"/>
    <s v="No"/>
    <x v="0"/>
    <x v="0"/>
    <n v="0"/>
    <x v="0"/>
    <x v="0"/>
    <x v="1"/>
    <d v="1990-10-12T00:00:00"/>
    <n v="33292.83"/>
    <x v="1"/>
    <s v="tier - 1"/>
    <x v="3"/>
    <x v="3"/>
  </r>
  <r>
    <x v="266"/>
    <s v="  Erin C"/>
    <x v="228"/>
    <n v="5.67"/>
    <s v="Yes"/>
    <x v="0"/>
    <x v="0"/>
    <n v="0"/>
    <x v="0"/>
    <x v="0"/>
    <x v="2"/>
    <d v="1985-07-15T00:00:00"/>
    <n v="33121"/>
    <x v="1"/>
    <s v="tier - 1"/>
    <x v="3"/>
    <x v="17"/>
  </r>
  <r>
    <x v="267"/>
    <s v="  Adrienne"/>
    <x v="229"/>
    <n v="6.02"/>
    <s v="Yes"/>
    <x v="0"/>
    <x v="1"/>
    <n v="1"/>
    <x v="0"/>
    <x v="1"/>
    <x v="1"/>
    <d v="1969-10-30T00:00:00"/>
    <n v="33090.660000000003"/>
    <x v="1"/>
    <s v="tier - 2"/>
    <x v="3"/>
    <x v="16"/>
  </r>
  <r>
    <x v="268"/>
    <s v="  Adam"/>
    <x v="230"/>
    <n v="11.19"/>
    <s v="No"/>
    <x v="0"/>
    <x v="0"/>
    <n v="0"/>
    <x v="0"/>
    <x v="2"/>
    <x v="0"/>
    <d v="1962-07-01T00:00:00"/>
    <n v="33074.94"/>
    <x v="0"/>
    <s v="tier - 2"/>
    <x v="3"/>
    <x v="5"/>
  </r>
  <r>
    <x v="269"/>
    <s v="  Yutaka"/>
    <x v="231"/>
    <n v="5.1100000000000003"/>
    <s v="No"/>
    <x v="0"/>
    <x v="0"/>
    <n v="0"/>
    <x v="0"/>
    <x v="0"/>
    <x v="2"/>
    <d v="1994-07-28T00:00:00"/>
    <n v="33057.230000000003"/>
    <x v="0"/>
    <s v="tier - 2"/>
    <x v="3"/>
    <x v="6"/>
  </r>
  <r>
    <x v="270"/>
    <s v="  Tyler M"/>
    <x v="232"/>
    <n v="10.85"/>
    <s v="Yes"/>
    <x v="0"/>
    <x v="0"/>
    <n v="0"/>
    <x v="0"/>
    <x v="2"/>
    <x v="0"/>
    <d v="1967-07-10T00:00:00"/>
    <n v="33025.32"/>
    <x v="1"/>
    <s v="tier - 3"/>
    <x v="3"/>
    <x v="22"/>
  </r>
  <r>
    <x v="271"/>
    <s v="  Stephen"/>
    <x v="233"/>
    <n v="5.24"/>
    <s v="Yes"/>
    <x v="0"/>
    <x v="0"/>
    <n v="1"/>
    <x v="0"/>
    <x v="0"/>
    <x v="2"/>
    <d v="1995-07-08T00:00:00"/>
    <n v="33017.46"/>
    <x v="0"/>
    <s v="tier - 1"/>
    <x v="3"/>
    <x v="40"/>
  </r>
  <r>
    <x v="272"/>
    <s v="  Andrew B"/>
    <x v="234"/>
    <n v="10.08"/>
    <s v="No"/>
    <x v="0"/>
    <x v="0"/>
    <n v="0"/>
    <x v="0"/>
    <x v="1"/>
    <x v="0"/>
    <d v="1971-08-24T00:00:00"/>
    <n v="32947.629999999997"/>
    <x v="1"/>
    <s v="tier - 1"/>
    <x v="3"/>
    <x v="14"/>
  </r>
  <r>
    <x v="273"/>
    <s v="  James"/>
    <x v="235"/>
    <n v="10.97"/>
    <s v="Yes"/>
    <x v="0"/>
    <x v="0"/>
    <n v="0"/>
    <x v="0"/>
    <x v="0"/>
    <x v="0"/>
    <d v="1981-11-17T00:00:00"/>
    <n v="32906.69"/>
    <x v="1"/>
    <s v="tier - 3"/>
    <x v="3"/>
    <x v="36"/>
  </r>
  <r>
    <x v="274"/>
    <s v="  Shawn P"/>
    <x v="236"/>
    <n v="4.9000000000000004"/>
    <s v="Yes"/>
    <x v="0"/>
    <x v="0"/>
    <n v="1"/>
    <x v="0"/>
    <x v="0"/>
    <x v="2"/>
    <d v="1995-12-04T00:00:00"/>
    <n v="32827.51"/>
    <x v="0"/>
    <s v="tier - 2"/>
    <x v="3"/>
    <x v="40"/>
  </r>
  <r>
    <x v="275"/>
    <s v="  Matt"/>
    <x v="237"/>
    <n v="5.33"/>
    <s v="No"/>
    <x v="0"/>
    <x v="0"/>
    <n v="0"/>
    <x v="0"/>
    <x v="1"/>
    <x v="2"/>
    <d v="1980-12-12T00:00:00"/>
    <n v="32787.46"/>
    <x v="0"/>
    <s v="tier - 3"/>
    <x v="1"/>
    <x v="25"/>
  </r>
  <r>
    <x v="276"/>
    <s v="  Nathaniel"/>
    <x v="238"/>
    <n v="4.6100000000000003"/>
    <s v="No"/>
    <x v="0"/>
    <x v="0"/>
    <n v="2"/>
    <x v="0"/>
    <x v="1"/>
    <x v="2"/>
    <d v="1972-11-07T00:00:00"/>
    <n v="32765.33"/>
    <x v="1"/>
    <s v="tier - 2"/>
    <x v="1"/>
    <x v="28"/>
  </r>
  <r>
    <x v="277"/>
    <s v="  Kevin D"/>
    <x v="239"/>
    <n v="8.18"/>
    <s v="No"/>
    <x v="0"/>
    <x v="0"/>
    <n v="0"/>
    <x v="0"/>
    <x v="1"/>
    <x v="0"/>
    <d v="1974-12-06T00:00:00"/>
    <n v="32760.48"/>
    <x v="0"/>
    <s v="tier - 1"/>
    <x v="3"/>
    <x v="19"/>
  </r>
  <r>
    <x v="278"/>
    <s v="  Joan"/>
    <x v="240"/>
    <n v="5.62"/>
    <s v="No"/>
    <x v="0"/>
    <x v="0"/>
    <n v="0"/>
    <x v="0"/>
    <x v="3"/>
    <x v="2"/>
    <d v="1990-07-09T00:00:00"/>
    <n v="32734.19"/>
    <x v="1"/>
    <s v="tier - 1"/>
    <x v="1"/>
    <x v="3"/>
  </r>
  <r>
    <x v="279"/>
    <s v="  Christopher A"/>
    <x v="241"/>
    <n v="5.82"/>
    <s v="No"/>
    <x v="0"/>
    <x v="0"/>
    <n v="0"/>
    <x v="0"/>
    <x v="0"/>
    <x v="1"/>
    <d v="1990-09-30T00:00:00"/>
    <n v="32716.2"/>
    <x v="0"/>
    <s v="tier - 2"/>
    <x v="3"/>
    <x v="3"/>
  </r>
  <r>
    <x v="280"/>
    <s v="  Kacy L"/>
    <x v="242"/>
    <n v="7.66"/>
    <s v="No"/>
    <x v="0"/>
    <x v="0"/>
    <n v="0"/>
    <x v="0"/>
    <x v="2"/>
    <x v="0"/>
    <d v="1968-11-01T00:00:00"/>
    <n v="32686.080000000002"/>
    <x v="1"/>
    <s v="tier - 3"/>
    <x v="3"/>
    <x v="0"/>
  </r>
  <r>
    <x v="281"/>
    <s v="  Benjamin H"/>
    <x v="243"/>
    <n v="4.2300000000000004"/>
    <s v="No"/>
    <x v="0"/>
    <x v="0"/>
    <n v="0"/>
    <x v="0"/>
    <x v="0"/>
    <x v="2"/>
    <d v="1990-07-13T00:00:00"/>
    <n v="32672.11"/>
    <x v="0"/>
    <s v="tier - 1"/>
    <x v="3"/>
    <x v="3"/>
  </r>
  <r>
    <x v="282"/>
    <s v="  Xaviour J"/>
    <x v="215"/>
    <n v="5.58"/>
    <s v="No"/>
    <x v="0"/>
    <x v="1"/>
    <n v="1"/>
    <x v="0"/>
    <x v="0"/>
    <x v="2"/>
    <d v="2003-10-08T00:00:00"/>
    <n v="32548.34"/>
    <x v="0"/>
    <s v="tier - 2"/>
    <x v="0"/>
    <x v="39"/>
  </r>
  <r>
    <x v="283"/>
    <s v="  Michael T"/>
    <x v="244"/>
    <n v="6.26"/>
    <s v="Yes"/>
    <x v="0"/>
    <x v="0"/>
    <n v="0"/>
    <x v="0"/>
    <x v="1"/>
    <x v="1"/>
    <d v="1976-09-19T00:00:00"/>
    <n v="32485.46"/>
    <x v="1"/>
    <s v="tier - 1"/>
    <x v="3"/>
    <x v="1"/>
  </r>
  <r>
    <x v="284"/>
    <s v="  Bradley"/>
    <x v="245"/>
    <n v="10.6"/>
    <s v="Yes"/>
    <x v="0"/>
    <x v="0"/>
    <n v="0"/>
    <x v="0"/>
    <x v="0"/>
    <x v="0"/>
    <d v="1981-09-27T00:00:00"/>
    <n v="32462.35"/>
    <x v="1"/>
    <s v="tier - 2"/>
    <x v="3"/>
    <x v="36"/>
  </r>
  <r>
    <x v="285"/>
    <s v="  Andrea"/>
    <x v="246"/>
    <n v="4.78"/>
    <s v="Yes"/>
    <x v="0"/>
    <x v="0"/>
    <n v="0"/>
    <x v="0"/>
    <x v="1"/>
    <x v="2"/>
    <d v="1976-08-09T00:00:00"/>
    <n v="32430.22"/>
    <x v="1"/>
    <s v="tier - 3"/>
    <x v="3"/>
    <x v="1"/>
  </r>
  <r>
    <x v="286"/>
    <s v="  Nancy M"/>
    <x v="247"/>
    <n v="6.03"/>
    <s v="No"/>
    <x v="0"/>
    <x v="0"/>
    <n v="2"/>
    <x v="0"/>
    <x v="1"/>
    <x v="1"/>
    <d v="1972-10-19T00:00:00"/>
    <n v="32428.63"/>
    <x v="1"/>
    <s v="tier - 2"/>
    <x v="3"/>
    <x v="28"/>
  </r>
  <r>
    <x v="287"/>
    <s v="  Matt"/>
    <x v="248"/>
    <n v="11.55"/>
    <s v="Yes"/>
    <x v="0"/>
    <x v="0"/>
    <n v="1"/>
    <x v="0"/>
    <x v="0"/>
    <x v="0"/>
    <d v="1986-12-02T00:00:00"/>
    <n v="32288.49"/>
    <x v="1"/>
    <s v="tier - 2"/>
    <x v="3"/>
    <x v="26"/>
  </r>
  <r>
    <x v="288"/>
    <s v="  Lee"/>
    <x v="249"/>
    <n v="7.59"/>
    <s v="Yes"/>
    <x v="0"/>
    <x v="0"/>
    <n v="1"/>
    <x v="0"/>
    <x v="2"/>
    <x v="0"/>
    <d v="1975-12-17T00:00:00"/>
    <n v="32259.96"/>
    <x v="1"/>
    <s v="tier - 3"/>
    <x v="1"/>
    <x v="27"/>
  </r>
  <r>
    <x v="289"/>
    <s v="  Chris"/>
    <x v="250"/>
    <n v="4.26"/>
    <s v="No"/>
    <x v="0"/>
    <x v="0"/>
    <n v="0"/>
    <x v="0"/>
    <x v="0"/>
    <x v="2"/>
    <d v="1994-09-08T00:00:00"/>
    <n v="32222.81"/>
    <x v="1"/>
    <s v="tier - 1"/>
    <x v="3"/>
    <x v="6"/>
  </r>
  <r>
    <x v="290"/>
    <s v="  Erik T"/>
    <x v="251"/>
    <n v="5.9"/>
    <s v="Yes"/>
    <x v="0"/>
    <x v="1"/>
    <n v="1"/>
    <x v="0"/>
    <x v="2"/>
    <x v="1"/>
    <d v="1969-09-11T00:00:00"/>
    <n v="32192.76"/>
    <x v="0"/>
    <s v="tier - 2"/>
    <x v="3"/>
    <x v="16"/>
  </r>
  <r>
    <x v="291"/>
    <s v="  Rod W"/>
    <x v="252"/>
    <n v="7.79"/>
    <s v="No"/>
    <x v="0"/>
    <x v="0"/>
    <n v="0"/>
    <x v="1"/>
    <x v="1"/>
    <x v="0"/>
    <d v="1978-11-10T00:00:00"/>
    <n v="32108.66"/>
    <x v="0"/>
    <s v="tier - 3"/>
    <x v="6"/>
    <x v="9"/>
  </r>
  <r>
    <x v="292"/>
    <s v="  Joey"/>
    <x v="253"/>
    <n v="5.28"/>
    <s v="No"/>
    <x v="0"/>
    <x v="1"/>
    <n v="1"/>
    <x v="0"/>
    <x v="0"/>
    <x v="2"/>
    <d v="1993-09-13T00:00:00"/>
    <n v="32086.21"/>
    <x v="0"/>
    <s v="tier - 3"/>
    <x v="3"/>
    <x v="20"/>
  </r>
  <r>
    <x v="293"/>
    <s v="  Hillary L"/>
    <x v="254"/>
    <n v="5.87"/>
    <s v="No"/>
    <x v="0"/>
    <x v="0"/>
    <n v="2"/>
    <x v="0"/>
    <x v="2"/>
    <x v="1"/>
    <d v="1972-09-21T00:00:00"/>
    <n v="31980.89"/>
    <x v="1"/>
    <s v="tier - 1"/>
    <x v="3"/>
    <x v="28"/>
  </r>
  <r>
    <x v="294"/>
    <s v="  Eric J"/>
    <x v="255"/>
    <n v="9.08"/>
    <s v="Yes"/>
    <x v="0"/>
    <x v="0"/>
    <n v="1"/>
    <x v="0"/>
    <x v="1"/>
    <x v="0"/>
    <d v="1975-09-25T00:00:00"/>
    <n v="31897.1"/>
    <x v="1"/>
    <s v="tier - 3"/>
    <x v="3"/>
    <x v="27"/>
  </r>
  <r>
    <x v="295"/>
    <s v="  Nicolas"/>
    <x v="256"/>
    <n v="5.2"/>
    <s v="No"/>
    <x v="0"/>
    <x v="0"/>
    <n v="1"/>
    <x v="0"/>
    <x v="1"/>
    <x v="2"/>
    <d v="1984-09-10T00:00:00"/>
    <n v="31743.919999999998"/>
    <x v="1"/>
    <s v="tier - 1"/>
    <x v="3"/>
    <x v="32"/>
  </r>
  <r>
    <x v="296"/>
    <s v="  Marcel"/>
    <x v="257"/>
    <n v="5.48"/>
    <s v="No"/>
    <x v="0"/>
    <x v="0"/>
    <n v="0"/>
    <x v="0"/>
    <x v="2"/>
    <x v="2"/>
    <d v="1977-10-14T00:00:00"/>
    <n v="31736.7"/>
    <x v="1"/>
    <s v="tier - 2"/>
    <x v="1"/>
    <x v="29"/>
  </r>
  <r>
    <x v="297"/>
    <s v="  Ashley N"/>
    <x v="27"/>
    <n v="11.95"/>
    <s v="No"/>
    <x v="0"/>
    <x v="0"/>
    <n v="0"/>
    <x v="1"/>
    <x v="0"/>
    <x v="0"/>
    <d v="1960-12-13T00:00:00"/>
    <n v="31620"/>
    <x v="1"/>
    <s v="tier - 1"/>
    <x v="2"/>
    <x v="15"/>
  </r>
  <r>
    <x v="298"/>
    <s v="  Evan D"/>
    <x v="258"/>
    <n v="8.6999999999999993"/>
    <s v="Yes"/>
    <x v="0"/>
    <x v="0"/>
    <n v="1"/>
    <x v="0"/>
    <x v="2"/>
    <x v="0"/>
    <d v="1975-10-29T00:00:00"/>
    <n v="31591.82"/>
    <x v="1"/>
    <s v="tier - 1"/>
    <x v="3"/>
    <x v="27"/>
  </r>
  <r>
    <x v="299"/>
    <s v="  Krisana"/>
    <x v="259"/>
    <n v="7.84"/>
    <s v="No"/>
    <x v="0"/>
    <x v="0"/>
    <n v="0"/>
    <x v="0"/>
    <x v="2"/>
    <x v="0"/>
    <d v="1974-10-08T00:00:00"/>
    <n v="31368.81"/>
    <x v="1"/>
    <s v="tier - 3"/>
    <x v="3"/>
    <x v="19"/>
  </r>
  <r>
    <x v="300"/>
    <s v="  Kyle"/>
    <x v="260"/>
    <n v="5.19"/>
    <s v="Yes"/>
    <x v="0"/>
    <x v="0"/>
    <n v="1"/>
    <x v="0"/>
    <x v="0"/>
    <x v="2"/>
    <d v="1995-09-27T00:00:00"/>
    <n v="31328.27"/>
    <x v="1"/>
    <s v="tier - 2"/>
    <x v="3"/>
    <x v="40"/>
  </r>
  <r>
    <x v="301"/>
    <s v="  Kate"/>
    <x v="261"/>
    <n v="8.41"/>
    <s v="No"/>
    <x v="0"/>
    <x v="0"/>
    <n v="0"/>
    <x v="0"/>
    <x v="2"/>
    <x v="0"/>
    <d v="1968-07-09T00:00:00"/>
    <n v="31322.53"/>
    <x v="1"/>
    <s v="tier - 1"/>
    <x v="3"/>
    <x v="0"/>
  </r>
  <r>
    <x v="302"/>
    <s v="  Martin A"/>
    <x v="262"/>
    <n v="5.86"/>
    <s v="Yes"/>
    <x v="1"/>
    <x v="0"/>
    <n v="2"/>
    <x v="0"/>
    <x v="0"/>
    <x v="1"/>
    <d v="2000-07-22T00:00:00"/>
    <n v="31234.560000000001"/>
    <x v="0"/>
    <s v="tier - 1"/>
    <x v="3"/>
    <x v="21"/>
  </r>
  <r>
    <x v="303"/>
    <s v="  Stacey"/>
    <x v="263"/>
    <n v="4.18"/>
    <s v="No"/>
    <x v="1"/>
    <x v="0"/>
    <n v="1"/>
    <x v="0"/>
    <x v="0"/>
    <x v="2"/>
    <d v="2004-11-09T00:00:00"/>
    <n v="31196.61"/>
    <x v="1"/>
    <s v="tier - 1"/>
    <x v="3"/>
    <x v="41"/>
  </r>
  <r>
    <x v="304"/>
    <s v="  Christine"/>
    <x v="264"/>
    <n v="11.99"/>
    <s v="Yes"/>
    <x v="0"/>
    <x v="0"/>
    <n v="2"/>
    <x v="0"/>
    <x v="1"/>
    <x v="0"/>
    <d v="1961-09-09T00:00:00"/>
    <n v="30942.19"/>
    <x v="1"/>
    <s v="tier - 2"/>
    <x v="0"/>
    <x v="12"/>
  </r>
  <r>
    <x v="305"/>
    <s v="  Sarah C"/>
    <x v="265"/>
    <n v="4.8499999999999996"/>
    <s v="Yes"/>
    <x v="0"/>
    <x v="0"/>
    <n v="1"/>
    <x v="0"/>
    <x v="1"/>
    <x v="2"/>
    <d v="1988-09-05T00:00:00"/>
    <n v="30763.01"/>
    <x v="1"/>
    <s v="tier - 1"/>
    <x v="3"/>
    <x v="23"/>
  </r>
  <r>
    <x v="306"/>
    <s v="  Megan"/>
    <x v="266"/>
    <n v="6.18"/>
    <s v="Yes"/>
    <x v="0"/>
    <x v="1"/>
    <n v="1"/>
    <x v="0"/>
    <x v="2"/>
    <x v="1"/>
    <d v="1983-12-21T00:00:00"/>
    <n v="30724.44"/>
    <x v="1"/>
    <s v="tier - 3"/>
    <x v="3"/>
    <x v="33"/>
  </r>
  <r>
    <x v="307"/>
    <s v="  Jason W"/>
    <x v="267"/>
    <n v="6.37"/>
    <s v="No"/>
    <x v="0"/>
    <x v="0"/>
    <n v="0"/>
    <x v="0"/>
    <x v="0"/>
    <x v="1"/>
    <d v="1999-09-21T00:00:00"/>
    <n v="30697.71"/>
    <x v="0"/>
    <s v="tier - 2"/>
    <x v="3"/>
    <x v="35"/>
  </r>
  <r>
    <x v="308"/>
    <s v="  Michele"/>
    <x v="268"/>
    <n v="9.81"/>
    <s v="Yes"/>
    <x v="0"/>
    <x v="0"/>
    <n v="2"/>
    <x v="0"/>
    <x v="2"/>
    <x v="0"/>
    <d v="1970-11-11T00:00:00"/>
    <n v="30625.65"/>
    <x v="1"/>
    <s v="tier - 3"/>
    <x v="3"/>
    <x v="2"/>
  </r>
  <r>
    <x v="309"/>
    <s v="  Nikki"/>
    <x v="269"/>
    <n v="11.8"/>
    <s v="Yes"/>
    <x v="0"/>
    <x v="0"/>
    <n v="1"/>
    <x v="0"/>
    <x v="1"/>
    <x v="0"/>
    <d v="1986-08-10T00:00:00"/>
    <n v="30530.5"/>
    <x v="1"/>
    <s v="tier - 1"/>
    <x v="3"/>
    <x v="26"/>
  </r>
  <r>
    <x v="310"/>
    <s v="  Philip J"/>
    <x v="270"/>
    <n v="5.86"/>
    <s v="Yes"/>
    <x v="0"/>
    <x v="1"/>
    <n v="1"/>
    <x v="0"/>
    <x v="2"/>
    <x v="1"/>
    <d v="1983-09-03T00:00:00"/>
    <n v="30457.37"/>
    <x v="1"/>
    <s v="tier - 1"/>
    <x v="1"/>
    <x v="33"/>
  </r>
  <r>
    <x v="311"/>
    <s v="  Bryan L"/>
    <x v="271"/>
    <n v="4.28"/>
    <s v="No"/>
    <x v="0"/>
    <x v="0"/>
    <n v="1"/>
    <x v="0"/>
    <x v="0"/>
    <x v="2"/>
    <d v="1998-10-28T00:00:00"/>
    <n v="30422.03"/>
    <x v="1"/>
    <s v="tier - 3"/>
    <x v="3"/>
    <x v="44"/>
  </r>
  <r>
    <x v="312"/>
    <s v="  Timothy F"/>
    <x v="272"/>
    <n v="4.16"/>
    <s v="Yes"/>
    <x v="0"/>
    <x v="0"/>
    <n v="0"/>
    <x v="0"/>
    <x v="3"/>
    <x v="2"/>
    <d v="1976-09-03T00:00:00"/>
    <n v="30409.53"/>
    <x v="1"/>
    <s v="tier - 3"/>
    <x v="1"/>
    <x v="1"/>
  </r>
  <r>
    <x v="313"/>
    <s v="  Angielyn M"/>
    <x v="273"/>
    <n v="4.9800000000000004"/>
    <s v="Yes"/>
    <x v="0"/>
    <x v="1"/>
    <n v="1"/>
    <x v="0"/>
    <x v="3"/>
    <x v="2"/>
    <d v="1969-07-30T00:00:00"/>
    <n v="30366.93"/>
    <x v="1"/>
    <s v="tier - 2"/>
    <x v="3"/>
    <x v="16"/>
  </r>
  <r>
    <x v="314"/>
    <s v="  Jeanie M"/>
    <x v="274"/>
    <n v="6.38"/>
    <s v="No"/>
    <x v="1"/>
    <x v="0"/>
    <n v="1"/>
    <x v="0"/>
    <x v="0"/>
    <x v="1"/>
    <d v="2004-06-01T00:00:00"/>
    <n v="30328.27"/>
    <x v="1"/>
    <s v="tier - 2"/>
    <x v="3"/>
    <x v="39"/>
  </r>
  <r>
    <x v="315"/>
    <s v="  Greg"/>
    <x v="275"/>
    <n v="5.19"/>
    <s v="No"/>
    <x v="0"/>
    <x v="0"/>
    <n v="2"/>
    <x v="1"/>
    <x v="1"/>
    <x v="2"/>
    <d v="1972-07-24T00:00:00"/>
    <n v="30284.639999999999"/>
    <x v="0"/>
    <s v="tier - 1"/>
    <x v="1"/>
    <x v="28"/>
  </r>
  <r>
    <x v="316"/>
    <s v="  John"/>
    <x v="276"/>
    <n v="10.210000000000001"/>
    <s v="No"/>
    <x v="0"/>
    <x v="0"/>
    <n v="0"/>
    <x v="1"/>
    <x v="1"/>
    <x v="0"/>
    <d v="1962-09-15T00:00:00"/>
    <n v="30260"/>
    <x v="0"/>
    <s v="tier - 1"/>
    <x v="7"/>
    <x v="5"/>
  </r>
  <r>
    <x v="317"/>
    <s v="  Aliaksandr"/>
    <x v="277"/>
    <n v="9.6999999999999993"/>
    <s v="Yes"/>
    <x v="0"/>
    <x v="1"/>
    <n v="1"/>
    <x v="0"/>
    <x v="1"/>
    <x v="0"/>
    <d v="1963-09-13T00:00:00"/>
    <n v="30184.94"/>
    <x v="0"/>
    <s v="tier - 1"/>
    <x v="7"/>
    <x v="8"/>
  </r>
  <r>
    <x v="318"/>
    <s v="  Jason M"/>
    <x v="278"/>
    <n v="10.25"/>
    <s v="No"/>
    <x v="0"/>
    <x v="0"/>
    <n v="3"/>
    <x v="1"/>
    <x v="2"/>
    <x v="0"/>
    <d v="1958-08-11T00:00:00"/>
    <n v="30166.62"/>
    <x v="0"/>
    <s v="tier - 3"/>
    <x v="1"/>
    <x v="7"/>
  </r>
  <r>
    <x v="319"/>
    <s v="  Sheera K"/>
    <x v="279"/>
    <n v="9.77"/>
    <s v="No"/>
    <x v="0"/>
    <x v="0"/>
    <n v="0"/>
    <x v="0"/>
    <x v="3"/>
    <x v="0"/>
    <d v="1971-12-25T00:00:00"/>
    <n v="30134.75"/>
    <x v="1"/>
    <s v="tier - 3"/>
    <x v="3"/>
    <x v="14"/>
  </r>
  <r>
    <x v="320"/>
    <s v="  Janice"/>
    <x v="280"/>
    <n v="4.83"/>
    <s v="No"/>
    <x v="0"/>
    <x v="1"/>
    <n v="1"/>
    <x v="0"/>
    <x v="2"/>
    <x v="2"/>
    <d v="1979-09-02T00:00:00"/>
    <n v="30095.97"/>
    <x v="1"/>
    <s v="tier - 3"/>
    <x v="3"/>
    <x v="18"/>
  </r>
  <r>
    <x v="321"/>
    <s v="  Timothy G"/>
    <x v="281"/>
    <n v="10.86"/>
    <s v="Yes"/>
    <x v="0"/>
    <x v="0"/>
    <n v="0"/>
    <x v="1"/>
    <x v="0"/>
    <x v="0"/>
    <d v="1967-06-16T00:00:00"/>
    <n v="30063.58"/>
    <x v="0"/>
    <s v="tier - 1"/>
    <x v="1"/>
    <x v="22"/>
  </r>
  <r>
    <x v="322"/>
    <s v="  Alan R"/>
    <x v="282"/>
    <n v="9.5299999999999994"/>
    <s v="Yes"/>
    <x v="0"/>
    <x v="0"/>
    <n v="0"/>
    <x v="0"/>
    <x v="2"/>
    <x v="0"/>
    <d v="1981-08-04T00:00:00"/>
    <n v="30026.87"/>
    <x v="1"/>
    <s v="tier - 3"/>
    <x v="1"/>
    <x v="36"/>
  </r>
  <r>
    <x v="323"/>
    <s v="  Michael"/>
    <x v="283"/>
    <n v="5.68"/>
    <s v="No"/>
    <x v="0"/>
    <x v="0"/>
    <n v="0"/>
    <x v="0"/>
    <x v="1"/>
    <x v="2"/>
    <d v="1991-10-05T00:00:00"/>
    <n v="29969.67"/>
    <x v="0"/>
    <s v="tier - 1"/>
    <x v="3"/>
    <x v="42"/>
  </r>
  <r>
    <x v="324"/>
    <s v="  Marie-France"/>
    <x v="272"/>
    <n v="5.57"/>
    <s v="Yes"/>
    <x v="0"/>
    <x v="0"/>
    <n v="0"/>
    <x v="0"/>
    <x v="3"/>
    <x v="2"/>
    <d v="1976-06-12T00:00:00"/>
    <n v="29933.75"/>
    <x v="0"/>
    <s v="tier - 1"/>
    <x v="3"/>
    <x v="1"/>
  </r>
  <r>
    <x v="325"/>
    <s v="  Erik F"/>
    <x v="284"/>
    <n v="4.58"/>
    <s v="Yes"/>
    <x v="0"/>
    <x v="0"/>
    <n v="1"/>
    <x v="0"/>
    <x v="1"/>
    <x v="2"/>
    <d v="1988-12-30T00:00:00"/>
    <n v="29929.56"/>
    <x v="0"/>
    <s v="tier - 1"/>
    <x v="3"/>
    <x v="23"/>
  </r>
  <r>
    <x v="326"/>
    <s v="  Andrew"/>
    <x v="285"/>
    <n v="8.9600000000000009"/>
    <s v="Yes"/>
    <x v="0"/>
    <x v="0"/>
    <n v="1"/>
    <x v="0"/>
    <x v="2"/>
    <x v="0"/>
    <d v="1975-08-19T00:00:00"/>
    <n v="29899.25"/>
    <x v="0"/>
    <s v="tier - 3"/>
    <x v="3"/>
    <x v="27"/>
  </r>
  <r>
    <x v="327"/>
    <s v="  Anthony"/>
    <x v="286"/>
    <n v="6.09"/>
    <s v="No"/>
    <x v="0"/>
    <x v="0"/>
    <n v="0"/>
    <x v="0"/>
    <x v="1"/>
    <x v="1"/>
    <d v="1989-12-30T00:00:00"/>
    <n v="29852.48"/>
    <x v="0"/>
    <s v="tier - 3"/>
    <x v="3"/>
    <x v="4"/>
  </r>
  <r>
    <x v="328"/>
    <s v="  Chris"/>
    <x v="287"/>
    <n v="4.3600000000000003"/>
    <s v="No"/>
    <x v="0"/>
    <x v="0"/>
    <n v="0"/>
    <x v="0"/>
    <x v="2"/>
    <x v="2"/>
    <d v="1982-10-29T00:00:00"/>
    <n v="29818.76"/>
    <x v="0"/>
    <s v="tier - 1"/>
    <x v="1"/>
    <x v="37"/>
  </r>
  <r>
    <x v="329"/>
    <s v="  Yu"/>
    <x v="288"/>
    <n v="11.74"/>
    <s v="Yes"/>
    <x v="0"/>
    <x v="0"/>
    <n v="0"/>
    <x v="0"/>
    <x v="2"/>
    <x v="0"/>
    <d v="1981-08-13T00:00:00"/>
    <n v="29816.639999999999"/>
    <x v="0"/>
    <s v="tier - 2"/>
    <x v="3"/>
    <x v="36"/>
  </r>
  <r>
    <x v="330"/>
    <s v="  Caleb N"/>
    <x v="289"/>
    <n v="5.89"/>
    <s v="No"/>
    <x v="0"/>
    <x v="0"/>
    <n v="1"/>
    <x v="0"/>
    <x v="0"/>
    <x v="1"/>
    <d v="1998-06-20T00:00:00"/>
    <n v="29760.6"/>
    <x v="0"/>
    <s v="tier - 2"/>
    <x v="3"/>
    <x v="44"/>
  </r>
  <r>
    <x v="331"/>
    <s v="  Jason M"/>
    <x v="290"/>
    <n v="10.64"/>
    <s v="No"/>
    <x v="0"/>
    <x v="0"/>
    <n v="2"/>
    <x v="0"/>
    <x v="2"/>
    <x v="0"/>
    <d v="1973-08-23T00:00:00"/>
    <n v="29757.69"/>
    <x v="0"/>
    <s v="tier - 3"/>
    <x v="3"/>
    <x v="30"/>
  </r>
  <r>
    <x v="332"/>
    <s v="  Angela R"/>
    <x v="291"/>
    <n v="6.06"/>
    <s v="No"/>
    <x v="0"/>
    <x v="1"/>
    <n v="1"/>
    <x v="0"/>
    <x v="0"/>
    <x v="1"/>
    <d v="1993-07-27T00:00:00"/>
    <n v="29622.69"/>
    <x v="0"/>
    <s v="tier - 1"/>
    <x v="3"/>
    <x v="20"/>
  </r>
  <r>
    <x v="333"/>
    <s v="  Keith J"/>
    <x v="272"/>
    <n v="7.46"/>
    <s v="Yes"/>
    <x v="0"/>
    <x v="0"/>
    <n v="1"/>
    <x v="0"/>
    <x v="3"/>
    <x v="0"/>
    <d v="1975-11-03T00:00:00"/>
    <n v="29583.8"/>
    <x v="0"/>
    <s v="tier - 1"/>
    <x v="3"/>
    <x v="27"/>
  </r>
  <r>
    <x v="334"/>
    <s v="  Emma"/>
    <x v="292"/>
    <n v="4.68"/>
    <s v="Yes"/>
    <x v="0"/>
    <x v="0"/>
    <n v="2"/>
    <x v="0"/>
    <x v="1"/>
    <x v="2"/>
    <d v="1959-10-20T00:00:00"/>
    <n v="29523.17"/>
    <x v="0"/>
    <s v="tier - 2"/>
    <x v="2"/>
    <x v="10"/>
  </r>
  <r>
    <x v="335"/>
    <s v="  Nathan A"/>
    <x v="293"/>
    <n v="6.15"/>
    <s v="No"/>
    <x v="0"/>
    <x v="0"/>
    <n v="1"/>
    <x v="0"/>
    <x v="2"/>
    <x v="1"/>
    <d v="1987-07-16T00:00:00"/>
    <n v="29443.59"/>
    <x v="0"/>
    <s v="tier - 1"/>
    <x v="3"/>
    <x v="38"/>
  </r>
  <r>
    <x v="336"/>
    <s v="  Kathryn"/>
    <x v="294"/>
    <n v="4.28"/>
    <s v="Yes"/>
    <x v="0"/>
    <x v="0"/>
    <n v="0"/>
    <x v="0"/>
    <x v="2"/>
    <x v="2"/>
    <d v="1985-11-07T00:00:00"/>
    <n v="29352.560000000001"/>
    <x v="0"/>
    <s v="tier - 1"/>
    <x v="3"/>
    <x v="17"/>
  </r>
  <r>
    <x v="337"/>
    <s v="  Elizabeth H"/>
    <x v="295"/>
    <n v="9.86"/>
    <s v="No"/>
    <x v="0"/>
    <x v="0"/>
    <n v="3"/>
    <x v="0"/>
    <x v="1"/>
    <x v="0"/>
    <d v="1958-06-05T00:00:00"/>
    <n v="29330.98"/>
    <x v="0"/>
    <s v="tier - 2"/>
    <x v="1"/>
    <x v="46"/>
  </r>
  <r>
    <x v="338"/>
    <s v="  Ben"/>
    <x v="296"/>
    <n v="11.19"/>
    <s v="No"/>
    <x v="0"/>
    <x v="0"/>
    <n v="0"/>
    <x v="0"/>
    <x v="3"/>
    <x v="0"/>
    <d v="1978-07-21T00:00:00"/>
    <n v="29227.599999999999"/>
    <x v="0"/>
    <s v="tier - 3"/>
    <x v="1"/>
    <x v="9"/>
  </r>
  <r>
    <x v="339"/>
    <s v="  Cheryl A"/>
    <x v="67"/>
    <n v="4.8899999999999997"/>
    <s v="Yes"/>
    <x v="0"/>
    <x v="1"/>
    <n v="1"/>
    <x v="1"/>
    <x v="0"/>
    <x v="2"/>
    <d v="1969-07-09T00:00:00"/>
    <n v="29186.48"/>
    <x v="0"/>
    <s v="tier - 3"/>
    <x v="2"/>
    <x v="16"/>
  </r>
  <r>
    <x v="340"/>
    <s v="  Kimberly A"/>
    <x v="297"/>
    <n v="4.3499999999999996"/>
    <s v="Yes"/>
    <x v="0"/>
    <x v="0"/>
    <n v="0"/>
    <x v="0"/>
    <x v="3"/>
    <x v="2"/>
    <d v="1976-11-08T00:00:00"/>
    <n v="29160.39"/>
    <x v="0"/>
    <s v="tier - 2"/>
    <x v="3"/>
    <x v="1"/>
  </r>
  <r>
    <x v="341"/>
    <s v="  Cynthia"/>
    <x v="298"/>
    <n v="8.66"/>
    <s v="Yes"/>
    <x v="0"/>
    <x v="0"/>
    <n v="2"/>
    <x v="0"/>
    <x v="1"/>
    <x v="0"/>
    <d v="1961-12-24T00:00:00"/>
    <n v="29141.360000000001"/>
    <x v="0"/>
    <s v="tier - 3"/>
    <x v="1"/>
    <x v="12"/>
  </r>
  <r>
    <x v="342"/>
    <s v="  Jessica"/>
    <x v="299"/>
    <n v="8.64"/>
    <s v="No"/>
    <x v="0"/>
    <x v="0"/>
    <n v="0"/>
    <x v="0"/>
    <x v="3"/>
    <x v="0"/>
    <d v="1978-11-29T00:00:00"/>
    <n v="29114.77"/>
    <x v="0"/>
    <s v="tier - 1"/>
    <x v="3"/>
    <x v="9"/>
  </r>
  <r>
    <x v="343"/>
    <s v="  Bruce"/>
    <x v="300"/>
    <n v="4.2699999999999996"/>
    <s v="No"/>
    <x v="0"/>
    <x v="0"/>
    <n v="0"/>
    <x v="0"/>
    <x v="2"/>
    <x v="2"/>
    <d v="1980-07-14T00:00:00"/>
    <n v="29114.21"/>
    <x v="0"/>
    <s v="tier - 3"/>
    <x v="3"/>
    <x v="25"/>
  </r>
  <r>
    <x v="344"/>
    <s v="  Allison"/>
    <x v="301"/>
    <n v="4.21"/>
    <s v="No"/>
    <x v="0"/>
    <x v="0"/>
    <n v="1"/>
    <x v="0"/>
    <x v="0"/>
    <x v="2"/>
    <d v="1992-07-07T00:00:00"/>
    <n v="29007.82"/>
    <x v="0"/>
    <s v="tier - 3"/>
    <x v="3"/>
    <x v="34"/>
  </r>
  <r>
    <x v="345"/>
    <s v="  Alex"/>
    <x v="302"/>
    <n v="5.04"/>
    <s v="No"/>
    <x v="0"/>
    <x v="1"/>
    <n v="1"/>
    <x v="0"/>
    <x v="0"/>
    <x v="2"/>
    <d v="2003-09-01T00:00:00"/>
    <n v="28998.68"/>
    <x v="0"/>
    <s v="tier - 3"/>
    <x v="3"/>
    <x v="39"/>
  </r>
  <r>
    <x v="346"/>
    <s v="  Gabriela"/>
    <x v="303"/>
    <n v="5.21"/>
    <s v="Yes"/>
    <x v="0"/>
    <x v="0"/>
    <n v="2"/>
    <x v="0"/>
    <x v="1"/>
    <x v="2"/>
    <d v="1959-12-05T00:00:00"/>
    <n v="28950.47"/>
    <x v="0"/>
    <s v="tier - 1"/>
    <x v="1"/>
    <x v="10"/>
  </r>
  <r>
    <x v="347"/>
    <s v="  Sharon"/>
    <x v="304"/>
    <n v="8.83"/>
    <s v="No"/>
    <x v="0"/>
    <x v="0"/>
    <n v="0"/>
    <x v="1"/>
    <x v="1"/>
    <x v="0"/>
    <d v="1962-07-25T00:00:00"/>
    <n v="28923.14"/>
    <x v="0"/>
    <s v="tier - 1"/>
    <x v="1"/>
    <x v="5"/>
  </r>
  <r>
    <x v="348"/>
    <s v="  Jason A"/>
    <x v="237"/>
    <n v="8.4700000000000006"/>
    <s v="Yes"/>
    <x v="0"/>
    <x v="0"/>
    <n v="2"/>
    <x v="0"/>
    <x v="1"/>
    <x v="0"/>
    <d v="1961-08-03T00:00:00"/>
    <n v="28868.66"/>
    <x v="0"/>
    <s v="tier - 2"/>
    <x v="1"/>
    <x v="12"/>
  </r>
  <r>
    <x v="349"/>
    <s v="  Chelsey C"/>
    <x v="305"/>
    <n v="4.2"/>
    <s v="No"/>
    <x v="0"/>
    <x v="0"/>
    <n v="0"/>
    <x v="0"/>
    <x v="2"/>
    <x v="2"/>
    <d v="1990-12-05T00:00:00"/>
    <n v="28716.14"/>
    <x v="0"/>
    <s v="tier - 3"/>
    <x v="3"/>
    <x v="3"/>
  </r>
  <r>
    <x v="350"/>
    <s v="  Devon A"/>
    <x v="306"/>
    <n v="6.14"/>
    <s v="Yes"/>
    <x v="0"/>
    <x v="0"/>
    <n v="0"/>
    <x v="0"/>
    <x v="2"/>
    <x v="1"/>
    <d v="1985-09-27T00:00:00"/>
    <n v="28542.86"/>
    <x v="0"/>
    <s v="tier - 3"/>
    <x v="3"/>
    <x v="17"/>
  </r>
  <r>
    <x v="351"/>
    <s v="  Joni L"/>
    <x v="307"/>
    <n v="6.07"/>
    <s v="No"/>
    <x v="0"/>
    <x v="0"/>
    <n v="0"/>
    <x v="1"/>
    <x v="0"/>
    <x v="1"/>
    <d v="1982-12-11T00:00:00"/>
    <n v="28476.73"/>
    <x v="0"/>
    <s v="tier - 2"/>
    <x v="1"/>
    <x v="37"/>
  </r>
  <r>
    <x v="352"/>
    <s v="  Colin"/>
    <x v="106"/>
    <n v="10.210000000000001"/>
    <s v="No"/>
    <x v="0"/>
    <x v="0"/>
    <n v="0"/>
    <x v="1"/>
    <x v="0"/>
    <x v="0"/>
    <d v="1974-09-16T00:00:00"/>
    <n v="28468.92"/>
    <x v="0"/>
    <s v="tier - 1"/>
    <x v="1"/>
    <x v="19"/>
  </r>
  <r>
    <x v="353"/>
    <s v="  Rachael"/>
    <x v="308"/>
    <n v="4.6900000000000004"/>
    <s v="No"/>
    <x v="0"/>
    <x v="0"/>
    <n v="0"/>
    <x v="1"/>
    <x v="1"/>
    <x v="2"/>
    <d v="1977-12-02T00:00:00"/>
    <n v="28340.19"/>
    <x v="0"/>
    <s v="tier - 2"/>
    <x v="1"/>
    <x v="29"/>
  </r>
  <r>
    <x v="354"/>
    <s v="  Maricela"/>
    <x v="309"/>
    <n v="5.71"/>
    <s v="No"/>
    <x v="0"/>
    <x v="0"/>
    <n v="0"/>
    <x v="0"/>
    <x v="2"/>
    <x v="1"/>
    <d v="1990-12-24T00:00:00"/>
    <n v="28302.33"/>
    <x v="0"/>
    <s v="tier - 2"/>
    <x v="3"/>
    <x v="3"/>
  </r>
  <r>
    <x v="355"/>
    <s v="  Marie"/>
    <x v="310"/>
    <n v="9.07"/>
    <s v="Yes"/>
    <x v="0"/>
    <x v="1"/>
    <n v="1"/>
    <x v="1"/>
    <x v="0"/>
    <x v="0"/>
    <d v="1963-11-25T00:00:00"/>
    <n v="28287.9"/>
    <x v="0"/>
    <s v="tier - 1"/>
    <x v="0"/>
    <x v="8"/>
  </r>
  <r>
    <x v="356"/>
    <s v="  Frank"/>
    <x v="311"/>
    <n v="4.99"/>
    <s v="No"/>
    <x v="0"/>
    <x v="0"/>
    <n v="0"/>
    <x v="0"/>
    <x v="0"/>
    <x v="2"/>
    <d v="1999-09-06T00:00:00"/>
    <n v="28245.34"/>
    <x v="0"/>
    <s v="tier - 3"/>
    <x v="3"/>
    <x v="35"/>
  </r>
  <r>
    <x v="357"/>
    <s v="  Jeffry"/>
    <x v="312"/>
    <n v="8.31"/>
    <s v="No"/>
    <x v="0"/>
    <x v="0"/>
    <n v="0"/>
    <x v="0"/>
    <x v="1"/>
    <x v="0"/>
    <d v="1960-11-22T00:00:00"/>
    <n v="28101.33"/>
    <x v="0"/>
    <s v="tier - 2"/>
    <x v="9"/>
    <x v="15"/>
  </r>
  <r>
    <x v="358"/>
    <s v="  Mike"/>
    <x v="313"/>
    <n v="5.07"/>
    <s v="Yes"/>
    <x v="0"/>
    <x v="0"/>
    <n v="0"/>
    <x v="0"/>
    <x v="3"/>
    <x v="2"/>
    <d v="1985-11-29T00:00:00"/>
    <n v="28006.94"/>
    <x v="0"/>
    <s v="tier - 2"/>
    <x v="3"/>
    <x v="17"/>
  </r>
  <r>
    <x v="359"/>
    <s v="  Rick"/>
    <x v="314"/>
    <n v="4.79"/>
    <s v="No"/>
    <x v="0"/>
    <x v="0"/>
    <n v="0"/>
    <x v="0"/>
    <x v="0"/>
    <x v="2"/>
    <d v="1999-12-21T00:00:00"/>
    <n v="27980.77"/>
    <x v="0"/>
    <s v="tier - 1"/>
    <x v="3"/>
    <x v="35"/>
  </r>
  <r>
    <x v="360"/>
    <s v="  Pierre-Michel"/>
    <x v="315"/>
    <n v="11.39"/>
    <s v="Yes"/>
    <x v="0"/>
    <x v="0"/>
    <n v="2"/>
    <x v="1"/>
    <x v="0"/>
    <x v="0"/>
    <d v="1961-07-28T00:00:00"/>
    <n v="27941.29"/>
    <x v="0"/>
    <s v="tier - 3"/>
    <x v="3"/>
    <x v="12"/>
  </r>
  <r>
    <x v="361"/>
    <s v="  Daniel"/>
    <x v="316"/>
    <n v="6"/>
    <s v="No"/>
    <x v="0"/>
    <x v="0"/>
    <n v="0"/>
    <x v="0"/>
    <x v="2"/>
    <x v="1"/>
    <d v="1991-06-04T00:00:00"/>
    <n v="27931.11"/>
    <x v="0"/>
    <s v="tier - 3"/>
    <x v="3"/>
    <x v="3"/>
  </r>
  <r>
    <x v="362"/>
    <s v="  Brian L"/>
    <x v="317"/>
    <n v="5.13"/>
    <s v="No"/>
    <x v="0"/>
    <x v="0"/>
    <n v="0"/>
    <x v="0"/>
    <x v="2"/>
    <x v="2"/>
    <d v="1989-11-21T00:00:00"/>
    <n v="27925.86"/>
    <x v="0"/>
    <s v="tier - 2"/>
    <x v="3"/>
    <x v="4"/>
  </r>
  <r>
    <x v="363"/>
    <s v="  Morgan M"/>
    <x v="318"/>
    <n v="5.26"/>
    <s v="Yes"/>
    <x v="0"/>
    <x v="0"/>
    <n v="0"/>
    <x v="0"/>
    <x v="3"/>
    <x v="2"/>
    <d v="1985-12-04T00:00:00"/>
    <n v="27849.94"/>
    <x v="0"/>
    <s v="tier - 1"/>
    <x v="3"/>
    <x v="17"/>
  </r>
  <r>
    <x v="364"/>
    <s v="  Caroline"/>
    <x v="319"/>
    <n v="6.84"/>
    <s v="No"/>
    <x v="0"/>
    <x v="0"/>
    <n v="0"/>
    <x v="0"/>
    <x v="1"/>
    <x v="0"/>
    <d v="1960-07-06T00:00:00"/>
    <n v="27808.73"/>
    <x v="0"/>
    <s v="tier - 1"/>
    <x v="0"/>
    <x v="15"/>
  </r>
  <r>
    <x v="365"/>
    <s v="  Drew T"/>
    <x v="320"/>
    <n v="9.0399999999999991"/>
    <s v="No"/>
    <x v="0"/>
    <x v="0"/>
    <n v="0"/>
    <x v="1"/>
    <x v="0"/>
    <x v="0"/>
    <d v="2002-12-06T00:00:00"/>
    <n v="27724.29"/>
    <x v="0"/>
    <s v="tier - 3"/>
    <x v="0"/>
    <x v="43"/>
  </r>
  <r>
    <x v="366"/>
    <s v="  Austin W"/>
    <x v="321"/>
    <n v="4.0999999999999996"/>
    <s v="No"/>
    <x v="0"/>
    <x v="0"/>
    <n v="1"/>
    <x v="0"/>
    <x v="1"/>
    <x v="2"/>
    <d v="1992-07-03T00:00:00"/>
    <n v="27696.11"/>
    <x v="0"/>
    <s v="tier - 2"/>
    <x v="3"/>
    <x v="34"/>
  </r>
  <r>
    <x v="367"/>
    <s v="  Berenice"/>
    <x v="322"/>
    <n v="4.2300000000000004"/>
    <s v="Yes"/>
    <x v="0"/>
    <x v="1"/>
    <n v="1"/>
    <x v="0"/>
    <x v="0"/>
    <x v="2"/>
    <d v="1997-10-07T00:00:00"/>
    <n v="27625.17"/>
    <x v="0"/>
    <s v="tier - 1"/>
    <x v="3"/>
    <x v="31"/>
  </r>
  <r>
    <x v="368"/>
    <s v="  Kenneth A"/>
    <x v="323"/>
    <n v="6.48"/>
    <s v="Yes"/>
    <x v="0"/>
    <x v="1"/>
    <n v="1"/>
    <x v="0"/>
    <x v="0"/>
    <x v="1"/>
    <d v="1997-09-09T00:00:00"/>
    <n v="27619.360000000001"/>
    <x v="1"/>
    <s v="tier - 3"/>
    <x v="3"/>
    <x v="31"/>
  </r>
  <r>
    <x v="369"/>
    <s v="  Miguel"/>
    <x v="190"/>
    <n v="5.53"/>
    <s v="No"/>
    <x v="0"/>
    <x v="0"/>
    <n v="1"/>
    <x v="0"/>
    <x v="1"/>
    <x v="2"/>
    <d v="1992-06-11T00:00:00"/>
    <n v="27614.71"/>
    <x v="1"/>
    <s v="tier - 3"/>
    <x v="3"/>
    <x v="34"/>
  </r>
  <r>
    <x v="370"/>
    <s v="  Hadley T"/>
    <x v="324"/>
    <n v="4.07"/>
    <s v="Yes"/>
    <x v="0"/>
    <x v="0"/>
    <n v="0"/>
    <x v="0"/>
    <x v="3"/>
    <x v="2"/>
    <d v="1985-11-06T00:00:00"/>
    <n v="27598.93"/>
    <x v="1"/>
    <s v="tier - 1"/>
    <x v="3"/>
    <x v="17"/>
  </r>
  <r>
    <x v="371"/>
    <s v="  Taylor"/>
    <x v="325"/>
    <n v="5.51"/>
    <s v="No"/>
    <x v="0"/>
    <x v="0"/>
    <n v="1"/>
    <x v="0"/>
    <x v="3"/>
    <x v="2"/>
    <d v="1984-07-22T00:00:00"/>
    <n v="27534.53"/>
    <x v="1"/>
    <s v="tier - 2"/>
    <x v="3"/>
    <x v="32"/>
  </r>
  <r>
    <x v="372"/>
    <s v="  Tenielle M"/>
    <x v="326"/>
    <n v="11.66"/>
    <s v="No"/>
    <x v="0"/>
    <x v="0"/>
    <n v="0"/>
    <x v="0"/>
    <x v="1"/>
    <x v="0"/>
    <d v="1965-10-19T00:00:00"/>
    <n v="27533.91"/>
    <x v="1"/>
    <s v="tier - 3"/>
    <x v="0"/>
    <x v="11"/>
  </r>
  <r>
    <x v="373"/>
    <s v="  Andrea"/>
    <x v="327"/>
    <n v="7.26"/>
    <s v="Yes"/>
    <x v="0"/>
    <x v="0"/>
    <n v="0"/>
    <x v="0"/>
    <x v="3"/>
    <x v="0"/>
    <d v="1981-10-03T00:00:00"/>
    <n v="27495.59"/>
    <x v="1"/>
    <s v="tier - 1"/>
    <x v="3"/>
    <x v="36"/>
  </r>
  <r>
    <x v="374"/>
    <s v="  Nora P"/>
    <x v="328"/>
    <n v="4.79"/>
    <s v="Yes"/>
    <x v="0"/>
    <x v="0"/>
    <n v="0"/>
    <x v="0"/>
    <x v="3"/>
    <x v="2"/>
    <d v="1985-12-05T00:00:00"/>
    <n v="27432.73"/>
    <x v="1"/>
    <s v="tier - 1"/>
    <x v="3"/>
    <x v="17"/>
  </r>
  <r>
    <x v="375"/>
    <s v="  Zachary"/>
    <x v="329"/>
    <n v="4.68"/>
    <s v="Yes"/>
    <x v="0"/>
    <x v="0"/>
    <n v="1"/>
    <x v="1"/>
    <x v="2"/>
    <x v="2"/>
    <d v="1988-09-15T00:00:00"/>
    <n v="27375.9"/>
    <x v="1"/>
    <s v="tier - 3"/>
    <x v="5"/>
    <x v="23"/>
  </r>
  <r>
    <x v="376"/>
    <s v="  Michael"/>
    <x v="32"/>
    <n v="4.33"/>
    <s v="Yes"/>
    <x v="0"/>
    <x v="1"/>
    <n v="1"/>
    <x v="1"/>
    <x v="0"/>
    <x v="2"/>
    <d v="1969-10-16T00:00:00"/>
    <n v="27346.04"/>
    <x v="1"/>
    <s v="tier - 2"/>
    <x v="0"/>
    <x v="16"/>
  </r>
  <r>
    <x v="377"/>
    <s v="  Alyssa K"/>
    <x v="330"/>
    <n v="11.89"/>
    <s v="No"/>
    <x v="0"/>
    <x v="0"/>
    <n v="0"/>
    <x v="1"/>
    <x v="0"/>
    <x v="0"/>
    <d v="1968-06-06T00:00:00"/>
    <n v="27322.73"/>
    <x v="1"/>
    <s v="tier - 2"/>
    <x v="0"/>
    <x v="22"/>
  </r>
  <r>
    <x v="378"/>
    <s v="  Heather"/>
    <x v="323"/>
    <n v="5.24"/>
    <s v="No"/>
    <x v="0"/>
    <x v="0"/>
    <n v="0"/>
    <x v="0"/>
    <x v="0"/>
    <x v="2"/>
    <d v="1999-12-02T00:00:00"/>
    <n v="27236.959999999999"/>
    <x v="1"/>
    <s v="tier - 1"/>
    <x v="3"/>
    <x v="35"/>
  </r>
  <r>
    <x v="379"/>
    <s v="  Dante"/>
    <x v="331"/>
    <n v="7.63"/>
    <s v="No"/>
    <x v="0"/>
    <x v="0"/>
    <n v="0"/>
    <x v="0"/>
    <x v="1"/>
    <x v="0"/>
    <d v="1965-12-21T00:00:00"/>
    <n v="27218.44"/>
    <x v="1"/>
    <s v="tier - 1"/>
    <x v="6"/>
    <x v="11"/>
  </r>
  <r>
    <x v="380"/>
    <s v="  Sara E"/>
    <x v="332"/>
    <n v="8.92"/>
    <s v="Yes"/>
    <x v="0"/>
    <x v="0"/>
    <n v="2"/>
    <x v="1"/>
    <x v="2"/>
    <x v="0"/>
    <d v="1970-10-02T00:00:00"/>
    <n v="27117.99"/>
    <x v="1"/>
    <s v="tier - 2"/>
    <x v="0"/>
    <x v="2"/>
  </r>
  <r>
    <x v="381"/>
    <s v="  Scott"/>
    <x v="333"/>
    <n v="5.37"/>
    <s v="No"/>
    <x v="0"/>
    <x v="0"/>
    <n v="0"/>
    <x v="0"/>
    <x v="2"/>
    <x v="2"/>
    <d v="1990-12-13T00:00:00"/>
    <n v="27092.38"/>
    <x v="1"/>
    <s v="tier - 3"/>
    <x v="3"/>
    <x v="3"/>
  </r>
  <r>
    <x v="382"/>
    <s v="  Sean"/>
    <x v="334"/>
    <n v="4.3099999999999996"/>
    <s v="No"/>
    <x v="0"/>
    <x v="0"/>
    <n v="0"/>
    <x v="0"/>
    <x v="1"/>
    <x v="2"/>
    <d v="1994-07-02T00:00:00"/>
    <n v="27080.639999999999"/>
    <x v="1"/>
    <s v="tier - 2"/>
    <x v="3"/>
    <x v="6"/>
  </r>
  <r>
    <x v="383"/>
    <s v="  Danielle"/>
    <x v="335"/>
    <n v="10.46"/>
    <s v="No"/>
    <x v="0"/>
    <x v="0"/>
    <n v="3"/>
    <x v="0"/>
    <x v="2"/>
    <x v="0"/>
    <d v="1958-06-30T00:00:00"/>
    <n v="27037.91"/>
    <x v="1"/>
    <s v="tier - 2"/>
    <x v="0"/>
    <x v="7"/>
  </r>
  <r>
    <x v="384"/>
    <s v="  Andrew D"/>
    <x v="336"/>
    <n v="7.39"/>
    <s v="No"/>
    <x v="0"/>
    <x v="0"/>
    <n v="0"/>
    <x v="1"/>
    <x v="0"/>
    <x v="0"/>
    <d v="1960-07-09T00:00:00"/>
    <n v="27000.98"/>
    <x v="1"/>
    <s v="tier - 2"/>
    <x v="0"/>
    <x v="15"/>
  </r>
  <r>
    <x v="385"/>
    <s v="  Joel D"/>
    <x v="337"/>
    <n v="6.18"/>
    <s v="No"/>
    <x v="1"/>
    <x v="0"/>
    <n v="2"/>
    <x v="0"/>
    <x v="0"/>
    <x v="1"/>
    <d v="2000-11-09T00:00:00"/>
    <n v="26936.98"/>
    <x v="1"/>
    <s v="tier - 3"/>
    <x v="3"/>
    <x v="21"/>
  </r>
  <r>
    <x v="386"/>
    <s v="  Michelle"/>
    <x v="338"/>
    <n v="8.86"/>
    <s v="No"/>
    <x v="0"/>
    <x v="0"/>
    <n v="0"/>
    <x v="0"/>
    <x v="0"/>
    <x v="0"/>
    <d v="2002-06-17T00:00:00"/>
    <n v="26927.69"/>
    <x v="1"/>
    <s v="tier - 2"/>
    <x v="3"/>
    <x v="43"/>
  </r>
  <r>
    <x v="387"/>
    <s v="  Michael J"/>
    <x v="339"/>
    <n v="10.96"/>
    <s v="No"/>
    <x v="0"/>
    <x v="0"/>
    <n v="3"/>
    <x v="0"/>
    <x v="2"/>
    <x v="0"/>
    <d v="1958-12-25T00:00:00"/>
    <n v="26926.51"/>
    <x v="1"/>
    <s v="tier - 1"/>
    <x v="0"/>
    <x v="7"/>
  </r>
  <r>
    <x v="388"/>
    <s v="  Nikki"/>
    <x v="340"/>
    <n v="6.28"/>
    <s v="No"/>
    <x v="0"/>
    <x v="0"/>
    <n v="0"/>
    <x v="0"/>
    <x v="2"/>
    <x v="1"/>
    <d v="1991-08-22T00:00:00"/>
    <n v="26912.560000000001"/>
    <x v="1"/>
    <s v="tier - 2"/>
    <x v="3"/>
    <x v="42"/>
  </r>
  <r>
    <x v="389"/>
    <s v="  Summer B"/>
    <x v="341"/>
    <n v="6.29"/>
    <s v="Yes"/>
    <x v="0"/>
    <x v="0"/>
    <n v="1"/>
    <x v="0"/>
    <x v="3"/>
    <x v="1"/>
    <d v="1988-07-22T00:00:00"/>
    <n v="26607.89"/>
    <x v="1"/>
    <s v="tier - 1"/>
    <x v="3"/>
    <x v="23"/>
  </r>
  <r>
    <x v="390"/>
    <s v="  Edward"/>
    <x v="342"/>
    <n v="4.0199999999999996"/>
    <s v="No"/>
    <x v="1"/>
    <x v="0"/>
    <n v="1"/>
    <x v="0"/>
    <x v="0"/>
    <x v="2"/>
    <d v="2004-09-05T00:00:00"/>
    <n v="26479.4"/>
    <x v="1"/>
    <s v="tier - 2"/>
    <x v="3"/>
    <x v="41"/>
  </r>
  <r>
    <x v="391"/>
    <s v="  Ryan"/>
    <x v="17"/>
    <n v="11.95"/>
    <s v="Yes"/>
    <x v="0"/>
    <x v="0"/>
    <n v="2"/>
    <x v="1"/>
    <x v="0"/>
    <x v="0"/>
    <d v="1970-08-27T00:00:00"/>
    <n v="26467.1"/>
    <x v="1"/>
    <s v="tier - 3"/>
    <x v="1"/>
    <x v="2"/>
  </r>
  <r>
    <x v="392"/>
    <s v="  Kacee"/>
    <x v="343"/>
    <n v="8.7100000000000009"/>
    <s v="No"/>
    <x v="0"/>
    <x v="0"/>
    <n v="0"/>
    <x v="1"/>
    <x v="0"/>
    <x v="0"/>
    <d v="1974-09-21T00:00:00"/>
    <n v="26392.26"/>
    <x v="1"/>
    <s v="tier - 2"/>
    <x v="2"/>
    <x v="19"/>
  </r>
  <r>
    <x v="393"/>
    <s v="  Dave"/>
    <x v="344"/>
    <n v="4.67"/>
    <s v="No"/>
    <x v="1"/>
    <x v="0"/>
    <n v="1"/>
    <x v="0"/>
    <x v="0"/>
    <x v="2"/>
    <d v="2004-12-05T00:00:00"/>
    <n v="26316.59"/>
    <x v="1"/>
    <s v="tier - 3"/>
    <x v="3"/>
    <x v="41"/>
  </r>
  <r>
    <x v="394"/>
    <s v="  Maryanna"/>
    <x v="345"/>
    <n v="11.14"/>
    <s v="Yes"/>
    <x v="0"/>
    <x v="0"/>
    <n v="1"/>
    <x v="1"/>
    <x v="2"/>
    <x v="0"/>
    <d v="1975-06-04T00:00:00"/>
    <n v="26236.58"/>
    <x v="1"/>
    <s v="tier - 1"/>
    <x v="3"/>
    <x v="19"/>
  </r>
  <r>
    <x v="395"/>
    <s v="  Jessica H"/>
    <x v="346"/>
    <n v="9.0500000000000007"/>
    <s v="No"/>
    <x v="0"/>
    <x v="0"/>
    <n v="2"/>
    <x v="1"/>
    <x v="1"/>
    <x v="0"/>
    <d v="1973-07-07T00:00:00"/>
    <n v="26140.36"/>
    <x v="1"/>
    <s v="tier - 3"/>
    <x v="3"/>
    <x v="30"/>
  </r>
  <r>
    <x v="396"/>
    <s v="  Deanna"/>
    <x v="347"/>
    <n v="11.31"/>
    <s v="No"/>
    <x v="0"/>
    <x v="0"/>
    <n v="0"/>
    <x v="0"/>
    <x v="2"/>
    <x v="0"/>
    <d v="2002-10-11T00:00:00"/>
    <n v="26125.67"/>
    <x v="1"/>
    <s v="tier - 1"/>
    <x v="0"/>
    <x v="43"/>
  </r>
  <r>
    <x v="397"/>
    <s v="  Peter"/>
    <x v="312"/>
    <n v="4.68"/>
    <s v="Yes"/>
    <x v="0"/>
    <x v="0"/>
    <n v="2"/>
    <x v="0"/>
    <x v="1"/>
    <x v="2"/>
    <d v="1966-07-09T00:00:00"/>
    <n v="26109.33"/>
    <x v="1"/>
    <s v="tier - 3"/>
    <x v="1"/>
    <x v="24"/>
  </r>
  <r>
    <x v="398"/>
    <s v="  Rebecca"/>
    <x v="348"/>
    <n v="6.05"/>
    <s v="Yes"/>
    <x v="1"/>
    <x v="0"/>
    <n v="1"/>
    <x v="0"/>
    <x v="1"/>
    <x v="1"/>
    <d v="2000-12-26T00:00:00"/>
    <n v="26026.97"/>
    <x v="1"/>
    <s v="tier - 3"/>
    <x v="3"/>
    <x v="21"/>
  </r>
  <r>
    <x v="399"/>
    <s v="  Elizabeth M"/>
    <x v="349"/>
    <n v="4.68"/>
    <s v="Yes"/>
    <x v="0"/>
    <x v="0"/>
    <n v="0"/>
    <x v="1"/>
    <x v="0"/>
    <x v="2"/>
    <d v="2001-06-05T00:00:00"/>
    <n v="26018.95"/>
    <x v="1"/>
    <s v="tier - 2"/>
    <x v="1"/>
    <x v="21"/>
  </r>
  <r>
    <x v="400"/>
    <s v="  Gregory"/>
    <x v="350"/>
    <n v="9.5"/>
    <s v="Yes"/>
    <x v="0"/>
    <x v="0"/>
    <n v="2"/>
    <x v="1"/>
    <x v="1"/>
    <x v="0"/>
    <d v="1970-12-03T00:00:00"/>
    <n v="25992.82"/>
    <x v="1"/>
    <s v="tier - 2"/>
    <x v="0"/>
    <x v="2"/>
  </r>
  <r>
    <x v="401"/>
    <s v="  Sarah E"/>
    <x v="351"/>
    <n v="10.84"/>
    <s v="Yes"/>
    <x v="0"/>
    <x v="1"/>
    <n v="1"/>
    <x v="0"/>
    <x v="2"/>
    <x v="0"/>
    <d v="1963-08-21T00:00:00"/>
    <n v="25678.78"/>
    <x v="1"/>
    <s v="tier - 3"/>
    <x v="1"/>
    <x v="8"/>
  </r>
  <r>
    <x v="402"/>
    <s v="  Anne Elise"/>
    <x v="352"/>
    <n v="5.88"/>
    <s v="No"/>
    <x v="0"/>
    <x v="0"/>
    <n v="2"/>
    <x v="1"/>
    <x v="1"/>
    <x v="1"/>
    <d v="1972-07-17T00:00:00"/>
    <n v="25656.58"/>
    <x v="1"/>
    <s v="tier - 3"/>
    <x v="2"/>
    <x v="28"/>
  </r>
  <r>
    <x v="403"/>
    <s v="  Christopher R"/>
    <x v="353"/>
    <n v="5.24"/>
    <s v="Yes"/>
    <x v="0"/>
    <x v="0"/>
    <n v="0"/>
    <x v="0"/>
    <x v="1"/>
    <x v="2"/>
    <d v="2001-08-02T00:00:00"/>
    <n v="25648.98"/>
    <x v="1"/>
    <s v="tier - 1"/>
    <x v="3"/>
    <x v="47"/>
  </r>
  <r>
    <x v="404"/>
    <s v="  Elliot"/>
    <x v="247"/>
    <n v="11.75"/>
    <s v="No"/>
    <x v="0"/>
    <x v="0"/>
    <n v="0"/>
    <x v="1"/>
    <x v="1"/>
    <x v="0"/>
    <d v="1968-12-11T00:00:00"/>
    <n v="25517.11"/>
    <x v="1"/>
    <s v="tier - 3"/>
    <x v="6"/>
    <x v="0"/>
  </r>
  <r>
    <x v="405"/>
    <s v="  Christopher D"/>
    <x v="354"/>
    <n v="6.97"/>
    <s v="No"/>
    <x v="0"/>
    <x v="0"/>
    <n v="0"/>
    <x v="0"/>
    <x v="1"/>
    <x v="0"/>
    <d v="1968-08-22T00:00:00"/>
    <n v="25382.3"/>
    <x v="1"/>
    <s v="tier - 2"/>
    <x v="3"/>
    <x v="0"/>
  </r>
  <r>
    <x v="406"/>
    <s v="  Corey"/>
    <x v="355"/>
    <n v="4.76"/>
    <s v="No"/>
    <x v="0"/>
    <x v="0"/>
    <n v="2"/>
    <x v="1"/>
    <x v="0"/>
    <x v="2"/>
    <d v="1972-09-26T00:00:00"/>
    <n v="25333.33"/>
    <x v="1"/>
    <s v="tier - 2"/>
    <x v="6"/>
    <x v="28"/>
  </r>
  <r>
    <x v="407"/>
    <s v="  Patrick D"/>
    <x v="356"/>
    <n v="8.24"/>
    <s v="Yes"/>
    <x v="0"/>
    <x v="0"/>
    <n v="1"/>
    <x v="0"/>
    <x v="1"/>
    <x v="0"/>
    <d v="1975-12-14T00:00:00"/>
    <n v="25309.49"/>
    <x v="1"/>
    <s v="tier - 1"/>
    <x v="3"/>
    <x v="27"/>
  </r>
  <r>
    <x v="408"/>
    <s v="  Anthony D"/>
    <x v="357"/>
    <n v="4.76"/>
    <s v="No"/>
    <x v="0"/>
    <x v="0"/>
    <n v="1"/>
    <x v="0"/>
    <x v="2"/>
    <x v="2"/>
    <d v="1998-11-24T00:00:00"/>
    <n v="25127.22"/>
    <x v="1"/>
    <s v="tier - 3"/>
    <x v="3"/>
    <x v="44"/>
  </r>
  <r>
    <x v="409"/>
    <s v="  Melissa"/>
    <x v="358"/>
    <n v="6.03"/>
    <s v="No"/>
    <x v="0"/>
    <x v="0"/>
    <n v="1"/>
    <x v="1"/>
    <x v="2"/>
    <x v="1"/>
    <d v="1998-06-14T00:00:00"/>
    <n v="25081.77"/>
    <x v="1"/>
    <s v="tier - 2"/>
    <x v="0"/>
    <x v="44"/>
  </r>
  <r>
    <x v="410"/>
    <s v="  Raven"/>
    <x v="359"/>
    <n v="4.07"/>
    <s v="Yes"/>
    <x v="0"/>
    <x v="0"/>
    <n v="1"/>
    <x v="0"/>
    <x v="2"/>
    <x v="2"/>
    <d v="1995-12-04T00:00:00"/>
    <n v="25075.97"/>
    <x v="1"/>
    <s v="tier - 2"/>
    <x v="3"/>
    <x v="40"/>
  </r>
  <r>
    <x v="411"/>
    <s v="  Christopher"/>
    <x v="360"/>
    <n v="8.26"/>
    <s v="Yes"/>
    <x v="0"/>
    <x v="0"/>
    <n v="1"/>
    <x v="0"/>
    <x v="1"/>
    <x v="0"/>
    <d v="1975-11-14T00:00:00"/>
    <n v="24915.22"/>
    <x v="1"/>
    <s v="tier - 3"/>
    <x v="1"/>
    <x v="27"/>
  </r>
  <r>
    <x v="412"/>
    <s v="  Kendra A"/>
    <x v="3"/>
    <n v="4.76"/>
    <s v="No"/>
    <x v="0"/>
    <x v="0"/>
    <n v="1"/>
    <x v="1"/>
    <x v="0"/>
    <x v="2"/>
    <d v="1987-06-14T00:00:00"/>
    <n v="24915.05"/>
    <x v="1"/>
    <s v="tier - 1"/>
    <x v="2"/>
    <x v="38"/>
  </r>
  <r>
    <x v="413"/>
    <s v="  Jordan"/>
    <x v="361"/>
    <n v="6.13"/>
    <s v="Yes"/>
    <x v="0"/>
    <x v="1"/>
    <n v="1"/>
    <x v="0"/>
    <x v="2"/>
    <x v="1"/>
    <d v="1969-07-23T00:00:00"/>
    <n v="24873.38"/>
    <x v="1"/>
    <s v="tier - 1"/>
    <x v="2"/>
    <x v="16"/>
  </r>
  <r>
    <x v="414"/>
    <s v="  Nils"/>
    <x v="362"/>
    <n v="10.47"/>
    <s v="Yes"/>
    <x v="0"/>
    <x v="0"/>
    <n v="2"/>
    <x v="0"/>
    <x v="2"/>
    <x v="0"/>
    <d v="1970-11-26T00:00:00"/>
    <n v="24869.84"/>
    <x v="1"/>
    <s v="tier - 2"/>
    <x v="4"/>
    <x v="2"/>
  </r>
  <r>
    <x v="415"/>
    <s v="  Scott"/>
    <x v="363"/>
    <n v="4.04"/>
    <s v="Yes"/>
    <x v="0"/>
    <x v="0"/>
    <n v="1"/>
    <x v="0"/>
    <x v="2"/>
    <x v="2"/>
    <d v="1995-06-10T00:00:00"/>
    <n v="24863.25"/>
    <x v="1"/>
    <s v="tier - 3"/>
    <x v="3"/>
    <x v="40"/>
  </r>
  <r>
    <x v="416"/>
    <s v="  Angela"/>
    <x v="364"/>
    <n v="5.74"/>
    <s v="No"/>
    <x v="0"/>
    <x v="0"/>
    <n v="0"/>
    <x v="0"/>
    <x v="2"/>
    <x v="1"/>
    <d v="1994-09-09T00:00:00"/>
    <n v="24817.25"/>
    <x v="1"/>
    <s v="tier - 2"/>
    <x v="3"/>
    <x v="6"/>
  </r>
  <r>
    <x v="417"/>
    <s v="  Allison"/>
    <x v="365"/>
    <n v="6.33"/>
    <s v="No"/>
    <x v="0"/>
    <x v="0"/>
    <n v="1"/>
    <x v="0"/>
    <x v="3"/>
    <x v="1"/>
    <d v="1992-10-11T00:00:00"/>
    <n v="24795.040000000001"/>
    <x v="1"/>
    <s v="tier - 3"/>
    <x v="3"/>
    <x v="34"/>
  </r>
  <r>
    <x v="418"/>
    <s v="  Caitlin O"/>
    <x v="366"/>
    <n v="4.28"/>
    <s v="Yes"/>
    <x v="0"/>
    <x v="0"/>
    <n v="0"/>
    <x v="1"/>
    <x v="1"/>
    <x v="2"/>
    <d v="1996-08-28T00:00:00"/>
    <n v="24671.66"/>
    <x v="1"/>
    <s v="tier - 1"/>
    <x v="2"/>
    <x v="45"/>
  </r>
  <r>
    <x v="419"/>
    <s v="  Tracy M"/>
    <x v="367"/>
    <n v="9.4700000000000006"/>
    <s v="Yes"/>
    <x v="0"/>
    <x v="0"/>
    <n v="2"/>
    <x v="0"/>
    <x v="1"/>
    <x v="0"/>
    <d v="1970-06-12T00:00:00"/>
    <n v="24667.42"/>
    <x v="1"/>
    <s v="tier - 3"/>
    <x v="0"/>
    <x v="2"/>
  </r>
  <r>
    <x v="420"/>
    <s v="  Dustin M"/>
    <x v="368"/>
    <n v="4.8499999999999996"/>
    <s v="Yes"/>
    <x v="0"/>
    <x v="0"/>
    <n v="0"/>
    <x v="1"/>
    <x v="1"/>
    <x v="2"/>
    <d v="1976-10-12T00:00:00"/>
    <n v="24603.05"/>
    <x v="1"/>
    <s v="tier - 2"/>
    <x v="3"/>
    <x v="1"/>
  </r>
  <r>
    <x v="421"/>
    <s v="  Jenny"/>
    <x v="308"/>
    <n v="11.03"/>
    <s v="Yes"/>
    <x v="0"/>
    <x v="0"/>
    <n v="1"/>
    <x v="0"/>
    <x v="1"/>
    <x v="0"/>
    <d v="1975-06-13T00:00:00"/>
    <n v="24535.7"/>
    <x v="1"/>
    <s v="tier - 2"/>
    <x v="1"/>
    <x v="27"/>
  </r>
  <r>
    <x v="422"/>
    <s v="  Emily"/>
    <x v="368"/>
    <n v="5.22"/>
    <s v="No"/>
    <x v="0"/>
    <x v="0"/>
    <n v="2"/>
    <x v="0"/>
    <x v="1"/>
    <x v="2"/>
    <d v="1972-09-14T00:00:00"/>
    <n v="24520.26"/>
    <x v="1"/>
    <s v="tier - 3"/>
    <x v="3"/>
    <x v="28"/>
  </r>
  <r>
    <x v="423"/>
    <s v="  Fabienne"/>
    <x v="369"/>
    <n v="9.52"/>
    <s v="Yes"/>
    <x v="0"/>
    <x v="0"/>
    <n v="2"/>
    <x v="1"/>
    <x v="1"/>
    <x v="0"/>
    <d v="1961-10-21T00:00:00"/>
    <n v="24513.09"/>
    <x v="1"/>
    <s v="tier - 2"/>
    <x v="0"/>
    <x v="12"/>
  </r>
  <r>
    <x v="424"/>
    <s v="  Jordan"/>
    <x v="226"/>
    <n v="11.09"/>
    <s v="No"/>
    <x v="0"/>
    <x v="0"/>
    <n v="0"/>
    <x v="1"/>
    <x v="0"/>
    <x v="0"/>
    <d v="1968-07-06T00:00:00"/>
    <n v="24476.48"/>
    <x v="1"/>
    <s v="tier - 2"/>
    <x v="1"/>
    <x v="0"/>
  </r>
  <r>
    <x v="425"/>
    <s v="  Matt"/>
    <x v="352"/>
    <n v="9.4499999999999993"/>
    <s v="Yes"/>
    <x v="0"/>
    <x v="0"/>
    <n v="2"/>
    <x v="0"/>
    <x v="1"/>
    <x v="0"/>
    <d v="1970-11-30T00:00:00"/>
    <n v="24393.62"/>
    <x v="1"/>
    <s v="tier - 3"/>
    <x v="1"/>
    <x v="2"/>
  </r>
  <r>
    <x v="426"/>
    <s v="  Taryn L"/>
    <x v="370"/>
    <n v="5.51"/>
    <s v="No"/>
    <x v="0"/>
    <x v="0"/>
    <n v="0"/>
    <x v="0"/>
    <x v="2"/>
    <x v="2"/>
    <d v="1999-10-07T00:00:00"/>
    <n v="24387.74"/>
    <x v="1"/>
    <s v="tier - 1"/>
    <x v="3"/>
    <x v="35"/>
  </r>
  <r>
    <x v="427"/>
    <s v="  Temima"/>
    <x v="371"/>
    <n v="4.18"/>
    <s v="No"/>
    <x v="1"/>
    <x v="0"/>
    <n v="1"/>
    <x v="0"/>
    <x v="1"/>
    <x v="2"/>
    <d v="2004-08-03T00:00:00"/>
    <n v="24294.02"/>
    <x v="1"/>
    <s v="tier - 1"/>
    <x v="3"/>
    <x v="41"/>
  </r>
  <r>
    <x v="428"/>
    <s v="  Jennifer"/>
    <x v="372"/>
    <n v="5.98"/>
    <s v="Yes"/>
    <x v="0"/>
    <x v="0"/>
    <n v="1"/>
    <x v="1"/>
    <x v="0"/>
    <x v="1"/>
    <d v="1964-12-16T00:00:00"/>
    <n v="24227.34"/>
    <x v="1"/>
    <s v="tier - 1"/>
    <x v="0"/>
    <x v="13"/>
  </r>
  <r>
    <x v="429"/>
    <s v="  Serena M"/>
    <x v="373"/>
    <n v="10.16"/>
    <s v="No"/>
    <x v="0"/>
    <x v="0"/>
    <n v="0"/>
    <x v="0"/>
    <x v="1"/>
    <x v="0"/>
    <d v="1974-09-10T00:00:00"/>
    <n v="24180.93"/>
    <x v="1"/>
    <s v="tier - 1"/>
    <x v="0"/>
    <x v="19"/>
  </r>
  <r>
    <x v="430"/>
    <s v="  Victoria M"/>
    <x v="374"/>
    <n v="11.71"/>
    <s v="No"/>
    <x v="0"/>
    <x v="0"/>
    <n v="2"/>
    <x v="0"/>
    <x v="2"/>
    <x v="0"/>
    <d v="1973-06-13T00:00:00"/>
    <n v="24106.91"/>
    <x v="1"/>
    <s v="tier - 2"/>
    <x v="2"/>
    <x v="30"/>
  </r>
  <r>
    <x v="431"/>
    <s v="  Phoebe"/>
    <x v="375"/>
    <n v="5.23"/>
    <s v="No"/>
    <x v="0"/>
    <x v="1"/>
    <n v="1"/>
    <x v="1"/>
    <x v="0"/>
    <x v="2"/>
    <d v="2003-12-30T00:00:00"/>
    <n v="24059.68"/>
    <x v="1"/>
    <s v="tier - 2"/>
    <x v="1"/>
    <x v="39"/>
  </r>
  <r>
    <x v="432"/>
    <s v="  Corey"/>
    <x v="376"/>
    <n v="6.85"/>
    <s v="No"/>
    <x v="0"/>
    <x v="0"/>
    <n v="0"/>
    <x v="0"/>
    <x v="2"/>
    <x v="0"/>
    <d v="1971-07-10T00:00:00"/>
    <n v="23967.38"/>
    <x v="1"/>
    <s v="tier - 2"/>
    <x v="1"/>
    <x v="14"/>
  </r>
  <r>
    <x v="433"/>
    <s v="  Rebecca"/>
    <x v="377"/>
    <n v="7.05"/>
    <s v="Yes"/>
    <x v="0"/>
    <x v="0"/>
    <n v="2"/>
    <x v="0"/>
    <x v="2"/>
    <x v="0"/>
    <d v="1970-08-08T00:00:00"/>
    <n v="23887.66"/>
    <x v="1"/>
    <s v="tier - 3"/>
    <x v="1"/>
    <x v="2"/>
  </r>
  <r>
    <x v="434"/>
    <s v="  Nicholas D"/>
    <x v="304"/>
    <n v="11.64"/>
    <s v="No"/>
    <x v="0"/>
    <x v="0"/>
    <n v="2"/>
    <x v="0"/>
    <x v="1"/>
    <x v="0"/>
    <d v="1973-06-27T00:00:00"/>
    <n v="23807.24"/>
    <x v="1"/>
    <s v="tier - 3"/>
    <x v="1"/>
    <x v="30"/>
  </r>
  <r>
    <x v="435"/>
    <s v="  Christian"/>
    <x v="378"/>
    <n v="10.52"/>
    <s v="No"/>
    <x v="0"/>
    <x v="0"/>
    <n v="0"/>
    <x v="0"/>
    <x v="1"/>
    <x v="0"/>
    <d v="1974-06-02T00:00:00"/>
    <n v="23568.27"/>
    <x v="1"/>
    <s v="tier - 2"/>
    <x v="3"/>
    <x v="30"/>
  </r>
  <r>
    <x v="436"/>
    <s v="  Jonathon S"/>
    <x v="97"/>
    <n v="4.01"/>
    <s v="Yes"/>
    <x v="0"/>
    <x v="1"/>
    <n v="1"/>
    <x v="1"/>
    <x v="0"/>
    <x v="2"/>
    <d v="1983-08-26T00:00:00"/>
    <n v="23563.02"/>
    <x v="1"/>
    <s v="tier - 2"/>
    <x v="0"/>
    <x v="33"/>
  </r>
  <r>
    <x v="437"/>
    <s v="  Caroline"/>
    <x v="379"/>
    <n v="8.56"/>
    <s v="Yes"/>
    <x v="0"/>
    <x v="0"/>
    <n v="1"/>
    <x v="0"/>
    <x v="1"/>
    <x v="0"/>
    <d v="1975-11-13T00:00:00"/>
    <n v="23401.31"/>
    <x v="1"/>
    <s v="tier - 3"/>
    <x v="2"/>
    <x v="27"/>
  </r>
  <r>
    <x v="438"/>
    <s v="  Joshua D"/>
    <x v="380"/>
    <n v="10.5"/>
    <s v="No"/>
    <x v="0"/>
    <x v="0"/>
    <n v="2"/>
    <x v="0"/>
    <x v="1"/>
    <x v="0"/>
    <d v="1973-10-22T00:00:00"/>
    <n v="23306.55"/>
    <x v="1"/>
    <s v="tier - 2"/>
    <x v="3"/>
    <x v="30"/>
  </r>
  <r>
    <x v="439"/>
    <s v="  Nichole"/>
    <x v="362"/>
    <n v="6.39"/>
    <s v="No"/>
    <x v="0"/>
    <x v="0"/>
    <n v="0"/>
    <x v="1"/>
    <x v="2"/>
    <x v="1"/>
    <d v="1994-10-03T00:00:00"/>
    <n v="23288.93"/>
    <x v="1"/>
    <s v="tier - 3"/>
    <x v="2"/>
    <x v="6"/>
  </r>
  <r>
    <x v="440"/>
    <s v="  Denise M"/>
    <x v="251"/>
    <n v="5.71"/>
    <s v="Yes"/>
    <x v="0"/>
    <x v="1"/>
    <n v="1"/>
    <x v="0"/>
    <x v="2"/>
    <x v="1"/>
    <d v="1969-11-14T00:00:00"/>
    <n v="23244.79"/>
    <x v="1"/>
    <s v="tier - 3"/>
    <x v="0"/>
    <x v="16"/>
  </r>
  <r>
    <x v="441"/>
    <s v="  Peter R"/>
    <x v="381"/>
    <n v="4.43"/>
    <s v="Yes"/>
    <x v="0"/>
    <x v="1"/>
    <n v="1"/>
    <x v="1"/>
    <x v="2"/>
    <x v="2"/>
    <d v="1997-08-07T00:00:00"/>
    <n v="23241.47"/>
    <x v="1"/>
    <s v="tier - 3"/>
    <x v="11"/>
    <x v="31"/>
  </r>
  <r>
    <x v="442"/>
    <s v="  Johnson K"/>
    <x v="382"/>
    <n v="5.52"/>
    <s v="No"/>
    <x v="0"/>
    <x v="1"/>
    <n v="1"/>
    <x v="1"/>
    <x v="0"/>
    <x v="2"/>
    <d v="2003-12-14T00:00:00"/>
    <n v="23082.959999999999"/>
    <x v="1"/>
    <s v="tier - 2"/>
    <x v="3"/>
    <x v="39"/>
  </r>
  <r>
    <x v="443"/>
    <s v="  Katherine"/>
    <x v="383"/>
    <n v="9.1999999999999993"/>
    <s v="Yes"/>
    <x v="0"/>
    <x v="0"/>
    <n v="1"/>
    <x v="0"/>
    <x v="1"/>
    <x v="0"/>
    <d v="1975-09-09T00:00:00"/>
    <n v="23065.42"/>
    <x v="1"/>
    <s v="tier - 2"/>
    <x v="0"/>
    <x v="27"/>
  </r>
  <r>
    <x v="444"/>
    <s v="  Lynda"/>
    <x v="26"/>
    <n v="10.97"/>
    <s v="Yes"/>
    <x v="0"/>
    <x v="0"/>
    <n v="2"/>
    <x v="1"/>
    <x v="0"/>
    <x v="0"/>
    <d v="1970-11-09T00:00:00"/>
    <n v="23045.57"/>
    <x v="1"/>
    <s v="tier - 2"/>
    <x v="2"/>
    <x v="2"/>
  </r>
  <r>
    <x v="445"/>
    <s v="  Anthony"/>
    <x v="384"/>
    <n v="4.25"/>
    <s v="No"/>
    <x v="0"/>
    <x v="1"/>
    <n v="1"/>
    <x v="1"/>
    <x v="1"/>
    <x v="2"/>
    <d v="2003-07-25T00:00:00"/>
    <n v="22493.66"/>
    <x v="1"/>
    <s v="tier - 1"/>
    <x v="1"/>
    <x v="39"/>
  </r>
  <r>
    <x v="446"/>
    <s v="  Linnea C"/>
    <x v="385"/>
    <n v="5.23"/>
    <s v="No"/>
    <x v="0"/>
    <x v="1"/>
    <n v="1"/>
    <x v="0"/>
    <x v="1"/>
    <x v="2"/>
    <d v="1979-11-14T00:00:00"/>
    <n v="22478.6"/>
    <x v="2"/>
    <s v="tier - 2"/>
    <x v="3"/>
    <x v="18"/>
  </r>
  <r>
    <x v="447"/>
    <s v="  Massimiliano A"/>
    <x v="386"/>
    <n v="5.96"/>
    <s v="Yes"/>
    <x v="0"/>
    <x v="1"/>
    <n v="1"/>
    <x v="0"/>
    <x v="1"/>
    <x v="1"/>
    <d v="1983-12-21T00:00:00"/>
    <n v="22462.04"/>
    <x v="2"/>
    <s v="tier - 1"/>
    <x v="9"/>
    <x v="33"/>
  </r>
  <r>
    <x v="448"/>
    <s v="  James M"/>
    <x v="387"/>
    <n v="4.29"/>
    <s v="Yes"/>
    <x v="0"/>
    <x v="0"/>
    <n v="2"/>
    <x v="0"/>
    <x v="2"/>
    <x v="2"/>
    <d v="1966-08-18T00:00:00"/>
    <n v="22412.65"/>
    <x v="2"/>
    <s v="tier - 3"/>
    <x v="7"/>
    <x v="24"/>
  </r>
  <r>
    <x v="449"/>
    <s v="  Lauren"/>
    <x v="388"/>
    <n v="4.09"/>
    <s v="No"/>
    <x v="0"/>
    <x v="0"/>
    <n v="0"/>
    <x v="1"/>
    <x v="2"/>
    <x v="2"/>
    <d v="1999-08-26T00:00:00"/>
    <n v="22395.74"/>
    <x v="2"/>
    <s v="tier - 2"/>
    <x v="2"/>
    <x v="35"/>
  </r>
  <r>
    <x v="450"/>
    <s v="  Michele V"/>
    <x v="389"/>
    <n v="4.88"/>
    <s v="No"/>
    <x v="0"/>
    <x v="0"/>
    <n v="0"/>
    <x v="0"/>
    <x v="1"/>
    <x v="2"/>
    <d v="1982-12-27T00:00:00"/>
    <n v="22331.57"/>
    <x v="1"/>
    <s v="tier - 3"/>
    <x v="2"/>
    <x v="37"/>
  </r>
  <r>
    <x v="451"/>
    <s v="  Xiao"/>
    <x v="358"/>
    <n v="6.76"/>
    <s v="No"/>
    <x v="0"/>
    <x v="0"/>
    <n v="0"/>
    <x v="0"/>
    <x v="2"/>
    <x v="0"/>
    <d v="1971-06-16T00:00:00"/>
    <n v="22218.11"/>
    <x v="1"/>
    <s v="tier - 3"/>
    <x v="0"/>
    <x v="14"/>
  </r>
  <r>
    <x v="452"/>
    <s v="  Harper L"/>
    <x v="390"/>
    <n v="10.67"/>
    <s v="No"/>
    <x v="0"/>
    <x v="0"/>
    <n v="0"/>
    <x v="1"/>
    <x v="2"/>
    <x v="0"/>
    <d v="1965-08-24T00:00:00"/>
    <n v="22192.44"/>
    <x v="2"/>
    <s v="tier - 1"/>
    <x v="0"/>
    <x v="11"/>
  </r>
  <r>
    <x v="453"/>
    <s v="  Nick"/>
    <x v="391"/>
    <n v="6.21"/>
    <s v="No"/>
    <x v="0"/>
    <x v="0"/>
    <n v="0"/>
    <x v="0"/>
    <x v="0"/>
    <x v="1"/>
    <d v="1980-09-12T00:00:00"/>
    <n v="22144.03"/>
    <x v="1"/>
    <s v="tier - 2"/>
    <x v="3"/>
    <x v="25"/>
  </r>
  <r>
    <x v="454"/>
    <s v="  Scott"/>
    <x v="392"/>
    <n v="5.03"/>
    <s v="Yes"/>
    <x v="0"/>
    <x v="0"/>
    <n v="0"/>
    <x v="0"/>
    <x v="3"/>
    <x v="2"/>
    <d v="2001-08-28T00:00:00"/>
    <n v="22097.62"/>
    <x v="2"/>
    <s v="tier - 1"/>
    <x v="3"/>
    <x v="47"/>
  </r>
  <r>
    <x v="455"/>
    <s v="  Wilson"/>
    <x v="393"/>
    <n v="5.27"/>
    <s v="No"/>
    <x v="0"/>
    <x v="0"/>
    <n v="0"/>
    <x v="1"/>
    <x v="2"/>
    <x v="2"/>
    <d v="1989-10-14T00:00:00"/>
    <n v="21984.47"/>
    <x v="2"/>
    <s v="tier - 1"/>
    <x v="1"/>
    <x v="4"/>
  </r>
  <r>
    <x v="456"/>
    <s v="  Lee"/>
    <x v="394"/>
    <n v="10.53"/>
    <s v="Yes"/>
    <x v="0"/>
    <x v="0"/>
    <n v="1"/>
    <x v="0"/>
    <x v="1"/>
    <x v="0"/>
    <d v="1975-12-19T00:00:00"/>
    <n v="21978.68"/>
    <x v="2"/>
    <s v="tier - 3"/>
    <x v="0"/>
    <x v="27"/>
  </r>
  <r>
    <x v="457"/>
    <s v="  Shizhong"/>
    <x v="395"/>
    <n v="5.78"/>
    <s v="No"/>
    <x v="0"/>
    <x v="1"/>
    <n v="1"/>
    <x v="0"/>
    <x v="3"/>
    <x v="1"/>
    <d v="2003-09-28T00:00:00"/>
    <n v="21882.400000000001"/>
    <x v="1"/>
    <s v="tier - 1"/>
    <x v="3"/>
    <x v="39"/>
  </r>
  <r>
    <x v="458"/>
    <s v="  Marie-Claire"/>
    <x v="278"/>
    <n v="4.3600000000000003"/>
    <s v="No"/>
    <x v="0"/>
    <x v="1"/>
    <n v="1"/>
    <x v="0"/>
    <x v="2"/>
    <x v="2"/>
    <d v="1979-08-17T00:00:00"/>
    <n v="21880.82"/>
    <x v="2"/>
    <s v="tier - 1"/>
    <x v="1"/>
    <x v="18"/>
  </r>
  <r>
    <x v="459"/>
    <s v="  Todd J"/>
    <x v="396"/>
    <n v="9.7200000000000006"/>
    <s v="Yes"/>
    <x v="0"/>
    <x v="1"/>
    <n v="1"/>
    <x v="1"/>
    <x v="0"/>
    <x v="0"/>
    <d v="1963-08-27T00:00:00"/>
    <n v="21797"/>
    <x v="2"/>
    <s v="tier - 1"/>
    <x v="3"/>
    <x v="8"/>
  </r>
  <r>
    <x v="460"/>
    <s v="  Carolyn"/>
    <x v="295"/>
    <n v="5.18"/>
    <s v="No"/>
    <x v="0"/>
    <x v="1"/>
    <n v="1"/>
    <x v="0"/>
    <x v="1"/>
    <x v="2"/>
    <d v="1979-09-28T00:00:00"/>
    <n v="21774.32"/>
    <x v="2"/>
    <s v="tier - 2"/>
    <x v="1"/>
    <x v="18"/>
  </r>
  <r>
    <x v="461"/>
    <s v="  Lindsey"/>
    <x v="397"/>
    <n v="5.29"/>
    <s v="No"/>
    <x v="0"/>
    <x v="1"/>
    <n v="1"/>
    <x v="0"/>
    <x v="1"/>
    <x v="2"/>
    <d v="1979-09-20T00:00:00"/>
    <n v="21771.34"/>
    <x v="2"/>
    <s v="tier - 1"/>
    <x v="2"/>
    <x v="18"/>
  </r>
  <r>
    <x v="462"/>
    <s v="  Marissa D"/>
    <x v="351"/>
    <n v="4.8600000000000003"/>
    <s v="Yes"/>
    <x v="0"/>
    <x v="0"/>
    <n v="0"/>
    <x v="0"/>
    <x v="2"/>
    <x v="2"/>
    <d v="1976-07-18T00:00:00"/>
    <n v="21677.279999999999"/>
    <x v="2"/>
    <s v="tier - 1"/>
    <x v="1"/>
    <x v="1"/>
  </r>
  <r>
    <x v="463"/>
    <s v="  Jean Luc"/>
    <x v="398"/>
    <n v="7.66"/>
    <s v="No"/>
    <x v="0"/>
    <x v="0"/>
    <n v="0"/>
    <x v="1"/>
    <x v="0"/>
    <x v="0"/>
    <d v="1962-11-16T00:00:00"/>
    <n v="21661.16"/>
    <x v="1"/>
    <s v="tier - 2"/>
    <x v="1"/>
    <x v="5"/>
  </r>
  <r>
    <x v="464"/>
    <s v="  Danielle"/>
    <x v="399"/>
    <n v="6.1"/>
    <s v="Yes"/>
    <x v="0"/>
    <x v="1"/>
    <n v="1"/>
    <x v="0"/>
    <x v="2"/>
    <x v="1"/>
    <d v="1983-12-25T00:00:00"/>
    <n v="21659.93"/>
    <x v="2"/>
    <s v="tier - 3"/>
    <x v="2"/>
    <x v="33"/>
  </r>
  <r>
    <x v="465"/>
    <s v="  Jim"/>
    <x v="400"/>
    <n v="4.4400000000000004"/>
    <s v="No"/>
    <x v="0"/>
    <x v="0"/>
    <n v="0"/>
    <x v="1"/>
    <x v="2"/>
    <x v="2"/>
    <d v="1999-06-12T00:00:00"/>
    <n v="21595.38"/>
    <x v="1"/>
    <s v="tier - 3"/>
    <x v="1"/>
    <x v="35"/>
  </r>
  <r>
    <x v="466"/>
    <s v="  Matthew T"/>
    <x v="389"/>
    <n v="6.15"/>
    <s v="No"/>
    <x v="0"/>
    <x v="0"/>
    <n v="0"/>
    <x v="0"/>
    <x v="1"/>
    <x v="1"/>
    <d v="1990-11-21T00:00:00"/>
    <n v="21472.48"/>
    <x v="1"/>
    <s v="tier - 2"/>
    <x v="1"/>
    <x v="3"/>
  </r>
  <r>
    <x v="467"/>
    <s v="  Rachel L"/>
    <x v="401"/>
    <n v="4.53"/>
    <s v="No"/>
    <x v="0"/>
    <x v="0"/>
    <n v="0"/>
    <x v="0"/>
    <x v="1"/>
    <x v="2"/>
    <d v="1980-09-04T00:00:00"/>
    <n v="21348.71"/>
    <x v="1"/>
    <s v="tier - 1"/>
    <x v="1"/>
    <x v="25"/>
  </r>
  <r>
    <x v="468"/>
    <s v="  Corina"/>
    <x v="402"/>
    <n v="5.48"/>
    <s v="No"/>
    <x v="1"/>
    <x v="0"/>
    <n v="1"/>
    <x v="1"/>
    <x v="0"/>
    <x v="2"/>
    <d v="2004-08-04T00:00:00"/>
    <n v="21344.85"/>
    <x v="2"/>
    <s v="tier - 1"/>
    <x v="2"/>
    <x v="41"/>
  </r>
  <r>
    <x v="469"/>
    <s v="  Guannan"/>
    <x v="403"/>
    <n v="5.48"/>
    <s v="No"/>
    <x v="0"/>
    <x v="0"/>
    <n v="0"/>
    <x v="0"/>
    <x v="2"/>
    <x v="2"/>
    <d v="1980-12-10T00:00:00"/>
    <n v="21259.38"/>
    <x v="2"/>
    <s v="tier - 3"/>
    <x v="9"/>
    <x v="25"/>
  </r>
  <r>
    <x v="470"/>
    <s v="  Don"/>
    <x v="404"/>
    <n v="8.1"/>
    <s v="No"/>
    <x v="0"/>
    <x v="0"/>
    <n v="0"/>
    <x v="1"/>
    <x v="1"/>
    <x v="0"/>
    <d v="1974-09-03T00:00:00"/>
    <n v="21232.18"/>
    <x v="2"/>
    <s v="tier - 2"/>
    <x v="3"/>
    <x v="19"/>
  </r>
  <r>
    <x v="471"/>
    <s v="  Chris"/>
    <x v="347"/>
    <n v="7.16"/>
    <s v="No"/>
    <x v="0"/>
    <x v="0"/>
    <n v="0"/>
    <x v="0"/>
    <x v="2"/>
    <x v="0"/>
    <d v="1974-10-14T00:00:00"/>
    <n v="21223.68"/>
    <x v="2"/>
    <s v="tier - 2"/>
    <x v="0"/>
    <x v="19"/>
  </r>
  <r>
    <x v="472"/>
    <s v="  Gavin V"/>
    <x v="405"/>
    <n v="4.55"/>
    <s v="Yes"/>
    <x v="0"/>
    <x v="1"/>
    <n v="1"/>
    <x v="0"/>
    <x v="2"/>
    <x v="2"/>
    <d v="1969-08-26T00:00:00"/>
    <n v="21195.82"/>
    <x v="2"/>
    <s v="tier - 1"/>
    <x v="0"/>
    <x v="16"/>
  </r>
  <r>
    <x v="473"/>
    <s v="  David"/>
    <x v="192"/>
    <n v="6.03"/>
    <s v="No"/>
    <x v="0"/>
    <x v="0"/>
    <n v="0"/>
    <x v="0"/>
    <x v="2"/>
    <x v="1"/>
    <d v="1977-11-23T00:00:00"/>
    <n v="21098.55"/>
    <x v="2"/>
    <s v="tier - 3"/>
    <x v="1"/>
    <x v="29"/>
  </r>
  <r>
    <x v="474"/>
    <s v="  Jatin"/>
    <x v="406"/>
    <n v="5.47"/>
    <s v="Yes"/>
    <x v="0"/>
    <x v="1"/>
    <n v="1"/>
    <x v="0"/>
    <x v="1"/>
    <x v="2"/>
    <d v="1983-07-02T00:00:00"/>
    <n v="21082.16"/>
    <x v="2"/>
    <s v="tier - 2"/>
    <x v="3"/>
    <x v="33"/>
  </r>
  <r>
    <x v="475"/>
    <s v="  J P"/>
    <x v="407"/>
    <n v="4.1500000000000004"/>
    <s v="Yes"/>
    <x v="0"/>
    <x v="0"/>
    <n v="1"/>
    <x v="1"/>
    <x v="0"/>
    <x v="2"/>
    <d v="1964-11-19T00:00:00"/>
    <n v="20893.060000000001"/>
    <x v="1"/>
    <s v="tier - 3"/>
    <x v="1"/>
    <x v="13"/>
  </r>
  <r>
    <x v="476"/>
    <s v="  Angela M"/>
    <x v="408"/>
    <n v="11.32"/>
    <s v="Yes"/>
    <x v="0"/>
    <x v="0"/>
    <n v="1"/>
    <x v="1"/>
    <x v="0"/>
    <x v="0"/>
    <d v="1975-12-08T00:00:00"/>
    <n v="20878.78"/>
    <x v="1"/>
    <s v="tier - 1"/>
    <x v="2"/>
    <x v="27"/>
  </r>
  <r>
    <x v="477"/>
    <s v="  Blake K"/>
    <x v="409"/>
    <n v="9.51"/>
    <s v="Yes"/>
    <x v="0"/>
    <x v="0"/>
    <n v="0"/>
    <x v="1"/>
    <x v="0"/>
    <x v="0"/>
    <d v="1967-09-08T00:00:00"/>
    <n v="20781.490000000002"/>
    <x v="1"/>
    <s v="tier - 3"/>
    <x v="0"/>
    <x v="22"/>
  </r>
  <r>
    <x v="478"/>
    <s v="  Brian T"/>
    <x v="410"/>
    <n v="7.67"/>
    <s v="Yes"/>
    <x v="0"/>
    <x v="0"/>
    <n v="1"/>
    <x v="0"/>
    <x v="1"/>
    <x v="0"/>
    <d v="1986-08-04T00:00:00"/>
    <n v="20773.63"/>
    <x v="1"/>
    <s v="tier - 3"/>
    <x v="6"/>
    <x v="26"/>
  </r>
  <r>
    <x v="479"/>
    <s v="  Damon"/>
    <x v="411"/>
    <n v="6.23"/>
    <s v="No"/>
    <x v="0"/>
    <x v="0"/>
    <n v="1"/>
    <x v="0"/>
    <x v="1"/>
    <x v="1"/>
    <d v="1992-09-14T00:00:00"/>
    <n v="20745.990000000002"/>
    <x v="2"/>
    <s v="tier - 1"/>
    <x v="1"/>
    <x v="34"/>
  </r>
  <r>
    <x v="480"/>
    <s v="  Jeffrey"/>
    <x v="412"/>
    <n v="8.9"/>
    <s v="No"/>
    <x v="0"/>
    <x v="0"/>
    <n v="0"/>
    <x v="1"/>
    <x v="0"/>
    <x v="0"/>
    <d v="1965-08-01T00:00:00"/>
    <n v="20709.02"/>
    <x v="2"/>
    <s v="tier - 2"/>
    <x v="9"/>
    <x v="11"/>
  </r>
  <r>
    <x v="481"/>
    <s v="  Malcolm J"/>
    <x v="413"/>
    <n v="7.79"/>
    <s v="Yes"/>
    <x v="0"/>
    <x v="0"/>
    <n v="0"/>
    <x v="1"/>
    <x v="0"/>
    <x v="0"/>
    <d v="1967-12-17T00:00:00"/>
    <n v="20630.28"/>
    <x v="1"/>
    <s v="tier - 3"/>
    <x v="3"/>
    <x v="22"/>
  </r>
  <r>
    <x v="482"/>
    <s v="  Margaret B"/>
    <x v="414"/>
    <n v="4.49"/>
    <s v="Yes"/>
    <x v="0"/>
    <x v="0"/>
    <n v="2"/>
    <x v="1"/>
    <x v="0"/>
    <x v="2"/>
    <d v="1966-07-09T00:00:00"/>
    <n v="20568.32"/>
    <x v="2"/>
    <s v="tier - 2"/>
    <x v="1"/>
    <x v="24"/>
  </r>
  <r>
    <x v="483"/>
    <s v="  Helen"/>
    <x v="9"/>
    <n v="5.24"/>
    <s v="Yes"/>
    <x v="0"/>
    <x v="1"/>
    <n v="1"/>
    <x v="1"/>
    <x v="0"/>
    <x v="2"/>
    <d v="1969-10-13T00:00:00"/>
    <n v="20463"/>
    <x v="1"/>
    <s v="tier - 2"/>
    <x v="0"/>
    <x v="16"/>
  </r>
  <r>
    <x v="484"/>
    <s v="  Matthew"/>
    <x v="415"/>
    <n v="9.6"/>
    <s v="No"/>
    <x v="0"/>
    <x v="0"/>
    <n v="0"/>
    <x v="1"/>
    <x v="0"/>
    <x v="0"/>
    <d v="1962-10-18T00:00:00"/>
    <n v="20446.849999999999"/>
    <x v="1"/>
    <s v="tier - 1"/>
    <x v="1"/>
    <x v="5"/>
  </r>
  <r>
    <x v="485"/>
    <s v="  Jeff"/>
    <x v="356"/>
    <n v="5.78"/>
    <s v="Yes"/>
    <x v="0"/>
    <x v="0"/>
    <n v="0"/>
    <x v="1"/>
    <x v="1"/>
    <x v="1"/>
    <d v="1985-07-12T00:00:00"/>
    <n v="20420.599999999999"/>
    <x v="2"/>
    <s v="tier - 2"/>
    <x v="3"/>
    <x v="17"/>
  </r>
  <r>
    <x v="486"/>
    <s v="  Tara R"/>
    <x v="416"/>
    <n v="7.02"/>
    <s v="No"/>
    <x v="0"/>
    <x v="0"/>
    <n v="0"/>
    <x v="1"/>
    <x v="0"/>
    <x v="0"/>
    <d v="1962-07-02T00:00:00"/>
    <n v="20354.5"/>
    <x v="2"/>
    <s v="tier - 2"/>
    <x v="12"/>
    <x v="5"/>
  </r>
  <r>
    <x v="487"/>
    <s v="  Kristin"/>
    <x v="417"/>
    <n v="4.09"/>
    <s v="Yes"/>
    <x v="0"/>
    <x v="0"/>
    <n v="0"/>
    <x v="0"/>
    <x v="1"/>
    <x v="2"/>
    <d v="1985-09-17T00:00:00"/>
    <n v="20296.86"/>
    <x v="2"/>
    <s v="tier - 1"/>
    <x v="2"/>
    <x v="17"/>
  </r>
  <r>
    <x v="488"/>
    <s v="  Timothy"/>
    <x v="366"/>
    <n v="4.93"/>
    <s v="No"/>
    <x v="0"/>
    <x v="1"/>
    <n v="1"/>
    <x v="1"/>
    <x v="1"/>
    <x v="2"/>
    <d v="1993-09-07T00:00:00"/>
    <n v="20277.810000000001"/>
    <x v="2"/>
    <s v="tier - 3"/>
    <x v="4"/>
    <x v="20"/>
  </r>
  <r>
    <x v="489"/>
    <s v="  Scott"/>
    <x v="418"/>
    <n v="5.34"/>
    <s v="Yes"/>
    <x v="0"/>
    <x v="0"/>
    <n v="2"/>
    <x v="1"/>
    <x v="0"/>
    <x v="2"/>
    <d v="1966-08-22T00:00:00"/>
    <n v="20253.84"/>
    <x v="1"/>
    <s v="tier - 3"/>
    <x v="1"/>
    <x v="24"/>
  </r>
  <r>
    <x v="490"/>
    <s v="  Carly E"/>
    <x v="410"/>
    <n v="5.65"/>
    <s v="No"/>
    <x v="0"/>
    <x v="0"/>
    <n v="1"/>
    <x v="0"/>
    <x v="1"/>
    <x v="2"/>
    <d v="1987-10-17T00:00:00"/>
    <n v="20234.849999999999"/>
    <x v="1"/>
    <s v="tier - 3"/>
    <x v="1"/>
    <x v="38"/>
  </r>
  <r>
    <x v="491"/>
    <s v="  Lisa"/>
    <x v="419"/>
    <n v="4.49"/>
    <s v="No"/>
    <x v="0"/>
    <x v="0"/>
    <n v="0"/>
    <x v="1"/>
    <x v="1"/>
    <x v="2"/>
    <d v="1994-06-08T00:00:00"/>
    <n v="20177.669999999998"/>
    <x v="1"/>
    <s v="tier - 1"/>
    <x v="3"/>
    <x v="20"/>
  </r>
  <r>
    <x v="492"/>
    <s v="  Stacey"/>
    <x v="420"/>
    <n v="10.55"/>
    <s v="No"/>
    <x v="0"/>
    <x v="0"/>
    <n v="0"/>
    <x v="0"/>
    <x v="2"/>
    <x v="0"/>
    <d v="2002-07-09T00:00:00"/>
    <n v="20167.34"/>
    <x v="2"/>
    <s v="tier - 3"/>
    <x v="3"/>
    <x v="43"/>
  </r>
  <r>
    <x v="493"/>
    <s v="  Louis"/>
    <x v="421"/>
    <n v="4.92"/>
    <s v="Yes"/>
    <x v="0"/>
    <x v="1"/>
    <n v="1"/>
    <x v="0"/>
    <x v="1"/>
    <x v="2"/>
    <d v="1983-10-06T00:00:00"/>
    <n v="20149.32"/>
    <x v="1"/>
    <s v="tier - 1"/>
    <x v="4"/>
    <x v="33"/>
  </r>
  <r>
    <x v="494"/>
    <s v="  Brian R"/>
    <x v="422"/>
    <n v="5.9"/>
    <s v="Yes"/>
    <x v="0"/>
    <x v="0"/>
    <n v="1"/>
    <x v="0"/>
    <x v="1"/>
    <x v="1"/>
    <d v="1988-07-25T00:00:00"/>
    <n v="20009.63"/>
    <x v="1"/>
    <s v="tier - 1"/>
    <x v="1"/>
    <x v="23"/>
  </r>
  <r>
    <x v="495"/>
    <s v="  Jessica"/>
    <x v="423"/>
    <n v="4.9800000000000004"/>
    <s v="Yes"/>
    <x v="0"/>
    <x v="0"/>
    <n v="2"/>
    <x v="1"/>
    <x v="0"/>
    <x v="2"/>
    <d v="1966-08-10T00:00:00"/>
    <n v="19995.29"/>
    <x v="0"/>
    <s v="tier - 3"/>
    <x v="12"/>
    <x v="24"/>
  </r>
  <r>
    <x v="496"/>
    <s v="  Dawn M"/>
    <x v="424"/>
    <n v="5.8"/>
    <s v="No"/>
    <x v="0"/>
    <x v="0"/>
    <n v="0"/>
    <x v="0"/>
    <x v="2"/>
    <x v="1"/>
    <d v="1980-10-09T00:00:00"/>
    <n v="19964.75"/>
    <x v="0"/>
    <s v="tier - 2"/>
    <x v="2"/>
    <x v="25"/>
  </r>
  <r>
    <x v="497"/>
    <s v="  Chris"/>
    <x v="425"/>
    <n v="6.21"/>
    <s v="Yes"/>
    <x v="0"/>
    <x v="1"/>
    <n v="1"/>
    <x v="0"/>
    <x v="1"/>
    <x v="1"/>
    <d v="1997-10-18T00:00:00"/>
    <n v="19933.46"/>
    <x v="0"/>
    <s v="tier - 3"/>
    <x v="3"/>
    <x v="31"/>
  </r>
  <r>
    <x v="498"/>
    <s v="  Karen"/>
    <x v="426"/>
    <n v="6.17"/>
    <s v="No"/>
    <x v="0"/>
    <x v="1"/>
    <n v="1"/>
    <x v="0"/>
    <x v="2"/>
    <x v="1"/>
    <d v="1979-10-30T00:00:00"/>
    <n v="19798.05"/>
    <x v="0"/>
    <s v="tier - 1"/>
    <x v="2"/>
    <x v="18"/>
  </r>
  <r>
    <x v="499"/>
    <s v="  Jessica"/>
    <x v="383"/>
    <n v="5.36"/>
    <s v="No"/>
    <x v="0"/>
    <x v="0"/>
    <n v="2"/>
    <x v="1"/>
    <x v="1"/>
    <x v="2"/>
    <d v="1972-06-14T00:00:00"/>
    <n v="19749.38"/>
    <x v="0"/>
    <s v="tier - 3"/>
    <x v="0"/>
    <x v="28"/>
  </r>
  <r>
    <x v="500"/>
    <s v="  Mathieu"/>
    <x v="427"/>
    <n v="5.2"/>
    <s v="No"/>
    <x v="0"/>
    <x v="0"/>
    <n v="0"/>
    <x v="0"/>
    <x v="1"/>
    <x v="2"/>
    <d v="1990-08-08T00:00:00"/>
    <n v="19719.689999999999"/>
    <x v="0"/>
    <s v="tier - 2"/>
    <x v="0"/>
    <x v="3"/>
  </r>
  <r>
    <x v="501"/>
    <s v="  Kam S"/>
    <x v="428"/>
    <n v="5.42"/>
    <s v="No"/>
    <x v="0"/>
    <x v="0"/>
    <n v="0"/>
    <x v="1"/>
    <x v="0"/>
    <x v="2"/>
    <d v="1994-08-27T00:00:00"/>
    <n v="19673.34"/>
    <x v="0"/>
    <s v="tier - 2"/>
    <x v="1"/>
    <x v="6"/>
  </r>
  <r>
    <x v="502"/>
    <s v="  Valerie A"/>
    <x v="429"/>
    <n v="6.84"/>
    <s v="No"/>
    <x v="0"/>
    <x v="0"/>
    <n v="0"/>
    <x v="0"/>
    <x v="2"/>
    <x v="0"/>
    <d v="1978-09-24T00:00:00"/>
    <n v="19594.810000000001"/>
    <x v="0"/>
    <s v="tier - 1"/>
    <x v="2"/>
    <x v="9"/>
  </r>
  <r>
    <x v="503"/>
    <s v="  Freya R"/>
    <x v="430"/>
    <n v="10.9"/>
    <s v="Yes"/>
    <x v="0"/>
    <x v="1"/>
    <n v="1"/>
    <x v="1"/>
    <x v="0"/>
    <x v="0"/>
    <d v="1963-07-14T00:00:00"/>
    <n v="19551.34"/>
    <x v="0"/>
    <s v="tier - 3"/>
    <x v="1"/>
    <x v="8"/>
  </r>
  <r>
    <x v="504"/>
    <s v="  Jennifer"/>
    <x v="350"/>
    <n v="4.87"/>
    <s v="Yes"/>
    <x v="0"/>
    <x v="0"/>
    <n v="0"/>
    <x v="0"/>
    <x v="1"/>
    <x v="2"/>
    <d v="1985-09-17T00:00:00"/>
    <n v="19539.240000000002"/>
    <x v="0"/>
    <s v="tier - 1"/>
    <x v="0"/>
    <x v="17"/>
  </r>
  <r>
    <x v="505"/>
    <s v="  Kara"/>
    <x v="431"/>
    <n v="6.07"/>
    <s v="No"/>
    <x v="0"/>
    <x v="0"/>
    <n v="1"/>
    <x v="0"/>
    <x v="1"/>
    <x v="1"/>
    <d v="1992-08-19T00:00:00"/>
    <n v="19521.97"/>
    <x v="0"/>
    <s v="tier - 2"/>
    <x v="0"/>
    <x v="34"/>
  </r>
  <r>
    <x v="506"/>
    <s v="  Bradley A"/>
    <x v="432"/>
    <n v="4.33"/>
    <s v="No"/>
    <x v="0"/>
    <x v="0"/>
    <n v="0"/>
    <x v="0"/>
    <x v="2"/>
    <x v="2"/>
    <d v="1980-11-08T00:00:00"/>
    <n v="19515.54"/>
    <x v="0"/>
    <s v="tier - 1"/>
    <x v="0"/>
    <x v="25"/>
  </r>
  <r>
    <x v="507"/>
    <s v="  Brendan"/>
    <x v="433"/>
    <n v="5.83"/>
    <s v="No"/>
    <x v="0"/>
    <x v="0"/>
    <n v="1"/>
    <x v="1"/>
    <x v="0"/>
    <x v="1"/>
    <d v="1987-11-30T00:00:00"/>
    <n v="19496.72"/>
    <x v="0"/>
    <s v="tier - 3"/>
    <x v="9"/>
    <x v="38"/>
  </r>
  <r>
    <x v="508"/>
    <s v="  Amber R"/>
    <x v="434"/>
    <n v="5.5"/>
    <s v="No"/>
    <x v="0"/>
    <x v="0"/>
    <n v="0"/>
    <x v="0"/>
    <x v="2"/>
    <x v="2"/>
    <d v="1982-12-15T00:00:00"/>
    <n v="19444.27"/>
    <x v="0"/>
    <s v="tier - 1"/>
    <x v="0"/>
    <x v="37"/>
  </r>
  <r>
    <x v="509"/>
    <s v="  Sean K"/>
    <x v="408"/>
    <n v="4.79"/>
    <s v="No"/>
    <x v="0"/>
    <x v="1"/>
    <n v="1"/>
    <x v="1"/>
    <x v="0"/>
    <x v="2"/>
    <d v="1993-09-06T00:00:00"/>
    <n v="19442.349999999999"/>
    <x v="0"/>
    <s v="tier - 3"/>
    <x v="1"/>
    <x v="20"/>
  </r>
  <r>
    <x v="510"/>
    <s v="  Rick"/>
    <x v="347"/>
    <n v="5.81"/>
    <s v="No"/>
    <x v="0"/>
    <x v="0"/>
    <n v="1"/>
    <x v="0"/>
    <x v="2"/>
    <x v="1"/>
    <d v="1987-06-30T00:00:00"/>
    <n v="19362"/>
    <x v="0"/>
    <s v="tier - 3"/>
    <x v="0"/>
    <x v="38"/>
  </r>
  <r>
    <x v="511"/>
    <s v="  Matthew"/>
    <x v="326"/>
    <n v="5.58"/>
    <s v="No"/>
    <x v="0"/>
    <x v="0"/>
    <n v="0"/>
    <x v="0"/>
    <x v="1"/>
    <x v="2"/>
    <d v="1991-08-24T00:00:00"/>
    <n v="19350.37"/>
    <x v="0"/>
    <s v="tier - 3"/>
    <x v="0"/>
    <x v="42"/>
  </r>
  <r>
    <x v="512"/>
    <s v="  Brady"/>
    <x v="218"/>
    <n v="4.4000000000000004"/>
    <s v="Yes"/>
    <x v="0"/>
    <x v="0"/>
    <n v="2"/>
    <x v="1"/>
    <x v="0"/>
    <x v="2"/>
    <d v="1966-11-15T00:00:00"/>
    <n v="19321.060000000001"/>
    <x v="0"/>
    <s v="tier - 1"/>
    <x v="1"/>
    <x v="24"/>
  </r>
  <r>
    <x v="513"/>
    <s v="  Kameko"/>
    <x v="435"/>
    <n v="8.18"/>
    <s v="Yes"/>
    <x v="0"/>
    <x v="0"/>
    <n v="0"/>
    <x v="1"/>
    <x v="0"/>
    <x v="0"/>
    <d v="1967-07-29T00:00:00"/>
    <n v="19259.96"/>
    <x v="0"/>
    <s v="tier - 1"/>
    <x v="1"/>
    <x v="22"/>
  </r>
  <r>
    <x v="514"/>
    <s v="  Jeremy A"/>
    <x v="71"/>
    <n v="5.52"/>
    <s v="Yes"/>
    <x v="0"/>
    <x v="0"/>
    <n v="0"/>
    <x v="1"/>
    <x v="0"/>
    <x v="2"/>
    <d v="1985-12-28T00:00:00"/>
    <n v="19214.71"/>
    <x v="0"/>
    <s v="tier - 3"/>
    <x v="0"/>
    <x v="17"/>
  </r>
  <r>
    <x v="515"/>
    <s v="  Daniel"/>
    <x v="436"/>
    <n v="4.84"/>
    <s v="No"/>
    <x v="0"/>
    <x v="0"/>
    <n v="0"/>
    <x v="0"/>
    <x v="1"/>
    <x v="2"/>
    <d v="1991-09-16T00:00:00"/>
    <n v="19199.939999999999"/>
    <x v="0"/>
    <s v="tier - 3"/>
    <x v="3"/>
    <x v="42"/>
  </r>
  <r>
    <x v="516"/>
    <s v="  Amanda"/>
    <x v="437"/>
    <n v="4.08"/>
    <s v="No"/>
    <x v="0"/>
    <x v="1"/>
    <n v="1"/>
    <x v="1"/>
    <x v="0"/>
    <x v="2"/>
    <d v="1979-07-02T00:00:00"/>
    <n v="19144.580000000002"/>
    <x v="0"/>
    <s v="tier - 1"/>
    <x v="2"/>
    <x v="18"/>
  </r>
  <r>
    <x v="517"/>
    <s v="  Karen"/>
    <x v="438"/>
    <n v="4.4800000000000004"/>
    <s v="No"/>
    <x v="0"/>
    <x v="1"/>
    <n v="1"/>
    <x v="0"/>
    <x v="1"/>
    <x v="2"/>
    <d v="1993-09-28T00:00:00"/>
    <n v="19107.78"/>
    <x v="0"/>
    <s v="tier - 2"/>
    <x v="0"/>
    <x v="20"/>
  </r>
  <r>
    <x v="518"/>
    <s v="  Gregory"/>
    <x v="346"/>
    <n v="5.73"/>
    <s v="No"/>
    <x v="0"/>
    <x v="0"/>
    <n v="0"/>
    <x v="0"/>
    <x v="1"/>
    <x v="1"/>
    <d v="1989-06-05T00:00:00"/>
    <n v="19040.88"/>
    <x v="0"/>
    <s v="tier - 3"/>
    <x v="3"/>
    <x v="23"/>
  </r>
  <r>
    <x v="519"/>
    <s v="  Sabine"/>
    <x v="439"/>
    <n v="5.46"/>
    <s v="Yes"/>
    <x v="0"/>
    <x v="1"/>
    <n v="1"/>
    <x v="0"/>
    <x v="3"/>
    <x v="2"/>
    <d v="1983-12-19T00:00:00"/>
    <n v="19023.259999999998"/>
    <x v="0"/>
    <s v="tier - 3"/>
    <x v="3"/>
    <x v="33"/>
  </r>
  <r>
    <x v="520"/>
    <s v="  Joseph"/>
    <x v="367"/>
    <n v="5.0199999999999996"/>
    <s v="Yes"/>
    <x v="0"/>
    <x v="0"/>
    <n v="1"/>
    <x v="0"/>
    <x v="1"/>
    <x v="2"/>
    <d v="1988-10-24T00:00:00"/>
    <n v="18972.5"/>
    <x v="0"/>
    <s v="tier - 3"/>
    <x v="0"/>
    <x v="23"/>
  </r>
  <r>
    <x v="521"/>
    <s v="  Adam"/>
    <x v="440"/>
    <n v="6.36"/>
    <s v="No"/>
    <x v="0"/>
    <x v="0"/>
    <n v="1"/>
    <x v="1"/>
    <x v="0"/>
    <x v="1"/>
    <d v="1992-11-30T00:00:00"/>
    <n v="18963.169999999998"/>
    <x v="0"/>
    <s v="tier - 1"/>
    <x v="0"/>
    <x v="34"/>
  </r>
  <r>
    <x v="522"/>
    <s v="  Karolyn A"/>
    <x v="368"/>
    <n v="5.36"/>
    <s v="No"/>
    <x v="0"/>
    <x v="0"/>
    <n v="1"/>
    <x v="1"/>
    <x v="1"/>
    <x v="2"/>
    <d v="1998-08-06T00:00:00"/>
    <n v="18955.22"/>
    <x v="0"/>
    <s v="tier - 3"/>
    <x v="3"/>
    <x v="44"/>
  </r>
  <r>
    <x v="523"/>
    <s v="  Anita L"/>
    <x v="441"/>
    <n v="8.3699999999999992"/>
    <s v="Yes"/>
    <x v="0"/>
    <x v="1"/>
    <n v="1"/>
    <x v="1"/>
    <x v="0"/>
    <x v="0"/>
    <d v="1963-10-20T00:00:00"/>
    <n v="18954.560000000001"/>
    <x v="0"/>
    <s v="tier - 1"/>
    <x v="12"/>
    <x v="8"/>
  </r>
  <r>
    <x v="524"/>
    <s v="  Laura E"/>
    <x v="442"/>
    <n v="5.18"/>
    <s v="Yes"/>
    <x v="0"/>
    <x v="1"/>
    <n v="1"/>
    <x v="1"/>
    <x v="0"/>
    <x v="2"/>
    <d v="1969-08-03T00:00:00"/>
    <n v="18932.810000000001"/>
    <x v="0"/>
    <s v="tier - 3"/>
    <x v="1"/>
    <x v="16"/>
  </r>
  <r>
    <x v="525"/>
    <s v="  Sarah"/>
    <x v="443"/>
    <n v="5.68"/>
    <s v="Yes"/>
    <x v="0"/>
    <x v="0"/>
    <n v="1"/>
    <x v="1"/>
    <x v="0"/>
    <x v="2"/>
    <d v="1995-09-27T00:00:00"/>
    <n v="18903.490000000002"/>
    <x v="0"/>
    <s v="tier - 2"/>
    <x v="2"/>
    <x v="40"/>
  </r>
  <r>
    <x v="526"/>
    <s v="  Ashley E"/>
    <x v="444"/>
    <n v="7.31"/>
    <s v="Yes"/>
    <x v="0"/>
    <x v="1"/>
    <n v="1"/>
    <x v="1"/>
    <x v="0"/>
    <x v="0"/>
    <d v="1963-12-06T00:00:00"/>
    <n v="18883.330000000002"/>
    <x v="0"/>
    <s v="tier - 1"/>
    <x v="12"/>
    <x v="8"/>
  </r>
  <r>
    <x v="527"/>
    <s v="  Lindsey"/>
    <x v="445"/>
    <n v="4.67"/>
    <s v="No"/>
    <x v="0"/>
    <x v="1"/>
    <n v="1"/>
    <x v="1"/>
    <x v="1"/>
    <x v="2"/>
    <d v="2003-07-24T00:00:00"/>
    <n v="18838.7"/>
    <x v="0"/>
    <s v="tier - 3"/>
    <x v="1"/>
    <x v="39"/>
  </r>
  <r>
    <x v="528"/>
    <s v="  Alan"/>
    <x v="446"/>
    <n v="6.87"/>
    <s v="No"/>
    <x v="0"/>
    <x v="0"/>
    <n v="0"/>
    <x v="1"/>
    <x v="0"/>
    <x v="0"/>
    <d v="1962-12-18T00:00:00"/>
    <n v="18815.53"/>
    <x v="0"/>
    <s v="tier - 1"/>
    <x v="8"/>
    <x v="5"/>
  </r>
  <r>
    <x v="529"/>
    <s v="  Dan R"/>
    <x v="320"/>
    <n v="5.87"/>
    <s v="No"/>
    <x v="0"/>
    <x v="1"/>
    <n v="1"/>
    <x v="1"/>
    <x v="0"/>
    <x v="1"/>
    <d v="1979-10-15T00:00:00"/>
    <n v="18806.150000000001"/>
    <x v="0"/>
    <s v="tier - 2"/>
    <x v="0"/>
    <x v="18"/>
  </r>
  <r>
    <x v="530"/>
    <s v="  Katie"/>
    <x v="217"/>
    <n v="4.07"/>
    <s v="Yes"/>
    <x v="0"/>
    <x v="0"/>
    <n v="1"/>
    <x v="1"/>
    <x v="0"/>
    <x v="2"/>
    <d v="1995-11-28T00:00:00"/>
    <n v="18804.75"/>
    <x v="0"/>
    <s v="tier - 1"/>
    <x v="1"/>
    <x v="40"/>
  </r>
  <r>
    <x v="531"/>
    <s v="  Eric"/>
    <x v="447"/>
    <n v="6.47"/>
    <s v="No"/>
    <x v="0"/>
    <x v="1"/>
    <n v="1"/>
    <x v="0"/>
    <x v="2"/>
    <x v="1"/>
    <d v="1979-11-19T00:00:00"/>
    <n v="18767.740000000002"/>
    <x v="0"/>
    <s v="tier - 1"/>
    <x v="0"/>
    <x v="18"/>
  </r>
  <r>
    <x v="532"/>
    <s v="  Cathryn"/>
    <x v="351"/>
    <n v="5.14"/>
    <s v="No"/>
    <x v="0"/>
    <x v="0"/>
    <n v="1"/>
    <x v="0"/>
    <x v="2"/>
    <x v="2"/>
    <d v="1992-12-27T00:00:00"/>
    <n v="18765.88"/>
    <x v="0"/>
    <s v="tier - 2"/>
    <x v="1"/>
    <x v="34"/>
  </r>
  <r>
    <x v="533"/>
    <s v="  Brendan"/>
    <x v="448"/>
    <n v="9.77"/>
    <s v="Yes"/>
    <x v="0"/>
    <x v="0"/>
    <n v="0"/>
    <x v="1"/>
    <x v="0"/>
    <x v="0"/>
    <d v="1967-08-30T00:00:00"/>
    <n v="18694.689999999999"/>
    <x v="0"/>
    <s v="tier - 1"/>
    <x v="8"/>
    <x v="22"/>
  </r>
  <r>
    <x v="534"/>
    <s v="  Shauna"/>
    <x v="449"/>
    <n v="8.8000000000000007"/>
    <s v="Yes"/>
    <x v="0"/>
    <x v="0"/>
    <n v="2"/>
    <x v="1"/>
    <x v="0"/>
    <x v="0"/>
    <d v="1970-10-17T00:00:00"/>
    <n v="18682.740000000002"/>
    <x v="0"/>
    <s v="tier - 3"/>
    <x v="1"/>
    <x v="2"/>
  </r>
  <r>
    <x v="535"/>
    <s v="  Terence"/>
    <x v="277"/>
    <n v="5.84"/>
    <s v="No"/>
    <x v="0"/>
    <x v="0"/>
    <n v="1"/>
    <x v="0"/>
    <x v="1"/>
    <x v="1"/>
    <d v="1998-09-23T00:00:00"/>
    <n v="18648.419999999998"/>
    <x v="0"/>
    <s v="tier - 1"/>
    <x v="9"/>
    <x v="44"/>
  </r>
  <r>
    <x v="536"/>
    <s v="  Marisol"/>
    <x v="450"/>
    <n v="10.43"/>
    <s v="Yes"/>
    <x v="0"/>
    <x v="0"/>
    <n v="1"/>
    <x v="0"/>
    <x v="2"/>
    <x v="0"/>
    <d v="1986-08-12T00:00:00"/>
    <n v="18608.259999999998"/>
    <x v="0"/>
    <s v="tier - 3"/>
    <x v="3"/>
    <x v="26"/>
  </r>
  <r>
    <x v="537"/>
    <s v="  Lindsay"/>
    <x v="451"/>
    <n v="4.25"/>
    <s v="Yes"/>
    <x v="0"/>
    <x v="0"/>
    <n v="1"/>
    <x v="1"/>
    <x v="0"/>
    <x v="2"/>
    <d v="1964-09-26T00:00:00"/>
    <n v="18443.11"/>
    <x v="0"/>
    <s v="tier - 2"/>
    <x v="1"/>
    <x v="13"/>
  </r>
  <r>
    <x v="538"/>
    <s v="  Katie"/>
    <x v="452"/>
    <n v="4.8899999999999997"/>
    <s v="No"/>
    <x v="0"/>
    <x v="0"/>
    <n v="0"/>
    <x v="0"/>
    <x v="1"/>
    <x v="2"/>
    <d v="1999-12-15T00:00:00"/>
    <n v="18328.240000000002"/>
    <x v="0"/>
    <s v="tier - 2"/>
    <x v="0"/>
    <x v="35"/>
  </r>
  <r>
    <x v="539"/>
    <s v="  Daniel"/>
    <x v="191"/>
    <n v="5.55"/>
    <s v="Yes"/>
    <x v="0"/>
    <x v="0"/>
    <n v="1"/>
    <x v="0"/>
    <x v="1"/>
    <x v="2"/>
    <d v="1995-07-04T00:00:00"/>
    <n v="18310.740000000002"/>
    <x v="0"/>
    <s v="tier - 3"/>
    <x v="1"/>
    <x v="40"/>
  </r>
  <r>
    <x v="540"/>
    <s v="  Brett W"/>
    <x v="453"/>
    <n v="4.5199999999999996"/>
    <s v="No"/>
    <x v="0"/>
    <x v="0"/>
    <n v="1"/>
    <x v="0"/>
    <x v="2"/>
    <x v="2"/>
    <d v="1992-12-25T00:00:00"/>
    <n v="18259.22"/>
    <x v="0"/>
    <s v="tier - 3"/>
    <x v="3"/>
    <x v="34"/>
  </r>
  <r>
    <x v="541"/>
    <s v="  Dylan J"/>
    <x v="454"/>
    <n v="4.45"/>
    <s v="Yes"/>
    <x v="0"/>
    <x v="0"/>
    <n v="1"/>
    <x v="0"/>
    <x v="1"/>
    <x v="2"/>
    <d v="1995-08-03T00:00:00"/>
    <n v="18246.5"/>
    <x v="0"/>
    <s v="tier - 1"/>
    <x v="0"/>
    <x v="40"/>
  </r>
  <r>
    <x v="542"/>
    <s v="  Elizabeth"/>
    <x v="455"/>
    <n v="4.72"/>
    <s v="No"/>
    <x v="1"/>
    <x v="0"/>
    <n v="1"/>
    <x v="0"/>
    <x v="1"/>
    <x v="2"/>
    <d v="2004-09-10T00:00:00"/>
    <n v="18223.45"/>
    <x v="0"/>
    <s v="tier - 3"/>
    <x v="0"/>
    <x v="41"/>
  </r>
  <r>
    <x v="543"/>
    <s v="  Brooke M"/>
    <x v="456"/>
    <n v="4.6500000000000004"/>
    <s v="Yes"/>
    <x v="0"/>
    <x v="1"/>
    <n v="1"/>
    <x v="1"/>
    <x v="0"/>
    <x v="2"/>
    <d v="1997-06-15T00:00:00"/>
    <n v="18218.16"/>
    <x v="0"/>
    <s v="tier - 1"/>
    <x v="0"/>
    <x v="31"/>
  </r>
  <r>
    <x v="544"/>
    <s v="  Teiko"/>
    <x v="457"/>
    <n v="11.34"/>
    <s v="Yes"/>
    <x v="0"/>
    <x v="1"/>
    <n v="1"/>
    <x v="1"/>
    <x v="0"/>
    <x v="0"/>
    <d v="1963-07-04T00:00:00"/>
    <n v="18208.34"/>
    <x v="0"/>
    <s v="tier - 2"/>
    <x v="12"/>
    <x v="8"/>
  </r>
  <r>
    <x v="545"/>
    <s v="  Zachary"/>
    <x v="252"/>
    <n v="4.53"/>
    <s v="No"/>
    <x v="0"/>
    <x v="1"/>
    <n v="1"/>
    <x v="1"/>
    <x v="1"/>
    <x v="2"/>
    <d v="1993-07-12T00:00:00"/>
    <n v="18157.88"/>
    <x v="0"/>
    <s v="tier - 1"/>
    <x v="1"/>
    <x v="20"/>
  </r>
  <r>
    <x v="546"/>
    <s v="  Johannah"/>
    <x v="237"/>
    <n v="6.35"/>
    <s v="No"/>
    <x v="0"/>
    <x v="0"/>
    <n v="0"/>
    <x v="0"/>
    <x v="1"/>
    <x v="1"/>
    <d v="1999-10-24T00:00:00"/>
    <n v="18033.97"/>
    <x v="0"/>
    <s v="tier - 1"/>
    <x v="1"/>
    <x v="35"/>
  </r>
  <r>
    <x v="547"/>
    <s v="  Ryan A"/>
    <x v="458"/>
    <n v="8.51"/>
    <s v="No"/>
    <x v="0"/>
    <x v="0"/>
    <n v="0"/>
    <x v="1"/>
    <x v="0"/>
    <x v="0"/>
    <d v="1965-10-17T00:00:00"/>
    <n v="18031.189999999999"/>
    <x v="0"/>
    <s v="tier - 2"/>
    <x v="1"/>
    <x v="11"/>
  </r>
  <r>
    <x v="548"/>
    <s v="  Andres Sr"/>
    <x v="459"/>
    <n v="8.59"/>
    <s v="Yes"/>
    <x v="0"/>
    <x v="0"/>
    <n v="1"/>
    <x v="1"/>
    <x v="0"/>
    <x v="0"/>
    <d v="1975-06-27T00:00:00"/>
    <n v="18031.16"/>
    <x v="0"/>
    <s v="tier - 3"/>
    <x v="8"/>
    <x v="27"/>
  </r>
  <r>
    <x v="549"/>
    <s v="  Bryan"/>
    <x v="460"/>
    <n v="4.13"/>
    <s v="Yes"/>
    <x v="0"/>
    <x v="0"/>
    <n v="0"/>
    <x v="0"/>
    <x v="1"/>
    <x v="2"/>
    <d v="2001-09-28T00:00:00"/>
    <n v="17942.11"/>
    <x v="0"/>
    <s v="tier - 2"/>
    <x v="3"/>
    <x v="47"/>
  </r>
  <r>
    <x v="550"/>
    <s v="  Lizette"/>
    <x v="47"/>
    <n v="4.55"/>
    <s v="No"/>
    <x v="0"/>
    <x v="0"/>
    <n v="0"/>
    <x v="1"/>
    <x v="0"/>
    <x v="2"/>
    <d v="1977-10-17T00:00:00"/>
    <n v="17929.3"/>
    <x v="0"/>
    <s v="tier - 2"/>
    <x v="0"/>
    <x v="29"/>
  </r>
  <r>
    <x v="551"/>
    <s v="  Don"/>
    <x v="376"/>
    <n v="4.5199999999999996"/>
    <s v="No"/>
    <x v="0"/>
    <x v="0"/>
    <n v="0"/>
    <x v="0"/>
    <x v="2"/>
    <x v="2"/>
    <d v="1989-12-04T00:00:00"/>
    <n v="17904.53"/>
    <x v="0"/>
    <s v="tier - 2"/>
    <x v="6"/>
    <x v="4"/>
  </r>
  <r>
    <x v="552"/>
    <s v="  Jeb"/>
    <x v="461"/>
    <n v="5.07"/>
    <s v="No"/>
    <x v="0"/>
    <x v="1"/>
    <n v="1"/>
    <x v="1"/>
    <x v="0"/>
    <x v="2"/>
    <d v="1979-11-12T00:00:00"/>
    <n v="17882.669999999998"/>
    <x v="0"/>
    <s v="tier - 3"/>
    <x v="1"/>
    <x v="18"/>
  </r>
  <r>
    <x v="553"/>
    <s v="  Amy R"/>
    <x v="462"/>
    <n v="4.04"/>
    <s v="Yes"/>
    <x v="0"/>
    <x v="1"/>
    <n v="1"/>
    <x v="1"/>
    <x v="0"/>
    <x v="2"/>
    <d v="1997-08-26T00:00:00"/>
    <n v="17878.900000000001"/>
    <x v="0"/>
    <s v="tier - 2"/>
    <x v="2"/>
    <x v="31"/>
  </r>
  <r>
    <x v="554"/>
    <s v="  Brian"/>
    <x v="463"/>
    <n v="5.3"/>
    <s v="Yes"/>
    <x v="0"/>
    <x v="0"/>
    <n v="0"/>
    <x v="1"/>
    <x v="0"/>
    <x v="2"/>
    <d v="1976-12-12T00:00:00"/>
    <n v="17862.919999999998"/>
    <x v="0"/>
    <s v="tier - 2"/>
    <x v="1"/>
    <x v="1"/>
  </r>
  <r>
    <x v="555"/>
    <s v="  Mike G"/>
    <x v="464"/>
    <n v="8.64"/>
    <s v="Yes"/>
    <x v="0"/>
    <x v="1"/>
    <n v="1"/>
    <x v="1"/>
    <x v="0"/>
    <x v="0"/>
    <d v="1963-12-08T00:00:00"/>
    <n v="17832.599999999999"/>
    <x v="0"/>
    <s v="tier - 2"/>
    <x v="1"/>
    <x v="8"/>
  </r>
  <r>
    <x v="556"/>
    <s v="  Simonezitrone Sr"/>
    <x v="465"/>
    <n v="4.03"/>
    <s v="No"/>
    <x v="0"/>
    <x v="1"/>
    <n v="1"/>
    <x v="1"/>
    <x v="0"/>
    <x v="2"/>
    <d v="1979-10-10T00:00:00"/>
    <n v="17779.939999999999"/>
    <x v="0"/>
    <s v="tier - 2"/>
    <x v="1"/>
    <x v="18"/>
  </r>
  <r>
    <x v="557"/>
    <s v="  Nicholas"/>
    <x v="466"/>
    <n v="4.26"/>
    <s v="Yes"/>
    <x v="0"/>
    <x v="0"/>
    <n v="2"/>
    <x v="1"/>
    <x v="0"/>
    <x v="2"/>
    <d v="1966-06-21T00:00:00"/>
    <n v="17777.73"/>
    <x v="0"/>
    <s v="tier - 3"/>
    <x v="1"/>
    <x v="24"/>
  </r>
  <r>
    <x v="558"/>
    <s v="  Angela M"/>
    <x v="467"/>
    <n v="5.35"/>
    <s v="No"/>
    <x v="0"/>
    <x v="1"/>
    <n v="1"/>
    <x v="0"/>
    <x v="1"/>
    <x v="2"/>
    <d v="2003-07-14T00:00:00"/>
    <n v="17748.509999999998"/>
    <x v="0"/>
    <s v="tier - 1"/>
    <x v="1"/>
    <x v="39"/>
  </r>
  <r>
    <x v="559"/>
    <s v="  Oz"/>
    <x v="390"/>
    <n v="4.9000000000000004"/>
    <s v="No"/>
    <x v="0"/>
    <x v="0"/>
    <n v="0"/>
    <x v="1"/>
    <x v="2"/>
    <x v="2"/>
    <d v="1994-07-01T00:00:00"/>
    <n v="17663.14"/>
    <x v="0"/>
    <s v="tier - 3"/>
    <x v="0"/>
    <x v="6"/>
  </r>
  <r>
    <x v="560"/>
    <s v="  Erin M"/>
    <x v="468"/>
    <n v="4.5"/>
    <s v="No"/>
    <x v="0"/>
    <x v="0"/>
    <n v="0"/>
    <x v="1"/>
    <x v="2"/>
    <x v="2"/>
    <d v="1990-10-25T00:00:00"/>
    <n v="17626.240000000002"/>
    <x v="0"/>
    <s v="tier - 3"/>
    <x v="0"/>
    <x v="3"/>
  </r>
  <r>
    <x v="561"/>
    <s v="  Bobby E"/>
    <x v="469"/>
    <n v="8.3800000000000008"/>
    <s v="Yes"/>
    <x v="0"/>
    <x v="0"/>
    <n v="2"/>
    <x v="1"/>
    <x v="0"/>
    <x v="0"/>
    <d v="1970-07-26T00:00:00"/>
    <n v="17584.72"/>
    <x v="0"/>
    <s v="tier - 3"/>
    <x v="1"/>
    <x v="2"/>
  </r>
  <r>
    <x v="562"/>
    <s v="  Daniel P"/>
    <x v="410"/>
    <n v="7.03"/>
    <s v="No"/>
    <x v="0"/>
    <x v="0"/>
    <n v="0"/>
    <x v="0"/>
    <x v="1"/>
    <x v="0"/>
    <d v="2002-08-25T00:00:00"/>
    <n v="17560.38"/>
    <x v="0"/>
    <s v="tier - 1"/>
    <x v="1"/>
    <x v="43"/>
  </r>
  <r>
    <x v="563"/>
    <s v="  Marie E"/>
    <x v="470"/>
    <n v="8.75"/>
    <s v="Yes"/>
    <x v="0"/>
    <x v="1"/>
    <n v="1"/>
    <x v="1"/>
    <x v="0"/>
    <x v="0"/>
    <d v="1963-11-16T00:00:00"/>
    <n v="17556.88"/>
    <x v="0"/>
    <s v="tier - 2"/>
    <x v="1"/>
    <x v="8"/>
  </r>
  <r>
    <x v="564"/>
    <s v="  Katie"/>
    <x v="471"/>
    <n v="9.51"/>
    <s v="No"/>
    <x v="0"/>
    <x v="0"/>
    <n v="0"/>
    <x v="1"/>
    <x v="0"/>
    <x v="0"/>
    <d v="1968-07-12T00:00:00"/>
    <n v="17507.47"/>
    <x v="0"/>
    <s v="tier - 1"/>
    <x v="12"/>
    <x v="0"/>
  </r>
  <r>
    <x v="565"/>
    <s v="  Eric D"/>
    <x v="472"/>
    <n v="9.36"/>
    <s v="No"/>
    <x v="0"/>
    <x v="0"/>
    <n v="0"/>
    <x v="1"/>
    <x v="0"/>
    <x v="0"/>
    <d v="1965-06-16T00:00:00"/>
    <n v="17505.650000000001"/>
    <x v="0"/>
    <s v="tier - 2"/>
    <x v="8"/>
    <x v="11"/>
  </r>
  <r>
    <x v="566"/>
    <s v="  Tara"/>
    <x v="473"/>
    <n v="4.8099999999999996"/>
    <s v="No"/>
    <x v="0"/>
    <x v="0"/>
    <n v="0"/>
    <x v="0"/>
    <x v="2"/>
    <x v="2"/>
    <d v="1990-12-29T00:00:00"/>
    <n v="17496.310000000001"/>
    <x v="0"/>
    <s v="tier - 2"/>
    <x v="3"/>
    <x v="3"/>
  </r>
  <r>
    <x v="567"/>
    <s v="  Haley L"/>
    <x v="474"/>
    <n v="8.08"/>
    <s v="No"/>
    <x v="0"/>
    <x v="0"/>
    <n v="0"/>
    <x v="1"/>
    <x v="0"/>
    <x v="0"/>
    <d v="1971-06-08T00:00:00"/>
    <n v="17479.53"/>
    <x v="0"/>
    <s v="tier - 1"/>
    <x v="1"/>
    <x v="2"/>
  </r>
  <r>
    <x v="568"/>
    <s v="  Kayla B"/>
    <x v="237"/>
    <n v="6.29"/>
    <s v="No"/>
    <x v="0"/>
    <x v="1"/>
    <n v="1"/>
    <x v="0"/>
    <x v="1"/>
    <x v="1"/>
    <d v="2003-11-02T00:00:00"/>
    <n v="17468.98"/>
    <x v="1"/>
    <s v="tier - 1"/>
    <x v="1"/>
    <x v="39"/>
  </r>
  <r>
    <x v="569"/>
    <s v="  Mark D"/>
    <x v="335"/>
    <n v="6.29"/>
    <s v="No"/>
    <x v="0"/>
    <x v="0"/>
    <n v="1"/>
    <x v="0"/>
    <x v="2"/>
    <x v="1"/>
    <d v="1992-10-18T00:00:00"/>
    <n v="17361.77"/>
    <x v="1"/>
    <s v="tier - 1"/>
    <x v="1"/>
    <x v="34"/>
  </r>
  <r>
    <x v="570"/>
    <s v="  Patrick J"/>
    <x v="298"/>
    <n v="5.12"/>
    <s v="No"/>
    <x v="0"/>
    <x v="1"/>
    <n v="1"/>
    <x v="0"/>
    <x v="1"/>
    <x v="2"/>
    <d v="2003-11-01T00:00:00"/>
    <n v="17352.68"/>
    <x v="1"/>
    <s v="tier - 3"/>
    <x v="1"/>
    <x v="39"/>
  </r>
  <r>
    <x v="571"/>
    <s v="  Alejandro"/>
    <x v="475"/>
    <n v="9.9499999999999993"/>
    <s v="Yes"/>
    <x v="0"/>
    <x v="1"/>
    <n v="1"/>
    <x v="1"/>
    <x v="0"/>
    <x v="0"/>
    <d v="1963-07-12T00:00:00"/>
    <n v="17337.580000000002"/>
    <x v="1"/>
    <s v="tier - 3"/>
    <x v="8"/>
    <x v="8"/>
  </r>
  <r>
    <x v="572"/>
    <s v="  Beth A"/>
    <x v="476"/>
    <n v="9.08"/>
    <s v="Yes"/>
    <x v="0"/>
    <x v="0"/>
    <n v="1"/>
    <x v="1"/>
    <x v="0"/>
    <x v="0"/>
    <d v="1975-08-25T00:00:00"/>
    <n v="17253.43"/>
    <x v="1"/>
    <s v="tier - 3"/>
    <x v="12"/>
    <x v="27"/>
  </r>
  <r>
    <x v="573"/>
    <s v="  Jason R"/>
    <x v="477"/>
    <n v="4.82"/>
    <s v="No"/>
    <x v="0"/>
    <x v="0"/>
    <n v="0"/>
    <x v="0"/>
    <x v="2"/>
    <x v="2"/>
    <d v="1982-10-22T00:00:00"/>
    <n v="17179.52"/>
    <x v="1"/>
    <s v="tier - 1"/>
    <x v="0"/>
    <x v="37"/>
  </r>
  <r>
    <x v="574"/>
    <s v="  Yoshinori"/>
    <x v="352"/>
    <n v="4.6500000000000004"/>
    <s v="No"/>
    <x v="1"/>
    <x v="0"/>
    <n v="1"/>
    <x v="0"/>
    <x v="1"/>
    <x v="2"/>
    <d v="2004-08-18T00:00:00"/>
    <n v="17178.68"/>
    <x v="1"/>
    <s v="tier - 2"/>
    <x v="9"/>
    <x v="41"/>
  </r>
  <r>
    <x v="575"/>
    <s v="  Adrienne G"/>
    <x v="478"/>
    <n v="5.16"/>
    <s v="Yes"/>
    <x v="0"/>
    <x v="0"/>
    <n v="1"/>
    <x v="1"/>
    <x v="0"/>
    <x v="2"/>
    <d v="1964-06-07T00:00:00"/>
    <n v="17174.52"/>
    <x v="1"/>
    <s v="tier - 2"/>
    <x v="1"/>
    <x v="8"/>
  </r>
  <r>
    <x v="576"/>
    <s v="  Meredith"/>
    <x v="479"/>
    <n v="10.44"/>
    <s v="No"/>
    <x v="0"/>
    <x v="0"/>
    <n v="0"/>
    <x v="1"/>
    <x v="0"/>
    <x v="0"/>
    <d v="1965-09-16T00:00:00"/>
    <n v="17172.27"/>
    <x v="1"/>
    <s v="tier - 2"/>
    <x v="12"/>
    <x v="11"/>
  </r>
  <r>
    <x v="577"/>
    <s v="  Junyong"/>
    <x v="44"/>
    <n v="5.69"/>
    <s v="No"/>
    <x v="0"/>
    <x v="0"/>
    <n v="1"/>
    <x v="1"/>
    <x v="0"/>
    <x v="2"/>
    <d v="1998-06-03T00:00:00"/>
    <n v="17128.43"/>
    <x v="1"/>
    <s v="tier - 3"/>
    <x v="4"/>
    <x v="31"/>
  </r>
  <r>
    <x v="578"/>
    <s v="  Kristen A"/>
    <x v="480"/>
    <n v="6.5"/>
    <s v="No"/>
    <x v="0"/>
    <x v="0"/>
    <n v="0"/>
    <x v="0"/>
    <x v="1"/>
    <x v="0"/>
    <d v="2002-06-28T00:00:00"/>
    <n v="17085.27"/>
    <x v="1"/>
    <s v="tier - 3"/>
    <x v="0"/>
    <x v="43"/>
  </r>
  <r>
    <x v="579"/>
    <s v="  Maria I"/>
    <x v="406"/>
    <n v="5.73"/>
    <s v="No"/>
    <x v="0"/>
    <x v="1"/>
    <n v="1"/>
    <x v="0"/>
    <x v="1"/>
    <x v="1"/>
    <d v="2003-12-26T00:00:00"/>
    <n v="17081.080000000002"/>
    <x v="1"/>
    <s v="tier - 2"/>
    <x v="3"/>
    <x v="39"/>
  </r>
  <r>
    <x v="580"/>
    <s v="  Jonathan"/>
    <x v="481"/>
    <n v="5.74"/>
    <s v="Yes"/>
    <x v="0"/>
    <x v="0"/>
    <n v="0"/>
    <x v="0"/>
    <x v="1"/>
    <x v="1"/>
    <d v="1996-06-10T00:00:00"/>
    <n v="17043.34"/>
    <x v="1"/>
    <s v="tier - 3"/>
    <x v="0"/>
    <x v="45"/>
  </r>
  <r>
    <x v="581"/>
    <s v="  Phil"/>
    <x v="482"/>
    <n v="8.6999999999999993"/>
    <s v="No"/>
    <x v="0"/>
    <x v="0"/>
    <n v="0"/>
    <x v="1"/>
    <x v="0"/>
    <x v="0"/>
    <d v="1971-08-22T00:00:00"/>
    <n v="17016.009999999998"/>
    <x v="1"/>
    <s v="tier - 2"/>
    <x v="8"/>
    <x v="14"/>
  </r>
  <r>
    <x v="582"/>
    <s v="  Benjamina C"/>
    <x v="483"/>
    <n v="5.09"/>
    <s v="No"/>
    <x v="0"/>
    <x v="0"/>
    <n v="0"/>
    <x v="1"/>
    <x v="0"/>
    <x v="2"/>
    <d v="1980-07-16T00:00:00"/>
    <n v="16990.55"/>
    <x v="1"/>
    <s v="tier - 3"/>
    <x v="1"/>
    <x v="25"/>
  </r>
  <r>
    <x v="583"/>
    <s v="  Christopher"/>
    <x v="484"/>
    <n v="5.57"/>
    <s v="No"/>
    <x v="0"/>
    <x v="0"/>
    <n v="0"/>
    <x v="1"/>
    <x v="0"/>
    <x v="2"/>
    <d v="1977-08-25T00:00:00"/>
    <n v="16921.09"/>
    <x v="1"/>
    <s v="tier - 3"/>
    <x v="8"/>
    <x v="29"/>
  </r>
  <r>
    <x v="584"/>
    <s v="  Alison B"/>
    <x v="485"/>
    <n v="10.87"/>
    <s v="No"/>
    <x v="0"/>
    <x v="0"/>
    <n v="0"/>
    <x v="1"/>
    <x v="0"/>
    <x v="0"/>
    <d v="1968-10-21T00:00:00"/>
    <n v="16903.5"/>
    <x v="1"/>
    <s v="tier - 3"/>
    <x v="1"/>
    <x v="0"/>
  </r>
  <r>
    <x v="585"/>
    <s v="  Caroline"/>
    <x v="486"/>
    <n v="6.02"/>
    <s v="No"/>
    <x v="0"/>
    <x v="1"/>
    <n v="1"/>
    <x v="0"/>
    <x v="1"/>
    <x v="1"/>
    <d v="2003-09-10T00:00:00"/>
    <n v="16884.919999999998"/>
    <x v="1"/>
    <s v="tier - 2"/>
    <x v="3"/>
    <x v="39"/>
  </r>
  <r>
    <x v="586"/>
    <s v="  Alexis N"/>
    <x v="487"/>
    <n v="7"/>
    <s v="No"/>
    <x v="0"/>
    <x v="0"/>
    <n v="0"/>
    <x v="1"/>
    <x v="0"/>
    <x v="0"/>
    <d v="1974-08-08T00:00:00"/>
    <n v="16841.32"/>
    <x v="1"/>
    <s v="tier - 3"/>
    <x v="3"/>
    <x v="19"/>
  </r>
  <r>
    <x v="587"/>
    <s v="  Shanda L"/>
    <x v="375"/>
    <n v="5.56"/>
    <s v="Yes"/>
    <x v="0"/>
    <x v="0"/>
    <n v="1"/>
    <x v="1"/>
    <x v="0"/>
    <x v="2"/>
    <d v="1995-10-19T00:00:00"/>
    <n v="16796.41"/>
    <x v="1"/>
    <s v="tier - 3"/>
    <x v="2"/>
    <x v="40"/>
  </r>
  <r>
    <x v="588"/>
    <s v="  Lacey"/>
    <x v="488"/>
    <n v="8.4499999999999993"/>
    <s v="No"/>
    <x v="0"/>
    <x v="0"/>
    <n v="0"/>
    <x v="1"/>
    <x v="0"/>
    <x v="0"/>
    <d v="1962-07-29T00:00:00"/>
    <n v="16779.400000000001"/>
    <x v="1"/>
    <s v="tier - 2"/>
    <x v="12"/>
    <x v="5"/>
  </r>
  <r>
    <x v="589"/>
    <s v="  Laurette"/>
    <x v="489"/>
    <n v="6.19"/>
    <s v="No"/>
    <x v="0"/>
    <x v="0"/>
    <n v="0"/>
    <x v="0"/>
    <x v="2"/>
    <x v="1"/>
    <d v="1989-09-23T00:00:00"/>
    <n v="16776.3"/>
    <x v="1"/>
    <s v="tier - 2"/>
    <x v="2"/>
    <x v="4"/>
  </r>
  <r>
    <x v="590"/>
    <s v="  Jason"/>
    <x v="490"/>
    <n v="7.71"/>
    <s v="No"/>
    <x v="0"/>
    <x v="0"/>
    <n v="0"/>
    <x v="1"/>
    <x v="0"/>
    <x v="0"/>
    <d v="1974-08-28T00:00:00"/>
    <n v="16770.990000000002"/>
    <x v="1"/>
    <s v="tier - 1"/>
    <x v="1"/>
    <x v="19"/>
  </r>
  <r>
    <x v="591"/>
    <s v="  Mary"/>
    <x v="491"/>
    <n v="4.63"/>
    <s v="No"/>
    <x v="0"/>
    <x v="1"/>
    <n v="1"/>
    <x v="0"/>
    <x v="2"/>
    <x v="2"/>
    <d v="1993-11-05T00:00:00"/>
    <n v="16657.72"/>
    <x v="1"/>
    <s v="tier - 1"/>
    <x v="2"/>
    <x v="20"/>
  </r>
  <r>
    <x v="592"/>
    <s v="  Kati A"/>
    <x v="492"/>
    <n v="4.6100000000000003"/>
    <s v="No"/>
    <x v="0"/>
    <x v="0"/>
    <n v="0"/>
    <x v="1"/>
    <x v="0"/>
    <x v="2"/>
    <d v="1977-09-25T00:00:00"/>
    <n v="16631.61"/>
    <x v="1"/>
    <s v="tier - 1"/>
    <x v="1"/>
    <x v="29"/>
  </r>
  <r>
    <x v="593"/>
    <s v="  Kelly J"/>
    <x v="493"/>
    <n v="9.5299999999999994"/>
    <s v="Yes"/>
    <x v="0"/>
    <x v="0"/>
    <n v="1"/>
    <x v="1"/>
    <x v="0"/>
    <x v="0"/>
    <d v="1975-07-24T00:00:00"/>
    <n v="16602.18"/>
    <x v="1"/>
    <s v="tier - 1"/>
    <x v="12"/>
    <x v="27"/>
  </r>
  <r>
    <x v="594"/>
    <s v="  Greer D"/>
    <x v="494"/>
    <n v="11.43"/>
    <s v="Yes"/>
    <x v="0"/>
    <x v="0"/>
    <n v="2"/>
    <x v="1"/>
    <x v="0"/>
    <x v="0"/>
    <d v="1970-07-10T00:00:00"/>
    <n v="16600.16"/>
    <x v="1"/>
    <s v="tier - 2"/>
    <x v="3"/>
    <x v="2"/>
  </r>
  <r>
    <x v="595"/>
    <s v="  Brent"/>
    <x v="495"/>
    <n v="7.65"/>
    <s v="Yes"/>
    <x v="0"/>
    <x v="1"/>
    <n v="1"/>
    <x v="1"/>
    <x v="0"/>
    <x v="0"/>
    <d v="1963-06-25T00:00:00"/>
    <n v="16587.96"/>
    <x v="1"/>
    <s v="tier - 2"/>
    <x v="8"/>
    <x v="8"/>
  </r>
  <r>
    <x v="596"/>
    <s v="  Eugene M"/>
    <x v="181"/>
    <n v="5.87"/>
    <s v="Yes"/>
    <x v="0"/>
    <x v="0"/>
    <n v="0"/>
    <x v="1"/>
    <x v="0"/>
    <x v="1"/>
    <d v="2001-06-25T00:00:00"/>
    <n v="16586.5"/>
    <x v="1"/>
    <s v="tier - 1"/>
    <x v="0"/>
    <x v="47"/>
  </r>
  <r>
    <x v="597"/>
    <s v="  Erin D"/>
    <x v="496"/>
    <n v="4.3600000000000003"/>
    <s v="Yes"/>
    <x v="0"/>
    <x v="0"/>
    <n v="1"/>
    <x v="0"/>
    <x v="2"/>
    <x v="2"/>
    <d v="1995-12-23T00:00:00"/>
    <n v="16577.78"/>
    <x v="1"/>
    <s v="tier - 1"/>
    <x v="0"/>
    <x v="40"/>
  </r>
  <r>
    <x v="598"/>
    <s v="  Kamilla"/>
    <x v="402"/>
    <n v="10.119999999999999"/>
    <s v="No"/>
    <x v="0"/>
    <x v="0"/>
    <n v="3"/>
    <x v="1"/>
    <x v="0"/>
    <x v="0"/>
    <d v="1958-10-10T00:00:00"/>
    <n v="16455.71"/>
    <x v="1"/>
    <s v="tier - 2"/>
    <x v="1"/>
    <x v="7"/>
  </r>
  <r>
    <x v="599"/>
    <s v="  Wayne I"/>
    <x v="497"/>
    <n v="4.01"/>
    <s v="No"/>
    <x v="0"/>
    <x v="1"/>
    <n v="1"/>
    <x v="0"/>
    <x v="1"/>
    <x v="2"/>
    <d v="2003-12-20T00:00:00"/>
    <n v="16450.89"/>
    <x v="1"/>
    <s v="tier - 1"/>
    <x v="1"/>
    <x v="39"/>
  </r>
  <r>
    <x v="600"/>
    <s v="  Tracy L"/>
    <x v="426"/>
    <n v="4.7699999999999996"/>
    <s v="Yes"/>
    <x v="0"/>
    <x v="0"/>
    <n v="1"/>
    <x v="0"/>
    <x v="2"/>
    <x v="2"/>
    <d v="1995-09-28T00:00:00"/>
    <n v="16420.490000000002"/>
    <x v="1"/>
    <s v="tier - 3"/>
    <x v="1"/>
    <x v="40"/>
  </r>
  <r>
    <x v="601"/>
    <s v="  Heather"/>
    <x v="498"/>
    <n v="6.83"/>
    <s v="No"/>
    <x v="0"/>
    <x v="0"/>
    <n v="0"/>
    <x v="1"/>
    <x v="0"/>
    <x v="0"/>
    <d v="1965-12-05T00:00:00"/>
    <n v="16351.42"/>
    <x v="1"/>
    <s v="tier - 3"/>
    <x v="12"/>
    <x v="11"/>
  </r>
  <r>
    <x v="602"/>
    <s v="  Megan C"/>
    <x v="499"/>
    <n v="6.14"/>
    <s v="Yes"/>
    <x v="0"/>
    <x v="1"/>
    <n v="1"/>
    <x v="1"/>
    <x v="0"/>
    <x v="1"/>
    <d v="1969-08-08T00:00:00"/>
    <n v="16311.05"/>
    <x v="1"/>
    <s v="tier - 3"/>
    <x v="12"/>
    <x v="16"/>
  </r>
  <r>
    <x v="603"/>
    <s v="  Jonathan"/>
    <x v="500"/>
    <n v="5.6"/>
    <s v="No"/>
    <x v="0"/>
    <x v="1"/>
    <n v="1"/>
    <x v="0"/>
    <x v="1"/>
    <x v="2"/>
    <d v="2003-08-24T00:00:00"/>
    <n v="16297.85"/>
    <x v="1"/>
    <s v="tier - 3"/>
    <x v="3"/>
    <x v="39"/>
  </r>
  <r>
    <x v="604"/>
    <s v="  Greg D"/>
    <x v="501"/>
    <n v="4.8"/>
    <s v="No"/>
    <x v="0"/>
    <x v="0"/>
    <n v="2"/>
    <x v="1"/>
    <x v="0"/>
    <x v="2"/>
    <d v="1972-07-30T00:00:00"/>
    <n v="16267.32"/>
    <x v="1"/>
    <s v="tier - 2"/>
    <x v="8"/>
    <x v="28"/>
  </r>
  <r>
    <x v="605"/>
    <s v="  Steven L"/>
    <x v="502"/>
    <n v="11.89"/>
    <s v="No"/>
    <x v="0"/>
    <x v="0"/>
    <n v="0"/>
    <x v="0"/>
    <x v="1"/>
    <x v="0"/>
    <d v="2002-09-08T00:00:00"/>
    <n v="16232.85"/>
    <x v="1"/>
    <s v="tier - 1"/>
    <x v="3"/>
    <x v="43"/>
  </r>
  <r>
    <x v="606"/>
    <s v="  Gianfilippo"/>
    <x v="503"/>
    <n v="4.7300000000000004"/>
    <s v="Yes"/>
    <x v="0"/>
    <x v="0"/>
    <n v="1"/>
    <x v="1"/>
    <x v="0"/>
    <x v="2"/>
    <d v="1988-08-21T00:00:00"/>
    <n v="16205.88"/>
    <x v="1"/>
    <s v="tier - 1"/>
    <x v="1"/>
    <x v="23"/>
  </r>
  <r>
    <x v="607"/>
    <s v="  Hector"/>
    <x v="504"/>
    <n v="4.6100000000000003"/>
    <s v="Yes"/>
    <x v="0"/>
    <x v="0"/>
    <n v="1"/>
    <x v="1"/>
    <x v="0"/>
    <x v="2"/>
    <d v="1988-08-06T00:00:00"/>
    <n v="16199.1"/>
    <x v="1"/>
    <s v="tier - 2"/>
    <x v="1"/>
    <x v="23"/>
  </r>
  <r>
    <x v="608"/>
    <s v="  Mark W"/>
    <x v="505"/>
    <n v="7.3"/>
    <s v="No"/>
    <x v="0"/>
    <x v="0"/>
    <n v="0"/>
    <x v="1"/>
    <x v="0"/>
    <x v="0"/>
    <d v="1974-09-11T00:00:00"/>
    <n v="16190.97"/>
    <x v="1"/>
    <s v="tier - 3"/>
    <x v="1"/>
    <x v="19"/>
  </r>
  <r>
    <x v="609"/>
    <s v="  Aubri"/>
    <x v="118"/>
    <n v="5.88"/>
    <s v="No"/>
    <x v="0"/>
    <x v="0"/>
    <n v="0"/>
    <x v="1"/>
    <x v="0"/>
    <x v="1"/>
    <d v="1982-07-06T00:00:00"/>
    <n v="16152.04"/>
    <x v="1"/>
    <s v="tier - 1"/>
    <x v="12"/>
    <x v="37"/>
  </r>
  <r>
    <x v="610"/>
    <s v="  Justin"/>
    <x v="192"/>
    <n v="4.0599999999999996"/>
    <s v="No"/>
    <x v="0"/>
    <x v="1"/>
    <n v="1"/>
    <x v="0"/>
    <x v="2"/>
    <x v="2"/>
    <d v="1993-12-12T00:00:00"/>
    <n v="16138.76"/>
    <x v="1"/>
    <s v="tier - 3"/>
    <x v="6"/>
    <x v="20"/>
  </r>
  <r>
    <x v="611"/>
    <s v="  Megan A"/>
    <x v="506"/>
    <n v="4.9000000000000004"/>
    <s v="No"/>
    <x v="0"/>
    <x v="0"/>
    <n v="1"/>
    <x v="1"/>
    <x v="0"/>
    <x v="2"/>
    <d v="1987-10-06T00:00:00"/>
    <n v="16122.65"/>
    <x v="1"/>
    <s v="tier - 1"/>
    <x v="3"/>
    <x v="38"/>
  </r>
  <r>
    <x v="612"/>
    <s v="  Erika M"/>
    <x v="507"/>
    <n v="5.52"/>
    <s v="No"/>
    <x v="0"/>
    <x v="1"/>
    <n v="1"/>
    <x v="0"/>
    <x v="2"/>
    <x v="2"/>
    <d v="1993-08-08T00:00:00"/>
    <n v="16115.3"/>
    <x v="1"/>
    <s v="tier - 1"/>
    <x v="2"/>
    <x v="20"/>
  </r>
  <r>
    <x v="613"/>
    <s v="  Daniel G"/>
    <x v="508"/>
    <n v="5.2"/>
    <s v="Yes"/>
    <x v="0"/>
    <x v="0"/>
    <n v="0"/>
    <x v="1"/>
    <x v="0"/>
    <x v="2"/>
    <d v="1985-08-27T00:00:00"/>
    <n v="16097.94"/>
    <x v="1"/>
    <s v="tier - 3"/>
    <x v="1"/>
    <x v="17"/>
  </r>
  <r>
    <x v="614"/>
    <s v="  Devin C"/>
    <x v="85"/>
    <n v="7.59"/>
    <s v="No"/>
    <x v="0"/>
    <x v="0"/>
    <n v="3"/>
    <x v="1"/>
    <x v="0"/>
    <x v="0"/>
    <d v="1958-06-21T00:00:00"/>
    <n v="16085.13"/>
    <x v="1"/>
    <s v="tier - 2"/>
    <x v="0"/>
    <x v="7"/>
  </r>
  <r>
    <x v="615"/>
    <s v="  Louise A"/>
    <x v="80"/>
    <n v="8.2799999999999994"/>
    <s v="No"/>
    <x v="0"/>
    <x v="0"/>
    <n v="3"/>
    <x v="1"/>
    <x v="0"/>
    <x v="0"/>
    <d v="1958-10-22T00:00:00"/>
    <n v="16069.08"/>
    <x v="1"/>
    <s v="tier - 2"/>
    <x v="2"/>
    <x v="7"/>
  </r>
  <r>
    <x v="616"/>
    <s v="  Sarah"/>
    <x v="509"/>
    <n v="6.72"/>
    <s v="No"/>
    <x v="0"/>
    <x v="0"/>
    <n v="0"/>
    <x v="1"/>
    <x v="0"/>
    <x v="0"/>
    <d v="1978-09-16T00:00:00"/>
    <n v="16062.89"/>
    <x v="1"/>
    <s v="tier - 2"/>
    <x v="12"/>
    <x v="9"/>
  </r>
  <r>
    <x v="617"/>
    <s v="  Amy"/>
    <x v="510"/>
    <n v="5.47"/>
    <s v="Yes"/>
    <x v="0"/>
    <x v="0"/>
    <n v="1"/>
    <x v="1"/>
    <x v="0"/>
    <x v="2"/>
    <d v="1988-12-05T00:00:00"/>
    <n v="16059.06"/>
    <x v="1"/>
    <s v="tier - 3"/>
    <x v="1"/>
    <x v="23"/>
  </r>
  <r>
    <x v="618"/>
    <s v="  Brittany L"/>
    <x v="511"/>
    <n v="4.71"/>
    <s v="No"/>
    <x v="0"/>
    <x v="0"/>
    <n v="0"/>
    <x v="1"/>
    <x v="0"/>
    <x v="2"/>
    <d v="1980-09-19T00:00:00"/>
    <n v="15966.19"/>
    <x v="1"/>
    <s v="tier - 2"/>
    <x v="1"/>
    <x v="25"/>
  </r>
  <r>
    <x v="619"/>
    <s v="  Jessica L"/>
    <x v="512"/>
    <n v="5.49"/>
    <s v="No"/>
    <x v="0"/>
    <x v="0"/>
    <n v="0"/>
    <x v="1"/>
    <x v="0"/>
    <x v="2"/>
    <d v="1982-07-24T00:00:00"/>
    <n v="15965.29"/>
    <x v="1"/>
    <s v="tier - 1"/>
    <x v="1"/>
    <x v="37"/>
  </r>
  <r>
    <x v="620"/>
    <s v="  Kristina K"/>
    <x v="513"/>
    <n v="4.72"/>
    <s v="No"/>
    <x v="0"/>
    <x v="0"/>
    <n v="0"/>
    <x v="1"/>
    <x v="0"/>
    <x v="2"/>
    <d v="1980-10-12T00:00:00"/>
    <n v="15922.29"/>
    <x v="1"/>
    <s v="tier - 3"/>
    <x v="12"/>
    <x v="25"/>
  </r>
  <r>
    <x v="621"/>
    <s v="  Brad"/>
    <x v="172"/>
    <n v="6.7"/>
    <s v="No"/>
    <x v="0"/>
    <x v="0"/>
    <n v="0"/>
    <x v="1"/>
    <x v="0"/>
    <x v="0"/>
    <d v="1962-12-25T00:00:00"/>
    <n v="15840.81"/>
    <x v="1"/>
    <s v="tier - 1"/>
    <x v="13"/>
    <x v="5"/>
  </r>
  <r>
    <x v="622"/>
    <s v="  Margaret O"/>
    <x v="514"/>
    <n v="5.5"/>
    <s v="No"/>
    <x v="0"/>
    <x v="0"/>
    <n v="0"/>
    <x v="1"/>
    <x v="1"/>
    <x v="2"/>
    <d v="1982-11-11T00:00:00"/>
    <n v="15828.82"/>
    <x v="1"/>
    <s v="tier - 3"/>
    <x v="3"/>
    <x v="37"/>
  </r>
  <r>
    <x v="623"/>
    <s v="  Craig R"/>
    <x v="515"/>
    <n v="4.46"/>
    <s v="No"/>
    <x v="0"/>
    <x v="0"/>
    <n v="1"/>
    <x v="0"/>
    <x v="2"/>
    <x v="2"/>
    <d v="1984-06-26T00:00:00"/>
    <n v="15820.7"/>
    <x v="1"/>
    <s v="tier - 3"/>
    <x v="3"/>
    <x v="32"/>
  </r>
  <r>
    <x v="624"/>
    <s v="  Simo"/>
    <x v="377"/>
    <n v="5.29"/>
    <s v="Yes"/>
    <x v="0"/>
    <x v="1"/>
    <n v="1"/>
    <x v="0"/>
    <x v="2"/>
    <x v="2"/>
    <d v="1997-10-09T00:00:00"/>
    <n v="15817.99"/>
    <x v="1"/>
    <s v="tier - 2"/>
    <x v="1"/>
    <x v="31"/>
  </r>
  <r>
    <x v="625"/>
    <s v="  Christopher J"/>
    <x v="516"/>
    <n v="10.99"/>
    <s v="No"/>
    <x v="0"/>
    <x v="0"/>
    <n v="0"/>
    <x v="1"/>
    <x v="0"/>
    <x v="0"/>
    <d v="1974-08-29T00:00:00"/>
    <n v="15746.62"/>
    <x v="1"/>
    <s v="tier - 1"/>
    <x v="1"/>
    <x v="19"/>
  </r>
  <r>
    <x v="626"/>
    <s v="  Mario Sr"/>
    <x v="517"/>
    <n v="5.2"/>
    <s v="Yes"/>
    <x v="0"/>
    <x v="0"/>
    <n v="0"/>
    <x v="1"/>
    <x v="0"/>
    <x v="2"/>
    <d v="1976-09-20T00:00:00"/>
    <n v="15698.86"/>
    <x v="1"/>
    <s v="tier - 2"/>
    <x v="1"/>
    <x v="1"/>
  </r>
  <r>
    <x v="627"/>
    <s v="  Meghann R"/>
    <x v="518"/>
    <n v="9.66"/>
    <s v="No"/>
    <x v="0"/>
    <x v="0"/>
    <n v="2"/>
    <x v="1"/>
    <x v="0"/>
    <x v="0"/>
    <d v="1973-06-26T00:00:00"/>
    <n v="15670.3"/>
    <x v="1"/>
    <s v="tier - 2"/>
    <x v="12"/>
    <x v="30"/>
  </r>
  <r>
    <x v="628"/>
    <s v="  Scott M"/>
    <x v="519"/>
    <n v="4.22"/>
    <s v="Yes"/>
    <x v="0"/>
    <x v="0"/>
    <n v="1"/>
    <x v="1"/>
    <x v="0"/>
    <x v="2"/>
    <d v="1988-12-22T00:00:00"/>
    <n v="15646.28"/>
    <x v="1"/>
    <s v="tier - 2"/>
    <x v="3"/>
    <x v="23"/>
  </r>
  <r>
    <x v="629"/>
    <s v="  Caitlin E"/>
    <x v="520"/>
    <n v="11.78"/>
    <s v="No"/>
    <x v="0"/>
    <x v="0"/>
    <n v="0"/>
    <x v="1"/>
    <x v="0"/>
    <x v="0"/>
    <d v="1960-06-06T00:00:00"/>
    <n v="15612.19"/>
    <x v="1"/>
    <s v="tier - 2"/>
    <x v="1"/>
    <x v="10"/>
  </r>
  <r>
    <x v="630"/>
    <s v="  Samantha A"/>
    <x v="521"/>
    <n v="9.6199999999999992"/>
    <s v="No"/>
    <x v="0"/>
    <x v="0"/>
    <n v="0"/>
    <x v="1"/>
    <x v="0"/>
    <x v="0"/>
    <d v="1965-10-28T00:00:00"/>
    <n v="15608.58"/>
    <x v="1"/>
    <s v="tier - 2"/>
    <x v="12"/>
    <x v="11"/>
  </r>
  <r>
    <x v="631"/>
    <s v="  Erik"/>
    <x v="522"/>
    <n v="10.78"/>
    <s v="No"/>
    <x v="0"/>
    <x v="0"/>
    <n v="0"/>
    <x v="1"/>
    <x v="0"/>
    <x v="0"/>
    <d v="1974-07-30T00:00:00"/>
    <n v="15556.67"/>
    <x v="1"/>
    <s v="tier - 2"/>
    <x v="1"/>
    <x v="19"/>
  </r>
  <r>
    <x v="632"/>
    <s v="  Christopher"/>
    <x v="462"/>
    <n v="5.1100000000000003"/>
    <s v="Yes"/>
    <x v="0"/>
    <x v="0"/>
    <n v="2"/>
    <x v="1"/>
    <x v="0"/>
    <x v="2"/>
    <d v="1959-10-02T00:00:00"/>
    <n v="15555.19"/>
    <x v="1"/>
    <s v="tier - 3"/>
    <x v="1"/>
    <x v="10"/>
  </r>
  <r>
    <x v="633"/>
    <s v="  Maya"/>
    <x v="523"/>
    <n v="7.18"/>
    <s v="No"/>
    <x v="0"/>
    <x v="0"/>
    <n v="0"/>
    <x v="1"/>
    <x v="0"/>
    <x v="0"/>
    <d v="1974-06-28T00:00:00"/>
    <n v="15532.16"/>
    <x v="1"/>
    <s v="tier - 2"/>
    <x v="12"/>
    <x v="19"/>
  </r>
  <r>
    <x v="634"/>
    <s v="  Zachary T"/>
    <x v="524"/>
    <n v="4.96"/>
    <s v="No"/>
    <x v="1"/>
    <x v="0"/>
    <n v="1"/>
    <x v="1"/>
    <x v="1"/>
    <x v="2"/>
    <d v="2004-07-17T00:00:00"/>
    <n v="15518.18"/>
    <x v="1"/>
    <s v="tier - 3"/>
    <x v="5"/>
    <x v="41"/>
  </r>
  <r>
    <x v="635"/>
    <s v="  Hilda"/>
    <x v="525"/>
    <n v="4.67"/>
    <s v="Yes"/>
    <x v="0"/>
    <x v="0"/>
    <n v="0"/>
    <x v="1"/>
    <x v="0"/>
    <x v="2"/>
    <d v="1976-07-20T00:00:00"/>
    <n v="15450.48"/>
    <x v="1"/>
    <s v="tier - 1"/>
    <x v="12"/>
    <x v="1"/>
  </r>
  <r>
    <x v="636"/>
    <s v="  Stephanie"/>
    <x v="526"/>
    <n v="5.0599999999999996"/>
    <s v="No"/>
    <x v="0"/>
    <x v="0"/>
    <n v="0"/>
    <x v="1"/>
    <x v="0"/>
    <x v="2"/>
    <d v="1990-10-25T00:00:00"/>
    <n v="15440.2"/>
    <x v="1"/>
    <s v="tier - 1"/>
    <x v="1"/>
    <x v="3"/>
  </r>
  <r>
    <x v="637"/>
    <s v="  Doug"/>
    <x v="527"/>
    <n v="5.0199999999999996"/>
    <s v="Yes"/>
    <x v="0"/>
    <x v="0"/>
    <n v="1"/>
    <x v="1"/>
    <x v="0"/>
    <x v="2"/>
    <d v="1964-09-04T00:00:00"/>
    <n v="15377.77"/>
    <x v="1"/>
    <s v="tier - 2"/>
    <x v="1"/>
    <x v="13"/>
  </r>
  <r>
    <x v="638"/>
    <s v="  Bethany N"/>
    <x v="528"/>
    <n v="7.76"/>
    <s v="No"/>
    <x v="0"/>
    <x v="0"/>
    <n v="0"/>
    <x v="1"/>
    <x v="0"/>
    <x v="0"/>
    <d v="1962-09-06T00:00:00"/>
    <n v="15368.22"/>
    <x v="1"/>
    <s v="tier - 2"/>
    <x v="3"/>
    <x v="5"/>
  </r>
  <r>
    <x v="639"/>
    <s v="  Sandra H"/>
    <x v="529"/>
    <n v="9.32"/>
    <s v="No"/>
    <x v="0"/>
    <x v="0"/>
    <n v="0"/>
    <x v="1"/>
    <x v="0"/>
    <x v="0"/>
    <d v="1968-07-18T00:00:00"/>
    <n v="15363.77"/>
    <x v="1"/>
    <s v="tier - 1"/>
    <x v="12"/>
    <x v="0"/>
  </r>
  <r>
    <x v="640"/>
    <s v="  Takuo"/>
    <x v="530"/>
    <n v="5.31"/>
    <s v="Yes"/>
    <x v="0"/>
    <x v="0"/>
    <n v="1"/>
    <x v="1"/>
    <x v="0"/>
    <x v="2"/>
    <d v="1988-12-17T00:00:00"/>
    <n v="15361.5"/>
    <x v="1"/>
    <s v="tier - 3"/>
    <x v="8"/>
    <x v="23"/>
  </r>
  <r>
    <x v="641"/>
    <s v="  Kelly A"/>
    <x v="507"/>
    <n v="5.56"/>
    <s v="Yes"/>
    <x v="0"/>
    <x v="0"/>
    <n v="0"/>
    <x v="0"/>
    <x v="2"/>
    <x v="2"/>
    <d v="2001-07-14T00:00:00"/>
    <n v="15359.1"/>
    <x v="1"/>
    <s v="tier - 3"/>
    <x v="2"/>
    <x v="47"/>
  </r>
  <r>
    <x v="642"/>
    <s v="  Scott"/>
    <x v="61"/>
    <n v="7.11"/>
    <s v="Yes"/>
    <x v="0"/>
    <x v="1"/>
    <n v="1"/>
    <x v="1"/>
    <x v="0"/>
    <x v="0"/>
    <d v="1963-12-13T00:00:00"/>
    <n v="15322.77"/>
    <x v="1"/>
    <s v="tier - 3"/>
    <x v="14"/>
    <x v="8"/>
  </r>
  <r>
    <x v="643"/>
    <s v="  Benoit"/>
    <x v="531"/>
    <n v="5.13"/>
    <s v="Yes"/>
    <x v="0"/>
    <x v="1"/>
    <n v="1"/>
    <x v="1"/>
    <x v="0"/>
    <x v="2"/>
    <d v="1969-09-16T00:00:00"/>
    <n v="15260.52"/>
    <x v="1"/>
    <s v="tier - 2"/>
    <x v="8"/>
    <x v="16"/>
  </r>
  <r>
    <x v="644"/>
    <s v="  Elizabeth M"/>
    <x v="3"/>
    <n v="10.199999999999999"/>
    <s v="No"/>
    <x v="0"/>
    <x v="0"/>
    <n v="0"/>
    <x v="1"/>
    <x v="0"/>
    <x v="0"/>
    <d v="1960-07-25T00:00:00"/>
    <n v="15230.32"/>
    <x v="1"/>
    <s v="tier - 2"/>
    <x v="2"/>
    <x v="15"/>
  </r>
  <r>
    <x v="645"/>
    <s v="  Jessica A"/>
    <x v="532"/>
    <n v="10.4"/>
    <s v="No"/>
    <x v="0"/>
    <x v="0"/>
    <n v="0"/>
    <x v="1"/>
    <x v="0"/>
    <x v="0"/>
    <d v="1978-11-23T00:00:00"/>
    <n v="15207.92"/>
    <x v="1"/>
    <s v="tier - 1"/>
    <x v="1"/>
    <x v="9"/>
  </r>
  <r>
    <x v="646"/>
    <s v="  Monica K"/>
    <x v="533"/>
    <n v="10.67"/>
    <s v="No"/>
    <x v="0"/>
    <x v="0"/>
    <n v="0"/>
    <x v="1"/>
    <x v="0"/>
    <x v="0"/>
    <d v="1962-06-17T00:00:00"/>
    <n v="15174.81"/>
    <x v="1"/>
    <s v="tier - 1"/>
    <x v="1"/>
    <x v="5"/>
  </r>
  <r>
    <x v="647"/>
    <s v="  Kevin L"/>
    <x v="142"/>
    <n v="4.6500000000000004"/>
    <s v="Yes"/>
    <x v="0"/>
    <x v="0"/>
    <n v="2"/>
    <x v="1"/>
    <x v="0"/>
    <x v="2"/>
    <d v="1959-12-03T00:00:00"/>
    <n v="15170.07"/>
    <x v="1"/>
    <s v="tier - 3"/>
    <x v="3"/>
    <x v="10"/>
  </r>
  <r>
    <x v="648"/>
    <s v="  Gregory"/>
    <x v="534"/>
    <n v="5.65"/>
    <s v="Yes"/>
    <x v="0"/>
    <x v="0"/>
    <n v="2"/>
    <x v="1"/>
    <x v="0"/>
    <x v="2"/>
    <d v="1959-06-04T00:00:00"/>
    <n v="15161.53"/>
    <x v="1"/>
    <s v="tier - 1"/>
    <x v="0"/>
    <x v="7"/>
  </r>
  <r>
    <x v="649"/>
    <s v="  Della"/>
    <x v="38"/>
    <n v="11.97"/>
    <s v="No"/>
    <x v="0"/>
    <x v="0"/>
    <n v="0"/>
    <x v="1"/>
    <x v="0"/>
    <x v="0"/>
    <d v="1962-10-25T00:00:00"/>
    <n v="15161.25"/>
    <x v="1"/>
    <s v="tier - 2"/>
    <x v="1"/>
    <x v="5"/>
  </r>
  <r>
    <x v="650"/>
    <s v="  David"/>
    <x v="535"/>
    <n v="6.71"/>
    <s v="No"/>
    <x v="0"/>
    <x v="0"/>
    <n v="0"/>
    <x v="1"/>
    <x v="0"/>
    <x v="0"/>
    <d v="1971-11-25T00:00:00"/>
    <n v="15150.44"/>
    <x v="1"/>
    <s v="tier - 1"/>
    <x v="8"/>
    <x v="14"/>
  </r>
  <r>
    <x v="651"/>
    <s v="  Victoria"/>
    <x v="536"/>
    <n v="11.92"/>
    <s v="No"/>
    <x v="0"/>
    <x v="0"/>
    <n v="0"/>
    <x v="1"/>
    <x v="0"/>
    <x v="0"/>
    <d v="1978-09-05T00:00:00"/>
    <n v="15123.19"/>
    <x v="1"/>
    <s v="tier - 1"/>
    <x v="3"/>
    <x v="9"/>
  </r>
  <r>
    <x v="652"/>
    <s v="  Tasos"/>
    <x v="537"/>
    <n v="5.35"/>
    <s v="No"/>
    <x v="0"/>
    <x v="0"/>
    <n v="2"/>
    <x v="1"/>
    <x v="0"/>
    <x v="2"/>
    <d v="1972-11-07T00:00:00"/>
    <n v="15103.69"/>
    <x v="1"/>
    <s v="tier - 1"/>
    <x v="1"/>
    <x v="28"/>
  </r>
  <r>
    <x v="653"/>
    <s v="  Thomas"/>
    <x v="538"/>
    <n v="8.9600000000000009"/>
    <s v="Yes"/>
    <x v="0"/>
    <x v="0"/>
    <n v="1"/>
    <x v="1"/>
    <x v="0"/>
    <x v="0"/>
    <d v="1975-10-26T00:00:00"/>
    <n v="15090.35"/>
    <x v="1"/>
    <s v="tier - 1"/>
    <x v="8"/>
    <x v="27"/>
  </r>
  <r>
    <x v="654"/>
    <s v="  Lukasz"/>
    <x v="539"/>
    <n v="11.93"/>
    <s v="No"/>
    <x v="0"/>
    <x v="0"/>
    <n v="0"/>
    <x v="1"/>
    <x v="0"/>
    <x v="0"/>
    <d v="1968-06-12T00:00:00"/>
    <n v="15052.68"/>
    <x v="1"/>
    <s v="tier - 2"/>
    <x v="13"/>
    <x v="0"/>
  </r>
  <r>
    <x v="655"/>
    <s v="  Matthew A"/>
    <x v="540"/>
    <n v="9.59"/>
    <s v="No"/>
    <x v="0"/>
    <x v="0"/>
    <n v="0"/>
    <x v="1"/>
    <x v="0"/>
    <x v="0"/>
    <d v="1971-08-15T00:00:00"/>
    <n v="15038.51"/>
    <x v="1"/>
    <s v="tier - 3"/>
    <x v="8"/>
    <x v="14"/>
  </r>
  <r>
    <x v="656"/>
    <s v="  Meta"/>
    <x v="478"/>
    <n v="11.88"/>
    <s v="Yes"/>
    <x v="0"/>
    <x v="0"/>
    <n v="2"/>
    <x v="1"/>
    <x v="0"/>
    <x v="0"/>
    <d v="1970-09-11T00:00:00"/>
    <n v="15026.3"/>
    <x v="1"/>
    <s v="tier - 3"/>
    <x v="3"/>
    <x v="2"/>
  </r>
  <r>
    <x v="657"/>
    <s v="  Rachel E"/>
    <x v="541"/>
    <n v="4.6399999999999997"/>
    <s v="No"/>
    <x v="0"/>
    <x v="1"/>
    <n v="1"/>
    <x v="1"/>
    <x v="0"/>
    <x v="2"/>
    <d v="1979-11-25T00:00:00"/>
    <n v="15025.76"/>
    <x v="1"/>
    <s v="tier - 1"/>
    <x v="3"/>
    <x v="18"/>
  </r>
  <r>
    <x v="658"/>
    <s v="  Angelica"/>
    <x v="88"/>
    <n v="9.5299999999999994"/>
    <s v="No"/>
    <x v="0"/>
    <x v="0"/>
    <n v="0"/>
    <x v="1"/>
    <x v="0"/>
    <x v="0"/>
    <d v="1960-08-08T00:00:00"/>
    <n v="15019.76"/>
    <x v="1"/>
    <s v="tier - 2"/>
    <x v="1"/>
    <x v="15"/>
  </r>
  <r>
    <x v="659"/>
    <s v="  Kathleen"/>
    <x v="542"/>
    <n v="5.29"/>
    <s v="Yes"/>
    <x v="0"/>
    <x v="0"/>
    <n v="1"/>
    <x v="0"/>
    <x v="3"/>
    <x v="2"/>
    <d v="1995-08-02T00:00:00"/>
    <n v="15006.58"/>
    <x v="1"/>
    <s v="tier - 2"/>
    <x v="2"/>
    <x v="40"/>
  </r>
  <r>
    <x v="660"/>
    <s v="  Gabriel D"/>
    <x v="380"/>
    <n v="10.95"/>
    <s v="No"/>
    <x v="0"/>
    <x v="0"/>
    <n v="3"/>
    <x v="1"/>
    <x v="1"/>
    <x v="0"/>
    <d v="1958-07-29T00:00:00"/>
    <n v="14988.43"/>
    <x v="1"/>
    <s v="tier - 3"/>
    <x v="3"/>
    <x v="7"/>
  </r>
  <r>
    <x v="661"/>
    <s v="  Jeff T"/>
    <x v="41"/>
    <n v="9.17"/>
    <s v="No"/>
    <x v="0"/>
    <x v="0"/>
    <n v="0"/>
    <x v="1"/>
    <x v="0"/>
    <x v="0"/>
    <d v="1962-11-29T00:00:00"/>
    <n v="14945.34"/>
    <x v="1"/>
    <s v="tier - 1"/>
    <x v="14"/>
    <x v="5"/>
  </r>
  <r>
    <x v="662"/>
    <s v="  Neil D"/>
    <x v="543"/>
    <n v="7.39"/>
    <s v="No"/>
    <x v="0"/>
    <x v="0"/>
    <n v="0"/>
    <x v="1"/>
    <x v="0"/>
    <x v="0"/>
    <d v="1968-11-08T00:00:00"/>
    <n v="14926.97"/>
    <x v="1"/>
    <s v="tier - 2"/>
    <x v="1"/>
    <x v="0"/>
  </r>
  <r>
    <x v="663"/>
    <s v="  Katherine L"/>
    <x v="544"/>
    <n v="9.1300000000000008"/>
    <s v="Yes"/>
    <x v="0"/>
    <x v="0"/>
    <n v="0"/>
    <x v="1"/>
    <x v="0"/>
    <x v="0"/>
    <d v="1981-07-04T00:00:00"/>
    <n v="14908.27"/>
    <x v="1"/>
    <s v="tier - 1"/>
    <x v="3"/>
    <x v="36"/>
  </r>
  <r>
    <x v="664"/>
    <s v="  Ariel E"/>
    <x v="545"/>
    <n v="10.4"/>
    <s v="No"/>
    <x v="0"/>
    <x v="0"/>
    <n v="3"/>
    <x v="1"/>
    <x v="0"/>
    <x v="0"/>
    <d v="1958-10-17T00:00:00"/>
    <n v="14901.52"/>
    <x v="1"/>
    <s v="tier - 2"/>
    <x v="2"/>
    <x v="7"/>
  </r>
  <r>
    <x v="665"/>
    <s v="  Christopher P"/>
    <x v="546"/>
    <n v="9.4600000000000009"/>
    <s v="Yes"/>
    <x v="0"/>
    <x v="0"/>
    <n v="2"/>
    <x v="1"/>
    <x v="0"/>
    <x v="0"/>
    <d v="1970-11-11T00:00:00"/>
    <n v="14847.63"/>
    <x v="1"/>
    <s v="tier - 2"/>
    <x v="8"/>
    <x v="2"/>
  </r>
  <r>
    <x v="666"/>
    <s v="  Erin M"/>
    <x v="547"/>
    <n v="8.69"/>
    <s v="Yes"/>
    <x v="0"/>
    <x v="0"/>
    <n v="0"/>
    <x v="1"/>
    <x v="0"/>
    <x v="0"/>
    <d v="1981-06-05T00:00:00"/>
    <n v="14843.96"/>
    <x v="1"/>
    <s v="tier - 3"/>
    <x v="12"/>
    <x v="25"/>
  </r>
  <r>
    <x v="667"/>
    <s v="  Molly K"/>
    <x v="548"/>
    <n v="4.2300000000000004"/>
    <s v="No"/>
    <x v="0"/>
    <x v="1"/>
    <n v="1"/>
    <x v="1"/>
    <x v="0"/>
    <x v="2"/>
    <d v="1979-10-18T00:00:00"/>
    <n v="14839.34"/>
    <x v="1"/>
    <s v="tier - 3"/>
    <x v="12"/>
    <x v="18"/>
  </r>
  <r>
    <x v="668"/>
    <s v="  Ryan J"/>
    <x v="549"/>
    <n v="9.16"/>
    <s v="Yes"/>
    <x v="0"/>
    <x v="0"/>
    <n v="1"/>
    <x v="1"/>
    <x v="0"/>
    <x v="0"/>
    <d v="1975-12-10T00:00:00"/>
    <n v="14819"/>
    <x v="1"/>
    <s v="tier - 3"/>
    <x v="8"/>
    <x v="27"/>
  </r>
  <r>
    <x v="669"/>
    <s v="  Jennifer"/>
    <x v="550"/>
    <n v="8.26"/>
    <s v="No"/>
    <x v="0"/>
    <x v="0"/>
    <n v="0"/>
    <x v="1"/>
    <x v="0"/>
    <x v="0"/>
    <d v="1965-07-27T00:00:00"/>
    <n v="14750.42"/>
    <x v="1"/>
    <s v="tier - 2"/>
    <x v="12"/>
    <x v="11"/>
  </r>
  <r>
    <x v="670"/>
    <s v="  Daniel M"/>
    <x v="551"/>
    <n v="11.25"/>
    <s v="No"/>
    <x v="0"/>
    <x v="0"/>
    <n v="0"/>
    <x v="1"/>
    <x v="0"/>
    <x v="0"/>
    <d v="1962-07-29T00:00:00"/>
    <n v="14738.43"/>
    <x v="1"/>
    <s v="tier - 3"/>
    <x v="14"/>
    <x v="5"/>
  </r>
  <r>
    <x v="671"/>
    <s v="  Hiruni"/>
    <x v="329"/>
    <n v="6.74"/>
    <s v="No"/>
    <x v="0"/>
    <x v="0"/>
    <n v="0"/>
    <x v="0"/>
    <x v="2"/>
    <x v="0"/>
    <d v="2002-09-24T00:00:00"/>
    <n v="14711.74"/>
    <x v="1"/>
    <s v="tier - 2"/>
    <x v="1"/>
    <x v="43"/>
  </r>
  <r>
    <x v="672"/>
    <s v="  Reina H"/>
    <x v="552"/>
    <n v="4.87"/>
    <s v="No"/>
    <x v="0"/>
    <x v="0"/>
    <n v="0"/>
    <x v="1"/>
    <x v="0"/>
    <x v="2"/>
    <d v="1982-09-04T00:00:00"/>
    <n v="14696.77"/>
    <x v="1"/>
    <s v="tier - 2"/>
    <x v="3"/>
    <x v="37"/>
  </r>
  <r>
    <x v="673"/>
    <s v="  Kristi"/>
    <x v="520"/>
    <n v="6.68"/>
    <s v="No"/>
    <x v="0"/>
    <x v="0"/>
    <n v="3"/>
    <x v="1"/>
    <x v="0"/>
    <x v="0"/>
    <d v="1958-07-23T00:00:00"/>
    <n v="14692.67"/>
    <x v="1"/>
    <s v="tier - 1"/>
    <x v="1"/>
    <x v="7"/>
  </r>
  <r>
    <x v="674"/>
    <s v="  Meredith L"/>
    <x v="553"/>
    <n v="5.0199999999999996"/>
    <s v="Yes"/>
    <x v="0"/>
    <x v="1"/>
    <n v="1"/>
    <x v="1"/>
    <x v="0"/>
    <x v="2"/>
    <d v="1969-10-20T00:00:00"/>
    <n v="14665.75"/>
    <x v="1"/>
    <s v="tier - 1"/>
    <x v="1"/>
    <x v="16"/>
  </r>
  <r>
    <x v="675"/>
    <s v="  Jocelyn"/>
    <x v="554"/>
    <n v="10.64"/>
    <s v="Yes"/>
    <x v="0"/>
    <x v="0"/>
    <n v="0"/>
    <x v="1"/>
    <x v="0"/>
    <x v="0"/>
    <d v="1981-11-13T00:00:00"/>
    <n v="14657.2"/>
    <x v="1"/>
    <s v="tier - 1"/>
    <x v="1"/>
    <x v="36"/>
  </r>
  <r>
    <x v="676"/>
    <s v="  Daphne"/>
    <x v="555"/>
    <n v="8.74"/>
    <s v="Yes"/>
    <x v="0"/>
    <x v="0"/>
    <n v="0"/>
    <x v="1"/>
    <x v="0"/>
    <x v="0"/>
    <d v="1967-09-01T00:00:00"/>
    <n v="14640.35"/>
    <x v="1"/>
    <s v="tier - 3"/>
    <x v="12"/>
    <x v="22"/>
  </r>
  <r>
    <x v="677"/>
    <s v="  Margaret E"/>
    <x v="556"/>
    <n v="5.64"/>
    <s v="No"/>
    <x v="0"/>
    <x v="0"/>
    <n v="0"/>
    <x v="1"/>
    <x v="0"/>
    <x v="2"/>
    <d v="1991-08-21T00:00:00"/>
    <n v="14630.52"/>
    <x v="1"/>
    <s v="tier - 3"/>
    <x v="3"/>
    <x v="42"/>
  </r>
  <r>
    <x v="678"/>
    <s v="  Mario J"/>
    <x v="38"/>
    <n v="10.37"/>
    <s v="No"/>
    <x v="0"/>
    <x v="0"/>
    <n v="0"/>
    <x v="1"/>
    <x v="0"/>
    <x v="0"/>
    <d v="1965-11-08T00:00:00"/>
    <n v="14612.33"/>
    <x v="1"/>
    <s v="tier - 3"/>
    <x v="14"/>
    <x v="11"/>
  </r>
  <r>
    <x v="679"/>
    <s v="  Peter"/>
    <x v="557"/>
    <n v="9.56"/>
    <s v="Yes"/>
    <x v="0"/>
    <x v="0"/>
    <n v="0"/>
    <x v="1"/>
    <x v="0"/>
    <x v="0"/>
    <d v="1967-07-18T00:00:00"/>
    <n v="14600.62"/>
    <x v="1"/>
    <s v="tier - 3"/>
    <x v="13"/>
    <x v="22"/>
  </r>
  <r>
    <x v="680"/>
    <s v="  Carolina"/>
    <x v="443"/>
    <n v="8.23"/>
    <s v="Yes"/>
    <x v="0"/>
    <x v="1"/>
    <n v="1"/>
    <x v="1"/>
    <x v="0"/>
    <x v="0"/>
    <d v="1963-10-14T00:00:00"/>
    <n v="14590.63"/>
    <x v="1"/>
    <s v="tier - 1"/>
    <x v="2"/>
    <x v="8"/>
  </r>
  <r>
    <x v="681"/>
    <s v="  Jenny K"/>
    <x v="558"/>
    <n v="7.03"/>
    <s v="No"/>
    <x v="0"/>
    <x v="0"/>
    <n v="0"/>
    <x v="1"/>
    <x v="0"/>
    <x v="0"/>
    <d v="1962-12-03T00:00:00"/>
    <n v="14574.64"/>
    <x v="1"/>
    <s v="tier - 1"/>
    <x v="15"/>
    <x v="5"/>
  </r>
  <r>
    <x v="682"/>
    <s v="  Jessica"/>
    <x v="559"/>
    <n v="5.45"/>
    <s v="No"/>
    <x v="0"/>
    <x v="0"/>
    <n v="1"/>
    <x v="0"/>
    <x v="2"/>
    <x v="2"/>
    <d v="1998-09-12T00:00:00"/>
    <n v="14571.89"/>
    <x v="1"/>
    <s v="tier - 1"/>
    <x v="2"/>
    <x v="44"/>
  </r>
  <r>
    <x v="683"/>
    <s v="  Kimberly D"/>
    <x v="483"/>
    <n v="5.76"/>
    <s v="No"/>
    <x v="0"/>
    <x v="0"/>
    <n v="0"/>
    <x v="1"/>
    <x v="0"/>
    <x v="1"/>
    <d v="1989-07-14T00:00:00"/>
    <n v="14547.26"/>
    <x v="1"/>
    <s v="tier - 3"/>
    <x v="3"/>
    <x v="4"/>
  </r>
  <r>
    <x v="684"/>
    <s v="  Marc-Olivier"/>
    <x v="560"/>
    <n v="5.4"/>
    <s v="No"/>
    <x v="0"/>
    <x v="0"/>
    <n v="0"/>
    <x v="1"/>
    <x v="0"/>
    <x v="2"/>
    <d v="1989-07-22T00:00:00"/>
    <n v="14507.46"/>
    <x v="1"/>
    <s v="tier - 3"/>
    <x v="1"/>
    <x v="4"/>
  </r>
  <r>
    <x v="685"/>
    <s v="  Russell J"/>
    <x v="561"/>
    <n v="6.35"/>
    <s v="No"/>
    <x v="0"/>
    <x v="1"/>
    <n v="1"/>
    <x v="1"/>
    <x v="1"/>
    <x v="1"/>
    <d v="1979-10-20T00:00:00"/>
    <n v="14478.33"/>
    <x v="1"/>
    <s v="tier - 2"/>
    <x v="0"/>
    <x v="18"/>
  </r>
  <r>
    <x v="686"/>
    <s v="  Karine"/>
    <x v="40"/>
    <n v="6.26"/>
    <s v="Yes"/>
    <x v="0"/>
    <x v="0"/>
    <n v="2"/>
    <x v="1"/>
    <x v="0"/>
    <x v="1"/>
    <d v="1959-11-20T00:00:00"/>
    <n v="14474.68"/>
    <x v="1"/>
    <s v="tier - 2"/>
    <x v="0"/>
    <x v="10"/>
  </r>
  <r>
    <x v="687"/>
    <s v="  Cheryl"/>
    <x v="562"/>
    <n v="5.97"/>
    <s v="Yes"/>
    <x v="0"/>
    <x v="0"/>
    <n v="0"/>
    <x v="1"/>
    <x v="0"/>
    <x v="1"/>
    <d v="1976-11-27T00:00:00"/>
    <n v="14470.01"/>
    <x v="1"/>
    <s v="tier - 3"/>
    <x v="1"/>
    <x v="1"/>
  </r>
  <r>
    <x v="688"/>
    <s v="  Allison M"/>
    <x v="563"/>
    <n v="5.29"/>
    <s v="Yes"/>
    <x v="0"/>
    <x v="0"/>
    <n v="0"/>
    <x v="0"/>
    <x v="3"/>
    <x v="2"/>
    <d v="1996-11-10T00:00:00"/>
    <n v="14455.64"/>
    <x v="1"/>
    <s v="tier - 3"/>
    <x v="2"/>
    <x v="45"/>
  </r>
  <r>
    <x v="689"/>
    <s v="  Adriana"/>
    <x v="564"/>
    <n v="4.2699999999999996"/>
    <s v="Yes"/>
    <x v="0"/>
    <x v="0"/>
    <n v="2"/>
    <x v="1"/>
    <x v="2"/>
    <x v="2"/>
    <d v="1959-08-03T00:00:00"/>
    <n v="14451.84"/>
    <x v="1"/>
    <s v="tier - 3"/>
    <x v="8"/>
    <x v="10"/>
  </r>
  <r>
    <x v="690"/>
    <s v="  Miranda J"/>
    <x v="565"/>
    <n v="5.2"/>
    <s v="Yes"/>
    <x v="0"/>
    <x v="0"/>
    <n v="2"/>
    <x v="1"/>
    <x v="2"/>
    <x v="2"/>
    <d v="1959-06-29T00:00:00"/>
    <n v="14449.85"/>
    <x v="1"/>
    <s v="tier - 1"/>
    <x v="2"/>
    <x v="10"/>
  </r>
  <r>
    <x v="691"/>
    <s v="  Roberto"/>
    <x v="566"/>
    <n v="8.23"/>
    <s v="Yes"/>
    <x v="0"/>
    <x v="0"/>
    <n v="0"/>
    <x v="1"/>
    <x v="0"/>
    <x v="0"/>
    <d v="1967-11-04T00:00:00"/>
    <n v="14427.63"/>
    <x v="1"/>
    <s v="tier - 2"/>
    <x v="14"/>
    <x v="22"/>
  </r>
  <r>
    <x v="692"/>
    <s v="  Rebecca B"/>
    <x v="61"/>
    <n v="10.33"/>
    <s v="Yes"/>
    <x v="0"/>
    <x v="0"/>
    <n v="0"/>
    <x v="1"/>
    <x v="0"/>
    <x v="0"/>
    <d v="1967-08-15T00:00:00"/>
    <n v="14426.66"/>
    <x v="1"/>
    <s v="tier - 2"/>
    <x v="12"/>
    <x v="22"/>
  </r>
  <r>
    <x v="693"/>
    <s v="  Tiffany"/>
    <x v="567"/>
    <n v="6.13"/>
    <s v="No"/>
    <x v="0"/>
    <x v="0"/>
    <n v="0"/>
    <x v="1"/>
    <x v="2"/>
    <x v="1"/>
    <d v="1999-08-10T00:00:00"/>
    <n v="14426.07"/>
    <x v="1"/>
    <s v="tier - 1"/>
    <x v="1"/>
    <x v="35"/>
  </r>
  <r>
    <x v="694"/>
    <s v="  Alexander"/>
    <x v="568"/>
    <n v="8.08"/>
    <s v="No"/>
    <x v="0"/>
    <x v="0"/>
    <n v="3"/>
    <x v="1"/>
    <x v="0"/>
    <x v="0"/>
    <d v="1958-09-20T00:00:00"/>
    <n v="14418.28"/>
    <x v="1"/>
    <s v="tier - 3"/>
    <x v="0"/>
    <x v="7"/>
  </r>
  <r>
    <x v="695"/>
    <s v="  Rich M"/>
    <x v="569"/>
    <n v="10.49"/>
    <s v="No"/>
    <x v="0"/>
    <x v="0"/>
    <n v="3"/>
    <x v="1"/>
    <x v="0"/>
    <x v="0"/>
    <d v="1958-07-29T00:00:00"/>
    <n v="14410.93"/>
    <x v="1"/>
    <s v="tier - 2"/>
    <x v="4"/>
    <x v="7"/>
  </r>
  <r>
    <x v="696"/>
    <s v="  Aaron C"/>
    <x v="421"/>
    <n v="8.11"/>
    <s v="No"/>
    <x v="0"/>
    <x v="0"/>
    <n v="3"/>
    <x v="1"/>
    <x v="1"/>
    <x v="0"/>
    <d v="1958-09-14T00:00:00"/>
    <n v="14394.56"/>
    <x v="1"/>
    <s v="tier - 1"/>
    <x v="11"/>
    <x v="7"/>
  </r>
  <r>
    <x v="697"/>
    <s v="  Kate"/>
    <x v="570"/>
    <n v="6.6"/>
    <s v="No"/>
    <x v="0"/>
    <x v="0"/>
    <n v="0"/>
    <x v="1"/>
    <x v="1"/>
    <x v="0"/>
    <d v="1965-06-22T00:00:00"/>
    <n v="14394.4"/>
    <x v="1"/>
    <s v="tier - 3"/>
    <x v="2"/>
    <x v="11"/>
  </r>
  <r>
    <x v="698"/>
    <s v="  Maria M"/>
    <x v="312"/>
    <n v="10.14"/>
    <s v="Yes"/>
    <x v="0"/>
    <x v="1"/>
    <n v="1"/>
    <x v="1"/>
    <x v="1"/>
    <x v="0"/>
    <d v="1963-07-16T00:00:00"/>
    <n v="14382.71"/>
    <x v="1"/>
    <s v="tier - 2"/>
    <x v="1"/>
    <x v="8"/>
  </r>
  <r>
    <x v="699"/>
    <s v="  Daven W"/>
    <x v="5"/>
    <n v="6.06"/>
    <s v="Yes"/>
    <x v="0"/>
    <x v="0"/>
    <n v="1"/>
    <x v="1"/>
    <x v="0"/>
    <x v="1"/>
    <d v="1988-11-16T00:00:00"/>
    <n v="14358.36"/>
    <x v="1"/>
    <s v="tier - 2"/>
    <x v="3"/>
    <x v="23"/>
  </r>
  <r>
    <x v="700"/>
    <s v="  Brianne"/>
    <x v="571"/>
    <n v="9.91"/>
    <s v="Yes"/>
    <x v="0"/>
    <x v="0"/>
    <n v="0"/>
    <x v="1"/>
    <x v="0"/>
    <x v="0"/>
    <d v="1967-10-10T00:00:00"/>
    <n v="14355.43"/>
    <x v="1"/>
    <s v="tier - 1"/>
    <x v="12"/>
    <x v="22"/>
  </r>
  <r>
    <x v="701"/>
    <s v="  Hiroki"/>
    <x v="565"/>
    <n v="4.1399999999999997"/>
    <s v="Yes"/>
    <x v="0"/>
    <x v="0"/>
    <n v="2"/>
    <x v="1"/>
    <x v="2"/>
    <x v="2"/>
    <d v="1959-12-24T00:00:00"/>
    <n v="14349.85"/>
    <x v="1"/>
    <s v="tier - 2"/>
    <x v="1"/>
    <x v="10"/>
  </r>
  <r>
    <x v="702"/>
    <s v="  Anders"/>
    <x v="572"/>
    <n v="4.38"/>
    <s v="Yes"/>
    <x v="0"/>
    <x v="1"/>
    <n v="1"/>
    <x v="1"/>
    <x v="0"/>
    <x v="2"/>
    <d v="1969-09-26T00:00:00"/>
    <n v="14337.91"/>
    <x v="1"/>
    <s v="tier - 3"/>
    <x v="13"/>
    <x v="16"/>
  </r>
  <r>
    <x v="703"/>
    <s v="  Danielle"/>
    <x v="573"/>
    <n v="9.83"/>
    <s v="No"/>
    <x v="0"/>
    <x v="0"/>
    <n v="3"/>
    <x v="1"/>
    <x v="0"/>
    <x v="0"/>
    <d v="1958-07-10T00:00:00"/>
    <n v="14319.03"/>
    <x v="1"/>
    <s v="tier - 2"/>
    <x v="3"/>
    <x v="7"/>
  </r>
  <r>
    <x v="704"/>
    <s v="  Candace N"/>
    <x v="63"/>
    <n v="11.08"/>
    <s v="No"/>
    <x v="0"/>
    <x v="0"/>
    <n v="3"/>
    <x v="1"/>
    <x v="0"/>
    <x v="0"/>
    <d v="1958-10-15T00:00:00"/>
    <n v="14313.85"/>
    <x v="1"/>
    <s v="tier - 3"/>
    <x v="0"/>
    <x v="7"/>
  </r>
  <r>
    <x v="705"/>
    <s v="  Bruno F"/>
    <x v="574"/>
    <n v="11.01"/>
    <s v="No"/>
    <x v="0"/>
    <x v="0"/>
    <n v="0"/>
    <x v="1"/>
    <x v="0"/>
    <x v="0"/>
    <d v="1968-12-15T00:00:00"/>
    <n v="14285.9"/>
    <x v="1"/>
    <s v="tier - 3"/>
    <x v="1"/>
    <x v="0"/>
  </r>
  <r>
    <x v="706"/>
    <s v="  Emily"/>
    <x v="565"/>
    <n v="4.37"/>
    <s v="No"/>
    <x v="1"/>
    <x v="0"/>
    <n v="1"/>
    <x v="0"/>
    <x v="2"/>
    <x v="2"/>
    <d v="2004-09-06T00:00:00"/>
    <n v="14283.46"/>
    <x v="1"/>
    <s v="tier - 2"/>
    <x v="2"/>
    <x v="41"/>
  </r>
  <r>
    <x v="707"/>
    <s v="  Katie"/>
    <x v="575"/>
    <n v="5.91"/>
    <s v="No"/>
    <x v="0"/>
    <x v="0"/>
    <n v="2"/>
    <x v="1"/>
    <x v="0"/>
    <x v="1"/>
    <d v="1972-07-13T00:00:00"/>
    <n v="14258.33"/>
    <x v="1"/>
    <s v="tier - 2"/>
    <x v="12"/>
    <x v="28"/>
  </r>
  <r>
    <x v="708"/>
    <s v="  Sally"/>
    <x v="576"/>
    <n v="7.65"/>
    <s v="No"/>
    <x v="0"/>
    <x v="0"/>
    <n v="0"/>
    <x v="1"/>
    <x v="0"/>
    <x v="0"/>
    <d v="1974-12-26T00:00:00"/>
    <n v="14256.79"/>
    <x v="1"/>
    <s v="tier - 2"/>
    <x v="12"/>
    <x v="19"/>
  </r>
  <r>
    <x v="709"/>
    <s v="  Meaghan J"/>
    <x v="577"/>
    <n v="5.37"/>
    <s v="Yes"/>
    <x v="0"/>
    <x v="0"/>
    <n v="2"/>
    <x v="1"/>
    <x v="1"/>
    <x v="2"/>
    <d v="1959-11-08T00:00:00"/>
    <n v="14256.19"/>
    <x v="1"/>
    <s v="tier - 3"/>
    <x v="1"/>
    <x v="10"/>
  </r>
  <r>
    <x v="710"/>
    <s v="  Rina"/>
    <x v="369"/>
    <n v="5.75"/>
    <s v="Yes"/>
    <x v="0"/>
    <x v="0"/>
    <n v="2"/>
    <x v="1"/>
    <x v="1"/>
    <x v="1"/>
    <d v="1959-10-10T00:00:00"/>
    <n v="14254.61"/>
    <x v="1"/>
    <s v="tier - 1"/>
    <x v="1"/>
    <x v="10"/>
  </r>
  <r>
    <x v="711"/>
    <s v="  Kristin P"/>
    <x v="578"/>
    <n v="6.79"/>
    <s v="Yes"/>
    <x v="0"/>
    <x v="0"/>
    <n v="2"/>
    <x v="1"/>
    <x v="0"/>
    <x v="0"/>
    <d v="1961-09-25T00:00:00"/>
    <n v="14235.07"/>
    <x v="1"/>
    <s v="tier - 1"/>
    <x v="3"/>
    <x v="12"/>
  </r>
  <r>
    <x v="712"/>
    <s v="  Albert"/>
    <x v="579"/>
    <n v="7.03"/>
    <s v="No"/>
    <x v="0"/>
    <x v="0"/>
    <n v="3"/>
    <x v="1"/>
    <x v="0"/>
    <x v="0"/>
    <d v="1958-09-21T00:00:00"/>
    <n v="14210.54"/>
    <x v="1"/>
    <s v="tier - 2"/>
    <x v="1"/>
    <x v="7"/>
  </r>
  <r>
    <x v="713"/>
    <s v="  Ashley"/>
    <x v="580"/>
    <n v="5.41"/>
    <s v="Yes"/>
    <x v="0"/>
    <x v="1"/>
    <n v="1"/>
    <x v="1"/>
    <x v="0"/>
    <x v="2"/>
    <d v="1983-11-17T00:00:00"/>
    <n v="14209.4"/>
    <x v="1"/>
    <s v="tier - 1"/>
    <x v="12"/>
    <x v="33"/>
  </r>
  <r>
    <x v="714"/>
    <s v="  Shannon L"/>
    <x v="581"/>
    <n v="8.0500000000000007"/>
    <s v="No"/>
    <x v="0"/>
    <x v="0"/>
    <n v="0"/>
    <x v="1"/>
    <x v="0"/>
    <x v="0"/>
    <d v="1968-12-25T00:00:00"/>
    <n v="14193.55"/>
    <x v="1"/>
    <s v="tier - 1"/>
    <x v="12"/>
    <x v="0"/>
  </r>
  <r>
    <x v="715"/>
    <s v="  Amy B"/>
    <x v="582"/>
    <n v="5.94"/>
    <s v="No"/>
    <x v="0"/>
    <x v="0"/>
    <n v="1"/>
    <x v="1"/>
    <x v="0"/>
    <x v="1"/>
    <d v="1984-07-07T00:00:00"/>
    <n v="14152.46"/>
    <x v="1"/>
    <s v="tier - 1"/>
    <x v="1"/>
    <x v="32"/>
  </r>
  <r>
    <x v="716"/>
    <s v="  A Danielle"/>
    <x v="166"/>
    <n v="5.51"/>
    <s v="No"/>
    <x v="1"/>
    <x v="0"/>
    <n v="1"/>
    <x v="1"/>
    <x v="0"/>
    <x v="2"/>
    <d v="2004-07-06T00:00:00"/>
    <n v="14133.04"/>
    <x v="1"/>
    <s v="tier - 3"/>
    <x v="0"/>
    <x v="41"/>
  </r>
  <r>
    <x v="717"/>
    <s v="  Conrad F"/>
    <x v="67"/>
    <n v="6.55"/>
    <s v="Yes"/>
    <x v="0"/>
    <x v="0"/>
    <n v="2"/>
    <x v="1"/>
    <x v="0"/>
    <x v="0"/>
    <d v="1961-06-14T00:00:00"/>
    <n v="14119.62"/>
    <x v="1"/>
    <s v="tier - 1"/>
    <x v="1"/>
    <x v="12"/>
  </r>
  <r>
    <x v="718"/>
    <s v="  Josh"/>
    <x v="583"/>
    <n v="5.79"/>
    <s v="Yes"/>
    <x v="0"/>
    <x v="0"/>
    <n v="0"/>
    <x v="1"/>
    <x v="0"/>
    <x v="1"/>
    <d v="1976-09-26T00:00:00"/>
    <n v="14098.07"/>
    <x v="1"/>
    <s v="tier - 3"/>
    <x v="8"/>
    <x v="1"/>
  </r>
  <r>
    <x v="719"/>
    <s v="  Maxime"/>
    <x v="584"/>
    <n v="4.5599999999999996"/>
    <s v="No"/>
    <x v="0"/>
    <x v="0"/>
    <n v="0"/>
    <x v="1"/>
    <x v="0"/>
    <x v="2"/>
    <d v="1991-09-12T00:00:00"/>
    <n v="14081.93"/>
    <x v="1"/>
    <s v="tier - 3"/>
    <x v="1"/>
    <x v="42"/>
  </r>
  <r>
    <x v="720"/>
    <s v="  Natalie"/>
    <x v="170"/>
    <n v="7"/>
    <s v="No"/>
    <x v="0"/>
    <x v="0"/>
    <n v="0"/>
    <x v="1"/>
    <x v="0"/>
    <x v="0"/>
    <d v="1960-11-08T00:00:00"/>
    <n v="14043.48"/>
    <x v="1"/>
    <s v="tier - 3"/>
    <x v="2"/>
    <x v="15"/>
  </r>
  <r>
    <x v="721"/>
    <s v="  Melissa"/>
    <x v="585"/>
    <n v="6.57"/>
    <s v="Yes"/>
    <x v="0"/>
    <x v="1"/>
    <n v="1"/>
    <x v="1"/>
    <x v="0"/>
    <x v="0"/>
    <d v="1963-07-08T00:00:00"/>
    <n v="14007.22"/>
    <x v="1"/>
    <s v="tier - 3"/>
    <x v="3"/>
    <x v="8"/>
  </r>
  <r>
    <x v="722"/>
    <s v="  Laura P"/>
    <x v="383"/>
    <n v="11.61"/>
    <s v="Yes"/>
    <x v="0"/>
    <x v="1"/>
    <n v="1"/>
    <x v="1"/>
    <x v="1"/>
    <x v="0"/>
    <d v="1963-07-06T00:00:00"/>
    <n v="14001.29"/>
    <x v="1"/>
    <s v="tier - 2"/>
    <x v="0"/>
    <x v="8"/>
  </r>
  <r>
    <x v="723"/>
    <s v="  Lisa"/>
    <x v="586"/>
    <n v="8.16"/>
    <s v="Yes"/>
    <x v="0"/>
    <x v="1"/>
    <n v="1"/>
    <x v="1"/>
    <x v="1"/>
    <x v="0"/>
    <d v="1963-12-23T00:00:00"/>
    <n v="14001.13"/>
    <x v="1"/>
    <s v="tier - 1"/>
    <x v="0"/>
    <x v="8"/>
  </r>
  <r>
    <x v="724"/>
    <s v="  William D"/>
    <x v="17"/>
    <n v="4.4800000000000004"/>
    <s v="Yes"/>
    <x v="0"/>
    <x v="0"/>
    <n v="2"/>
    <x v="1"/>
    <x v="0"/>
    <x v="2"/>
    <d v="1959-09-06T00:00:00"/>
    <n v="13981.85"/>
    <x v="1"/>
    <s v="tier - 1"/>
    <x v="4"/>
    <x v="10"/>
  </r>
  <r>
    <x v="725"/>
    <s v="  James"/>
    <x v="587"/>
    <n v="4.08"/>
    <s v="No"/>
    <x v="0"/>
    <x v="0"/>
    <n v="0"/>
    <x v="1"/>
    <x v="0"/>
    <x v="2"/>
    <d v="1990-07-13T00:00:00"/>
    <n v="13979.45"/>
    <x v="1"/>
    <s v="tier - 1"/>
    <x v="8"/>
    <x v="3"/>
  </r>
  <r>
    <x v="726"/>
    <s v="  John"/>
    <x v="588"/>
    <n v="4.4000000000000004"/>
    <s v="Yes"/>
    <x v="0"/>
    <x v="0"/>
    <n v="2"/>
    <x v="1"/>
    <x v="0"/>
    <x v="2"/>
    <d v="1959-08-29T00:00:00"/>
    <n v="13974.46"/>
    <x v="1"/>
    <s v="tier - 2"/>
    <x v="9"/>
    <x v="10"/>
  </r>
  <r>
    <x v="727"/>
    <s v="  Adam S"/>
    <x v="589"/>
    <n v="9.02"/>
    <s v="No"/>
    <x v="0"/>
    <x v="0"/>
    <n v="0"/>
    <x v="1"/>
    <x v="1"/>
    <x v="0"/>
    <d v="1960-06-18T00:00:00"/>
    <n v="13937.67"/>
    <x v="1"/>
    <s v="tier - 1"/>
    <x v="1"/>
    <x v="15"/>
  </r>
  <r>
    <x v="728"/>
    <s v="  Armando"/>
    <x v="82"/>
    <n v="8.06"/>
    <s v="No"/>
    <x v="0"/>
    <x v="0"/>
    <n v="0"/>
    <x v="1"/>
    <x v="0"/>
    <x v="0"/>
    <d v="1962-07-27T00:00:00"/>
    <n v="13919.82"/>
    <x v="1"/>
    <s v="tier - 2"/>
    <x v="0"/>
    <x v="5"/>
  </r>
  <r>
    <x v="729"/>
    <s v="  Dana"/>
    <x v="172"/>
    <n v="6.21"/>
    <s v="Yes"/>
    <x v="0"/>
    <x v="0"/>
    <n v="2"/>
    <x v="1"/>
    <x v="0"/>
    <x v="1"/>
    <d v="1959-07-07T00:00:00"/>
    <n v="13887.97"/>
    <x v="1"/>
    <s v="tier - 2"/>
    <x v="0"/>
    <x v="10"/>
  </r>
  <r>
    <x v="730"/>
    <s v="  Jennifer L"/>
    <x v="20"/>
    <n v="5.79"/>
    <s v="Yes"/>
    <x v="0"/>
    <x v="0"/>
    <n v="2"/>
    <x v="1"/>
    <x v="0"/>
    <x v="1"/>
    <d v="1959-12-29T00:00:00"/>
    <n v="13887.2"/>
    <x v="1"/>
    <s v="tier - 3"/>
    <x v="0"/>
    <x v="10"/>
  </r>
  <r>
    <x v="731"/>
    <s v="  Benjamin"/>
    <x v="590"/>
    <n v="5.69"/>
    <s v="Yes"/>
    <x v="0"/>
    <x v="0"/>
    <n v="0"/>
    <x v="1"/>
    <x v="0"/>
    <x v="2"/>
    <d v="1985-09-25T00:00:00"/>
    <n v="13886.4"/>
    <x v="1"/>
    <s v="tier - 2"/>
    <x v="1"/>
    <x v="17"/>
  </r>
  <r>
    <x v="732"/>
    <s v="  Tanya"/>
    <x v="591"/>
    <n v="5.36"/>
    <s v="Yes"/>
    <x v="0"/>
    <x v="0"/>
    <n v="2"/>
    <x v="1"/>
    <x v="0"/>
    <x v="2"/>
    <d v="1959-10-05T00:00:00"/>
    <n v="13880.95"/>
    <x v="1"/>
    <s v="tier - 2"/>
    <x v="3"/>
    <x v="10"/>
  </r>
  <r>
    <x v="733"/>
    <s v="  Tracy"/>
    <x v="592"/>
    <n v="11.37"/>
    <s v="No"/>
    <x v="0"/>
    <x v="0"/>
    <n v="0"/>
    <x v="1"/>
    <x v="0"/>
    <x v="0"/>
    <d v="1978-12-19T00:00:00"/>
    <n v="13874.89"/>
    <x v="1"/>
    <s v="tier - 1"/>
    <x v="1"/>
    <x v="9"/>
  </r>
  <r>
    <x v="734"/>
    <s v="  Emily S"/>
    <x v="349"/>
    <n v="11.87"/>
    <s v="No"/>
    <x v="0"/>
    <x v="0"/>
    <n v="0"/>
    <x v="1"/>
    <x v="0"/>
    <x v="0"/>
    <d v="1960-07-21T00:00:00"/>
    <n v="13844.8"/>
    <x v="1"/>
    <s v="tier - 2"/>
    <x v="1"/>
    <x v="15"/>
  </r>
  <r>
    <x v="735"/>
    <s v="  Kelly R"/>
    <x v="593"/>
    <n v="4.9000000000000004"/>
    <s v="No"/>
    <x v="0"/>
    <x v="1"/>
    <n v="1"/>
    <x v="0"/>
    <x v="2"/>
    <x v="2"/>
    <d v="2003-06-07T00:00:00"/>
    <n v="13844.51"/>
    <x v="1"/>
    <s v="tier - 1"/>
    <x v="3"/>
    <x v="43"/>
  </r>
  <r>
    <x v="736"/>
    <s v="  Kyle"/>
    <x v="594"/>
    <n v="6.7"/>
    <s v="No"/>
    <x v="0"/>
    <x v="0"/>
    <n v="3"/>
    <x v="1"/>
    <x v="0"/>
    <x v="0"/>
    <d v="1958-12-10T00:00:00"/>
    <n v="13831.12"/>
    <x v="2"/>
    <s v="tier - 1"/>
    <x v="0"/>
    <x v="7"/>
  </r>
  <r>
    <x v="737"/>
    <s v="  Bruce A Jr"/>
    <x v="224"/>
    <n v="10.3"/>
    <s v="No"/>
    <x v="0"/>
    <x v="0"/>
    <n v="3"/>
    <x v="1"/>
    <x v="0"/>
    <x v="0"/>
    <d v="1958-11-25T00:00:00"/>
    <n v="13822.8"/>
    <x v="2"/>
    <s v="tier - 3"/>
    <x v="3"/>
    <x v="7"/>
  </r>
  <r>
    <x v="738"/>
    <s v="  Cary J"/>
    <x v="595"/>
    <n v="11.14"/>
    <s v="Yes"/>
    <x v="0"/>
    <x v="0"/>
    <n v="1"/>
    <x v="1"/>
    <x v="0"/>
    <x v="0"/>
    <d v="1986-12-08T00:00:00"/>
    <n v="13819.49"/>
    <x v="2"/>
    <s v="tier - 2"/>
    <x v="1"/>
    <x v="26"/>
  </r>
  <r>
    <x v="739"/>
    <s v="  Jill M"/>
    <x v="596"/>
    <n v="4.74"/>
    <s v="Yes"/>
    <x v="0"/>
    <x v="0"/>
    <n v="2"/>
    <x v="1"/>
    <x v="0"/>
    <x v="2"/>
    <d v="1966-11-10T00:00:00"/>
    <n v="13801.61"/>
    <x v="2"/>
    <s v="tier - 3"/>
    <x v="12"/>
    <x v="24"/>
  </r>
  <r>
    <x v="740"/>
    <s v="  Chris"/>
    <x v="237"/>
    <n v="5.96"/>
    <s v="Yes"/>
    <x v="0"/>
    <x v="0"/>
    <n v="2"/>
    <x v="1"/>
    <x v="1"/>
    <x v="1"/>
    <d v="1959-08-06T00:00:00"/>
    <n v="13770.1"/>
    <x v="2"/>
    <s v="tier - 1"/>
    <x v="1"/>
    <x v="10"/>
  </r>
  <r>
    <x v="741"/>
    <s v="  Michael E"/>
    <x v="597"/>
    <n v="4.95"/>
    <s v="No"/>
    <x v="1"/>
    <x v="0"/>
    <n v="1"/>
    <x v="0"/>
    <x v="2"/>
    <x v="2"/>
    <d v="2004-07-16T00:00:00"/>
    <n v="13747.87"/>
    <x v="2"/>
    <s v="tier - 2"/>
    <x v="11"/>
    <x v="41"/>
  </r>
  <r>
    <x v="742"/>
    <s v="  Lauren"/>
    <x v="598"/>
    <n v="5.21"/>
    <s v="Yes"/>
    <x v="0"/>
    <x v="1"/>
    <n v="1"/>
    <x v="1"/>
    <x v="0"/>
    <x v="2"/>
    <d v="1969-10-23T00:00:00"/>
    <n v="13746.74"/>
    <x v="2"/>
    <s v="tier - 2"/>
    <x v="12"/>
    <x v="16"/>
  </r>
  <r>
    <x v="743"/>
    <s v="  Kathryn E"/>
    <x v="599"/>
    <n v="4.8600000000000003"/>
    <s v="Yes"/>
    <x v="0"/>
    <x v="0"/>
    <n v="0"/>
    <x v="1"/>
    <x v="0"/>
    <x v="2"/>
    <d v="1985-08-29T00:00:00"/>
    <n v="13726.21"/>
    <x v="2"/>
    <s v="tier - 3"/>
    <x v="12"/>
    <x v="17"/>
  </r>
  <r>
    <x v="744"/>
    <s v="  Polly"/>
    <x v="491"/>
    <n v="7.79"/>
    <s v="Yes"/>
    <x v="0"/>
    <x v="0"/>
    <n v="0"/>
    <x v="1"/>
    <x v="2"/>
    <x v="0"/>
    <d v="1981-08-02T00:00:00"/>
    <n v="13725.47"/>
    <x v="2"/>
    <s v="tier - 2"/>
    <x v="2"/>
    <x v="36"/>
  </r>
  <r>
    <x v="745"/>
    <s v="  Mark H"/>
    <x v="600"/>
    <n v="7.12"/>
    <s v="Yes"/>
    <x v="0"/>
    <x v="0"/>
    <n v="1"/>
    <x v="1"/>
    <x v="0"/>
    <x v="0"/>
    <d v="1986-11-24T00:00:00"/>
    <n v="13714.55"/>
    <x v="2"/>
    <s v="tier - 2"/>
    <x v="8"/>
    <x v="26"/>
  </r>
  <r>
    <x v="746"/>
    <s v="  Jessie M"/>
    <x v="470"/>
    <n v="4.67"/>
    <s v="Yes"/>
    <x v="0"/>
    <x v="0"/>
    <n v="0"/>
    <x v="1"/>
    <x v="0"/>
    <x v="2"/>
    <d v="1985-09-14T00:00:00"/>
    <n v="13685.51"/>
    <x v="2"/>
    <s v="tier - 1"/>
    <x v="12"/>
    <x v="17"/>
  </r>
  <r>
    <x v="747"/>
    <s v="  Chris"/>
    <x v="601"/>
    <n v="9.1199999999999992"/>
    <s v="Yes"/>
    <x v="0"/>
    <x v="1"/>
    <n v="1"/>
    <x v="1"/>
    <x v="0"/>
    <x v="0"/>
    <d v="1963-08-04T00:00:00"/>
    <n v="13677.68"/>
    <x v="2"/>
    <s v="tier - 2"/>
    <x v="14"/>
    <x v="8"/>
  </r>
  <r>
    <x v="748"/>
    <s v="  Daniel"/>
    <x v="602"/>
    <n v="4.1500000000000004"/>
    <s v="No"/>
    <x v="0"/>
    <x v="0"/>
    <n v="1"/>
    <x v="1"/>
    <x v="0"/>
    <x v="2"/>
    <d v="1984-07-20T00:00:00"/>
    <n v="13638.06"/>
    <x v="2"/>
    <s v="tier - 3"/>
    <x v="8"/>
    <x v="32"/>
  </r>
  <r>
    <x v="749"/>
    <s v="  Megan"/>
    <x v="343"/>
    <n v="6.72"/>
    <s v="Yes"/>
    <x v="0"/>
    <x v="0"/>
    <n v="2"/>
    <x v="1"/>
    <x v="0"/>
    <x v="0"/>
    <d v="1961-12-24T00:00:00"/>
    <n v="13635.64"/>
    <x v="2"/>
    <s v="tier - 3"/>
    <x v="2"/>
    <x v="12"/>
  </r>
  <r>
    <x v="750"/>
    <s v="  Kevin"/>
    <x v="603"/>
    <n v="5.01"/>
    <s v="Yes"/>
    <x v="0"/>
    <x v="1"/>
    <n v="1"/>
    <x v="1"/>
    <x v="0"/>
    <x v="2"/>
    <d v="1969-07-26T00:00:00"/>
    <n v="13622.01"/>
    <x v="2"/>
    <s v="tier - 3"/>
    <x v="1"/>
    <x v="16"/>
  </r>
  <r>
    <x v="751"/>
    <s v="  Caroline S"/>
    <x v="604"/>
    <n v="10.9"/>
    <s v="Yes"/>
    <x v="0"/>
    <x v="0"/>
    <n v="2"/>
    <x v="1"/>
    <x v="2"/>
    <x v="0"/>
    <d v="1961-11-18T00:00:00"/>
    <n v="13616.36"/>
    <x v="2"/>
    <s v="tier - 3"/>
    <x v="2"/>
    <x v="12"/>
  </r>
  <r>
    <x v="752"/>
    <s v="  Nuta"/>
    <x v="80"/>
    <n v="5.52"/>
    <s v="Yes"/>
    <x v="0"/>
    <x v="0"/>
    <n v="1"/>
    <x v="1"/>
    <x v="0"/>
    <x v="2"/>
    <d v="1964-09-10T00:00:00"/>
    <n v="13607.37"/>
    <x v="2"/>
    <s v="tier - 1"/>
    <x v="2"/>
    <x v="13"/>
  </r>
  <r>
    <x v="753"/>
    <s v="  Margie"/>
    <x v="605"/>
    <n v="4.55"/>
    <s v="No"/>
    <x v="0"/>
    <x v="0"/>
    <n v="1"/>
    <x v="1"/>
    <x v="0"/>
    <x v="2"/>
    <d v="1992-08-14T00:00:00"/>
    <n v="13588.17"/>
    <x v="2"/>
    <s v="tier - 1"/>
    <x v="1"/>
    <x v="34"/>
  </r>
  <r>
    <x v="754"/>
    <s v="  Heidi"/>
    <x v="606"/>
    <n v="11.76"/>
    <s v="No"/>
    <x v="0"/>
    <x v="0"/>
    <n v="0"/>
    <x v="1"/>
    <x v="0"/>
    <x v="0"/>
    <d v="1968-07-15T00:00:00"/>
    <n v="13566.04"/>
    <x v="2"/>
    <s v="tier - 3"/>
    <x v="12"/>
    <x v="0"/>
  </r>
  <r>
    <x v="755"/>
    <s v="  Diego J"/>
    <x v="355"/>
    <n v="7.06"/>
    <s v="No"/>
    <x v="0"/>
    <x v="0"/>
    <n v="0"/>
    <x v="1"/>
    <x v="0"/>
    <x v="0"/>
    <d v="1960-07-11T00:00:00"/>
    <n v="13555"/>
    <x v="2"/>
    <s v="tier - 3"/>
    <x v="6"/>
    <x v="15"/>
  </r>
  <r>
    <x v="756"/>
    <s v="  Enrique M Sr"/>
    <x v="607"/>
    <n v="11.35"/>
    <s v="Yes"/>
    <x v="0"/>
    <x v="1"/>
    <n v="1"/>
    <x v="1"/>
    <x v="0"/>
    <x v="0"/>
    <d v="1963-10-14T00:00:00"/>
    <n v="13511.28"/>
    <x v="2"/>
    <s v="tier - 1"/>
    <x v="1"/>
    <x v="8"/>
  </r>
  <r>
    <x v="757"/>
    <s v="  Greg"/>
    <x v="608"/>
    <n v="5.52"/>
    <s v="No"/>
    <x v="0"/>
    <x v="0"/>
    <n v="0"/>
    <x v="1"/>
    <x v="0"/>
    <x v="2"/>
    <d v="1990-08-30T00:00:00"/>
    <n v="13480.83"/>
    <x v="2"/>
    <s v="tier - 2"/>
    <x v="8"/>
    <x v="3"/>
  </r>
  <r>
    <x v="758"/>
    <s v="  Filip"/>
    <x v="609"/>
    <n v="7.86"/>
    <s v="Yes"/>
    <x v="0"/>
    <x v="0"/>
    <n v="1"/>
    <x v="1"/>
    <x v="0"/>
    <x v="0"/>
    <d v="1975-08-07T00:00:00"/>
    <n v="13472.19"/>
    <x v="2"/>
    <s v="tier - 2"/>
    <x v="1"/>
    <x v="27"/>
  </r>
  <r>
    <x v="759"/>
    <s v="  Rosemary E"/>
    <x v="610"/>
    <n v="11.38"/>
    <s v="No"/>
    <x v="0"/>
    <x v="0"/>
    <n v="0"/>
    <x v="1"/>
    <x v="0"/>
    <x v="0"/>
    <d v="1960-07-24T00:00:00"/>
    <n v="13470.86"/>
    <x v="2"/>
    <s v="tier - 3"/>
    <x v="3"/>
    <x v="15"/>
  </r>
  <r>
    <x v="760"/>
    <s v="  Lisa"/>
    <x v="568"/>
    <n v="10.48"/>
    <s v="No"/>
    <x v="0"/>
    <x v="0"/>
    <n v="0"/>
    <x v="1"/>
    <x v="0"/>
    <x v="0"/>
    <d v="1960-07-28T00:00:00"/>
    <n v="13470.8"/>
    <x v="2"/>
    <s v="tier - 2"/>
    <x v="0"/>
    <x v="15"/>
  </r>
  <r>
    <x v="761"/>
    <s v="  Jason"/>
    <x v="611"/>
    <n v="5.04"/>
    <s v="Yes"/>
    <x v="0"/>
    <x v="0"/>
    <n v="0"/>
    <x v="1"/>
    <x v="0"/>
    <x v="2"/>
    <d v="1985-08-19T00:00:00"/>
    <n v="13465.8"/>
    <x v="2"/>
    <s v="tier - 1"/>
    <x v="1"/>
    <x v="17"/>
  </r>
  <r>
    <x v="762"/>
    <s v="  Courtney"/>
    <x v="612"/>
    <n v="9.06"/>
    <s v="No"/>
    <x v="0"/>
    <x v="0"/>
    <n v="0"/>
    <x v="1"/>
    <x v="0"/>
    <x v="0"/>
    <d v="1960-12-16T00:00:00"/>
    <n v="13462.52"/>
    <x v="2"/>
    <s v="tier - 2"/>
    <x v="3"/>
    <x v="15"/>
  </r>
  <r>
    <x v="763"/>
    <s v="  Jennifer R"/>
    <x v="264"/>
    <n v="11.07"/>
    <s v="No"/>
    <x v="0"/>
    <x v="0"/>
    <n v="0"/>
    <x v="1"/>
    <x v="1"/>
    <x v="0"/>
    <d v="1960-07-11T00:00:00"/>
    <n v="13457.96"/>
    <x v="2"/>
    <s v="tier - 1"/>
    <x v="0"/>
    <x v="15"/>
  </r>
  <r>
    <x v="764"/>
    <s v="  Lauren E"/>
    <x v="613"/>
    <n v="10.45"/>
    <s v="No"/>
    <x v="0"/>
    <x v="0"/>
    <n v="0"/>
    <x v="1"/>
    <x v="1"/>
    <x v="0"/>
    <d v="1960-08-13T00:00:00"/>
    <n v="13451.12"/>
    <x v="2"/>
    <s v="tier - 1"/>
    <x v="3"/>
    <x v="15"/>
  </r>
  <r>
    <x v="765"/>
    <s v="  Ashley M"/>
    <x v="614"/>
    <n v="8.6300000000000008"/>
    <s v="Yes"/>
    <x v="0"/>
    <x v="0"/>
    <n v="1"/>
    <x v="1"/>
    <x v="0"/>
    <x v="0"/>
    <d v="1975-06-29T00:00:00"/>
    <n v="13440.7"/>
    <x v="2"/>
    <s v="tier - 2"/>
    <x v="1"/>
    <x v="27"/>
  </r>
  <r>
    <x v="766"/>
    <s v="  Alison R"/>
    <x v="67"/>
    <n v="5.28"/>
    <s v="Yes"/>
    <x v="0"/>
    <x v="0"/>
    <n v="2"/>
    <x v="1"/>
    <x v="0"/>
    <x v="2"/>
    <d v="1966-11-14T00:00:00"/>
    <n v="13430.27"/>
    <x v="2"/>
    <s v="tier - 3"/>
    <x v="2"/>
    <x v="24"/>
  </r>
  <r>
    <x v="767"/>
    <s v="  Madeleine"/>
    <x v="49"/>
    <n v="7.49"/>
    <s v="Yes"/>
    <x v="0"/>
    <x v="0"/>
    <n v="2"/>
    <x v="1"/>
    <x v="0"/>
    <x v="0"/>
    <d v="1961-11-03T00:00:00"/>
    <n v="13429.04"/>
    <x v="2"/>
    <s v="tier - 3"/>
    <x v="1"/>
    <x v="12"/>
  </r>
  <r>
    <x v="768"/>
    <s v="  Stacey"/>
    <x v="519"/>
    <n v="4.2699999999999996"/>
    <s v="No"/>
    <x v="0"/>
    <x v="0"/>
    <n v="0"/>
    <x v="1"/>
    <x v="0"/>
    <x v="2"/>
    <d v="1994-06-17T00:00:00"/>
    <n v="13417.05"/>
    <x v="2"/>
    <s v="tier - 3"/>
    <x v="1"/>
    <x v="6"/>
  </r>
  <r>
    <x v="769"/>
    <s v="  Kimberly"/>
    <x v="615"/>
    <n v="9.2200000000000006"/>
    <s v="Yes"/>
    <x v="0"/>
    <x v="0"/>
    <n v="2"/>
    <x v="1"/>
    <x v="2"/>
    <x v="0"/>
    <d v="1961-07-22T00:00:00"/>
    <n v="13415.04"/>
    <x v="2"/>
    <s v="tier - 2"/>
    <x v="1"/>
    <x v="12"/>
  </r>
  <r>
    <x v="770"/>
    <s v="  Matthew D"/>
    <x v="616"/>
    <n v="5.99"/>
    <s v="No"/>
    <x v="0"/>
    <x v="0"/>
    <n v="1"/>
    <x v="1"/>
    <x v="0"/>
    <x v="1"/>
    <d v="1992-12-19T00:00:00"/>
    <n v="13412.97"/>
    <x v="2"/>
    <s v="tier - 3"/>
    <x v="8"/>
    <x v="34"/>
  </r>
  <r>
    <x v="771"/>
    <s v="  Michael"/>
    <x v="617"/>
    <n v="5.86"/>
    <s v="Yes"/>
    <x v="0"/>
    <x v="0"/>
    <n v="2"/>
    <x v="1"/>
    <x v="0"/>
    <x v="1"/>
    <d v="1959-12-20T00:00:00"/>
    <n v="13405.39"/>
    <x v="2"/>
    <s v="tier - 3"/>
    <x v="0"/>
    <x v="10"/>
  </r>
  <r>
    <x v="772"/>
    <s v="  Ben"/>
    <x v="382"/>
    <n v="5.19"/>
    <s v="Yes"/>
    <x v="0"/>
    <x v="0"/>
    <n v="2"/>
    <x v="1"/>
    <x v="0"/>
    <x v="2"/>
    <d v="1959-11-25T00:00:00"/>
    <n v="13393.76"/>
    <x v="2"/>
    <s v="tier - 1"/>
    <x v="3"/>
    <x v="10"/>
  </r>
  <r>
    <x v="773"/>
    <s v="  Chris"/>
    <x v="65"/>
    <n v="4.37"/>
    <s v="Yes"/>
    <x v="0"/>
    <x v="0"/>
    <n v="2"/>
    <x v="1"/>
    <x v="0"/>
    <x v="2"/>
    <d v="1959-12-09T00:00:00"/>
    <n v="13390.56"/>
    <x v="2"/>
    <s v="tier - 3"/>
    <x v="3"/>
    <x v="10"/>
  </r>
  <r>
    <x v="774"/>
    <s v="  Jeremy J"/>
    <x v="618"/>
    <n v="5.32"/>
    <s v="No"/>
    <x v="0"/>
    <x v="0"/>
    <n v="1"/>
    <x v="1"/>
    <x v="0"/>
    <x v="2"/>
    <d v="1984-06-06T00:00:00"/>
    <n v="13383.67"/>
    <x v="2"/>
    <s v="tier - 2"/>
    <x v="8"/>
    <x v="33"/>
  </r>
  <r>
    <x v="775"/>
    <s v="  Amy L"/>
    <x v="619"/>
    <n v="5.64"/>
    <s v="No"/>
    <x v="0"/>
    <x v="1"/>
    <n v="1"/>
    <x v="1"/>
    <x v="0"/>
    <x v="2"/>
    <d v="1979-09-30T00:00:00"/>
    <n v="13377.41"/>
    <x v="2"/>
    <s v="tier - 3"/>
    <x v="12"/>
    <x v="18"/>
  </r>
  <r>
    <x v="776"/>
    <s v="  Karen L"/>
    <x v="620"/>
    <n v="5.59"/>
    <s v="Yes"/>
    <x v="0"/>
    <x v="0"/>
    <n v="1"/>
    <x v="1"/>
    <x v="0"/>
    <x v="2"/>
    <d v="1964-09-24T00:00:00"/>
    <n v="13375.76"/>
    <x v="2"/>
    <s v="tier - 2"/>
    <x v="15"/>
    <x v="13"/>
  </r>
  <r>
    <x v="777"/>
    <s v="  Tennille"/>
    <x v="621"/>
    <n v="5.29"/>
    <s v="No"/>
    <x v="0"/>
    <x v="0"/>
    <n v="0"/>
    <x v="1"/>
    <x v="0"/>
    <x v="2"/>
    <d v="1990-10-02T00:00:00"/>
    <n v="13360.94"/>
    <x v="2"/>
    <s v="tier - 1"/>
    <x v="1"/>
    <x v="3"/>
  </r>
  <r>
    <x v="778"/>
    <s v="  Matt"/>
    <x v="226"/>
    <n v="6.65"/>
    <s v="No"/>
    <x v="0"/>
    <x v="0"/>
    <n v="0"/>
    <x v="1"/>
    <x v="0"/>
    <x v="0"/>
    <d v="1960-11-11T00:00:00"/>
    <n v="13352.1"/>
    <x v="2"/>
    <s v="tier - 1"/>
    <x v="1"/>
    <x v="15"/>
  </r>
  <r>
    <x v="779"/>
    <s v="  Emily"/>
    <x v="622"/>
    <n v="5.68"/>
    <s v="Yes"/>
    <x v="0"/>
    <x v="0"/>
    <n v="0"/>
    <x v="1"/>
    <x v="0"/>
    <x v="2"/>
    <d v="1976-08-23T00:00:00"/>
    <n v="13333.71"/>
    <x v="2"/>
    <s v="tier - 2"/>
    <x v="1"/>
    <x v="1"/>
  </r>
  <r>
    <x v="780"/>
    <s v="  Justin E"/>
    <x v="623"/>
    <n v="4.49"/>
    <s v="No"/>
    <x v="0"/>
    <x v="0"/>
    <n v="0"/>
    <x v="1"/>
    <x v="0"/>
    <x v="2"/>
    <d v="1994-07-01T00:00:00"/>
    <n v="13292.52"/>
    <x v="2"/>
    <s v="tier - 3"/>
    <x v="1"/>
    <x v="6"/>
  </r>
  <r>
    <x v="781"/>
    <s v="  Shalane"/>
    <x v="624"/>
    <n v="6.9"/>
    <s v="No"/>
    <x v="0"/>
    <x v="0"/>
    <n v="0"/>
    <x v="1"/>
    <x v="0"/>
    <x v="0"/>
    <d v="1962-10-11T00:00:00"/>
    <n v="13228.85"/>
    <x v="2"/>
    <s v="tier - 3"/>
    <x v="8"/>
    <x v="5"/>
  </r>
  <r>
    <x v="782"/>
    <s v="  Jessica N"/>
    <x v="625"/>
    <n v="11.52"/>
    <s v="No"/>
    <x v="0"/>
    <x v="0"/>
    <n v="0"/>
    <x v="1"/>
    <x v="1"/>
    <x v="0"/>
    <d v="1962-11-24T00:00:00"/>
    <n v="13224.69"/>
    <x v="2"/>
    <s v="tier - 2"/>
    <x v="3"/>
    <x v="5"/>
  </r>
  <r>
    <x v="783"/>
    <s v="  Melanie"/>
    <x v="626"/>
    <n v="11.24"/>
    <s v="No"/>
    <x v="0"/>
    <x v="0"/>
    <n v="0"/>
    <x v="1"/>
    <x v="0"/>
    <x v="0"/>
    <d v="1965-11-13T00:00:00"/>
    <n v="13224.06"/>
    <x v="2"/>
    <s v="tier - 3"/>
    <x v="2"/>
    <x v="11"/>
  </r>
  <r>
    <x v="784"/>
    <s v="  Ruth Angelica"/>
    <x v="589"/>
    <n v="10.98"/>
    <s v="No"/>
    <x v="0"/>
    <x v="0"/>
    <n v="0"/>
    <x v="1"/>
    <x v="1"/>
    <x v="0"/>
    <d v="1962-12-07T00:00:00"/>
    <n v="13217.09"/>
    <x v="2"/>
    <s v="tier - 1"/>
    <x v="2"/>
    <x v="5"/>
  </r>
  <r>
    <x v="785"/>
    <s v="  Una M"/>
    <x v="627"/>
    <n v="5.42"/>
    <s v="No"/>
    <x v="0"/>
    <x v="0"/>
    <n v="0"/>
    <x v="1"/>
    <x v="0"/>
    <x v="2"/>
    <d v="1982-10-15T00:00:00"/>
    <n v="13214.43"/>
    <x v="2"/>
    <s v="tier - 2"/>
    <x v="1"/>
    <x v="37"/>
  </r>
  <r>
    <x v="786"/>
    <s v="  Taralyn"/>
    <x v="628"/>
    <n v="10.97"/>
    <s v="No"/>
    <x v="0"/>
    <x v="0"/>
    <n v="0"/>
    <x v="1"/>
    <x v="3"/>
    <x v="0"/>
    <d v="1962-08-05T00:00:00"/>
    <n v="13204.29"/>
    <x v="2"/>
    <s v="tier - 1"/>
    <x v="2"/>
    <x v="5"/>
  </r>
  <r>
    <x v="787"/>
    <s v="  James A"/>
    <x v="629"/>
    <n v="9.56"/>
    <s v="Yes"/>
    <x v="0"/>
    <x v="0"/>
    <n v="2"/>
    <x v="1"/>
    <x v="0"/>
    <x v="0"/>
    <d v="1961-12-06T00:00:00"/>
    <n v="13143.86"/>
    <x v="2"/>
    <s v="tier - 2"/>
    <x v="4"/>
    <x v="12"/>
  </r>
  <r>
    <x v="788"/>
    <s v="  Ning"/>
    <x v="203"/>
    <n v="9.4"/>
    <s v="Yes"/>
    <x v="0"/>
    <x v="0"/>
    <n v="2"/>
    <x v="1"/>
    <x v="0"/>
    <x v="0"/>
    <d v="1961-12-06T00:00:00"/>
    <n v="13143.34"/>
    <x v="2"/>
    <s v="tier - 2"/>
    <x v="16"/>
    <x v="12"/>
  </r>
  <r>
    <x v="789"/>
    <s v="  Joel"/>
    <x v="351"/>
    <n v="8.48"/>
    <s v="Yes"/>
    <x v="0"/>
    <x v="0"/>
    <n v="2"/>
    <x v="1"/>
    <x v="2"/>
    <x v="0"/>
    <d v="1961-09-07T00:00:00"/>
    <n v="13129.6"/>
    <x v="2"/>
    <s v="tier - 2"/>
    <x v="6"/>
    <x v="12"/>
  </r>
  <r>
    <x v="790"/>
    <s v="  Pamela J"/>
    <x v="378"/>
    <n v="5.57"/>
    <s v="No"/>
    <x v="0"/>
    <x v="0"/>
    <n v="0"/>
    <x v="1"/>
    <x v="1"/>
    <x v="2"/>
    <d v="1999-08-16T00:00:00"/>
    <n v="13126.68"/>
    <x v="2"/>
    <s v="tier - 3"/>
    <x v="3"/>
    <x v="35"/>
  </r>
  <r>
    <x v="791"/>
    <s v="  Brittney"/>
    <x v="322"/>
    <n v="6.94"/>
    <s v="Yes"/>
    <x v="0"/>
    <x v="1"/>
    <n v="1"/>
    <x v="1"/>
    <x v="0"/>
    <x v="0"/>
    <d v="1963-09-14T00:00:00"/>
    <n v="13116.84"/>
    <x v="2"/>
    <s v="tier - 1"/>
    <x v="1"/>
    <x v="8"/>
  </r>
  <r>
    <x v="792"/>
    <s v="  Sheila"/>
    <x v="630"/>
    <n v="4.05"/>
    <s v="No"/>
    <x v="0"/>
    <x v="0"/>
    <n v="1"/>
    <x v="1"/>
    <x v="0"/>
    <x v="2"/>
    <d v="1992-08-12T00:00:00"/>
    <n v="13113.51"/>
    <x v="2"/>
    <s v="tier - 2"/>
    <x v="12"/>
    <x v="34"/>
  </r>
  <r>
    <x v="793"/>
    <s v="  Koji"/>
    <x v="362"/>
    <n v="10.220000000000001"/>
    <s v="No"/>
    <x v="0"/>
    <x v="0"/>
    <n v="0"/>
    <x v="1"/>
    <x v="2"/>
    <x v="0"/>
    <d v="1962-08-02T00:00:00"/>
    <n v="13112.6"/>
    <x v="2"/>
    <s v="tier - 3"/>
    <x v="1"/>
    <x v="5"/>
  </r>
  <r>
    <x v="794"/>
    <s v="  Sarah"/>
    <x v="9"/>
    <n v="9.24"/>
    <s v="No"/>
    <x v="0"/>
    <x v="0"/>
    <n v="0"/>
    <x v="1"/>
    <x v="0"/>
    <x v="0"/>
    <d v="1971-10-30T00:00:00"/>
    <n v="13110.79"/>
    <x v="2"/>
    <s v="tier - 2"/>
    <x v="3"/>
    <x v="14"/>
  </r>
  <r>
    <x v="795"/>
    <s v="  Colleen M"/>
    <x v="10"/>
    <n v="8.6"/>
    <s v="No"/>
    <x v="0"/>
    <x v="0"/>
    <n v="0"/>
    <x v="1"/>
    <x v="0"/>
    <x v="0"/>
    <d v="1978-07-17T00:00:00"/>
    <n v="13101.74"/>
    <x v="2"/>
    <s v="tier - 2"/>
    <x v="12"/>
    <x v="9"/>
  </r>
  <r>
    <x v="796"/>
    <s v="  Deedra G"/>
    <x v="631"/>
    <n v="9.32"/>
    <s v="Yes"/>
    <x v="0"/>
    <x v="0"/>
    <n v="2"/>
    <x v="1"/>
    <x v="0"/>
    <x v="0"/>
    <d v="1961-11-06T00:00:00"/>
    <n v="13063.88"/>
    <x v="2"/>
    <s v="tier - 2"/>
    <x v="3"/>
    <x v="12"/>
  </r>
  <r>
    <x v="797"/>
    <s v="  Kulwinder"/>
    <x v="632"/>
    <n v="6.12"/>
    <s v="Yes"/>
    <x v="0"/>
    <x v="0"/>
    <n v="0"/>
    <x v="1"/>
    <x v="0"/>
    <x v="1"/>
    <d v="1985-10-26T00:00:00"/>
    <n v="13051.22"/>
    <x v="2"/>
    <s v="tier - 1"/>
    <x v="12"/>
    <x v="17"/>
  </r>
  <r>
    <x v="798"/>
    <s v="  Ann M"/>
    <x v="275"/>
    <n v="9.19"/>
    <s v="Yes"/>
    <x v="0"/>
    <x v="0"/>
    <n v="0"/>
    <x v="1"/>
    <x v="1"/>
    <x v="0"/>
    <d v="1967-08-06T00:00:00"/>
    <n v="13047.33"/>
    <x v="2"/>
    <s v="tier - 3"/>
    <x v="2"/>
    <x v="22"/>
  </r>
  <r>
    <x v="799"/>
    <s v="  Sarah E"/>
    <x v="633"/>
    <n v="5.84"/>
    <s v="Yes"/>
    <x v="0"/>
    <x v="1"/>
    <n v="1"/>
    <x v="1"/>
    <x v="0"/>
    <x v="1"/>
    <d v="1969-09-23T00:00:00"/>
    <n v="13044.41"/>
    <x v="2"/>
    <s v="tier - 1"/>
    <x v="1"/>
    <x v="16"/>
  </r>
  <r>
    <x v="800"/>
    <s v="  Apryl J"/>
    <x v="634"/>
    <n v="7.19"/>
    <s v="Yes"/>
    <x v="0"/>
    <x v="0"/>
    <n v="2"/>
    <x v="1"/>
    <x v="1"/>
    <x v="0"/>
    <d v="1961-11-09T00:00:00"/>
    <n v="13041.92"/>
    <x v="2"/>
    <s v="tier - 1"/>
    <x v="3"/>
    <x v="12"/>
  </r>
  <r>
    <x v="801"/>
    <s v="  Ilana"/>
    <x v="635"/>
    <n v="9.39"/>
    <s v="No"/>
    <x v="0"/>
    <x v="0"/>
    <n v="0"/>
    <x v="1"/>
    <x v="0"/>
    <x v="0"/>
    <d v="1965-11-04T00:00:00"/>
    <n v="13023.93"/>
    <x v="2"/>
    <s v="tier - 2"/>
    <x v="15"/>
    <x v="11"/>
  </r>
  <r>
    <x v="802"/>
    <s v="  Katherine"/>
    <x v="443"/>
    <n v="4.2699999999999996"/>
    <s v="Yes"/>
    <x v="0"/>
    <x v="0"/>
    <n v="1"/>
    <x v="1"/>
    <x v="0"/>
    <x v="2"/>
    <d v="1964-09-23T00:00:00"/>
    <n v="13019.16"/>
    <x v="2"/>
    <s v="tier - 1"/>
    <x v="2"/>
    <x v="13"/>
  </r>
  <r>
    <x v="803"/>
    <s v="  Katherine"/>
    <x v="636"/>
    <n v="11.71"/>
    <s v="No"/>
    <x v="0"/>
    <x v="0"/>
    <n v="0"/>
    <x v="1"/>
    <x v="2"/>
    <x v="0"/>
    <d v="1962-07-20T00:00:00"/>
    <n v="13012.21"/>
    <x v="2"/>
    <s v="tier - 1"/>
    <x v="1"/>
    <x v="5"/>
  </r>
  <r>
    <x v="804"/>
    <s v="  Karl"/>
    <x v="637"/>
    <n v="5.29"/>
    <s v="No"/>
    <x v="0"/>
    <x v="0"/>
    <n v="2"/>
    <x v="1"/>
    <x v="0"/>
    <x v="2"/>
    <d v="1972-09-27T00:00:00"/>
    <n v="13010.86"/>
    <x v="2"/>
    <s v="tier - 2"/>
    <x v="1"/>
    <x v="28"/>
  </r>
  <r>
    <x v="805"/>
    <s v="  Stephen"/>
    <x v="638"/>
    <n v="6"/>
    <s v="Yes"/>
    <x v="0"/>
    <x v="1"/>
    <n v="1"/>
    <x v="1"/>
    <x v="0"/>
    <x v="1"/>
    <d v="1969-12-13T00:00:00"/>
    <n v="13008.07"/>
    <x v="2"/>
    <s v="tier - 3"/>
    <x v="1"/>
    <x v="16"/>
  </r>
  <r>
    <x v="806"/>
    <s v="  Will"/>
    <x v="639"/>
    <n v="10.64"/>
    <s v="No"/>
    <x v="0"/>
    <x v="0"/>
    <n v="0"/>
    <x v="1"/>
    <x v="1"/>
    <x v="0"/>
    <d v="1962-06-24T00:00:00"/>
    <n v="13004.95"/>
    <x v="2"/>
    <s v="tier - 1"/>
    <x v="1"/>
    <x v="5"/>
  </r>
  <r>
    <x v="807"/>
    <s v="  Bradley D"/>
    <x v="640"/>
    <n v="8.2100000000000009"/>
    <s v="Yes"/>
    <x v="0"/>
    <x v="0"/>
    <n v="0"/>
    <x v="1"/>
    <x v="0"/>
    <x v="0"/>
    <d v="1981-10-30T00:00:00"/>
    <n v="13002.91"/>
    <x v="2"/>
    <s v="tier - 1"/>
    <x v="1"/>
    <x v="36"/>
  </r>
  <r>
    <x v="808"/>
    <s v="  Amy M"/>
    <x v="641"/>
    <n v="5.58"/>
    <s v="No"/>
    <x v="0"/>
    <x v="1"/>
    <n v="1"/>
    <x v="1"/>
    <x v="0"/>
    <x v="2"/>
    <d v="1979-11-27T00:00:00"/>
    <n v="12994.12"/>
    <x v="2"/>
    <s v="tier - 2"/>
    <x v="12"/>
    <x v="18"/>
  </r>
  <r>
    <x v="809"/>
    <s v="  Matthew W"/>
    <x v="642"/>
    <n v="8.75"/>
    <s v="No"/>
    <x v="0"/>
    <x v="0"/>
    <n v="0"/>
    <x v="1"/>
    <x v="0"/>
    <x v="0"/>
    <d v="1960-11-28T00:00:00"/>
    <n v="12982.87"/>
    <x v="2"/>
    <s v="tier - 1"/>
    <x v="0"/>
    <x v="15"/>
  </r>
  <r>
    <x v="810"/>
    <s v="  Doug"/>
    <x v="440"/>
    <n v="11.86"/>
    <s v="No"/>
    <x v="0"/>
    <x v="0"/>
    <n v="0"/>
    <x v="1"/>
    <x v="0"/>
    <x v="0"/>
    <d v="1960-09-23T00:00:00"/>
    <n v="12981.35"/>
    <x v="2"/>
    <s v="tier - 3"/>
    <x v="0"/>
    <x v="15"/>
  </r>
  <r>
    <x v="811"/>
    <s v="  Tom"/>
    <x v="396"/>
    <n v="11.46"/>
    <s v="No"/>
    <x v="0"/>
    <x v="0"/>
    <n v="0"/>
    <x v="1"/>
    <x v="0"/>
    <x v="0"/>
    <d v="1960-06-22T00:00:00"/>
    <n v="12979.36"/>
    <x v="2"/>
    <s v="tier - 1"/>
    <x v="3"/>
    <x v="15"/>
  </r>
  <r>
    <x v="812"/>
    <s v="  Jonathan"/>
    <x v="643"/>
    <n v="9.0299999999999994"/>
    <s v="No"/>
    <x v="0"/>
    <x v="0"/>
    <n v="0"/>
    <x v="1"/>
    <x v="2"/>
    <x v="0"/>
    <d v="1960-11-04T00:00:00"/>
    <n v="12957.12"/>
    <x v="2"/>
    <s v="tier - 1"/>
    <x v="3"/>
    <x v="15"/>
  </r>
  <r>
    <x v="813"/>
    <s v="  Wayne A"/>
    <x v="644"/>
    <n v="8.26"/>
    <s v="Yes"/>
    <x v="0"/>
    <x v="0"/>
    <n v="2"/>
    <x v="1"/>
    <x v="0"/>
    <x v="0"/>
    <d v="1961-08-20T00:00:00"/>
    <n v="12950.07"/>
    <x v="2"/>
    <s v="tier - 1"/>
    <x v="1"/>
    <x v="12"/>
  </r>
  <r>
    <x v="814"/>
    <s v="  Nobuyori"/>
    <x v="534"/>
    <n v="5.42"/>
    <s v="Yes"/>
    <x v="0"/>
    <x v="0"/>
    <n v="2"/>
    <x v="1"/>
    <x v="0"/>
    <x v="2"/>
    <d v="1966-12-22T00:00:00"/>
    <n v="12949.16"/>
    <x v="2"/>
    <s v="tier - 3"/>
    <x v="0"/>
    <x v="24"/>
  </r>
  <r>
    <x v="815"/>
    <s v="  Rich"/>
    <x v="47"/>
    <n v="11.33"/>
    <s v="Yes"/>
    <x v="0"/>
    <x v="1"/>
    <n v="1"/>
    <x v="1"/>
    <x v="0"/>
    <x v="0"/>
    <d v="1963-08-14T00:00:00"/>
    <n v="12928.79"/>
    <x v="2"/>
    <s v="tier - 2"/>
    <x v="0"/>
    <x v="8"/>
  </r>
  <r>
    <x v="816"/>
    <s v="  Marcos S"/>
    <x v="425"/>
    <n v="7.69"/>
    <s v="Yes"/>
    <x v="0"/>
    <x v="1"/>
    <n v="1"/>
    <x v="1"/>
    <x v="1"/>
    <x v="0"/>
    <d v="1963-09-01T00:00:00"/>
    <n v="12925.89"/>
    <x v="2"/>
    <s v="tier - 2"/>
    <x v="0"/>
    <x v="8"/>
  </r>
  <r>
    <x v="817"/>
    <s v="  Dave"/>
    <x v="247"/>
    <n v="8.77"/>
    <s v="Yes"/>
    <x v="0"/>
    <x v="1"/>
    <n v="1"/>
    <x v="1"/>
    <x v="1"/>
    <x v="0"/>
    <d v="1963-08-16T00:00:00"/>
    <n v="12913.99"/>
    <x v="2"/>
    <s v="tier - 2"/>
    <x v="4"/>
    <x v="8"/>
  </r>
  <r>
    <x v="818"/>
    <s v="  Andy"/>
    <x v="173"/>
    <n v="4.91"/>
    <s v="No"/>
    <x v="1"/>
    <x v="0"/>
    <n v="1"/>
    <x v="1"/>
    <x v="0"/>
    <x v="2"/>
    <d v="2004-07-09T00:00:00"/>
    <n v="12890.06"/>
    <x v="2"/>
    <s v="tier - 1"/>
    <x v="9"/>
    <x v="41"/>
  </r>
  <r>
    <x v="819"/>
    <s v="  Mary"/>
    <x v="645"/>
    <n v="4.95"/>
    <s v="No"/>
    <x v="0"/>
    <x v="0"/>
    <n v="1"/>
    <x v="1"/>
    <x v="0"/>
    <x v="2"/>
    <d v="1984-08-06T00:00:00"/>
    <n v="12870.31"/>
    <x v="2"/>
    <s v="tier - 3"/>
    <x v="1"/>
    <x v="32"/>
  </r>
  <r>
    <x v="820"/>
    <s v="  Marcus B"/>
    <x v="646"/>
    <n v="10.8"/>
    <s v="Yes"/>
    <x v="0"/>
    <x v="1"/>
    <n v="1"/>
    <x v="1"/>
    <x v="1"/>
    <x v="0"/>
    <d v="1963-09-27T00:00:00"/>
    <n v="12856.84"/>
    <x v="2"/>
    <s v="tier - 3"/>
    <x v="14"/>
    <x v="8"/>
  </r>
  <r>
    <x v="821"/>
    <s v="  Thomas K"/>
    <x v="647"/>
    <n v="7.21"/>
    <s v="No"/>
    <x v="0"/>
    <x v="0"/>
    <n v="2"/>
    <x v="1"/>
    <x v="0"/>
    <x v="0"/>
    <d v="1973-09-22T00:00:00"/>
    <n v="12852.37"/>
    <x v="2"/>
    <s v="tier - 1"/>
    <x v="1"/>
    <x v="30"/>
  </r>
  <r>
    <x v="822"/>
    <s v="  Robert"/>
    <x v="648"/>
    <n v="5.12"/>
    <s v="No"/>
    <x v="0"/>
    <x v="1"/>
    <n v="1"/>
    <x v="1"/>
    <x v="0"/>
    <x v="2"/>
    <d v="1993-09-27T00:00:00"/>
    <n v="12847.24"/>
    <x v="2"/>
    <s v="tier - 2"/>
    <x v="1"/>
    <x v="20"/>
  </r>
  <r>
    <x v="823"/>
    <s v="  Geoff"/>
    <x v="649"/>
    <n v="4.62"/>
    <s v="No"/>
    <x v="1"/>
    <x v="0"/>
    <n v="1"/>
    <x v="0"/>
    <x v="3"/>
    <x v="2"/>
    <d v="2004-11-09T00:00:00"/>
    <n v="12829.46"/>
    <x v="2"/>
    <s v="tier - 3"/>
    <x v="4"/>
    <x v="41"/>
  </r>
  <r>
    <x v="824"/>
    <s v="  Chris J"/>
    <x v="650"/>
    <n v="7.68"/>
    <s v="Yes"/>
    <x v="0"/>
    <x v="0"/>
    <n v="0"/>
    <x v="1"/>
    <x v="0"/>
    <x v="0"/>
    <d v="1967-09-25T00:00:00"/>
    <n v="12823.25"/>
    <x v="2"/>
    <s v="tier - 3"/>
    <x v="14"/>
    <x v="22"/>
  </r>
  <r>
    <x v="825"/>
    <s v="  Kate A"/>
    <x v="651"/>
    <n v="6.79"/>
    <s v="Yes"/>
    <x v="0"/>
    <x v="1"/>
    <n v="1"/>
    <x v="1"/>
    <x v="1"/>
    <x v="0"/>
    <d v="1963-07-20T00:00:00"/>
    <n v="12815.44"/>
    <x v="2"/>
    <s v="tier - 3"/>
    <x v="2"/>
    <x v="8"/>
  </r>
  <r>
    <x v="826"/>
    <s v="  Kelli"/>
    <x v="56"/>
    <n v="11.09"/>
    <s v="No"/>
    <x v="0"/>
    <x v="0"/>
    <n v="0"/>
    <x v="1"/>
    <x v="0"/>
    <x v="0"/>
    <d v="1978-07-24T00:00:00"/>
    <n v="12797.21"/>
    <x v="2"/>
    <s v="tier - 1"/>
    <x v="2"/>
    <x v="9"/>
  </r>
  <r>
    <x v="827"/>
    <s v="  Maggie M"/>
    <x v="568"/>
    <n v="5.24"/>
    <s v="Yes"/>
    <x v="0"/>
    <x v="1"/>
    <n v="1"/>
    <x v="1"/>
    <x v="0"/>
    <x v="2"/>
    <d v="1983-10-29T00:00:00"/>
    <n v="12788.18"/>
    <x v="2"/>
    <s v="tier - 1"/>
    <x v="12"/>
    <x v="33"/>
  </r>
  <r>
    <x v="828"/>
    <s v="  Michelle L"/>
    <x v="652"/>
    <n v="7.51"/>
    <s v="Yes"/>
    <x v="0"/>
    <x v="1"/>
    <n v="1"/>
    <x v="1"/>
    <x v="1"/>
    <x v="0"/>
    <d v="1963-12-05T00:00:00"/>
    <n v="12788.03"/>
    <x v="2"/>
    <s v="tier - 3"/>
    <x v="15"/>
    <x v="8"/>
  </r>
  <r>
    <x v="829"/>
    <s v="  Ashley K"/>
    <x v="653"/>
    <n v="4.13"/>
    <s v="No"/>
    <x v="0"/>
    <x v="0"/>
    <n v="2"/>
    <x v="1"/>
    <x v="0"/>
    <x v="2"/>
    <d v="1972-10-07T00:00:00"/>
    <n v="12776.05"/>
    <x v="2"/>
    <s v="tier - 3"/>
    <x v="12"/>
    <x v="28"/>
  </r>
  <r>
    <x v="830"/>
    <s v="  Michael"/>
    <x v="654"/>
    <n v="8.3800000000000008"/>
    <s v="Yes"/>
    <x v="0"/>
    <x v="0"/>
    <n v="1"/>
    <x v="1"/>
    <x v="0"/>
    <x v="0"/>
    <d v="1975-09-25T00:00:00"/>
    <n v="12770.27"/>
    <x v="2"/>
    <s v="tier - 3"/>
    <x v="14"/>
    <x v="27"/>
  </r>
  <r>
    <x v="831"/>
    <s v="  Ryan K"/>
    <x v="18"/>
    <n v="8.07"/>
    <s v="No"/>
    <x v="0"/>
    <x v="0"/>
    <n v="0"/>
    <x v="1"/>
    <x v="0"/>
    <x v="0"/>
    <d v="1962-10-01T00:00:00"/>
    <n v="12741.17"/>
    <x v="2"/>
    <s v="tier - 1"/>
    <x v="6"/>
    <x v="5"/>
  </r>
  <r>
    <x v="832"/>
    <s v="  Matthew J"/>
    <x v="366"/>
    <n v="8.9499999999999993"/>
    <s v="No"/>
    <x v="0"/>
    <x v="0"/>
    <n v="0"/>
    <x v="1"/>
    <x v="1"/>
    <x v="0"/>
    <d v="1962-09-02T00:00:00"/>
    <n v="12731"/>
    <x v="2"/>
    <s v="tier - 3"/>
    <x v="4"/>
    <x v="5"/>
  </r>
  <r>
    <x v="833"/>
    <s v="  Karine"/>
    <x v="655"/>
    <n v="6.31"/>
    <s v="Yes"/>
    <x v="0"/>
    <x v="0"/>
    <n v="1"/>
    <x v="1"/>
    <x v="0"/>
    <x v="1"/>
    <d v="1988-07-17T00:00:00"/>
    <n v="12718.21"/>
    <x v="2"/>
    <s v="tier - 1"/>
    <x v="12"/>
    <x v="23"/>
  </r>
  <r>
    <x v="834"/>
    <s v="  Antonia G"/>
    <x v="656"/>
    <n v="7.19"/>
    <s v="Yes"/>
    <x v="0"/>
    <x v="0"/>
    <n v="2"/>
    <x v="1"/>
    <x v="0"/>
    <x v="0"/>
    <d v="1970-07-08T00:00:00"/>
    <n v="12713"/>
    <x v="2"/>
    <s v="tier - 1"/>
    <x v="3"/>
    <x v="2"/>
  </r>
  <r>
    <x v="835"/>
    <s v="  Casondra L"/>
    <x v="657"/>
    <n v="6.11"/>
    <s v="Yes"/>
    <x v="0"/>
    <x v="0"/>
    <n v="1"/>
    <x v="1"/>
    <x v="0"/>
    <x v="1"/>
    <d v="1964-11-28T00:00:00"/>
    <n v="12700.63"/>
    <x v="2"/>
    <s v="tier - 3"/>
    <x v="3"/>
    <x v="13"/>
  </r>
  <r>
    <x v="836"/>
    <s v="  Wendy"/>
    <x v="658"/>
    <n v="6.02"/>
    <s v="No"/>
    <x v="0"/>
    <x v="0"/>
    <n v="1"/>
    <x v="1"/>
    <x v="0"/>
    <x v="1"/>
    <d v="1992-07-07T00:00:00"/>
    <n v="12699.56"/>
    <x v="2"/>
    <s v="tier - 2"/>
    <x v="3"/>
    <x v="34"/>
  </r>
  <r>
    <x v="837"/>
    <s v="  Eric D"/>
    <x v="106"/>
    <n v="11.86"/>
    <s v="No"/>
    <x v="0"/>
    <x v="0"/>
    <n v="0"/>
    <x v="1"/>
    <x v="0"/>
    <x v="0"/>
    <d v="1974-09-24T00:00:00"/>
    <n v="12697.48"/>
    <x v="2"/>
    <s v="tier - 3"/>
    <x v="14"/>
    <x v="19"/>
  </r>
  <r>
    <x v="838"/>
    <s v="  Elizabeth"/>
    <x v="9"/>
    <n v="8.25"/>
    <s v="No"/>
    <x v="0"/>
    <x v="0"/>
    <n v="0"/>
    <x v="1"/>
    <x v="0"/>
    <x v="0"/>
    <d v="1962-08-27T00:00:00"/>
    <n v="12648.7"/>
    <x v="2"/>
    <s v="tier - 2"/>
    <x v="0"/>
    <x v="5"/>
  </r>
  <r>
    <x v="839"/>
    <s v="  Laura F"/>
    <x v="659"/>
    <n v="8.1300000000000008"/>
    <s v="No"/>
    <x v="0"/>
    <x v="0"/>
    <n v="0"/>
    <x v="1"/>
    <x v="0"/>
    <x v="0"/>
    <d v="1965-09-14T00:00:00"/>
    <n v="12646.21"/>
    <x v="2"/>
    <s v="tier - 2"/>
    <x v="3"/>
    <x v="11"/>
  </r>
  <r>
    <x v="840"/>
    <s v="  Amelia F"/>
    <x v="660"/>
    <n v="10.1"/>
    <s v="No"/>
    <x v="0"/>
    <x v="0"/>
    <n v="0"/>
    <x v="1"/>
    <x v="0"/>
    <x v="0"/>
    <d v="1962-07-11T00:00:00"/>
    <n v="12644.59"/>
    <x v="2"/>
    <s v="tier - 2"/>
    <x v="3"/>
    <x v="5"/>
  </r>
  <r>
    <x v="841"/>
    <s v="  Amy L"/>
    <x v="428"/>
    <n v="5.89"/>
    <s v="Yes"/>
    <x v="0"/>
    <x v="0"/>
    <n v="2"/>
    <x v="1"/>
    <x v="0"/>
    <x v="1"/>
    <d v="1966-12-17T00:00:00"/>
    <n v="12643.38"/>
    <x v="2"/>
    <s v="tier - 1"/>
    <x v="1"/>
    <x v="24"/>
  </r>
  <r>
    <x v="842"/>
    <s v="  Katie J"/>
    <x v="661"/>
    <n v="4.97"/>
    <s v="No"/>
    <x v="0"/>
    <x v="0"/>
    <n v="2"/>
    <x v="1"/>
    <x v="0"/>
    <x v="2"/>
    <d v="1972-09-05T00:00:00"/>
    <n v="12640.24"/>
    <x v="2"/>
    <s v="tier - 1"/>
    <x v="3"/>
    <x v="28"/>
  </r>
  <r>
    <x v="843"/>
    <s v="  Laura E"/>
    <x v="662"/>
    <n v="9.9"/>
    <s v="No"/>
    <x v="0"/>
    <x v="0"/>
    <n v="0"/>
    <x v="1"/>
    <x v="0"/>
    <x v="0"/>
    <d v="1962-07-22T00:00:00"/>
    <n v="12638.2"/>
    <x v="2"/>
    <s v="tier - 1"/>
    <x v="3"/>
    <x v="5"/>
  </r>
  <r>
    <x v="844"/>
    <s v="  Mayumi"/>
    <x v="663"/>
    <n v="9.0500000000000007"/>
    <s v="No"/>
    <x v="0"/>
    <x v="0"/>
    <n v="0"/>
    <x v="1"/>
    <x v="2"/>
    <x v="0"/>
    <d v="1962-11-22T00:00:00"/>
    <n v="12629.9"/>
    <x v="2"/>
    <s v="tier - 3"/>
    <x v="0"/>
    <x v="5"/>
  </r>
  <r>
    <x v="845"/>
    <s v="  Vanessa"/>
    <x v="664"/>
    <n v="10.93"/>
    <s v="No"/>
    <x v="0"/>
    <x v="0"/>
    <n v="0"/>
    <x v="1"/>
    <x v="1"/>
    <x v="0"/>
    <d v="1965-10-04T00:00:00"/>
    <n v="12629.17"/>
    <x v="2"/>
    <s v="tier - 1"/>
    <x v="0"/>
    <x v="11"/>
  </r>
  <r>
    <x v="846"/>
    <s v="  Natali N"/>
    <x v="665"/>
    <n v="7.58"/>
    <s v="Yes"/>
    <x v="0"/>
    <x v="0"/>
    <n v="2"/>
    <x v="1"/>
    <x v="0"/>
    <x v="0"/>
    <d v="1970-12-28T00:00:00"/>
    <n v="12624.74"/>
    <x v="2"/>
    <s v="tier - 1"/>
    <x v="1"/>
    <x v="2"/>
  </r>
  <r>
    <x v="847"/>
    <s v="  Beth"/>
    <x v="32"/>
    <n v="11"/>
    <s v="Yes"/>
    <x v="0"/>
    <x v="1"/>
    <n v="1"/>
    <x v="1"/>
    <x v="0"/>
    <x v="0"/>
    <d v="1963-08-19T00:00:00"/>
    <n v="12622.18"/>
    <x v="2"/>
    <s v="tier - 1"/>
    <x v="1"/>
    <x v="8"/>
  </r>
  <r>
    <x v="848"/>
    <s v="  Alex"/>
    <x v="666"/>
    <n v="5.0599999999999996"/>
    <s v="No"/>
    <x v="0"/>
    <x v="0"/>
    <n v="1"/>
    <x v="1"/>
    <x v="1"/>
    <x v="2"/>
    <d v="1998-11-18T00:00:00"/>
    <n v="12609.89"/>
    <x v="2"/>
    <s v="tier - 3"/>
    <x v="1"/>
    <x v="44"/>
  </r>
  <r>
    <x v="849"/>
    <s v="  Spencer"/>
    <x v="667"/>
    <n v="6.11"/>
    <s v="Yes"/>
    <x v="0"/>
    <x v="0"/>
    <n v="1"/>
    <x v="1"/>
    <x v="0"/>
    <x v="1"/>
    <d v="1988-08-11T00:00:00"/>
    <n v="12600.46"/>
    <x v="2"/>
    <s v="tier - 1"/>
    <x v="8"/>
    <x v="23"/>
  </r>
  <r>
    <x v="850"/>
    <s v="  Andee W"/>
    <x v="668"/>
    <n v="6.66"/>
    <s v="Yes"/>
    <x v="0"/>
    <x v="0"/>
    <n v="2"/>
    <x v="1"/>
    <x v="0"/>
    <x v="0"/>
    <d v="1970-06-18T00:00:00"/>
    <n v="12592.53"/>
    <x v="2"/>
    <s v="tier - 2"/>
    <x v="0"/>
    <x v="2"/>
  </r>
  <r>
    <x v="851"/>
    <s v="  Amy"/>
    <x v="669"/>
    <n v="4.0199999999999996"/>
    <s v="Yes"/>
    <x v="0"/>
    <x v="1"/>
    <n v="1"/>
    <x v="1"/>
    <x v="0"/>
    <x v="2"/>
    <d v="1969-11-26T00:00:00"/>
    <n v="12579.92"/>
    <x v="2"/>
    <s v="tier - 1"/>
    <x v="15"/>
    <x v="16"/>
  </r>
  <r>
    <x v="852"/>
    <s v="  Joshua"/>
    <x v="670"/>
    <n v="8.81"/>
    <s v="Yes"/>
    <x v="0"/>
    <x v="0"/>
    <n v="2"/>
    <x v="1"/>
    <x v="0"/>
    <x v="0"/>
    <d v="1961-11-28T00:00:00"/>
    <n v="12574.05"/>
    <x v="2"/>
    <s v="tier - 1"/>
    <x v="3"/>
    <x v="12"/>
  </r>
  <r>
    <x v="853"/>
    <s v="  C Fred"/>
    <x v="671"/>
    <n v="7.92"/>
    <s v="Yes"/>
    <x v="0"/>
    <x v="0"/>
    <n v="2"/>
    <x v="1"/>
    <x v="0"/>
    <x v="0"/>
    <d v="1961-11-28T00:00:00"/>
    <n v="12557.61"/>
    <x v="2"/>
    <s v="tier - 3"/>
    <x v="0"/>
    <x v="12"/>
  </r>
  <r>
    <x v="854"/>
    <s v="  Jeremy"/>
    <x v="362"/>
    <n v="7.48"/>
    <s v="No"/>
    <x v="0"/>
    <x v="0"/>
    <n v="0"/>
    <x v="1"/>
    <x v="2"/>
    <x v="0"/>
    <d v="1962-10-16T00:00:00"/>
    <n v="12523.6"/>
    <x v="2"/>
    <s v="tier - 3"/>
    <x v="1"/>
    <x v="5"/>
  </r>
  <r>
    <x v="855"/>
    <s v="  Patrick Sr"/>
    <x v="672"/>
    <n v="4.62"/>
    <s v="Yes"/>
    <x v="0"/>
    <x v="0"/>
    <n v="2"/>
    <x v="1"/>
    <x v="0"/>
    <x v="2"/>
    <d v="1966-07-12T00:00:00"/>
    <n v="12499.88"/>
    <x v="2"/>
    <s v="tier - 2"/>
    <x v="1"/>
    <x v="24"/>
  </r>
  <r>
    <x v="856"/>
    <s v="  Kelly M"/>
    <x v="673"/>
    <n v="8.4700000000000006"/>
    <s v="No"/>
    <x v="0"/>
    <x v="0"/>
    <n v="0"/>
    <x v="1"/>
    <x v="0"/>
    <x v="0"/>
    <d v="1968-12-03T00:00:00"/>
    <n v="12495.29"/>
    <x v="2"/>
    <s v="tier - 3"/>
    <x v="1"/>
    <x v="0"/>
  </r>
  <r>
    <x v="857"/>
    <s v="  Katherine"/>
    <x v="674"/>
    <n v="10.58"/>
    <s v="Yes"/>
    <x v="0"/>
    <x v="0"/>
    <n v="0"/>
    <x v="1"/>
    <x v="0"/>
    <x v="0"/>
    <d v="1967-09-01T00:00:00"/>
    <n v="12485.8"/>
    <x v="2"/>
    <s v="tier - 3"/>
    <x v="0"/>
    <x v="22"/>
  </r>
  <r>
    <x v="858"/>
    <s v="  Keila L"/>
    <x v="403"/>
    <n v="7.48"/>
    <s v="No"/>
    <x v="0"/>
    <x v="0"/>
    <n v="0"/>
    <x v="1"/>
    <x v="2"/>
    <x v="0"/>
    <d v="1968-11-12T00:00:00"/>
    <n v="12479.71"/>
    <x v="2"/>
    <s v="tier - 3"/>
    <x v="1"/>
    <x v="0"/>
  </r>
  <r>
    <x v="859"/>
    <s v="  Zanae E"/>
    <x v="675"/>
    <n v="7.82"/>
    <s v="No"/>
    <x v="0"/>
    <x v="0"/>
    <n v="0"/>
    <x v="1"/>
    <x v="2"/>
    <x v="0"/>
    <d v="1968-11-26T00:00:00"/>
    <n v="12475.35"/>
    <x v="2"/>
    <s v="tier - 1"/>
    <x v="1"/>
    <x v="0"/>
  </r>
  <r>
    <x v="860"/>
    <s v="  Alex"/>
    <x v="676"/>
    <n v="4.96"/>
    <s v="Yes"/>
    <x v="0"/>
    <x v="0"/>
    <n v="1"/>
    <x v="1"/>
    <x v="0"/>
    <x v="2"/>
    <d v="1995-08-09T00:00:00"/>
    <n v="12452.25"/>
    <x v="2"/>
    <s v="tier - 3"/>
    <x v="1"/>
    <x v="40"/>
  </r>
  <r>
    <x v="861"/>
    <s v="  Kathryn"/>
    <x v="520"/>
    <n v="6.15"/>
    <s v="Yes"/>
    <x v="0"/>
    <x v="0"/>
    <n v="1"/>
    <x v="1"/>
    <x v="0"/>
    <x v="1"/>
    <d v="1964-08-04T00:00:00"/>
    <n v="12430.95"/>
    <x v="2"/>
    <s v="tier - 3"/>
    <x v="2"/>
    <x v="13"/>
  </r>
  <r>
    <x v="862"/>
    <s v="  Jason L"/>
    <x v="677"/>
    <n v="4.62"/>
    <s v="No"/>
    <x v="0"/>
    <x v="1"/>
    <n v="1"/>
    <x v="1"/>
    <x v="0"/>
    <x v="2"/>
    <d v="1979-07-14T00:00:00"/>
    <n v="12408.29"/>
    <x v="2"/>
    <s v="tier - 1"/>
    <x v="13"/>
    <x v="18"/>
  </r>
  <r>
    <x v="863"/>
    <s v="  Benjamin J"/>
    <x v="606"/>
    <n v="4.87"/>
    <s v="No"/>
    <x v="0"/>
    <x v="0"/>
    <n v="2"/>
    <x v="1"/>
    <x v="0"/>
    <x v="2"/>
    <d v="1972-08-21T00:00:00"/>
    <n v="12407.3"/>
    <x v="2"/>
    <s v="tier - 2"/>
    <x v="14"/>
    <x v="28"/>
  </r>
  <r>
    <x v="864"/>
    <s v="  Steven M"/>
    <x v="678"/>
    <n v="4.63"/>
    <s v="No"/>
    <x v="0"/>
    <x v="0"/>
    <n v="0"/>
    <x v="1"/>
    <x v="0"/>
    <x v="2"/>
    <d v="1989-12-29T00:00:00"/>
    <n v="12404.88"/>
    <x v="2"/>
    <s v="tier - 3"/>
    <x v="4"/>
    <x v="4"/>
  </r>
  <r>
    <x v="865"/>
    <s v="  Erika"/>
    <x v="679"/>
    <n v="11.93"/>
    <s v="No"/>
    <x v="0"/>
    <x v="0"/>
    <n v="0"/>
    <x v="1"/>
    <x v="1"/>
    <x v="0"/>
    <d v="1962-09-26T00:00:00"/>
    <n v="12369.89"/>
    <x v="2"/>
    <s v="tier - 2"/>
    <x v="2"/>
    <x v="5"/>
  </r>
  <r>
    <x v="866"/>
    <s v="  Chad"/>
    <x v="315"/>
    <n v="5.65"/>
    <s v="Yes"/>
    <x v="0"/>
    <x v="0"/>
    <n v="2"/>
    <x v="1"/>
    <x v="0"/>
    <x v="2"/>
    <d v="1966-12-29T00:00:00"/>
    <n v="12363.55"/>
    <x v="2"/>
    <s v="tier - 3"/>
    <x v="3"/>
    <x v="24"/>
  </r>
  <r>
    <x v="867"/>
    <s v="  Mark"/>
    <x v="680"/>
    <n v="11.21"/>
    <s v="Yes"/>
    <x v="0"/>
    <x v="1"/>
    <n v="1"/>
    <x v="1"/>
    <x v="0"/>
    <x v="0"/>
    <d v="1963-09-22T00:00:00"/>
    <n v="12347.17"/>
    <x v="2"/>
    <s v="tier - 3"/>
    <x v="3"/>
    <x v="8"/>
  </r>
  <r>
    <x v="868"/>
    <s v="  David"/>
    <x v="419"/>
    <n v="10.62"/>
    <s v="Yes"/>
    <x v="0"/>
    <x v="1"/>
    <n v="1"/>
    <x v="1"/>
    <x v="1"/>
    <x v="0"/>
    <d v="1963-08-02T00:00:00"/>
    <n v="12333.83"/>
    <x v="2"/>
    <s v="tier - 2"/>
    <x v="3"/>
    <x v="8"/>
  </r>
  <r>
    <x v="869"/>
    <s v="  Matthew R"/>
    <x v="278"/>
    <n v="10.7"/>
    <s v="Yes"/>
    <x v="0"/>
    <x v="1"/>
    <n v="1"/>
    <x v="1"/>
    <x v="2"/>
    <x v="0"/>
    <d v="1963-08-29T00:00:00"/>
    <n v="12323.94"/>
    <x v="2"/>
    <s v="tier - 3"/>
    <x v="6"/>
    <x v="8"/>
  </r>
  <r>
    <x v="870"/>
    <s v="  Orla"/>
    <x v="681"/>
    <n v="10.02"/>
    <s v="Yes"/>
    <x v="0"/>
    <x v="1"/>
    <n v="1"/>
    <x v="1"/>
    <x v="1"/>
    <x v="0"/>
    <d v="1963-10-28T00:00:00"/>
    <n v="12299.59"/>
    <x v="2"/>
    <s v="tier - 1"/>
    <x v="15"/>
    <x v="8"/>
  </r>
  <r>
    <x v="871"/>
    <s v="  Shaista S"/>
    <x v="682"/>
    <n v="4.8499999999999996"/>
    <s v="No"/>
    <x v="0"/>
    <x v="0"/>
    <n v="0"/>
    <x v="1"/>
    <x v="0"/>
    <x v="2"/>
    <d v="1990-10-29T00:00:00"/>
    <n v="12282.38"/>
    <x v="2"/>
    <s v="tier - 1"/>
    <x v="3"/>
    <x v="3"/>
  </r>
  <r>
    <x v="872"/>
    <s v="  Emily"/>
    <x v="683"/>
    <n v="4.3899999999999997"/>
    <s v="Yes"/>
    <x v="0"/>
    <x v="0"/>
    <n v="2"/>
    <x v="1"/>
    <x v="1"/>
    <x v="2"/>
    <d v="1966-11-16T00:00:00"/>
    <n v="12282.03"/>
    <x v="2"/>
    <s v="tier - 1"/>
    <x v="15"/>
    <x v="24"/>
  </r>
  <r>
    <x v="873"/>
    <s v="  Julie A"/>
    <x v="203"/>
    <n v="8.24"/>
    <s v="Yes"/>
    <x v="0"/>
    <x v="0"/>
    <n v="0"/>
    <x v="1"/>
    <x v="0"/>
    <x v="0"/>
    <d v="1967-08-28T00:00:00"/>
    <n v="12269.69"/>
    <x v="2"/>
    <s v="tier - 2"/>
    <x v="1"/>
    <x v="22"/>
  </r>
  <r>
    <x v="874"/>
    <s v="  Megumi"/>
    <x v="101"/>
    <n v="9.77"/>
    <s v="Yes"/>
    <x v="0"/>
    <x v="0"/>
    <n v="0"/>
    <x v="1"/>
    <x v="0"/>
    <x v="0"/>
    <d v="1967-12-30T00:00:00"/>
    <n v="12268.63"/>
    <x v="2"/>
    <s v="tier - 1"/>
    <x v="1"/>
    <x v="22"/>
  </r>
  <r>
    <x v="875"/>
    <s v="  Skylar"/>
    <x v="684"/>
    <n v="5.5"/>
    <s v="Yes"/>
    <x v="0"/>
    <x v="0"/>
    <n v="2"/>
    <x v="1"/>
    <x v="0"/>
    <x v="2"/>
    <d v="1966-12-06T00:00:00"/>
    <n v="12265.51"/>
    <x v="2"/>
    <s v="tier - 3"/>
    <x v="0"/>
    <x v="24"/>
  </r>
  <r>
    <x v="876"/>
    <s v="  Victoria"/>
    <x v="685"/>
    <n v="11.84"/>
    <s v="Yes"/>
    <x v="0"/>
    <x v="0"/>
    <n v="1"/>
    <x v="1"/>
    <x v="0"/>
    <x v="0"/>
    <d v="1986-08-13T00:00:00"/>
    <n v="12255.04"/>
    <x v="2"/>
    <s v="tier - 2"/>
    <x v="12"/>
    <x v="26"/>
  </r>
  <r>
    <x v="877"/>
    <s v="  Amanda L"/>
    <x v="11"/>
    <n v="4.66"/>
    <s v="No"/>
    <x v="0"/>
    <x v="0"/>
    <n v="0"/>
    <x v="1"/>
    <x v="0"/>
    <x v="2"/>
    <d v="1989-11-23T00:00:00"/>
    <n v="12254.44"/>
    <x v="2"/>
    <s v="tier - 3"/>
    <x v="12"/>
    <x v="4"/>
  </r>
  <r>
    <x v="878"/>
    <s v="  Renee"/>
    <x v="243"/>
    <n v="11.11"/>
    <s v="No"/>
    <x v="0"/>
    <x v="0"/>
    <n v="0"/>
    <x v="1"/>
    <x v="0"/>
    <x v="0"/>
    <d v="1974-06-23T00:00:00"/>
    <n v="12245.17"/>
    <x v="2"/>
    <s v="tier - 1"/>
    <x v="1"/>
    <x v="19"/>
  </r>
  <r>
    <x v="879"/>
    <s v="  Nellie A"/>
    <x v="40"/>
    <n v="7.72"/>
    <s v="Yes"/>
    <x v="0"/>
    <x v="1"/>
    <n v="1"/>
    <x v="1"/>
    <x v="0"/>
    <x v="0"/>
    <d v="1963-07-17T00:00:00"/>
    <n v="12244.53"/>
    <x v="2"/>
    <s v="tier - 1"/>
    <x v="0"/>
    <x v="8"/>
  </r>
  <r>
    <x v="880"/>
    <s v="  Tamara"/>
    <x v="686"/>
    <n v="5.55"/>
    <s v="Yes"/>
    <x v="0"/>
    <x v="0"/>
    <n v="2"/>
    <x v="1"/>
    <x v="1"/>
    <x v="2"/>
    <d v="1966-07-29T00:00:00"/>
    <n v="12237.73"/>
    <x v="2"/>
    <s v="tier - 3"/>
    <x v="1"/>
    <x v="24"/>
  </r>
  <r>
    <x v="881"/>
    <s v="  Joan"/>
    <x v="56"/>
    <n v="5.05"/>
    <s v="Yes"/>
    <x v="0"/>
    <x v="0"/>
    <n v="1"/>
    <x v="1"/>
    <x v="0"/>
    <x v="2"/>
    <d v="1964-10-15T00:00:00"/>
    <n v="12235.84"/>
    <x v="2"/>
    <s v="tier - 3"/>
    <x v="1"/>
    <x v="13"/>
  </r>
  <r>
    <x v="882"/>
    <s v="  Aimee J"/>
    <x v="419"/>
    <n v="8.69"/>
    <s v="Yes"/>
    <x v="0"/>
    <x v="1"/>
    <n v="1"/>
    <x v="1"/>
    <x v="1"/>
    <x v="0"/>
    <d v="1963-07-19T00:00:00"/>
    <n v="12233.83"/>
    <x v="2"/>
    <s v="tier - 1"/>
    <x v="3"/>
    <x v="8"/>
  </r>
  <r>
    <x v="883"/>
    <s v="  Suzanne"/>
    <x v="687"/>
    <n v="5.9"/>
    <s v="Yes"/>
    <x v="0"/>
    <x v="0"/>
    <n v="1"/>
    <x v="1"/>
    <x v="0"/>
    <x v="1"/>
    <d v="1964-06-24T00:00:00"/>
    <n v="12231.61"/>
    <x v="2"/>
    <s v="tier - 3"/>
    <x v="1"/>
    <x v="13"/>
  </r>
  <r>
    <x v="884"/>
    <s v="  Kristin A"/>
    <x v="360"/>
    <n v="6.29"/>
    <s v="Yes"/>
    <x v="0"/>
    <x v="0"/>
    <n v="1"/>
    <x v="1"/>
    <x v="1"/>
    <x v="1"/>
    <d v="1964-07-02T00:00:00"/>
    <n v="12224.35"/>
    <x v="2"/>
    <s v="tier - 1"/>
    <x v="1"/>
    <x v="13"/>
  </r>
  <r>
    <x v="885"/>
    <s v="  Bronwyn"/>
    <x v="688"/>
    <n v="5.84"/>
    <s v="Yes"/>
    <x v="0"/>
    <x v="0"/>
    <n v="1"/>
    <x v="1"/>
    <x v="1"/>
    <x v="1"/>
    <d v="1964-07-20T00:00:00"/>
    <n v="12222.9"/>
    <x v="2"/>
    <s v="tier - 2"/>
    <x v="1"/>
    <x v="13"/>
  </r>
  <r>
    <x v="886"/>
    <s v="  Taylor J"/>
    <x v="689"/>
    <n v="6.12"/>
    <s v="No"/>
    <x v="0"/>
    <x v="0"/>
    <n v="0"/>
    <x v="1"/>
    <x v="0"/>
    <x v="1"/>
    <d v="1977-08-14T00:00:00"/>
    <n v="12218.7"/>
    <x v="2"/>
    <s v="tier - 1"/>
    <x v="1"/>
    <x v="29"/>
  </r>
  <r>
    <x v="887"/>
    <s v="  Kimberly M"/>
    <x v="690"/>
    <n v="6.24"/>
    <s v="No"/>
    <x v="0"/>
    <x v="0"/>
    <n v="0"/>
    <x v="1"/>
    <x v="0"/>
    <x v="1"/>
    <d v="1991-08-29T00:00:00"/>
    <n v="12198.64"/>
    <x v="2"/>
    <s v="tier - 3"/>
    <x v="12"/>
    <x v="42"/>
  </r>
  <r>
    <x v="888"/>
    <s v="  Joshua E"/>
    <x v="691"/>
    <n v="6.25"/>
    <s v="No"/>
    <x v="0"/>
    <x v="0"/>
    <n v="1"/>
    <x v="1"/>
    <x v="0"/>
    <x v="1"/>
    <d v="1987-10-05T00:00:00"/>
    <n v="12148.2"/>
    <x v="2"/>
    <s v="tier - 3"/>
    <x v="1"/>
    <x v="38"/>
  </r>
  <r>
    <x v="889"/>
    <s v="  Jeffrey"/>
    <x v="692"/>
    <n v="11.96"/>
    <s v="No"/>
    <x v="0"/>
    <x v="0"/>
    <n v="0"/>
    <x v="1"/>
    <x v="1"/>
    <x v="0"/>
    <d v="1962-09-15T00:00:00"/>
    <n v="12146.97"/>
    <x v="2"/>
    <s v="tier - 3"/>
    <x v="3"/>
    <x v="5"/>
  </r>
  <r>
    <x v="890"/>
    <s v="  Andrew R"/>
    <x v="664"/>
    <n v="7.69"/>
    <s v="No"/>
    <x v="0"/>
    <x v="0"/>
    <n v="0"/>
    <x v="1"/>
    <x v="1"/>
    <x v="0"/>
    <d v="1962-11-04T00:00:00"/>
    <n v="12142.58"/>
    <x v="2"/>
    <s v="tier - 2"/>
    <x v="0"/>
    <x v="5"/>
  </r>
  <r>
    <x v="891"/>
    <s v="  Francisco J"/>
    <x v="693"/>
    <n v="8.83"/>
    <s v="No"/>
    <x v="0"/>
    <x v="0"/>
    <n v="0"/>
    <x v="1"/>
    <x v="0"/>
    <x v="0"/>
    <d v="1974-09-16T00:00:00"/>
    <n v="12137.6"/>
    <x v="2"/>
    <s v="tier - 3"/>
    <x v="1"/>
    <x v="19"/>
  </r>
  <r>
    <x v="892"/>
    <s v="  Rhonda"/>
    <x v="694"/>
    <n v="4.41"/>
    <s v="No"/>
    <x v="0"/>
    <x v="0"/>
    <n v="0"/>
    <x v="1"/>
    <x v="0"/>
    <x v="2"/>
    <d v="1991-11-06T00:00:00"/>
    <n v="12130.8"/>
    <x v="2"/>
    <s v="tier - 3"/>
    <x v="12"/>
    <x v="42"/>
  </r>
  <r>
    <x v="893"/>
    <s v="  John"/>
    <x v="570"/>
    <n v="9.1"/>
    <s v="Yes"/>
    <x v="0"/>
    <x v="1"/>
    <n v="1"/>
    <x v="1"/>
    <x v="1"/>
    <x v="0"/>
    <d v="1963-06-04T00:00:00"/>
    <n v="12129.61"/>
    <x v="2"/>
    <s v="tier - 1"/>
    <x v="1"/>
    <x v="5"/>
  </r>
  <r>
    <x v="894"/>
    <s v="  Miles J"/>
    <x v="247"/>
    <n v="11.52"/>
    <s v="Yes"/>
    <x v="0"/>
    <x v="1"/>
    <n v="1"/>
    <x v="1"/>
    <x v="1"/>
    <x v="0"/>
    <d v="1963-07-20T00:00:00"/>
    <n v="12124.99"/>
    <x v="2"/>
    <s v="tier - 1"/>
    <x v="1"/>
    <x v="8"/>
  </r>
  <r>
    <x v="895"/>
    <s v="  Justyna I"/>
    <x v="65"/>
    <n v="10.95"/>
    <s v="No"/>
    <x v="0"/>
    <x v="0"/>
    <n v="0"/>
    <x v="1"/>
    <x v="0"/>
    <x v="0"/>
    <d v="1968-10-25T00:00:00"/>
    <n v="12105.32"/>
    <x v="2"/>
    <s v="tier - 3"/>
    <x v="3"/>
    <x v="0"/>
  </r>
  <r>
    <x v="896"/>
    <s v="  Lucille"/>
    <x v="467"/>
    <n v="11.5"/>
    <s v="No"/>
    <x v="0"/>
    <x v="0"/>
    <n v="0"/>
    <x v="1"/>
    <x v="1"/>
    <x v="0"/>
    <d v="1968-12-09T00:00:00"/>
    <n v="12096.65"/>
    <x v="2"/>
    <s v="tier - 1"/>
    <x v="2"/>
    <x v="0"/>
  </r>
  <r>
    <x v="897"/>
    <s v="  April"/>
    <x v="257"/>
    <n v="9.8800000000000008"/>
    <s v="No"/>
    <x v="0"/>
    <x v="0"/>
    <n v="0"/>
    <x v="1"/>
    <x v="2"/>
    <x v="0"/>
    <d v="1968-06-21T00:00:00"/>
    <n v="12094.48"/>
    <x v="2"/>
    <s v="tier - 3"/>
    <x v="3"/>
    <x v="0"/>
  </r>
  <r>
    <x v="898"/>
    <s v="  Robert"/>
    <x v="695"/>
    <n v="6.2"/>
    <s v="No"/>
    <x v="0"/>
    <x v="0"/>
    <n v="1"/>
    <x v="1"/>
    <x v="0"/>
    <x v="1"/>
    <d v="1984-09-02T00:00:00"/>
    <n v="12091.34"/>
    <x v="2"/>
    <s v="tier - 2"/>
    <x v="13"/>
    <x v="32"/>
  </r>
  <r>
    <x v="899"/>
    <s v="  Alyssa"/>
    <x v="696"/>
    <n v="8.41"/>
    <s v="Yes"/>
    <x v="0"/>
    <x v="0"/>
    <n v="1"/>
    <x v="1"/>
    <x v="0"/>
    <x v="0"/>
    <d v="1986-09-07T00:00:00"/>
    <n v="12048.13"/>
    <x v="2"/>
    <s v="tier - 2"/>
    <x v="12"/>
    <x v="26"/>
  </r>
  <r>
    <x v="900"/>
    <s v="  Jessica E"/>
    <x v="401"/>
    <n v="5.07"/>
    <s v="Yes"/>
    <x v="0"/>
    <x v="0"/>
    <n v="2"/>
    <x v="1"/>
    <x v="1"/>
    <x v="2"/>
    <d v="1966-11-24T00:00:00"/>
    <n v="12044.34"/>
    <x v="2"/>
    <s v="tier - 1"/>
    <x v="1"/>
    <x v="24"/>
  </r>
  <r>
    <x v="901"/>
    <s v="  Patrick J"/>
    <x v="697"/>
    <n v="4.0599999999999996"/>
    <s v="No"/>
    <x v="0"/>
    <x v="1"/>
    <n v="1"/>
    <x v="1"/>
    <x v="0"/>
    <x v="2"/>
    <d v="1979-10-16T00:00:00"/>
    <n v="12035.18"/>
    <x v="2"/>
    <s v="tier - 3"/>
    <x v="14"/>
    <x v="18"/>
  </r>
  <r>
    <x v="902"/>
    <s v="  Emilie"/>
    <x v="698"/>
    <n v="10.52"/>
    <s v="No"/>
    <x v="0"/>
    <x v="0"/>
    <n v="0"/>
    <x v="1"/>
    <x v="2"/>
    <x v="0"/>
    <d v="1965-10-29T00:00:00"/>
    <n v="12032.33"/>
    <x v="2"/>
    <s v="tier - 1"/>
    <x v="3"/>
    <x v="11"/>
  </r>
  <r>
    <x v="903"/>
    <s v="  Caitlin B"/>
    <x v="699"/>
    <n v="9.65"/>
    <s v="No"/>
    <x v="0"/>
    <x v="0"/>
    <n v="0"/>
    <x v="1"/>
    <x v="2"/>
    <x v="0"/>
    <d v="1965-06-09T00:00:00"/>
    <n v="12029.29"/>
    <x v="2"/>
    <s v="tier - 2"/>
    <x v="2"/>
    <x v="11"/>
  </r>
  <r>
    <x v="904"/>
    <s v="  Joseph W"/>
    <x v="566"/>
    <n v="6.21"/>
    <s v="No"/>
    <x v="0"/>
    <x v="0"/>
    <n v="0"/>
    <x v="1"/>
    <x v="0"/>
    <x v="1"/>
    <d v="1982-10-17T00:00:00"/>
    <n v="12001.29"/>
    <x v="2"/>
    <s v="tier - 3"/>
    <x v="14"/>
    <x v="37"/>
  </r>
  <r>
    <x v="905"/>
    <s v="  Wendy"/>
    <x v="700"/>
    <n v="4.76"/>
    <s v="No"/>
    <x v="0"/>
    <x v="1"/>
    <n v="1"/>
    <x v="1"/>
    <x v="0"/>
    <x v="2"/>
    <d v="1993-12-12T00:00:00"/>
    <n v="11994.89"/>
    <x v="2"/>
    <s v="tier - 2"/>
    <x v="1"/>
    <x v="20"/>
  </r>
  <r>
    <x v="906"/>
    <s v="  Leah L"/>
    <x v="677"/>
    <n v="5.73"/>
    <s v="Yes"/>
    <x v="0"/>
    <x v="1"/>
    <n v="1"/>
    <x v="1"/>
    <x v="0"/>
    <x v="1"/>
    <d v="1983-07-04T00:00:00"/>
    <n v="11987.68"/>
    <x v="2"/>
    <s v="tier - 2"/>
    <x v="12"/>
    <x v="33"/>
  </r>
  <r>
    <x v="907"/>
    <s v="  Wayne L"/>
    <x v="25"/>
    <n v="10.78"/>
    <s v="Yes"/>
    <x v="0"/>
    <x v="0"/>
    <n v="0"/>
    <x v="1"/>
    <x v="0"/>
    <x v="0"/>
    <d v="1967-12-22T00:00:00"/>
    <n v="11987.17"/>
    <x v="2"/>
    <s v="tier - 3"/>
    <x v="0"/>
    <x v="22"/>
  </r>
  <r>
    <x v="908"/>
    <s v="  Jason M"/>
    <x v="701"/>
    <n v="5.08"/>
    <s v="Yes"/>
    <x v="0"/>
    <x v="0"/>
    <n v="1"/>
    <x v="1"/>
    <x v="0"/>
    <x v="2"/>
    <d v="1964-09-29T00:00:00"/>
    <n v="11946.63"/>
    <x v="2"/>
    <s v="tier - 2"/>
    <x v="0"/>
    <x v="13"/>
  </r>
  <r>
    <x v="909"/>
    <s v="  Floris"/>
    <x v="44"/>
    <n v="11.39"/>
    <s v="No"/>
    <x v="0"/>
    <x v="0"/>
    <n v="0"/>
    <x v="1"/>
    <x v="0"/>
    <x v="0"/>
    <d v="1965-11-01T00:00:00"/>
    <n v="11945.13"/>
    <x v="2"/>
    <s v="tier - 2"/>
    <x v="1"/>
    <x v="11"/>
  </r>
  <r>
    <x v="910"/>
    <s v="  Marc"/>
    <x v="702"/>
    <n v="5.35"/>
    <s v="Yes"/>
    <x v="0"/>
    <x v="0"/>
    <n v="1"/>
    <x v="1"/>
    <x v="0"/>
    <x v="2"/>
    <d v="1964-12-25T00:00:00"/>
    <n v="11944.59"/>
    <x v="2"/>
    <s v="tier - 2"/>
    <x v="4"/>
    <x v="13"/>
  </r>
  <r>
    <x v="911"/>
    <s v="  Christopher"/>
    <x v="525"/>
    <n v="5.6"/>
    <s v="No"/>
    <x v="0"/>
    <x v="0"/>
    <n v="0"/>
    <x v="1"/>
    <x v="0"/>
    <x v="2"/>
    <d v="1991-10-19T00:00:00"/>
    <n v="11941.83"/>
    <x v="2"/>
    <s v="tier - 1"/>
    <x v="8"/>
    <x v="42"/>
  </r>
  <r>
    <x v="912"/>
    <s v="  Kevin"/>
    <x v="703"/>
    <n v="4.2699999999999996"/>
    <s v="Yes"/>
    <x v="0"/>
    <x v="0"/>
    <n v="1"/>
    <x v="1"/>
    <x v="0"/>
    <x v="2"/>
    <d v="1964-08-02T00:00:00"/>
    <n v="11938.26"/>
    <x v="2"/>
    <s v="tier - 3"/>
    <x v="9"/>
    <x v="13"/>
  </r>
  <r>
    <x v="913"/>
    <s v="  Aharon N"/>
    <x v="524"/>
    <n v="5.57"/>
    <s v="Yes"/>
    <x v="0"/>
    <x v="0"/>
    <n v="1"/>
    <x v="1"/>
    <x v="1"/>
    <x v="2"/>
    <d v="1964-12-20T00:00:00"/>
    <n v="11931.13"/>
    <x v="2"/>
    <s v="tier - 1"/>
    <x v="9"/>
    <x v="13"/>
  </r>
  <r>
    <x v="914"/>
    <s v="  Lawrence D"/>
    <x v="190"/>
    <n v="5.68"/>
    <s v="Yes"/>
    <x v="0"/>
    <x v="0"/>
    <n v="1"/>
    <x v="1"/>
    <x v="1"/>
    <x v="2"/>
    <d v="1964-11-19T00:00:00"/>
    <n v="11918.2"/>
    <x v="2"/>
    <s v="tier - 1"/>
    <x v="14"/>
    <x v="13"/>
  </r>
  <r>
    <x v="915"/>
    <s v="  Malcolm"/>
    <x v="704"/>
    <n v="5.3"/>
    <s v="No"/>
    <x v="1"/>
    <x v="0"/>
    <n v="1"/>
    <x v="1"/>
    <x v="2"/>
    <x v="2"/>
    <d v="2004-06-02T00:00:00"/>
    <n v="11884.05"/>
    <x v="2"/>
    <s v="tier - 3"/>
    <x v="0"/>
    <x v="39"/>
  </r>
  <r>
    <x v="916"/>
    <s v="  Anna E"/>
    <x v="705"/>
    <n v="9.4499999999999993"/>
    <s v="Yes"/>
    <x v="0"/>
    <x v="0"/>
    <n v="0"/>
    <x v="1"/>
    <x v="0"/>
    <x v="0"/>
    <d v="1967-10-29T00:00:00"/>
    <n v="11881.97"/>
    <x v="2"/>
    <s v="tier - 1"/>
    <x v="0"/>
    <x v="22"/>
  </r>
  <r>
    <x v="917"/>
    <s v="  Jenny"/>
    <x v="425"/>
    <n v="6.79"/>
    <s v="Yes"/>
    <x v="0"/>
    <x v="0"/>
    <n v="0"/>
    <x v="1"/>
    <x v="1"/>
    <x v="0"/>
    <d v="1967-07-14T00:00:00"/>
    <n v="11881.36"/>
    <x v="2"/>
    <s v="tier - 2"/>
    <x v="3"/>
    <x v="22"/>
  </r>
  <r>
    <x v="918"/>
    <s v="  Melissa L"/>
    <x v="443"/>
    <n v="11.1"/>
    <s v="Yes"/>
    <x v="0"/>
    <x v="0"/>
    <n v="0"/>
    <x v="1"/>
    <x v="0"/>
    <x v="0"/>
    <d v="1967-08-24T00:00:00"/>
    <n v="11879.1"/>
    <x v="2"/>
    <s v="tier - 3"/>
    <x v="2"/>
    <x v="22"/>
  </r>
  <r>
    <x v="919"/>
    <s v="  Chia J"/>
    <x v="171"/>
    <n v="7.26"/>
    <s v="No"/>
    <x v="0"/>
    <x v="0"/>
    <n v="0"/>
    <x v="1"/>
    <x v="0"/>
    <x v="0"/>
    <d v="1974-07-07T00:00:00"/>
    <n v="11858.56"/>
    <x v="2"/>
    <s v="tier - 3"/>
    <x v="3"/>
    <x v="19"/>
  </r>
  <r>
    <x v="920"/>
    <s v="  Laura A"/>
    <x v="85"/>
    <n v="5.27"/>
    <s v="Yes"/>
    <x v="0"/>
    <x v="0"/>
    <n v="1"/>
    <x v="1"/>
    <x v="0"/>
    <x v="2"/>
    <d v="1964-09-29T00:00:00"/>
    <n v="11856.41"/>
    <x v="2"/>
    <s v="tier - 2"/>
    <x v="0"/>
    <x v="13"/>
  </r>
  <r>
    <x v="921"/>
    <s v="  Aditi"/>
    <x v="382"/>
    <n v="5.46"/>
    <s v="Yes"/>
    <x v="0"/>
    <x v="0"/>
    <n v="1"/>
    <x v="1"/>
    <x v="0"/>
    <x v="2"/>
    <d v="1964-06-27T00:00:00"/>
    <n v="11848.14"/>
    <x v="2"/>
    <s v="tier - 2"/>
    <x v="3"/>
    <x v="13"/>
  </r>
  <r>
    <x v="922"/>
    <s v="  Leah A"/>
    <x v="80"/>
    <n v="8.1300000000000008"/>
    <s v="No"/>
    <x v="0"/>
    <x v="0"/>
    <n v="0"/>
    <x v="1"/>
    <x v="0"/>
    <x v="0"/>
    <d v="1965-11-10T00:00:00"/>
    <n v="11842.62"/>
    <x v="2"/>
    <s v="tier - 3"/>
    <x v="1"/>
    <x v="11"/>
  </r>
  <r>
    <x v="923"/>
    <s v="  Marianne"/>
    <x v="683"/>
    <n v="4.25"/>
    <s v="Yes"/>
    <x v="0"/>
    <x v="0"/>
    <n v="1"/>
    <x v="1"/>
    <x v="1"/>
    <x v="2"/>
    <d v="1964-07-11T00:00:00"/>
    <n v="11842.44"/>
    <x v="2"/>
    <s v="tier - 2"/>
    <x v="3"/>
    <x v="13"/>
  </r>
  <r>
    <x v="924"/>
    <s v="  Carla"/>
    <x v="88"/>
    <n v="8.68"/>
    <s v="No"/>
    <x v="0"/>
    <x v="0"/>
    <n v="0"/>
    <x v="1"/>
    <x v="0"/>
    <x v="0"/>
    <d v="1965-09-25T00:00:00"/>
    <n v="11840.78"/>
    <x v="2"/>
    <s v="tier - 2"/>
    <x v="1"/>
    <x v="11"/>
  </r>
  <r>
    <x v="925"/>
    <s v="  Oksana"/>
    <x v="706"/>
    <n v="6.25"/>
    <s v="Yes"/>
    <x v="0"/>
    <x v="0"/>
    <n v="1"/>
    <x v="1"/>
    <x v="1"/>
    <x v="1"/>
    <d v="1964-09-11T00:00:00"/>
    <n v="11837.16"/>
    <x v="2"/>
    <s v="tier - 3"/>
    <x v="3"/>
    <x v="13"/>
  </r>
  <r>
    <x v="926"/>
    <s v="  Rebecca B"/>
    <x v="316"/>
    <n v="4.47"/>
    <s v="Yes"/>
    <x v="0"/>
    <x v="0"/>
    <n v="1"/>
    <x v="1"/>
    <x v="2"/>
    <x v="2"/>
    <d v="1964-06-27T00:00:00"/>
    <n v="11833.78"/>
    <x v="2"/>
    <s v="tier - 3"/>
    <x v="0"/>
    <x v="13"/>
  </r>
  <r>
    <x v="927"/>
    <s v="  Maria A"/>
    <x v="567"/>
    <n v="8.31"/>
    <s v="No"/>
    <x v="0"/>
    <x v="0"/>
    <n v="0"/>
    <x v="1"/>
    <x v="2"/>
    <x v="0"/>
    <d v="1965-10-03T00:00:00"/>
    <n v="11830.61"/>
    <x v="2"/>
    <s v="tier - 1"/>
    <x v="1"/>
    <x v="11"/>
  </r>
  <r>
    <x v="928"/>
    <s v="  Lisa M"/>
    <x v="707"/>
    <n v="5.68"/>
    <s v="No"/>
    <x v="0"/>
    <x v="0"/>
    <n v="0"/>
    <x v="1"/>
    <x v="0"/>
    <x v="2"/>
    <d v="1982-11-20T00:00:00"/>
    <n v="11773.06"/>
    <x v="2"/>
    <s v="tier - 3"/>
    <x v="12"/>
    <x v="37"/>
  </r>
  <r>
    <x v="929"/>
    <s v="  Steve Jr"/>
    <x v="355"/>
    <n v="4.75"/>
    <s v="Yes"/>
    <x v="0"/>
    <x v="0"/>
    <n v="2"/>
    <x v="1"/>
    <x v="0"/>
    <x v="2"/>
    <d v="1966-07-25T00:00:00"/>
    <n v="11763"/>
    <x v="2"/>
    <s v="tier - 3"/>
    <x v="4"/>
    <x v="24"/>
  </r>
  <r>
    <x v="930"/>
    <s v="  Tiffany"/>
    <x v="708"/>
    <n v="6.31"/>
    <s v="No"/>
    <x v="0"/>
    <x v="1"/>
    <n v="1"/>
    <x v="1"/>
    <x v="0"/>
    <x v="1"/>
    <d v="1979-11-06T00:00:00"/>
    <n v="11752.68"/>
    <x v="2"/>
    <s v="tier - 1"/>
    <x v="12"/>
    <x v="18"/>
  </r>
  <r>
    <x v="931"/>
    <s v="  Greg"/>
    <x v="124"/>
    <n v="6.28"/>
    <s v="Yes"/>
    <x v="0"/>
    <x v="0"/>
    <n v="1"/>
    <x v="1"/>
    <x v="0"/>
    <x v="1"/>
    <d v="1964-12-02T00:00:00"/>
    <n v="11743.93"/>
    <x v="2"/>
    <s v="tier - 1"/>
    <x v="1"/>
    <x v="13"/>
  </r>
  <r>
    <x v="932"/>
    <s v="  Dale"/>
    <x v="350"/>
    <n v="9.2899999999999991"/>
    <s v="Yes"/>
    <x v="0"/>
    <x v="1"/>
    <n v="1"/>
    <x v="1"/>
    <x v="1"/>
    <x v="0"/>
    <d v="1963-06-09T00:00:00"/>
    <n v="11743.3"/>
    <x v="2"/>
    <s v="tier - 3"/>
    <x v="0"/>
    <x v="8"/>
  </r>
  <r>
    <x v="933"/>
    <s v="  Brittany A"/>
    <x v="709"/>
    <n v="5.79"/>
    <s v="Yes"/>
    <x v="0"/>
    <x v="1"/>
    <n v="1"/>
    <x v="1"/>
    <x v="1"/>
    <x v="1"/>
    <d v="1969-11-12T00:00:00"/>
    <n v="11741.73"/>
    <x v="2"/>
    <s v="tier - 1"/>
    <x v="3"/>
    <x v="16"/>
  </r>
  <r>
    <x v="934"/>
    <s v="  Robert S"/>
    <x v="710"/>
    <n v="4.54"/>
    <s v="Yes"/>
    <x v="0"/>
    <x v="0"/>
    <n v="1"/>
    <x v="1"/>
    <x v="1"/>
    <x v="2"/>
    <d v="1988-09-05T00:00:00"/>
    <n v="11737.85"/>
    <x v="2"/>
    <s v="tier - 1"/>
    <x v="3"/>
    <x v="23"/>
  </r>
  <r>
    <x v="935"/>
    <s v="  Cameron"/>
    <x v="276"/>
    <n v="4.68"/>
    <s v="Yes"/>
    <x v="0"/>
    <x v="0"/>
    <n v="1"/>
    <x v="1"/>
    <x v="1"/>
    <x v="2"/>
    <d v="1964-11-09T00:00:00"/>
    <n v="11735.88"/>
    <x v="2"/>
    <s v="tier - 1"/>
    <x v="1"/>
    <x v="13"/>
  </r>
  <r>
    <x v="936"/>
    <s v="  Ulrike"/>
    <x v="677"/>
    <n v="5.88"/>
    <s v="No"/>
    <x v="0"/>
    <x v="0"/>
    <n v="1"/>
    <x v="1"/>
    <x v="0"/>
    <x v="1"/>
    <d v="1984-11-26T00:00:00"/>
    <n v="11730.82"/>
    <x v="2"/>
    <s v="tier - 3"/>
    <x v="12"/>
    <x v="32"/>
  </r>
  <r>
    <x v="937"/>
    <s v="  Katlyn A"/>
    <x v="711"/>
    <n v="5.42"/>
    <s v="Yes"/>
    <x v="0"/>
    <x v="1"/>
    <n v="1"/>
    <x v="1"/>
    <x v="2"/>
    <x v="2"/>
    <d v="1969-10-12T00:00:00"/>
    <n v="11729.68"/>
    <x v="2"/>
    <s v="tier - 1"/>
    <x v="2"/>
    <x v="16"/>
  </r>
  <r>
    <x v="938"/>
    <s v="  Morgan B"/>
    <x v="712"/>
    <n v="4.16"/>
    <s v="No"/>
    <x v="0"/>
    <x v="0"/>
    <n v="0"/>
    <x v="1"/>
    <x v="0"/>
    <x v="2"/>
    <d v="1982-10-21T00:00:00"/>
    <n v="11712.97"/>
    <x v="2"/>
    <s v="tier - 2"/>
    <x v="14"/>
    <x v="37"/>
  </r>
  <r>
    <x v="939"/>
    <s v="  Peter"/>
    <x v="713"/>
    <n v="7.05"/>
    <s v="Yes"/>
    <x v="0"/>
    <x v="0"/>
    <n v="2"/>
    <x v="1"/>
    <x v="0"/>
    <x v="0"/>
    <d v="1970-12-01T00:00:00"/>
    <n v="11696.52"/>
    <x v="2"/>
    <s v="tier - 1"/>
    <x v="14"/>
    <x v="2"/>
  </r>
  <r>
    <x v="940"/>
    <s v="  Chandler"/>
    <x v="184"/>
    <n v="5.63"/>
    <s v="Yes"/>
    <x v="0"/>
    <x v="0"/>
    <n v="2"/>
    <x v="1"/>
    <x v="0"/>
    <x v="2"/>
    <d v="1966-11-09T00:00:00"/>
    <n v="11674.13"/>
    <x v="2"/>
    <s v="tier - 1"/>
    <x v="3"/>
    <x v="24"/>
  </r>
  <r>
    <x v="941"/>
    <s v="  Silvana M"/>
    <x v="570"/>
    <n v="4.24"/>
    <s v="Yes"/>
    <x v="0"/>
    <x v="0"/>
    <n v="2"/>
    <x v="1"/>
    <x v="1"/>
    <x v="2"/>
    <d v="1966-08-23T00:00:00"/>
    <n v="11658.38"/>
    <x v="2"/>
    <s v="tier - 3"/>
    <x v="2"/>
    <x v="24"/>
  </r>
  <r>
    <x v="942"/>
    <s v="  Natty"/>
    <x v="276"/>
    <n v="4.96"/>
    <s v="Yes"/>
    <x v="0"/>
    <x v="0"/>
    <n v="2"/>
    <x v="1"/>
    <x v="1"/>
    <x v="2"/>
    <d v="1966-07-06T00:00:00"/>
    <n v="11658.12"/>
    <x v="2"/>
    <s v="tier - 1"/>
    <x v="2"/>
    <x v="24"/>
  </r>
  <r>
    <x v="943"/>
    <s v="  Nicholas T"/>
    <x v="209"/>
    <n v="4.34"/>
    <s v="No"/>
    <x v="0"/>
    <x v="0"/>
    <n v="0"/>
    <x v="1"/>
    <x v="0"/>
    <x v="2"/>
    <d v="1994-07-20T00:00:00"/>
    <n v="11657.81"/>
    <x v="2"/>
    <s v="tier - 2"/>
    <x v="8"/>
    <x v="6"/>
  </r>
  <r>
    <x v="944"/>
    <s v="  Rebecca"/>
    <x v="237"/>
    <n v="5.43"/>
    <s v="Yes"/>
    <x v="0"/>
    <x v="0"/>
    <n v="2"/>
    <x v="1"/>
    <x v="1"/>
    <x v="2"/>
    <d v="1966-10-04T00:00:00"/>
    <n v="11657.72"/>
    <x v="2"/>
    <s v="tier - 2"/>
    <x v="2"/>
    <x v="24"/>
  </r>
  <r>
    <x v="945"/>
    <s v="  John"/>
    <x v="66"/>
    <n v="8.33"/>
    <s v="Yes"/>
    <x v="0"/>
    <x v="0"/>
    <n v="1"/>
    <x v="1"/>
    <x v="0"/>
    <x v="0"/>
    <d v="1986-07-17T00:00:00"/>
    <n v="11625.11"/>
    <x v="2"/>
    <s v="tier - 3"/>
    <x v="13"/>
    <x v="26"/>
  </r>
  <r>
    <x v="946"/>
    <s v="  Antony G"/>
    <x v="714"/>
    <n v="5.63"/>
    <s v="Yes"/>
    <x v="0"/>
    <x v="0"/>
    <n v="1"/>
    <x v="1"/>
    <x v="1"/>
    <x v="2"/>
    <d v="1964-06-20T00:00:00"/>
    <n v="11602.75"/>
    <x v="2"/>
    <s v="tier - 1"/>
    <x v="16"/>
    <x v="13"/>
  </r>
  <r>
    <x v="947"/>
    <s v="  Eric"/>
    <x v="715"/>
    <n v="7.23"/>
    <s v="No"/>
    <x v="0"/>
    <x v="0"/>
    <n v="0"/>
    <x v="1"/>
    <x v="0"/>
    <x v="0"/>
    <d v="1965-11-06T00:00:00"/>
    <n v="11576.13"/>
    <x v="2"/>
    <s v="tier - 3"/>
    <x v="3"/>
    <x v="11"/>
  </r>
  <r>
    <x v="948"/>
    <s v="  Erik"/>
    <x v="716"/>
    <n v="10.57"/>
    <s v="No"/>
    <x v="0"/>
    <x v="0"/>
    <n v="0"/>
    <x v="1"/>
    <x v="0"/>
    <x v="0"/>
    <d v="1965-12-25T00:00:00"/>
    <n v="11566.3"/>
    <x v="2"/>
    <s v="tier - 3"/>
    <x v="4"/>
    <x v="11"/>
  </r>
  <r>
    <x v="949"/>
    <s v="  Matthew T"/>
    <x v="438"/>
    <n v="7.92"/>
    <s v="No"/>
    <x v="0"/>
    <x v="0"/>
    <n v="0"/>
    <x v="1"/>
    <x v="1"/>
    <x v="0"/>
    <d v="1965-10-27T00:00:00"/>
    <n v="11554.22"/>
    <x v="2"/>
    <s v="tier - 1"/>
    <x v="0"/>
    <x v="11"/>
  </r>
  <r>
    <x v="950"/>
    <s v="  Cassandra"/>
    <x v="330"/>
    <n v="10.119999999999999"/>
    <s v="No"/>
    <x v="0"/>
    <x v="0"/>
    <n v="2"/>
    <x v="1"/>
    <x v="0"/>
    <x v="0"/>
    <d v="1973-07-23T00:00:00"/>
    <n v="11552.9"/>
    <x v="2"/>
    <s v="tier - 2"/>
    <x v="3"/>
    <x v="30"/>
  </r>
  <r>
    <x v="951"/>
    <s v="  Rosemary C"/>
    <x v="717"/>
    <n v="7.91"/>
    <s v="No"/>
    <x v="0"/>
    <x v="0"/>
    <n v="0"/>
    <x v="1"/>
    <x v="0"/>
    <x v="0"/>
    <d v="1971-12-01T00:00:00"/>
    <n v="11540.25"/>
    <x v="2"/>
    <s v="tier - 1"/>
    <x v="1"/>
    <x v="14"/>
  </r>
  <r>
    <x v="952"/>
    <s v="  Carrie A"/>
    <x v="516"/>
    <n v="10.9"/>
    <s v="No"/>
    <x v="0"/>
    <x v="0"/>
    <n v="0"/>
    <x v="1"/>
    <x v="0"/>
    <x v="0"/>
    <d v="1968-11-14T00:00:00"/>
    <n v="11538.42"/>
    <x v="2"/>
    <s v="tier - 1"/>
    <x v="3"/>
    <x v="0"/>
  </r>
  <r>
    <x v="953"/>
    <s v="  Gerardo Sr"/>
    <x v="628"/>
    <n v="11.83"/>
    <s v="No"/>
    <x v="0"/>
    <x v="0"/>
    <n v="0"/>
    <x v="1"/>
    <x v="3"/>
    <x v="0"/>
    <d v="1965-10-03T00:00:00"/>
    <n v="11534.87"/>
    <x v="2"/>
    <s v="tier - 1"/>
    <x v="6"/>
    <x v="11"/>
  </r>
  <r>
    <x v="954"/>
    <s v="  Matthew R"/>
    <x v="718"/>
    <n v="7.42"/>
    <s v="Yes"/>
    <x v="0"/>
    <x v="0"/>
    <n v="2"/>
    <x v="1"/>
    <x v="0"/>
    <x v="0"/>
    <d v="1970-07-23T00:00:00"/>
    <n v="11530.12"/>
    <x v="2"/>
    <s v="tier - 1"/>
    <x v="1"/>
    <x v="2"/>
  </r>
  <r>
    <x v="955"/>
    <s v="  Meghan E"/>
    <x v="719"/>
    <n v="5.62"/>
    <s v="Yes"/>
    <x v="0"/>
    <x v="0"/>
    <n v="1"/>
    <x v="1"/>
    <x v="0"/>
    <x v="2"/>
    <d v="1988-06-12T00:00:00"/>
    <n v="11524.25"/>
    <x v="2"/>
    <s v="tier - 1"/>
    <x v="12"/>
    <x v="23"/>
  </r>
  <r>
    <x v="956"/>
    <s v="  Eric"/>
    <x v="720"/>
    <n v="7.16"/>
    <s v="No"/>
    <x v="0"/>
    <x v="0"/>
    <n v="0"/>
    <x v="1"/>
    <x v="2"/>
    <x v="0"/>
    <d v="1971-12-19T00:00:00"/>
    <n v="11520.1"/>
    <x v="2"/>
    <s v="tier - 1"/>
    <x v="1"/>
    <x v="14"/>
  </r>
  <r>
    <x v="957"/>
    <s v="  Lisa B"/>
    <x v="67"/>
    <n v="9.89"/>
    <s v="No"/>
    <x v="0"/>
    <x v="0"/>
    <n v="0"/>
    <x v="1"/>
    <x v="0"/>
    <x v="0"/>
    <d v="1968-06-24T00:00:00"/>
    <n v="11512.41"/>
    <x v="2"/>
    <s v="tier - 1"/>
    <x v="2"/>
    <x v="0"/>
  </r>
  <r>
    <x v="958"/>
    <s v="  Jane R"/>
    <x v="721"/>
    <n v="5.14"/>
    <s v="No"/>
    <x v="0"/>
    <x v="0"/>
    <n v="0"/>
    <x v="1"/>
    <x v="0"/>
    <x v="2"/>
    <d v="1989-10-06T00:00:00"/>
    <n v="11511.61"/>
    <x v="2"/>
    <s v="tier - 3"/>
    <x v="12"/>
    <x v="4"/>
  </r>
  <r>
    <x v="959"/>
    <s v="  Allison M"/>
    <x v="391"/>
    <n v="5.61"/>
    <s v="Yes"/>
    <x v="0"/>
    <x v="1"/>
    <n v="1"/>
    <x v="1"/>
    <x v="0"/>
    <x v="2"/>
    <d v="1969-08-11T00:00:00"/>
    <n v="11497.69"/>
    <x v="2"/>
    <s v="tier - 1"/>
    <x v="1"/>
    <x v="16"/>
  </r>
  <r>
    <x v="960"/>
    <s v="  Sarah E"/>
    <x v="722"/>
    <n v="5.51"/>
    <s v="Yes"/>
    <x v="0"/>
    <x v="1"/>
    <n v="1"/>
    <x v="1"/>
    <x v="0"/>
    <x v="2"/>
    <d v="1983-06-07T00:00:00"/>
    <n v="11492.46"/>
    <x v="2"/>
    <s v="tier - 3"/>
    <x v="12"/>
    <x v="37"/>
  </r>
  <r>
    <x v="961"/>
    <s v="  Philip J"/>
    <x v="723"/>
    <n v="8.3800000000000008"/>
    <s v="Yes"/>
    <x v="0"/>
    <x v="0"/>
    <n v="2"/>
    <x v="1"/>
    <x v="0"/>
    <x v="0"/>
    <d v="1970-10-13T00:00:00"/>
    <n v="11488.32"/>
    <x v="2"/>
    <s v="tier - 1"/>
    <x v="7"/>
    <x v="2"/>
  </r>
  <r>
    <x v="962"/>
    <s v="  Jillian A"/>
    <x v="25"/>
    <n v="4.68"/>
    <s v="No"/>
    <x v="1"/>
    <x v="0"/>
    <n v="1"/>
    <x v="1"/>
    <x v="0"/>
    <x v="2"/>
    <d v="2004-09-10T00:00:00"/>
    <n v="11482.63"/>
    <x v="2"/>
    <s v="tier - 2"/>
    <x v="0"/>
    <x v="41"/>
  </r>
  <r>
    <x v="963"/>
    <s v="  Laura D"/>
    <x v="724"/>
    <n v="4.3600000000000003"/>
    <s v="Yes"/>
    <x v="0"/>
    <x v="0"/>
    <n v="2"/>
    <x v="1"/>
    <x v="1"/>
    <x v="2"/>
    <d v="1966-09-07T00:00:00"/>
    <n v="11478.14"/>
    <x v="2"/>
    <s v="tier - 2"/>
    <x v="15"/>
    <x v="24"/>
  </r>
  <r>
    <x v="964"/>
    <s v="  Megan E"/>
    <x v="625"/>
    <n v="7.74"/>
    <s v="No"/>
    <x v="0"/>
    <x v="0"/>
    <n v="0"/>
    <x v="1"/>
    <x v="1"/>
    <x v="0"/>
    <d v="1965-06-23T00:00:00"/>
    <n v="11455.28"/>
    <x v="2"/>
    <s v="tier - 2"/>
    <x v="3"/>
    <x v="11"/>
  </r>
  <r>
    <x v="965"/>
    <s v="  Shannon J"/>
    <x v="725"/>
    <n v="4.05"/>
    <s v="Yes"/>
    <x v="0"/>
    <x v="0"/>
    <n v="2"/>
    <x v="1"/>
    <x v="1"/>
    <x v="2"/>
    <d v="1966-06-14T00:00:00"/>
    <n v="11454.02"/>
    <x v="2"/>
    <s v="tier - 1"/>
    <x v="1"/>
    <x v="24"/>
  </r>
  <r>
    <x v="966"/>
    <s v="  Rachelle M"/>
    <x v="14"/>
    <n v="11.49"/>
    <s v="No"/>
    <x v="0"/>
    <x v="0"/>
    <n v="0"/>
    <x v="1"/>
    <x v="0"/>
    <x v="0"/>
    <d v="1971-09-12T00:00:00"/>
    <n v="11436.74"/>
    <x v="2"/>
    <s v="tier - 3"/>
    <x v="1"/>
    <x v="14"/>
  </r>
  <r>
    <x v="967"/>
    <s v="  Casey"/>
    <x v="726"/>
    <n v="5.65"/>
    <s v="No"/>
    <x v="0"/>
    <x v="0"/>
    <n v="0"/>
    <x v="1"/>
    <x v="0"/>
    <x v="2"/>
    <d v="1980-07-17T00:00:00"/>
    <n v="11435.74"/>
    <x v="2"/>
    <s v="tier - 3"/>
    <x v="14"/>
    <x v="25"/>
  </r>
  <r>
    <x v="968"/>
    <s v="  Jessica L"/>
    <x v="727"/>
    <n v="4.29"/>
    <s v="Yes"/>
    <x v="0"/>
    <x v="0"/>
    <n v="0"/>
    <x v="1"/>
    <x v="0"/>
    <x v="2"/>
    <d v="1985-06-09T00:00:00"/>
    <n v="11419.49"/>
    <x v="2"/>
    <s v="tier - 1"/>
    <x v="1"/>
    <x v="17"/>
  </r>
  <r>
    <x v="969"/>
    <s v="  Brandon F"/>
    <x v="728"/>
    <n v="4.74"/>
    <s v="Yes"/>
    <x v="0"/>
    <x v="1"/>
    <n v="1"/>
    <x v="1"/>
    <x v="0"/>
    <x v="2"/>
    <d v="1983-10-23T00:00:00"/>
    <n v="11412.02"/>
    <x v="2"/>
    <s v="tier - 1"/>
    <x v="14"/>
    <x v="33"/>
  </r>
  <r>
    <x v="970"/>
    <s v="  Melissa"/>
    <x v="729"/>
    <n v="7.6"/>
    <s v="Yes"/>
    <x v="0"/>
    <x v="0"/>
    <n v="2"/>
    <x v="1"/>
    <x v="0"/>
    <x v="0"/>
    <d v="1970-10-07T00:00:00"/>
    <n v="11411.69"/>
    <x v="2"/>
    <s v="tier - 2"/>
    <x v="3"/>
    <x v="2"/>
  </r>
  <r>
    <x v="971"/>
    <s v="  Danielle N"/>
    <x v="644"/>
    <n v="8.5"/>
    <s v="Yes"/>
    <x v="0"/>
    <x v="0"/>
    <n v="2"/>
    <x v="1"/>
    <x v="0"/>
    <x v="0"/>
    <d v="1970-10-02T00:00:00"/>
    <n v="11396.9"/>
    <x v="2"/>
    <s v="tier - 3"/>
    <x v="2"/>
    <x v="2"/>
  </r>
  <r>
    <x v="972"/>
    <s v="  Matthew"/>
    <x v="678"/>
    <n v="11.22"/>
    <s v="Yes"/>
    <x v="0"/>
    <x v="0"/>
    <n v="0"/>
    <x v="1"/>
    <x v="0"/>
    <x v="0"/>
    <d v="1967-12-19T00:00:00"/>
    <n v="11394.07"/>
    <x v="2"/>
    <s v="tier - 1"/>
    <x v="11"/>
    <x v="22"/>
  </r>
  <r>
    <x v="973"/>
    <s v="  Bettina"/>
    <x v="730"/>
    <n v="5.0999999999999996"/>
    <s v="Yes"/>
    <x v="0"/>
    <x v="1"/>
    <n v="1"/>
    <x v="1"/>
    <x v="0"/>
    <x v="2"/>
    <d v="1997-07-28T00:00:00"/>
    <n v="11388.27"/>
    <x v="2"/>
    <s v="tier - 2"/>
    <x v="12"/>
    <x v="31"/>
  </r>
  <r>
    <x v="974"/>
    <s v="  Alexander"/>
    <x v="731"/>
    <n v="5.43"/>
    <s v="Yes"/>
    <x v="0"/>
    <x v="0"/>
    <n v="1"/>
    <x v="1"/>
    <x v="0"/>
    <x v="2"/>
    <d v="1964-06-13T00:00:00"/>
    <n v="11381.33"/>
    <x v="2"/>
    <s v="tier - 2"/>
    <x v="0"/>
    <x v="13"/>
  </r>
  <r>
    <x v="975"/>
    <s v="  Holli"/>
    <x v="732"/>
    <n v="5.82"/>
    <s v="No"/>
    <x v="0"/>
    <x v="0"/>
    <n v="2"/>
    <x v="1"/>
    <x v="0"/>
    <x v="1"/>
    <d v="1972-12-06T00:00:00"/>
    <n v="11378.57"/>
    <x v="2"/>
    <s v="tier - 2"/>
    <x v="15"/>
    <x v="28"/>
  </r>
  <r>
    <x v="976"/>
    <s v="  Heather C"/>
    <x v="733"/>
    <n v="6.05"/>
    <s v="No"/>
    <x v="0"/>
    <x v="1"/>
    <n v="1"/>
    <x v="1"/>
    <x v="0"/>
    <x v="1"/>
    <d v="1979-06-07T00:00:00"/>
    <n v="11369.39"/>
    <x v="2"/>
    <s v="tier - 1"/>
    <x v="12"/>
    <x v="9"/>
  </r>
  <r>
    <x v="977"/>
    <s v="  Kyle"/>
    <x v="659"/>
    <n v="6.38"/>
    <s v="Yes"/>
    <x v="0"/>
    <x v="0"/>
    <n v="1"/>
    <x v="1"/>
    <x v="0"/>
    <x v="1"/>
    <d v="1964-12-13T00:00:00"/>
    <n v="11365.95"/>
    <x v="2"/>
    <s v="tier - 2"/>
    <x v="3"/>
    <x v="13"/>
  </r>
  <r>
    <x v="978"/>
    <s v="  Thomas J"/>
    <x v="61"/>
    <n v="5.73"/>
    <s v="Yes"/>
    <x v="0"/>
    <x v="0"/>
    <n v="1"/>
    <x v="1"/>
    <x v="0"/>
    <x v="1"/>
    <d v="1964-07-03T00:00:00"/>
    <n v="11363.28"/>
    <x v="2"/>
    <s v="tier - 1"/>
    <x v="0"/>
    <x v="13"/>
  </r>
  <r>
    <x v="979"/>
    <s v="  Chris"/>
    <x v="697"/>
    <n v="5.47"/>
    <s v="Yes"/>
    <x v="0"/>
    <x v="0"/>
    <n v="1"/>
    <x v="1"/>
    <x v="0"/>
    <x v="2"/>
    <d v="1964-07-04T00:00:00"/>
    <n v="11362.76"/>
    <x v="2"/>
    <s v="tier - 1"/>
    <x v="3"/>
    <x v="13"/>
  </r>
  <r>
    <x v="980"/>
    <s v="  Graham"/>
    <x v="734"/>
    <n v="11.3"/>
    <s v="No"/>
    <x v="0"/>
    <x v="0"/>
    <n v="0"/>
    <x v="1"/>
    <x v="0"/>
    <x v="0"/>
    <d v="1965-09-26T00:00:00"/>
    <n v="11356.66"/>
    <x v="2"/>
    <s v="tier - 3"/>
    <x v="1"/>
    <x v="11"/>
  </r>
  <r>
    <x v="981"/>
    <s v="  Garrett"/>
    <x v="735"/>
    <n v="6.72"/>
    <s v="No"/>
    <x v="0"/>
    <x v="0"/>
    <n v="0"/>
    <x v="1"/>
    <x v="0"/>
    <x v="0"/>
    <d v="1965-11-29T00:00:00"/>
    <n v="11353.23"/>
    <x v="2"/>
    <s v="tier - 1"/>
    <x v="1"/>
    <x v="11"/>
  </r>
  <r>
    <x v="982"/>
    <s v="  Andrew"/>
    <x v="736"/>
    <n v="5.36"/>
    <s v="Yes"/>
    <x v="0"/>
    <x v="0"/>
    <n v="1"/>
    <x v="1"/>
    <x v="2"/>
    <x v="2"/>
    <d v="1964-07-12T00:00:00"/>
    <n v="11345.52"/>
    <x v="2"/>
    <s v="tier - 3"/>
    <x v="3"/>
    <x v="13"/>
  </r>
  <r>
    <x v="983"/>
    <s v="  Annabelle M"/>
    <x v="737"/>
    <n v="9.8800000000000008"/>
    <s v="No"/>
    <x v="0"/>
    <x v="0"/>
    <n v="0"/>
    <x v="1"/>
    <x v="1"/>
    <x v="0"/>
    <d v="1968-11-02T00:00:00"/>
    <n v="11344.32"/>
    <x v="2"/>
    <s v="tier - 2"/>
    <x v="15"/>
    <x v="0"/>
  </r>
  <r>
    <x v="984"/>
    <s v="  Daniel T"/>
    <x v="738"/>
    <n v="4.1100000000000003"/>
    <s v="No"/>
    <x v="0"/>
    <x v="0"/>
    <n v="0"/>
    <x v="1"/>
    <x v="0"/>
    <x v="2"/>
    <d v="1989-08-19T00:00:00"/>
    <n v="11326.71"/>
    <x v="2"/>
    <s v="tier - 3"/>
    <x v="0"/>
    <x v="4"/>
  </r>
  <r>
    <x v="985"/>
    <s v="  Deanne"/>
    <x v="414"/>
    <n v="7.48"/>
    <s v="No"/>
    <x v="0"/>
    <x v="0"/>
    <n v="0"/>
    <x v="1"/>
    <x v="0"/>
    <x v="0"/>
    <d v="2002-09-20T00:00:00"/>
    <n v="11321.49"/>
    <x v="2"/>
    <s v="tier - 3"/>
    <x v="1"/>
    <x v="43"/>
  </r>
  <r>
    <x v="986"/>
    <s v="  Carrie"/>
    <x v="739"/>
    <n v="9.18"/>
    <s v="Yes"/>
    <x v="0"/>
    <x v="1"/>
    <n v="1"/>
    <x v="1"/>
    <x v="2"/>
    <x v="0"/>
    <d v="1963-07-11T00:00:00"/>
    <n v="11319.12"/>
    <x v="2"/>
    <s v="tier - 1"/>
    <x v="1"/>
    <x v="8"/>
  </r>
  <r>
    <x v="987"/>
    <s v="  Suzanne"/>
    <x v="740"/>
    <n v="4.51"/>
    <s v="Yes"/>
    <x v="0"/>
    <x v="0"/>
    <n v="1"/>
    <x v="1"/>
    <x v="0"/>
    <x v="2"/>
    <d v="1995-12-10T00:00:00"/>
    <n v="11318.57"/>
    <x v="2"/>
    <s v="tier - 2"/>
    <x v="12"/>
    <x v="40"/>
  </r>
  <r>
    <x v="988"/>
    <s v="  Jasmine P"/>
    <x v="741"/>
    <n v="7.33"/>
    <s v="Yes"/>
    <x v="0"/>
    <x v="1"/>
    <n v="1"/>
    <x v="1"/>
    <x v="2"/>
    <x v="0"/>
    <d v="1963-11-22T00:00:00"/>
    <n v="11312.33"/>
    <x v="2"/>
    <s v="tier - 3"/>
    <x v="1"/>
    <x v="8"/>
  </r>
  <r>
    <x v="989"/>
    <s v="  Jennifer"/>
    <x v="308"/>
    <n v="10.56"/>
    <s v="No"/>
    <x v="0"/>
    <x v="0"/>
    <n v="0"/>
    <x v="1"/>
    <x v="1"/>
    <x v="0"/>
    <d v="1968-10-06T00:00:00"/>
    <n v="11305.93"/>
    <x v="2"/>
    <s v="tier - 1"/>
    <x v="1"/>
    <x v="0"/>
  </r>
  <r>
    <x v="990"/>
    <s v="  Tracie"/>
    <x v="742"/>
    <n v="4.01"/>
    <s v="No"/>
    <x v="0"/>
    <x v="0"/>
    <n v="2"/>
    <x v="1"/>
    <x v="0"/>
    <x v="2"/>
    <d v="1972-09-25T00:00:00"/>
    <n v="11299.34"/>
    <x v="2"/>
    <s v="tier - 2"/>
    <x v="3"/>
    <x v="28"/>
  </r>
  <r>
    <x v="991"/>
    <s v="  Tristan D"/>
    <x v="743"/>
    <n v="5.64"/>
    <s v="Yes"/>
    <x v="0"/>
    <x v="0"/>
    <n v="1"/>
    <x v="1"/>
    <x v="0"/>
    <x v="2"/>
    <d v="1988-11-14T00:00:00"/>
    <n v="11294.57"/>
    <x v="2"/>
    <s v="tier - 1"/>
    <x v="13"/>
    <x v="23"/>
  </r>
  <r>
    <x v="992"/>
    <s v="  Peiweng"/>
    <x v="101"/>
    <n v="8.02"/>
    <s v="Yes"/>
    <x v="0"/>
    <x v="0"/>
    <n v="2"/>
    <x v="1"/>
    <x v="0"/>
    <x v="0"/>
    <d v="1970-06-22T00:00:00"/>
    <n v="11289.11"/>
    <x v="2"/>
    <s v="tier - 1"/>
    <x v="1"/>
    <x v="2"/>
  </r>
  <r>
    <x v="993"/>
    <s v="  Theresa M"/>
    <x v="277"/>
    <n v="7.2"/>
    <s v="Yes"/>
    <x v="0"/>
    <x v="0"/>
    <n v="0"/>
    <x v="1"/>
    <x v="1"/>
    <x v="0"/>
    <d v="1967-06-14T00:00:00"/>
    <n v="11286.54"/>
    <x v="2"/>
    <s v="tier - 3"/>
    <x v="2"/>
    <x v="22"/>
  </r>
  <r>
    <x v="994"/>
    <s v="  Daniel J"/>
    <x v="237"/>
    <n v="4.55"/>
    <s v="No"/>
    <x v="1"/>
    <x v="0"/>
    <n v="1"/>
    <x v="1"/>
    <x v="1"/>
    <x v="2"/>
    <d v="2004-10-04T00:00:00"/>
    <n v="11272.33"/>
    <x v="2"/>
    <s v="tier - 2"/>
    <x v="9"/>
    <x v="41"/>
  </r>
  <r>
    <x v="995"/>
    <s v="  Courtney M"/>
    <x v="744"/>
    <n v="9.0299999999999994"/>
    <s v="No"/>
    <x v="0"/>
    <x v="0"/>
    <n v="0"/>
    <x v="1"/>
    <x v="1"/>
    <x v="0"/>
    <d v="1971-12-26T00:00:00"/>
    <n v="11265.71"/>
    <x v="2"/>
    <s v="tier - 1"/>
    <x v="15"/>
    <x v="14"/>
  </r>
  <r>
    <x v="996"/>
    <s v="  Jose A"/>
    <x v="745"/>
    <n v="5.2"/>
    <s v="Yes"/>
    <x v="0"/>
    <x v="1"/>
    <n v="1"/>
    <x v="1"/>
    <x v="0"/>
    <x v="2"/>
    <d v="1969-10-11T00:00:00"/>
    <n v="11264.54"/>
    <x v="2"/>
    <s v="tier - 2"/>
    <x v="3"/>
    <x v="16"/>
  </r>
  <r>
    <x v="997"/>
    <s v="  Lauren"/>
    <x v="746"/>
    <n v="8.3000000000000007"/>
    <s v="Yes"/>
    <x v="0"/>
    <x v="0"/>
    <n v="0"/>
    <x v="1"/>
    <x v="0"/>
    <x v="0"/>
    <d v="1981-10-02T00:00:00"/>
    <n v="11255.29"/>
    <x v="2"/>
    <s v="tier - 1"/>
    <x v="12"/>
    <x v="36"/>
  </r>
  <r>
    <x v="998"/>
    <s v="  Jonathon M"/>
    <x v="747"/>
    <n v="5.56"/>
    <s v="Yes"/>
    <x v="0"/>
    <x v="1"/>
    <n v="1"/>
    <x v="1"/>
    <x v="1"/>
    <x v="2"/>
    <d v="1969-08-20T00:00:00"/>
    <n v="11253.42"/>
    <x v="2"/>
    <s v="tier - 1"/>
    <x v="3"/>
    <x v="16"/>
  </r>
  <r>
    <x v="999"/>
    <s v="  Stephanie A"/>
    <x v="748"/>
    <n v="4.1500000000000004"/>
    <s v="No"/>
    <x v="0"/>
    <x v="0"/>
    <n v="0"/>
    <x v="1"/>
    <x v="0"/>
    <x v="2"/>
    <d v="1989-12-17T00:00:00"/>
    <n v="11250.43"/>
    <x v="2"/>
    <s v="tier - 2"/>
    <x v="12"/>
    <x v="4"/>
  </r>
  <r>
    <x v="1000"/>
    <s v="  Patrick"/>
    <x v="421"/>
    <n v="5.99"/>
    <s v="Yes"/>
    <x v="0"/>
    <x v="1"/>
    <n v="1"/>
    <x v="1"/>
    <x v="1"/>
    <x v="1"/>
    <d v="1969-12-30T00:00:00"/>
    <n v="11244.38"/>
    <x v="2"/>
    <s v="tier - 1"/>
    <x v="4"/>
    <x v="16"/>
  </r>
  <r>
    <x v="1001"/>
    <s v="  Krista"/>
    <x v="749"/>
    <n v="5.8"/>
    <s v="Yes"/>
    <x v="0"/>
    <x v="0"/>
    <n v="0"/>
    <x v="1"/>
    <x v="0"/>
    <x v="1"/>
    <d v="1976-06-28T00:00:00"/>
    <n v="11217.35"/>
    <x v="2"/>
    <s v="tier - 2"/>
    <x v="15"/>
    <x v="1"/>
  </r>
  <r>
    <x v="1002"/>
    <s v="  Jenessa"/>
    <x v="170"/>
    <n v="7.32"/>
    <s v="Yes"/>
    <x v="0"/>
    <x v="0"/>
    <n v="2"/>
    <x v="1"/>
    <x v="0"/>
    <x v="0"/>
    <d v="1970-06-14T00:00:00"/>
    <n v="11187.66"/>
    <x v="2"/>
    <s v="tier - 2"/>
    <x v="1"/>
    <x v="2"/>
  </r>
  <r>
    <x v="1003"/>
    <s v="  Ryan M"/>
    <x v="750"/>
    <n v="5.16"/>
    <s v="No"/>
    <x v="0"/>
    <x v="0"/>
    <n v="2"/>
    <x v="1"/>
    <x v="0"/>
    <x v="2"/>
    <d v="1972-09-03T00:00:00"/>
    <n v="11186.2"/>
    <x v="2"/>
    <s v="tier - 2"/>
    <x v="14"/>
    <x v="28"/>
  </r>
  <r>
    <x v="1004"/>
    <s v="  Thomas"/>
    <x v="751"/>
    <n v="5.96"/>
    <s v="Yes"/>
    <x v="0"/>
    <x v="0"/>
    <n v="2"/>
    <x v="1"/>
    <x v="1"/>
    <x v="1"/>
    <d v="1966-08-06T00:00:00"/>
    <n v="11165.42"/>
    <x v="2"/>
    <s v="tier - 1"/>
    <x v="4"/>
    <x v="24"/>
  </r>
  <r>
    <x v="1005"/>
    <s v="  Amanda N"/>
    <x v="752"/>
    <n v="4.8499999999999996"/>
    <s v="Yes"/>
    <x v="0"/>
    <x v="1"/>
    <n v="1"/>
    <x v="1"/>
    <x v="0"/>
    <x v="2"/>
    <d v="1969-06-25T00:00:00"/>
    <n v="11163.57"/>
    <x v="2"/>
    <s v="tier - 2"/>
    <x v="3"/>
    <x v="16"/>
  </r>
  <r>
    <x v="1006"/>
    <s v="  Teresa P"/>
    <x v="385"/>
    <n v="5.09"/>
    <s v="Yes"/>
    <x v="0"/>
    <x v="1"/>
    <n v="1"/>
    <x v="1"/>
    <x v="1"/>
    <x v="2"/>
    <d v="1969-11-30T00:00:00"/>
    <n v="11150.78"/>
    <x v="2"/>
    <s v="tier - 2"/>
    <x v="3"/>
    <x v="16"/>
  </r>
  <r>
    <x v="1007"/>
    <s v="  Dorian"/>
    <x v="753"/>
    <n v="4.9400000000000004"/>
    <s v="No"/>
    <x v="0"/>
    <x v="0"/>
    <n v="0"/>
    <x v="1"/>
    <x v="0"/>
    <x v="2"/>
    <d v="1980-08-20T00:00:00"/>
    <n v="11103.33"/>
    <x v="2"/>
    <s v="tier - 1"/>
    <x v="14"/>
    <x v="25"/>
  </r>
  <r>
    <x v="1008"/>
    <s v="  Amy"/>
    <x v="372"/>
    <n v="4.92"/>
    <s v="Yes"/>
    <x v="0"/>
    <x v="0"/>
    <n v="2"/>
    <x v="1"/>
    <x v="0"/>
    <x v="2"/>
    <d v="1966-07-05T00:00:00"/>
    <n v="11093.62"/>
    <x v="2"/>
    <s v="tier - 1"/>
    <x v="0"/>
    <x v="24"/>
  </r>
  <r>
    <x v="1009"/>
    <s v="  Aberu"/>
    <x v="754"/>
    <n v="6.05"/>
    <s v="Yes"/>
    <x v="0"/>
    <x v="0"/>
    <n v="2"/>
    <x v="1"/>
    <x v="0"/>
    <x v="1"/>
    <d v="1966-09-09T00:00:00"/>
    <n v="11090.72"/>
    <x v="2"/>
    <s v="tier - 1"/>
    <x v="0"/>
    <x v="24"/>
  </r>
  <r>
    <x v="1010"/>
    <s v="  Ashley"/>
    <x v="389"/>
    <n v="4.67"/>
    <s v="No"/>
    <x v="0"/>
    <x v="0"/>
    <n v="2"/>
    <x v="1"/>
    <x v="1"/>
    <x v="2"/>
    <d v="1972-10-07T00:00:00"/>
    <n v="11085.59"/>
    <x v="2"/>
    <s v="tier - 2"/>
    <x v="1"/>
    <x v="28"/>
  </r>
  <r>
    <x v="1011"/>
    <s v="  Anna E"/>
    <x v="303"/>
    <n v="9.81"/>
    <s v="Yes"/>
    <x v="0"/>
    <x v="0"/>
    <n v="0"/>
    <x v="1"/>
    <x v="1"/>
    <x v="0"/>
    <d v="1967-09-04T00:00:00"/>
    <n v="11082.58"/>
    <x v="2"/>
    <s v="tier - 2"/>
    <x v="1"/>
    <x v="22"/>
  </r>
  <r>
    <x v="1012"/>
    <s v="  Tania K"/>
    <x v="755"/>
    <n v="6.06"/>
    <s v="Yes"/>
    <x v="0"/>
    <x v="0"/>
    <n v="2"/>
    <x v="1"/>
    <x v="1"/>
    <x v="1"/>
    <d v="1966-11-20T00:00:00"/>
    <n v="11073.18"/>
    <x v="2"/>
    <s v="tier - 3"/>
    <x v="3"/>
    <x v="24"/>
  </r>
  <r>
    <x v="1013"/>
    <s v="  Ashley E"/>
    <x v="367"/>
    <n v="5.19"/>
    <s v="Yes"/>
    <x v="0"/>
    <x v="0"/>
    <n v="2"/>
    <x v="1"/>
    <x v="1"/>
    <x v="2"/>
    <d v="1966-11-07T00:00:00"/>
    <n v="11070.54"/>
    <x v="2"/>
    <s v="tier - 3"/>
    <x v="3"/>
    <x v="24"/>
  </r>
  <r>
    <x v="1014"/>
    <s v="  Aleksandra"/>
    <x v="215"/>
    <n v="10.16"/>
    <s v="No"/>
    <x v="0"/>
    <x v="0"/>
    <n v="0"/>
    <x v="1"/>
    <x v="0"/>
    <x v="0"/>
    <d v="1971-11-09T00:00:00"/>
    <n v="11068.77"/>
    <x v="2"/>
    <s v="tier - 2"/>
    <x v="1"/>
    <x v="14"/>
  </r>
  <r>
    <x v="1015"/>
    <s v="  Valery L"/>
    <x v="756"/>
    <n v="4.68"/>
    <s v="Yes"/>
    <x v="1"/>
    <x v="0"/>
    <n v="2"/>
    <x v="1"/>
    <x v="0"/>
    <x v="2"/>
    <d v="2000-09-18T00:00:00"/>
    <n v="11068.7"/>
    <x v="2"/>
    <s v="tier - 1"/>
    <x v="3"/>
    <x v="21"/>
  </r>
  <r>
    <x v="1016"/>
    <s v="  Joanna G"/>
    <x v="508"/>
    <n v="5.32"/>
    <s v="Yes"/>
    <x v="0"/>
    <x v="0"/>
    <n v="0"/>
    <x v="1"/>
    <x v="0"/>
    <x v="2"/>
    <d v="2001-12-17T00:00:00"/>
    <n v="11046.02"/>
    <x v="2"/>
    <s v="tier - 1"/>
    <x v="12"/>
    <x v="47"/>
  </r>
  <r>
    <x v="1017"/>
    <s v="  Stefanie F"/>
    <x v="757"/>
    <n v="6.99"/>
    <s v="No"/>
    <x v="0"/>
    <x v="0"/>
    <n v="0"/>
    <x v="1"/>
    <x v="0"/>
    <x v="0"/>
    <d v="1974-08-30T00:00:00"/>
    <n v="11037.85"/>
    <x v="2"/>
    <s v="tier - 2"/>
    <x v="15"/>
    <x v="19"/>
  </r>
  <r>
    <x v="1018"/>
    <s v="  Stephen"/>
    <x v="758"/>
    <n v="5.55"/>
    <s v="No"/>
    <x v="0"/>
    <x v="0"/>
    <n v="0"/>
    <x v="1"/>
    <x v="0"/>
    <x v="2"/>
    <d v="1989-10-25T00:00:00"/>
    <n v="11037.51"/>
    <x v="2"/>
    <s v="tier - 1"/>
    <x v="1"/>
    <x v="4"/>
  </r>
  <r>
    <x v="1019"/>
    <s v="  Liza J"/>
    <x v="759"/>
    <n v="6.94"/>
    <s v="No"/>
    <x v="0"/>
    <x v="0"/>
    <n v="0"/>
    <x v="1"/>
    <x v="0"/>
    <x v="0"/>
    <d v="1974-12-10T00:00:00"/>
    <n v="11033.66"/>
    <x v="2"/>
    <s v="tier - 3"/>
    <x v="1"/>
    <x v="19"/>
  </r>
  <r>
    <x v="1020"/>
    <s v="  Ian M"/>
    <x v="760"/>
    <n v="4.2"/>
    <s v="Yes"/>
    <x v="0"/>
    <x v="0"/>
    <n v="0"/>
    <x v="1"/>
    <x v="0"/>
    <x v="2"/>
    <d v="1996-07-21T00:00:00"/>
    <n v="11028.56"/>
    <x v="2"/>
    <s v="tier - 3"/>
    <x v="1"/>
    <x v="45"/>
  </r>
  <r>
    <x v="1021"/>
    <s v="  Claudia L"/>
    <x v="761"/>
    <n v="5.59"/>
    <s v="No"/>
    <x v="0"/>
    <x v="0"/>
    <n v="0"/>
    <x v="1"/>
    <x v="0"/>
    <x v="2"/>
    <d v="1991-06-26T00:00:00"/>
    <n v="11018.05"/>
    <x v="2"/>
    <s v="tier - 2"/>
    <x v="1"/>
    <x v="42"/>
  </r>
  <r>
    <x v="1022"/>
    <s v="  Jessica M"/>
    <x v="445"/>
    <n v="9.9600000000000009"/>
    <s v="No"/>
    <x v="0"/>
    <x v="0"/>
    <n v="0"/>
    <x v="1"/>
    <x v="1"/>
    <x v="0"/>
    <d v="1974-12-15T00:00:00"/>
    <n v="11015.17"/>
    <x v="2"/>
    <s v="tier - 1"/>
    <x v="1"/>
    <x v="19"/>
  </r>
  <r>
    <x v="1023"/>
    <s v="  Billy Jr"/>
    <x v="762"/>
    <n v="7.37"/>
    <s v="No"/>
    <x v="0"/>
    <x v="0"/>
    <n v="0"/>
    <x v="1"/>
    <x v="2"/>
    <x v="0"/>
    <d v="1968-10-24T00:00:00"/>
    <n v="11013.71"/>
    <x v="2"/>
    <s v="tier - 1"/>
    <x v="0"/>
    <x v="0"/>
  </r>
  <r>
    <x v="1024"/>
    <s v="  David"/>
    <x v="763"/>
    <n v="5.0599999999999996"/>
    <s v="Yes"/>
    <x v="1"/>
    <x v="0"/>
    <n v="2"/>
    <x v="1"/>
    <x v="0"/>
    <x v="2"/>
    <d v="2000-09-17T00:00:00"/>
    <n v="10991.58"/>
    <x v="2"/>
    <s v="tier - 3"/>
    <x v="1"/>
    <x v="21"/>
  </r>
  <r>
    <x v="1025"/>
    <s v="  Tim"/>
    <x v="45"/>
    <n v="8.2100000000000009"/>
    <s v="No"/>
    <x v="0"/>
    <x v="0"/>
    <n v="0"/>
    <x v="1"/>
    <x v="0"/>
    <x v="0"/>
    <d v="1965-12-18T00:00:00"/>
    <n v="10982.5"/>
    <x v="2"/>
    <s v="tier - 3"/>
    <x v="0"/>
    <x v="11"/>
  </r>
  <r>
    <x v="1026"/>
    <s v="  Emma M"/>
    <x v="617"/>
    <n v="10.34"/>
    <s v="No"/>
    <x v="0"/>
    <x v="0"/>
    <n v="2"/>
    <x v="1"/>
    <x v="0"/>
    <x v="0"/>
    <d v="1973-10-21T00:00:00"/>
    <n v="10977.21"/>
    <x v="2"/>
    <s v="tier - 1"/>
    <x v="0"/>
    <x v="30"/>
  </r>
  <r>
    <x v="1027"/>
    <s v="  Tim"/>
    <x v="764"/>
    <n v="5.51"/>
    <s v="Yes"/>
    <x v="0"/>
    <x v="0"/>
    <n v="2"/>
    <x v="1"/>
    <x v="0"/>
    <x v="2"/>
    <d v="1966-07-09T00:00:00"/>
    <n v="10976.25"/>
    <x v="2"/>
    <s v="tier - 2"/>
    <x v="1"/>
    <x v="24"/>
  </r>
  <r>
    <x v="1028"/>
    <s v="  Patrick"/>
    <x v="709"/>
    <n v="11.2"/>
    <s v="No"/>
    <x v="0"/>
    <x v="0"/>
    <n v="0"/>
    <x v="1"/>
    <x v="1"/>
    <x v="0"/>
    <d v="1965-06-19T00:00:00"/>
    <n v="10965.45"/>
    <x v="2"/>
    <s v="tier - 2"/>
    <x v="3"/>
    <x v="11"/>
  </r>
  <r>
    <x v="1029"/>
    <s v="  Bridget K"/>
    <x v="661"/>
    <n v="4.3499999999999996"/>
    <s v="Yes"/>
    <x v="0"/>
    <x v="1"/>
    <n v="1"/>
    <x v="1"/>
    <x v="0"/>
    <x v="2"/>
    <d v="1969-08-14T00:00:00"/>
    <n v="10959.69"/>
    <x v="2"/>
    <s v="tier - 3"/>
    <x v="1"/>
    <x v="16"/>
  </r>
  <r>
    <x v="1030"/>
    <s v="  Gabriel"/>
    <x v="765"/>
    <n v="10.45"/>
    <s v="No"/>
    <x v="0"/>
    <x v="0"/>
    <n v="0"/>
    <x v="1"/>
    <x v="2"/>
    <x v="0"/>
    <d v="1965-12-04T00:00:00"/>
    <n v="10959.33"/>
    <x v="2"/>
    <s v="tier - 3"/>
    <x v="3"/>
    <x v="11"/>
  </r>
  <r>
    <x v="1031"/>
    <s v="  Natasha"/>
    <x v="376"/>
    <n v="4.07"/>
    <s v="Yes"/>
    <x v="0"/>
    <x v="1"/>
    <n v="1"/>
    <x v="1"/>
    <x v="2"/>
    <x v="2"/>
    <d v="1969-11-10T00:00:00"/>
    <n v="10942.13"/>
    <x v="2"/>
    <s v="tier - 3"/>
    <x v="1"/>
    <x v="16"/>
  </r>
  <r>
    <x v="1032"/>
    <s v="  Abby A"/>
    <x v="330"/>
    <n v="8.34"/>
    <s v="No"/>
    <x v="0"/>
    <x v="0"/>
    <n v="0"/>
    <x v="1"/>
    <x v="0"/>
    <x v="0"/>
    <d v="1968-11-12T00:00:00"/>
    <n v="10928.85"/>
    <x v="2"/>
    <s v="tier - 3"/>
    <x v="0"/>
    <x v="0"/>
  </r>
  <r>
    <x v="1033"/>
    <s v="  Michelle"/>
    <x v="349"/>
    <n v="7.41"/>
    <s v="No"/>
    <x v="0"/>
    <x v="0"/>
    <n v="0"/>
    <x v="1"/>
    <x v="0"/>
    <x v="0"/>
    <d v="1968-11-13T00:00:00"/>
    <n v="10923.93"/>
    <x v="2"/>
    <s v="tier - 1"/>
    <x v="2"/>
    <x v="0"/>
  </r>
  <r>
    <x v="1034"/>
    <s v="  Mckendree"/>
    <x v="482"/>
    <n v="4.3099999999999996"/>
    <s v="No"/>
    <x v="0"/>
    <x v="0"/>
    <n v="0"/>
    <x v="1"/>
    <x v="0"/>
    <x v="2"/>
    <d v="1994-09-06T00:00:00"/>
    <n v="10886.66"/>
    <x v="2"/>
    <s v="tier - 3"/>
    <x v="1"/>
    <x v="6"/>
  </r>
  <r>
    <x v="1035"/>
    <s v="  Tara"/>
    <x v="106"/>
    <n v="10.83"/>
    <s v="No"/>
    <x v="0"/>
    <x v="0"/>
    <n v="0"/>
    <x v="1"/>
    <x v="0"/>
    <x v="0"/>
    <d v="1971-12-20T00:00:00"/>
    <n v="10848.13"/>
    <x v="2"/>
    <s v="tier - 3"/>
    <x v="1"/>
    <x v="14"/>
  </r>
  <r>
    <x v="1036"/>
    <s v="  Daniel"/>
    <x v="44"/>
    <n v="11.31"/>
    <s v="No"/>
    <x v="0"/>
    <x v="0"/>
    <n v="0"/>
    <x v="1"/>
    <x v="0"/>
    <x v="0"/>
    <d v="1968-07-28T00:00:00"/>
    <n v="10825.25"/>
    <x v="2"/>
    <s v="tier - 3"/>
    <x v="1"/>
    <x v="0"/>
  </r>
  <r>
    <x v="1037"/>
    <s v="  Joshua P"/>
    <x v="235"/>
    <n v="11.81"/>
    <s v="Yes"/>
    <x v="0"/>
    <x v="0"/>
    <n v="0"/>
    <x v="1"/>
    <x v="0"/>
    <x v="0"/>
    <d v="1967-10-02T00:00:00"/>
    <n v="10807.49"/>
    <x v="2"/>
    <s v="tier - 2"/>
    <x v="0"/>
    <x v="22"/>
  </r>
  <r>
    <x v="1038"/>
    <s v="  Erin C"/>
    <x v="766"/>
    <n v="8.26"/>
    <s v="Yes"/>
    <x v="0"/>
    <x v="0"/>
    <n v="2"/>
    <x v="1"/>
    <x v="0"/>
    <x v="0"/>
    <d v="1970-12-18T00:00:00"/>
    <n v="10806.84"/>
    <x v="2"/>
    <s v="tier - 2"/>
    <x v="3"/>
    <x v="2"/>
  </r>
  <r>
    <x v="1039"/>
    <s v="  Shure"/>
    <x v="111"/>
    <n v="10.74"/>
    <s v="Yes"/>
    <x v="0"/>
    <x v="0"/>
    <n v="2"/>
    <x v="1"/>
    <x v="0"/>
    <x v="0"/>
    <d v="1970-10-28T00:00:00"/>
    <n v="10797.34"/>
    <x v="2"/>
    <s v="tier - 2"/>
    <x v="8"/>
    <x v="2"/>
  </r>
  <r>
    <x v="1040"/>
    <s v="  Richard"/>
    <x v="331"/>
    <n v="7.69"/>
    <s v="Yes"/>
    <x v="0"/>
    <x v="0"/>
    <n v="0"/>
    <x v="1"/>
    <x v="1"/>
    <x v="0"/>
    <d v="1967-10-23T00:00:00"/>
    <n v="10796.35"/>
    <x v="2"/>
    <s v="tier - 1"/>
    <x v="9"/>
    <x v="22"/>
  </r>
  <r>
    <x v="1041"/>
    <s v="  Brenda"/>
    <x v="127"/>
    <n v="4.84"/>
    <s v="No"/>
    <x v="0"/>
    <x v="0"/>
    <n v="0"/>
    <x v="1"/>
    <x v="0"/>
    <x v="2"/>
    <d v="1999-12-24T00:00:00"/>
    <n v="10795.94"/>
    <x v="2"/>
    <s v="tier - 1"/>
    <x v="3"/>
    <x v="35"/>
  </r>
  <r>
    <x v="1042"/>
    <s v="  Joseph M"/>
    <x v="767"/>
    <n v="9.77"/>
    <s v="Yes"/>
    <x v="0"/>
    <x v="0"/>
    <n v="0"/>
    <x v="1"/>
    <x v="2"/>
    <x v="0"/>
    <d v="1967-11-11T00:00:00"/>
    <n v="10791.96"/>
    <x v="2"/>
    <s v="tier - 2"/>
    <x v="3"/>
    <x v="22"/>
  </r>
  <r>
    <x v="1043"/>
    <s v="  Stephen J"/>
    <x v="641"/>
    <n v="5.84"/>
    <s v="No"/>
    <x v="0"/>
    <x v="0"/>
    <n v="0"/>
    <x v="1"/>
    <x v="0"/>
    <x v="1"/>
    <d v="1989-11-25T00:00:00"/>
    <n v="10769.75"/>
    <x v="2"/>
    <s v="tier - 2"/>
    <x v="13"/>
    <x v="4"/>
  </r>
  <r>
    <x v="1044"/>
    <s v="  Kathya"/>
    <x v="768"/>
    <n v="8.6999999999999993"/>
    <s v="Yes"/>
    <x v="0"/>
    <x v="0"/>
    <n v="1"/>
    <x v="1"/>
    <x v="0"/>
    <x v="0"/>
    <d v="1986-08-29T00:00:00"/>
    <n v="10749.02"/>
    <x v="2"/>
    <s v="tier - 1"/>
    <x v="12"/>
    <x v="26"/>
  </r>
  <r>
    <x v="1045"/>
    <s v="  Wesley"/>
    <x v="144"/>
    <n v="10.79"/>
    <s v="No"/>
    <x v="0"/>
    <x v="0"/>
    <n v="0"/>
    <x v="1"/>
    <x v="0"/>
    <x v="0"/>
    <d v="1974-12-09T00:00:00"/>
    <n v="10736.87"/>
    <x v="2"/>
    <s v="tier - 1"/>
    <x v="4"/>
    <x v="19"/>
  </r>
  <r>
    <x v="1046"/>
    <s v="  Tim"/>
    <x v="769"/>
    <n v="4.32"/>
    <s v="No"/>
    <x v="0"/>
    <x v="0"/>
    <n v="1"/>
    <x v="1"/>
    <x v="0"/>
    <x v="2"/>
    <d v="1992-06-25T00:00:00"/>
    <n v="10719.57"/>
    <x v="2"/>
    <s v="tier - 1"/>
    <x v="1"/>
    <x v="34"/>
  </r>
  <r>
    <x v="1047"/>
    <s v="  Jamie L"/>
    <x v="680"/>
    <n v="7.19"/>
    <s v="Yes"/>
    <x v="0"/>
    <x v="0"/>
    <n v="0"/>
    <x v="1"/>
    <x v="0"/>
    <x v="0"/>
    <d v="1967-10-05T00:00:00"/>
    <n v="10713.64"/>
    <x v="2"/>
    <s v="tier - 3"/>
    <x v="3"/>
    <x v="22"/>
  </r>
  <r>
    <x v="1048"/>
    <s v="  Alexandra"/>
    <x v="662"/>
    <n v="11.94"/>
    <s v="Yes"/>
    <x v="0"/>
    <x v="0"/>
    <n v="0"/>
    <x v="1"/>
    <x v="0"/>
    <x v="0"/>
    <d v="1967-07-30T00:00:00"/>
    <n v="10704.47"/>
    <x v="2"/>
    <s v="tier - 2"/>
    <x v="3"/>
    <x v="22"/>
  </r>
  <r>
    <x v="1049"/>
    <s v="  Tiffany"/>
    <x v="225"/>
    <n v="5.56"/>
    <s v="No"/>
    <x v="0"/>
    <x v="0"/>
    <n v="2"/>
    <x v="1"/>
    <x v="1"/>
    <x v="2"/>
    <d v="1972-10-24T00:00:00"/>
    <n v="10702.64"/>
    <x v="2"/>
    <s v="tier - 3"/>
    <x v="0"/>
    <x v="28"/>
  </r>
  <r>
    <x v="1050"/>
    <s v="  Rebecca J"/>
    <x v="770"/>
    <n v="5.64"/>
    <s v="Yes"/>
    <x v="0"/>
    <x v="0"/>
    <n v="0"/>
    <x v="1"/>
    <x v="1"/>
    <x v="2"/>
    <d v="1976-09-30T00:00:00"/>
    <n v="10698.38"/>
    <x v="2"/>
    <s v="tier - 1"/>
    <x v="15"/>
    <x v="1"/>
  </r>
  <r>
    <x v="1051"/>
    <s v="  Austin T"/>
    <x v="771"/>
    <n v="4.6500000000000004"/>
    <s v="No"/>
    <x v="0"/>
    <x v="0"/>
    <n v="0"/>
    <x v="1"/>
    <x v="0"/>
    <x v="2"/>
    <d v="1977-08-02T00:00:00"/>
    <n v="10690.11"/>
    <x v="2"/>
    <s v="tier - 2"/>
    <x v="14"/>
    <x v="29"/>
  </r>
  <r>
    <x v="1052"/>
    <s v="  Jamie T"/>
    <x v="772"/>
    <n v="9.0500000000000007"/>
    <s v="No"/>
    <x v="0"/>
    <x v="0"/>
    <n v="0"/>
    <x v="1"/>
    <x v="2"/>
    <x v="0"/>
    <d v="1962-09-07T00:00:00"/>
    <n v="10676.83"/>
    <x v="2"/>
    <s v="tier - 3"/>
    <x v="0"/>
    <x v="5"/>
  </r>
  <r>
    <x v="1053"/>
    <s v="  Matthew T"/>
    <x v="773"/>
    <n v="4.5199999999999996"/>
    <s v="Yes"/>
    <x v="0"/>
    <x v="0"/>
    <n v="0"/>
    <x v="1"/>
    <x v="1"/>
    <x v="2"/>
    <d v="1976-11-22T00:00:00"/>
    <n v="10665.44"/>
    <x v="2"/>
    <s v="tier - 2"/>
    <x v="14"/>
    <x v="1"/>
  </r>
  <r>
    <x v="1054"/>
    <s v="  Emily"/>
    <x v="774"/>
    <n v="4.62"/>
    <s v="Yes"/>
    <x v="0"/>
    <x v="0"/>
    <n v="1"/>
    <x v="1"/>
    <x v="1"/>
    <x v="2"/>
    <d v="1964-08-08T00:00:00"/>
    <n v="10627.81"/>
    <x v="2"/>
    <s v="tier - 3"/>
    <x v="0"/>
    <x v="13"/>
  </r>
  <r>
    <x v="1055"/>
    <s v="  Gillian"/>
    <x v="775"/>
    <n v="5.87"/>
    <s v="No"/>
    <x v="0"/>
    <x v="0"/>
    <n v="0"/>
    <x v="1"/>
    <x v="0"/>
    <x v="1"/>
    <d v="1990-07-06T00:00:00"/>
    <n v="10620.26"/>
    <x v="2"/>
    <s v="tier - 3"/>
    <x v="1"/>
    <x v="3"/>
  </r>
  <r>
    <x v="1056"/>
    <s v="  Brenn E"/>
    <x v="776"/>
    <n v="5.71"/>
    <s v="No"/>
    <x v="0"/>
    <x v="0"/>
    <n v="1"/>
    <x v="1"/>
    <x v="0"/>
    <x v="1"/>
    <d v="1992-07-23T00:00:00"/>
    <n v="10617.04"/>
    <x v="2"/>
    <s v="tier - 3"/>
    <x v="12"/>
    <x v="34"/>
  </r>
  <r>
    <x v="1057"/>
    <s v="  Lisa M"/>
    <x v="777"/>
    <n v="9.08"/>
    <s v="No"/>
    <x v="0"/>
    <x v="0"/>
    <n v="0"/>
    <x v="1"/>
    <x v="2"/>
    <x v="0"/>
    <d v="1965-06-27T00:00:00"/>
    <n v="10608.67"/>
    <x v="2"/>
    <s v="tier - 3"/>
    <x v="1"/>
    <x v="11"/>
  </r>
  <r>
    <x v="1058"/>
    <s v="  Matt"/>
    <x v="778"/>
    <n v="5.3"/>
    <s v="Yes"/>
    <x v="0"/>
    <x v="0"/>
    <n v="2"/>
    <x v="1"/>
    <x v="0"/>
    <x v="2"/>
    <d v="1966-07-02T00:00:00"/>
    <n v="10602.39"/>
    <x v="2"/>
    <s v="tier - 3"/>
    <x v="3"/>
    <x v="24"/>
  </r>
  <r>
    <x v="1059"/>
    <s v="  Thomas A"/>
    <x v="101"/>
    <n v="11.76"/>
    <s v="Yes"/>
    <x v="0"/>
    <x v="0"/>
    <n v="0"/>
    <x v="1"/>
    <x v="0"/>
    <x v="0"/>
    <d v="1967-06-23T00:00:00"/>
    <n v="10601.63"/>
    <x v="2"/>
    <s v="tier - 2"/>
    <x v="1"/>
    <x v="22"/>
  </r>
  <r>
    <x v="1060"/>
    <s v="  Kevin J"/>
    <x v="529"/>
    <n v="5.1100000000000003"/>
    <s v="Yes"/>
    <x v="0"/>
    <x v="0"/>
    <n v="2"/>
    <x v="1"/>
    <x v="0"/>
    <x v="2"/>
    <d v="1966-07-20T00:00:00"/>
    <n v="10601.41"/>
    <x v="2"/>
    <s v="tier - 2"/>
    <x v="3"/>
    <x v="24"/>
  </r>
  <r>
    <x v="1061"/>
    <s v="  William H"/>
    <x v="779"/>
    <n v="5.54"/>
    <s v="No"/>
    <x v="0"/>
    <x v="0"/>
    <n v="2"/>
    <x v="1"/>
    <x v="0"/>
    <x v="2"/>
    <d v="1972-12-14T00:00:00"/>
    <n v="10600.55"/>
    <x v="2"/>
    <s v="tier - 1"/>
    <x v="1"/>
    <x v="28"/>
  </r>
  <r>
    <x v="1062"/>
    <s v="  Gal"/>
    <x v="308"/>
    <n v="8.8699999999999992"/>
    <s v="Yes"/>
    <x v="0"/>
    <x v="0"/>
    <n v="0"/>
    <x v="1"/>
    <x v="1"/>
    <x v="0"/>
    <d v="1967-11-29T00:00:00"/>
    <n v="10594.5"/>
    <x v="2"/>
    <s v="tier - 1"/>
    <x v="1"/>
    <x v="22"/>
  </r>
  <r>
    <x v="1063"/>
    <s v="  Anton"/>
    <x v="139"/>
    <n v="5.96"/>
    <s v="Yes"/>
    <x v="0"/>
    <x v="0"/>
    <n v="2"/>
    <x v="1"/>
    <x v="0"/>
    <x v="1"/>
    <d v="1966-11-03T00:00:00"/>
    <n v="10594.23"/>
    <x v="2"/>
    <s v="tier - 3"/>
    <x v="0"/>
    <x v="24"/>
  </r>
  <r>
    <x v="1064"/>
    <s v="  Yazmin"/>
    <x v="529"/>
    <n v="4.4400000000000004"/>
    <s v="Yes"/>
    <x v="0"/>
    <x v="1"/>
    <n v="1"/>
    <x v="1"/>
    <x v="0"/>
    <x v="2"/>
    <d v="1969-12-25T00:00:00"/>
    <n v="10579.71"/>
    <x v="2"/>
    <s v="tier - 3"/>
    <x v="0"/>
    <x v="16"/>
  </r>
  <r>
    <x v="1065"/>
    <s v="  Florian"/>
    <x v="780"/>
    <n v="4.6500000000000004"/>
    <s v="Yes"/>
    <x v="0"/>
    <x v="0"/>
    <n v="2"/>
    <x v="1"/>
    <x v="2"/>
    <x v="2"/>
    <d v="1966-12-11T00:00:00"/>
    <n v="10577.09"/>
    <x v="2"/>
    <s v="tier - 3"/>
    <x v="3"/>
    <x v="24"/>
  </r>
  <r>
    <x v="1066"/>
    <s v="  Karen L"/>
    <x v="781"/>
    <n v="5.64"/>
    <s v="Yes"/>
    <x v="0"/>
    <x v="1"/>
    <n v="1"/>
    <x v="1"/>
    <x v="0"/>
    <x v="2"/>
    <d v="1969-07-17T00:00:00"/>
    <n v="10564.88"/>
    <x v="2"/>
    <s v="tier - 1"/>
    <x v="2"/>
    <x v="16"/>
  </r>
  <r>
    <x v="1067"/>
    <s v="  Scott"/>
    <x v="161"/>
    <n v="10.19"/>
    <s v="No"/>
    <x v="0"/>
    <x v="0"/>
    <n v="0"/>
    <x v="1"/>
    <x v="0"/>
    <x v="0"/>
    <d v="1971-06-29T00:00:00"/>
    <n v="10560.49"/>
    <x v="2"/>
    <s v="tier - 2"/>
    <x v="0"/>
    <x v="14"/>
  </r>
  <r>
    <x v="1068"/>
    <s v="  Claire"/>
    <x v="662"/>
    <n v="10.79"/>
    <s v="No"/>
    <x v="0"/>
    <x v="0"/>
    <n v="0"/>
    <x v="1"/>
    <x v="0"/>
    <x v="0"/>
    <d v="1971-09-26T00:00:00"/>
    <n v="10546.48"/>
    <x v="2"/>
    <s v="tier - 3"/>
    <x v="3"/>
    <x v="14"/>
  </r>
  <r>
    <x v="1069"/>
    <s v="  Lynn M"/>
    <x v="782"/>
    <n v="4.24"/>
    <s v="No"/>
    <x v="0"/>
    <x v="0"/>
    <n v="0"/>
    <x v="1"/>
    <x v="0"/>
    <x v="2"/>
    <d v="1977-10-25T00:00:00"/>
    <n v="10495.6"/>
    <x v="2"/>
    <s v="tier - 1"/>
    <x v="1"/>
    <x v="29"/>
  </r>
  <r>
    <x v="1070"/>
    <s v="  Sharon"/>
    <x v="577"/>
    <n v="5.83"/>
    <s v="No"/>
    <x v="0"/>
    <x v="0"/>
    <n v="2"/>
    <x v="1"/>
    <x v="1"/>
    <x v="1"/>
    <d v="1972-10-19T00:00:00"/>
    <n v="10493.95"/>
    <x v="2"/>
    <s v="tier - 1"/>
    <x v="1"/>
    <x v="28"/>
  </r>
  <r>
    <x v="1071"/>
    <s v="  Candice"/>
    <x v="783"/>
    <n v="11.85"/>
    <s v="No"/>
    <x v="0"/>
    <x v="0"/>
    <n v="0"/>
    <x v="1"/>
    <x v="1"/>
    <x v="0"/>
    <d v="1978-08-21T00:00:00"/>
    <n v="10486.55"/>
    <x v="2"/>
    <s v="tier - 3"/>
    <x v="15"/>
    <x v="9"/>
  </r>
  <r>
    <x v="1072"/>
    <s v="  Jennifer D"/>
    <x v="784"/>
    <n v="5.98"/>
    <s v="No"/>
    <x v="0"/>
    <x v="0"/>
    <n v="1"/>
    <x v="1"/>
    <x v="0"/>
    <x v="1"/>
    <d v="1987-06-28T00:00:00"/>
    <n v="10464.83"/>
    <x v="2"/>
    <s v="tier - 1"/>
    <x v="1"/>
    <x v="38"/>
  </r>
  <r>
    <x v="1073"/>
    <s v="  Eric"/>
    <x v="49"/>
    <n v="4.26"/>
    <s v="Yes"/>
    <x v="0"/>
    <x v="1"/>
    <n v="1"/>
    <x v="1"/>
    <x v="0"/>
    <x v="2"/>
    <d v="1969-09-22T00:00:00"/>
    <n v="10461.98"/>
    <x v="2"/>
    <s v="tier - 1"/>
    <x v="1"/>
    <x v="16"/>
  </r>
  <r>
    <x v="1074"/>
    <s v="  Bryan"/>
    <x v="785"/>
    <n v="4.96"/>
    <s v="Yes"/>
    <x v="0"/>
    <x v="0"/>
    <n v="1"/>
    <x v="1"/>
    <x v="1"/>
    <x v="2"/>
    <d v="1964-07-27T00:00:00"/>
    <n v="10459.19"/>
    <x v="2"/>
    <s v="tier - 1"/>
    <x v="0"/>
    <x v="13"/>
  </r>
  <r>
    <x v="1075"/>
    <s v="  Devon R"/>
    <x v="786"/>
    <n v="4"/>
    <s v="Yes"/>
    <x v="0"/>
    <x v="0"/>
    <n v="0"/>
    <x v="1"/>
    <x v="1"/>
    <x v="2"/>
    <d v="1976-08-03T00:00:00"/>
    <n v="10455.14"/>
    <x v="2"/>
    <s v="tier - 2"/>
    <x v="14"/>
    <x v="1"/>
  </r>
  <r>
    <x v="1076"/>
    <s v="  Elena"/>
    <x v="787"/>
    <n v="4.1500000000000004"/>
    <s v="Yes"/>
    <x v="0"/>
    <x v="0"/>
    <n v="1"/>
    <x v="1"/>
    <x v="2"/>
    <x v="2"/>
    <d v="1964-10-14T00:00:00"/>
    <n v="10455.1"/>
    <x v="2"/>
    <s v="tier - 1"/>
    <x v="1"/>
    <x v="13"/>
  </r>
  <r>
    <x v="1077"/>
    <s v="  Chris"/>
    <x v="529"/>
    <n v="11.36"/>
    <s v="No"/>
    <x v="0"/>
    <x v="0"/>
    <n v="0"/>
    <x v="1"/>
    <x v="0"/>
    <x v="0"/>
    <d v="1968-11-08T00:00:00"/>
    <n v="10450.549999999999"/>
    <x v="2"/>
    <s v="tier - 1"/>
    <x v="3"/>
    <x v="0"/>
  </r>
  <r>
    <x v="1078"/>
    <s v="  Bert"/>
    <x v="788"/>
    <n v="7.53"/>
    <s v="No"/>
    <x v="0"/>
    <x v="0"/>
    <n v="0"/>
    <x v="1"/>
    <x v="1"/>
    <x v="0"/>
    <d v="1968-08-29T00:00:00"/>
    <n v="10436.1"/>
    <x v="2"/>
    <s v="tier - 3"/>
    <x v="3"/>
    <x v="0"/>
  </r>
  <r>
    <x v="1079"/>
    <s v="  John P"/>
    <x v="101"/>
    <n v="7.95"/>
    <s v="No"/>
    <x v="0"/>
    <x v="0"/>
    <n v="0"/>
    <x v="1"/>
    <x v="0"/>
    <x v="0"/>
    <d v="1968-08-23T00:00:00"/>
    <n v="10435.07"/>
    <x v="2"/>
    <s v="tier - 1"/>
    <x v="4"/>
    <x v="0"/>
  </r>
  <r>
    <x v="1080"/>
    <s v="  Daniel P"/>
    <x v="636"/>
    <n v="8.5"/>
    <s v="No"/>
    <x v="0"/>
    <x v="0"/>
    <n v="0"/>
    <x v="1"/>
    <x v="2"/>
    <x v="0"/>
    <d v="1968-12-27T00:00:00"/>
    <n v="10422.92"/>
    <x v="2"/>
    <s v="tier - 1"/>
    <x v="6"/>
    <x v="0"/>
  </r>
  <r>
    <x v="1081"/>
    <s v="  Lisa K"/>
    <x v="789"/>
    <n v="5.89"/>
    <s v="No"/>
    <x v="0"/>
    <x v="1"/>
    <n v="1"/>
    <x v="1"/>
    <x v="0"/>
    <x v="1"/>
    <d v="1979-11-25T00:00:00"/>
    <n v="10419.65"/>
    <x v="2"/>
    <s v="tier - 2"/>
    <x v="15"/>
    <x v="18"/>
  </r>
  <r>
    <x v="1082"/>
    <s v="  Kristine"/>
    <x v="646"/>
    <n v="8.76"/>
    <s v="No"/>
    <x v="0"/>
    <x v="0"/>
    <n v="2"/>
    <x v="1"/>
    <x v="1"/>
    <x v="0"/>
    <d v="1973-10-11T00:00:00"/>
    <n v="10419.59"/>
    <x v="2"/>
    <s v="tier - 2"/>
    <x v="15"/>
    <x v="30"/>
  </r>
  <r>
    <x v="1083"/>
    <s v="  Paul A"/>
    <x v="790"/>
    <n v="4.1100000000000003"/>
    <s v="No"/>
    <x v="0"/>
    <x v="0"/>
    <n v="0"/>
    <x v="1"/>
    <x v="0"/>
    <x v="2"/>
    <d v="1980-10-24T00:00:00"/>
    <n v="10407.98"/>
    <x v="2"/>
    <s v="tier - 1"/>
    <x v="14"/>
    <x v="25"/>
  </r>
  <r>
    <x v="1084"/>
    <s v="  Bryan"/>
    <x v="360"/>
    <n v="7.56"/>
    <s v="Yes"/>
    <x v="0"/>
    <x v="0"/>
    <n v="1"/>
    <x v="1"/>
    <x v="1"/>
    <x v="0"/>
    <d v="1975-06-05T00:00:00"/>
    <n v="10407.09"/>
    <x v="2"/>
    <s v="tier - 1"/>
    <x v="5"/>
    <x v="19"/>
  </r>
  <r>
    <x v="1085"/>
    <s v="  Chris"/>
    <x v="791"/>
    <n v="4.17"/>
    <s v="Yes"/>
    <x v="0"/>
    <x v="1"/>
    <n v="1"/>
    <x v="1"/>
    <x v="1"/>
    <x v="2"/>
    <d v="1969-07-07T00:00:00"/>
    <n v="10403.27"/>
    <x v="2"/>
    <s v="tier - 2"/>
    <x v="16"/>
    <x v="16"/>
  </r>
  <r>
    <x v="1086"/>
    <s v="  Milah B"/>
    <x v="53"/>
    <n v="11.42"/>
    <s v="No"/>
    <x v="0"/>
    <x v="0"/>
    <n v="2"/>
    <x v="1"/>
    <x v="0"/>
    <x v="0"/>
    <d v="1973-09-19T00:00:00"/>
    <n v="10381.48"/>
    <x v="2"/>
    <s v="tier - 3"/>
    <x v="0"/>
    <x v="30"/>
  </r>
  <r>
    <x v="1087"/>
    <s v="  Annette M"/>
    <x v="408"/>
    <n v="7.33"/>
    <s v="No"/>
    <x v="0"/>
    <x v="0"/>
    <n v="2"/>
    <x v="1"/>
    <x v="0"/>
    <x v="0"/>
    <d v="1973-09-29T00:00:00"/>
    <n v="10370.91"/>
    <x v="2"/>
    <s v="tier - 3"/>
    <x v="2"/>
    <x v="30"/>
  </r>
  <r>
    <x v="1088"/>
    <s v="  Yoko"/>
    <x v="792"/>
    <n v="6.7"/>
    <s v="No"/>
    <x v="0"/>
    <x v="0"/>
    <n v="0"/>
    <x v="1"/>
    <x v="1"/>
    <x v="0"/>
    <d v="1971-09-06T00:00:00"/>
    <n v="10356.67"/>
    <x v="2"/>
    <s v="tier - 1"/>
    <x v="15"/>
    <x v="14"/>
  </r>
  <r>
    <x v="1089"/>
    <s v="  Laura"/>
    <x v="401"/>
    <n v="5.27"/>
    <s v="Yes"/>
    <x v="0"/>
    <x v="1"/>
    <n v="1"/>
    <x v="1"/>
    <x v="1"/>
    <x v="2"/>
    <d v="1969-06-17T00:00:00"/>
    <n v="10355.64"/>
    <x v="2"/>
    <s v="tier - 1"/>
    <x v="1"/>
    <x v="16"/>
  </r>
  <r>
    <x v="1090"/>
    <s v="  Tess A"/>
    <x v="793"/>
    <n v="7.72"/>
    <s v="No"/>
    <x v="0"/>
    <x v="0"/>
    <n v="0"/>
    <x v="1"/>
    <x v="0"/>
    <x v="0"/>
    <d v="1974-09-29T00:00:00"/>
    <n v="10352.48"/>
    <x v="2"/>
    <s v="tier - 1"/>
    <x v="1"/>
    <x v="19"/>
  </r>
  <r>
    <x v="1091"/>
    <s v="  William G"/>
    <x v="794"/>
    <n v="8.68"/>
    <s v="No"/>
    <x v="0"/>
    <x v="0"/>
    <n v="2"/>
    <x v="1"/>
    <x v="1"/>
    <x v="0"/>
    <d v="1973-08-08T00:00:00"/>
    <n v="10345.93"/>
    <x v="2"/>
    <s v="tier - 2"/>
    <x v="14"/>
    <x v="30"/>
  </r>
  <r>
    <x v="1092"/>
    <s v="  Paige"/>
    <x v="718"/>
    <n v="9.8000000000000007"/>
    <s v="No"/>
    <x v="0"/>
    <x v="0"/>
    <n v="0"/>
    <x v="1"/>
    <x v="0"/>
    <x v="0"/>
    <d v="1968-07-19T00:00:00"/>
    <n v="10338.93"/>
    <x v="2"/>
    <s v="tier - 1"/>
    <x v="0"/>
    <x v="0"/>
  </r>
  <r>
    <x v="1093"/>
    <s v="  Matthew J"/>
    <x v="735"/>
    <n v="4.4400000000000004"/>
    <s v="No"/>
    <x v="0"/>
    <x v="0"/>
    <n v="0"/>
    <x v="1"/>
    <x v="0"/>
    <x v="2"/>
    <d v="1982-07-21T00:00:00"/>
    <n v="10329.06"/>
    <x v="2"/>
    <s v="tier - 1"/>
    <x v="14"/>
    <x v="37"/>
  </r>
  <r>
    <x v="1094"/>
    <s v="  Matthew"/>
    <x v="795"/>
    <n v="7.19"/>
    <s v="Yes"/>
    <x v="0"/>
    <x v="0"/>
    <n v="2"/>
    <x v="1"/>
    <x v="0"/>
    <x v="0"/>
    <d v="1970-12-01T00:00:00"/>
    <n v="10325.209999999999"/>
    <x v="2"/>
    <s v="tier - 3"/>
    <x v="3"/>
    <x v="2"/>
  </r>
  <r>
    <x v="1095"/>
    <s v="  Maria"/>
    <x v="796"/>
    <n v="6.06"/>
    <s v="No"/>
    <x v="0"/>
    <x v="0"/>
    <n v="0"/>
    <x v="1"/>
    <x v="0"/>
    <x v="1"/>
    <d v="1991-08-21T00:00:00"/>
    <n v="10322.9"/>
    <x v="2"/>
    <s v="tier - 1"/>
    <x v="12"/>
    <x v="42"/>
  </r>
  <r>
    <x v="1096"/>
    <s v="  Stephanie D"/>
    <x v="797"/>
    <n v="5.12"/>
    <s v="No"/>
    <x v="0"/>
    <x v="0"/>
    <n v="0"/>
    <x v="1"/>
    <x v="0"/>
    <x v="2"/>
    <d v="1991-11-17T00:00:00"/>
    <n v="10315.91"/>
    <x v="2"/>
    <s v="tier - 2"/>
    <x v="1"/>
    <x v="42"/>
  </r>
  <r>
    <x v="1097"/>
    <s v="  Tiffany"/>
    <x v="359"/>
    <n v="10.72"/>
    <s v="No"/>
    <x v="0"/>
    <x v="0"/>
    <n v="0"/>
    <x v="1"/>
    <x v="2"/>
    <x v="0"/>
    <d v="1962-07-12T00:00:00"/>
    <n v="10310.780000000001"/>
    <x v="2"/>
    <s v="tier - 3"/>
    <x v="1"/>
    <x v="5"/>
  </r>
  <r>
    <x v="1098"/>
    <s v="  Sara M"/>
    <x v="798"/>
    <n v="9.58"/>
    <s v="Yes"/>
    <x v="0"/>
    <x v="1"/>
    <n v="1"/>
    <x v="1"/>
    <x v="2"/>
    <x v="0"/>
    <d v="1963-09-24T00:00:00"/>
    <n v="10308.040000000001"/>
    <x v="2"/>
    <s v="tier - 1"/>
    <x v="0"/>
    <x v="8"/>
  </r>
  <r>
    <x v="1099"/>
    <s v="  Scott A"/>
    <x v="746"/>
    <n v="6.4"/>
    <s v="Yes"/>
    <x v="0"/>
    <x v="0"/>
    <n v="1"/>
    <x v="1"/>
    <x v="0"/>
    <x v="1"/>
    <d v="1988-09-14T00:00:00"/>
    <n v="10276.99"/>
    <x v="2"/>
    <s v="tier - 1"/>
    <x v="14"/>
    <x v="23"/>
  </r>
  <r>
    <x v="1100"/>
    <s v="  Lauren"/>
    <x v="799"/>
    <n v="6.8"/>
    <s v="Yes"/>
    <x v="0"/>
    <x v="0"/>
    <n v="2"/>
    <x v="1"/>
    <x v="1"/>
    <x v="0"/>
    <d v="1970-06-21T00:00:00"/>
    <n v="10274.33"/>
    <x v="2"/>
    <s v="tier - 1"/>
    <x v="2"/>
    <x v="2"/>
  </r>
  <r>
    <x v="1101"/>
    <s v="  Scott"/>
    <x v="67"/>
    <n v="9.48"/>
    <s v="No"/>
    <x v="0"/>
    <x v="0"/>
    <n v="2"/>
    <x v="1"/>
    <x v="0"/>
    <x v="0"/>
    <d v="1973-11-27T00:00:00"/>
    <n v="10269.459999999999"/>
    <x v="2"/>
    <s v="tier - 3"/>
    <x v="1"/>
    <x v="30"/>
  </r>
  <r>
    <x v="1102"/>
    <s v="  Brian A"/>
    <x v="411"/>
    <n v="7.45"/>
    <s v="No"/>
    <x v="0"/>
    <x v="0"/>
    <n v="2"/>
    <x v="1"/>
    <x v="1"/>
    <x v="0"/>
    <d v="1973-09-05T00:00:00"/>
    <n v="10264.44"/>
    <x v="2"/>
    <s v="tier - 2"/>
    <x v="1"/>
    <x v="30"/>
  </r>
  <r>
    <x v="1103"/>
    <s v="  Kaitlin R"/>
    <x v="800"/>
    <n v="6.94"/>
    <s v="Yes"/>
    <x v="0"/>
    <x v="0"/>
    <n v="1"/>
    <x v="1"/>
    <x v="0"/>
    <x v="0"/>
    <d v="1975-08-15T00:00:00"/>
    <n v="10259.129999999999"/>
    <x v="2"/>
    <s v="tier - 2"/>
    <x v="3"/>
    <x v="27"/>
  </r>
  <r>
    <x v="1104"/>
    <s v="  Mohammad"/>
    <x v="43"/>
    <n v="7.83"/>
    <s v="No"/>
    <x v="0"/>
    <x v="0"/>
    <n v="0"/>
    <x v="1"/>
    <x v="0"/>
    <x v="0"/>
    <d v="1968-09-23T00:00:00"/>
    <n v="10231.5"/>
    <x v="2"/>
    <s v="tier - 1"/>
    <x v="1"/>
    <x v="0"/>
  </r>
  <r>
    <x v="1105"/>
    <s v="  Charlie"/>
    <x v="166"/>
    <n v="10.17"/>
    <s v="Yes"/>
    <x v="0"/>
    <x v="0"/>
    <n v="0"/>
    <x v="1"/>
    <x v="0"/>
    <x v="0"/>
    <d v="1967-06-28T00:00:00"/>
    <n v="10226.280000000001"/>
    <x v="2"/>
    <s v="tier - 3"/>
    <x v="0"/>
    <x v="22"/>
  </r>
  <r>
    <x v="1106"/>
    <s v="  Brent"/>
    <x v="801"/>
    <n v="8.9600000000000009"/>
    <s v="Yes"/>
    <x v="0"/>
    <x v="0"/>
    <n v="0"/>
    <x v="1"/>
    <x v="1"/>
    <x v="0"/>
    <d v="1967-09-26T00:00:00"/>
    <n v="10214.64"/>
    <x v="2"/>
    <s v="tier - 2"/>
    <x v="3"/>
    <x v="22"/>
  </r>
  <r>
    <x v="1107"/>
    <s v="  Kelli M"/>
    <x v="567"/>
    <n v="6.96"/>
    <s v="Yes"/>
    <x v="0"/>
    <x v="0"/>
    <n v="2"/>
    <x v="1"/>
    <x v="2"/>
    <x v="0"/>
    <d v="1970-12-24T00:00:00"/>
    <n v="10197.77"/>
    <x v="2"/>
    <s v="tier - 1"/>
    <x v="2"/>
    <x v="2"/>
  </r>
  <r>
    <x v="1108"/>
    <s v="  Sheridan H"/>
    <x v="802"/>
    <n v="5.07"/>
    <s v="Yes"/>
    <x v="0"/>
    <x v="0"/>
    <n v="0"/>
    <x v="1"/>
    <x v="0"/>
    <x v="2"/>
    <d v="1985-10-16T00:00:00"/>
    <n v="10191.82"/>
    <x v="2"/>
    <s v="tier - 2"/>
    <x v="12"/>
    <x v="17"/>
  </r>
  <r>
    <x v="1109"/>
    <s v="  Sarah M"/>
    <x v="803"/>
    <n v="5.85"/>
    <s v="No"/>
    <x v="0"/>
    <x v="0"/>
    <n v="2"/>
    <x v="1"/>
    <x v="1"/>
    <x v="1"/>
    <d v="1972-07-10T00:00:00"/>
    <n v="10160.870000000001"/>
    <x v="2"/>
    <s v="tier - 3"/>
    <x v="15"/>
    <x v="28"/>
  </r>
  <r>
    <x v="1110"/>
    <s v="  Jennifer"/>
    <x v="567"/>
    <n v="10.56"/>
    <s v="No"/>
    <x v="0"/>
    <x v="0"/>
    <n v="2"/>
    <x v="1"/>
    <x v="2"/>
    <x v="0"/>
    <d v="1973-10-13T00:00:00"/>
    <n v="10156.780000000001"/>
    <x v="2"/>
    <s v="tier - 2"/>
    <x v="1"/>
    <x v="30"/>
  </r>
  <r>
    <x v="1111"/>
    <s v="  Laura J"/>
    <x v="804"/>
    <n v="8.92"/>
    <s v="Yes"/>
    <x v="0"/>
    <x v="0"/>
    <n v="0"/>
    <x v="1"/>
    <x v="0"/>
    <x v="0"/>
    <d v="1981-06-12T00:00:00"/>
    <n v="10146.129999999999"/>
    <x v="2"/>
    <s v="tier - 1"/>
    <x v="15"/>
    <x v="36"/>
  </r>
  <r>
    <x v="1112"/>
    <s v="  Thomas"/>
    <x v="111"/>
    <n v="8.6300000000000008"/>
    <s v="No"/>
    <x v="0"/>
    <x v="0"/>
    <n v="0"/>
    <x v="1"/>
    <x v="0"/>
    <x v="0"/>
    <d v="1974-12-30T00:00:00"/>
    <n v="10141.14"/>
    <x v="2"/>
    <s v="tier - 1"/>
    <x v="4"/>
    <x v="19"/>
  </r>
  <r>
    <x v="1113"/>
    <s v="  Gisele"/>
    <x v="805"/>
    <n v="6.29"/>
    <s v="Yes"/>
    <x v="0"/>
    <x v="1"/>
    <n v="1"/>
    <x v="1"/>
    <x v="0"/>
    <x v="1"/>
    <d v="1997-09-05T00:00:00"/>
    <n v="10139.84"/>
    <x v="2"/>
    <s v="tier - 2"/>
    <x v="1"/>
    <x v="31"/>
  </r>
  <r>
    <x v="1114"/>
    <s v="  Myra L"/>
    <x v="806"/>
    <n v="5.75"/>
    <s v="No"/>
    <x v="0"/>
    <x v="0"/>
    <n v="2"/>
    <x v="1"/>
    <x v="0"/>
    <x v="1"/>
    <d v="1972-11-16T00:00:00"/>
    <n v="10118.42"/>
    <x v="2"/>
    <s v="tier - 3"/>
    <x v="3"/>
    <x v="28"/>
  </r>
  <r>
    <x v="1115"/>
    <s v="  Melissa M"/>
    <x v="629"/>
    <n v="6.66"/>
    <s v="Yes"/>
    <x v="0"/>
    <x v="0"/>
    <n v="1"/>
    <x v="1"/>
    <x v="0"/>
    <x v="0"/>
    <d v="1975-07-02T00:00:00"/>
    <n v="10115.01"/>
    <x v="2"/>
    <s v="tier - 3"/>
    <x v="1"/>
    <x v="27"/>
  </r>
  <r>
    <x v="1116"/>
    <s v="  Eleanor F"/>
    <x v="807"/>
    <n v="5.0999999999999996"/>
    <s v="No"/>
    <x v="0"/>
    <x v="0"/>
    <n v="2"/>
    <x v="1"/>
    <x v="2"/>
    <x v="2"/>
    <d v="1972-08-08T00:00:00"/>
    <n v="10107.219999999999"/>
    <x v="2"/>
    <s v="tier - 1"/>
    <x v="0"/>
    <x v="28"/>
  </r>
  <r>
    <x v="1117"/>
    <s v="  Elizabeth"/>
    <x v="808"/>
    <n v="4.41"/>
    <s v="No"/>
    <x v="0"/>
    <x v="0"/>
    <n v="2"/>
    <x v="1"/>
    <x v="1"/>
    <x v="2"/>
    <d v="1972-10-19T00:00:00"/>
    <n v="10106.129999999999"/>
    <x v="2"/>
    <s v="tier - 1"/>
    <x v="2"/>
    <x v="28"/>
  </r>
  <r>
    <x v="1118"/>
    <s v="  Kenneth"/>
    <x v="809"/>
    <n v="5.52"/>
    <s v="Yes"/>
    <x v="0"/>
    <x v="0"/>
    <n v="0"/>
    <x v="1"/>
    <x v="1"/>
    <x v="2"/>
    <d v="1976-12-19T00:00:00"/>
    <n v="10096.969999999999"/>
    <x v="2"/>
    <s v="tier - 2"/>
    <x v="3"/>
    <x v="1"/>
  </r>
  <r>
    <x v="1119"/>
    <s v="  Robert G"/>
    <x v="315"/>
    <n v="4.62"/>
    <s v="Yes"/>
    <x v="0"/>
    <x v="1"/>
    <n v="1"/>
    <x v="1"/>
    <x v="0"/>
    <x v="2"/>
    <d v="1969-07-03T00:00:00"/>
    <n v="10085.85"/>
    <x v="2"/>
    <s v="tier - 3"/>
    <x v="3"/>
    <x v="16"/>
  </r>
  <r>
    <x v="1120"/>
    <s v="  Thomas C"/>
    <x v="88"/>
    <n v="5.74"/>
    <s v="Yes"/>
    <x v="0"/>
    <x v="1"/>
    <n v="1"/>
    <x v="1"/>
    <x v="0"/>
    <x v="1"/>
    <d v="1969-10-27T00:00:00"/>
    <n v="10072.06"/>
    <x v="2"/>
    <s v="tier - 1"/>
    <x v="6"/>
    <x v="16"/>
  </r>
  <r>
    <x v="1121"/>
    <s v="  Matthew J"/>
    <x v="643"/>
    <n v="6.3"/>
    <s v="Yes"/>
    <x v="0"/>
    <x v="1"/>
    <n v="1"/>
    <x v="1"/>
    <x v="2"/>
    <x v="1"/>
    <d v="1969-08-22T00:00:00"/>
    <n v="10065.41"/>
    <x v="2"/>
    <s v="tier - 2"/>
    <x v="3"/>
    <x v="16"/>
  </r>
  <r>
    <x v="1122"/>
    <s v="  Mallory D"/>
    <x v="67"/>
    <n v="10.27"/>
    <s v="No"/>
    <x v="0"/>
    <x v="0"/>
    <n v="0"/>
    <x v="1"/>
    <x v="0"/>
    <x v="0"/>
    <d v="1974-08-30T00:00:00"/>
    <n v="10043.25"/>
    <x v="2"/>
    <s v="tier - 2"/>
    <x v="2"/>
    <x v="19"/>
  </r>
  <r>
    <x v="1123"/>
    <s v="  Christopher D"/>
    <x v="175"/>
    <n v="5.85"/>
    <s v="No"/>
    <x v="0"/>
    <x v="1"/>
    <n v="1"/>
    <x v="1"/>
    <x v="1"/>
    <x v="1"/>
    <d v="1979-12-28T00:00:00"/>
    <n v="10027.15"/>
    <x v="2"/>
    <s v="tier - 1"/>
    <x v="14"/>
    <x v="18"/>
  </r>
  <r>
    <x v="1124"/>
    <s v="  Jamie"/>
    <x v="810"/>
    <n v="5.92"/>
    <s v="Yes"/>
    <x v="0"/>
    <x v="0"/>
    <n v="1"/>
    <x v="1"/>
    <x v="0"/>
    <x v="1"/>
    <d v="1988-07-03T00:00:00"/>
    <n v="10011.44"/>
    <x v="2"/>
    <s v="tier - 3"/>
    <x v="12"/>
    <x v="23"/>
  </r>
  <r>
    <x v="1125"/>
    <s v="  Ariell"/>
    <x v="628"/>
    <n v="10.01"/>
    <s v="Yes"/>
    <x v="0"/>
    <x v="0"/>
    <n v="2"/>
    <x v="1"/>
    <x v="3"/>
    <x v="0"/>
    <d v="1970-08-11T00:00:00"/>
    <n v="9991.0400000000009"/>
    <x v="1"/>
    <s v="tier - 3"/>
    <x v="1"/>
    <x v="2"/>
  </r>
  <r>
    <x v="1126"/>
    <s v="  Christopher"/>
    <x v="67"/>
    <n v="9.59"/>
    <s v="No"/>
    <x v="0"/>
    <x v="0"/>
    <n v="0"/>
    <x v="1"/>
    <x v="0"/>
    <x v="0"/>
    <d v="1971-10-06T00:00:00"/>
    <n v="9964.06"/>
    <x v="1"/>
    <s v="tier - 2"/>
    <x v="9"/>
    <x v="14"/>
  </r>
  <r>
    <x v="1127"/>
    <s v="  Ryan"/>
    <x v="292"/>
    <n v="10.37"/>
    <s v="No"/>
    <x v="0"/>
    <x v="0"/>
    <n v="0"/>
    <x v="1"/>
    <x v="1"/>
    <x v="0"/>
    <d v="1971-12-26T00:00:00"/>
    <n v="9957.7199999999993"/>
    <x v="1"/>
    <s v="tier - 3"/>
    <x v="11"/>
    <x v="14"/>
  </r>
  <r>
    <x v="1128"/>
    <s v="  Thomas B"/>
    <x v="811"/>
    <n v="4.01"/>
    <s v="Yes"/>
    <x v="0"/>
    <x v="0"/>
    <n v="1"/>
    <x v="1"/>
    <x v="2"/>
    <x v="2"/>
    <d v="1964-09-11T00:00:00"/>
    <n v="9933.44"/>
    <x v="2"/>
    <s v="tier - 3"/>
    <x v="0"/>
    <x v="13"/>
  </r>
  <r>
    <x v="1129"/>
    <s v="  Katie"/>
    <x v="607"/>
    <n v="4.24"/>
    <s v="Yes"/>
    <x v="0"/>
    <x v="1"/>
    <n v="1"/>
    <x v="1"/>
    <x v="0"/>
    <x v="2"/>
    <d v="1983-12-03T00:00:00"/>
    <n v="9931.9599999999991"/>
    <x v="1"/>
    <s v="tier - 2"/>
    <x v="1"/>
    <x v="33"/>
  </r>
  <r>
    <x v="1130"/>
    <s v="  Rachelle L"/>
    <x v="812"/>
    <n v="5.36"/>
    <s v="Yes"/>
    <x v="0"/>
    <x v="0"/>
    <n v="0"/>
    <x v="1"/>
    <x v="0"/>
    <x v="2"/>
    <d v="1985-08-19T00:00:00"/>
    <n v="9930.64"/>
    <x v="1"/>
    <s v="tier - 3"/>
    <x v="15"/>
    <x v="17"/>
  </r>
  <r>
    <x v="1131"/>
    <s v="  Colleen"/>
    <x v="402"/>
    <n v="4.99"/>
    <s v="No"/>
    <x v="0"/>
    <x v="0"/>
    <n v="2"/>
    <x v="1"/>
    <x v="0"/>
    <x v="2"/>
    <d v="1972-09-14T00:00:00"/>
    <n v="9910.36"/>
    <x v="1"/>
    <s v="tier - 3"/>
    <x v="1"/>
    <x v="28"/>
  </r>
  <r>
    <x v="1132"/>
    <s v="  Gregory A"/>
    <x v="813"/>
    <n v="8.68"/>
    <s v="No"/>
    <x v="0"/>
    <x v="0"/>
    <n v="0"/>
    <x v="1"/>
    <x v="2"/>
    <x v="0"/>
    <d v="1962-08-17T00:00:00"/>
    <n v="9907.83"/>
    <x v="2"/>
    <s v="tier - 2"/>
    <x v="0"/>
    <x v="5"/>
  </r>
  <r>
    <x v="1133"/>
    <s v="  Lara"/>
    <x v="814"/>
    <n v="4.2300000000000004"/>
    <s v="Yes"/>
    <x v="0"/>
    <x v="0"/>
    <n v="0"/>
    <x v="1"/>
    <x v="0"/>
    <x v="2"/>
    <d v="1996-07-08T00:00:00"/>
    <n v="9894.69"/>
    <x v="1"/>
    <s v="tier - 3"/>
    <x v="1"/>
    <x v="45"/>
  </r>
  <r>
    <x v="1134"/>
    <s v="  Megan"/>
    <x v="613"/>
    <n v="5.32"/>
    <s v="Yes"/>
    <x v="0"/>
    <x v="0"/>
    <n v="2"/>
    <x v="1"/>
    <x v="1"/>
    <x v="2"/>
    <d v="1966-11-05T00:00:00"/>
    <n v="9890.23"/>
    <x v="2"/>
    <s v="tier - 3"/>
    <x v="0"/>
    <x v="24"/>
  </r>
  <r>
    <x v="1135"/>
    <s v="  Sara"/>
    <x v="815"/>
    <n v="6.66"/>
    <s v="No"/>
    <x v="0"/>
    <x v="0"/>
    <n v="0"/>
    <x v="1"/>
    <x v="0"/>
    <x v="0"/>
    <d v="1971-11-08T00:00:00"/>
    <n v="9880.07"/>
    <x v="1"/>
    <s v="tier - 3"/>
    <x v="3"/>
    <x v="14"/>
  </r>
  <r>
    <x v="1136"/>
    <s v="  Lucie J"/>
    <x v="816"/>
    <n v="7.4"/>
    <s v="No"/>
    <x v="0"/>
    <x v="0"/>
    <n v="0"/>
    <x v="1"/>
    <x v="0"/>
    <x v="0"/>
    <d v="1971-10-03T00:00:00"/>
    <n v="9877.61"/>
    <x v="1"/>
    <s v="tier - 1"/>
    <x v="0"/>
    <x v="14"/>
  </r>
  <r>
    <x v="1137"/>
    <s v="  Elizabeth S"/>
    <x v="817"/>
    <n v="10.08"/>
    <s v="No"/>
    <x v="0"/>
    <x v="0"/>
    <n v="0"/>
    <x v="1"/>
    <x v="0"/>
    <x v="0"/>
    <d v="1971-07-03T00:00:00"/>
    <n v="9875.68"/>
    <x v="1"/>
    <s v="tier - 3"/>
    <x v="2"/>
    <x v="14"/>
  </r>
  <r>
    <x v="1138"/>
    <s v="  Carma S"/>
    <x v="54"/>
    <n v="8.58"/>
    <s v="No"/>
    <x v="0"/>
    <x v="0"/>
    <n v="0"/>
    <x v="1"/>
    <x v="0"/>
    <x v="0"/>
    <d v="1971-12-22T00:00:00"/>
    <n v="9872.7000000000007"/>
    <x v="1"/>
    <s v="tier - 2"/>
    <x v="3"/>
    <x v="14"/>
  </r>
  <r>
    <x v="1139"/>
    <s v="  Ryan"/>
    <x v="547"/>
    <n v="5.84"/>
    <s v="No"/>
    <x v="0"/>
    <x v="0"/>
    <n v="1"/>
    <x v="1"/>
    <x v="0"/>
    <x v="1"/>
    <d v="1998-07-06T00:00:00"/>
    <n v="9870.59"/>
    <x v="1"/>
    <s v="tier - 2"/>
    <x v="8"/>
    <x v="44"/>
  </r>
  <r>
    <x v="1140"/>
    <s v="  Daniel"/>
    <x v="467"/>
    <n v="4.8600000000000003"/>
    <s v="Yes"/>
    <x v="0"/>
    <x v="1"/>
    <n v="1"/>
    <x v="1"/>
    <x v="1"/>
    <x v="2"/>
    <d v="1969-08-13T00:00:00"/>
    <n v="9869.81"/>
    <x v="2"/>
    <s v="tier - 3"/>
    <x v="1"/>
    <x v="16"/>
  </r>
  <r>
    <x v="1141"/>
    <s v="  Sarah"/>
    <x v="629"/>
    <n v="11.52"/>
    <s v="No"/>
    <x v="0"/>
    <x v="0"/>
    <n v="0"/>
    <x v="1"/>
    <x v="0"/>
    <x v="0"/>
    <d v="1971-11-09T00:00:00"/>
    <n v="9866.2999999999993"/>
    <x v="1"/>
    <s v="tier - 3"/>
    <x v="2"/>
    <x v="14"/>
  </r>
  <r>
    <x v="1142"/>
    <s v="  Matthew J"/>
    <x v="362"/>
    <n v="6.15"/>
    <s v="Yes"/>
    <x v="0"/>
    <x v="1"/>
    <n v="1"/>
    <x v="1"/>
    <x v="2"/>
    <x v="1"/>
    <d v="1969-10-20T00:00:00"/>
    <n v="9863.4699999999993"/>
    <x v="2"/>
    <s v="tier - 3"/>
    <x v="1"/>
    <x v="16"/>
  </r>
  <r>
    <x v="1143"/>
    <s v="  Francesca"/>
    <x v="809"/>
    <n v="9.94"/>
    <s v="No"/>
    <x v="0"/>
    <x v="0"/>
    <n v="0"/>
    <x v="1"/>
    <x v="1"/>
    <x v="0"/>
    <d v="1971-07-17T00:00:00"/>
    <n v="9861.0300000000007"/>
    <x v="1"/>
    <s v="tier - 2"/>
    <x v="3"/>
    <x v="14"/>
  </r>
  <r>
    <x v="1144"/>
    <s v="  Nicole"/>
    <x v="818"/>
    <n v="10.56"/>
    <s v="No"/>
    <x v="0"/>
    <x v="0"/>
    <n v="0"/>
    <x v="1"/>
    <x v="2"/>
    <x v="0"/>
    <d v="1971-10-23T00:00:00"/>
    <n v="9855.1299999999992"/>
    <x v="1"/>
    <s v="tier - 3"/>
    <x v="0"/>
    <x v="14"/>
  </r>
  <r>
    <x v="1145"/>
    <s v="  Toshiyuki"/>
    <x v="806"/>
    <n v="6.79"/>
    <s v="No"/>
    <x v="0"/>
    <x v="0"/>
    <n v="0"/>
    <x v="1"/>
    <x v="0"/>
    <x v="0"/>
    <d v="1968-11-04T00:00:00"/>
    <n v="9850.43"/>
    <x v="2"/>
    <s v="tier - 3"/>
    <x v="3"/>
    <x v="0"/>
  </r>
  <r>
    <x v="1146"/>
    <s v="  Tom L"/>
    <x v="819"/>
    <n v="4.8"/>
    <s v="No"/>
    <x v="0"/>
    <x v="0"/>
    <n v="1"/>
    <x v="1"/>
    <x v="0"/>
    <x v="2"/>
    <d v="1992-08-13T00:00:00"/>
    <n v="9844.4500000000007"/>
    <x v="1"/>
    <s v="tier - 1"/>
    <x v="1"/>
    <x v="34"/>
  </r>
  <r>
    <x v="1147"/>
    <s v="  Brian"/>
    <x v="820"/>
    <n v="5.75"/>
    <s v="No"/>
    <x v="0"/>
    <x v="0"/>
    <n v="2"/>
    <x v="1"/>
    <x v="1"/>
    <x v="1"/>
    <d v="1972-09-26T00:00:00"/>
    <n v="9836.2099999999991"/>
    <x v="1"/>
    <s v="tier - 3"/>
    <x v="14"/>
    <x v="28"/>
  </r>
  <r>
    <x v="1148"/>
    <s v="  Matthew"/>
    <x v="821"/>
    <n v="5.81"/>
    <s v="No"/>
    <x v="0"/>
    <x v="0"/>
    <n v="2"/>
    <x v="1"/>
    <x v="1"/>
    <x v="1"/>
    <d v="1972-06-28T00:00:00"/>
    <n v="9819.25"/>
    <x v="1"/>
    <s v="tier - 2"/>
    <x v="14"/>
    <x v="28"/>
  </r>
  <r>
    <x v="1149"/>
    <s v="  Julee"/>
    <x v="822"/>
    <n v="9.2799999999999994"/>
    <s v="No"/>
    <x v="0"/>
    <x v="0"/>
    <n v="2"/>
    <x v="1"/>
    <x v="0"/>
    <x v="0"/>
    <d v="1973-09-17T00:00:00"/>
    <n v="9800.89"/>
    <x v="1"/>
    <s v="tier - 1"/>
    <x v="0"/>
    <x v="30"/>
  </r>
  <r>
    <x v="1150"/>
    <s v="  Christopher M"/>
    <x v="823"/>
    <n v="6.37"/>
    <s v="No"/>
    <x v="0"/>
    <x v="0"/>
    <n v="0"/>
    <x v="1"/>
    <x v="2"/>
    <x v="1"/>
    <d v="1977-06-07T00:00:00"/>
    <n v="9788.8700000000008"/>
    <x v="2"/>
    <s v="tier - 2"/>
    <x v="0"/>
    <x v="1"/>
  </r>
  <r>
    <x v="1151"/>
    <s v="  Ciaran"/>
    <x v="824"/>
    <n v="5.09"/>
    <s v="Yes"/>
    <x v="0"/>
    <x v="0"/>
    <n v="0"/>
    <x v="1"/>
    <x v="0"/>
    <x v="2"/>
    <d v="1996-08-08T00:00:00"/>
    <n v="9787.32"/>
    <x v="1"/>
    <s v="tier - 3"/>
    <x v="8"/>
    <x v="45"/>
  </r>
  <r>
    <x v="1152"/>
    <s v="  Kara"/>
    <x v="111"/>
    <n v="7.94"/>
    <s v="No"/>
    <x v="0"/>
    <x v="0"/>
    <n v="2"/>
    <x v="1"/>
    <x v="0"/>
    <x v="0"/>
    <d v="1973-07-07T00:00:00"/>
    <n v="9778.35"/>
    <x v="1"/>
    <s v="tier - 2"/>
    <x v="2"/>
    <x v="30"/>
  </r>
  <r>
    <x v="1153"/>
    <s v="  Makie"/>
    <x v="825"/>
    <n v="10.95"/>
    <s v="No"/>
    <x v="0"/>
    <x v="0"/>
    <n v="0"/>
    <x v="1"/>
    <x v="2"/>
    <x v="0"/>
    <d v="1965-09-05T00:00:00"/>
    <n v="9764.08"/>
    <x v="2"/>
    <s v="tier - 1"/>
    <x v="1"/>
    <x v="11"/>
  </r>
  <r>
    <x v="1154"/>
    <s v="  Emily E"/>
    <x v="469"/>
    <n v="6.3"/>
    <s v="Yes"/>
    <x v="0"/>
    <x v="0"/>
    <n v="0"/>
    <x v="1"/>
    <x v="0"/>
    <x v="1"/>
    <d v="2001-07-14T00:00:00"/>
    <n v="9753.49"/>
    <x v="1"/>
    <s v="tier - 2"/>
    <x v="1"/>
    <x v="47"/>
  </r>
  <r>
    <x v="1155"/>
    <s v="  Cary"/>
    <x v="826"/>
    <n v="8.0500000000000007"/>
    <s v="Yes"/>
    <x v="0"/>
    <x v="0"/>
    <n v="2"/>
    <x v="1"/>
    <x v="0"/>
    <x v="0"/>
    <d v="1970-07-04T00:00:00"/>
    <n v="9748.91"/>
    <x v="1"/>
    <s v="tier - 1"/>
    <x v="0"/>
    <x v="2"/>
  </r>
  <r>
    <x v="1156"/>
    <s v="  Steven"/>
    <x v="117"/>
    <n v="9.8800000000000008"/>
    <s v="Yes"/>
    <x v="0"/>
    <x v="0"/>
    <n v="2"/>
    <x v="1"/>
    <x v="0"/>
    <x v="0"/>
    <d v="1970-08-18T00:00:00"/>
    <n v="9724.5300000000007"/>
    <x v="2"/>
    <s v="tier - 1"/>
    <x v="3"/>
    <x v="2"/>
  </r>
  <r>
    <x v="1157"/>
    <s v="  Jose Antonio Sr"/>
    <x v="781"/>
    <n v="7.42"/>
    <s v="Yes"/>
    <x v="0"/>
    <x v="0"/>
    <n v="2"/>
    <x v="1"/>
    <x v="0"/>
    <x v="0"/>
    <d v="1970-09-12T00:00:00"/>
    <n v="9722.77"/>
    <x v="2"/>
    <s v="tier - 1"/>
    <x v="4"/>
    <x v="2"/>
  </r>
  <r>
    <x v="1158"/>
    <s v="  Tatiana"/>
    <x v="401"/>
    <n v="8.4499999999999993"/>
    <s v="Yes"/>
    <x v="0"/>
    <x v="0"/>
    <n v="1"/>
    <x v="1"/>
    <x v="1"/>
    <x v="0"/>
    <d v="1975-06-27T00:00:00"/>
    <n v="9715.84"/>
    <x v="1"/>
    <s v="tier - 1"/>
    <x v="2"/>
    <x v="27"/>
  </r>
  <r>
    <x v="1159"/>
    <s v="  Dan T"/>
    <x v="827"/>
    <n v="6.21"/>
    <s v="No"/>
    <x v="0"/>
    <x v="0"/>
    <n v="2"/>
    <x v="1"/>
    <x v="1"/>
    <x v="1"/>
    <d v="1972-07-10T00:00:00"/>
    <n v="9710.7099999999991"/>
    <x v="1"/>
    <s v="tier - 1"/>
    <x v="14"/>
    <x v="28"/>
  </r>
  <r>
    <x v="1160"/>
    <s v="  Liisa A"/>
    <x v="828"/>
    <n v="4.6500000000000004"/>
    <s v="No"/>
    <x v="0"/>
    <x v="0"/>
    <n v="0"/>
    <x v="1"/>
    <x v="0"/>
    <x v="2"/>
    <d v="1977-09-19T00:00:00"/>
    <n v="9704.67"/>
    <x v="1"/>
    <s v="tier - 3"/>
    <x v="2"/>
    <x v="29"/>
  </r>
  <r>
    <x v="1161"/>
    <s v="  Kathryn E"/>
    <x v="829"/>
    <n v="5.87"/>
    <s v="Yes"/>
    <x v="0"/>
    <x v="0"/>
    <n v="1"/>
    <x v="1"/>
    <x v="2"/>
    <x v="1"/>
    <d v="1964-11-07T00:00:00"/>
    <n v="9698.42"/>
    <x v="2"/>
    <s v="tier - 3"/>
    <x v="0"/>
    <x v="13"/>
  </r>
  <r>
    <x v="1162"/>
    <s v="  Maxwell"/>
    <x v="830"/>
    <n v="4.24"/>
    <s v="Yes"/>
    <x v="0"/>
    <x v="0"/>
    <n v="2"/>
    <x v="1"/>
    <x v="2"/>
    <x v="2"/>
    <d v="1966-09-16T00:00:00"/>
    <n v="9684.2900000000009"/>
    <x v="2"/>
    <s v="tier - 2"/>
    <x v="0"/>
    <x v="24"/>
  </r>
  <r>
    <x v="1163"/>
    <s v="  Pascale"/>
    <x v="831"/>
    <n v="7.81"/>
    <s v="Yes"/>
    <x v="0"/>
    <x v="0"/>
    <n v="0"/>
    <x v="1"/>
    <x v="0"/>
    <x v="0"/>
    <d v="1981-08-08T00:00:00"/>
    <n v="9664.34"/>
    <x v="1"/>
    <s v="tier - 3"/>
    <x v="3"/>
    <x v="36"/>
  </r>
  <r>
    <x v="1164"/>
    <s v="  Becca"/>
    <x v="705"/>
    <n v="9.85"/>
    <s v="No"/>
    <x v="0"/>
    <x v="0"/>
    <n v="0"/>
    <x v="1"/>
    <x v="0"/>
    <x v="0"/>
    <d v="1974-07-08T00:00:00"/>
    <n v="9653.81"/>
    <x v="1"/>
    <s v="tier - 2"/>
    <x v="3"/>
    <x v="19"/>
  </r>
  <r>
    <x v="1165"/>
    <s v="  Grace"/>
    <x v="832"/>
    <n v="6.94"/>
    <s v="No"/>
    <x v="0"/>
    <x v="0"/>
    <n v="0"/>
    <x v="1"/>
    <x v="3"/>
    <x v="0"/>
    <d v="1971-07-19T00:00:00"/>
    <n v="9644.25"/>
    <x v="1"/>
    <s v="tier - 1"/>
    <x v="1"/>
    <x v="14"/>
  </r>
  <r>
    <x v="1166"/>
    <s v="  Samantha"/>
    <x v="396"/>
    <n v="11.3"/>
    <s v="Yes"/>
    <x v="0"/>
    <x v="0"/>
    <n v="2"/>
    <x v="1"/>
    <x v="0"/>
    <x v="0"/>
    <d v="1970-09-30T00:00:00"/>
    <n v="9634.5400000000009"/>
    <x v="1"/>
    <s v="tier - 2"/>
    <x v="3"/>
    <x v="2"/>
  </r>
  <r>
    <x v="1167"/>
    <s v="  Nicole R"/>
    <x v="833"/>
    <n v="9.23"/>
    <s v="No"/>
    <x v="0"/>
    <x v="0"/>
    <n v="0"/>
    <x v="1"/>
    <x v="1"/>
    <x v="0"/>
    <d v="1968-06-22T00:00:00"/>
    <n v="9630.91"/>
    <x v="2"/>
    <s v="tier - 2"/>
    <x v="0"/>
    <x v="0"/>
  </r>
  <r>
    <x v="1168"/>
    <s v="  David W"/>
    <x v="67"/>
    <n v="4.37"/>
    <s v="No"/>
    <x v="0"/>
    <x v="0"/>
    <n v="2"/>
    <x v="1"/>
    <x v="0"/>
    <x v="2"/>
    <d v="1972-10-23T00:00:00"/>
    <n v="9630.4"/>
    <x v="1"/>
    <s v="tier - 2"/>
    <x v="3"/>
    <x v="28"/>
  </r>
  <r>
    <x v="1169"/>
    <s v="  Grant"/>
    <x v="834"/>
    <n v="5.76"/>
    <s v="No"/>
    <x v="0"/>
    <x v="1"/>
    <n v="1"/>
    <x v="1"/>
    <x v="1"/>
    <x v="1"/>
    <e v="#N/A"/>
    <n v="9630.2999999999993"/>
    <x v="1"/>
    <s v="tier - 2"/>
    <x v="14"/>
    <x v="18"/>
  </r>
  <r>
    <x v="1170"/>
    <s v="  Sophia"/>
    <x v="78"/>
    <n v="4.96"/>
    <s v="No"/>
    <x v="0"/>
    <x v="0"/>
    <n v="1"/>
    <x v="1"/>
    <x v="0"/>
    <x v="2"/>
    <e v="#N/A"/>
    <n v="9628.7900000000009"/>
    <x v="1"/>
    <s v="tier - 2"/>
    <x v="12"/>
    <x v="44"/>
  </r>
  <r>
    <x v="1171"/>
    <s v="  Christina"/>
    <x v="835"/>
    <n v="11.04"/>
    <s v="Yes"/>
    <x v="0"/>
    <x v="0"/>
    <n v="2"/>
    <x v="1"/>
    <x v="0"/>
    <x v="0"/>
    <e v="#N/A"/>
    <n v="9625.92"/>
    <x v="1"/>
    <s v="tier - 3"/>
    <x v="3"/>
    <x v="2"/>
  </r>
  <r>
    <x v="1172"/>
    <s v="  Sam L"/>
    <x v="277"/>
    <n v="7.81"/>
    <s v="Yes"/>
    <x v="0"/>
    <x v="0"/>
    <n v="1"/>
    <x v="1"/>
    <x v="1"/>
    <x v="0"/>
    <e v="#N/A"/>
    <n v="9620.33"/>
    <x v="2"/>
    <s v="tier - 3"/>
    <x v="1"/>
    <x v="27"/>
  </r>
  <r>
    <x v="1173"/>
    <s v="  Haley R"/>
    <x v="183"/>
    <n v="4.55"/>
    <s v="No"/>
    <x v="0"/>
    <x v="0"/>
    <n v="0"/>
    <x v="1"/>
    <x v="1"/>
    <x v="2"/>
    <e v="#N/A"/>
    <n v="9619.18"/>
    <x v="1"/>
    <s v="tier - 1"/>
    <x v="15"/>
    <x v="37"/>
  </r>
  <r>
    <x v="1174"/>
    <s v="  Ethan"/>
    <x v="836"/>
    <n v="6.13"/>
    <s v="No"/>
    <x v="0"/>
    <x v="0"/>
    <n v="2"/>
    <x v="1"/>
    <x v="1"/>
    <x v="1"/>
    <e v="#N/A"/>
    <n v="9617.66"/>
    <x v="2"/>
    <s v="tier - 3"/>
    <x v="4"/>
    <x v="28"/>
  </r>
  <r>
    <x v="1175"/>
    <s v="  Andrew W"/>
    <x v="837"/>
    <n v="6.04"/>
    <s v="Yes"/>
    <x v="0"/>
    <x v="0"/>
    <n v="1"/>
    <x v="1"/>
    <x v="2"/>
    <x v="1"/>
    <e v="#N/A"/>
    <n v="9597.6299999999992"/>
    <x v="2"/>
    <s v="tier - 3"/>
    <x v="0"/>
    <x v="13"/>
  </r>
  <r>
    <x v="1176"/>
    <s v="  Mark G"/>
    <x v="757"/>
    <n v="8.85"/>
    <s v="Yes"/>
    <x v="0"/>
    <x v="0"/>
    <n v="0"/>
    <x v="1"/>
    <x v="0"/>
    <x v="0"/>
    <e v="#N/A"/>
    <n v="9584.0400000000009"/>
    <x v="1"/>
    <s v="tier - 1"/>
    <x v="14"/>
    <x v="36"/>
  </r>
  <r>
    <x v="1177"/>
    <s v="  Kasey E"/>
    <x v="838"/>
    <n v="10.54"/>
    <s v="No"/>
    <x v="0"/>
    <x v="0"/>
    <n v="2"/>
    <x v="1"/>
    <x v="0"/>
    <x v="0"/>
    <e v="#N/A"/>
    <n v="9583.89"/>
    <x v="1"/>
    <s v="tier - 3"/>
    <x v="1"/>
    <x v="30"/>
  </r>
  <r>
    <x v="1178"/>
    <s v="  Jeff"/>
    <x v="839"/>
    <n v="4.37"/>
    <s v="Yes"/>
    <x v="0"/>
    <x v="0"/>
    <n v="2"/>
    <x v="1"/>
    <x v="2"/>
    <x v="2"/>
    <e v="#N/A"/>
    <n v="9582.5400000000009"/>
    <x v="2"/>
    <s v="tier - 2"/>
    <x v="0"/>
    <x v="24"/>
  </r>
  <r>
    <x v="1179"/>
    <s v="  Amy"/>
    <x v="361"/>
    <n v="9.6300000000000008"/>
    <s v="No"/>
    <x v="0"/>
    <x v="0"/>
    <n v="2"/>
    <x v="1"/>
    <x v="2"/>
    <x v="0"/>
    <e v="#N/A"/>
    <n v="9566.99"/>
    <x v="1"/>
    <s v="tier - 1"/>
    <x v="1"/>
    <x v="30"/>
  </r>
  <r>
    <x v="1180"/>
    <s v="  Adam"/>
    <x v="606"/>
    <n v="10.37"/>
    <s v="No"/>
    <x v="0"/>
    <x v="0"/>
    <n v="0"/>
    <x v="1"/>
    <x v="0"/>
    <x v="0"/>
    <e v="#N/A"/>
    <n v="9563.0300000000007"/>
    <x v="2"/>
    <s v="tier - 1"/>
    <x v="3"/>
    <x v="19"/>
  </r>
  <r>
    <x v="1181"/>
    <s v="  Kristin M"/>
    <x v="840"/>
    <n v="5.44"/>
    <s v="No"/>
    <x v="0"/>
    <x v="0"/>
    <n v="2"/>
    <x v="1"/>
    <x v="0"/>
    <x v="2"/>
    <e v="#N/A"/>
    <n v="9549.57"/>
    <x v="1"/>
    <s v="tier - 1"/>
    <x v="0"/>
    <x v="28"/>
  </r>
  <r>
    <x v="1182"/>
    <s v="  Mary-Lynn B"/>
    <x v="841"/>
    <n v="5.19"/>
    <s v="No"/>
    <x v="0"/>
    <x v="0"/>
    <n v="2"/>
    <x v="1"/>
    <x v="0"/>
    <x v="2"/>
    <e v="#N/A"/>
    <n v="9541.7000000000007"/>
    <x v="1"/>
    <s v="tier - 1"/>
    <x v="2"/>
    <x v="28"/>
  </r>
  <r>
    <x v="1183"/>
    <s v="  Jamie A"/>
    <x v="842"/>
    <n v="11.8"/>
    <s v="Yes"/>
    <x v="0"/>
    <x v="0"/>
    <n v="1"/>
    <x v="1"/>
    <x v="1"/>
    <x v="0"/>
    <e v="#N/A"/>
    <n v="9540.17"/>
    <x v="1"/>
    <s v="tier - 2"/>
    <x v="2"/>
    <x v="27"/>
  </r>
  <r>
    <x v="1184"/>
    <s v="  Jeffrey A"/>
    <x v="401"/>
    <n v="8.3800000000000008"/>
    <s v="No"/>
    <x v="0"/>
    <x v="0"/>
    <n v="2"/>
    <x v="1"/>
    <x v="1"/>
    <x v="0"/>
    <e v="#N/A"/>
    <n v="9538.65"/>
    <x v="1"/>
    <s v="tier - 3"/>
    <x v="14"/>
    <x v="30"/>
  </r>
  <r>
    <x v="1185"/>
    <s v="  Nicole"/>
    <x v="419"/>
    <n v="7.58"/>
    <s v="No"/>
    <x v="0"/>
    <x v="0"/>
    <n v="0"/>
    <x v="1"/>
    <x v="1"/>
    <x v="0"/>
    <e v="#N/A"/>
    <n v="9528.9"/>
    <x v="1"/>
    <s v="tier - 2"/>
    <x v="3"/>
    <x v="14"/>
  </r>
  <r>
    <x v="1186"/>
    <s v="  Audrey"/>
    <x v="843"/>
    <n v="4.6100000000000003"/>
    <s v="No"/>
    <x v="0"/>
    <x v="0"/>
    <n v="1"/>
    <x v="1"/>
    <x v="0"/>
    <x v="2"/>
    <e v="#N/A"/>
    <n v="9507.68"/>
    <x v="1"/>
    <s v="tier - 1"/>
    <x v="1"/>
    <x v="34"/>
  </r>
  <r>
    <x v="1187"/>
    <s v="  Jacob"/>
    <x v="617"/>
    <n v="4.7"/>
    <s v="Yes"/>
    <x v="0"/>
    <x v="1"/>
    <n v="1"/>
    <x v="1"/>
    <x v="0"/>
    <x v="2"/>
    <e v="#N/A"/>
    <n v="9504.31"/>
    <x v="2"/>
    <s v="tier - 2"/>
    <x v="0"/>
    <x v="16"/>
  </r>
  <r>
    <x v="1188"/>
    <s v="  Daniel S"/>
    <x v="376"/>
    <n v="6.05"/>
    <s v="Yes"/>
    <x v="0"/>
    <x v="0"/>
    <n v="0"/>
    <x v="1"/>
    <x v="2"/>
    <x v="1"/>
    <e v="#N/A"/>
    <n v="9500.57"/>
    <x v="1"/>
    <s v="tier - 3"/>
    <x v="6"/>
    <x v="1"/>
  </r>
  <r>
    <x v="1189"/>
    <s v="  Marc C"/>
    <x v="844"/>
    <n v="5.63"/>
    <s v="Yes"/>
    <x v="0"/>
    <x v="1"/>
    <n v="1"/>
    <x v="1"/>
    <x v="1"/>
    <x v="2"/>
    <e v="#N/A"/>
    <n v="9487.64"/>
    <x v="1"/>
    <s v="tier - 2"/>
    <x v="0"/>
    <x v="0"/>
  </r>
  <r>
    <x v="1190"/>
    <s v="  Mark S"/>
    <x v="845"/>
    <n v="6.06"/>
    <s v="No"/>
    <x v="0"/>
    <x v="1"/>
    <n v="1"/>
    <x v="1"/>
    <x v="1"/>
    <x v="1"/>
    <e v="#N/A"/>
    <n v="9453.92"/>
    <x v="1"/>
    <s v="tier - 2"/>
    <x v="14"/>
    <x v="18"/>
  </r>
  <r>
    <x v="1191"/>
    <s v="  Dan"/>
    <x v="558"/>
    <n v="5.19"/>
    <s v="No"/>
    <x v="0"/>
    <x v="0"/>
    <n v="1"/>
    <x v="1"/>
    <x v="0"/>
    <x v="2"/>
    <e v="#N/A"/>
    <n v="9448.42"/>
    <x v="1"/>
    <s v="tier - 3"/>
    <x v="14"/>
    <x v="38"/>
  </r>
  <r>
    <x v="1192"/>
    <s v="  Gabriela"/>
    <x v="352"/>
    <n v="8.9600000000000009"/>
    <s v="No"/>
    <x v="0"/>
    <x v="0"/>
    <n v="0"/>
    <x v="1"/>
    <x v="1"/>
    <x v="0"/>
    <e v="#N/A"/>
    <n v="9447.3799999999992"/>
    <x v="1"/>
    <s v="tier - 3"/>
    <x v="2"/>
    <x v="30"/>
  </r>
  <r>
    <x v="1193"/>
    <s v="  Amanda"/>
    <x v="384"/>
    <n v="11.39"/>
    <s v="No"/>
    <x v="0"/>
    <x v="0"/>
    <n v="0"/>
    <x v="1"/>
    <x v="1"/>
    <x v="0"/>
    <e v="#N/A"/>
    <n v="9447.25"/>
    <x v="1"/>
    <s v="tier - 1"/>
    <x v="2"/>
    <x v="19"/>
  </r>
  <r>
    <x v="1194"/>
    <s v="  Dara"/>
    <x v="846"/>
    <n v="4.0599999999999996"/>
    <s v="Yes"/>
    <x v="0"/>
    <x v="0"/>
    <n v="0"/>
    <x v="1"/>
    <x v="0"/>
    <x v="2"/>
    <e v="#N/A"/>
    <n v="9432.93"/>
    <x v="1"/>
    <s v="tier - 1"/>
    <x v="2"/>
    <x v="1"/>
  </r>
  <r>
    <x v="1195"/>
    <s v="  Rachelle R"/>
    <x v="65"/>
    <n v="5.23"/>
    <s v="Yes"/>
    <x v="0"/>
    <x v="0"/>
    <n v="0"/>
    <x v="1"/>
    <x v="0"/>
    <x v="2"/>
    <e v="#N/A"/>
    <n v="9414.92"/>
    <x v="1"/>
    <s v="tier - 2"/>
    <x v="3"/>
    <x v="1"/>
  </r>
  <r>
    <x v="1196"/>
    <s v="  Brenda J"/>
    <x v="67"/>
    <n v="5.05"/>
    <s v="Yes"/>
    <x v="0"/>
    <x v="0"/>
    <n v="0"/>
    <x v="1"/>
    <x v="0"/>
    <x v="2"/>
    <e v="#N/A"/>
    <n v="9411.01"/>
    <x v="1"/>
    <s v="tier - 3"/>
    <x v="2"/>
    <x v="1"/>
  </r>
  <r>
    <x v="1197"/>
    <s v="  Tim"/>
    <x v="573"/>
    <n v="7.34"/>
    <s v="No"/>
    <x v="0"/>
    <x v="0"/>
    <n v="0"/>
    <x v="1"/>
    <x v="0"/>
    <x v="0"/>
    <e v="#N/A"/>
    <n v="9391.35"/>
    <x v="2"/>
    <s v="tier - 3"/>
    <x v="3"/>
    <x v="14"/>
  </r>
  <r>
    <x v="1198"/>
    <s v="  Sylvain"/>
    <x v="63"/>
    <n v="8.1300000000000008"/>
    <s v="No"/>
    <x v="0"/>
    <x v="0"/>
    <n v="0"/>
    <x v="1"/>
    <x v="0"/>
    <x v="0"/>
    <e v="#N/A"/>
    <n v="9386.16"/>
    <x v="2"/>
    <s v="tier - 2"/>
    <x v="0"/>
    <x v="14"/>
  </r>
  <r>
    <x v="1199"/>
    <s v="  Lisa M"/>
    <x v="847"/>
    <n v="6.68"/>
    <s v="Yes"/>
    <x v="0"/>
    <x v="0"/>
    <n v="1"/>
    <x v="1"/>
    <x v="1"/>
    <x v="0"/>
    <e v="#N/A"/>
    <n v="9380.75"/>
    <x v="1"/>
    <s v="tier - 2"/>
    <x v="2"/>
    <x v="27"/>
  </r>
  <r>
    <x v="1200"/>
    <s v="  Ryan"/>
    <x v="848"/>
    <n v="11.51"/>
    <s v="No"/>
    <x v="0"/>
    <x v="0"/>
    <n v="0"/>
    <x v="1"/>
    <x v="0"/>
    <x v="0"/>
    <e v="#N/A"/>
    <n v="9377.9"/>
    <x v="1"/>
    <s v="tier - 1"/>
    <x v="0"/>
    <x v="14"/>
  </r>
  <r>
    <x v="1201"/>
    <s v="  Kaitlin M"/>
    <x v="849"/>
    <n v="6.02"/>
    <s v="Yes"/>
    <x v="0"/>
    <x v="1"/>
    <n v="1"/>
    <x v="1"/>
    <x v="1"/>
    <x v="1"/>
    <e v="#N/A"/>
    <n v="9377.4500000000007"/>
    <x v="1"/>
    <s v="tier - 3"/>
    <x v="0"/>
    <x v="16"/>
  </r>
  <r>
    <x v="1202"/>
    <s v="  William R"/>
    <x v="329"/>
    <n v="7.96"/>
    <s v="No"/>
    <x v="0"/>
    <x v="0"/>
    <n v="0"/>
    <x v="1"/>
    <x v="2"/>
    <x v="0"/>
    <e v="#N/A"/>
    <n v="9361.33"/>
    <x v="2"/>
    <s v="tier - 1"/>
    <x v="4"/>
    <x v="14"/>
  </r>
  <r>
    <x v="1203"/>
    <s v="  Bruce"/>
    <x v="314"/>
    <n v="6.01"/>
    <s v="Yes"/>
    <x v="0"/>
    <x v="0"/>
    <n v="1"/>
    <x v="1"/>
    <x v="0"/>
    <x v="1"/>
    <e v="#N/A"/>
    <n v="9344.2000000000007"/>
    <x v="1"/>
    <s v="tier - 1"/>
    <x v="14"/>
    <x v="23"/>
  </r>
  <r>
    <x v="1204"/>
    <s v="  Veronica"/>
    <x v="850"/>
    <n v="5.9"/>
    <s v="Yes"/>
    <x v="0"/>
    <x v="0"/>
    <n v="0"/>
    <x v="1"/>
    <x v="0"/>
    <x v="1"/>
    <e v="#N/A"/>
    <n v="9338.61"/>
    <x v="1"/>
    <s v="tier - 1"/>
    <x v="12"/>
    <x v="45"/>
  </r>
  <r>
    <x v="1205"/>
    <s v="  Warren"/>
    <x v="851"/>
    <n v="4.49"/>
    <s v="Yes"/>
    <x v="0"/>
    <x v="0"/>
    <n v="1"/>
    <x v="1"/>
    <x v="0"/>
    <x v="2"/>
    <e v="#N/A"/>
    <n v="9320.26"/>
    <x v="1"/>
    <s v="tier - 1"/>
    <x v="1"/>
    <x v="23"/>
  </r>
  <r>
    <x v="1206"/>
    <s v="  Daniela"/>
    <x v="852"/>
    <n v="6.25"/>
    <s v="No"/>
    <x v="0"/>
    <x v="0"/>
    <n v="0"/>
    <x v="1"/>
    <x v="1"/>
    <x v="1"/>
    <e v="#N/A"/>
    <n v="9315.41"/>
    <x v="1"/>
    <s v="tier - 1"/>
    <x v="2"/>
    <x v="29"/>
  </r>
  <r>
    <x v="1207"/>
    <s v="  Deirdre A"/>
    <x v="853"/>
    <n v="9.6199999999999992"/>
    <s v="Yes"/>
    <x v="0"/>
    <x v="1"/>
    <n v="1"/>
    <x v="1"/>
    <x v="2"/>
    <x v="0"/>
    <e v="#N/A"/>
    <n v="9310.81"/>
    <x v="2"/>
    <s v="tier - 1"/>
    <x v="0"/>
    <x v="5"/>
  </r>
  <r>
    <x v="1208"/>
    <s v="  Mathias"/>
    <x v="684"/>
    <n v="11.06"/>
    <s v="No"/>
    <x v="0"/>
    <x v="0"/>
    <n v="2"/>
    <x v="1"/>
    <x v="0"/>
    <x v="0"/>
    <e v="#N/A"/>
    <n v="9304.7000000000007"/>
    <x v="2"/>
    <s v="tier - 3"/>
    <x v="0"/>
    <x v="30"/>
  </r>
  <r>
    <x v="1209"/>
    <s v="  Matthew"/>
    <x v="854"/>
    <n v="6.11"/>
    <s v="Yes"/>
    <x v="0"/>
    <x v="0"/>
    <n v="0"/>
    <x v="1"/>
    <x v="1"/>
    <x v="1"/>
    <e v="#N/A"/>
    <n v="9301.89"/>
    <x v="1"/>
    <s v="tier - 1"/>
    <x v="1"/>
    <x v="1"/>
  </r>
  <r>
    <x v="1210"/>
    <s v="  Kurt"/>
    <x v="32"/>
    <n v="11.49"/>
    <s v="No"/>
    <x v="0"/>
    <x v="0"/>
    <n v="2"/>
    <x v="1"/>
    <x v="0"/>
    <x v="0"/>
    <e v="#N/A"/>
    <n v="9290.14"/>
    <x v="2"/>
    <s v="tier - 3"/>
    <x v="4"/>
    <x v="30"/>
  </r>
  <r>
    <x v="1211"/>
    <s v="  Samuel"/>
    <x v="277"/>
    <n v="8.68"/>
    <s v="No"/>
    <x v="0"/>
    <x v="0"/>
    <n v="2"/>
    <x v="1"/>
    <x v="1"/>
    <x v="0"/>
    <e v="#N/A"/>
    <n v="9288.0300000000007"/>
    <x v="1"/>
    <s v="tier - 3"/>
    <x v="11"/>
    <x v="30"/>
  </r>
  <r>
    <x v="1212"/>
    <s v="  Emily"/>
    <x v="855"/>
    <n v="5.68"/>
    <s v="Yes"/>
    <x v="0"/>
    <x v="1"/>
    <n v="1"/>
    <x v="1"/>
    <x v="1"/>
    <x v="2"/>
    <e v="#N/A"/>
    <n v="9285.8700000000008"/>
    <x v="1"/>
    <s v="tier - 3"/>
    <x v="0"/>
    <x v="16"/>
  </r>
  <r>
    <x v="1213"/>
    <s v="  Tiffany"/>
    <x v="97"/>
    <n v="8.4499999999999993"/>
    <s v="No"/>
    <x v="0"/>
    <x v="0"/>
    <n v="0"/>
    <x v="1"/>
    <x v="0"/>
    <x v="0"/>
    <e v="#N/A"/>
    <n v="9283.56"/>
    <x v="1"/>
    <s v="tier - 3"/>
    <x v="0"/>
    <x v="14"/>
  </r>
  <r>
    <x v="1214"/>
    <s v="  Alex F"/>
    <x v="304"/>
    <n v="8.51"/>
    <s v="No"/>
    <x v="0"/>
    <x v="0"/>
    <n v="2"/>
    <x v="1"/>
    <x v="1"/>
    <x v="0"/>
    <e v="#N/A"/>
    <n v="9282.48"/>
    <x v="2"/>
    <s v="tier - 2"/>
    <x v="4"/>
    <x v="30"/>
  </r>
  <r>
    <x v="1215"/>
    <s v="  Alice"/>
    <x v="856"/>
    <n v="7.62"/>
    <s v="No"/>
    <x v="0"/>
    <x v="0"/>
    <n v="0"/>
    <x v="1"/>
    <x v="2"/>
    <x v="0"/>
    <e v="#N/A"/>
    <n v="9264.7999999999993"/>
    <x v="1"/>
    <s v="tier - 1"/>
    <x v="3"/>
    <x v="14"/>
  </r>
  <r>
    <x v="1216"/>
    <s v="  Allison M"/>
    <x v="467"/>
    <n v="10.18"/>
    <s v="No"/>
    <x v="0"/>
    <x v="0"/>
    <n v="0"/>
    <x v="1"/>
    <x v="1"/>
    <x v="0"/>
    <e v="#N/A"/>
    <n v="9249.5"/>
    <x v="1"/>
    <s v="tier - 1"/>
    <x v="1"/>
    <x v="19"/>
  </r>
  <r>
    <x v="1217"/>
    <s v="  Johannes Fiskerstand"/>
    <x v="857"/>
    <n v="5.36"/>
    <s v="No"/>
    <x v="0"/>
    <x v="0"/>
    <n v="0"/>
    <x v="1"/>
    <x v="1"/>
    <x v="2"/>
    <e v="#N/A"/>
    <n v="9247.94"/>
    <x v="1"/>
    <s v="tier - 1"/>
    <x v="14"/>
    <x v="25"/>
  </r>
  <r>
    <x v="1218"/>
    <s v="  Stephen"/>
    <x v="247"/>
    <n v="11.78"/>
    <s v="Yes"/>
    <x v="0"/>
    <x v="0"/>
    <n v="1"/>
    <x v="1"/>
    <x v="1"/>
    <x v="0"/>
    <e v="#N/A"/>
    <n v="9225.26"/>
    <x v="2"/>
    <s v="tier - 3"/>
    <x v="5"/>
    <x v="27"/>
  </r>
  <r>
    <x v="1219"/>
    <s v="  Jon M"/>
    <x v="366"/>
    <n v="10.82"/>
    <s v="Yes"/>
    <x v="0"/>
    <x v="0"/>
    <n v="0"/>
    <x v="1"/>
    <x v="1"/>
    <x v="0"/>
    <e v="#N/A"/>
    <n v="9222.4"/>
    <x v="1"/>
    <s v="tier - 3"/>
    <x v="9"/>
    <x v="36"/>
  </r>
  <r>
    <x v="1220"/>
    <s v="  Fasil"/>
    <x v="858"/>
    <n v="7.73"/>
    <s v="Yes"/>
    <x v="0"/>
    <x v="0"/>
    <n v="1"/>
    <x v="1"/>
    <x v="0"/>
    <x v="0"/>
    <e v="#N/A"/>
    <n v="9210.06"/>
    <x v="1"/>
    <s v="tier - 3"/>
    <x v="14"/>
    <x v="26"/>
  </r>
  <r>
    <x v="1221"/>
    <s v="  Megan C"/>
    <x v="387"/>
    <n v="6.24"/>
    <s v="Yes"/>
    <x v="0"/>
    <x v="0"/>
    <n v="0"/>
    <x v="1"/>
    <x v="2"/>
    <x v="1"/>
    <e v="#N/A"/>
    <n v="9193.84"/>
    <x v="1"/>
    <s v="tier - 1"/>
    <x v="1"/>
    <x v="1"/>
  </r>
  <r>
    <x v="1222"/>
    <s v="  Lisa J"/>
    <x v="859"/>
    <n v="10.42"/>
    <s v="No"/>
    <x v="0"/>
    <x v="0"/>
    <n v="2"/>
    <x v="1"/>
    <x v="2"/>
    <x v="0"/>
    <e v="#N/A"/>
    <n v="9182.17"/>
    <x v="1"/>
    <s v="tier - 3"/>
    <x v="3"/>
    <x v="30"/>
  </r>
  <r>
    <x v="1223"/>
    <s v="  Doron P"/>
    <x v="860"/>
    <n v="11.11"/>
    <s v="No"/>
    <x v="0"/>
    <x v="0"/>
    <n v="0"/>
    <x v="1"/>
    <x v="0"/>
    <x v="0"/>
    <e v="#N/A"/>
    <n v="9174.14"/>
    <x v="2"/>
    <s v="tier - 1"/>
    <x v="1"/>
    <x v="14"/>
  </r>
  <r>
    <x v="1224"/>
    <s v="  Katharina"/>
    <x v="861"/>
    <n v="7.67"/>
    <s v="Yes"/>
    <x v="0"/>
    <x v="0"/>
    <n v="2"/>
    <x v="1"/>
    <x v="2"/>
    <x v="0"/>
    <e v="#N/A"/>
    <n v="9171.75"/>
    <x v="1"/>
    <s v="tier - 2"/>
    <x v="1"/>
    <x v="2"/>
  </r>
  <r>
    <x v="1225"/>
    <s v="  Carl"/>
    <x v="851"/>
    <n v="6.15"/>
    <s v="No"/>
    <x v="0"/>
    <x v="0"/>
    <n v="0"/>
    <x v="1"/>
    <x v="0"/>
    <x v="1"/>
    <e v="#N/A"/>
    <n v="9159.51"/>
    <x v="1"/>
    <s v="tier - 2"/>
    <x v="14"/>
    <x v="3"/>
  </r>
  <r>
    <x v="1226"/>
    <s v="  Kelsey J"/>
    <x v="256"/>
    <n v="5.71"/>
    <s v="No"/>
    <x v="0"/>
    <x v="0"/>
    <n v="0"/>
    <x v="1"/>
    <x v="1"/>
    <x v="1"/>
    <e v="#N/A"/>
    <n v="9147.5"/>
    <x v="1"/>
    <s v="tier - 1"/>
    <x v="1"/>
    <x v="37"/>
  </r>
  <r>
    <x v="1227"/>
    <s v="  Stephen A"/>
    <x v="862"/>
    <n v="8.6999999999999993"/>
    <s v="Yes"/>
    <x v="0"/>
    <x v="0"/>
    <n v="2"/>
    <x v="1"/>
    <x v="0"/>
    <x v="0"/>
    <e v="#N/A"/>
    <n v="9144.57"/>
    <x v="2"/>
    <s v="tier - 2"/>
    <x v="3"/>
    <x v="2"/>
  </r>
  <r>
    <x v="1228"/>
    <s v="  Dan"/>
    <x v="97"/>
    <n v="9.0399999999999991"/>
    <s v="Yes"/>
    <x v="0"/>
    <x v="0"/>
    <n v="2"/>
    <x v="1"/>
    <x v="0"/>
    <x v="0"/>
    <e v="#N/A"/>
    <n v="9140.9500000000007"/>
    <x v="2"/>
    <s v="tier - 3"/>
    <x v="0"/>
    <x v="2"/>
  </r>
  <r>
    <x v="1229"/>
    <s v="  Katie C"/>
    <x v="460"/>
    <n v="5.61"/>
    <s v="No"/>
    <x v="0"/>
    <x v="0"/>
    <n v="0"/>
    <x v="1"/>
    <x v="1"/>
    <x v="2"/>
    <e v="#N/A"/>
    <n v="9101.7999999999993"/>
    <x v="1"/>
    <s v="tier - 1"/>
    <x v="3"/>
    <x v="29"/>
  </r>
  <r>
    <x v="1230"/>
    <s v="  Melissa K"/>
    <x v="863"/>
    <n v="8.1199999999999992"/>
    <s v="No"/>
    <x v="0"/>
    <x v="0"/>
    <n v="0"/>
    <x v="1"/>
    <x v="2"/>
    <x v="0"/>
    <e v="#N/A"/>
    <n v="9095.94"/>
    <x v="2"/>
    <s v="tier - 1"/>
    <x v="3"/>
    <x v="11"/>
  </r>
  <r>
    <x v="1231"/>
    <s v="  Kara H"/>
    <x v="524"/>
    <n v="4.74"/>
    <s v="No"/>
    <x v="0"/>
    <x v="0"/>
    <n v="0"/>
    <x v="1"/>
    <x v="1"/>
    <x v="2"/>
    <e v="#N/A"/>
    <n v="9095.07"/>
    <x v="1"/>
    <s v="tier - 2"/>
    <x v="2"/>
    <x v="29"/>
  </r>
  <r>
    <x v="1232"/>
    <s v="  Juan Carlos"/>
    <x v="864"/>
    <n v="4.0599999999999996"/>
    <s v="No"/>
    <x v="0"/>
    <x v="0"/>
    <n v="2"/>
    <x v="1"/>
    <x v="0"/>
    <x v="2"/>
    <e v="#N/A"/>
    <n v="9058.73"/>
    <x v="2"/>
    <s v="tier - 2"/>
    <x v="0"/>
    <x v="28"/>
  </r>
  <r>
    <x v="1233"/>
    <s v="  John III"/>
    <x v="103"/>
    <n v="5.69"/>
    <s v="No"/>
    <x v="0"/>
    <x v="0"/>
    <n v="2"/>
    <x v="1"/>
    <x v="0"/>
    <x v="2"/>
    <e v="#N/A"/>
    <n v="9048.0300000000007"/>
    <x v="1"/>
    <s v="tier - 2"/>
    <x v="0"/>
    <x v="28"/>
  </r>
  <r>
    <x v="1234"/>
    <s v="  Sarah M"/>
    <x v="142"/>
    <n v="5.66"/>
    <s v="No"/>
    <x v="0"/>
    <x v="1"/>
    <n v="1"/>
    <x v="1"/>
    <x v="0"/>
    <x v="2"/>
    <e v="#N/A"/>
    <n v="9010.2000000000007"/>
    <x v="1"/>
    <s v="tier - 3"/>
    <x v="12"/>
    <x v="20"/>
  </r>
  <r>
    <x v="1235"/>
    <s v="  Kristin C"/>
    <x v="865"/>
    <n v="4.32"/>
    <s v="No"/>
    <x v="0"/>
    <x v="1"/>
    <n v="1"/>
    <x v="1"/>
    <x v="1"/>
    <x v="2"/>
    <e v="#N/A"/>
    <n v="8998.43"/>
    <x v="1"/>
    <s v="tier - 1"/>
    <x v="15"/>
    <x v="18"/>
  </r>
  <r>
    <x v="1236"/>
    <s v="  Casey M"/>
    <x v="386"/>
    <n v="8.2899999999999991"/>
    <s v="No"/>
    <x v="0"/>
    <x v="0"/>
    <n v="2"/>
    <x v="1"/>
    <x v="1"/>
    <x v="0"/>
    <e v="#N/A"/>
    <n v="8988.16"/>
    <x v="1"/>
    <s v="tier - 1"/>
    <x v="1"/>
    <x v="30"/>
  </r>
  <r>
    <x v="1237"/>
    <s v="  Samuel"/>
    <x v="866"/>
    <n v="10.46"/>
    <s v="No"/>
    <x v="0"/>
    <x v="0"/>
    <n v="0"/>
    <x v="1"/>
    <x v="0"/>
    <x v="0"/>
    <e v="#N/A"/>
    <n v="8978.19"/>
    <x v="1"/>
    <s v="tier - 2"/>
    <x v="0"/>
    <x v="19"/>
  </r>
  <r>
    <x v="1238"/>
    <s v="  Braulio"/>
    <x v="117"/>
    <n v="11.96"/>
    <s v="No"/>
    <x v="0"/>
    <x v="0"/>
    <n v="0"/>
    <x v="1"/>
    <x v="0"/>
    <x v="0"/>
    <e v="#N/A"/>
    <n v="8968.33"/>
    <x v="2"/>
    <s v="tier - 2"/>
    <x v="3"/>
    <x v="19"/>
  </r>
  <r>
    <x v="1239"/>
    <s v="  Anne-Marie"/>
    <x v="388"/>
    <n v="4.25"/>
    <s v="Yes"/>
    <x v="0"/>
    <x v="1"/>
    <n v="1"/>
    <x v="1"/>
    <x v="2"/>
    <x v="2"/>
    <e v="#N/A"/>
    <n v="8965.7999999999993"/>
    <x v="1"/>
    <s v="tier - 3"/>
    <x v="1"/>
    <x v="33"/>
  </r>
  <r>
    <x v="1240"/>
    <s v="  Samuel K"/>
    <x v="588"/>
    <n v="8.33"/>
    <s v="No"/>
    <x v="0"/>
    <x v="0"/>
    <n v="0"/>
    <x v="1"/>
    <x v="0"/>
    <x v="0"/>
    <e v="#N/A"/>
    <n v="8964.06"/>
    <x v="2"/>
    <s v="tier - 2"/>
    <x v="4"/>
    <x v="19"/>
  </r>
  <r>
    <x v="1241"/>
    <s v="  Yuki"/>
    <x v="867"/>
    <n v="4.29"/>
    <s v="No"/>
    <x v="0"/>
    <x v="0"/>
    <n v="1"/>
    <x v="1"/>
    <x v="0"/>
    <x v="2"/>
    <e v="#N/A"/>
    <n v="8954.99"/>
    <x v="1"/>
    <s v="tier - 3"/>
    <x v="12"/>
    <x v="34"/>
  </r>
  <r>
    <x v="1242"/>
    <s v="  Rafer"/>
    <x v="30"/>
    <n v="6.32"/>
    <s v="Yes"/>
    <x v="0"/>
    <x v="0"/>
    <n v="0"/>
    <x v="1"/>
    <x v="0"/>
    <x v="1"/>
    <e v="#N/A"/>
    <n v="8944.1200000000008"/>
    <x v="2"/>
    <s v="tier - 2"/>
    <x v="0"/>
    <x v="1"/>
  </r>
  <r>
    <x v="1243"/>
    <s v="  Claire"/>
    <x v="380"/>
    <n v="5.65"/>
    <s v="No"/>
    <x v="0"/>
    <x v="0"/>
    <n v="2"/>
    <x v="1"/>
    <x v="1"/>
    <x v="2"/>
    <e v="#N/A"/>
    <n v="8932.08"/>
    <x v="1"/>
    <s v="tier - 1"/>
    <x v="3"/>
    <x v="14"/>
  </r>
  <r>
    <x v="1244"/>
    <s v="  Erynn J"/>
    <x v="868"/>
    <n v="8.41"/>
    <s v="Yes"/>
    <x v="0"/>
    <x v="0"/>
    <n v="1"/>
    <x v="1"/>
    <x v="1"/>
    <x v="0"/>
    <e v="#N/A"/>
    <n v="8930.93"/>
    <x v="1"/>
    <s v="tier - 2"/>
    <x v="1"/>
    <x v="27"/>
  </r>
  <r>
    <x v="1245"/>
    <s v="  Mahesh"/>
    <x v="869"/>
    <n v="11.96"/>
    <s v="Yes"/>
    <x v="0"/>
    <x v="0"/>
    <n v="0"/>
    <x v="1"/>
    <x v="2"/>
    <x v="0"/>
    <e v="#N/A"/>
    <n v="8908.4699999999993"/>
    <x v="2"/>
    <s v="tier - 2"/>
    <x v="0"/>
    <x v="22"/>
  </r>
  <r>
    <x v="1246"/>
    <s v="  Stanley"/>
    <x v="870"/>
    <n v="5.17"/>
    <s v="Yes"/>
    <x v="0"/>
    <x v="1"/>
    <n v="1"/>
    <x v="1"/>
    <x v="0"/>
    <x v="2"/>
    <e v="#N/A"/>
    <n v="8906.14"/>
    <x v="1"/>
    <s v="tier - 2"/>
    <x v="1"/>
    <x v="31"/>
  </r>
  <r>
    <x v="1247"/>
    <s v="  Gregory"/>
    <x v="507"/>
    <n v="8.76"/>
    <s v="No"/>
    <x v="0"/>
    <x v="0"/>
    <n v="0"/>
    <x v="1"/>
    <x v="2"/>
    <x v="0"/>
    <e v="#N/A"/>
    <n v="8891.14"/>
    <x v="1"/>
    <s v="tier - 3"/>
    <x v="6"/>
    <x v="9"/>
  </r>
  <r>
    <x v="1248"/>
    <s v="  Eric"/>
    <x v="871"/>
    <n v="7.99"/>
    <s v="No"/>
    <x v="0"/>
    <x v="0"/>
    <n v="2"/>
    <x v="1"/>
    <x v="1"/>
    <x v="0"/>
    <e v="#N/A"/>
    <n v="8890.59"/>
    <x v="1"/>
    <s v="tier - 3"/>
    <x v="1"/>
    <x v="30"/>
  </r>
  <r>
    <x v="1249"/>
    <s v="  Rachel M"/>
    <x v="456"/>
    <n v="8.59"/>
    <s v="No"/>
    <x v="0"/>
    <x v="0"/>
    <n v="0"/>
    <x v="1"/>
    <x v="0"/>
    <x v="0"/>
    <e v="#N/A"/>
    <n v="8871.15"/>
    <x v="1"/>
    <s v="tier - 3"/>
    <x v="0"/>
    <x v="19"/>
  </r>
  <r>
    <x v="1250"/>
    <s v="  Fritz"/>
    <x v="723"/>
    <n v="6.14"/>
    <s v="No"/>
    <x v="0"/>
    <x v="0"/>
    <n v="2"/>
    <x v="1"/>
    <x v="0"/>
    <x v="1"/>
    <e v="#N/A"/>
    <n v="8835.26"/>
    <x v="2"/>
    <s v="tier - 2"/>
    <x v="1"/>
    <x v="28"/>
  </r>
  <r>
    <x v="1251"/>
    <s v="  Brad"/>
    <x v="421"/>
    <n v="4.08"/>
    <s v="No"/>
    <x v="0"/>
    <x v="0"/>
    <n v="2"/>
    <x v="1"/>
    <x v="1"/>
    <x v="2"/>
    <e v="#N/A"/>
    <n v="8827.2099999999991"/>
    <x v="2"/>
    <s v="tier - 1"/>
    <x v="1"/>
    <x v="28"/>
  </r>
  <r>
    <x v="1252"/>
    <s v="  Claire M"/>
    <x v="117"/>
    <n v="6.25"/>
    <s v="Yes"/>
    <x v="0"/>
    <x v="0"/>
    <n v="0"/>
    <x v="1"/>
    <x v="0"/>
    <x v="1"/>
    <e v="#N/A"/>
    <n v="8825.09"/>
    <x v="1"/>
    <s v="tier - 3"/>
    <x v="3"/>
    <x v="1"/>
  </r>
  <r>
    <x v="1253"/>
    <s v="  Jennifer"/>
    <x v="872"/>
    <n v="5.94"/>
    <s v="Yes"/>
    <x v="0"/>
    <x v="0"/>
    <n v="1"/>
    <x v="1"/>
    <x v="0"/>
    <x v="1"/>
    <e v="#N/A"/>
    <n v="8824.27"/>
    <x v="1"/>
    <s v="tier - 1"/>
    <x v="15"/>
    <x v="23"/>
  </r>
  <r>
    <x v="1254"/>
    <s v="  Maria S"/>
    <x v="764"/>
    <n v="6.45"/>
    <s v="Yes"/>
    <x v="0"/>
    <x v="0"/>
    <n v="0"/>
    <x v="1"/>
    <x v="0"/>
    <x v="1"/>
    <e v="#N/A"/>
    <n v="8823.99"/>
    <x v="1"/>
    <s v="tier - 3"/>
    <x v="2"/>
    <x v="1"/>
  </r>
  <r>
    <x v="1255"/>
    <s v="  Katherine E"/>
    <x v="692"/>
    <n v="5.74"/>
    <s v="Yes"/>
    <x v="0"/>
    <x v="0"/>
    <n v="0"/>
    <x v="1"/>
    <x v="1"/>
    <x v="1"/>
    <e v="#N/A"/>
    <n v="8823.2800000000007"/>
    <x v="1"/>
    <s v="tier - 1"/>
    <x v="3"/>
    <x v="1"/>
  </r>
  <r>
    <x v="1256"/>
    <s v="  Michael"/>
    <x v="873"/>
    <n v="4.43"/>
    <s v="Yes"/>
    <x v="0"/>
    <x v="0"/>
    <n v="0"/>
    <x v="1"/>
    <x v="0"/>
    <x v="2"/>
    <e v="#N/A"/>
    <n v="8821.8799999999992"/>
    <x v="1"/>
    <s v="tier - 3"/>
    <x v="8"/>
    <x v="47"/>
  </r>
  <r>
    <x v="1257"/>
    <s v="  Roxanne"/>
    <x v="874"/>
    <n v="6.5"/>
    <s v="No"/>
    <x v="0"/>
    <x v="0"/>
    <n v="0"/>
    <x v="1"/>
    <x v="2"/>
    <x v="0"/>
    <e v="#N/A"/>
    <n v="8800.49"/>
    <x v="2"/>
    <s v="tier - 2"/>
    <x v="0"/>
    <x v="11"/>
  </r>
  <r>
    <x v="1258"/>
    <s v="  Israel"/>
    <x v="875"/>
    <n v="8.75"/>
    <s v="No"/>
    <x v="0"/>
    <x v="0"/>
    <n v="0"/>
    <x v="1"/>
    <x v="0"/>
    <x v="0"/>
    <e v="#N/A"/>
    <n v="8798.59"/>
    <x v="1"/>
    <s v="tier - 1"/>
    <x v="3"/>
    <x v="14"/>
  </r>
  <r>
    <x v="1259"/>
    <s v="  Samalya"/>
    <x v="876"/>
    <n v="11.96"/>
    <s v="No"/>
    <x v="0"/>
    <x v="0"/>
    <n v="0"/>
    <x v="1"/>
    <x v="1"/>
    <x v="0"/>
    <e v="#N/A"/>
    <n v="8782.4699999999993"/>
    <x v="1"/>
    <s v="tier - 3"/>
    <x v="3"/>
    <x v="14"/>
  </r>
  <r>
    <x v="1260"/>
    <s v="  Peter"/>
    <x v="67"/>
    <n v="10.54"/>
    <s v="No"/>
    <x v="0"/>
    <x v="0"/>
    <n v="0"/>
    <x v="1"/>
    <x v="0"/>
    <x v="0"/>
    <e v="#N/A"/>
    <n v="8765.25"/>
    <x v="1"/>
    <s v="tier - 3"/>
    <x v="1"/>
    <x v="19"/>
  </r>
  <r>
    <x v="1261"/>
    <s v="  Alicia"/>
    <x v="305"/>
    <n v="4.54"/>
    <s v="Yes"/>
    <x v="0"/>
    <x v="1"/>
    <n v="1"/>
    <x v="1"/>
    <x v="2"/>
    <x v="2"/>
    <e v="#N/A"/>
    <n v="8760.1200000000008"/>
    <x v="1"/>
    <s v="tier - 1"/>
    <x v="0"/>
    <x v="16"/>
  </r>
  <r>
    <x v="1262"/>
    <s v="  Sarah K"/>
    <x v="441"/>
    <n v="5.71"/>
    <s v="No"/>
    <x v="0"/>
    <x v="0"/>
    <n v="0"/>
    <x v="1"/>
    <x v="0"/>
    <x v="1"/>
    <e v="#N/A"/>
    <n v="8747.68"/>
    <x v="1"/>
    <s v="tier - 3"/>
    <x v="3"/>
    <x v="35"/>
  </r>
  <r>
    <x v="1263"/>
    <s v="  Guomin"/>
    <x v="877"/>
    <n v="6.25"/>
    <s v="Yes"/>
    <x v="0"/>
    <x v="0"/>
    <n v="0"/>
    <x v="1"/>
    <x v="0"/>
    <x v="1"/>
    <e v="#N/A"/>
    <n v="8733.23"/>
    <x v="1"/>
    <s v="tier - 3"/>
    <x v="1"/>
    <x v="1"/>
  </r>
  <r>
    <x v="1264"/>
    <s v="  Javier"/>
    <x v="625"/>
    <n v="9.4700000000000006"/>
    <s v="No"/>
    <x v="0"/>
    <x v="0"/>
    <n v="2"/>
    <x v="1"/>
    <x v="1"/>
    <x v="0"/>
    <e v="#N/A"/>
    <n v="8703.4599999999991"/>
    <x v="2"/>
    <s v="tier - 3"/>
    <x v="3"/>
    <x v="30"/>
  </r>
  <r>
    <x v="1265"/>
    <s v="  Matt"/>
    <x v="724"/>
    <n v="5.7"/>
    <s v="No"/>
    <x v="0"/>
    <x v="0"/>
    <n v="0"/>
    <x v="1"/>
    <x v="1"/>
    <x v="1"/>
    <e v="#N/A"/>
    <n v="8701.84"/>
    <x v="1"/>
    <s v="tier - 3"/>
    <x v="14"/>
    <x v="25"/>
  </r>
  <r>
    <x v="1266"/>
    <s v="  Thomas S"/>
    <x v="878"/>
    <n v="11.18"/>
    <s v="No"/>
    <x v="0"/>
    <x v="0"/>
    <n v="2"/>
    <x v="1"/>
    <x v="2"/>
    <x v="0"/>
    <e v="#N/A"/>
    <n v="8688.86"/>
    <x v="1"/>
    <s v="tier - 1"/>
    <x v="6"/>
    <x v="30"/>
  </r>
  <r>
    <x v="1267"/>
    <s v="  Martha Patricia"/>
    <x v="879"/>
    <n v="10.98"/>
    <s v="No"/>
    <x v="0"/>
    <x v="0"/>
    <n v="0"/>
    <x v="1"/>
    <x v="0"/>
    <x v="0"/>
    <e v="#N/A"/>
    <n v="8671.19"/>
    <x v="1"/>
    <s v="tier - 1"/>
    <x v="1"/>
    <x v="19"/>
  </r>
  <r>
    <x v="1268"/>
    <s v="  Alicia"/>
    <x v="880"/>
    <n v="5.1100000000000003"/>
    <s v="Yes"/>
    <x v="0"/>
    <x v="1"/>
    <n v="1"/>
    <x v="1"/>
    <x v="2"/>
    <x v="2"/>
    <e v="#N/A"/>
    <n v="8665.14"/>
    <x v="1"/>
    <s v="tier - 3"/>
    <x v="0"/>
    <x v="16"/>
  </r>
  <r>
    <x v="1269"/>
    <s v="  Jennifer V"/>
    <x v="881"/>
    <n v="10.24"/>
    <s v="No"/>
    <x v="0"/>
    <x v="0"/>
    <n v="0"/>
    <x v="1"/>
    <x v="2"/>
    <x v="0"/>
    <e v="#N/A"/>
    <n v="8665.09"/>
    <x v="2"/>
    <s v="tier - 2"/>
    <x v="1"/>
    <x v="11"/>
  </r>
  <r>
    <x v="1270"/>
    <s v="  Michael W"/>
    <x v="882"/>
    <n v="7.71"/>
    <s v="Yes"/>
    <x v="0"/>
    <x v="0"/>
    <n v="1"/>
    <x v="1"/>
    <x v="2"/>
    <x v="0"/>
    <e v="#N/A"/>
    <n v="8627.5400000000009"/>
    <x v="1"/>
    <s v="tier - 2"/>
    <x v="6"/>
    <x v="27"/>
  </r>
  <r>
    <x v="1271"/>
    <s v="  Eddie C"/>
    <x v="419"/>
    <n v="6.03"/>
    <s v="No"/>
    <x v="0"/>
    <x v="0"/>
    <n v="0"/>
    <x v="1"/>
    <x v="1"/>
    <x v="1"/>
    <e v="#N/A"/>
    <n v="8615.2999999999993"/>
    <x v="1"/>
    <s v="tier - 3"/>
    <x v="3"/>
    <x v="29"/>
  </r>
  <r>
    <x v="1272"/>
    <s v="  Maxime M"/>
    <x v="352"/>
    <n v="5.96"/>
    <s v="No"/>
    <x v="0"/>
    <x v="1"/>
    <n v="1"/>
    <x v="1"/>
    <x v="1"/>
    <x v="1"/>
    <e v="#N/A"/>
    <n v="8606.2199999999993"/>
    <x v="0"/>
    <s v="tier - 2"/>
    <x v="7"/>
    <x v="18"/>
  </r>
  <r>
    <x v="1273"/>
    <s v="  Mark D"/>
    <x v="883"/>
    <n v="4.16"/>
    <s v="No"/>
    <x v="0"/>
    <x v="0"/>
    <n v="0"/>
    <x v="1"/>
    <x v="2"/>
    <x v="2"/>
    <e v="#N/A"/>
    <n v="8605.36"/>
    <x v="1"/>
    <s v="tier - 2"/>
    <x v="0"/>
    <x v="29"/>
  </r>
  <r>
    <x v="1274"/>
    <s v="  Adam"/>
    <x v="636"/>
    <n v="6.11"/>
    <s v="No"/>
    <x v="0"/>
    <x v="0"/>
    <n v="0"/>
    <x v="1"/>
    <x v="2"/>
    <x v="1"/>
    <e v="#N/A"/>
    <n v="8604.48"/>
    <x v="2"/>
    <s v="tier - 2"/>
    <x v="4"/>
    <x v="29"/>
  </r>
  <r>
    <x v="1275"/>
    <s v="  Justin M"/>
    <x v="288"/>
    <n v="5.97"/>
    <s v="No"/>
    <x v="0"/>
    <x v="0"/>
    <n v="0"/>
    <x v="1"/>
    <x v="2"/>
    <x v="1"/>
    <e v="#N/A"/>
    <n v="8603.82"/>
    <x v="1"/>
    <s v="tier - 1"/>
    <x v="9"/>
    <x v="29"/>
  </r>
  <r>
    <x v="1276"/>
    <s v="  Svetlana V"/>
    <x v="688"/>
    <n v="10.81"/>
    <s v="No"/>
    <x v="0"/>
    <x v="0"/>
    <n v="2"/>
    <x v="1"/>
    <x v="1"/>
    <x v="0"/>
    <e v="#N/A"/>
    <n v="8601.33"/>
    <x v="1"/>
    <s v="tier - 1"/>
    <x v="0"/>
    <x v="30"/>
  </r>
  <r>
    <x v="1277"/>
    <s v="  Jana L"/>
    <x v="884"/>
    <n v="5.7"/>
    <s v="Yes"/>
    <x v="0"/>
    <x v="1"/>
    <n v="1"/>
    <x v="1"/>
    <x v="0"/>
    <x v="1"/>
    <e v="#N/A"/>
    <n v="8596.83"/>
    <x v="1"/>
    <s v="tier - 3"/>
    <x v="0"/>
    <x v="33"/>
  </r>
  <r>
    <x v="1278"/>
    <s v="  Laura"/>
    <x v="885"/>
    <n v="4.7699999999999996"/>
    <s v="Yes"/>
    <x v="0"/>
    <x v="1"/>
    <n v="1"/>
    <x v="1"/>
    <x v="2"/>
    <x v="2"/>
    <e v="#N/A"/>
    <n v="8582.2999999999993"/>
    <x v="1"/>
    <s v="tier - 1"/>
    <x v="0"/>
    <x v="33"/>
  </r>
  <r>
    <x v="1279"/>
    <s v="  Torrey C III"/>
    <x v="886"/>
    <n v="4.25"/>
    <s v="No"/>
    <x v="0"/>
    <x v="0"/>
    <n v="1"/>
    <x v="1"/>
    <x v="0"/>
    <x v="2"/>
    <e v="#N/A"/>
    <n v="8573.2999999999993"/>
    <x v="1"/>
    <s v="tier - 2"/>
    <x v="14"/>
    <x v="38"/>
  </r>
  <r>
    <x v="1280"/>
    <s v="  Paul"/>
    <x v="865"/>
    <n v="5.52"/>
    <s v="No"/>
    <x v="0"/>
    <x v="0"/>
    <n v="0"/>
    <x v="1"/>
    <x v="1"/>
    <x v="2"/>
    <e v="#N/A"/>
    <n v="8572.0400000000009"/>
    <x v="1"/>
    <s v="tier - 2"/>
    <x v="14"/>
    <x v="37"/>
  </r>
  <r>
    <x v="1281"/>
    <s v="  Jennifer D"/>
    <x v="887"/>
    <n v="6.53"/>
    <s v="Yes"/>
    <x v="0"/>
    <x v="0"/>
    <n v="1"/>
    <x v="1"/>
    <x v="0"/>
    <x v="0"/>
    <e v="#N/A"/>
    <n v="8569.86"/>
    <x v="1"/>
    <s v="tier - 3"/>
    <x v="0"/>
    <x v="27"/>
  </r>
  <r>
    <x v="1282"/>
    <s v="  Erik"/>
    <x v="888"/>
    <n v="4.82"/>
    <s v="Yes"/>
    <x v="0"/>
    <x v="0"/>
    <n v="1"/>
    <x v="1"/>
    <x v="0"/>
    <x v="2"/>
    <e v="#N/A"/>
    <n v="8567.25"/>
    <x v="1"/>
    <s v="tier - 1"/>
    <x v="1"/>
    <x v="23"/>
  </r>
  <r>
    <x v="1283"/>
    <s v="  Lana J"/>
    <x v="889"/>
    <n v="11.94"/>
    <s v="Yes"/>
    <x v="0"/>
    <x v="0"/>
    <n v="1"/>
    <x v="1"/>
    <x v="0"/>
    <x v="0"/>
    <e v="#N/A"/>
    <n v="8556.91"/>
    <x v="1"/>
    <s v="tier - 1"/>
    <x v="3"/>
    <x v="27"/>
  </r>
  <r>
    <x v="1284"/>
    <s v="  Rebecca E"/>
    <x v="890"/>
    <n v="7.85"/>
    <s v="Yes"/>
    <x v="0"/>
    <x v="0"/>
    <n v="1"/>
    <x v="1"/>
    <x v="0"/>
    <x v="0"/>
    <e v="#N/A"/>
    <n v="8551.35"/>
    <x v="1"/>
    <s v="tier - 2"/>
    <x v="3"/>
    <x v="27"/>
  </r>
  <r>
    <x v="1285"/>
    <s v="  Katie M"/>
    <x v="891"/>
    <n v="8.01"/>
    <s v="Yes"/>
    <x v="0"/>
    <x v="0"/>
    <n v="1"/>
    <x v="1"/>
    <x v="1"/>
    <x v="0"/>
    <e v="#N/A"/>
    <n v="8547.69"/>
    <x v="1"/>
    <s v="tier - 1"/>
    <x v="0"/>
    <x v="33"/>
  </r>
  <r>
    <x v="1286"/>
    <s v="  Elizabeth A"/>
    <x v="892"/>
    <n v="7.4"/>
    <s v="Yes"/>
    <x v="0"/>
    <x v="0"/>
    <n v="1"/>
    <x v="1"/>
    <x v="2"/>
    <x v="0"/>
    <e v="#N/A"/>
    <n v="8539.67"/>
    <x v="1"/>
    <s v="tier - 3"/>
    <x v="3"/>
    <x v="27"/>
  </r>
  <r>
    <x v="1287"/>
    <s v="  Sarah"/>
    <x v="893"/>
    <n v="8.3800000000000008"/>
    <s v="Yes"/>
    <x v="0"/>
    <x v="0"/>
    <n v="0"/>
    <x v="1"/>
    <x v="0"/>
    <x v="0"/>
    <e v="#N/A"/>
    <n v="8538.2900000000009"/>
    <x v="1"/>
    <s v="tier - 3"/>
    <x v="2"/>
    <x v="36"/>
  </r>
  <r>
    <x v="1288"/>
    <s v="  Annie J"/>
    <x v="362"/>
    <n v="11.56"/>
    <s v="Yes"/>
    <x v="0"/>
    <x v="0"/>
    <n v="1"/>
    <x v="1"/>
    <x v="2"/>
    <x v="0"/>
    <e v="#N/A"/>
    <n v="8534.67"/>
    <x v="1"/>
    <s v="tier - 3"/>
    <x v="2"/>
    <x v="33"/>
  </r>
  <r>
    <x v="1289"/>
    <s v="  Annie"/>
    <x v="20"/>
    <n v="4.6100000000000003"/>
    <s v="No"/>
    <x v="0"/>
    <x v="0"/>
    <n v="0"/>
    <x v="1"/>
    <x v="0"/>
    <x v="2"/>
    <e v="#N/A"/>
    <n v="8527.5300000000007"/>
    <x v="1"/>
    <s v="tier - 2"/>
    <x v="0"/>
    <x v="29"/>
  </r>
  <r>
    <x v="1290"/>
    <s v="  Lindsey"/>
    <x v="169"/>
    <n v="4.95"/>
    <s v="No"/>
    <x v="0"/>
    <x v="1"/>
    <n v="1"/>
    <x v="1"/>
    <x v="0"/>
    <x v="2"/>
    <e v="#N/A"/>
    <n v="8522"/>
    <x v="1"/>
    <s v="tier - 2"/>
    <x v="3"/>
    <x v="18"/>
  </r>
  <r>
    <x v="1291"/>
    <s v="  Laura"/>
    <x v="107"/>
    <n v="5.04"/>
    <s v="No"/>
    <x v="0"/>
    <x v="0"/>
    <n v="0"/>
    <x v="1"/>
    <x v="0"/>
    <x v="2"/>
    <e v="#N/A"/>
    <n v="8520.0300000000007"/>
    <x v="1"/>
    <s v="tier - 3"/>
    <x v="3"/>
    <x v="29"/>
  </r>
  <r>
    <x v="1292"/>
    <s v="  Amy T"/>
    <x v="747"/>
    <n v="5.42"/>
    <s v="No"/>
    <x v="0"/>
    <x v="0"/>
    <n v="0"/>
    <x v="1"/>
    <x v="1"/>
    <x v="2"/>
    <e v="#N/A"/>
    <n v="8516.83"/>
    <x v="1"/>
    <s v="tier - 1"/>
    <x v="0"/>
    <x v="29"/>
  </r>
  <r>
    <x v="1293"/>
    <s v="  Katarina D"/>
    <x v="383"/>
    <n v="5.39"/>
    <s v="No"/>
    <x v="0"/>
    <x v="0"/>
    <n v="0"/>
    <x v="1"/>
    <x v="1"/>
    <x v="2"/>
    <e v="#N/A"/>
    <n v="8515.76"/>
    <x v="1"/>
    <s v="tier - 2"/>
    <x v="0"/>
    <x v="29"/>
  </r>
  <r>
    <x v="1294"/>
    <s v="  B"/>
    <x v="894"/>
    <n v="6"/>
    <s v="No"/>
    <x v="0"/>
    <x v="1"/>
    <n v="1"/>
    <x v="1"/>
    <x v="0"/>
    <x v="1"/>
    <e v="#N/A"/>
    <n v="8471.65"/>
    <x v="1"/>
    <s v="tier - 1"/>
    <x v="1"/>
    <x v="20"/>
  </r>
  <r>
    <x v="1295"/>
    <s v="  Alison"/>
    <x v="895"/>
    <n v="6.02"/>
    <s v="No"/>
    <x v="0"/>
    <x v="0"/>
    <n v="1"/>
    <x v="1"/>
    <x v="0"/>
    <x v="1"/>
    <e v="#N/A"/>
    <n v="8466.35"/>
    <x v="1"/>
    <s v="tier - 2"/>
    <x v="1"/>
    <x v="34"/>
  </r>
  <r>
    <x v="1296"/>
    <s v="  Neil K"/>
    <x v="896"/>
    <n v="4.62"/>
    <s v="No"/>
    <x v="0"/>
    <x v="0"/>
    <n v="2"/>
    <x v="1"/>
    <x v="0"/>
    <x v="2"/>
    <e v="#N/A"/>
    <n v="8457.82"/>
    <x v="1"/>
    <s v="tier - 3"/>
    <x v="3"/>
    <x v="28"/>
  </r>
  <r>
    <x v="1297"/>
    <s v="  Anne Hunter"/>
    <x v="897"/>
    <n v="5.59"/>
    <s v="No"/>
    <x v="0"/>
    <x v="0"/>
    <n v="1"/>
    <x v="1"/>
    <x v="1"/>
    <x v="2"/>
    <e v="#N/A"/>
    <n v="8450.82"/>
    <x v="1"/>
    <s v="tier - 2"/>
    <x v="15"/>
    <x v="32"/>
  </r>
  <r>
    <x v="1298"/>
    <s v="  Sandra"/>
    <x v="898"/>
    <n v="5.18"/>
    <s v="Yes"/>
    <x v="0"/>
    <x v="0"/>
    <n v="2"/>
    <x v="1"/>
    <x v="2"/>
    <x v="2"/>
    <e v="#N/A"/>
    <n v="8448.66"/>
    <x v="2"/>
    <s v="tier - 1"/>
    <x v="0"/>
    <x v="24"/>
  </r>
  <r>
    <x v="1299"/>
    <s v="  Robert"/>
    <x v="401"/>
    <n v="6.29"/>
    <s v="No"/>
    <x v="0"/>
    <x v="0"/>
    <n v="2"/>
    <x v="1"/>
    <x v="1"/>
    <x v="1"/>
    <e v="#N/A"/>
    <n v="8444.4699999999993"/>
    <x v="2"/>
    <s v="tier - 1"/>
    <x v="3"/>
    <x v="28"/>
  </r>
  <r>
    <x v="1300"/>
    <s v="  Rodney"/>
    <x v="367"/>
    <n v="4.49"/>
    <s v="No"/>
    <x v="0"/>
    <x v="0"/>
    <n v="2"/>
    <x v="1"/>
    <x v="1"/>
    <x v="2"/>
    <e v="#N/A"/>
    <n v="8442.67"/>
    <x v="1"/>
    <s v="tier - 3"/>
    <x v="0"/>
    <x v="28"/>
  </r>
  <r>
    <x v="1301"/>
    <s v="  Carl R"/>
    <x v="899"/>
    <n v="11.82"/>
    <s v="Yes"/>
    <x v="0"/>
    <x v="1"/>
    <n v="1"/>
    <x v="1"/>
    <x v="2"/>
    <x v="0"/>
    <e v="#N/A"/>
    <n v="8440.0499999999993"/>
    <x v="2"/>
    <s v="tier - 2"/>
    <x v="0"/>
    <x v="8"/>
  </r>
  <r>
    <x v="1302"/>
    <s v="  Maximilian"/>
    <x v="900"/>
    <n v="7.41"/>
    <s v="Yes"/>
    <x v="0"/>
    <x v="0"/>
    <n v="1"/>
    <x v="1"/>
    <x v="2"/>
    <x v="0"/>
    <e v="#N/A"/>
    <n v="8428.07"/>
    <x v="2"/>
    <s v="tier - 2"/>
    <x v="1"/>
    <x v="27"/>
  </r>
  <r>
    <x v="1303"/>
    <s v="  Erik"/>
    <x v="88"/>
    <n v="5.97"/>
    <s v="No"/>
    <x v="0"/>
    <x v="0"/>
    <n v="0"/>
    <x v="1"/>
    <x v="0"/>
    <x v="1"/>
    <e v="#N/A"/>
    <n v="8413.4599999999991"/>
    <x v="2"/>
    <s v="tier - 1"/>
    <x v="1"/>
    <x v="29"/>
  </r>
  <r>
    <x v="1304"/>
    <s v="  Christopher"/>
    <x v="402"/>
    <n v="5.74"/>
    <s v="No"/>
    <x v="0"/>
    <x v="1"/>
    <n v="1"/>
    <x v="1"/>
    <x v="0"/>
    <x v="1"/>
    <e v="#N/A"/>
    <n v="8410.0499999999993"/>
    <x v="1"/>
    <s v="tier - 2"/>
    <x v="1"/>
    <x v="18"/>
  </r>
  <r>
    <x v="1305"/>
    <s v="  Eirik"/>
    <x v="830"/>
    <n v="9.85"/>
    <s v="No"/>
    <x v="0"/>
    <x v="0"/>
    <n v="0"/>
    <x v="1"/>
    <x v="2"/>
    <x v="0"/>
    <e v="#N/A"/>
    <n v="8400.01"/>
    <x v="1"/>
    <s v="tier - 3"/>
    <x v="0"/>
    <x v="14"/>
  </r>
  <r>
    <x v="1306"/>
    <s v="  Rik"/>
    <x v="901"/>
    <n v="7.59"/>
    <s v="No"/>
    <x v="0"/>
    <x v="0"/>
    <n v="0"/>
    <x v="1"/>
    <x v="2"/>
    <x v="0"/>
    <e v="#N/A"/>
    <n v="8396.6200000000008"/>
    <x v="1"/>
    <s v="tier - 3"/>
    <x v="0"/>
    <x v="14"/>
  </r>
  <r>
    <x v="1307"/>
    <s v="  Matthew R"/>
    <x v="902"/>
    <n v="6.98"/>
    <s v="Yes"/>
    <x v="0"/>
    <x v="1"/>
    <n v="1"/>
    <x v="1"/>
    <x v="3"/>
    <x v="0"/>
    <e v="#N/A"/>
    <n v="8355.5400000000009"/>
    <x v="2"/>
    <s v="tier - 3"/>
    <x v="1"/>
    <x v="8"/>
  </r>
  <r>
    <x v="1308"/>
    <s v="  Daniel G"/>
    <x v="168"/>
    <n v="4.7300000000000004"/>
    <s v="Yes"/>
    <x v="0"/>
    <x v="0"/>
    <n v="0"/>
    <x v="1"/>
    <x v="0"/>
    <x v="2"/>
    <e v="#N/A"/>
    <n v="8347.16"/>
    <x v="1"/>
    <s v="tier - 1"/>
    <x v="0"/>
    <x v="1"/>
  </r>
  <r>
    <x v="1309"/>
    <s v="  Yannick"/>
    <x v="903"/>
    <n v="4.76"/>
    <s v="Yes"/>
    <x v="0"/>
    <x v="0"/>
    <n v="0"/>
    <x v="1"/>
    <x v="0"/>
    <x v="2"/>
    <e v="#N/A"/>
    <n v="8342.91"/>
    <x v="2"/>
    <s v="tier - 1"/>
    <x v="4"/>
    <x v="1"/>
  </r>
  <r>
    <x v="1310"/>
    <s v="  Sean R"/>
    <x v="687"/>
    <n v="6.24"/>
    <s v="Yes"/>
    <x v="0"/>
    <x v="0"/>
    <n v="0"/>
    <x v="1"/>
    <x v="0"/>
    <x v="1"/>
    <e v="#N/A"/>
    <n v="8334.59"/>
    <x v="2"/>
    <s v="tier - 2"/>
    <x v="4"/>
    <x v="1"/>
  </r>
  <r>
    <x v="1311"/>
    <s v="  Peter"/>
    <x v="408"/>
    <n v="5.44"/>
    <s v="Yes"/>
    <x v="0"/>
    <x v="0"/>
    <n v="0"/>
    <x v="1"/>
    <x v="0"/>
    <x v="2"/>
    <e v="#N/A"/>
    <n v="8334.4599999999991"/>
    <x v="2"/>
    <s v="tier - 2"/>
    <x v="4"/>
    <x v="1"/>
  </r>
  <r>
    <x v="1312"/>
    <s v="  Sara A"/>
    <x v="904"/>
    <n v="5.08"/>
    <s v="No"/>
    <x v="0"/>
    <x v="1"/>
    <n v="1"/>
    <x v="1"/>
    <x v="0"/>
    <x v="2"/>
    <e v="#N/A"/>
    <n v="8314.65"/>
    <x v="1"/>
    <s v="tier - 1"/>
    <x v="1"/>
    <x v="20"/>
  </r>
  <r>
    <x v="1313"/>
    <s v="  Erin C"/>
    <x v="60"/>
    <n v="4.87"/>
    <s v="No"/>
    <x v="0"/>
    <x v="1"/>
    <n v="1"/>
    <x v="1"/>
    <x v="0"/>
    <x v="2"/>
    <e v="#N/A"/>
    <n v="8310.84"/>
    <x v="1"/>
    <s v="tier - 2"/>
    <x v="1"/>
    <x v="18"/>
  </r>
  <r>
    <x v="1314"/>
    <s v="  Thibaud"/>
    <x v="905"/>
    <n v="8.17"/>
    <s v="No"/>
    <x v="0"/>
    <x v="0"/>
    <n v="0"/>
    <x v="1"/>
    <x v="2"/>
    <x v="0"/>
    <e v="#N/A"/>
    <n v="8302.5400000000009"/>
    <x v="2"/>
    <s v="tier - 3"/>
    <x v="4"/>
    <x v="9"/>
  </r>
  <r>
    <x v="1315"/>
    <s v="  Lisa"/>
    <x v="161"/>
    <n v="7.61"/>
    <s v="No"/>
    <x v="0"/>
    <x v="0"/>
    <n v="0"/>
    <x v="1"/>
    <x v="0"/>
    <x v="0"/>
    <e v="#N/A"/>
    <n v="8283.68"/>
    <x v="1"/>
    <s v="tier - 3"/>
    <x v="0"/>
    <x v="30"/>
  </r>
  <r>
    <x v="1316"/>
    <s v="  Gretchen K"/>
    <x v="201"/>
    <n v="10.1"/>
    <s v="No"/>
    <x v="0"/>
    <x v="0"/>
    <n v="0"/>
    <x v="1"/>
    <x v="0"/>
    <x v="0"/>
    <e v="#N/A"/>
    <n v="8280.6200000000008"/>
    <x v="1"/>
    <s v="tier - 2"/>
    <x v="0"/>
    <x v="19"/>
  </r>
  <r>
    <x v="1317"/>
    <s v="  Martina"/>
    <x v="692"/>
    <n v="11.24"/>
    <s v="No"/>
    <x v="0"/>
    <x v="0"/>
    <n v="0"/>
    <x v="1"/>
    <x v="1"/>
    <x v="0"/>
    <e v="#N/A"/>
    <n v="8277.52"/>
    <x v="1"/>
    <s v="tier - 2"/>
    <x v="3"/>
    <x v="19"/>
  </r>
  <r>
    <x v="1318"/>
    <s v="  Dustin J"/>
    <x v="906"/>
    <n v="6.1"/>
    <s v="Yes"/>
    <x v="1"/>
    <x v="0"/>
    <n v="1"/>
    <x v="1"/>
    <x v="0"/>
    <x v="1"/>
    <e v="#N/A"/>
    <n v="8271.4599999999991"/>
    <x v="1"/>
    <s v="tier - 1"/>
    <x v="8"/>
    <x v="21"/>
  </r>
  <r>
    <x v="1319"/>
    <s v="  Kelsey"/>
    <x v="907"/>
    <n v="6.98"/>
    <s v="No"/>
    <x v="0"/>
    <x v="0"/>
    <n v="0"/>
    <x v="1"/>
    <x v="2"/>
    <x v="0"/>
    <e v="#N/A"/>
    <n v="8269.0400000000009"/>
    <x v="1"/>
    <s v="tier - 1"/>
    <x v="3"/>
    <x v="19"/>
  </r>
  <r>
    <x v="1320"/>
    <s v="  Daniel V"/>
    <x v="908"/>
    <n v="4"/>
    <s v="Yes"/>
    <x v="0"/>
    <x v="0"/>
    <n v="1"/>
    <x v="1"/>
    <x v="2"/>
    <x v="2"/>
    <e v="#N/A"/>
    <n v="8268"/>
    <x v="2"/>
    <s v="tier - 3"/>
    <x v="0"/>
    <x v="13"/>
  </r>
  <r>
    <x v="1321"/>
    <s v="  Saeger"/>
    <x v="424"/>
    <n v="4.2300000000000004"/>
    <s v="No"/>
    <x v="0"/>
    <x v="0"/>
    <n v="0"/>
    <x v="1"/>
    <x v="2"/>
    <x v="2"/>
    <e v="#N/A"/>
    <n v="8252.2800000000007"/>
    <x v="1"/>
    <s v="tier - 2"/>
    <x v="2"/>
    <x v="37"/>
  </r>
  <r>
    <x v="1322"/>
    <s v="  Buzunesh"/>
    <x v="687"/>
    <n v="4.72"/>
    <s v="Yes"/>
    <x v="0"/>
    <x v="0"/>
    <n v="0"/>
    <x v="1"/>
    <x v="0"/>
    <x v="2"/>
    <e v="#N/A"/>
    <n v="8240.59"/>
    <x v="1"/>
    <s v="tier - 2"/>
    <x v="0"/>
    <x v="1"/>
  </r>
  <r>
    <x v="1323"/>
    <s v="  Mirte"/>
    <x v="909"/>
    <n v="5.63"/>
    <s v="Yes"/>
    <x v="0"/>
    <x v="0"/>
    <n v="0"/>
    <x v="1"/>
    <x v="1"/>
    <x v="2"/>
    <e v="#N/A"/>
    <n v="8233.1"/>
    <x v="1"/>
    <s v="tier - 2"/>
    <x v="0"/>
    <x v="1"/>
  </r>
  <r>
    <x v="1324"/>
    <s v="  Megan"/>
    <x v="586"/>
    <n v="5.83"/>
    <s v="Yes"/>
    <x v="0"/>
    <x v="0"/>
    <n v="0"/>
    <x v="1"/>
    <x v="1"/>
    <x v="1"/>
    <e v="#N/A"/>
    <n v="8232.64"/>
    <x v="1"/>
    <s v="tier - 3"/>
    <x v="0"/>
    <x v="1"/>
  </r>
  <r>
    <x v="1325"/>
    <s v="  Kerry A"/>
    <x v="326"/>
    <n v="9.23"/>
    <s v="No"/>
    <x v="0"/>
    <x v="0"/>
    <n v="0"/>
    <x v="1"/>
    <x v="1"/>
    <x v="0"/>
    <e v="#N/A"/>
    <n v="8219.2000000000007"/>
    <x v="1"/>
    <s v="tier - 2"/>
    <x v="0"/>
    <x v="9"/>
  </r>
  <r>
    <x v="1326"/>
    <s v="  Kristin"/>
    <x v="390"/>
    <n v="9.89"/>
    <s v="No"/>
    <x v="0"/>
    <x v="0"/>
    <n v="0"/>
    <x v="1"/>
    <x v="2"/>
    <x v="0"/>
    <e v="#N/A"/>
    <n v="8211.1"/>
    <x v="1"/>
    <s v="tier - 3"/>
    <x v="0"/>
    <x v="9"/>
  </r>
  <r>
    <x v="1327"/>
    <s v="  Christopher R"/>
    <x v="910"/>
    <n v="12"/>
    <s v="No"/>
    <x v="0"/>
    <x v="0"/>
    <n v="0"/>
    <x v="1"/>
    <x v="3"/>
    <x v="0"/>
    <e v="#N/A"/>
    <n v="8188.12"/>
    <x v="2"/>
    <s v="tier - 3"/>
    <x v="0"/>
    <x v="5"/>
  </r>
  <r>
    <x v="1328"/>
    <s v="  Elizabeth A"/>
    <x v="911"/>
    <n v="4.24"/>
    <s v="Yes"/>
    <x v="0"/>
    <x v="1"/>
    <n v="1"/>
    <x v="1"/>
    <x v="0"/>
    <x v="2"/>
    <e v="#N/A"/>
    <n v="8182.89"/>
    <x v="1"/>
    <s v="tier - 1"/>
    <x v="12"/>
    <x v="31"/>
  </r>
  <r>
    <x v="1329"/>
    <s v="  Andrew"/>
    <x v="912"/>
    <n v="4.68"/>
    <s v="Yes"/>
    <x v="0"/>
    <x v="1"/>
    <n v="1"/>
    <x v="1"/>
    <x v="1"/>
    <x v="2"/>
    <e v="#N/A"/>
    <n v="8179.51"/>
    <x v="1"/>
    <s v="tier - 2"/>
    <x v="16"/>
    <x v="37"/>
  </r>
  <r>
    <x v="1330"/>
    <s v="  Dawn M"/>
    <x v="913"/>
    <n v="8.57"/>
    <s v="Yes"/>
    <x v="0"/>
    <x v="1"/>
    <n v="1"/>
    <x v="1"/>
    <x v="3"/>
    <x v="0"/>
    <e v="#N/A"/>
    <n v="8177.9"/>
    <x v="2"/>
    <s v="tier - 1"/>
    <x v="0"/>
    <x v="8"/>
  </r>
  <r>
    <x v="1331"/>
    <s v="  Jonathan P"/>
    <x v="26"/>
    <n v="4.0999999999999996"/>
    <s v="No"/>
    <x v="0"/>
    <x v="0"/>
    <n v="0"/>
    <x v="1"/>
    <x v="0"/>
    <x v="2"/>
    <e v="#N/A"/>
    <n v="8162.72"/>
    <x v="2"/>
    <s v="tier - 3"/>
    <x v="1"/>
    <x v="37"/>
  </r>
  <r>
    <x v="1332"/>
    <s v="  Gina"/>
    <x v="914"/>
    <n v="4.49"/>
    <s v="No"/>
    <x v="0"/>
    <x v="0"/>
    <n v="0"/>
    <x v="1"/>
    <x v="0"/>
    <x v="2"/>
    <e v="#N/A"/>
    <n v="8157.92"/>
    <x v="1"/>
    <s v="tier - 3"/>
    <x v="15"/>
    <x v="3"/>
  </r>
  <r>
    <x v="1333"/>
    <s v="  Dino"/>
    <x v="172"/>
    <n v="8.8000000000000007"/>
    <s v="No"/>
    <x v="0"/>
    <x v="0"/>
    <n v="2"/>
    <x v="1"/>
    <x v="0"/>
    <x v="0"/>
    <e v="#N/A"/>
    <n v="8125.78"/>
    <x v="1"/>
    <s v="tier - 2"/>
    <x v="0"/>
    <x v="30"/>
  </r>
  <r>
    <x v="1334"/>
    <s v="  Jan"/>
    <x v="28"/>
    <n v="7.93"/>
    <s v="No"/>
    <x v="0"/>
    <x v="0"/>
    <n v="2"/>
    <x v="1"/>
    <x v="0"/>
    <x v="0"/>
    <e v="#N/A"/>
    <n v="8124.41"/>
    <x v="2"/>
    <s v="tier - 1"/>
    <x v="0"/>
    <x v="30"/>
  </r>
  <r>
    <x v="1335"/>
    <s v="  Jonathan E"/>
    <x v="782"/>
    <n v="9.4499999999999993"/>
    <s v="No"/>
    <x v="0"/>
    <x v="0"/>
    <n v="2"/>
    <x v="1"/>
    <x v="0"/>
    <x v="0"/>
    <e v="#N/A"/>
    <n v="8116.68"/>
    <x v="2"/>
    <s v="tier - 1"/>
    <x v="3"/>
    <x v="30"/>
  </r>
  <r>
    <x v="1336"/>
    <s v="  Mark A"/>
    <x v="35"/>
    <n v="7.67"/>
    <s v="No"/>
    <x v="0"/>
    <x v="0"/>
    <n v="0"/>
    <x v="1"/>
    <x v="0"/>
    <x v="0"/>
    <e v="#N/A"/>
    <n v="8116.27"/>
    <x v="2"/>
    <s v="tier - 1"/>
    <x v="1"/>
    <x v="9"/>
  </r>
  <r>
    <x v="1337"/>
    <s v="  Mary"/>
    <x v="915"/>
    <n v="10.53"/>
    <s v="No"/>
    <x v="0"/>
    <x v="0"/>
    <n v="2"/>
    <x v="1"/>
    <x v="1"/>
    <x v="0"/>
    <e v="#N/A"/>
    <n v="8112.59"/>
    <x v="1"/>
    <s v="tier - 2"/>
    <x v="0"/>
    <x v="30"/>
  </r>
  <r>
    <x v="1338"/>
    <s v="  Samuel"/>
    <x v="916"/>
    <n v="10.08"/>
    <s v="Yes"/>
    <x v="0"/>
    <x v="0"/>
    <n v="0"/>
    <x v="1"/>
    <x v="2"/>
    <x v="0"/>
    <e v="#N/A"/>
    <n v="8091.3"/>
    <x v="2"/>
    <s v="tier - 1"/>
    <x v="1"/>
    <x v="22"/>
  </r>
  <r>
    <x v="1339"/>
    <s v="  Stan J"/>
    <x v="917"/>
    <n v="11.39"/>
    <s v="Yes"/>
    <x v="0"/>
    <x v="0"/>
    <n v="1"/>
    <x v="1"/>
    <x v="0"/>
    <x v="0"/>
    <e v="#N/A"/>
    <n v="8083.92"/>
    <x v="2"/>
    <s v="tier - 3"/>
    <x v="0"/>
    <x v="27"/>
  </r>
  <r>
    <x v="1340"/>
    <s v="  Jessica L"/>
    <x v="227"/>
    <n v="6.36"/>
    <s v="No"/>
    <x v="0"/>
    <x v="0"/>
    <n v="0"/>
    <x v="1"/>
    <x v="0"/>
    <x v="1"/>
    <e v="#N/A"/>
    <n v="8081.74"/>
    <x v="1"/>
    <s v="tier - 2"/>
    <x v="12"/>
    <x v="6"/>
  </r>
  <r>
    <x v="1341"/>
    <s v="  Krysta"/>
    <x v="918"/>
    <n v="5.31"/>
    <s v="Yes"/>
    <x v="0"/>
    <x v="0"/>
    <n v="0"/>
    <x v="1"/>
    <x v="0"/>
    <x v="2"/>
    <e v="#N/A"/>
    <n v="8081.26"/>
    <x v="1"/>
    <s v="tier - 2"/>
    <x v="1"/>
    <x v="47"/>
  </r>
  <r>
    <x v="1342"/>
    <s v="  Natascia"/>
    <x v="29"/>
    <n v="4.74"/>
    <s v="No"/>
    <x v="0"/>
    <x v="1"/>
    <n v="1"/>
    <x v="1"/>
    <x v="0"/>
    <x v="2"/>
    <e v="#N/A"/>
    <n v="8077.41"/>
    <x v="1"/>
    <s v="tier - 1"/>
    <x v="12"/>
    <x v="20"/>
  </r>
  <r>
    <x v="1343"/>
    <s v="  Jenny"/>
    <x v="919"/>
    <n v="11.35"/>
    <s v="No"/>
    <x v="0"/>
    <x v="0"/>
    <n v="0"/>
    <x v="1"/>
    <x v="2"/>
    <x v="0"/>
    <e v="#N/A"/>
    <n v="8071.57"/>
    <x v="2"/>
    <s v="tier - 1"/>
    <x v="3"/>
    <x v="11"/>
  </r>
  <r>
    <x v="1344"/>
    <s v="  Brian"/>
    <x v="896"/>
    <n v="6.81"/>
    <s v="Yes"/>
    <x v="0"/>
    <x v="0"/>
    <n v="1"/>
    <x v="1"/>
    <x v="0"/>
    <x v="0"/>
    <e v="#N/A"/>
    <n v="8068.19"/>
    <x v="2"/>
    <s v="tier - 2"/>
    <x v="3"/>
    <x v="27"/>
  </r>
  <r>
    <x v="1345"/>
    <s v="  Monica"/>
    <x v="920"/>
    <n v="8.06"/>
    <s v="No"/>
    <x v="0"/>
    <x v="0"/>
    <n v="0"/>
    <x v="1"/>
    <x v="2"/>
    <x v="0"/>
    <e v="#N/A"/>
    <n v="8067.83"/>
    <x v="2"/>
    <s v="tier - 1"/>
    <x v="0"/>
    <x v="11"/>
  </r>
  <r>
    <x v="1346"/>
    <s v="  Tyler"/>
    <x v="67"/>
    <n v="6.74"/>
    <s v="Yes"/>
    <x v="0"/>
    <x v="0"/>
    <n v="1"/>
    <x v="1"/>
    <x v="0"/>
    <x v="0"/>
    <e v="#N/A"/>
    <n v="8062.76"/>
    <x v="2"/>
    <s v="tier - 3"/>
    <x v="3"/>
    <x v="27"/>
  </r>
  <r>
    <x v="1347"/>
    <s v="  Kelly C"/>
    <x v="921"/>
    <n v="6.54"/>
    <s v="Yes"/>
    <x v="0"/>
    <x v="0"/>
    <n v="2"/>
    <x v="1"/>
    <x v="2"/>
    <x v="0"/>
    <e v="#N/A"/>
    <n v="8062.31"/>
    <x v="1"/>
    <s v="tier - 1"/>
    <x v="0"/>
    <x v="2"/>
  </r>
  <r>
    <x v="1348"/>
    <s v="  Emily"/>
    <x v="411"/>
    <n v="5.4"/>
    <s v="No"/>
    <x v="0"/>
    <x v="0"/>
    <n v="0"/>
    <x v="1"/>
    <x v="1"/>
    <x v="2"/>
    <e v="#N/A"/>
    <n v="8059.68"/>
    <x v="1"/>
    <s v="tier - 3"/>
    <x v="1"/>
    <x v="37"/>
  </r>
  <r>
    <x v="1349"/>
    <s v="  James V"/>
    <x v="225"/>
    <n v="5.58"/>
    <s v="Yes"/>
    <x v="0"/>
    <x v="0"/>
    <n v="0"/>
    <x v="1"/>
    <x v="1"/>
    <x v="2"/>
    <e v="#N/A"/>
    <n v="8059.06"/>
    <x v="1"/>
    <s v="tier - 3"/>
    <x v="1"/>
    <x v="17"/>
  </r>
  <r>
    <x v="1350"/>
    <s v="  Angie"/>
    <x v="64"/>
    <n v="5.84"/>
    <s v="No"/>
    <x v="0"/>
    <x v="1"/>
    <n v="1"/>
    <x v="1"/>
    <x v="0"/>
    <x v="1"/>
    <e v="#N/A"/>
    <n v="8035.64"/>
    <x v="1"/>
    <s v="tier - 2"/>
    <x v="1"/>
    <x v="39"/>
  </r>
  <r>
    <x v="1351"/>
    <s v="  Michael J"/>
    <x v="625"/>
    <n v="4.2"/>
    <s v="No"/>
    <x v="0"/>
    <x v="0"/>
    <n v="0"/>
    <x v="1"/>
    <x v="1"/>
    <x v="2"/>
    <e v="#N/A"/>
    <n v="8027.97"/>
    <x v="2"/>
    <s v="tier - 2"/>
    <x v="3"/>
    <x v="29"/>
  </r>
  <r>
    <x v="1352"/>
    <s v="  Sabina"/>
    <x v="292"/>
    <n v="6.06"/>
    <s v="Yes"/>
    <x v="0"/>
    <x v="0"/>
    <n v="0"/>
    <x v="1"/>
    <x v="1"/>
    <x v="1"/>
    <e v="#N/A"/>
    <n v="8026.67"/>
    <x v="1"/>
    <s v="tier - 2"/>
    <x v="1"/>
    <x v="1"/>
  </r>
  <r>
    <x v="1353"/>
    <s v="  Amy C"/>
    <x v="18"/>
    <n v="7.57"/>
    <s v="No"/>
    <x v="0"/>
    <x v="0"/>
    <n v="0"/>
    <x v="1"/>
    <x v="0"/>
    <x v="0"/>
    <e v="#N/A"/>
    <n v="8023.14"/>
    <x v="1"/>
    <s v="tier - 3"/>
    <x v="1"/>
    <x v="9"/>
  </r>
  <r>
    <x v="1354"/>
    <s v="  Victoria U"/>
    <x v="713"/>
    <n v="6.15"/>
    <s v="No"/>
    <x v="0"/>
    <x v="0"/>
    <n v="0"/>
    <x v="1"/>
    <x v="0"/>
    <x v="1"/>
    <e v="#N/A"/>
    <n v="8021.11"/>
    <x v="1"/>
    <s v="tier - 1"/>
    <x v="1"/>
    <x v="4"/>
  </r>
  <r>
    <x v="1355"/>
    <s v="  Amelia B"/>
    <x v="381"/>
    <n v="4.5599999999999996"/>
    <s v="No"/>
    <x v="0"/>
    <x v="0"/>
    <n v="0"/>
    <x v="1"/>
    <x v="2"/>
    <x v="2"/>
    <e v="#N/A"/>
    <n v="8017.06"/>
    <x v="1"/>
    <s v="tier - 2"/>
    <x v="1"/>
    <x v="25"/>
  </r>
  <r>
    <x v="1356"/>
    <s v="  Jackie J"/>
    <x v="922"/>
    <n v="4.72"/>
    <s v="Yes"/>
    <x v="0"/>
    <x v="0"/>
    <n v="1"/>
    <x v="1"/>
    <x v="0"/>
    <x v="2"/>
    <e v="#N/A"/>
    <n v="8014.62"/>
    <x v="1"/>
    <s v="tier - 3"/>
    <x v="1"/>
    <x v="40"/>
  </r>
  <r>
    <x v="1357"/>
    <s v="  Justin"/>
    <x v="923"/>
    <n v="7.98"/>
    <s v="No"/>
    <x v="0"/>
    <x v="0"/>
    <n v="0"/>
    <x v="1"/>
    <x v="3"/>
    <x v="0"/>
    <e v="#N/A"/>
    <n v="8004.96"/>
    <x v="2"/>
    <s v="tier - 1"/>
    <x v="0"/>
    <x v="5"/>
  </r>
  <r>
    <x v="1358"/>
    <s v="  Kerry"/>
    <x v="924"/>
    <n v="6.26"/>
    <s v="Yes"/>
    <x v="0"/>
    <x v="1"/>
    <n v="1"/>
    <x v="1"/>
    <x v="2"/>
    <x v="1"/>
    <e v="#N/A"/>
    <n v="7986.48"/>
    <x v="1"/>
    <s v="tier - 3"/>
    <x v="2"/>
    <x v="33"/>
  </r>
  <r>
    <x v="1359"/>
    <s v="  Cindy G"/>
    <x v="907"/>
    <n v="4.29"/>
    <s v="Yes"/>
    <x v="0"/>
    <x v="1"/>
    <n v="1"/>
    <x v="1"/>
    <x v="2"/>
    <x v="2"/>
    <e v="#N/A"/>
    <n v="7985.82"/>
    <x v="1"/>
    <s v="tier - 1"/>
    <x v="2"/>
    <x v="33"/>
  </r>
  <r>
    <x v="1360"/>
    <s v="  Gennaro"/>
    <x v="925"/>
    <n v="5.43"/>
    <s v="No"/>
    <x v="0"/>
    <x v="0"/>
    <n v="2"/>
    <x v="1"/>
    <x v="2"/>
    <x v="2"/>
    <e v="#N/A"/>
    <n v="7980.34"/>
    <x v="1"/>
    <s v="tier - 2"/>
    <x v="0"/>
    <x v="28"/>
  </r>
  <r>
    <x v="1361"/>
    <s v="  Terry"/>
    <x v="926"/>
    <n v="8"/>
    <s v="Yes"/>
    <x v="0"/>
    <x v="0"/>
    <n v="1"/>
    <x v="1"/>
    <x v="1"/>
    <x v="0"/>
    <e v="#N/A"/>
    <n v="7966.81"/>
    <x v="1"/>
    <s v="tier - 2"/>
    <x v="0"/>
    <x v="27"/>
  </r>
  <r>
    <x v="1362"/>
    <s v="  Patrick J"/>
    <x v="309"/>
    <n v="9.9600000000000009"/>
    <s v="Yes"/>
    <x v="0"/>
    <x v="0"/>
    <n v="2"/>
    <x v="1"/>
    <x v="2"/>
    <x v="0"/>
    <e v="#N/A"/>
    <n v="7958.13"/>
    <x v="1"/>
    <s v="tier - 2"/>
    <x v="0"/>
    <x v="2"/>
  </r>
  <r>
    <x v="1363"/>
    <s v="  Keara"/>
    <x v="927"/>
    <n v="6.8"/>
    <s v="Yes"/>
    <x v="0"/>
    <x v="0"/>
    <n v="0"/>
    <x v="1"/>
    <x v="0"/>
    <x v="0"/>
    <e v="#N/A"/>
    <n v="7954.52"/>
    <x v="1"/>
    <s v="tier - 2"/>
    <x v="3"/>
    <x v="36"/>
  </r>
  <r>
    <x v="1364"/>
    <s v="  Nicole"/>
    <x v="928"/>
    <n v="6.22"/>
    <s v="Yes"/>
    <x v="0"/>
    <x v="0"/>
    <n v="2"/>
    <x v="1"/>
    <x v="3"/>
    <x v="1"/>
    <e v="#N/A"/>
    <n v="7953.72"/>
    <x v="2"/>
    <s v="tier - 3"/>
    <x v="1"/>
    <x v="24"/>
  </r>
  <r>
    <x v="1365"/>
    <s v="  Katena"/>
    <x v="929"/>
    <n v="5.79"/>
    <s v="No"/>
    <x v="0"/>
    <x v="0"/>
    <n v="1"/>
    <x v="1"/>
    <x v="1"/>
    <x v="1"/>
    <e v="#N/A"/>
    <n v="7948.22"/>
    <x v="1"/>
    <s v="tier - 3"/>
    <x v="15"/>
    <x v="38"/>
  </r>
  <r>
    <x v="1366"/>
    <s v="  Bean K"/>
    <x v="930"/>
    <n v="5.41"/>
    <s v="No"/>
    <x v="0"/>
    <x v="0"/>
    <n v="0"/>
    <x v="1"/>
    <x v="0"/>
    <x v="2"/>
    <e v="#N/A"/>
    <n v="7935.29"/>
    <x v="1"/>
    <s v="tier - 1"/>
    <x v="2"/>
    <x v="29"/>
  </r>
  <r>
    <x v="1367"/>
    <s v="  Brian"/>
    <x v="931"/>
    <n v="11.05"/>
    <s v="No"/>
    <x v="0"/>
    <x v="0"/>
    <n v="0"/>
    <x v="1"/>
    <x v="3"/>
    <x v="0"/>
    <e v="#N/A"/>
    <n v="7896.41"/>
    <x v="2"/>
    <s v="tier - 2"/>
    <x v="0"/>
    <x v="5"/>
  </r>
  <r>
    <x v="1368"/>
    <s v="  Jan-Patrick"/>
    <x v="932"/>
    <n v="6.27"/>
    <s v="No"/>
    <x v="0"/>
    <x v="0"/>
    <n v="0"/>
    <x v="1"/>
    <x v="0"/>
    <x v="1"/>
    <e v="#N/A"/>
    <n v="7851.85"/>
    <x v="1"/>
    <s v="tier - 3"/>
    <x v="1"/>
    <x v="6"/>
  </r>
  <r>
    <x v="1369"/>
    <s v="  Jesse J"/>
    <x v="933"/>
    <n v="4.7699999999999996"/>
    <s v="Yes"/>
    <x v="0"/>
    <x v="0"/>
    <n v="0"/>
    <x v="1"/>
    <x v="0"/>
    <x v="2"/>
    <e v="#N/A"/>
    <n v="7844.8"/>
    <x v="1"/>
    <s v="tier - 2"/>
    <x v="1"/>
    <x v="47"/>
  </r>
  <r>
    <x v="1370"/>
    <s v="  Lindsey M"/>
    <x v="934"/>
    <n v="4.08"/>
    <s v="No"/>
    <x v="0"/>
    <x v="0"/>
    <n v="0"/>
    <x v="1"/>
    <x v="0"/>
    <x v="2"/>
    <e v="#N/A"/>
    <n v="7824.37"/>
    <x v="1"/>
    <s v="tier - 2"/>
    <x v="1"/>
    <x v="4"/>
  </r>
  <r>
    <x v="1371"/>
    <s v="  Marguerite K"/>
    <x v="935"/>
    <n v="6.01"/>
    <s v="No"/>
    <x v="0"/>
    <x v="0"/>
    <n v="0"/>
    <x v="1"/>
    <x v="0"/>
    <x v="1"/>
    <e v="#N/A"/>
    <n v="7812.67"/>
    <x v="1"/>
    <s v="tier - 1"/>
    <x v="1"/>
    <x v="42"/>
  </r>
  <r>
    <x v="1372"/>
    <s v="  Travis"/>
    <x v="136"/>
    <n v="11.84"/>
    <s v="No"/>
    <x v="0"/>
    <x v="0"/>
    <n v="0"/>
    <x v="1"/>
    <x v="0"/>
    <x v="0"/>
    <e v="#N/A"/>
    <n v="7804.16"/>
    <x v="1"/>
    <s v="tier - 3"/>
    <x v="0"/>
    <x v="19"/>
  </r>
  <r>
    <x v="1373"/>
    <s v="  Ricky"/>
    <x v="627"/>
    <n v="6.27"/>
    <s v="Yes"/>
    <x v="0"/>
    <x v="1"/>
    <n v="1"/>
    <x v="1"/>
    <x v="0"/>
    <x v="1"/>
    <e v="#N/A"/>
    <n v="7803.77"/>
    <x v="1"/>
    <s v="tier - 3"/>
    <x v="1"/>
    <x v="31"/>
  </r>
  <r>
    <x v="1374"/>
    <s v="  Colleen L"/>
    <x v="936"/>
    <n v="5.28"/>
    <s v="No"/>
    <x v="0"/>
    <x v="0"/>
    <n v="0"/>
    <x v="1"/>
    <x v="0"/>
    <x v="2"/>
    <e v="#N/A"/>
    <n v="7794.68"/>
    <x v="1"/>
    <s v="tier - 2"/>
    <x v="12"/>
    <x v="35"/>
  </r>
  <r>
    <x v="1375"/>
    <s v="  Charlie A"/>
    <x v="425"/>
    <n v="7.03"/>
    <s v="No"/>
    <x v="0"/>
    <x v="0"/>
    <n v="0"/>
    <x v="1"/>
    <x v="1"/>
    <x v="0"/>
    <e v="#N/A"/>
    <n v="7789.64"/>
    <x v="0"/>
    <s v="tier - 3"/>
    <x v="0"/>
    <x v="19"/>
  </r>
  <r>
    <x v="1376"/>
    <s v="  Rick"/>
    <x v="937"/>
    <n v="5.32"/>
    <s v="Yes"/>
    <x v="0"/>
    <x v="1"/>
    <n v="1"/>
    <x v="1"/>
    <x v="0"/>
    <x v="2"/>
    <e v="#N/A"/>
    <n v="7763.06"/>
    <x v="1"/>
    <s v="tier - 1"/>
    <x v="1"/>
    <x v="31"/>
  </r>
  <r>
    <x v="1377"/>
    <s v="  Lauren C"/>
    <x v="938"/>
    <n v="9.59"/>
    <s v="Yes"/>
    <x v="0"/>
    <x v="0"/>
    <n v="0"/>
    <x v="1"/>
    <x v="0"/>
    <x v="0"/>
    <e v="#N/A"/>
    <n v="7749.16"/>
    <x v="1"/>
    <s v="tier - 1"/>
    <x v="1"/>
    <x v="36"/>
  </r>
  <r>
    <x v="1378"/>
    <s v="  Daniel"/>
    <x v="234"/>
    <n v="6.15"/>
    <s v="Yes"/>
    <x v="0"/>
    <x v="0"/>
    <n v="0"/>
    <x v="1"/>
    <x v="1"/>
    <x v="1"/>
    <e v="#N/A"/>
    <n v="7742.11"/>
    <x v="2"/>
    <s v="tier - 2"/>
    <x v="0"/>
    <x v="1"/>
  </r>
  <r>
    <x v="1379"/>
    <s v="  Jaime"/>
    <x v="680"/>
    <n v="11.08"/>
    <s v="No"/>
    <x v="0"/>
    <x v="0"/>
    <n v="0"/>
    <x v="1"/>
    <x v="0"/>
    <x v="0"/>
    <e v="#N/A"/>
    <n v="7740.34"/>
    <x v="0"/>
    <s v="tier - 1"/>
    <x v="3"/>
    <x v="9"/>
  </r>
  <r>
    <x v="1380"/>
    <s v="  Erik R"/>
    <x v="939"/>
    <n v="7.95"/>
    <s v="No"/>
    <x v="0"/>
    <x v="0"/>
    <n v="0"/>
    <x v="1"/>
    <x v="3"/>
    <x v="0"/>
    <e v="#N/A"/>
    <n v="7736.39"/>
    <x v="2"/>
    <s v="tier - 2"/>
    <x v="0"/>
    <x v="11"/>
  </r>
  <r>
    <x v="1381"/>
    <s v="  Katie"/>
    <x v="673"/>
    <n v="6.23"/>
    <s v="No"/>
    <x v="0"/>
    <x v="0"/>
    <n v="0"/>
    <x v="1"/>
    <x v="0"/>
    <x v="1"/>
    <e v="#N/A"/>
    <n v="7731.86"/>
    <x v="1"/>
    <s v="tier - 3"/>
    <x v="1"/>
    <x v="29"/>
  </r>
  <r>
    <x v="1382"/>
    <s v="  Thomas A"/>
    <x v="713"/>
    <n v="6.5"/>
    <s v="No"/>
    <x v="0"/>
    <x v="0"/>
    <n v="0"/>
    <x v="1"/>
    <x v="0"/>
    <x v="0"/>
    <e v="#N/A"/>
    <n v="7731.43"/>
    <x v="2"/>
    <s v="tier - 2"/>
    <x v="0"/>
    <x v="9"/>
  </r>
  <r>
    <x v="1383"/>
    <s v="  Jean-Marc"/>
    <x v="379"/>
    <n v="5.22"/>
    <s v="No"/>
    <x v="0"/>
    <x v="0"/>
    <n v="0"/>
    <x v="1"/>
    <x v="1"/>
    <x v="2"/>
    <e v="#N/A"/>
    <n v="7729.65"/>
    <x v="2"/>
    <s v="tier - 1"/>
    <x v="4"/>
    <x v="25"/>
  </r>
  <r>
    <x v="1384"/>
    <s v="  Kerry L"/>
    <x v="940"/>
    <n v="6.3"/>
    <s v="No"/>
    <x v="0"/>
    <x v="1"/>
    <n v="1"/>
    <x v="1"/>
    <x v="0"/>
    <x v="1"/>
    <e v="#N/A"/>
    <n v="7727.25"/>
    <x v="1"/>
    <s v="tier - 3"/>
    <x v="1"/>
    <x v="9"/>
  </r>
  <r>
    <x v="1385"/>
    <s v="  Ulrich"/>
    <x v="941"/>
    <n v="8.84"/>
    <s v="No"/>
    <x v="0"/>
    <x v="0"/>
    <n v="0"/>
    <x v="1"/>
    <x v="1"/>
    <x v="0"/>
    <e v="#N/A"/>
    <n v="7726.85"/>
    <x v="0"/>
    <s v="tier - 2"/>
    <x v="3"/>
    <x v="9"/>
  </r>
  <r>
    <x v="1386"/>
    <s v="  Justin P"/>
    <x v="942"/>
    <n v="4.1100000000000003"/>
    <s v="No"/>
    <x v="0"/>
    <x v="0"/>
    <n v="1"/>
    <x v="1"/>
    <x v="1"/>
    <x v="2"/>
    <e v="#N/A"/>
    <n v="7684.62"/>
    <x v="1"/>
    <s v="tier - 3"/>
    <x v="14"/>
    <x v="38"/>
  </r>
  <r>
    <x v="1387"/>
    <s v="  Hannah E"/>
    <x v="409"/>
    <n v="4.57"/>
    <s v="No"/>
    <x v="0"/>
    <x v="0"/>
    <n v="0"/>
    <x v="1"/>
    <x v="0"/>
    <x v="2"/>
    <e v="#N/A"/>
    <n v="7682.67"/>
    <x v="1"/>
    <s v="tier - 1"/>
    <x v="0"/>
    <x v="37"/>
  </r>
  <r>
    <x v="1388"/>
    <s v="  David"/>
    <x v="852"/>
    <n v="11.06"/>
    <s v="Yes"/>
    <x v="0"/>
    <x v="0"/>
    <n v="0"/>
    <x v="1"/>
    <x v="1"/>
    <x v="0"/>
    <e v="#N/A"/>
    <n v="7681.17"/>
    <x v="1"/>
    <s v="tier - 2"/>
    <x v="16"/>
    <x v="36"/>
  </r>
  <r>
    <x v="1389"/>
    <s v="  Jim"/>
    <x v="943"/>
    <n v="10.68"/>
    <s v="No"/>
    <x v="0"/>
    <x v="0"/>
    <n v="0"/>
    <x v="1"/>
    <x v="2"/>
    <x v="0"/>
    <e v="#N/A"/>
    <n v="7680.92"/>
    <x v="1"/>
    <s v="tier - 1"/>
    <x v="0"/>
    <x v="14"/>
  </r>
  <r>
    <x v="1390"/>
    <s v="  Joseph P"/>
    <x v="944"/>
    <n v="6.14"/>
    <s v="Yes"/>
    <x v="0"/>
    <x v="0"/>
    <n v="1"/>
    <x v="1"/>
    <x v="0"/>
    <x v="1"/>
    <e v="#N/A"/>
    <n v="7676.4"/>
    <x v="1"/>
    <s v="tier - 1"/>
    <x v="1"/>
    <x v="40"/>
  </r>
  <r>
    <x v="1391"/>
    <s v="  Michael"/>
    <x v="945"/>
    <n v="5.45"/>
    <s v="Yes"/>
    <x v="0"/>
    <x v="0"/>
    <n v="0"/>
    <x v="1"/>
    <x v="0"/>
    <x v="2"/>
    <e v="#N/A"/>
    <n v="7670.75"/>
    <x v="1"/>
    <s v="tier - 2"/>
    <x v="13"/>
    <x v="45"/>
  </r>
  <r>
    <x v="1392"/>
    <s v="  Gina M"/>
    <x v="946"/>
    <n v="6.14"/>
    <s v="Yes"/>
    <x v="0"/>
    <x v="0"/>
    <n v="0"/>
    <x v="1"/>
    <x v="2"/>
    <x v="1"/>
    <e v="#N/A"/>
    <n v="7662.47"/>
    <x v="1"/>
    <s v="tier - 1"/>
    <x v="3"/>
    <x v="1"/>
  </r>
  <r>
    <x v="1393"/>
    <s v="  Shantel C"/>
    <x v="947"/>
    <n v="7.85"/>
    <s v="No"/>
    <x v="0"/>
    <x v="0"/>
    <n v="0"/>
    <x v="1"/>
    <x v="3"/>
    <x v="0"/>
    <e v="#N/A"/>
    <n v="7657.69"/>
    <x v="2"/>
    <s v="tier - 3"/>
    <x v="1"/>
    <x v="11"/>
  </r>
  <r>
    <x v="1394"/>
    <s v="  Brian"/>
    <x v="758"/>
    <n v="4.09"/>
    <s v="No"/>
    <x v="0"/>
    <x v="0"/>
    <n v="1"/>
    <x v="1"/>
    <x v="0"/>
    <x v="2"/>
    <e v="#N/A"/>
    <n v="7652.26"/>
    <x v="1"/>
    <s v="tier - 3"/>
    <x v="8"/>
    <x v="44"/>
  </r>
  <r>
    <x v="1395"/>
    <s v="  Brian"/>
    <x v="948"/>
    <n v="4.62"/>
    <s v="No"/>
    <x v="0"/>
    <x v="1"/>
    <n v="1"/>
    <x v="1"/>
    <x v="0"/>
    <x v="2"/>
    <e v="#N/A"/>
    <n v="7650.8"/>
    <x v="1"/>
    <s v="tier - 2"/>
    <x v="1"/>
    <x v="20"/>
  </r>
  <r>
    <x v="1396"/>
    <s v="  Jessica R"/>
    <x v="462"/>
    <n v="5.77"/>
    <s v="No"/>
    <x v="0"/>
    <x v="0"/>
    <n v="0"/>
    <x v="1"/>
    <x v="0"/>
    <x v="1"/>
    <e v="#N/A"/>
    <n v="7650.77"/>
    <x v="1"/>
    <s v="tier - 2"/>
    <x v="2"/>
    <x v="25"/>
  </r>
  <r>
    <x v="1397"/>
    <s v="  Robyn"/>
    <x v="949"/>
    <n v="5.84"/>
    <s v="No"/>
    <x v="0"/>
    <x v="0"/>
    <n v="0"/>
    <x v="1"/>
    <x v="0"/>
    <x v="1"/>
    <e v="#N/A"/>
    <n v="7642.05"/>
    <x v="1"/>
    <s v="tier - 2"/>
    <x v="12"/>
    <x v="35"/>
  </r>
  <r>
    <x v="1398"/>
    <s v="  Ashley"/>
    <x v="844"/>
    <n v="4.91"/>
    <s v="No"/>
    <x v="0"/>
    <x v="0"/>
    <n v="0"/>
    <x v="1"/>
    <x v="1"/>
    <x v="2"/>
    <e v="#N/A"/>
    <n v="7640.31"/>
    <x v="1"/>
    <s v="tier - 1"/>
    <x v="0"/>
    <x v="25"/>
  </r>
  <r>
    <x v="1399"/>
    <s v="  Dana"/>
    <x v="893"/>
    <n v="5.07"/>
    <s v="No"/>
    <x v="0"/>
    <x v="0"/>
    <n v="0"/>
    <x v="1"/>
    <x v="0"/>
    <x v="2"/>
    <e v="#N/A"/>
    <n v="7639.42"/>
    <x v="1"/>
    <s v="tier - 2"/>
    <x v="2"/>
    <x v="25"/>
  </r>
  <r>
    <x v="1400"/>
    <s v="  Jessica F"/>
    <x v="950"/>
    <n v="5.81"/>
    <s v="Yes"/>
    <x v="0"/>
    <x v="0"/>
    <n v="0"/>
    <x v="1"/>
    <x v="0"/>
    <x v="1"/>
    <e v="#N/A"/>
    <n v="7636.92"/>
    <x v="1"/>
    <s v="tier - 3"/>
    <x v="1"/>
    <x v="47"/>
  </r>
  <r>
    <x v="1401"/>
    <s v="  Lindsey"/>
    <x v="951"/>
    <n v="11.2"/>
    <s v="No"/>
    <x v="0"/>
    <x v="0"/>
    <n v="0"/>
    <x v="1"/>
    <x v="0"/>
    <x v="0"/>
    <e v="#N/A"/>
    <n v="7633.72"/>
    <x v="1"/>
    <s v="tier - 1"/>
    <x v="0"/>
    <x v="9"/>
  </r>
  <r>
    <x v="1402"/>
    <s v="  Kelly A"/>
    <x v="419"/>
    <n v="10.75"/>
    <s v="No"/>
    <x v="0"/>
    <x v="0"/>
    <n v="0"/>
    <x v="1"/>
    <x v="1"/>
    <x v="0"/>
    <e v="#N/A"/>
    <n v="7626.99"/>
    <x v="1"/>
    <s v="tier - 2"/>
    <x v="3"/>
    <x v="9"/>
  </r>
  <r>
    <x v="1403"/>
    <s v="  Brooke E"/>
    <x v="809"/>
    <n v="7.8"/>
    <s v="No"/>
    <x v="0"/>
    <x v="0"/>
    <n v="0"/>
    <x v="1"/>
    <x v="1"/>
    <x v="0"/>
    <e v="#N/A"/>
    <n v="7624.63"/>
    <x v="1"/>
    <s v="tier - 1"/>
    <x v="3"/>
    <x v="9"/>
  </r>
  <r>
    <x v="1404"/>
    <s v="  Katelyn E"/>
    <x v="613"/>
    <n v="7.04"/>
    <s v="No"/>
    <x v="0"/>
    <x v="0"/>
    <n v="0"/>
    <x v="1"/>
    <x v="1"/>
    <x v="0"/>
    <e v="#N/A"/>
    <n v="7623.52"/>
    <x v="1"/>
    <s v="tier - 1"/>
    <x v="3"/>
    <x v="9"/>
  </r>
  <r>
    <x v="1405"/>
    <s v="  Adam"/>
    <x v="645"/>
    <n v="4.18"/>
    <s v="Yes"/>
    <x v="0"/>
    <x v="0"/>
    <n v="0"/>
    <x v="1"/>
    <x v="0"/>
    <x v="2"/>
    <e v="#N/A"/>
    <n v="7623.13"/>
    <x v="1"/>
    <s v="tier - 3"/>
    <x v="3"/>
    <x v="45"/>
  </r>
  <r>
    <x v="1406"/>
    <s v="  Dana"/>
    <x v="952"/>
    <n v="8.19"/>
    <s v="No"/>
    <x v="0"/>
    <x v="0"/>
    <n v="0"/>
    <x v="1"/>
    <x v="3"/>
    <x v="0"/>
    <e v="#N/A"/>
    <n v="7609.6"/>
    <x v="2"/>
    <s v="tier - 2"/>
    <x v="1"/>
    <x v="0"/>
  </r>
  <r>
    <x v="1407"/>
    <s v="  Eric W"/>
    <x v="953"/>
    <n v="6.22"/>
    <s v="Yes"/>
    <x v="0"/>
    <x v="1"/>
    <n v="1"/>
    <x v="1"/>
    <x v="0"/>
    <x v="1"/>
    <e v="#N/A"/>
    <n v="7607.03"/>
    <x v="1"/>
    <s v="tier - 2"/>
    <x v="1"/>
    <x v="31"/>
  </r>
  <r>
    <x v="1408"/>
    <s v="  Matthew D"/>
    <x v="954"/>
    <n v="8.2200000000000006"/>
    <s v="Yes"/>
    <x v="0"/>
    <x v="0"/>
    <n v="0"/>
    <x v="1"/>
    <x v="2"/>
    <x v="0"/>
    <e v="#N/A"/>
    <n v="7585.62"/>
    <x v="2"/>
    <s v="tier - 2"/>
    <x v="0"/>
    <x v="22"/>
  </r>
  <r>
    <x v="1409"/>
    <s v="  Eoghan"/>
    <x v="955"/>
    <n v="6.15"/>
    <s v="No"/>
    <x v="0"/>
    <x v="0"/>
    <n v="0"/>
    <x v="1"/>
    <x v="0"/>
    <x v="1"/>
    <e v="#N/A"/>
    <n v="7567.13"/>
    <x v="1"/>
    <s v="tier - 2"/>
    <x v="14"/>
    <x v="6"/>
  </r>
  <r>
    <x v="1410"/>
    <s v="  Pamela W"/>
    <x v="956"/>
    <n v="5.65"/>
    <s v="Yes"/>
    <x v="0"/>
    <x v="0"/>
    <n v="1"/>
    <x v="1"/>
    <x v="1"/>
    <x v="2"/>
    <e v="#N/A"/>
    <n v="7538.52"/>
    <x v="1"/>
    <s v="tier - 2"/>
    <x v="1"/>
    <x v="23"/>
  </r>
  <r>
    <x v="1411"/>
    <s v="  Lindsey M"/>
    <x v="43"/>
    <n v="5.5"/>
    <s v="No"/>
    <x v="0"/>
    <x v="0"/>
    <n v="1"/>
    <x v="1"/>
    <x v="0"/>
    <x v="2"/>
    <e v="#N/A"/>
    <n v="7537.16"/>
    <x v="1"/>
    <s v="tier - 2"/>
    <x v="1"/>
    <x v="32"/>
  </r>
  <r>
    <x v="1412"/>
    <s v="  Kassie"/>
    <x v="957"/>
    <n v="8"/>
    <s v="No"/>
    <x v="0"/>
    <x v="0"/>
    <n v="0"/>
    <x v="1"/>
    <x v="2"/>
    <x v="0"/>
    <e v="#N/A"/>
    <n v="7531.7"/>
    <x v="1"/>
    <s v="tier - 1"/>
    <x v="0"/>
    <x v="9"/>
  </r>
  <r>
    <x v="1413"/>
    <s v="  Matthew"/>
    <x v="958"/>
    <n v="5.71"/>
    <s v="Yes"/>
    <x v="0"/>
    <x v="0"/>
    <n v="0"/>
    <x v="1"/>
    <x v="2"/>
    <x v="1"/>
    <e v="#N/A"/>
    <n v="7526.71"/>
    <x v="2"/>
    <s v="tier - 1"/>
    <x v="1"/>
    <x v="1"/>
  </r>
  <r>
    <x v="1414"/>
    <s v="  Ruben Dario"/>
    <x v="275"/>
    <n v="11.71"/>
    <s v="No"/>
    <x v="0"/>
    <x v="0"/>
    <n v="0"/>
    <x v="1"/>
    <x v="1"/>
    <x v="0"/>
    <e v="#N/A"/>
    <n v="7518.03"/>
    <x v="1"/>
    <s v="tier - 3"/>
    <x v="1"/>
    <x v="9"/>
  </r>
  <r>
    <x v="1415"/>
    <s v="  Kevin"/>
    <x v="404"/>
    <n v="6.17"/>
    <s v="Yes"/>
    <x v="0"/>
    <x v="1"/>
    <n v="1"/>
    <x v="1"/>
    <x v="1"/>
    <x v="1"/>
    <e v="#N/A"/>
    <n v="7512.27"/>
    <x v="2"/>
    <s v="tier - 2"/>
    <x v="3"/>
    <x v="33"/>
  </r>
  <r>
    <x v="1416"/>
    <s v="  Lindsay M"/>
    <x v="959"/>
    <n v="6.1"/>
    <s v="Yes"/>
    <x v="0"/>
    <x v="1"/>
    <n v="1"/>
    <x v="1"/>
    <x v="0"/>
    <x v="1"/>
    <e v="#N/A"/>
    <n v="7504.3"/>
    <x v="1"/>
    <s v="tier - 1"/>
    <x v="1"/>
    <x v="31"/>
  </r>
  <r>
    <x v="1417"/>
    <s v="  Amanda"/>
    <x v="960"/>
    <n v="5.19"/>
    <s v="Yes"/>
    <x v="0"/>
    <x v="0"/>
    <n v="1"/>
    <x v="1"/>
    <x v="1"/>
    <x v="2"/>
    <e v="#N/A"/>
    <n v="7494.63"/>
    <x v="1"/>
    <s v="tier - 3"/>
    <x v="15"/>
    <x v="23"/>
  </r>
  <r>
    <x v="1418"/>
    <s v="  James"/>
    <x v="961"/>
    <n v="5.37"/>
    <s v="Yes"/>
    <x v="0"/>
    <x v="0"/>
    <n v="0"/>
    <x v="1"/>
    <x v="0"/>
    <x v="2"/>
    <e v="#N/A"/>
    <n v="7487.38"/>
    <x v="1"/>
    <s v="tier - 3"/>
    <x v="1"/>
    <x v="45"/>
  </r>
  <r>
    <x v="1419"/>
    <s v="  Samuel H"/>
    <x v="962"/>
    <n v="10.82"/>
    <s v="Yes"/>
    <x v="0"/>
    <x v="0"/>
    <n v="0"/>
    <x v="1"/>
    <x v="2"/>
    <x v="0"/>
    <e v="#N/A"/>
    <n v="7463.51"/>
    <x v="2"/>
    <s v="tier - 3"/>
    <x v="0"/>
    <x v="22"/>
  </r>
  <r>
    <x v="1420"/>
    <s v="  Jenni"/>
    <x v="963"/>
    <n v="6.06"/>
    <s v="Yes"/>
    <x v="0"/>
    <x v="0"/>
    <n v="0"/>
    <x v="1"/>
    <x v="0"/>
    <x v="1"/>
    <e v="#N/A"/>
    <n v="7450.36"/>
    <x v="1"/>
    <s v="tier - 2"/>
    <x v="1"/>
    <x v="21"/>
  </r>
  <r>
    <x v="1421"/>
    <s v="  Estuardo F"/>
    <x v="964"/>
    <n v="5.91"/>
    <s v="No"/>
    <x v="0"/>
    <x v="0"/>
    <n v="0"/>
    <x v="1"/>
    <x v="0"/>
    <x v="1"/>
    <e v="#N/A"/>
    <n v="7448.4"/>
    <x v="2"/>
    <s v="tier - 3"/>
    <x v="6"/>
    <x v="29"/>
  </r>
  <r>
    <x v="1422"/>
    <s v="  Brett"/>
    <x v="742"/>
    <n v="5.87"/>
    <s v="No"/>
    <x v="0"/>
    <x v="0"/>
    <n v="0"/>
    <x v="1"/>
    <x v="0"/>
    <x v="1"/>
    <e v="#N/A"/>
    <n v="7445.92"/>
    <x v="2"/>
    <s v="tier - 1"/>
    <x v="3"/>
    <x v="29"/>
  </r>
  <r>
    <x v="1423"/>
    <s v="  Sharon E"/>
    <x v="965"/>
    <n v="6.22"/>
    <s v="No"/>
    <x v="0"/>
    <x v="0"/>
    <n v="0"/>
    <x v="1"/>
    <x v="0"/>
    <x v="1"/>
    <e v="#N/A"/>
    <n v="7443.64"/>
    <x v="1"/>
    <s v="tier - 3"/>
    <x v="1"/>
    <x v="25"/>
  </r>
  <r>
    <x v="1424"/>
    <s v="  Jacob W√¶ver"/>
    <x v="927"/>
    <n v="5.73"/>
    <s v="No"/>
    <x v="0"/>
    <x v="1"/>
    <n v="1"/>
    <x v="1"/>
    <x v="0"/>
    <x v="1"/>
    <e v="#N/A"/>
    <n v="7441.5"/>
    <x v="2"/>
    <s v="tier - 2"/>
    <x v="3"/>
    <x v="18"/>
  </r>
  <r>
    <x v="1425"/>
    <s v="  Scott"/>
    <x v="117"/>
    <n v="5.7"/>
    <s v="No"/>
    <x v="0"/>
    <x v="0"/>
    <n v="0"/>
    <x v="1"/>
    <x v="0"/>
    <x v="1"/>
    <e v="#N/A"/>
    <n v="7441.05"/>
    <x v="2"/>
    <s v="tier - 2"/>
    <x v="3"/>
    <x v="29"/>
  </r>
  <r>
    <x v="1426"/>
    <s v="  Brooke S"/>
    <x v="308"/>
    <n v="9.91"/>
    <s v="No"/>
    <x v="0"/>
    <x v="0"/>
    <n v="0"/>
    <x v="1"/>
    <x v="1"/>
    <x v="0"/>
    <e v="#N/A"/>
    <n v="7421.19"/>
    <x v="1"/>
    <s v="tier - 3"/>
    <x v="1"/>
    <x v="9"/>
  </r>
  <r>
    <x v="1427"/>
    <s v="  Kaye A"/>
    <x v="421"/>
    <n v="11.4"/>
    <s v="No"/>
    <x v="0"/>
    <x v="0"/>
    <n v="0"/>
    <x v="1"/>
    <x v="1"/>
    <x v="0"/>
    <e v="#N/A"/>
    <n v="7419.48"/>
    <x v="1"/>
    <s v="tier - 2"/>
    <x v="1"/>
    <x v="9"/>
  </r>
  <r>
    <x v="1428"/>
    <s v="  Carolyn"/>
    <x v="97"/>
    <n v="6.29"/>
    <s v="Yes"/>
    <x v="0"/>
    <x v="1"/>
    <n v="1"/>
    <x v="1"/>
    <x v="0"/>
    <x v="1"/>
    <e v="#N/A"/>
    <n v="7418.52"/>
    <x v="1"/>
    <s v="tier - 2"/>
    <x v="3"/>
    <x v="33"/>
  </r>
  <r>
    <x v="1429"/>
    <s v="  Daniel C"/>
    <x v="966"/>
    <n v="9.2799999999999994"/>
    <s v="No"/>
    <x v="0"/>
    <x v="0"/>
    <n v="0"/>
    <x v="1"/>
    <x v="3"/>
    <x v="0"/>
    <e v="#N/A"/>
    <n v="7403.98"/>
    <x v="2"/>
    <s v="tier - 2"/>
    <x v="0"/>
    <x v="11"/>
  </r>
  <r>
    <x v="1430"/>
    <s v="  Laurie A"/>
    <x v="967"/>
    <n v="4.78"/>
    <s v="No"/>
    <x v="0"/>
    <x v="1"/>
    <n v="1"/>
    <x v="1"/>
    <x v="0"/>
    <x v="2"/>
    <e v="#N/A"/>
    <n v="7388.85"/>
    <x v="1"/>
    <s v="tier - 2"/>
    <x v="12"/>
    <x v="20"/>
  </r>
  <r>
    <x v="1431"/>
    <s v="  Nicole"/>
    <x v="680"/>
    <n v="8.8699999999999992"/>
    <s v="Yes"/>
    <x v="0"/>
    <x v="0"/>
    <n v="0"/>
    <x v="1"/>
    <x v="0"/>
    <x v="0"/>
    <e v="#N/A"/>
    <n v="7371.77"/>
    <x v="1"/>
    <s v="tier - 1"/>
    <x v="3"/>
    <x v="36"/>
  </r>
  <r>
    <x v="1432"/>
    <s v="  Shelby"/>
    <x v="968"/>
    <n v="11.4"/>
    <s v="No"/>
    <x v="0"/>
    <x v="0"/>
    <n v="0"/>
    <x v="1"/>
    <x v="3"/>
    <x v="0"/>
    <e v="#N/A"/>
    <n v="7362.31"/>
    <x v="2"/>
    <s v="tier - 3"/>
    <x v="0"/>
    <x v="11"/>
  </r>
  <r>
    <x v="1433"/>
    <s v="  Allison"/>
    <x v="860"/>
    <n v="9.1300000000000008"/>
    <s v="Yes"/>
    <x v="0"/>
    <x v="0"/>
    <n v="0"/>
    <x v="1"/>
    <x v="0"/>
    <x v="0"/>
    <e v="#N/A"/>
    <n v="7358.18"/>
    <x v="1"/>
    <s v="tier - 3"/>
    <x v="2"/>
    <x v="36"/>
  </r>
  <r>
    <x v="1434"/>
    <s v="  Leticia"/>
    <x v="969"/>
    <n v="6.22"/>
    <s v="Yes"/>
    <x v="0"/>
    <x v="1"/>
    <n v="1"/>
    <x v="1"/>
    <x v="2"/>
    <x v="1"/>
    <e v="#N/A"/>
    <n v="7357.49"/>
    <x v="1"/>
    <s v="tier - 2"/>
    <x v="1"/>
    <x v="33"/>
  </r>
  <r>
    <x v="1435"/>
    <s v="  John S"/>
    <x v="970"/>
    <n v="5.9"/>
    <s v="No"/>
    <x v="0"/>
    <x v="1"/>
    <n v="1"/>
    <x v="1"/>
    <x v="0"/>
    <x v="1"/>
    <e v="#N/A"/>
    <n v="7349.12"/>
    <x v="1"/>
    <s v="tier - 2"/>
    <x v="14"/>
    <x v="20"/>
  </r>
  <r>
    <x v="1436"/>
    <s v="  April"/>
    <x v="98"/>
    <n v="4.45"/>
    <s v="No"/>
    <x v="0"/>
    <x v="0"/>
    <n v="0"/>
    <x v="1"/>
    <x v="0"/>
    <x v="2"/>
    <e v="#N/A"/>
    <n v="7348.14"/>
    <x v="1"/>
    <s v="tier - 1"/>
    <x v="3"/>
    <x v="29"/>
  </r>
  <r>
    <x v="1437"/>
    <s v="  Ashley N"/>
    <x v="971"/>
    <n v="6.17"/>
    <s v="No"/>
    <x v="0"/>
    <x v="1"/>
    <n v="1"/>
    <x v="1"/>
    <x v="0"/>
    <x v="1"/>
    <e v="#N/A"/>
    <n v="7345.73"/>
    <x v="1"/>
    <s v="tier - 1"/>
    <x v="0"/>
    <x v="18"/>
  </r>
  <r>
    <x v="1438"/>
    <s v="  Madeleine"/>
    <x v="382"/>
    <n v="4.93"/>
    <s v="No"/>
    <x v="0"/>
    <x v="0"/>
    <n v="0"/>
    <x v="1"/>
    <x v="0"/>
    <x v="2"/>
    <e v="#N/A"/>
    <n v="7345.08"/>
    <x v="1"/>
    <s v="tier - 1"/>
    <x v="3"/>
    <x v="29"/>
  </r>
  <r>
    <x v="1439"/>
    <s v="  Nelly S"/>
    <x v="421"/>
    <n v="7.32"/>
    <s v="Yes"/>
    <x v="0"/>
    <x v="0"/>
    <n v="1"/>
    <x v="1"/>
    <x v="1"/>
    <x v="0"/>
    <e v="#N/A"/>
    <n v="7339.93"/>
    <x v="1"/>
    <s v="tier - 2"/>
    <x v="1"/>
    <x v="26"/>
  </r>
  <r>
    <x v="1440"/>
    <s v="  Meredith S"/>
    <x v="801"/>
    <n v="5.27"/>
    <s v="No"/>
    <x v="0"/>
    <x v="1"/>
    <n v="1"/>
    <x v="1"/>
    <x v="1"/>
    <x v="2"/>
    <e v="#N/A"/>
    <n v="7337.75"/>
    <x v="1"/>
    <s v="tier - 3"/>
    <x v="3"/>
    <x v="18"/>
  </r>
  <r>
    <x v="1441"/>
    <s v="  Kevin"/>
    <x v="972"/>
    <n v="5.82"/>
    <s v="No"/>
    <x v="0"/>
    <x v="0"/>
    <n v="1"/>
    <x v="1"/>
    <x v="1"/>
    <x v="1"/>
    <e v="#N/A"/>
    <n v="7325.47"/>
    <x v="1"/>
    <s v="tier - 1"/>
    <x v="1"/>
    <x v="32"/>
  </r>
  <r>
    <x v="1442"/>
    <s v="  Lisa"/>
    <x v="369"/>
    <n v="5.8"/>
    <s v="No"/>
    <x v="0"/>
    <x v="1"/>
    <n v="1"/>
    <x v="1"/>
    <x v="1"/>
    <x v="1"/>
    <e v="#N/A"/>
    <n v="7325.05"/>
    <x v="1"/>
    <s v="tier - 3"/>
    <x v="2"/>
    <x v="18"/>
  </r>
  <r>
    <x v="1443"/>
    <s v="  Katherine A"/>
    <x v="973"/>
    <n v="4.87"/>
    <s v="No"/>
    <x v="1"/>
    <x v="0"/>
    <n v="1"/>
    <x v="1"/>
    <x v="1"/>
    <x v="2"/>
    <e v="#N/A"/>
    <n v="7323.73"/>
    <x v="1"/>
    <s v="tier - 2"/>
    <x v="2"/>
    <x v="41"/>
  </r>
  <r>
    <x v="1444"/>
    <s v="  Steve"/>
    <x v="974"/>
    <n v="8.1199999999999992"/>
    <s v="No"/>
    <x v="0"/>
    <x v="0"/>
    <n v="0"/>
    <x v="1"/>
    <x v="3"/>
    <x v="0"/>
    <e v="#N/A"/>
    <n v="7322.86"/>
    <x v="2"/>
    <s v="tier - 3"/>
    <x v="1"/>
    <x v="11"/>
  </r>
  <r>
    <x v="1445"/>
    <s v="  Kate L"/>
    <x v="387"/>
    <n v="4.3600000000000003"/>
    <s v="No"/>
    <x v="0"/>
    <x v="0"/>
    <n v="2"/>
    <x v="1"/>
    <x v="2"/>
    <x v="2"/>
    <e v="#N/A"/>
    <n v="7318.22"/>
    <x v="1"/>
    <s v="tier - 3"/>
    <x v="1"/>
    <x v="28"/>
  </r>
  <r>
    <x v="1446"/>
    <s v="  Beth"/>
    <x v="975"/>
    <n v="9.16"/>
    <s v="No"/>
    <x v="0"/>
    <x v="0"/>
    <n v="0"/>
    <x v="1"/>
    <x v="3"/>
    <x v="0"/>
    <e v="#N/A"/>
    <n v="7318.21"/>
    <x v="2"/>
    <s v="tier - 1"/>
    <x v="0"/>
    <x v="11"/>
  </r>
  <r>
    <x v="1447"/>
    <s v="  Katharine"/>
    <x v="976"/>
    <n v="9.14"/>
    <s v="No"/>
    <x v="0"/>
    <x v="0"/>
    <n v="0"/>
    <x v="1"/>
    <x v="3"/>
    <x v="0"/>
    <e v="#N/A"/>
    <n v="7304.65"/>
    <x v="2"/>
    <s v="tier - 3"/>
    <x v="0"/>
    <x v="13"/>
  </r>
  <r>
    <x v="1448"/>
    <s v="  Heather L"/>
    <x v="977"/>
    <n v="5.49"/>
    <s v="Yes"/>
    <x v="0"/>
    <x v="0"/>
    <n v="2"/>
    <x v="1"/>
    <x v="3"/>
    <x v="2"/>
    <e v="#N/A"/>
    <n v="7302.46"/>
    <x v="2"/>
    <s v="tier - 1"/>
    <x v="1"/>
    <x v="24"/>
  </r>
  <r>
    <x v="1449"/>
    <s v="  Desiree"/>
    <x v="292"/>
    <n v="5.96"/>
    <s v="Yes"/>
    <x v="0"/>
    <x v="0"/>
    <n v="0"/>
    <x v="1"/>
    <x v="1"/>
    <x v="1"/>
    <e v="#N/A"/>
    <n v="7281.51"/>
    <x v="1"/>
    <s v="tier - 1"/>
    <x v="1"/>
    <x v="17"/>
  </r>
  <r>
    <x v="1450"/>
    <s v="  Peter B"/>
    <x v="978"/>
    <n v="4.62"/>
    <s v="Yes"/>
    <x v="0"/>
    <x v="0"/>
    <n v="0"/>
    <x v="1"/>
    <x v="2"/>
    <x v="2"/>
    <e v="#N/A"/>
    <n v="7273.02"/>
    <x v="1"/>
    <s v="tier - 1"/>
    <x v="0"/>
    <x v="1"/>
  </r>
  <r>
    <x v="1451"/>
    <s v="  Adam"/>
    <x v="29"/>
    <n v="9.9600000000000009"/>
    <s v="Yes"/>
    <x v="0"/>
    <x v="0"/>
    <n v="0"/>
    <x v="1"/>
    <x v="0"/>
    <x v="0"/>
    <e v="#N/A"/>
    <n v="7265.7"/>
    <x v="2"/>
    <s v="tier - 3"/>
    <x v="1"/>
    <x v="36"/>
  </r>
  <r>
    <x v="1452"/>
    <s v="  Jeremy J"/>
    <x v="979"/>
    <n v="10.53"/>
    <s v="No"/>
    <x v="0"/>
    <x v="0"/>
    <n v="2"/>
    <x v="1"/>
    <x v="2"/>
    <x v="0"/>
    <e v="#N/A"/>
    <n v="7265.58"/>
    <x v="1"/>
    <s v="tier - 2"/>
    <x v="0"/>
    <x v="30"/>
  </r>
  <r>
    <x v="1453"/>
    <s v="  Adam C"/>
    <x v="54"/>
    <n v="6.69"/>
    <s v="Yes"/>
    <x v="0"/>
    <x v="0"/>
    <n v="0"/>
    <x v="1"/>
    <x v="0"/>
    <x v="0"/>
    <e v="#N/A"/>
    <n v="7261.74"/>
    <x v="2"/>
    <s v="tier - 3"/>
    <x v="1"/>
    <x v="36"/>
  </r>
  <r>
    <x v="1454"/>
    <s v="  Jon"/>
    <x v="375"/>
    <n v="9.5500000000000007"/>
    <s v="Yes"/>
    <x v="0"/>
    <x v="0"/>
    <n v="0"/>
    <x v="1"/>
    <x v="0"/>
    <x v="0"/>
    <e v="#N/A"/>
    <n v="7256.72"/>
    <x v="2"/>
    <s v="tier - 2"/>
    <x v="1"/>
    <x v="36"/>
  </r>
  <r>
    <x v="1455"/>
    <s v="  Steven J"/>
    <x v="980"/>
    <n v="6.05"/>
    <s v="No"/>
    <x v="0"/>
    <x v="0"/>
    <n v="0"/>
    <x v="1"/>
    <x v="1"/>
    <x v="1"/>
    <e v="#N/A"/>
    <n v="7248.71"/>
    <x v="1"/>
    <s v="tier - 1"/>
    <x v="0"/>
    <x v="37"/>
  </r>
  <r>
    <x v="1456"/>
    <s v="  Jessica P"/>
    <x v="981"/>
    <n v="10.56"/>
    <s v="Yes"/>
    <x v="0"/>
    <x v="0"/>
    <n v="1"/>
    <x v="1"/>
    <x v="1"/>
    <x v="0"/>
    <e v="#N/A"/>
    <n v="7243.81"/>
    <x v="1"/>
    <s v="tier - 3"/>
    <x v="0"/>
    <x v="26"/>
  </r>
  <r>
    <x v="1457"/>
    <s v="  Ashley"/>
    <x v="905"/>
    <n v="10.81"/>
    <s v="Yes"/>
    <x v="0"/>
    <x v="0"/>
    <n v="1"/>
    <x v="1"/>
    <x v="2"/>
    <x v="0"/>
    <e v="#N/A"/>
    <n v="7228.22"/>
    <x v="1"/>
    <s v="tier - 1"/>
    <x v="2"/>
    <x v="26"/>
  </r>
  <r>
    <x v="1458"/>
    <s v="  Arturo H"/>
    <x v="982"/>
    <n v="4.32"/>
    <s v="No"/>
    <x v="0"/>
    <x v="0"/>
    <n v="0"/>
    <x v="1"/>
    <x v="2"/>
    <x v="2"/>
    <e v="#N/A"/>
    <n v="7222.79"/>
    <x v="2"/>
    <s v="tier - 3"/>
    <x v="1"/>
    <x v="29"/>
  </r>
  <r>
    <x v="1459"/>
    <s v="  Ketil"/>
    <x v="983"/>
    <n v="4.37"/>
    <s v="No"/>
    <x v="0"/>
    <x v="0"/>
    <n v="0"/>
    <x v="1"/>
    <x v="1"/>
    <x v="2"/>
    <e v="#N/A"/>
    <n v="7220.25"/>
    <x v="1"/>
    <s v="tier - 2"/>
    <x v="14"/>
    <x v="42"/>
  </r>
  <r>
    <x v="1460"/>
    <s v="  Katie"/>
    <x v="141"/>
    <n v="4.8099999999999996"/>
    <s v="Yes"/>
    <x v="0"/>
    <x v="1"/>
    <n v="1"/>
    <x v="1"/>
    <x v="0"/>
    <x v="2"/>
    <e v="#N/A"/>
    <n v="7209.49"/>
    <x v="1"/>
    <s v="tier - 3"/>
    <x v="1"/>
    <x v="33"/>
  </r>
  <r>
    <x v="1461"/>
    <s v="  Christi"/>
    <x v="984"/>
    <n v="4.5599999999999996"/>
    <s v="Yes"/>
    <x v="0"/>
    <x v="1"/>
    <n v="1"/>
    <x v="1"/>
    <x v="1"/>
    <x v="2"/>
    <e v="#N/A"/>
    <n v="7201.7"/>
    <x v="1"/>
    <s v="tier - 3"/>
    <x v="1"/>
    <x v="33"/>
  </r>
  <r>
    <x v="1462"/>
    <s v="  Alan"/>
    <x v="98"/>
    <n v="4.3899999999999997"/>
    <s v="No"/>
    <x v="0"/>
    <x v="0"/>
    <n v="0"/>
    <x v="1"/>
    <x v="0"/>
    <x v="2"/>
    <e v="#N/A"/>
    <n v="7196.87"/>
    <x v="2"/>
    <s v="tier - 2"/>
    <x v="3"/>
    <x v="37"/>
  </r>
  <r>
    <x v="1463"/>
    <s v="  Edivaldo B"/>
    <x v="985"/>
    <n v="11.44"/>
    <s v="No"/>
    <x v="0"/>
    <x v="0"/>
    <n v="0"/>
    <x v="1"/>
    <x v="2"/>
    <x v="0"/>
    <e v="#N/A"/>
    <n v="7179.52"/>
    <x v="2"/>
    <s v="tier - 3"/>
    <x v="0"/>
    <x v="0"/>
  </r>
  <r>
    <x v="1464"/>
    <s v="  Eve"/>
    <x v="813"/>
    <n v="11.37"/>
    <s v="Yes"/>
    <x v="0"/>
    <x v="0"/>
    <n v="1"/>
    <x v="1"/>
    <x v="2"/>
    <x v="0"/>
    <e v="#N/A"/>
    <n v="7175.51"/>
    <x v="1"/>
    <s v="tier - 3"/>
    <x v="0"/>
    <x v="27"/>
  </r>
  <r>
    <x v="1465"/>
    <s v="  Devin"/>
    <x v="393"/>
    <n v="6.14"/>
    <s v="No"/>
    <x v="0"/>
    <x v="0"/>
    <n v="0"/>
    <x v="1"/>
    <x v="2"/>
    <x v="1"/>
    <e v="#N/A"/>
    <n v="7173.36"/>
    <x v="2"/>
    <s v="tier - 2"/>
    <x v="4"/>
    <x v="37"/>
  </r>
  <r>
    <x v="1466"/>
    <s v="  Shaun R"/>
    <x v="160"/>
    <n v="4.8899999999999997"/>
    <s v="No"/>
    <x v="0"/>
    <x v="0"/>
    <n v="0"/>
    <x v="1"/>
    <x v="0"/>
    <x v="2"/>
    <e v="#N/A"/>
    <n v="7162.01"/>
    <x v="1"/>
    <s v="tier - 3"/>
    <x v="0"/>
    <x v="25"/>
  </r>
  <r>
    <x v="1467"/>
    <s v="  Adrian"/>
    <x v="63"/>
    <n v="4.5999999999999996"/>
    <s v="No"/>
    <x v="0"/>
    <x v="0"/>
    <n v="0"/>
    <x v="1"/>
    <x v="0"/>
    <x v="2"/>
    <e v="#N/A"/>
    <n v="7160.33"/>
    <x v="1"/>
    <s v="tier - 1"/>
    <x v="0"/>
    <x v="25"/>
  </r>
  <r>
    <x v="1468"/>
    <s v="  Andrew"/>
    <x v="184"/>
    <n v="4.42"/>
    <s v="No"/>
    <x v="0"/>
    <x v="0"/>
    <n v="0"/>
    <x v="1"/>
    <x v="0"/>
    <x v="2"/>
    <e v="#N/A"/>
    <n v="7160.09"/>
    <x v="1"/>
    <s v="tier - 2"/>
    <x v="3"/>
    <x v="25"/>
  </r>
  <r>
    <x v="1469"/>
    <s v="  Mallory"/>
    <x v="237"/>
    <n v="7.48"/>
    <s v="Yes"/>
    <x v="0"/>
    <x v="0"/>
    <n v="0"/>
    <x v="1"/>
    <x v="1"/>
    <x v="0"/>
    <e v="#N/A"/>
    <n v="7153.55"/>
    <x v="1"/>
    <s v="tier - 1"/>
    <x v="1"/>
    <x v="36"/>
  </r>
  <r>
    <x v="1470"/>
    <s v="  Shawn E"/>
    <x v="9"/>
    <n v="10.74"/>
    <s v="No"/>
    <x v="0"/>
    <x v="0"/>
    <n v="0"/>
    <x v="1"/>
    <x v="0"/>
    <x v="0"/>
    <e v="#N/A"/>
    <n v="7152.67"/>
    <x v="2"/>
    <s v="tier - 2"/>
    <x v="0"/>
    <x v="9"/>
  </r>
  <r>
    <x v="1471"/>
    <s v="  Sarah E"/>
    <x v="378"/>
    <n v="5.19"/>
    <s v="No"/>
    <x v="0"/>
    <x v="0"/>
    <n v="1"/>
    <x v="1"/>
    <x v="1"/>
    <x v="2"/>
    <e v="#N/A"/>
    <n v="7151.09"/>
    <x v="1"/>
    <s v="tier - 2"/>
    <x v="3"/>
    <x v="32"/>
  </r>
  <r>
    <x v="1472"/>
    <s v="  Josh"/>
    <x v="884"/>
    <n v="9.17"/>
    <s v="No"/>
    <x v="0"/>
    <x v="0"/>
    <n v="0"/>
    <x v="1"/>
    <x v="0"/>
    <x v="0"/>
    <e v="#N/A"/>
    <n v="7147.47"/>
    <x v="1"/>
    <s v="tier - 3"/>
    <x v="0"/>
    <x v="9"/>
  </r>
  <r>
    <x v="1473"/>
    <s v="  Johann A"/>
    <x v="986"/>
    <n v="4.95"/>
    <s v="Yes"/>
    <x v="0"/>
    <x v="0"/>
    <n v="0"/>
    <x v="1"/>
    <x v="2"/>
    <x v="2"/>
    <e v="#N/A"/>
    <n v="7147.11"/>
    <x v="2"/>
    <s v="tier - 2"/>
    <x v="3"/>
    <x v="1"/>
  </r>
  <r>
    <x v="1474"/>
    <s v="  Robin M"/>
    <x v="422"/>
    <n v="6.03"/>
    <s v="No"/>
    <x v="0"/>
    <x v="0"/>
    <n v="1"/>
    <x v="1"/>
    <x v="1"/>
    <x v="1"/>
    <e v="#N/A"/>
    <n v="7144.86"/>
    <x v="1"/>
    <s v="tier - 2"/>
    <x v="2"/>
    <x v="32"/>
  </r>
  <r>
    <x v="1475"/>
    <s v="  Kyle K"/>
    <x v="488"/>
    <n v="5.36"/>
    <s v="No"/>
    <x v="0"/>
    <x v="0"/>
    <n v="0"/>
    <x v="1"/>
    <x v="0"/>
    <x v="2"/>
    <e v="#N/A"/>
    <n v="7144.4"/>
    <x v="1"/>
    <s v="tier - 1"/>
    <x v="13"/>
    <x v="35"/>
  </r>
  <r>
    <x v="1476"/>
    <s v="  Alison"/>
    <x v="387"/>
    <n v="6.11"/>
    <s v="No"/>
    <x v="0"/>
    <x v="0"/>
    <n v="1"/>
    <x v="1"/>
    <x v="2"/>
    <x v="1"/>
    <e v="#N/A"/>
    <n v="7133.9"/>
    <x v="1"/>
    <s v="tier - 1"/>
    <x v="2"/>
    <x v="32"/>
  </r>
  <r>
    <x v="1477"/>
    <s v="  Michael A"/>
    <x v="987"/>
    <n v="4.88"/>
    <s v="No"/>
    <x v="0"/>
    <x v="1"/>
    <n v="1"/>
    <x v="1"/>
    <x v="0"/>
    <x v="2"/>
    <e v="#N/A"/>
    <n v="7128.64"/>
    <x v="1"/>
    <s v="tier - 2"/>
    <x v="14"/>
    <x v="20"/>
  </r>
  <r>
    <x v="1478"/>
    <s v="  Byron A"/>
    <x v="988"/>
    <n v="6.72"/>
    <s v="No"/>
    <x v="0"/>
    <x v="0"/>
    <n v="0"/>
    <x v="1"/>
    <x v="2"/>
    <x v="0"/>
    <e v="#N/A"/>
    <n v="7125.25"/>
    <x v="2"/>
    <s v="tier - 2"/>
    <x v="0"/>
    <x v="0"/>
  </r>
  <r>
    <x v="1479"/>
    <s v="  Carine A"/>
    <x v="989"/>
    <n v="4.2"/>
    <s v="No"/>
    <x v="0"/>
    <x v="0"/>
    <n v="1"/>
    <x v="1"/>
    <x v="1"/>
    <x v="2"/>
    <e v="#N/A"/>
    <n v="7106.81"/>
    <x v="1"/>
    <s v="tier - 1"/>
    <x v="1"/>
    <x v="38"/>
  </r>
  <r>
    <x v="1480"/>
    <s v="  Nathaniel"/>
    <x v="990"/>
    <n v="5.79"/>
    <s v="No"/>
    <x v="0"/>
    <x v="0"/>
    <n v="1"/>
    <x v="1"/>
    <x v="0"/>
    <x v="1"/>
    <e v="#N/A"/>
    <n v="7096.98"/>
    <x v="1"/>
    <s v="tier - 2"/>
    <x v="1"/>
    <x v="34"/>
  </r>
  <r>
    <x v="1481"/>
    <s v="  Lindsay A"/>
    <x v="247"/>
    <n v="4.29"/>
    <s v="No"/>
    <x v="0"/>
    <x v="0"/>
    <n v="0"/>
    <x v="1"/>
    <x v="1"/>
    <x v="2"/>
    <e v="#N/A"/>
    <n v="7077.19"/>
    <x v="1"/>
    <s v="tier - 3"/>
    <x v="2"/>
    <x v="37"/>
  </r>
  <r>
    <x v="1482"/>
    <s v="  Justin R"/>
    <x v="991"/>
    <n v="8.27"/>
    <s v="No"/>
    <x v="0"/>
    <x v="0"/>
    <n v="0"/>
    <x v="1"/>
    <x v="2"/>
    <x v="0"/>
    <e v="#N/A"/>
    <n v="7054.41"/>
    <x v="1"/>
    <s v="tier - 2"/>
    <x v="0"/>
    <x v="9"/>
  </r>
  <r>
    <x v="1483"/>
    <s v="  Casey"/>
    <x v="683"/>
    <n v="4.5599999999999996"/>
    <s v="No"/>
    <x v="0"/>
    <x v="0"/>
    <n v="0"/>
    <x v="1"/>
    <x v="1"/>
    <x v="2"/>
    <e v="#N/A"/>
    <n v="7050.64"/>
    <x v="1"/>
    <s v="tier - 3"/>
    <x v="3"/>
    <x v="25"/>
  </r>
  <r>
    <x v="1484"/>
    <s v="  Amanda L"/>
    <x v="992"/>
    <n v="5.33"/>
    <s v="No"/>
    <x v="0"/>
    <x v="0"/>
    <n v="0"/>
    <x v="1"/>
    <x v="0"/>
    <x v="2"/>
    <e v="#N/A"/>
    <n v="7050.02"/>
    <x v="1"/>
    <s v="tier - 1"/>
    <x v="2"/>
    <x v="25"/>
  </r>
  <r>
    <x v="1485"/>
    <s v="  Ayako N"/>
    <x v="993"/>
    <n v="5.63"/>
    <s v="No"/>
    <x v="0"/>
    <x v="0"/>
    <n v="0"/>
    <x v="1"/>
    <x v="1"/>
    <x v="2"/>
    <e v="#N/A"/>
    <n v="7046.72"/>
    <x v="1"/>
    <s v="tier - 3"/>
    <x v="0"/>
    <x v="25"/>
  </r>
  <r>
    <x v="1486"/>
    <s v="  Emilee"/>
    <x v="367"/>
    <n v="5.12"/>
    <s v="No"/>
    <x v="0"/>
    <x v="0"/>
    <n v="0"/>
    <x v="1"/>
    <x v="1"/>
    <x v="2"/>
    <e v="#N/A"/>
    <n v="7045.5"/>
    <x v="1"/>
    <s v="tier - 1"/>
    <x v="3"/>
    <x v="25"/>
  </r>
  <r>
    <x v="1487"/>
    <s v="  Stephen M"/>
    <x v="994"/>
    <n v="5.15"/>
    <s v="Yes"/>
    <x v="0"/>
    <x v="0"/>
    <n v="1"/>
    <x v="1"/>
    <x v="0"/>
    <x v="2"/>
    <e v="#N/A"/>
    <n v="7042.11"/>
    <x v="1"/>
    <s v="tier - 3"/>
    <x v="1"/>
    <x v="40"/>
  </r>
  <r>
    <x v="1488"/>
    <s v="  Annemarie A"/>
    <x v="995"/>
    <n v="7.5"/>
    <s v="No"/>
    <x v="0"/>
    <x v="0"/>
    <n v="0"/>
    <x v="1"/>
    <x v="2"/>
    <x v="0"/>
    <e v="#N/A"/>
    <n v="7033.08"/>
    <x v="1"/>
    <s v="tier - 2"/>
    <x v="0"/>
    <x v="29"/>
  </r>
  <r>
    <x v="1489"/>
    <s v="  Ashley R"/>
    <x v="996"/>
    <n v="4.88"/>
    <s v="Yes"/>
    <x v="0"/>
    <x v="1"/>
    <n v="1"/>
    <x v="1"/>
    <x v="2"/>
    <x v="2"/>
    <e v="#N/A"/>
    <n v="7003.1"/>
    <x v="1"/>
    <s v="tier - 3"/>
    <x v="0"/>
    <x v="16"/>
  </r>
  <r>
    <x v="1490"/>
    <s v="  Leslie A"/>
    <x v="997"/>
    <n v="5.57"/>
    <s v="No"/>
    <x v="0"/>
    <x v="0"/>
    <n v="0"/>
    <x v="1"/>
    <x v="2"/>
    <x v="2"/>
    <e v="#N/A"/>
    <n v="6989.95"/>
    <x v="1"/>
    <s v="tier - 1"/>
    <x v="0"/>
    <x v="37"/>
  </r>
  <r>
    <x v="1491"/>
    <s v="  Mauricio J"/>
    <x v="67"/>
    <n v="5.31"/>
    <s v="No"/>
    <x v="0"/>
    <x v="0"/>
    <n v="0"/>
    <x v="1"/>
    <x v="0"/>
    <x v="2"/>
    <e v="#N/A"/>
    <n v="6986.7"/>
    <x v="2"/>
    <s v="tier - 1"/>
    <x v="1"/>
    <x v="37"/>
  </r>
  <r>
    <x v="1492"/>
    <s v="  Kieran"/>
    <x v="393"/>
    <n v="4.57"/>
    <s v="Yes"/>
    <x v="0"/>
    <x v="0"/>
    <n v="0"/>
    <x v="1"/>
    <x v="2"/>
    <x v="2"/>
    <e v="#N/A"/>
    <n v="6985.51"/>
    <x v="1"/>
    <s v="tier - 2"/>
    <x v="9"/>
    <x v="17"/>
  </r>
  <r>
    <x v="1493"/>
    <s v="  Elizabeth A"/>
    <x v="998"/>
    <n v="8.6999999999999993"/>
    <s v="Yes"/>
    <x v="0"/>
    <x v="0"/>
    <n v="1"/>
    <x v="1"/>
    <x v="2"/>
    <x v="0"/>
    <e v="#N/A"/>
    <n v="6965.21"/>
    <x v="1"/>
    <s v="tier - 3"/>
    <x v="0"/>
    <x v="19"/>
  </r>
  <r>
    <x v="1494"/>
    <s v="  Zeke M"/>
    <x v="999"/>
    <n v="4.76"/>
    <s v="No"/>
    <x v="0"/>
    <x v="0"/>
    <n v="0"/>
    <x v="1"/>
    <x v="2"/>
    <x v="2"/>
    <e v="#N/A"/>
    <n v="6951.12"/>
    <x v="1"/>
    <s v="tier - 2"/>
    <x v="0"/>
    <x v="25"/>
  </r>
  <r>
    <x v="1495"/>
    <s v="  Chip"/>
    <x v="1000"/>
    <n v="11.81"/>
    <s v="No"/>
    <x v="0"/>
    <x v="0"/>
    <n v="0"/>
    <x v="1"/>
    <x v="0"/>
    <x v="0"/>
    <e v="#N/A"/>
    <n v="6948.7"/>
    <x v="0"/>
    <s v="tier - 2"/>
    <x v="1"/>
    <x v="9"/>
  </r>
  <r>
    <x v="1496"/>
    <s v="  Miguel Angel Sr"/>
    <x v="1001"/>
    <n v="4.67"/>
    <s v="No"/>
    <x v="0"/>
    <x v="0"/>
    <n v="0"/>
    <x v="1"/>
    <x v="2"/>
    <x v="2"/>
    <e v="#N/A"/>
    <n v="6940.94"/>
    <x v="1"/>
    <s v="tier - 3"/>
    <x v="0"/>
    <x v="25"/>
  </r>
  <r>
    <x v="1497"/>
    <s v="  Brian"/>
    <x v="984"/>
    <n v="6.02"/>
    <s v="No"/>
    <x v="0"/>
    <x v="0"/>
    <n v="0"/>
    <x v="1"/>
    <x v="1"/>
    <x v="1"/>
    <e v="#N/A"/>
    <n v="6940.91"/>
    <x v="1"/>
    <s v="tier - 2"/>
    <x v="1"/>
    <x v="25"/>
  </r>
  <r>
    <x v="1498"/>
    <s v="  Meghan"/>
    <x v="1002"/>
    <n v="7.46"/>
    <s v="No"/>
    <x v="0"/>
    <x v="0"/>
    <n v="0"/>
    <x v="1"/>
    <x v="2"/>
    <x v="0"/>
    <e v="#N/A"/>
    <n v="6938.11"/>
    <x v="1"/>
    <s v="tier - 2"/>
    <x v="0"/>
    <x v="9"/>
  </r>
  <r>
    <x v="1499"/>
    <s v="  Meredith L"/>
    <x v="1003"/>
    <n v="4.74"/>
    <s v="No"/>
    <x v="0"/>
    <x v="0"/>
    <n v="1"/>
    <x v="1"/>
    <x v="2"/>
    <x v="2"/>
    <e v="#N/A"/>
    <n v="6933.24"/>
    <x v="1"/>
    <s v="tier - 3"/>
    <x v="1"/>
    <x v="32"/>
  </r>
  <r>
    <x v="1500"/>
    <s v="  Millicent M"/>
    <x v="842"/>
    <n v="4.79"/>
    <s v="No"/>
    <x v="0"/>
    <x v="0"/>
    <n v="0"/>
    <x v="1"/>
    <x v="1"/>
    <x v="2"/>
    <e v="#N/A"/>
    <n v="6895.19"/>
    <x v="1"/>
    <s v="tier - 3"/>
    <x v="2"/>
    <x v="4"/>
  </r>
  <r>
    <x v="1501"/>
    <s v="  Kathleen"/>
    <x v="649"/>
    <n v="5.35"/>
    <s v="Yes"/>
    <x v="0"/>
    <x v="0"/>
    <n v="0"/>
    <x v="1"/>
    <x v="3"/>
    <x v="2"/>
    <e v="#N/A"/>
    <n v="6877.98"/>
    <x v="1"/>
    <s v="tier - 1"/>
    <x v="2"/>
    <x v="17"/>
  </r>
  <r>
    <x v="1502"/>
    <s v="  Kimberly K"/>
    <x v="1004"/>
    <n v="4.87"/>
    <s v="No"/>
    <x v="1"/>
    <x v="0"/>
    <n v="1"/>
    <x v="1"/>
    <x v="0"/>
    <x v="2"/>
    <e v="#N/A"/>
    <n v="6876.53"/>
    <x v="1"/>
    <s v="tier - 1"/>
    <x v="1"/>
    <x v="41"/>
  </r>
  <r>
    <x v="1503"/>
    <s v="  Justin C"/>
    <x v="21"/>
    <n v="10.09"/>
    <s v="Yes"/>
    <x v="0"/>
    <x v="0"/>
    <n v="0"/>
    <x v="1"/>
    <x v="0"/>
    <x v="0"/>
    <e v="#N/A"/>
    <n v="6875.96"/>
    <x v="1"/>
    <s v="tier - 2"/>
    <x v="3"/>
    <x v="36"/>
  </r>
  <r>
    <x v="1504"/>
    <s v="  Tristan P"/>
    <x v="988"/>
    <n v="5.47"/>
    <s v="Yes"/>
    <x v="0"/>
    <x v="1"/>
    <n v="1"/>
    <x v="1"/>
    <x v="2"/>
    <x v="2"/>
    <e v="#N/A"/>
    <n v="6868.39"/>
    <x v="1"/>
    <s v="tier - 2"/>
    <x v="0"/>
    <x v="16"/>
  </r>
  <r>
    <x v="1505"/>
    <s v="  Traci A"/>
    <x v="1005"/>
    <n v="8.6"/>
    <s v="No"/>
    <x v="0"/>
    <x v="0"/>
    <n v="0"/>
    <x v="1"/>
    <x v="2"/>
    <x v="0"/>
    <e v="#N/A"/>
    <n v="6863.49"/>
    <x v="1"/>
    <s v="tier - 1"/>
    <x v="0"/>
    <x v="9"/>
  </r>
  <r>
    <x v="1506"/>
    <s v="  Justin P"/>
    <x v="305"/>
    <n v="10.74"/>
    <s v="Yes"/>
    <x v="0"/>
    <x v="0"/>
    <n v="0"/>
    <x v="1"/>
    <x v="2"/>
    <x v="0"/>
    <e v="#N/A"/>
    <n v="6858.48"/>
    <x v="1"/>
    <s v="tier - 2"/>
    <x v="9"/>
    <x v="36"/>
  </r>
  <r>
    <x v="1507"/>
    <s v="  Logan M"/>
    <x v="1006"/>
    <n v="4.3899999999999997"/>
    <s v="No"/>
    <x v="0"/>
    <x v="1"/>
    <n v="1"/>
    <x v="1"/>
    <x v="0"/>
    <x v="2"/>
    <e v="#N/A"/>
    <n v="6849.03"/>
    <x v="1"/>
    <s v="tier - 2"/>
    <x v="3"/>
    <x v="18"/>
  </r>
  <r>
    <x v="1508"/>
    <s v="  Sebastien"/>
    <x v="1007"/>
    <n v="6.3"/>
    <s v="No"/>
    <x v="0"/>
    <x v="0"/>
    <n v="0"/>
    <x v="1"/>
    <x v="2"/>
    <x v="1"/>
    <e v="#N/A"/>
    <n v="6843.17"/>
    <x v="1"/>
    <s v="tier - 1"/>
    <x v="0"/>
    <x v="29"/>
  </r>
  <r>
    <x v="1509"/>
    <s v="  Tiffany A"/>
    <x v="1008"/>
    <n v="5.41"/>
    <s v="No"/>
    <x v="1"/>
    <x v="0"/>
    <n v="1"/>
    <x v="1"/>
    <x v="0"/>
    <x v="2"/>
    <e v="#N/A"/>
    <n v="6842.28"/>
    <x v="1"/>
    <s v="tier - 1"/>
    <x v="1"/>
    <x v="21"/>
  </r>
  <r>
    <x v="1510"/>
    <s v="  Matthew"/>
    <x v="497"/>
    <n v="4.47"/>
    <s v="No"/>
    <x v="0"/>
    <x v="1"/>
    <n v="1"/>
    <x v="1"/>
    <x v="1"/>
    <x v="2"/>
    <e v="#N/A"/>
    <n v="6837.37"/>
    <x v="2"/>
    <s v="tier - 1"/>
    <x v="4"/>
    <x v="18"/>
  </r>
  <r>
    <x v="1511"/>
    <s v="  Luke"/>
    <x v="1009"/>
    <n v="6.26"/>
    <s v="No"/>
    <x v="0"/>
    <x v="0"/>
    <n v="0"/>
    <x v="1"/>
    <x v="0"/>
    <x v="1"/>
    <e v="#N/A"/>
    <n v="6827.69"/>
    <x v="1"/>
    <s v="tier - 2"/>
    <x v="14"/>
    <x v="6"/>
  </r>
  <r>
    <x v="1512"/>
    <s v="  Leigh"/>
    <x v="1010"/>
    <n v="11.58"/>
    <s v="Yes"/>
    <x v="0"/>
    <x v="0"/>
    <n v="1"/>
    <x v="1"/>
    <x v="2"/>
    <x v="0"/>
    <e v="#N/A"/>
    <n v="6809.46"/>
    <x v="1"/>
    <s v="tier - 1"/>
    <x v="1"/>
    <x v="27"/>
  </r>
  <r>
    <x v="1513"/>
    <s v="  Yosuke"/>
    <x v="191"/>
    <n v="4.3600000000000003"/>
    <s v="No"/>
    <x v="0"/>
    <x v="0"/>
    <n v="0"/>
    <x v="1"/>
    <x v="1"/>
    <x v="2"/>
    <e v="#N/A"/>
    <n v="6799.46"/>
    <x v="0"/>
    <s v="tier - 2"/>
    <x v="7"/>
    <x v="42"/>
  </r>
  <r>
    <x v="1514"/>
    <s v="  Matthew"/>
    <x v="26"/>
    <n v="4.1399999999999997"/>
    <s v="Yes"/>
    <x v="0"/>
    <x v="0"/>
    <n v="0"/>
    <x v="1"/>
    <x v="0"/>
    <x v="2"/>
    <e v="#N/A"/>
    <n v="6796.86"/>
    <x v="2"/>
    <s v="tier - 3"/>
    <x v="1"/>
    <x v="17"/>
  </r>
  <r>
    <x v="1515"/>
    <s v="  Jacob"/>
    <x v="1011"/>
    <n v="4.38"/>
    <s v="No"/>
    <x v="0"/>
    <x v="0"/>
    <n v="0"/>
    <x v="1"/>
    <x v="2"/>
    <x v="2"/>
    <e v="#N/A"/>
    <n v="6781.52"/>
    <x v="1"/>
    <s v="tier - 2"/>
    <x v="0"/>
    <x v="25"/>
  </r>
  <r>
    <x v="1516"/>
    <s v="  Jodi"/>
    <x v="61"/>
    <n v="11.61"/>
    <s v="Yes"/>
    <x v="0"/>
    <x v="0"/>
    <n v="0"/>
    <x v="1"/>
    <x v="0"/>
    <x v="0"/>
    <e v="#N/A"/>
    <n v="6781.35"/>
    <x v="1"/>
    <s v="tier - 1"/>
    <x v="0"/>
    <x v="36"/>
  </r>
  <r>
    <x v="1517"/>
    <s v="  Lauren"/>
    <x v="21"/>
    <n v="10.59"/>
    <s v="Yes"/>
    <x v="0"/>
    <x v="0"/>
    <n v="0"/>
    <x v="1"/>
    <x v="0"/>
    <x v="0"/>
    <e v="#N/A"/>
    <n v="6775.96"/>
    <x v="1"/>
    <s v="tier - 3"/>
    <x v="3"/>
    <x v="36"/>
  </r>
  <r>
    <x v="1518"/>
    <s v="  Misti C"/>
    <x v="909"/>
    <n v="11.85"/>
    <s v="Yes"/>
    <x v="0"/>
    <x v="0"/>
    <n v="0"/>
    <x v="1"/>
    <x v="1"/>
    <x v="0"/>
    <e v="#N/A"/>
    <n v="6770.19"/>
    <x v="1"/>
    <s v="tier - 3"/>
    <x v="0"/>
    <x v="36"/>
  </r>
  <r>
    <x v="1519"/>
    <s v="  Angela J"/>
    <x v="1012"/>
    <n v="5.46"/>
    <s v="Yes"/>
    <x v="0"/>
    <x v="0"/>
    <n v="1"/>
    <x v="1"/>
    <x v="2"/>
    <x v="2"/>
    <e v="#N/A"/>
    <n v="6753.04"/>
    <x v="1"/>
    <s v="tier - 2"/>
    <x v="2"/>
    <x v="23"/>
  </r>
  <r>
    <x v="1520"/>
    <s v="  Jonathan D"/>
    <x v="1013"/>
    <n v="4.54"/>
    <s v="Yes"/>
    <x v="0"/>
    <x v="0"/>
    <n v="2"/>
    <x v="1"/>
    <x v="3"/>
    <x v="2"/>
    <e v="#N/A"/>
    <n v="6750.27"/>
    <x v="2"/>
    <s v="tier - 2"/>
    <x v="0"/>
    <x v="24"/>
  </r>
  <r>
    <x v="1521"/>
    <s v="  Victoria"/>
    <x v="1014"/>
    <n v="11.98"/>
    <s v="Yes"/>
    <x v="0"/>
    <x v="0"/>
    <n v="2"/>
    <x v="1"/>
    <x v="2"/>
    <x v="0"/>
    <e v="#N/A"/>
    <n v="6749.63"/>
    <x v="1"/>
    <s v="tier - 1"/>
    <x v="0"/>
    <x v="2"/>
  </r>
  <r>
    <x v="1522"/>
    <s v="  Adrian R"/>
    <x v="467"/>
    <n v="6.59"/>
    <s v="Yes"/>
    <x v="0"/>
    <x v="0"/>
    <n v="1"/>
    <x v="1"/>
    <x v="1"/>
    <x v="0"/>
    <e v="#N/A"/>
    <n v="6748.59"/>
    <x v="2"/>
    <s v="tier - 1"/>
    <x v="4"/>
    <x v="17"/>
  </r>
  <r>
    <x v="1523"/>
    <s v="  Andrew"/>
    <x v="589"/>
    <n v="10.83"/>
    <s v="Yes"/>
    <x v="0"/>
    <x v="0"/>
    <n v="1"/>
    <x v="1"/>
    <x v="1"/>
    <x v="0"/>
    <e v="#N/A"/>
    <n v="6746.74"/>
    <x v="2"/>
    <s v="tier - 2"/>
    <x v="4"/>
    <x v="26"/>
  </r>
  <r>
    <x v="1524"/>
    <s v="  Jason A"/>
    <x v="1015"/>
    <n v="8.6"/>
    <s v="No"/>
    <x v="0"/>
    <x v="0"/>
    <n v="0"/>
    <x v="1"/>
    <x v="3"/>
    <x v="0"/>
    <e v="#N/A"/>
    <n v="6738.84"/>
    <x v="2"/>
    <s v="tier - 1"/>
    <x v="1"/>
    <x v="0"/>
  </r>
  <r>
    <x v="1525"/>
    <s v="  Rachel"/>
    <x v="1016"/>
    <n v="11.17"/>
    <s v="No"/>
    <x v="0"/>
    <x v="0"/>
    <n v="0"/>
    <x v="1"/>
    <x v="2"/>
    <x v="0"/>
    <e v="#N/A"/>
    <n v="6737.98"/>
    <x v="1"/>
    <s v="tier - 3"/>
    <x v="0"/>
    <x v="9"/>
  </r>
  <r>
    <x v="1526"/>
    <s v="  Susan"/>
    <x v="1017"/>
    <n v="5.75"/>
    <s v="No"/>
    <x v="0"/>
    <x v="0"/>
    <n v="0"/>
    <x v="1"/>
    <x v="0"/>
    <x v="1"/>
    <e v="#N/A"/>
    <n v="6721.37"/>
    <x v="1"/>
    <s v="tier - 1"/>
    <x v="1"/>
    <x v="6"/>
  </r>
  <r>
    <x v="1527"/>
    <s v="  Cameron M"/>
    <x v="1018"/>
    <n v="4.83"/>
    <s v="Yes"/>
    <x v="0"/>
    <x v="1"/>
    <n v="1"/>
    <x v="1"/>
    <x v="2"/>
    <x v="2"/>
    <e v="#N/A"/>
    <n v="6710.19"/>
    <x v="2"/>
    <s v="tier - 3"/>
    <x v="1"/>
    <x v="33"/>
  </r>
  <r>
    <x v="1528"/>
    <s v="  Claudia A"/>
    <x v="1019"/>
    <n v="11.93"/>
    <s v="No"/>
    <x v="0"/>
    <x v="0"/>
    <n v="0"/>
    <x v="1"/>
    <x v="2"/>
    <x v="0"/>
    <e v="#N/A"/>
    <n v="6706.47"/>
    <x v="1"/>
    <s v="tier - 1"/>
    <x v="0"/>
    <x v="14"/>
  </r>
  <r>
    <x v="1529"/>
    <s v="  Kate"/>
    <x v="1020"/>
    <n v="8.41"/>
    <s v="No"/>
    <x v="0"/>
    <x v="0"/>
    <n v="0"/>
    <x v="1"/>
    <x v="3"/>
    <x v="0"/>
    <e v="#N/A"/>
    <n v="6700.56"/>
    <x v="2"/>
    <s v="tier - 1"/>
    <x v="1"/>
    <x v="0"/>
  </r>
  <r>
    <x v="1530"/>
    <s v="  Nicole M"/>
    <x v="424"/>
    <n v="5.59"/>
    <s v="Yes"/>
    <x v="0"/>
    <x v="0"/>
    <n v="0"/>
    <x v="1"/>
    <x v="2"/>
    <x v="2"/>
    <e v="#N/A"/>
    <n v="6686.43"/>
    <x v="1"/>
    <s v="tier - 3"/>
    <x v="1"/>
    <x v="17"/>
  </r>
  <r>
    <x v="1531"/>
    <s v="  Jack"/>
    <x v="1021"/>
    <n v="4.0599999999999996"/>
    <s v="No"/>
    <x v="0"/>
    <x v="0"/>
    <n v="0"/>
    <x v="1"/>
    <x v="0"/>
    <x v="2"/>
    <e v="#N/A"/>
    <n v="6666.24"/>
    <x v="2"/>
    <s v="tier - 1"/>
    <x v="3"/>
    <x v="4"/>
  </r>
  <r>
    <x v="1532"/>
    <s v="  Gregory"/>
    <x v="1022"/>
    <n v="7.02"/>
    <s v="Yes"/>
    <x v="0"/>
    <x v="0"/>
    <n v="0"/>
    <x v="1"/>
    <x v="1"/>
    <x v="0"/>
    <e v="#N/A"/>
    <n v="6664.69"/>
    <x v="2"/>
    <s v="tier - 1"/>
    <x v="1"/>
    <x v="36"/>
  </r>
  <r>
    <x v="1533"/>
    <s v="  Rebecca"/>
    <x v="1023"/>
    <n v="4.47"/>
    <s v="No"/>
    <x v="0"/>
    <x v="0"/>
    <n v="0"/>
    <x v="1"/>
    <x v="2"/>
    <x v="2"/>
    <e v="#N/A"/>
    <n v="6664.32"/>
    <x v="1"/>
    <s v="tier - 2"/>
    <x v="0"/>
    <x v="37"/>
  </r>
  <r>
    <x v="1534"/>
    <s v="  Adam"/>
    <x v="687"/>
    <n v="4.54"/>
    <s v="No"/>
    <x v="0"/>
    <x v="0"/>
    <n v="0"/>
    <x v="1"/>
    <x v="0"/>
    <x v="2"/>
    <e v="#N/A"/>
    <n v="6653.79"/>
    <x v="1"/>
    <s v="tier - 1"/>
    <x v="0"/>
    <x v="4"/>
  </r>
  <r>
    <x v="1535"/>
    <s v="  Ryan"/>
    <x v="1024"/>
    <n v="4.99"/>
    <s v="No"/>
    <x v="0"/>
    <x v="0"/>
    <n v="1"/>
    <x v="1"/>
    <x v="2"/>
    <x v="2"/>
    <e v="#N/A"/>
    <n v="6652.53"/>
    <x v="2"/>
    <s v="tier - 2"/>
    <x v="0"/>
    <x v="32"/>
  </r>
  <r>
    <x v="1536"/>
    <s v="  Jackie K"/>
    <x v="1025"/>
    <n v="10.84"/>
    <s v="Yes"/>
    <x v="0"/>
    <x v="0"/>
    <n v="2"/>
    <x v="1"/>
    <x v="3"/>
    <x v="0"/>
    <e v="#N/A"/>
    <n v="6651.26"/>
    <x v="1"/>
    <s v="tier - 3"/>
    <x v="0"/>
    <x v="2"/>
  </r>
  <r>
    <x v="1537"/>
    <s v="  Chris"/>
    <x v="1026"/>
    <n v="5.63"/>
    <s v="No"/>
    <x v="0"/>
    <x v="0"/>
    <n v="1"/>
    <x v="1"/>
    <x v="3"/>
    <x v="2"/>
    <e v="#N/A"/>
    <n v="6640.54"/>
    <x v="1"/>
    <s v="tier - 3"/>
    <x v="9"/>
    <x v="32"/>
  </r>
  <r>
    <x v="1538"/>
    <s v="  Tyler C"/>
    <x v="820"/>
    <n v="4.1399999999999997"/>
    <s v="No"/>
    <x v="0"/>
    <x v="0"/>
    <n v="0"/>
    <x v="1"/>
    <x v="1"/>
    <x v="2"/>
    <e v="#N/A"/>
    <n v="6639.3"/>
    <x v="1"/>
    <s v="tier - 2"/>
    <x v="14"/>
    <x v="4"/>
  </r>
  <r>
    <x v="1539"/>
    <s v="  Yoshie"/>
    <x v="307"/>
    <n v="5.17"/>
    <s v="No"/>
    <x v="0"/>
    <x v="1"/>
    <n v="1"/>
    <x v="1"/>
    <x v="0"/>
    <x v="2"/>
    <e v="#N/A"/>
    <n v="6638.16"/>
    <x v="1"/>
    <s v="tier - 1"/>
    <x v="1"/>
    <x v="39"/>
  </r>
  <r>
    <x v="1540"/>
    <s v="  Lauren A"/>
    <x v="1027"/>
    <n v="6.93"/>
    <s v="No"/>
    <x v="0"/>
    <x v="0"/>
    <n v="2"/>
    <x v="1"/>
    <x v="2"/>
    <x v="0"/>
    <e v="#N/A"/>
    <n v="6630.31"/>
    <x v="1"/>
    <s v="tier - 1"/>
    <x v="0"/>
    <x v="30"/>
  </r>
  <r>
    <x v="1541"/>
    <s v="  Mason D"/>
    <x v="759"/>
    <n v="4.24"/>
    <s v="No"/>
    <x v="0"/>
    <x v="0"/>
    <n v="0"/>
    <x v="1"/>
    <x v="0"/>
    <x v="2"/>
    <e v="#N/A"/>
    <n v="6610.11"/>
    <x v="2"/>
    <s v="tier - 2"/>
    <x v="5"/>
    <x v="37"/>
  </r>
  <r>
    <x v="1542"/>
    <s v="  Ryan"/>
    <x v="801"/>
    <n v="5.91"/>
    <s v="No"/>
    <x v="0"/>
    <x v="0"/>
    <n v="0"/>
    <x v="1"/>
    <x v="1"/>
    <x v="1"/>
    <e v="#N/A"/>
    <n v="6600.36"/>
    <x v="1"/>
    <s v="tier - 3"/>
    <x v="3"/>
    <x v="37"/>
  </r>
  <r>
    <x v="1543"/>
    <s v="  Arturo"/>
    <x v="50"/>
    <n v="5.93"/>
    <s v="No"/>
    <x v="0"/>
    <x v="0"/>
    <n v="0"/>
    <x v="1"/>
    <x v="0"/>
    <x v="1"/>
    <e v="#N/A"/>
    <n v="6600.21"/>
    <x v="2"/>
    <s v="tier - 2"/>
    <x v="4"/>
    <x v="37"/>
  </r>
  <r>
    <x v="1544"/>
    <s v="  Jake"/>
    <x v="1028"/>
    <n v="5.66"/>
    <s v="No"/>
    <x v="0"/>
    <x v="0"/>
    <n v="0"/>
    <x v="1"/>
    <x v="2"/>
    <x v="2"/>
    <e v="#N/A"/>
    <n v="6593.51"/>
    <x v="1"/>
    <s v="tier - 1"/>
    <x v="0"/>
    <x v="37"/>
  </r>
  <r>
    <x v="1545"/>
    <s v="  Sarah E"/>
    <x v="105"/>
    <n v="4.1900000000000004"/>
    <s v="No"/>
    <x v="0"/>
    <x v="0"/>
    <n v="1"/>
    <x v="1"/>
    <x v="0"/>
    <x v="2"/>
    <e v="#N/A"/>
    <n v="6571.54"/>
    <x v="1"/>
    <s v="tier - 3"/>
    <x v="3"/>
    <x v="32"/>
  </r>
  <r>
    <x v="1546"/>
    <s v="  Alison L"/>
    <x v="520"/>
    <n v="9.2100000000000009"/>
    <s v="Yes"/>
    <x v="0"/>
    <x v="0"/>
    <n v="0"/>
    <x v="1"/>
    <x v="0"/>
    <x v="0"/>
    <e v="#N/A"/>
    <n v="6571.02"/>
    <x v="1"/>
    <s v="tier - 1"/>
    <x v="1"/>
    <x v="36"/>
  </r>
  <r>
    <x v="1547"/>
    <s v="  Karen A"/>
    <x v="384"/>
    <n v="5.51"/>
    <s v="No"/>
    <x v="0"/>
    <x v="0"/>
    <n v="1"/>
    <x v="1"/>
    <x v="1"/>
    <x v="2"/>
    <e v="#N/A"/>
    <n v="6555.07"/>
    <x v="1"/>
    <s v="tier - 2"/>
    <x v="2"/>
    <x v="32"/>
  </r>
  <r>
    <x v="1548"/>
    <s v="  Thomas R"/>
    <x v="1029"/>
    <n v="8.5"/>
    <s v="No"/>
    <x v="0"/>
    <x v="0"/>
    <n v="0"/>
    <x v="1"/>
    <x v="3"/>
    <x v="0"/>
    <e v="#N/A"/>
    <n v="6552.01"/>
    <x v="2"/>
    <s v="tier - 2"/>
    <x v="0"/>
    <x v="0"/>
  </r>
  <r>
    <x v="1549"/>
    <s v="  Stephanie W"/>
    <x v="1030"/>
    <n v="6.23"/>
    <s v="No"/>
    <x v="0"/>
    <x v="0"/>
    <n v="0"/>
    <x v="1"/>
    <x v="0"/>
    <x v="1"/>
    <e v="#N/A"/>
    <n v="6551.75"/>
    <x v="1"/>
    <s v="tier - 2"/>
    <x v="2"/>
    <x v="4"/>
  </r>
  <r>
    <x v="1550"/>
    <s v="  Ezra"/>
    <x v="276"/>
    <n v="8.5299999999999994"/>
    <s v="Yes"/>
    <x v="0"/>
    <x v="0"/>
    <n v="1"/>
    <x v="1"/>
    <x v="1"/>
    <x v="0"/>
    <e v="#N/A"/>
    <n v="6548.2"/>
    <x v="1"/>
    <s v="tier - 3"/>
    <x v="1"/>
    <x v="26"/>
  </r>
  <r>
    <x v="1551"/>
    <s v="  Jim"/>
    <x v="1031"/>
    <n v="5.75"/>
    <s v="Yes"/>
    <x v="0"/>
    <x v="1"/>
    <n v="1"/>
    <x v="1"/>
    <x v="3"/>
    <x v="1"/>
    <e v="#N/A"/>
    <n v="6546.16"/>
    <x v="1"/>
    <s v="tier - 3"/>
    <x v="0"/>
    <x v="16"/>
  </r>
  <r>
    <x v="1552"/>
    <s v="  Ari L"/>
    <x v="643"/>
    <n v="5.6"/>
    <s v="No"/>
    <x v="0"/>
    <x v="0"/>
    <n v="0"/>
    <x v="1"/>
    <x v="2"/>
    <x v="2"/>
    <e v="#N/A"/>
    <n v="6536.68"/>
    <x v="1"/>
    <s v="tier - 2"/>
    <x v="1"/>
    <x v="37"/>
  </r>
  <r>
    <x v="1553"/>
    <s v="  Fanny"/>
    <x v="837"/>
    <n v="4.68"/>
    <s v="No"/>
    <x v="0"/>
    <x v="0"/>
    <n v="0"/>
    <x v="1"/>
    <x v="2"/>
    <x v="2"/>
    <e v="#N/A"/>
    <n v="6532.04"/>
    <x v="1"/>
    <s v="tier - 1"/>
    <x v="0"/>
    <x v="37"/>
  </r>
  <r>
    <x v="1554"/>
    <s v="  Heather"/>
    <x v="1032"/>
    <n v="5.62"/>
    <s v="Yes"/>
    <x v="0"/>
    <x v="0"/>
    <n v="0"/>
    <x v="1"/>
    <x v="2"/>
    <x v="2"/>
    <e v="#N/A"/>
    <n v="6529.21"/>
    <x v="1"/>
    <s v="tier - 1"/>
    <x v="0"/>
    <x v="1"/>
  </r>
  <r>
    <x v="1555"/>
    <s v="  Peter W"/>
    <x v="222"/>
    <n v="5.08"/>
    <s v="No"/>
    <x v="0"/>
    <x v="0"/>
    <n v="0"/>
    <x v="1"/>
    <x v="0"/>
    <x v="2"/>
    <e v="#N/A"/>
    <n v="6512.24"/>
    <x v="1"/>
    <s v="tier - 1"/>
    <x v="14"/>
    <x v="6"/>
  </r>
  <r>
    <x v="1556"/>
    <s v="  Catherine A"/>
    <x v="326"/>
    <n v="5.28"/>
    <s v="No"/>
    <x v="0"/>
    <x v="0"/>
    <n v="0"/>
    <x v="1"/>
    <x v="1"/>
    <x v="2"/>
    <e v="#N/A"/>
    <n v="6500.24"/>
    <x v="1"/>
    <s v="tier - 2"/>
    <x v="0"/>
    <x v="37"/>
  </r>
  <r>
    <x v="1557"/>
    <s v="  Kelly A"/>
    <x v="941"/>
    <n v="4.6100000000000003"/>
    <s v="No"/>
    <x v="0"/>
    <x v="0"/>
    <n v="0"/>
    <x v="1"/>
    <x v="1"/>
    <x v="2"/>
    <e v="#N/A"/>
    <n v="6496.89"/>
    <x v="1"/>
    <s v="tier - 3"/>
    <x v="3"/>
    <x v="37"/>
  </r>
  <r>
    <x v="1558"/>
    <s v="  Janel N"/>
    <x v="1033"/>
    <n v="6.57"/>
    <s v="Yes"/>
    <x v="0"/>
    <x v="0"/>
    <n v="2"/>
    <x v="1"/>
    <x v="3"/>
    <x v="0"/>
    <e v="#N/A"/>
    <n v="6481.67"/>
    <x v="1"/>
    <s v="tier - 2"/>
    <x v="0"/>
    <x v="2"/>
  </r>
  <r>
    <x v="1559"/>
    <s v="  Yann Kai"/>
    <x v="528"/>
    <n v="5.83"/>
    <s v="No"/>
    <x v="0"/>
    <x v="0"/>
    <n v="0"/>
    <x v="1"/>
    <x v="0"/>
    <x v="1"/>
    <e v="#N/A"/>
    <n v="6474.01"/>
    <x v="1"/>
    <s v="tier - 3"/>
    <x v="3"/>
    <x v="18"/>
  </r>
  <r>
    <x v="1560"/>
    <s v="  Zachary R"/>
    <x v="397"/>
    <n v="6.98"/>
    <s v="Yes"/>
    <x v="0"/>
    <x v="0"/>
    <n v="0"/>
    <x v="1"/>
    <x v="1"/>
    <x v="0"/>
    <e v="#N/A"/>
    <n v="6473.15"/>
    <x v="1"/>
    <s v="tier - 2"/>
    <x v="0"/>
    <x v="36"/>
  </r>
  <r>
    <x v="1561"/>
    <s v="  Alejandro Sr"/>
    <x v="1034"/>
    <n v="4.03"/>
    <s v="No"/>
    <x v="0"/>
    <x v="0"/>
    <n v="1"/>
    <x v="1"/>
    <x v="1"/>
    <x v="2"/>
    <e v="#N/A"/>
    <n v="6457.84"/>
    <x v="1"/>
    <s v="tier - 3"/>
    <x v="1"/>
    <x v="32"/>
  </r>
  <r>
    <x v="1562"/>
    <s v="  Nicholas R"/>
    <x v="422"/>
    <n v="4.5599999999999996"/>
    <s v="No"/>
    <x v="0"/>
    <x v="0"/>
    <n v="1"/>
    <x v="1"/>
    <x v="1"/>
    <x v="2"/>
    <e v="#N/A"/>
    <n v="6455.86"/>
    <x v="2"/>
    <s v="tier - 3"/>
    <x v="1"/>
    <x v="32"/>
  </r>
  <r>
    <x v="1563"/>
    <s v="  Paul"/>
    <x v="1035"/>
    <n v="5.38"/>
    <s v="Yes"/>
    <x v="0"/>
    <x v="0"/>
    <n v="0"/>
    <x v="1"/>
    <x v="0"/>
    <x v="2"/>
    <e v="#N/A"/>
    <n v="6435.62"/>
    <x v="2"/>
    <s v="tier - 2"/>
    <x v="0"/>
    <x v="17"/>
  </r>
  <r>
    <x v="1564"/>
    <s v="  Michael D"/>
    <x v="1036"/>
    <n v="11.04"/>
    <s v="Yes"/>
    <x v="0"/>
    <x v="0"/>
    <n v="1"/>
    <x v="1"/>
    <x v="2"/>
    <x v="0"/>
    <e v="#N/A"/>
    <n v="6423.48"/>
    <x v="1"/>
    <s v="tier - 3"/>
    <x v="0"/>
    <x v="27"/>
  </r>
  <r>
    <x v="1565"/>
    <s v="  Marina"/>
    <x v="1037"/>
    <n v="6.09"/>
    <s v="Yes"/>
    <x v="0"/>
    <x v="0"/>
    <n v="0"/>
    <x v="1"/>
    <x v="2"/>
    <x v="1"/>
    <e v="#N/A"/>
    <n v="6417.28"/>
    <x v="1"/>
    <s v="tier - 3"/>
    <x v="0"/>
    <x v="1"/>
  </r>
  <r>
    <x v="1566"/>
    <s v="  Caroline"/>
    <x v="500"/>
    <n v="4.71"/>
    <s v="No"/>
    <x v="0"/>
    <x v="0"/>
    <n v="1"/>
    <x v="1"/>
    <x v="1"/>
    <x v="2"/>
    <e v="#N/A"/>
    <n v="6414.18"/>
    <x v="1"/>
    <s v="tier - 2"/>
    <x v="3"/>
    <x v="38"/>
  </r>
  <r>
    <x v="1567"/>
    <s v="  Ross P"/>
    <x v="1038"/>
    <n v="8.18"/>
    <s v="No"/>
    <x v="0"/>
    <x v="0"/>
    <n v="0"/>
    <x v="1"/>
    <x v="2"/>
    <x v="0"/>
    <e v="#N/A"/>
    <n v="6412.34"/>
    <x v="1"/>
    <s v="tier - 3"/>
    <x v="0"/>
    <x v="14"/>
  </r>
  <r>
    <x v="1568"/>
    <s v="  Aoife"/>
    <x v="1039"/>
    <n v="11.18"/>
    <s v="Yes"/>
    <x v="0"/>
    <x v="0"/>
    <n v="2"/>
    <x v="1"/>
    <x v="3"/>
    <x v="0"/>
    <e v="#N/A"/>
    <n v="6407.05"/>
    <x v="1"/>
    <s v="tier - 1"/>
    <x v="0"/>
    <x v="2"/>
  </r>
  <r>
    <x v="1569"/>
    <s v="  Wesley"/>
    <x v="277"/>
    <n v="5.03"/>
    <s v="Yes"/>
    <x v="0"/>
    <x v="0"/>
    <n v="0"/>
    <x v="1"/>
    <x v="1"/>
    <x v="2"/>
    <e v="#N/A"/>
    <n v="6406.41"/>
    <x v="0"/>
    <s v="tier - 3"/>
    <x v="7"/>
    <x v="17"/>
  </r>
  <r>
    <x v="1570"/>
    <s v="  Rebecca J"/>
    <x v="1040"/>
    <n v="5.56"/>
    <s v="No"/>
    <x v="0"/>
    <x v="0"/>
    <n v="1"/>
    <x v="1"/>
    <x v="2"/>
    <x v="2"/>
    <e v="#N/A"/>
    <n v="6402.29"/>
    <x v="1"/>
    <s v="tier - 3"/>
    <x v="2"/>
    <x v="38"/>
  </r>
  <r>
    <x v="1571"/>
    <s v="  Barry P"/>
    <x v="1041"/>
    <n v="4.33"/>
    <s v="No"/>
    <x v="0"/>
    <x v="0"/>
    <n v="0"/>
    <x v="1"/>
    <x v="1"/>
    <x v="2"/>
    <e v="#N/A"/>
    <n v="6393.6"/>
    <x v="1"/>
    <s v="tier - 1"/>
    <x v="1"/>
    <x v="37"/>
  </r>
  <r>
    <x v="1572"/>
    <s v="  Maciej"/>
    <x v="728"/>
    <n v="5.21"/>
    <s v="Yes"/>
    <x v="0"/>
    <x v="1"/>
    <n v="1"/>
    <x v="1"/>
    <x v="0"/>
    <x v="2"/>
    <e v="#N/A"/>
    <n v="6389.53"/>
    <x v="1"/>
    <s v="tier - 2"/>
    <x v="14"/>
    <x v="31"/>
  </r>
  <r>
    <x v="1573"/>
    <s v="  Jerry D"/>
    <x v="984"/>
    <n v="5.89"/>
    <s v="No"/>
    <x v="0"/>
    <x v="0"/>
    <n v="0"/>
    <x v="1"/>
    <x v="1"/>
    <x v="1"/>
    <e v="#N/A"/>
    <n v="6389.38"/>
    <x v="0"/>
    <s v="tier - 2"/>
    <x v="1"/>
    <x v="37"/>
  </r>
  <r>
    <x v="1574"/>
    <s v="  Eric A"/>
    <x v="1042"/>
    <n v="4.8099999999999996"/>
    <s v="Yes"/>
    <x v="0"/>
    <x v="0"/>
    <n v="0"/>
    <x v="1"/>
    <x v="2"/>
    <x v="2"/>
    <e v="#N/A"/>
    <n v="6374.16"/>
    <x v="1"/>
    <s v="tier - 2"/>
    <x v="0"/>
    <x v="1"/>
  </r>
  <r>
    <x v="1575"/>
    <s v="  Cathi"/>
    <x v="13"/>
    <n v="5.66"/>
    <s v="No"/>
    <x v="0"/>
    <x v="0"/>
    <n v="1"/>
    <x v="1"/>
    <x v="0"/>
    <x v="2"/>
    <e v="#N/A"/>
    <n v="6373.56"/>
    <x v="1"/>
    <s v="tier - 1"/>
    <x v="1"/>
    <x v="32"/>
  </r>
  <r>
    <x v="1576"/>
    <s v="  Alex M"/>
    <x v="1043"/>
    <n v="10.66"/>
    <s v="Yes"/>
    <x v="0"/>
    <x v="0"/>
    <n v="2"/>
    <x v="1"/>
    <x v="3"/>
    <x v="0"/>
    <e v="#N/A"/>
    <n v="6367.31"/>
    <x v="1"/>
    <s v="tier - 1"/>
    <x v="0"/>
    <x v="2"/>
  </r>
  <r>
    <x v="1577"/>
    <s v="  Liang"/>
    <x v="1044"/>
    <n v="5.98"/>
    <s v="Yes"/>
    <x v="0"/>
    <x v="0"/>
    <n v="0"/>
    <x v="1"/>
    <x v="0"/>
    <x v="1"/>
    <e v="#N/A"/>
    <n v="6361.47"/>
    <x v="1"/>
    <s v="tier - 3"/>
    <x v="14"/>
    <x v="45"/>
  </r>
  <r>
    <x v="1578"/>
    <s v="  Lexy"/>
    <x v="1045"/>
    <n v="4.34"/>
    <s v="No"/>
    <x v="0"/>
    <x v="0"/>
    <n v="0"/>
    <x v="1"/>
    <x v="0"/>
    <x v="2"/>
    <e v="#N/A"/>
    <n v="6360.99"/>
    <x v="1"/>
    <s v="tier - 2"/>
    <x v="1"/>
    <x v="4"/>
  </r>
  <r>
    <x v="1579"/>
    <s v="  Michael"/>
    <x v="1046"/>
    <n v="5.17"/>
    <s v="No"/>
    <x v="0"/>
    <x v="0"/>
    <n v="0"/>
    <x v="1"/>
    <x v="0"/>
    <x v="2"/>
    <e v="#N/A"/>
    <n v="6358.78"/>
    <x v="1"/>
    <s v="tier - 1"/>
    <x v="1"/>
    <x v="25"/>
  </r>
  <r>
    <x v="1580"/>
    <s v="  Samuel L"/>
    <x v="1047"/>
    <n v="4.2300000000000004"/>
    <s v="Yes"/>
    <x v="0"/>
    <x v="1"/>
    <n v="1"/>
    <x v="1"/>
    <x v="0"/>
    <x v="2"/>
    <e v="#N/A"/>
    <n v="6356.27"/>
    <x v="2"/>
    <s v="tier - 2"/>
    <x v="0"/>
    <x v="33"/>
  </r>
  <r>
    <x v="1581"/>
    <s v="  Spencer A"/>
    <x v="951"/>
    <n v="4.88"/>
    <s v="Yes"/>
    <x v="0"/>
    <x v="1"/>
    <n v="1"/>
    <x v="1"/>
    <x v="0"/>
    <x v="2"/>
    <e v="#N/A"/>
    <n v="6338.08"/>
    <x v="1"/>
    <s v="tier - 1"/>
    <x v="0"/>
    <x v="33"/>
  </r>
  <r>
    <x v="1582"/>
    <s v="  Rochelle"/>
    <x v="247"/>
    <n v="9.7100000000000009"/>
    <s v="Yes"/>
    <x v="0"/>
    <x v="0"/>
    <n v="1"/>
    <x v="1"/>
    <x v="1"/>
    <x v="0"/>
    <e v="#N/A"/>
    <n v="6335.64"/>
    <x v="1"/>
    <s v="tier - 2"/>
    <x v="0"/>
    <x v="26"/>
  </r>
  <r>
    <x v="1583"/>
    <s v="  Paula"/>
    <x v="1048"/>
    <n v="5.32"/>
    <s v="No"/>
    <x v="0"/>
    <x v="0"/>
    <n v="0"/>
    <x v="1"/>
    <x v="0"/>
    <x v="2"/>
    <e v="#N/A"/>
    <n v="6334.34"/>
    <x v="1"/>
    <s v="tier - 2"/>
    <x v="2"/>
    <x v="3"/>
  </r>
  <r>
    <x v="1584"/>
    <s v="  Madeline E"/>
    <x v="65"/>
    <n v="5.83"/>
    <s v="Yes"/>
    <x v="0"/>
    <x v="0"/>
    <n v="0"/>
    <x v="1"/>
    <x v="0"/>
    <x v="1"/>
    <e v="#N/A"/>
    <n v="6313.76"/>
    <x v="1"/>
    <s v="tier - 1"/>
    <x v="0"/>
    <x v="17"/>
  </r>
  <r>
    <x v="1585"/>
    <s v="  Maria Isabel"/>
    <x v="1049"/>
    <n v="5.54"/>
    <s v="Yes"/>
    <x v="0"/>
    <x v="0"/>
    <n v="0"/>
    <x v="1"/>
    <x v="1"/>
    <x v="2"/>
    <e v="#N/A"/>
    <n v="6311.95"/>
    <x v="1"/>
    <s v="tier - 1"/>
    <x v="3"/>
    <x v="17"/>
  </r>
  <r>
    <x v="1586"/>
    <s v="  Arthur M"/>
    <x v="1050"/>
    <n v="5.85"/>
    <s v="No"/>
    <x v="1"/>
    <x v="0"/>
    <n v="1"/>
    <x v="1"/>
    <x v="0"/>
    <x v="1"/>
    <e v="#N/A"/>
    <n v="6311.11"/>
    <x v="1"/>
    <s v="tier - 2"/>
    <x v="3"/>
    <x v="41"/>
  </r>
  <r>
    <x v="1587"/>
    <s v="  Joseph R"/>
    <x v="1051"/>
    <n v="4.8499999999999996"/>
    <s v="Yes"/>
    <x v="0"/>
    <x v="1"/>
    <n v="1"/>
    <x v="1"/>
    <x v="3"/>
    <x v="2"/>
    <e v="#N/A"/>
    <n v="6305.61"/>
    <x v="1"/>
    <s v="tier - 2"/>
    <x v="1"/>
    <x v="16"/>
  </r>
  <r>
    <x v="1588"/>
    <s v="  Sachiko"/>
    <x v="1052"/>
    <n v="11.09"/>
    <s v="No"/>
    <x v="0"/>
    <x v="0"/>
    <n v="0"/>
    <x v="1"/>
    <x v="2"/>
    <x v="0"/>
    <e v="#N/A"/>
    <n v="6302.23"/>
    <x v="1"/>
    <s v="tier - 1"/>
    <x v="0"/>
    <x v="19"/>
  </r>
  <r>
    <x v="1589"/>
    <s v="  Christopher"/>
    <x v="1053"/>
    <n v="5.58"/>
    <s v="Yes"/>
    <x v="0"/>
    <x v="0"/>
    <n v="0"/>
    <x v="1"/>
    <x v="0"/>
    <x v="2"/>
    <e v="#N/A"/>
    <n v="6293.63"/>
    <x v="1"/>
    <s v="tier - 3"/>
    <x v="14"/>
    <x v="45"/>
  </r>
  <r>
    <x v="1590"/>
    <s v="  Joseph"/>
    <x v="41"/>
    <n v="9.7200000000000006"/>
    <s v="Yes"/>
    <x v="0"/>
    <x v="0"/>
    <n v="0"/>
    <x v="1"/>
    <x v="0"/>
    <x v="0"/>
    <e v="#N/A"/>
    <n v="6289.75"/>
    <x v="1"/>
    <s v="tier - 3"/>
    <x v="0"/>
    <x v="36"/>
  </r>
  <r>
    <x v="1591"/>
    <s v="  Lawrence"/>
    <x v="1054"/>
    <n v="11.41"/>
    <s v="Yes"/>
    <x v="0"/>
    <x v="0"/>
    <n v="0"/>
    <x v="1"/>
    <x v="1"/>
    <x v="0"/>
    <e v="#N/A"/>
    <n v="6282.24"/>
    <x v="1"/>
    <s v="tier - 1"/>
    <x v="3"/>
    <x v="36"/>
  </r>
  <r>
    <x v="1592"/>
    <s v="  Katie"/>
    <x v="650"/>
    <n v="4.46"/>
    <s v="No"/>
    <x v="0"/>
    <x v="1"/>
    <n v="1"/>
    <x v="1"/>
    <x v="0"/>
    <x v="2"/>
    <e v="#N/A"/>
    <n v="6276.3"/>
    <x v="1"/>
    <s v="tier - 1"/>
    <x v="15"/>
    <x v="20"/>
  </r>
  <r>
    <x v="1593"/>
    <s v="  Ruben"/>
    <x v="704"/>
    <n v="9.31"/>
    <s v="Yes"/>
    <x v="0"/>
    <x v="0"/>
    <n v="0"/>
    <x v="1"/>
    <x v="2"/>
    <x v="0"/>
    <e v="#N/A"/>
    <n v="6272.48"/>
    <x v="0"/>
    <s v="tier - 3"/>
    <x v="0"/>
    <x v="36"/>
  </r>
  <r>
    <x v="1594"/>
    <s v="  Sarah"/>
    <x v="711"/>
    <n v="5.03"/>
    <s v="No"/>
    <x v="0"/>
    <x v="0"/>
    <n v="1"/>
    <x v="1"/>
    <x v="2"/>
    <x v="2"/>
    <e v="#N/A"/>
    <n v="6269.33"/>
    <x v="1"/>
    <s v="tier - 1"/>
    <x v="0"/>
    <x v="32"/>
  </r>
  <r>
    <x v="1595"/>
    <s v="  Angela R"/>
    <x v="1055"/>
    <n v="5.07"/>
    <s v="Yes"/>
    <x v="0"/>
    <x v="0"/>
    <n v="1"/>
    <x v="1"/>
    <x v="0"/>
    <x v="2"/>
    <e v="#N/A"/>
    <n v="6261.2"/>
    <x v="1"/>
    <s v="tier - 1"/>
    <x v="12"/>
    <x v="40"/>
  </r>
  <r>
    <x v="1596"/>
    <s v="  Chatham"/>
    <x v="1056"/>
    <n v="10.42"/>
    <s v="Yes"/>
    <x v="0"/>
    <x v="0"/>
    <n v="2"/>
    <x v="1"/>
    <x v="3"/>
    <x v="0"/>
    <e v="#N/A"/>
    <n v="6255.38"/>
    <x v="1"/>
    <s v="tier - 2"/>
    <x v="0"/>
    <x v="2"/>
  </r>
  <r>
    <x v="1597"/>
    <s v="  Derek"/>
    <x v="1057"/>
    <n v="6.45"/>
    <s v="No"/>
    <x v="0"/>
    <x v="0"/>
    <n v="2"/>
    <x v="1"/>
    <x v="3"/>
    <x v="1"/>
    <e v="#N/A"/>
    <n v="6254.13"/>
    <x v="1"/>
    <s v="tier - 2"/>
    <x v="1"/>
    <x v="28"/>
  </r>
  <r>
    <x v="1598"/>
    <s v="  Kalvin J"/>
    <x v="1058"/>
    <n v="5.52"/>
    <s v="No"/>
    <x v="0"/>
    <x v="0"/>
    <n v="2"/>
    <x v="1"/>
    <x v="2"/>
    <x v="2"/>
    <e v="#N/A"/>
    <n v="6253.85"/>
    <x v="1"/>
    <s v="tier - 2"/>
    <x v="0"/>
    <x v="28"/>
  </r>
  <r>
    <x v="1599"/>
    <s v="  Dave"/>
    <x v="1059"/>
    <n v="4.41"/>
    <s v="No"/>
    <x v="0"/>
    <x v="1"/>
    <n v="1"/>
    <x v="1"/>
    <x v="2"/>
    <x v="2"/>
    <e v="#N/A"/>
    <n v="6250.44"/>
    <x v="1"/>
    <s v="tier - 1"/>
    <x v="3"/>
    <x v="18"/>
  </r>
  <r>
    <x v="1600"/>
    <s v="  Barbara G"/>
    <x v="1060"/>
    <n v="4.6900000000000004"/>
    <s v="Yes"/>
    <x v="0"/>
    <x v="1"/>
    <n v="1"/>
    <x v="1"/>
    <x v="0"/>
    <x v="2"/>
    <e v="#N/A"/>
    <n v="6238.3"/>
    <x v="1"/>
    <s v="tier - 1"/>
    <x v="3"/>
    <x v="33"/>
  </r>
  <r>
    <x v="1601"/>
    <s v="  Skylar"/>
    <x v="405"/>
    <n v="6.94"/>
    <s v="No"/>
    <x v="0"/>
    <x v="0"/>
    <n v="0"/>
    <x v="1"/>
    <x v="2"/>
    <x v="0"/>
    <e v="#N/A"/>
    <n v="6236.95"/>
    <x v="1"/>
    <s v="tier - 2"/>
    <x v="0"/>
    <x v="9"/>
  </r>
  <r>
    <x v="1602"/>
    <s v="  Nick"/>
    <x v="1061"/>
    <n v="4.3499999999999996"/>
    <s v="No"/>
    <x v="0"/>
    <x v="0"/>
    <n v="2"/>
    <x v="1"/>
    <x v="2"/>
    <x v="2"/>
    <e v="#N/A"/>
    <n v="6219.93"/>
    <x v="1"/>
    <s v="tier - 2"/>
    <x v="0"/>
    <x v="28"/>
  </r>
  <r>
    <x v="1603"/>
    <s v="  Sunny S"/>
    <x v="1062"/>
    <n v="5.28"/>
    <s v="No"/>
    <x v="0"/>
    <x v="0"/>
    <n v="1"/>
    <x v="1"/>
    <x v="0"/>
    <x v="2"/>
    <e v="#N/A"/>
    <n v="6208.5"/>
    <x v="1"/>
    <s v="tier - 1"/>
    <x v="14"/>
    <x v="34"/>
  </r>
  <r>
    <x v="1604"/>
    <s v="  Anne-Marie"/>
    <x v="61"/>
    <n v="4.29"/>
    <s v="No"/>
    <x v="0"/>
    <x v="0"/>
    <n v="0"/>
    <x v="1"/>
    <x v="0"/>
    <x v="2"/>
    <e v="#N/A"/>
    <n v="6207.26"/>
    <x v="1"/>
    <s v="tier - 2"/>
    <x v="12"/>
    <x v="35"/>
  </r>
  <r>
    <x v="1605"/>
    <s v="  Nicholas"/>
    <x v="410"/>
    <n v="5.69"/>
    <s v="Yes"/>
    <x v="0"/>
    <x v="0"/>
    <n v="0"/>
    <x v="1"/>
    <x v="1"/>
    <x v="2"/>
    <e v="#N/A"/>
    <n v="6203.9"/>
    <x v="1"/>
    <s v="tier - 2"/>
    <x v="1"/>
    <x v="17"/>
  </r>
  <r>
    <x v="1606"/>
    <s v="  Scott M"/>
    <x v="362"/>
    <n v="5.56"/>
    <s v="Yes"/>
    <x v="0"/>
    <x v="0"/>
    <n v="0"/>
    <x v="1"/>
    <x v="2"/>
    <x v="2"/>
    <e v="#N/A"/>
    <n v="6198.75"/>
    <x v="1"/>
    <s v="tier - 1"/>
    <x v="1"/>
    <x v="17"/>
  </r>
  <r>
    <x v="1607"/>
    <s v="  Marisa A"/>
    <x v="659"/>
    <n v="5.41"/>
    <s v="Yes"/>
    <x v="0"/>
    <x v="0"/>
    <n v="1"/>
    <x v="1"/>
    <x v="0"/>
    <x v="2"/>
    <e v="#N/A"/>
    <n v="6196.45"/>
    <x v="1"/>
    <s v="tier - 1"/>
    <x v="3"/>
    <x v="23"/>
  </r>
  <r>
    <x v="1608"/>
    <s v="  Katie"/>
    <x v="806"/>
    <n v="10.85"/>
    <s v="Yes"/>
    <x v="0"/>
    <x v="0"/>
    <n v="0"/>
    <x v="1"/>
    <x v="0"/>
    <x v="0"/>
    <e v="#N/A"/>
    <n v="6186.13"/>
    <x v="1"/>
    <s v="tier - 3"/>
    <x v="3"/>
    <x v="36"/>
  </r>
  <r>
    <x v="1609"/>
    <s v="  Amy L"/>
    <x v="181"/>
    <n v="11.63"/>
    <s v="Yes"/>
    <x v="0"/>
    <x v="0"/>
    <n v="0"/>
    <x v="1"/>
    <x v="0"/>
    <x v="0"/>
    <e v="#N/A"/>
    <n v="6185.32"/>
    <x v="1"/>
    <s v="tier - 1"/>
    <x v="0"/>
    <x v="36"/>
  </r>
  <r>
    <x v="1610"/>
    <s v="  Jenna M"/>
    <x v="1034"/>
    <n v="5.68"/>
    <s v="Yes"/>
    <x v="0"/>
    <x v="0"/>
    <n v="1"/>
    <x v="1"/>
    <x v="1"/>
    <x v="2"/>
    <e v="#N/A"/>
    <n v="6184.3"/>
    <x v="1"/>
    <s v="tier - 3"/>
    <x v="0"/>
    <x v="23"/>
  </r>
  <r>
    <x v="1611"/>
    <s v="  Elizabeth M"/>
    <x v="1063"/>
    <n v="7.59"/>
    <s v="Yes"/>
    <x v="0"/>
    <x v="0"/>
    <n v="2"/>
    <x v="1"/>
    <x v="3"/>
    <x v="0"/>
    <e v="#N/A"/>
    <n v="6183.46"/>
    <x v="1"/>
    <s v="tier - 2"/>
    <x v="1"/>
    <x v="2"/>
  </r>
  <r>
    <x v="1612"/>
    <s v="  Lyazid"/>
    <x v="1064"/>
    <n v="5.09"/>
    <s v="Yes"/>
    <x v="0"/>
    <x v="0"/>
    <n v="0"/>
    <x v="1"/>
    <x v="2"/>
    <x v="2"/>
    <e v="#N/A"/>
    <n v="6183.32"/>
    <x v="1"/>
    <s v="tier - 2"/>
    <x v="1"/>
    <x v="17"/>
  </r>
  <r>
    <x v="1613"/>
    <s v="  Lindsey A"/>
    <x v="1065"/>
    <n v="4.21"/>
    <s v="No"/>
    <x v="0"/>
    <x v="0"/>
    <n v="1"/>
    <x v="1"/>
    <x v="2"/>
    <x v="2"/>
    <e v="#N/A"/>
    <n v="6170.96"/>
    <x v="1"/>
    <s v="tier - 1"/>
    <x v="0"/>
    <x v="32"/>
  </r>
  <r>
    <x v="1614"/>
    <s v="  Chris"/>
    <x v="1066"/>
    <n v="4.34"/>
    <s v="Yes"/>
    <x v="0"/>
    <x v="0"/>
    <n v="0"/>
    <x v="1"/>
    <x v="2"/>
    <x v="2"/>
    <e v="#N/A"/>
    <n v="6159.57"/>
    <x v="1"/>
    <s v="tier - 1"/>
    <x v="1"/>
    <x v="17"/>
  </r>
  <r>
    <x v="1615"/>
    <s v="  Jennifer A"/>
    <x v="1067"/>
    <n v="11.85"/>
    <s v="No"/>
    <x v="0"/>
    <x v="0"/>
    <n v="2"/>
    <x v="1"/>
    <x v="2"/>
    <x v="0"/>
    <e v="#N/A"/>
    <n v="6152.05"/>
    <x v="1"/>
    <s v="tier - 3"/>
    <x v="0"/>
    <x v="30"/>
  </r>
  <r>
    <x v="1616"/>
    <s v="  Leif S"/>
    <x v="1068"/>
    <n v="9.61"/>
    <s v="Yes"/>
    <x v="0"/>
    <x v="0"/>
    <n v="2"/>
    <x v="1"/>
    <x v="3"/>
    <x v="0"/>
    <e v="#N/A"/>
    <n v="6147.12"/>
    <x v="1"/>
    <s v="tier - 3"/>
    <x v="1"/>
    <x v="2"/>
  </r>
  <r>
    <x v="1617"/>
    <s v="  Stephanie A"/>
    <x v="1069"/>
    <n v="5.29"/>
    <s v="Yes"/>
    <x v="0"/>
    <x v="0"/>
    <n v="0"/>
    <x v="1"/>
    <x v="2"/>
    <x v="2"/>
    <e v="#N/A"/>
    <n v="6139.14"/>
    <x v="1"/>
    <s v="tier - 3"/>
    <x v="0"/>
    <x v="1"/>
  </r>
  <r>
    <x v="1618"/>
    <s v="  Bo"/>
    <x v="1070"/>
    <n v="6.89"/>
    <s v="No"/>
    <x v="0"/>
    <x v="0"/>
    <n v="0"/>
    <x v="1"/>
    <x v="2"/>
    <x v="0"/>
    <e v="#N/A"/>
    <n v="6138.58"/>
    <x v="1"/>
    <s v="tier - 1"/>
    <x v="0"/>
    <x v="9"/>
  </r>
  <r>
    <x v="1619"/>
    <s v="  Leah"/>
    <x v="1071"/>
    <n v="4.57"/>
    <s v="Yes"/>
    <x v="0"/>
    <x v="1"/>
    <n v="1"/>
    <x v="1"/>
    <x v="3"/>
    <x v="2"/>
    <e v="#N/A"/>
    <n v="6138.5"/>
    <x v="1"/>
    <s v="tier - 2"/>
    <x v="3"/>
    <x v="16"/>
  </r>
  <r>
    <x v="1620"/>
    <s v="  Kara Lynne"/>
    <x v="893"/>
    <n v="4.32"/>
    <s v="No"/>
    <x v="0"/>
    <x v="0"/>
    <n v="0"/>
    <x v="1"/>
    <x v="0"/>
    <x v="2"/>
    <e v="#N/A"/>
    <n v="6128.8"/>
    <x v="1"/>
    <s v="tier - 3"/>
    <x v="1"/>
    <x v="3"/>
  </r>
  <r>
    <x v="1621"/>
    <s v="  Jeffrey"/>
    <x v="577"/>
    <n v="5.57"/>
    <s v="Yes"/>
    <x v="0"/>
    <x v="1"/>
    <n v="1"/>
    <x v="1"/>
    <x v="1"/>
    <x v="2"/>
    <e v="#N/A"/>
    <n v="6123.57"/>
    <x v="2"/>
    <s v="tier - 2"/>
    <x v="1"/>
    <x v="33"/>
  </r>
  <r>
    <x v="1622"/>
    <s v="  Justin"/>
    <x v="507"/>
    <n v="5.26"/>
    <s v="Yes"/>
    <x v="0"/>
    <x v="1"/>
    <n v="1"/>
    <x v="1"/>
    <x v="2"/>
    <x v="2"/>
    <e v="#N/A"/>
    <n v="6117.49"/>
    <x v="1"/>
    <s v="tier - 3"/>
    <x v="1"/>
    <x v="33"/>
  </r>
  <r>
    <x v="1623"/>
    <s v="  Emily"/>
    <x v="88"/>
    <n v="6.25"/>
    <s v="No"/>
    <x v="0"/>
    <x v="0"/>
    <n v="0"/>
    <x v="1"/>
    <x v="0"/>
    <x v="1"/>
    <e v="#N/A"/>
    <n v="6113.23"/>
    <x v="1"/>
    <s v="tier - 2"/>
    <x v="2"/>
    <x v="42"/>
  </r>
  <r>
    <x v="1624"/>
    <s v="  Rebecca"/>
    <x v="50"/>
    <n v="5.67"/>
    <s v="Yes"/>
    <x v="0"/>
    <x v="0"/>
    <n v="0"/>
    <x v="1"/>
    <x v="0"/>
    <x v="2"/>
    <e v="#N/A"/>
    <n v="6112.35"/>
    <x v="1"/>
    <s v="tier - 1"/>
    <x v="1"/>
    <x v="17"/>
  </r>
  <r>
    <x v="1625"/>
    <s v="  Allie"/>
    <x v="1072"/>
    <n v="4.42"/>
    <s v="Yes"/>
    <x v="0"/>
    <x v="0"/>
    <n v="1"/>
    <x v="1"/>
    <x v="0"/>
    <x v="2"/>
    <e v="#N/A"/>
    <n v="6111.95"/>
    <x v="1"/>
    <s v="tier - 3"/>
    <x v="12"/>
    <x v="40"/>
  </r>
  <r>
    <x v="1626"/>
    <s v="  Trasi"/>
    <x v="1073"/>
    <n v="11.75"/>
    <s v="Yes"/>
    <x v="0"/>
    <x v="0"/>
    <n v="2"/>
    <x v="1"/>
    <x v="3"/>
    <x v="0"/>
    <e v="#N/A"/>
    <n v="6098.38"/>
    <x v="1"/>
    <s v="tier - 2"/>
    <x v="0"/>
    <x v="2"/>
  </r>
  <r>
    <x v="1627"/>
    <s v="  Kevin"/>
    <x v="165"/>
    <n v="6.06"/>
    <s v="No"/>
    <x v="0"/>
    <x v="0"/>
    <n v="1"/>
    <x v="1"/>
    <x v="0"/>
    <x v="1"/>
    <e v="#N/A"/>
    <n v="6082.41"/>
    <x v="0"/>
    <s v="tier - 2"/>
    <x v="3"/>
    <x v="32"/>
  </r>
  <r>
    <x v="1628"/>
    <s v="  Fernando"/>
    <x v="29"/>
    <n v="5.48"/>
    <s v="No"/>
    <x v="0"/>
    <x v="0"/>
    <n v="1"/>
    <x v="1"/>
    <x v="0"/>
    <x v="2"/>
    <e v="#N/A"/>
    <n v="6079.67"/>
    <x v="0"/>
    <s v="tier - 1"/>
    <x v="7"/>
    <x v="32"/>
  </r>
  <r>
    <x v="1629"/>
    <s v="  Ieva"/>
    <x v="1074"/>
    <n v="4.45"/>
    <s v="No"/>
    <x v="0"/>
    <x v="1"/>
    <n v="1"/>
    <x v="1"/>
    <x v="2"/>
    <x v="2"/>
    <e v="#N/A"/>
    <n v="6074.37"/>
    <x v="1"/>
    <s v="tier - 2"/>
    <x v="1"/>
    <x v="18"/>
  </r>
  <r>
    <x v="1630"/>
    <s v="  Chris"/>
    <x v="410"/>
    <n v="5"/>
    <s v="No"/>
    <x v="0"/>
    <x v="0"/>
    <n v="1"/>
    <x v="1"/>
    <x v="1"/>
    <x v="2"/>
    <e v="#N/A"/>
    <n v="6067.13"/>
    <x v="2"/>
    <s v="tier - 1"/>
    <x v="4"/>
    <x v="32"/>
  </r>
  <r>
    <x v="1631"/>
    <s v="  Drew L"/>
    <x v="24"/>
    <n v="5.84"/>
    <s v="No"/>
    <x v="0"/>
    <x v="0"/>
    <n v="0"/>
    <x v="1"/>
    <x v="0"/>
    <x v="1"/>
    <e v="#N/A"/>
    <n v="6064.37"/>
    <x v="1"/>
    <s v="tier - 2"/>
    <x v="3"/>
    <x v="6"/>
  </r>
  <r>
    <x v="1632"/>
    <s v="  Christina"/>
    <x v="1075"/>
    <n v="5.21"/>
    <s v="Yes"/>
    <x v="0"/>
    <x v="0"/>
    <n v="0"/>
    <x v="1"/>
    <x v="0"/>
    <x v="2"/>
    <e v="#N/A"/>
    <n v="6061.8"/>
    <x v="1"/>
    <s v="tier - 3"/>
    <x v="1"/>
    <x v="45"/>
  </r>
  <r>
    <x v="1633"/>
    <s v="  Alexander G"/>
    <x v="1076"/>
    <n v="4.26"/>
    <s v="No"/>
    <x v="0"/>
    <x v="0"/>
    <n v="0"/>
    <x v="1"/>
    <x v="1"/>
    <x v="2"/>
    <e v="#N/A"/>
    <n v="6059.17"/>
    <x v="1"/>
    <s v="tier - 1"/>
    <x v="3"/>
    <x v="4"/>
  </r>
  <r>
    <x v="1634"/>
    <s v="  Meaghan"/>
    <x v="1077"/>
    <n v="4.17"/>
    <s v="No"/>
    <x v="0"/>
    <x v="0"/>
    <n v="0"/>
    <x v="1"/>
    <x v="2"/>
    <x v="2"/>
    <e v="#N/A"/>
    <n v="5993.62"/>
    <x v="1"/>
    <s v="tier - 3"/>
    <x v="0"/>
    <x v="25"/>
  </r>
  <r>
    <x v="1635"/>
    <s v="  Kristin"/>
    <x v="1078"/>
    <n v="11.96"/>
    <s v="No"/>
    <x v="0"/>
    <x v="0"/>
    <n v="0"/>
    <x v="1"/>
    <x v="2"/>
    <x v="0"/>
    <e v="#N/A"/>
    <n v="5990.17"/>
    <x v="1"/>
    <s v="tier - 2"/>
    <x v="0"/>
    <x v="19"/>
  </r>
  <r>
    <x v="1636"/>
    <s v="  Andrea K"/>
    <x v="1079"/>
    <n v="6.26"/>
    <s v="Yes"/>
    <x v="0"/>
    <x v="0"/>
    <n v="1"/>
    <x v="1"/>
    <x v="0"/>
    <x v="1"/>
    <e v="#N/A"/>
    <n v="5989.52"/>
    <x v="1"/>
    <s v="tier - 1"/>
    <x v="1"/>
    <x v="23"/>
  </r>
  <r>
    <x v="1637"/>
    <s v="  Kris"/>
    <x v="1037"/>
    <n v="11.68"/>
    <s v="No"/>
    <x v="0"/>
    <x v="0"/>
    <n v="0"/>
    <x v="1"/>
    <x v="2"/>
    <x v="0"/>
    <e v="#N/A"/>
    <n v="5979.99"/>
    <x v="1"/>
    <s v="tier - 3"/>
    <x v="0"/>
    <x v="19"/>
  </r>
  <r>
    <x v="1638"/>
    <s v="  Alden W"/>
    <x v="97"/>
    <n v="5.16"/>
    <s v="No"/>
    <x v="0"/>
    <x v="0"/>
    <n v="0"/>
    <x v="1"/>
    <x v="0"/>
    <x v="2"/>
    <e v="#N/A"/>
    <n v="5979.73"/>
    <x v="1"/>
    <s v="tier - 2"/>
    <x v="3"/>
    <x v="25"/>
  </r>
  <r>
    <x v="1639"/>
    <s v="  Suzanne M"/>
    <x v="1080"/>
    <n v="6.9"/>
    <s v="Yes"/>
    <x v="0"/>
    <x v="0"/>
    <n v="2"/>
    <x v="1"/>
    <x v="3"/>
    <x v="0"/>
    <e v="#N/A"/>
    <n v="5979.66"/>
    <x v="1"/>
    <s v="tier - 3"/>
    <x v="0"/>
    <x v="2"/>
  </r>
  <r>
    <x v="1640"/>
    <s v="  Heidi Z"/>
    <x v="713"/>
    <n v="4.83"/>
    <s v="No"/>
    <x v="0"/>
    <x v="0"/>
    <n v="1"/>
    <x v="1"/>
    <x v="0"/>
    <x v="2"/>
    <e v="#N/A"/>
    <n v="5976.83"/>
    <x v="1"/>
    <s v="tier - 2"/>
    <x v="0"/>
    <x v="32"/>
  </r>
  <r>
    <x v="1641"/>
    <s v="  Carolyn"/>
    <x v="427"/>
    <n v="4.87"/>
    <s v="No"/>
    <x v="0"/>
    <x v="0"/>
    <n v="1"/>
    <x v="1"/>
    <x v="1"/>
    <x v="2"/>
    <e v="#N/A"/>
    <n v="5974.38"/>
    <x v="1"/>
    <s v="tier - 3"/>
    <x v="0"/>
    <x v="32"/>
  </r>
  <r>
    <x v="1642"/>
    <s v="  Sabine"/>
    <x v="1081"/>
    <n v="4.28"/>
    <s v="No"/>
    <x v="0"/>
    <x v="0"/>
    <n v="0"/>
    <x v="1"/>
    <x v="0"/>
    <x v="2"/>
    <e v="#N/A"/>
    <n v="5972.38"/>
    <x v="1"/>
    <s v="tier - 2"/>
    <x v="3"/>
    <x v="4"/>
  </r>
  <r>
    <x v="1643"/>
    <s v="  Bobby"/>
    <x v="1082"/>
    <n v="4.07"/>
    <s v="No"/>
    <x v="0"/>
    <x v="0"/>
    <n v="0"/>
    <x v="1"/>
    <x v="1"/>
    <x v="2"/>
    <e v="#N/A"/>
    <n v="5969.72"/>
    <x v="2"/>
    <s v="tier - 3"/>
    <x v="3"/>
    <x v="25"/>
  </r>
  <r>
    <x v="1644"/>
    <s v="  Fan"/>
    <x v="332"/>
    <n v="6.23"/>
    <s v="No"/>
    <x v="0"/>
    <x v="0"/>
    <n v="0"/>
    <x v="1"/>
    <x v="2"/>
    <x v="1"/>
    <e v="#N/A"/>
    <n v="5966.89"/>
    <x v="1"/>
    <s v="tier - 3"/>
    <x v="0"/>
    <x v="25"/>
  </r>
  <r>
    <x v="1645"/>
    <s v="  Rachel M"/>
    <x v="173"/>
    <n v="6.24"/>
    <s v="No"/>
    <x v="1"/>
    <x v="0"/>
    <n v="1"/>
    <x v="1"/>
    <x v="0"/>
    <x v="1"/>
    <e v="#N/A"/>
    <n v="5960.91"/>
    <x v="1"/>
    <s v="tier - 1"/>
    <x v="12"/>
    <x v="41"/>
  </r>
  <r>
    <x v="1646"/>
    <s v="  Greg"/>
    <x v="142"/>
    <n v="6.17"/>
    <s v="No"/>
    <x v="0"/>
    <x v="1"/>
    <n v="1"/>
    <x v="1"/>
    <x v="0"/>
    <x v="1"/>
    <e v="#N/A"/>
    <n v="5957.35"/>
    <x v="1"/>
    <s v="tier - 2"/>
    <x v="1"/>
    <x v="39"/>
  </r>
  <r>
    <x v="1647"/>
    <s v="  Dan"/>
    <x v="884"/>
    <n v="5.16"/>
    <s v="No"/>
    <x v="0"/>
    <x v="0"/>
    <n v="1"/>
    <x v="1"/>
    <x v="0"/>
    <x v="2"/>
    <e v="#N/A"/>
    <n v="5934.38"/>
    <x v="2"/>
    <s v="tier - 2"/>
    <x v="0"/>
    <x v="38"/>
  </r>
  <r>
    <x v="1648"/>
    <s v="  Jennifer A"/>
    <x v="1083"/>
    <n v="4.3"/>
    <s v="No"/>
    <x v="0"/>
    <x v="0"/>
    <n v="0"/>
    <x v="1"/>
    <x v="0"/>
    <x v="2"/>
    <e v="#N/A"/>
    <n v="5927.65"/>
    <x v="1"/>
    <s v="tier - 1"/>
    <x v="1"/>
    <x v="6"/>
  </r>
  <r>
    <x v="1649"/>
    <s v="  Jessica"/>
    <x v="620"/>
    <n v="6.14"/>
    <s v="No"/>
    <x v="0"/>
    <x v="1"/>
    <n v="1"/>
    <x v="1"/>
    <x v="0"/>
    <x v="1"/>
    <e v="#N/A"/>
    <n v="5926.93"/>
    <x v="1"/>
    <s v="tier - 2"/>
    <x v="15"/>
    <x v="20"/>
  </r>
  <r>
    <x v="1650"/>
    <s v="  Chaiwat"/>
    <x v="692"/>
    <n v="5.36"/>
    <s v="No"/>
    <x v="0"/>
    <x v="0"/>
    <n v="1"/>
    <x v="1"/>
    <x v="1"/>
    <x v="2"/>
    <e v="#N/A"/>
    <n v="5926.85"/>
    <x v="2"/>
    <s v="tier - 3"/>
    <x v="3"/>
    <x v="38"/>
  </r>
  <r>
    <x v="1651"/>
    <s v="  Kerri"/>
    <x v="71"/>
    <n v="4.3"/>
    <s v="No"/>
    <x v="0"/>
    <x v="0"/>
    <n v="0"/>
    <x v="1"/>
    <x v="0"/>
    <x v="2"/>
    <e v="#N/A"/>
    <n v="5920.1"/>
    <x v="1"/>
    <s v="tier - 1"/>
    <x v="0"/>
    <x v="37"/>
  </r>
  <r>
    <x v="1652"/>
    <s v="  Lisa"/>
    <x v="404"/>
    <n v="4.09"/>
    <s v="No"/>
    <x v="0"/>
    <x v="0"/>
    <n v="0"/>
    <x v="1"/>
    <x v="1"/>
    <x v="2"/>
    <e v="#N/A"/>
    <n v="5910.94"/>
    <x v="1"/>
    <s v="tier - 1"/>
    <x v="3"/>
    <x v="37"/>
  </r>
  <r>
    <x v="1653"/>
    <s v="  Nicholas G"/>
    <x v="1084"/>
    <n v="6.27"/>
    <s v="No"/>
    <x v="0"/>
    <x v="1"/>
    <n v="1"/>
    <x v="1"/>
    <x v="0"/>
    <x v="1"/>
    <e v="#N/A"/>
    <n v="5877.02"/>
    <x v="1"/>
    <s v="tier - 2"/>
    <x v="14"/>
    <x v="20"/>
  </r>
  <r>
    <x v="1654"/>
    <s v="  Vasilis S"/>
    <x v="387"/>
    <n v="5.39"/>
    <s v="No"/>
    <x v="0"/>
    <x v="0"/>
    <n v="1"/>
    <x v="1"/>
    <x v="2"/>
    <x v="2"/>
    <e v="#N/A"/>
    <n v="5855.9"/>
    <x v="1"/>
    <s v="tier - 3"/>
    <x v="1"/>
    <x v="32"/>
  </r>
  <r>
    <x v="1655"/>
    <s v="  Michael P"/>
    <x v="468"/>
    <n v="5.75"/>
    <s v="Yes"/>
    <x v="0"/>
    <x v="0"/>
    <n v="0"/>
    <x v="1"/>
    <x v="2"/>
    <x v="1"/>
    <e v="#N/A"/>
    <n v="5847.24"/>
    <x v="1"/>
    <s v="tier - 1"/>
    <x v="0"/>
    <x v="17"/>
  </r>
  <r>
    <x v="1656"/>
    <s v="  Colleen C"/>
    <x v="1085"/>
    <n v="4.91"/>
    <s v="No"/>
    <x v="0"/>
    <x v="0"/>
    <n v="1"/>
    <x v="1"/>
    <x v="0"/>
    <x v="2"/>
    <e v="#N/A"/>
    <n v="5846.92"/>
    <x v="1"/>
    <s v="tier - 2"/>
    <x v="0"/>
    <x v="38"/>
  </r>
  <r>
    <x v="1657"/>
    <s v="  Annika"/>
    <x v="1086"/>
    <n v="4.46"/>
    <s v="Yes"/>
    <x v="0"/>
    <x v="0"/>
    <n v="1"/>
    <x v="1"/>
    <x v="0"/>
    <x v="2"/>
    <e v="#N/A"/>
    <n v="5843.99"/>
    <x v="1"/>
    <s v="tier - 2"/>
    <x v="15"/>
    <x v="40"/>
  </r>
  <r>
    <x v="1658"/>
    <s v="  Kelly"/>
    <x v="28"/>
    <n v="6.22"/>
    <s v="No"/>
    <x v="0"/>
    <x v="0"/>
    <n v="1"/>
    <x v="1"/>
    <x v="0"/>
    <x v="1"/>
    <e v="#N/A"/>
    <n v="5836.52"/>
    <x v="1"/>
    <s v="tier - 3"/>
    <x v="0"/>
    <x v="38"/>
  </r>
  <r>
    <x v="1659"/>
    <s v="  Nicholas C"/>
    <x v="1087"/>
    <n v="8.82"/>
    <s v="No"/>
    <x v="0"/>
    <x v="0"/>
    <n v="0"/>
    <x v="1"/>
    <x v="3"/>
    <x v="0"/>
    <e v="#N/A"/>
    <n v="5832.6"/>
    <x v="1"/>
    <s v="tier - 3"/>
    <x v="1"/>
    <x v="14"/>
  </r>
  <r>
    <x v="1660"/>
    <s v="  Kelly K"/>
    <x v="1088"/>
    <n v="10.14"/>
    <s v="No"/>
    <x v="0"/>
    <x v="0"/>
    <n v="0"/>
    <x v="1"/>
    <x v="0"/>
    <x v="0"/>
    <e v="#N/A"/>
    <n v="5816.58"/>
    <x v="1"/>
    <s v="tier - 2"/>
    <x v="12"/>
    <x v="43"/>
  </r>
  <r>
    <x v="1661"/>
    <s v="  Andrew"/>
    <x v="1089"/>
    <n v="4.66"/>
    <s v="No"/>
    <x v="0"/>
    <x v="0"/>
    <n v="2"/>
    <x v="1"/>
    <x v="3"/>
    <x v="2"/>
    <e v="#N/A"/>
    <n v="5812.9"/>
    <x v="1"/>
    <s v="tier - 2"/>
    <x v="0"/>
    <x v="28"/>
  </r>
  <r>
    <x v="1662"/>
    <s v="  Hannah"/>
    <x v="1090"/>
    <n v="6.26"/>
    <s v="No"/>
    <x v="0"/>
    <x v="0"/>
    <n v="0"/>
    <x v="1"/>
    <x v="2"/>
    <x v="1"/>
    <e v="#N/A"/>
    <n v="5807.06"/>
    <x v="1"/>
    <s v="tier - 3"/>
    <x v="0"/>
    <x v="25"/>
  </r>
  <r>
    <x v="1663"/>
    <s v="  Patricio Sr"/>
    <x v="1091"/>
    <n v="5.21"/>
    <s v="No"/>
    <x v="1"/>
    <x v="0"/>
    <n v="1"/>
    <x v="1"/>
    <x v="0"/>
    <x v="2"/>
    <e v="#N/A"/>
    <n v="5778.71"/>
    <x v="1"/>
    <s v="tier - 3"/>
    <x v="13"/>
    <x v="41"/>
  </r>
  <r>
    <x v="1664"/>
    <s v="  Robert B"/>
    <x v="1092"/>
    <n v="5.94"/>
    <s v="Yes"/>
    <x v="0"/>
    <x v="1"/>
    <n v="1"/>
    <x v="1"/>
    <x v="0"/>
    <x v="1"/>
    <e v="#N/A"/>
    <n v="5757.41"/>
    <x v="1"/>
    <s v="tier - 3"/>
    <x v="9"/>
    <x v="33"/>
  </r>
  <r>
    <x v="1665"/>
    <s v="  Benjamin M"/>
    <x v="1093"/>
    <n v="5.34"/>
    <s v="No"/>
    <x v="0"/>
    <x v="1"/>
    <n v="1"/>
    <x v="1"/>
    <x v="0"/>
    <x v="2"/>
    <e v="#N/A"/>
    <n v="5748.13"/>
    <x v="1"/>
    <s v="tier - 1"/>
    <x v="14"/>
    <x v="20"/>
  </r>
  <r>
    <x v="1666"/>
    <s v="  Robert"/>
    <x v="1056"/>
    <n v="6.38"/>
    <s v="No"/>
    <x v="0"/>
    <x v="0"/>
    <n v="2"/>
    <x v="1"/>
    <x v="3"/>
    <x v="1"/>
    <e v="#N/A"/>
    <n v="5741.67"/>
    <x v="1"/>
    <s v="tier - 3"/>
    <x v="0"/>
    <x v="28"/>
  </r>
  <r>
    <x v="1667"/>
    <s v="  Eric R"/>
    <x v="838"/>
    <n v="4.47"/>
    <s v="No"/>
    <x v="0"/>
    <x v="0"/>
    <n v="1"/>
    <x v="1"/>
    <x v="0"/>
    <x v="2"/>
    <e v="#N/A"/>
    <n v="5729.01"/>
    <x v="0"/>
    <s v="tier - 2"/>
    <x v="1"/>
    <x v="38"/>
  </r>
  <r>
    <x v="1668"/>
    <s v="  Matthew"/>
    <x v="1094"/>
    <n v="9.9600000000000009"/>
    <s v="No"/>
    <x v="0"/>
    <x v="0"/>
    <n v="0"/>
    <x v="1"/>
    <x v="3"/>
    <x v="0"/>
    <e v="#N/A"/>
    <n v="5720.38"/>
    <x v="1"/>
    <s v="tier - 1"/>
    <x v="0"/>
    <x v="14"/>
  </r>
  <r>
    <x v="1669"/>
    <s v="  Bob R"/>
    <x v="1095"/>
    <n v="9.92"/>
    <s v="Yes"/>
    <x v="0"/>
    <x v="0"/>
    <n v="0"/>
    <x v="1"/>
    <x v="0"/>
    <x v="0"/>
    <e v="#N/A"/>
    <n v="5709.16"/>
    <x v="2"/>
    <s v="tier - 3"/>
    <x v="0"/>
    <x v="36"/>
  </r>
  <r>
    <x v="1670"/>
    <s v="  Stephanie J"/>
    <x v="380"/>
    <n v="6.03"/>
    <s v="No"/>
    <x v="0"/>
    <x v="1"/>
    <n v="1"/>
    <x v="1"/>
    <x v="1"/>
    <x v="1"/>
    <e v="#N/A"/>
    <n v="5708.87"/>
    <x v="1"/>
    <s v="tier - 1"/>
    <x v="3"/>
    <x v="20"/>
  </r>
  <r>
    <x v="1671"/>
    <s v="  Jake"/>
    <x v="1096"/>
    <n v="10.9"/>
    <s v="Yes"/>
    <x v="0"/>
    <x v="0"/>
    <n v="0"/>
    <x v="1"/>
    <x v="0"/>
    <x v="0"/>
    <e v="#N/A"/>
    <n v="5699.84"/>
    <x v="1"/>
    <s v="tier - 3"/>
    <x v="0"/>
    <x v="36"/>
  </r>
  <r>
    <x v="1672"/>
    <s v="  Alison L"/>
    <x v="1097"/>
    <n v="10.66"/>
    <s v="No"/>
    <x v="0"/>
    <x v="0"/>
    <n v="0"/>
    <x v="1"/>
    <x v="3"/>
    <x v="0"/>
    <e v="#N/A"/>
    <n v="5698.74"/>
    <x v="1"/>
    <s v="tier - 2"/>
    <x v="1"/>
    <x v="19"/>
  </r>
  <r>
    <x v="1673"/>
    <s v="  Lindsay M"/>
    <x v="387"/>
    <n v="4.05"/>
    <s v="No"/>
    <x v="0"/>
    <x v="0"/>
    <n v="1"/>
    <x v="1"/>
    <x v="2"/>
    <x v="2"/>
    <e v="#N/A"/>
    <n v="5693.43"/>
    <x v="1"/>
    <s v="tier - 3"/>
    <x v="1"/>
    <x v="34"/>
  </r>
  <r>
    <x v="1674"/>
    <s v="  Guillaume"/>
    <x v="1098"/>
    <n v="4.2300000000000004"/>
    <s v="No"/>
    <x v="0"/>
    <x v="0"/>
    <n v="2"/>
    <x v="1"/>
    <x v="3"/>
    <x v="2"/>
    <e v="#N/A"/>
    <n v="5690.79"/>
    <x v="1"/>
    <s v="tier - 1"/>
    <x v="0"/>
    <x v="28"/>
  </r>
  <r>
    <x v="1675"/>
    <s v="  Kaylee"/>
    <x v="1099"/>
    <n v="5.01"/>
    <s v="No"/>
    <x v="0"/>
    <x v="0"/>
    <n v="1"/>
    <x v="1"/>
    <x v="2"/>
    <x v="2"/>
    <e v="#N/A"/>
    <n v="5679.13"/>
    <x v="1"/>
    <s v="tier - 2"/>
    <x v="0"/>
    <x v="32"/>
  </r>
  <r>
    <x v="1676"/>
    <s v="  Theresa"/>
    <x v="23"/>
    <n v="5.82"/>
    <s v="Yes"/>
    <x v="0"/>
    <x v="1"/>
    <n v="1"/>
    <x v="1"/>
    <x v="0"/>
    <x v="1"/>
    <e v="#N/A"/>
    <n v="5662.23"/>
    <x v="1"/>
    <s v="tier - 1"/>
    <x v="0"/>
    <x v="33"/>
  </r>
  <r>
    <x v="1677"/>
    <s v="  Travis G"/>
    <x v="261"/>
    <n v="7.94"/>
    <s v="No"/>
    <x v="0"/>
    <x v="0"/>
    <n v="0"/>
    <x v="1"/>
    <x v="2"/>
    <x v="0"/>
    <e v="#N/A"/>
    <n v="5650.14"/>
    <x v="1"/>
    <s v="tier - 1"/>
    <x v="0"/>
    <x v="9"/>
  </r>
  <r>
    <x v="1678"/>
    <s v="  Emma L"/>
    <x v="5"/>
    <n v="6.16"/>
    <s v="Yes"/>
    <x v="0"/>
    <x v="1"/>
    <n v="1"/>
    <x v="1"/>
    <x v="0"/>
    <x v="1"/>
    <e v="#N/A"/>
    <n v="5649.72"/>
    <x v="1"/>
    <s v="tier - 3"/>
    <x v="3"/>
    <x v="37"/>
  </r>
  <r>
    <x v="1679"/>
    <s v="  Linda"/>
    <x v="673"/>
    <n v="4.1500000000000004"/>
    <s v="No"/>
    <x v="0"/>
    <x v="0"/>
    <n v="1"/>
    <x v="1"/>
    <x v="0"/>
    <x v="2"/>
    <e v="#N/A"/>
    <n v="5630.46"/>
    <x v="1"/>
    <s v="tier - 3"/>
    <x v="1"/>
    <x v="38"/>
  </r>
  <r>
    <x v="1680"/>
    <s v="  Owen R"/>
    <x v="925"/>
    <n v="6.23"/>
    <s v="No"/>
    <x v="0"/>
    <x v="0"/>
    <n v="0"/>
    <x v="1"/>
    <x v="2"/>
    <x v="1"/>
    <e v="#N/A"/>
    <n v="5615.37"/>
    <x v="1"/>
    <s v="tier - 3"/>
    <x v="3"/>
    <x v="6"/>
  </r>
  <r>
    <x v="1681"/>
    <s v="  Jacob"/>
    <x v="1100"/>
    <n v="7.41"/>
    <s v="No"/>
    <x v="0"/>
    <x v="0"/>
    <n v="0"/>
    <x v="1"/>
    <x v="2"/>
    <x v="0"/>
    <e v="#N/A"/>
    <n v="5612.83"/>
    <x v="1"/>
    <s v="tier - 3"/>
    <x v="0"/>
    <x v="9"/>
  </r>
  <r>
    <x v="1682"/>
    <s v="  Jacqueline"/>
    <x v="781"/>
    <n v="5.62"/>
    <s v="Yes"/>
    <x v="0"/>
    <x v="0"/>
    <n v="1"/>
    <x v="1"/>
    <x v="0"/>
    <x v="2"/>
    <e v="#N/A"/>
    <n v="5594.85"/>
    <x v="1"/>
    <s v="tier - 3"/>
    <x v="2"/>
    <x v="23"/>
  </r>
  <r>
    <x v="1683"/>
    <s v="  Yefeng"/>
    <x v="1101"/>
    <n v="4.54"/>
    <s v="Yes"/>
    <x v="0"/>
    <x v="1"/>
    <n v="1"/>
    <x v="1"/>
    <x v="2"/>
    <x v="2"/>
    <e v="#N/A"/>
    <n v="5587.59"/>
    <x v="1"/>
    <s v="tier - 1"/>
    <x v="0"/>
    <x v="33"/>
  </r>
  <r>
    <x v="1684"/>
    <s v="  Thomas J"/>
    <x v="139"/>
    <n v="8.6199999999999992"/>
    <s v="Yes"/>
    <x v="0"/>
    <x v="0"/>
    <n v="1"/>
    <x v="1"/>
    <x v="0"/>
    <x v="0"/>
    <e v="#N/A"/>
    <n v="5584.31"/>
    <x v="2"/>
    <s v="tier - 1"/>
    <x v="0"/>
    <x v="26"/>
  </r>
  <r>
    <x v="1685"/>
    <s v="  Ken"/>
    <x v="1102"/>
    <n v="4.3600000000000003"/>
    <s v="Yes"/>
    <x v="0"/>
    <x v="0"/>
    <n v="0"/>
    <x v="1"/>
    <x v="2"/>
    <x v="2"/>
    <e v="#N/A"/>
    <n v="5582.95"/>
    <x v="1"/>
    <s v="tier - 1"/>
    <x v="1"/>
    <x v="17"/>
  </r>
  <r>
    <x v="1686"/>
    <s v="  Annie E"/>
    <x v="1103"/>
    <n v="10.01"/>
    <s v="No"/>
    <x v="0"/>
    <x v="0"/>
    <n v="0"/>
    <x v="1"/>
    <x v="3"/>
    <x v="0"/>
    <e v="#N/A"/>
    <n v="5576.35"/>
    <x v="1"/>
    <s v="tier - 3"/>
    <x v="0"/>
    <x v="19"/>
  </r>
  <r>
    <x v="1687"/>
    <s v="  Noel K"/>
    <x v="851"/>
    <n v="5.42"/>
    <s v="No"/>
    <x v="0"/>
    <x v="0"/>
    <n v="0"/>
    <x v="1"/>
    <x v="0"/>
    <x v="2"/>
    <e v="#N/A"/>
    <n v="5552.61"/>
    <x v="1"/>
    <s v="tier - 3"/>
    <x v="12"/>
    <x v="35"/>
  </r>
  <r>
    <x v="1688"/>
    <s v="  Mark S"/>
    <x v="1104"/>
    <n v="5.12"/>
    <s v="No"/>
    <x v="0"/>
    <x v="0"/>
    <n v="0"/>
    <x v="1"/>
    <x v="3"/>
    <x v="2"/>
    <e v="#N/A"/>
    <n v="5540.35"/>
    <x v="1"/>
    <s v="tier - 2"/>
    <x v="1"/>
    <x v="25"/>
  </r>
  <r>
    <x v="1689"/>
    <s v="  Federica"/>
    <x v="1105"/>
    <n v="9.1999999999999993"/>
    <s v="Yes"/>
    <x v="0"/>
    <x v="0"/>
    <n v="0"/>
    <x v="1"/>
    <x v="2"/>
    <x v="0"/>
    <e v="#N/A"/>
    <n v="5539.4"/>
    <x v="1"/>
    <s v="tier - 2"/>
    <x v="0"/>
    <x v="36"/>
  </r>
  <r>
    <x v="1690"/>
    <s v="  Pamela L"/>
    <x v="1106"/>
    <n v="6.08"/>
    <s v="Yes"/>
    <x v="0"/>
    <x v="0"/>
    <n v="1"/>
    <x v="1"/>
    <x v="2"/>
    <x v="1"/>
    <e v="#N/A"/>
    <n v="5503.36"/>
    <x v="1"/>
    <s v="tier - 2"/>
    <x v="1"/>
    <x v="23"/>
  </r>
  <r>
    <x v="1691"/>
    <s v="  Andrew W"/>
    <x v="1107"/>
    <n v="4.7699999999999996"/>
    <s v="No"/>
    <x v="0"/>
    <x v="0"/>
    <n v="1"/>
    <x v="1"/>
    <x v="0"/>
    <x v="2"/>
    <e v="#N/A"/>
    <n v="5488.26"/>
    <x v="1"/>
    <s v="tier - 3"/>
    <x v="3"/>
    <x v="32"/>
  </r>
  <r>
    <x v="1692"/>
    <s v="  Randall"/>
    <x v="1108"/>
    <n v="4.62"/>
    <s v="No"/>
    <x v="0"/>
    <x v="0"/>
    <n v="1"/>
    <x v="1"/>
    <x v="1"/>
    <x v="2"/>
    <e v="#N/A"/>
    <n v="5484.47"/>
    <x v="1"/>
    <s v="tier - 2"/>
    <x v="0"/>
    <x v="32"/>
  </r>
  <r>
    <x v="1693"/>
    <s v="  Tracy L"/>
    <x v="264"/>
    <n v="9.07"/>
    <s v="Yes"/>
    <x v="0"/>
    <x v="0"/>
    <n v="1"/>
    <x v="1"/>
    <x v="1"/>
    <x v="0"/>
    <e v="#N/A"/>
    <n v="5478.04"/>
    <x v="1"/>
    <s v="tier - 3"/>
    <x v="0"/>
    <x v="26"/>
  </r>
  <r>
    <x v="1694"/>
    <s v="  Azelie"/>
    <x v="436"/>
    <n v="9.1199999999999992"/>
    <s v="Yes"/>
    <x v="0"/>
    <x v="0"/>
    <n v="1"/>
    <x v="1"/>
    <x v="1"/>
    <x v="0"/>
    <e v="#N/A"/>
    <n v="5472.45"/>
    <x v="1"/>
    <s v="tier - 3"/>
    <x v="3"/>
    <x v="26"/>
  </r>
  <r>
    <x v="1695"/>
    <s v="  Monica M"/>
    <x v="292"/>
    <n v="7.32"/>
    <s v="Yes"/>
    <x v="0"/>
    <x v="0"/>
    <n v="1"/>
    <x v="1"/>
    <x v="1"/>
    <x v="0"/>
    <e v="#N/A"/>
    <n v="5469.01"/>
    <x v="1"/>
    <s v="tier - 2"/>
    <x v="2"/>
    <x v="26"/>
  </r>
  <r>
    <x v="1696"/>
    <s v="  Katarina K"/>
    <x v="1109"/>
    <n v="11.73"/>
    <s v="No"/>
    <x v="0"/>
    <x v="0"/>
    <n v="2"/>
    <x v="1"/>
    <x v="3"/>
    <x v="0"/>
    <e v="#N/A"/>
    <n v="5466.88"/>
    <x v="1"/>
    <s v="tier - 2"/>
    <x v="0"/>
    <x v="30"/>
  </r>
  <r>
    <x v="1697"/>
    <s v="  Jamie L"/>
    <x v="958"/>
    <n v="6.64"/>
    <s v="Yes"/>
    <x v="0"/>
    <x v="0"/>
    <n v="1"/>
    <x v="1"/>
    <x v="2"/>
    <x v="0"/>
    <e v="#N/A"/>
    <n v="5458.05"/>
    <x v="1"/>
    <s v="tier - 2"/>
    <x v="2"/>
    <x v="26"/>
  </r>
  <r>
    <x v="1698"/>
    <s v="  Brian"/>
    <x v="1110"/>
    <n v="5.78"/>
    <s v="No"/>
    <x v="0"/>
    <x v="0"/>
    <n v="0"/>
    <x v="1"/>
    <x v="0"/>
    <x v="1"/>
    <e v="#N/A"/>
    <n v="5438.75"/>
    <x v="2"/>
    <s v="tier - 2"/>
    <x v="0"/>
    <x v="37"/>
  </r>
  <r>
    <x v="1699"/>
    <s v="  Stacey L"/>
    <x v="1111"/>
    <n v="10.45"/>
    <s v="No"/>
    <x v="0"/>
    <x v="0"/>
    <n v="0"/>
    <x v="1"/>
    <x v="3"/>
    <x v="0"/>
    <e v="#N/A"/>
    <n v="5428.98"/>
    <x v="1"/>
    <s v="tier - 2"/>
    <x v="1"/>
    <x v="29"/>
  </r>
  <r>
    <x v="1700"/>
    <s v="  Stephen"/>
    <x v="661"/>
    <n v="4.5199999999999996"/>
    <s v="No"/>
    <x v="0"/>
    <x v="0"/>
    <n v="1"/>
    <x v="1"/>
    <x v="0"/>
    <x v="2"/>
    <e v="#N/A"/>
    <n v="5428.73"/>
    <x v="2"/>
    <s v="tier - 1"/>
    <x v="6"/>
    <x v="34"/>
  </r>
  <r>
    <x v="1701"/>
    <s v="  Joshua"/>
    <x v="210"/>
    <n v="5.71"/>
    <s v="No"/>
    <x v="0"/>
    <x v="0"/>
    <n v="0"/>
    <x v="1"/>
    <x v="0"/>
    <x v="1"/>
    <e v="#N/A"/>
    <n v="5425.02"/>
    <x v="1"/>
    <s v="tier - 1"/>
    <x v="1"/>
    <x v="42"/>
  </r>
  <r>
    <x v="1702"/>
    <s v="  Josh"/>
    <x v="369"/>
    <n v="4.7699999999999996"/>
    <s v="No"/>
    <x v="0"/>
    <x v="0"/>
    <n v="0"/>
    <x v="1"/>
    <x v="1"/>
    <x v="2"/>
    <e v="#N/A"/>
    <n v="5415.66"/>
    <x v="1"/>
    <s v="tier - 3"/>
    <x v="0"/>
    <x v="37"/>
  </r>
  <r>
    <x v="1703"/>
    <s v="  Heather"/>
    <x v="1087"/>
    <n v="7.81"/>
    <s v="Yes"/>
    <x v="0"/>
    <x v="0"/>
    <n v="1"/>
    <x v="1"/>
    <x v="3"/>
    <x v="0"/>
    <e v="#N/A"/>
    <n v="5411.99"/>
    <x v="1"/>
    <s v="tier - 3"/>
    <x v="1"/>
    <x v="27"/>
  </r>
  <r>
    <x v="1704"/>
    <s v="  James C"/>
    <x v="1112"/>
    <n v="5.19"/>
    <s v="Yes"/>
    <x v="0"/>
    <x v="0"/>
    <n v="0"/>
    <x v="1"/>
    <x v="2"/>
    <x v="2"/>
    <e v="#N/A"/>
    <n v="5402.89"/>
    <x v="1"/>
    <s v="tier - 1"/>
    <x v="0"/>
    <x v="17"/>
  </r>
  <r>
    <x v="1705"/>
    <s v="  Kim"/>
    <x v="136"/>
    <n v="5.93"/>
    <s v="No"/>
    <x v="0"/>
    <x v="0"/>
    <n v="1"/>
    <x v="1"/>
    <x v="0"/>
    <x v="1"/>
    <e v="#N/A"/>
    <n v="5400.98"/>
    <x v="1"/>
    <s v="tier - 2"/>
    <x v="0"/>
    <x v="32"/>
  </r>
  <r>
    <x v="1706"/>
    <s v="  Marie E"/>
    <x v="816"/>
    <n v="6.29"/>
    <s v="No"/>
    <x v="0"/>
    <x v="0"/>
    <n v="1"/>
    <x v="1"/>
    <x v="0"/>
    <x v="1"/>
    <e v="#N/A"/>
    <n v="5397.62"/>
    <x v="1"/>
    <s v="tier - 2"/>
    <x v="0"/>
    <x v="32"/>
  </r>
  <r>
    <x v="1707"/>
    <s v="  Dariusz"/>
    <x v="1113"/>
    <n v="4.9000000000000004"/>
    <s v="No"/>
    <x v="0"/>
    <x v="0"/>
    <n v="0"/>
    <x v="1"/>
    <x v="1"/>
    <x v="2"/>
    <e v="#N/A"/>
    <n v="5396.44"/>
    <x v="1"/>
    <s v="tier - 3"/>
    <x v="0"/>
    <x v="4"/>
  </r>
  <r>
    <x v="1708"/>
    <s v="  Jessica E"/>
    <x v="421"/>
    <n v="5.07"/>
    <s v="Yes"/>
    <x v="0"/>
    <x v="0"/>
    <n v="1"/>
    <x v="1"/>
    <x v="1"/>
    <x v="2"/>
    <e v="#N/A"/>
    <n v="5385.34"/>
    <x v="1"/>
    <s v="tier - 3"/>
    <x v="1"/>
    <x v="23"/>
  </r>
  <r>
    <x v="1709"/>
    <s v="  Kristen"/>
    <x v="368"/>
    <n v="5.33"/>
    <s v="No"/>
    <x v="0"/>
    <x v="0"/>
    <n v="1"/>
    <x v="1"/>
    <x v="1"/>
    <x v="2"/>
    <e v="#N/A"/>
    <n v="5383.54"/>
    <x v="1"/>
    <s v="tier - 3"/>
    <x v="3"/>
    <x v="33"/>
  </r>
  <r>
    <x v="1710"/>
    <s v="  Jose Guadalupe P"/>
    <x v="428"/>
    <n v="8.93"/>
    <s v="Yes"/>
    <x v="0"/>
    <x v="0"/>
    <n v="1"/>
    <x v="1"/>
    <x v="0"/>
    <x v="0"/>
    <e v="#N/A"/>
    <n v="5377.46"/>
    <x v="1"/>
    <s v="tier - 3"/>
    <x v="1"/>
    <x v="26"/>
  </r>
  <r>
    <x v="1711"/>
    <s v="  Cynthia"/>
    <x v="174"/>
    <n v="4.3499999999999996"/>
    <s v="No"/>
    <x v="0"/>
    <x v="0"/>
    <n v="0"/>
    <x v="1"/>
    <x v="0"/>
    <x v="2"/>
    <e v="#N/A"/>
    <n v="5375.04"/>
    <x v="1"/>
    <s v="tier - 1"/>
    <x v="3"/>
    <x v="4"/>
  </r>
  <r>
    <x v="1712"/>
    <s v="  Tyler"/>
    <x v="26"/>
    <n v="9.5399999999999991"/>
    <s v="Yes"/>
    <x v="0"/>
    <x v="0"/>
    <n v="1"/>
    <x v="1"/>
    <x v="0"/>
    <x v="0"/>
    <e v="#N/A"/>
    <n v="5373.36"/>
    <x v="1"/>
    <s v="tier - 2"/>
    <x v="1"/>
    <x v="17"/>
  </r>
  <r>
    <x v="1713"/>
    <s v="  Holly J"/>
    <x v="1114"/>
    <n v="5.91"/>
    <s v="No"/>
    <x v="0"/>
    <x v="0"/>
    <n v="0"/>
    <x v="1"/>
    <x v="0"/>
    <x v="1"/>
    <e v="#N/A"/>
    <n v="5364.66"/>
    <x v="1"/>
    <s v="tier - 1"/>
    <x v="3"/>
    <x v="6"/>
  </r>
  <r>
    <x v="1714"/>
    <s v="  Kristen"/>
    <x v="905"/>
    <n v="5.0999999999999996"/>
    <s v="No"/>
    <x v="0"/>
    <x v="0"/>
    <n v="0"/>
    <x v="1"/>
    <x v="2"/>
    <x v="2"/>
    <e v="#N/A"/>
    <n v="5354.07"/>
    <x v="1"/>
    <s v="tier - 3"/>
    <x v="2"/>
    <x v="4"/>
  </r>
  <r>
    <x v="1715"/>
    <s v="  Thomas"/>
    <x v="1115"/>
    <n v="5.08"/>
    <s v="No"/>
    <x v="0"/>
    <x v="0"/>
    <n v="2"/>
    <x v="1"/>
    <x v="3"/>
    <x v="2"/>
    <e v="#N/A"/>
    <n v="5344.81"/>
    <x v="1"/>
    <s v="tier - 3"/>
    <x v="0"/>
    <x v="28"/>
  </r>
  <r>
    <x v="1716"/>
    <s v="  Tricity M"/>
    <x v="101"/>
    <n v="4.75"/>
    <s v="No"/>
    <x v="0"/>
    <x v="0"/>
    <n v="0"/>
    <x v="1"/>
    <x v="0"/>
    <x v="2"/>
    <e v="#N/A"/>
    <n v="5327.4"/>
    <x v="1"/>
    <s v="tier - 1"/>
    <x v="1"/>
    <x v="42"/>
  </r>
  <r>
    <x v="1717"/>
    <s v="  Sarah A"/>
    <x v="107"/>
    <n v="6.05"/>
    <s v="No"/>
    <x v="0"/>
    <x v="0"/>
    <n v="1"/>
    <x v="1"/>
    <x v="0"/>
    <x v="1"/>
    <e v="#N/A"/>
    <n v="5325.65"/>
    <x v="1"/>
    <s v="tier - 1"/>
    <x v="3"/>
    <x v="34"/>
  </r>
  <r>
    <x v="1718"/>
    <s v="  Lisa M"/>
    <x v="1116"/>
    <n v="11.56"/>
    <s v="No"/>
    <x v="0"/>
    <x v="0"/>
    <n v="0"/>
    <x v="1"/>
    <x v="3"/>
    <x v="0"/>
    <e v="#N/A"/>
    <n v="5322.24"/>
    <x v="1"/>
    <s v="tier - 1"/>
    <x v="1"/>
    <x v="19"/>
  </r>
  <r>
    <x v="1719"/>
    <s v="  Tracy A"/>
    <x v="984"/>
    <n v="5.76"/>
    <s v="No"/>
    <x v="0"/>
    <x v="0"/>
    <n v="0"/>
    <x v="1"/>
    <x v="1"/>
    <x v="1"/>
    <e v="#N/A"/>
    <n v="5312.17"/>
    <x v="1"/>
    <s v="tier - 2"/>
    <x v="1"/>
    <x v="6"/>
  </r>
  <r>
    <x v="1720"/>
    <s v="  Patrick"/>
    <x v="1117"/>
    <n v="5.65"/>
    <s v="No"/>
    <x v="1"/>
    <x v="0"/>
    <n v="1"/>
    <x v="1"/>
    <x v="0"/>
    <x v="2"/>
    <e v="#N/A"/>
    <n v="5306.7"/>
    <x v="1"/>
    <s v="tier - 3"/>
    <x v="1"/>
    <x v="21"/>
  </r>
  <r>
    <x v="1721"/>
    <s v="  Trent"/>
    <x v="1118"/>
    <n v="5.88"/>
    <s v="No"/>
    <x v="1"/>
    <x v="0"/>
    <n v="1"/>
    <x v="1"/>
    <x v="0"/>
    <x v="1"/>
    <e v="#N/A"/>
    <n v="5293.67"/>
    <x v="1"/>
    <s v="tier - 2"/>
    <x v="13"/>
    <x v="41"/>
  </r>
  <r>
    <x v="1722"/>
    <s v="  Julie"/>
    <x v="1119"/>
    <n v="9.6"/>
    <s v="No"/>
    <x v="0"/>
    <x v="0"/>
    <n v="0"/>
    <x v="1"/>
    <x v="3"/>
    <x v="0"/>
    <e v="#N/A"/>
    <n v="5291.71"/>
    <x v="1"/>
    <s v="tier - 2"/>
    <x v="1"/>
    <x v="19"/>
  </r>
  <r>
    <x v="1723"/>
    <s v="  Sawomir"/>
    <x v="1120"/>
    <n v="6.24"/>
    <s v="No"/>
    <x v="0"/>
    <x v="0"/>
    <n v="1"/>
    <x v="1"/>
    <x v="2"/>
    <x v="1"/>
    <e v="#N/A"/>
    <n v="5275.86"/>
    <x v="1"/>
    <s v="tier - 2"/>
    <x v="0"/>
    <x v="38"/>
  </r>
  <r>
    <x v="1724"/>
    <s v="  Micah"/>
    <x v="226"/>
    <n v="7.63"/>
    <s v="Yes"/>
    <x v="0"/>
    <x v="0"/>
    <n v="1"/>
    <x v="1"/>
    <x v="0"/>
    <x v="0"/>
    <e v="#N/A"/>
    <n v="5272.18"/>
    <x v="1"/>
    <s v="tier - 3"/>
    <x v="1"/>
    <x v="26"/>
  </r>
  <r>
    <x v="1725"/>
    <s v="  Kelly H"/>
    <x v="295"/>
    <n v="8.66"/>
    <s v="Yes"/>
    <x v="0"/>
    <x v="0"/>
    <n v="1"/>
    <x v="1"/>
    <x v="1"/>
    <x v="0"/>
    <e v="#N/A"/>
    <n v="5267.82"/>
    <x v="1"/>
    <s v="tier - 2"/>
    <x v="1"/>
    <x v="26"/>
  </r>
  <r>
    <x v="1726"/>
    <s v="  Lindsay M"/>
    <x v="304"/>
    <n v="8.5500000000000007"/>
    <s v="Yes"/>
    <x v="0"/>
    <x v="0"/>
    <n v="1"/>
    <x v="1"/>
    <x v="1"/>
    <x v="0"/>
    <e v="#N/A"/>
    <n v="5266.37"/>
    <x v="1"/>
    <s v="tier - 2"/>
    <x v="1"/>
    <x v="26"/>
  </r>
  <r>
    <x v="1727"/>
    <s v="  Austen G"/>
    <x v="836"/>
    <n v="4.54"/>
    <s v="No"/>
    <x v="0"/>
    <x v="0"/>
    <n v="0"/>
    <x v="1"/>
    <x v="1"/>
    <x v="2"/>
    <e v="#N/A"/>
    <n v="5261.47"/>
    <x v="1"/>
    <s v="tier - 2"/>
    <x v="1"/>
    <x v="4"/>
  </r>
  <r>
    <x v="1728"/>
    <s v="  Tory J"/>
    <x v="403"/>
    <n v="5.7"/>
    <s v="No"/>
    <x v="0"/>
    <x v="0"/>
    <n v="0"/>
    <x v="1"/>
    <x v="2"/>
    <x v="1"/>
    <e v="#N/A"/>
    <n v="5257.51"/>
    <x v="1"/>
    <s v="tier - 2"/>
    <x v="1"/>
    <x v="4"/>
  </r>
  <r>
    <x v="1729"/>
    <s v="  Robert J"/>
    <x v="65"/>
    <n v="5.07"/>
    <s v="No"/>
    <x v="0"/>
    <x v="0"/>
    <n v="0"/>
    <x v="1"/>
    <x v="0"/>
    <x v="2"/>
    <e v="#N/A"/>
    <n v="5253.52"/>
    <x v="2"/>
    <s v="tier - 3"/>
    <x v="3"/>
    <x v="3"/>
  </r>
  <r>
    <x v="1730"/>
    <s v="  Steph"/>
    <x v="105"/>
    <n v="4.38"/>
    <s v="No"/>
    <x v="0"/>
    <x v="0"/>
    <n v="1"/>
    <x v="1"/>
    <x v="0"/>
    <x v="2"/>
    <e v="#N/A"/>
    <n v="5246.05"/>
    <x v="1"/>
    <s v="tier - 3"/>
    <x v="3"/>
    <x v="38"/>
  </r>
  <r>
    <x v="1731"/>
    <s v="  Kate"/>
    <x v="41"/>
    <n v="4.54"/>
    <s v="No"/>
    <x v="0"/>
    <x v="0"/>
    <n v="1"/>
    <x v="1"/>
    <x v="0"/>
    <x v="2"/>
    <e v="#N/A"/>
    <n v="5245.23"/>
    <x v="1"/>
    <s v="tier - 2"/>
    <x v="0"/>
    <x v="38"/>
  </r>
  <r>
    <x v="1732"/>
    <s v="  Kristina"/>
    <x v="1107"/>
    <n v="5.38"/>
    <s v="No"/>
    <x v="0"/>
    <x v="0"/>
    <n v="1"/>
    <x v="1"/>
    <x v="0"/>
    <x v="2"/>
    <e v="#N/A"/>
    <n v="5240.7700000000004"/>
    <x v="1"/>
    <s v="tier - 2"/>
    <x v="3"/>
    <x v="38"/>
  </r>
  <r>
    <x v="1733"/>
    <s v="  Flo"/>
    <x v="379"/>
    <n v="5.55"/>
    <s v="No"/>
    <x v="0"/>
    <x v="0"/>
    <n v="1"/>
    <x v="1"/>
    <x v="1"/>
    <x v="2"/>
    <e v="#N/A"/>
    <n v="5227.99"/>
    <x v="1"/>
    <s v="tier - 1"/>
    <x v="2"/>
    <x v="38"/>
  </r>
  <r>
    <x v="1734"/>
    <s v="  Sarah P"/>
    <x v="1121"/>
    <n v="4.03"/>
    <s v="Yes"/>
    <x v="0"/>
    <x v="0"/>
    <n v="1"/>
    <x v="1"/>
    <x v="0"/>
    <x v="2"/>
    <e v="#N/A"/>
    <n v="5216.4799999999996"/>
    <x v="1"/>
    <s v="tier - 2"/>
    <x v="15"/>
    <x v="6"/>
  </r>
  <r>
    <x v="1735"/>
    <s v="  Anabel"/>
    <x v="1122"/>
    <n v="4.1900000000000004"/>
    <s v="No"/>
    <x v="0"/>
    <x v="0"/>
    <n v="0"/>
    <x v="1"/>
    <x v="0"/>
    <x v="2"/>
    <e v="#N/A"/>
    <n v="5213.22"/>
    <x v="1"/>
    <s v="tier - 1"/>
    <x v="1"/>
    <x v="35"/>
  </r>
  <r>
    <x v="1736"/>
    <s v="  Ian"/>
    <x v="878"/>
    <n v="4.37"/>
    <s v="No"/>
    <x v="0"/>
    <x v="1"/>
    <n v="1"/>
    <x v="1"/>
    <x v="2"/>
    <x v="2"/>
    <e v="#N/A"/>
    <n v="5209.58"/>
    <x v="2"/>
    <s v="tier - 3"/>
    <x v="6"/>
    <x v="20"/>
  </r>
  <r>
    <x v="1737"/>
    <s v="  Alex"/>
    <x v="1123"/>
    <n v="5.31"/>
    <s v="Yes"/>
    <x v="0"/>
    <x v="1"/>
    <n v="1"/>
    <x v="1"/>
    <x v="3"/>
    <x v="2"/>
    <e v="#N/A"/>
    <n v="5207.97"/>
    <x v="1"/>
    <s v="tier - 2"/>
    <x v="1"/>
    <x v="33"/>
  </r>
  <r>
    <x v="1738"/>
    <s v="  Richard J"/>
    <x v="1124"/>
    <n v="4.66"/>
    <s v="No"/>
    <x v="1"/>
    <x v="0"/>
    <n v="1"/>
    <x v="1"/>
    <x v="0"/>
    <x v="2"/>
    <e v="#N/A"/>
    <n v="5198.6899999999996"/>
    <x v="1"/>
    <s v="tier - 2"/>
    <x v="13"/>
    <x v="39"/>
  </r>
  <r>
    <x v="1739"/>
    <s v="  Jacqueline N"/>
    <x v="1125"/>
    <n v="6.19"/>
    <s v="No"/>
    <x v="0"/>
    <x v="1"/>
    <n v="1"/>
    <x v="1"/>
    <x v="3"/>
    <x v="1"/>
    <e v="#N/A"/>
    <n v="5195.58"/>
    <x v="1"/>
    <s v="tier - 2"/>
    <x v="0"/>
    <x v="18"/>
  </r>
  <r>
    <x v="1740"/>
    <s v="  Cindy"/>
    <x v="1126"/>
    <n v="4.8600000000000003"/>
    <s v="No"/>
    <x v="0"/>
    <x v="0"/>
    <n v="1"/>
    <x v="1"/>
    <x v="2"/>
    <x v="2"/>
    <e v="#N/A"/>
    <n v="5177.12"/>
    <x v="1"/>
    <s v="tier - 1"/>
    <x v="0"/>
    <x v="32"/>
  </r>
  <r>
    <x v="1741"/>
    <s v="  Marcia"/>
    <x v="1127"/>
    <n v="4.74"/>
    <s v="No"/>
    <x v="0"/>
    <x v="0"/>
    <n v="0"/>
    <x v="1"/>
    <x v="2"/>
    <x v="2"/>
    <e v="#N/A"/>
    <n v="5166.96"/>
    <x v="1"/>
    <s v="tier - 2"/>
    <x v="1"/>
    <x v="42"/>
  </r>
  <r>
    <x v="1742"/>
    <s v="  Samantha R"/>
    <x v="356"/>
    <n v="6.03"/>
    <s v="No"/>
    <x v="0"/>
    <x v="0"/>
    <n v="0"/>
    <x v="1"/>
    <x v="1"/>
    <x v="1"/>
    <e v="#N/A"/>
    <n v="5152.13"/>
    <x v="1"/>
    <s v="tier - 2"/>
    <x v="3"/>
    <x v="3"/>
  </r>
  <r>
    <x v="1743"/>
    <s v="  Katie"/>
    <x v="735"/>
    <n v="4.71"/>
    <s v="No"/>
    <x v="0"/>
    <x v="0"/>
    <n v="0"/>
    <x v="1"/>
    <x v="0"/>
    <x v="2"/>
    <e v="#N/A"/>
    <n v="5148.55"/>
    <x v="1"/>
    <s v="tier - 2"/>
    <x v="2"/>
    <x v="3"/>
  </r>
  <r>
    <x v="1744"/>
    <s v="  John P"/>
    <x v="1128"/>
    <n v="5.55"/>
    <s v="No"/>
    <x v="0"/>
    <x v="0"/>
    <n v="1"/>
    <x v="1"/>
    <x v="2"/>
    <x v="2"/>
    <e v="#N/A"/>
    <n v="5144.18"/>
    <x v="1"/>
    <s v="tier - 1"/>
    <x v="0"/>
    <x v="32"/>
  </r>
  <r>
    <x v="1745"/>
    <s v="  Rachel"/>
    <x v="440"/>
    <n v="4.78"/>
    <s v="No"/>
    <x v="0"/>
    <x v="1"/>
    <n v="1"/>
    <x v="1"/>
    <x v="0"/>
    <x v="2"/>
    <e v="#N/A"/>
    <n v="5138.26"/>
    <x v="1"/>
    <s v="tier - 2"/>
    <x v="0"/>
    <x v="20"/>
  </r>
  <r>
    <x v="1746"/>
    <s v="  Isabelle"/>
    <x v="1129"/>
    <n v="4.6500000000000004"/>
    <s v="Yes"/>
    <x v="0"/>
    <x v="0"/>
    <n v="1"/>
    <x v="1"/>
    <x v="2"/>
    <x v="2"/>
    <e v="#N/A"/>
    <n v="5136.75"/>
    <x v="1"/>
    <s v="tier - 1"/>
    <x v="0"/>
    <x v="23"/>
  </r>
  <r>
    <x v="1747"/>
    <s v="  Neil"/>
    <x v="377"/>
    <n v="5.2"/>
    <s v="No"/>
    <x v="0"/>
    <x v="0"/>
    <n v="1"/>
    <x v="1"/>
    <x v="2"/>
    <x v="2"/>
    <e v="#N/A"/>
    <n v="5125.22"/>
    <x v="0"/>
    <s v="tier - 2"/>
    <x v="1"/>
    <x v="38"/>
  </r>
  <r>
    <x v="1748"/>
    <s v="  Tom"/>
    <x v="11"/>
    <n v="4.54"/>
    <s v="Yes"/>
    <x v="0"/>
    <x v="0"/>
    <n v="1"/>
    <x v="1"/>
    <x v="0"/>
    <x v="2"/>
    <e v="#N/A"/>
    <n v="5124.1899999999996"/>
    <x v="1"/>
    <s v="tier - 3"/>
    <x v="0"/>
    <x v="23"/>
  </r>
  <r>
    <x v="1749"/>
    <s v="  Nathan"/>
    <x v="1130"/>
    <n v="4.1100000000000003"/>
    <s v="No"/>
    <x v="0"/>
    <x v="0"/>
    <n v="1"/>
    <x v="1"/>
    <x v="3"/>
    <x v="2"/>
    <e v="#N/A"/>
    <n v="5116.5"/>
    <x v="1"/>
    <s v="tier - 2"/>
    <x v="1"/>
    <x v="38"/>
  </r>
  <r>
    <x v="1750"/>
    <s v="  Kelli N"/>
    <x v="176"/>
    <n v="4.63"/>
    <s v="No"/>
    <x v="0"/>
    <x v="0"/>
    <n v="0"/>
    <x v="1"/>
    <x v="0"/>
    <x v="2"/>
    <e v="#N/A"/>
    <n v="5087.92"/>
    <x v="1"/>
    <s v="tier - 2"/>
    <x v="12"/>
    <x v="35"/>
  </r>
  <r>
    <x v="1751"/>
    <s v="  Scott M"/>
    <x v="861"/>
    <n v="6.06"/>
    <s v="Yes"/>
    <x v="0"/>
    <x v="1"/>
    <n v="1"/>
    <x v="1"/>
    <x v="2"/>
    <x v="1"/>
    <e v="#N/A"/>
    <n v="5080.1000000000004"/>
    <x v="2"/>
    <s v="tier - 2"/>
    <x v="3"/>
    <x v="31"/>
  </r>
  <r>
    <x v="1752"/>
    <s v="  Grant A"/>
    <x v="1131"/>
    <n v="8.43"/>
    <s v="No"/>
    <x v="0"/>
    <x v="0"/>
    <n v="0"/>
    <x v="1"/>
    <x v="3"/>
    <x v="0"/>
    <e v="#N/A"/>
    <n v="5077.1899999999996"/>
    <x v="1"/>
    <s v="tier - 3"/>
    <x v="1"/>
    <x v="9"/>
  </r>
  <r>
    <x v="1753"/>
    <s v="  Jonathan C"/>
    <x v="1132"/>
    <n v="5.51"/>
    <s v="No"/>
    <x v="0"/>
    <x v="1"/>
    <n v="1"/>
    <x v="1"/>
    <x v="1"/>
    <x v="2"/>
    <e v="#N/A"/>
    <n v="5059.5600000000004"/>
    <x v="1"/>
    <s v="tier - 1"/>
    <x v="14"/>
    <x v="20"/>
  </r>
  <r>
    <x v="1754"/>
    <s v="  Rachael M"/>
    <x v="1133"/>
    <n v="4.95"/>
    <s v="No"/>
    <x v="0"/>
    <x v="0"/>
    <n v="0"/>
    <x v="1"/>
    <x v="2"/>
    <x v="2"/>
    <e v="#N/A"/>
    <n v="5054.05"/>
    <x v="1"/>
    <s v="tier - 2"/>
    <x v="0"/>
    <x v="25"/>
  </r>
  <r>
    <x v="1755"/>
    <s v="  Pilar"/>
    <x v="1134"/>
    <n v="6.44"/>
    <s v="Yes"/>
    <x v="0"/>
    <x v="1"/>
    <n v="1"/>
    <x v="1"/>
    <x v="0"/>
    <x v="1"/>
    <e v="#N/A"/>
    <n v="5045.1499999999996"/>
    <x v="1"/>
    <s v="tier - 2"/>
    <x v="1"/>
    <x v="31"/>
  </r>
  <r>
    <x v="1756"/>
    <s v="  Kyle M"/>
    <x v="1135"/>
    <n v="6.05"/>
    <s v="Yes"/>
    <x v="0"/>
    <x v="0"/>
    <n v="0"/>
    <x v="1"/>
    <x v="0"/>
    <x v="1"/>
    <e v="#N/A"/>
    <n v="5043.13"/>
    <x v="1"/>
    <s v="tier - 3"/>
    <x v="3"/>
    <x v="47"/>
  </r>
  <r>
    <x v="1757"/>
    <s v="  Christie"/>
    <x v="1136"/>
    <n v="4.76"/>
    <s v="Yes"/>
    <x v="0"/>
    <x v="1"/>
    <n v="1"/>
    <x v="1"/>
    <x v="0"/>
    <x v="2"/>
    <e v="#N/A"/>
    <n v="5038.57"/>
    <x v="1"/>
    <s v="tier - 2"/>
    <x v="15"/>
    <x v="31"/>
  </r>
  <r>
    <x v="1758"/>
    <s v="  David A"/>
    <x v="1099"/>
    <n v="6.72"/>
    <s v="Yes"/>
    <x v="0"/>
    <x v="0"/>
    <n v="1"/>
    <x v="1"/>
    <x v="2"/>
    <x v="0"/>
    <e v="#N/A"/>
    <n v="5034.1000000000004"/>
    <x v="1"/>
    <s v="tier - 2"/>
    <x v="0"/>
    <x v="26"/>
  </r>
  <r>
    <x v="1759"/>
    <s v="  Masahiro"/>
    <x v="308"/>
    <n v="5.7"/>
    <s v="No"/>
    <x v="0"/>
    <x v="0"/>
    <n v="0"/>
    <x v="1"/>
    <x v="1"/>
    <x v="1"/>
    <e v="#N/A"/>
    <n v="5031.2700000000004"/>
    <x v="2"/>
    <s v="tier - 1"/>
    <x v="4"/>
    <x v="42"/>
  </r>
  <r>
    <x v="1760"/>
    <s v="  Logan B"/>
    <x v="366"/>
    <n v="5.31"/>
    <s v="Yes"/>
    <x v="0"/>
    <x v="0"/>
    <n v="0"/>
    <x v="1"/>
    <x v="1"/>
    <x v="2"/>
    <e v="#N/A"/>
    <n v="5028.1499999999996"/>
    <x v="0"/>
    <s v="tier - 2"/>
    <x v="1"/>
    <x v="17"/>
  </r>
  <r>
    <x v="1761"/>
    <s v="  Stephanie L"/>
    <x v="742"/>
    <n v="4.32"/>
    <s v="Yes"/>
    <x v="0"/>
    <x v="0"/>
    <n v="1"/>
    <x v="1"/>
    <x v="0"/>
    <x v="2"/>
    <e v="#N/A"/>
    <n v="5012.47"/>
    <x v="1"/>
    <s v="tier - 3"/>
    <x v="3"/>
    <x v="23"/>
  </r>
  <r>
    <x v="1762"/>
    <s v="  Angela H"/>
    <x v="419"/>
    <n v="4.2300000000000004"/>
    <s v="Yes"/>
    <x v="0"/>
    <x v="0"/>
    <n v="1"/>
    <x v="1"/>
    <x v="1"/>
    <x v="2"/>
    <e v="#N/A"/>
    <n v="5003.8500000000004"/>
    <x v="1"/>
    <s v="tier - 3"/>
    <x v="3"/>
    <x v="23"/>
  </r>
  <r>
    <x v="1763"/>
    <s v="  Britt K"/>
    <x v="1111"/>
    <n v="6.09"/>
    <s v="No"/>
    <x v="0"/>
    <x v="0"/>
    <n v="0"/>
    <x v="1"/>
    <x v="3"/>
    <x v="1"/>
    <e v="#N/A"/>
    <n v="5003.7700000000004"/>
    <x v="1"/>
    <s v="tier - 3"/>
    <x v="0"/>
    <x v="29"/>
  </r>
  <r>
    <x v="1764"/>
    <s v="  Joyce R"/>
    <x v="1137"/>
    <n v="4.74"/>
    <s v="Yes"/>
    <x v="0"/>
    <x v="0"/>
    <n v="1"/>
    <x v="1"/>
    <x v="1"/>
    <x v="2"/>
    <e v="#N/A"/>
    <n v="5002.78"/>
    <x v="1"/>
    <s v="tier - 2"/>
    <x v="0"/>
    <x v="23"/>
  </r>
  <r>
    <x v="1765"/>
    <s v="  Ben"/>
    <x v="1138"/>
    <n v="6.23"/>
    <s v="Yes"/>
    <x v="0"/>
    <x v="0"/>
    <n v="0"/>
    <x v="1"/>
    <x v="0"/>
    <x v="1"/>
    <e v="#N/A"/>
    <n v="4999.04"/>
    <x v="1"/>
    <s v="tier - 2"/>
    <x v="3"/>
    <x v="47"/>
  </r>
  <r>
    <x v="1766"/>
    <s v="  Sarah M"/>
    <x v="288"/>
    <n v="5.45"/>
    <s v="Yes"/>
    <x v="0"/>
    <x v="0"/>
    <n v="1"/>
    <x v="1"/>
    <x v="2"/>
    <x v="2"/>
    <e v="#N/A"/>
    <n v="4992.38"/>
    <x v="1"/>
    <s v="tier - 3"/>
    <x v="2"/>
    <x v="23"/>
  </r>
  <r>
    <x v="1767"/>
    <s v="  Sarah"/>
    <x v="1139"/>
    <n v="10.34"/>
    <s v="No"/>
    <x v="0"/>
    <x v="0"/>
    <n v="2"/>
    <x v="1"/>
    <x v="3"/>
    <x v="0"/>
    <e v="#N/A"/>
    <n v="4985.22"/>
    <x v="1"/>
    <s v="tier - 3"/>
    <x v="0"/>
    <x v="30"/>
  </r>
  <r>
    <x v="1768"/>
    <s v="  Katie"/>
    <x v="53"/>
    <n v="5.15"/>
    <s v="No"/>
    <x v="0"/>
    <x v="0"/>
    <n v="0"/>
    <x v="1"/>
    <x v="0"/>
    <x v="2"/>
    <e v="#N/A"/>
    <n v="4949.76"/>
    <x v="1"/>
    <s v="tier - 1"/>
    <x v="0"/>
    <x v="42"/>
  </r>
  <r>
    <x v="1769"/>
    <s v="  Michaela L"/>
    <x v="1140"/>
    <n v="11.72"/>
    <s v="No"/>
    <x v="0"/>
    <x v="0"/>
    <n v="0"/>
    <x v="1"/>
    <x v="3"/>
    <x v="0"/>
    <e v="#N/A"/>
    <n v="4942.0600000000004"/>
    <x v="1"/>
    <s v="tier - 2"/>
    <x v="0"/>
    <x v="19"/>
  </r>
  <r>
    <x v="1770"/>
    <s v="  Shalaleh"/>
    <x v="809"/>
    <n v="5.29"/>
    <s v="No"/>
    <x v="0"/>
    <x v="0"/>
    <n v="0"/>
    <x v="1"/>
    <x v="1"/>
    <x v="2"/>
    <e v="#N/A"/>
    <n v="4934.71"/>
    <x v="1"/>
    <s v="tier - 3"/>
    <x v="3"/>
    <x v="42"/>
  </r>
  <r>
    <x v="1771"/>
    <s v="  Karen"/>
    <x v="892"/>
    <n v="4.33"/>
    <s v="No"/>
    <x v="0"/>
    <x v="0"/>
    <n v="0"/>
    <x v="1"/>
    <x v="2"/>
    <x v="2"/>
    <e v="#N/A"/>
    <n v="4931.6499999999996"/>
    <x v="1"/>
    <s v="tier - 3"/>
    <x v="3"/>
    <x v="42"/>
  </r>
  <r>
    <x v="1772"/>
    <s v="  Zuzana"/>
    <x v="355"/>
    <n v="6.24"/>
    <s v="No"/>
    <x v="0"/>
    <x v="1"/>
    <n v="1"/>
    <x v="1"/>
    <x v="0"/>
    <x v="1"/>
    <e v="#N/A"/>
    <n v="4922.92"/>
    <x v="1"/>
    <s v="tier - 2"/>
    <x v="1"/>
    <x v="20"/>
  </r>
  <r>
    <x v="1773"/>
    <s v="  Daniel J"/>
    <x v="402"/>
    <n v="11.61"/>
    <s v="No"/>
    <x v="0"/>
    <x v="0"/>
    <n v="0"/>
    <x v="1"/>
    <x v="0"/>
    <x v="0"/>
    <e v="#N/A"/>
    <n v="4915.0600000000004"/>
    <x v="1"/>
    <s v="tier - 1"/>
    <x v="6"/>
    <x v="43"/>
  </r>
  <r>
    <x v="1774"/>
    <s v="  Alexandra"/>
    <x v="1141"/>
    <n v="11.07"/>
    <s v="Yes"/>
    <x v="0"/>
    <x v="0"/>
    <n v="0"/>
    <x v="1"/>
    <x v="2"/>
    <x v="0"/>
    <e v="#N/A"/>
    <n v="4911.8900000000003"/>
    <x v="1"/>
    <s v="tier - 3"/>
    <x v="0"/>
    <x v="36"/>
  </r>
  <r>
    <x v="1775"/>
    <s v="  Jessica"/>
    <x v="429"/>
    <n v="5.19"/>
    <s v="No"/>
    <x v="0"/>
    <x v="1"/>
    <n v="1"/>
    <x v="1"/>
    <x v="2"/>
    <x v="2"/>
    <e v="#N/A"/>
    <n v="4906.41"/>
    <x v="1"/>
    <s v="tier - 1"/>
    <x v="1"/>
    <x v="20"/>
  </r>
  <r>
    <x v="1776"/>
    <s v="  Matthew M"/>
    <x v="397"/>
    <n v="5.7"/>
    <s v="Yes"/>
    <x v="0"/>
    <x v="0"/>
    <n v="1"/>
    <x v="1"/>
    <x v="1"/>
    <x v="1"/>
    <e v="#N/A"/>
    <n v="4894.75"/>
    <x v="2"/>
    <s v="tier - 3"/>
    <x v="1"/>
    <x v="23"/>
  </r>
  <r>
    <x v="1777"/>
    <s v="  Nadine A"/>
    <x v="1142"/>
    <n v="6.15"/>
    <s v="No"/>
    <x v="0"/>
    <x v="0"/>
    <n v="0"/>
    <x v="1"/>
    <x v="2"/>
    <x v="1"/>
    <e v="#N/A"/>
    <n v="4894.3900000000003"/>
    <x v="1"/>
    <s v="tier - 3"/>
    <x v="0"/>
    <x v="3"/>
  </r>
  <r>
    <x v="1778"/>
    <s v="  Peter J"/>
    <x v="94"/>
    <n v="5.07"/>
    <s v="No"/>
    <x v="0"/>
    <x v="0"/>
    <n v="0"/>
    <x v="1"/>
    <x v="0"/>
    <x v="2"/>
    <e v="#N/A"/>
    <n v="4890"/>
    <x v="2"/>
    <s v="tier - 2"/>
    <x v="0"/>
    <x v="4"/>
  </r>
  <r>
    <x v="1779"/>
    <s v="  Colleen M"/>
    <x v="264"/>
    <n v="10.97"/>
    <s v="Yes"/>
    <x v="0"/>
    <x v="0"/>
    <n v="1"/>
    <x v="1"/>
    <x v="1"/>
    <x v="0"/>
    <e v="#N/A"/>
    <n v="4889.04"/>
    <x v="1"/>
    <s v="tier - 1"/>
    <x v="0"/>
    <x v="26"/>
  </r>
  <r>
    <x v="1780"/>
    <s v="  Julie A"/>
    <x v="1143"/>
    <n v="10.93"/>
    <s v="Yes"/>
    <x v="0"/>
    <x v="0"/>
    <n v="1"/>
    <x v="1"/>
    <x v="1"/>
    <x v="0"/>
    <e v="#N/A"/>
    <n v="4883.87"/>
    <x v="1"/>
    <s v="tier - 1"/>
    <x v="3"/>
    <x v="26"/>
  </r>
  <r>
    <x v="1781"/>
    <s v="  Douglas W"/>
    <x v="312"/>
    <n v="4.21"/>
    <s v="Yes"/>
    <x v="0"/>
    <x v="1"/>
    <n v="1"/>
    <x v="1"/>
    <x v="1"/>
    <x v="2"/>
    <e v="#N/A"/>
    <n v="4877.9799999999996"/>
    <x v="1"/>
    <s v="tier - 3"/>
    <x v="1"/>
    <x v="31"/>
  </r>
  <r>
    <x v="1782"/>
    <s v="  Catherine"/>
    <x v="1144"/>
    <n v="5.5"/>
    <s v="No"/>
    <x v="0"/>
    <x v="0"/>
    <n v="0"/>
    <x v="1"/>
    <x v="2"/>
    <x v="2"/>
    <e v="#N/A"/>
    <n v="4859.8900000000003"/>
    <x v="1"/>
    <s v="tier - 3"/>
    <x v="3"/>
    <x v="4"/>
  </r>
  <r>
    <x v="1783"/>
    <s v="  James A"/>
    <x v="1145"/>
    <n v="4.93"/>
    <s v="Yes"/>
    <x v="0"/>
    <x v="0"/>
    <n v="1"/>
    <x v="1"/>
    <x v="0"/>
    <x v="2"/>
    <e v="#N/A"/>
    <n v="4846.92"/>
    <x v="1"/>
    <s v="tier - 3"/>
    <x v="6"/>
    <x v="40"/>
  </r>
  <r>
    <x v="1784"/>
    <s v="  Youngseong"/>
    <x v="1146"/>
    <n v="5.6"/>
    <s v="Yes"/>
    <x v="0"/>
    <x v="0"/>
    <n v="0"/>
    <x v="1"/>
    <x v="0"/>
    <x v="2"/>
    <e v="#N/A"/>
    <n v="4846.53"/>
    <x v="1"/>
    <s v="tier - 3"/>
    <x v="14"/>
    <x v="21"/>
  </r>
  <r>
    <x v="1785"/>
    <s v="  John"/>
    <x v="1147"/>
    <n v="9.99"/>
    <s v="No"/>
    <x v="0"/>
    <x v="0"/>
    <n v="0"/>
    <x v="1"/>
    <x v="3"/>
    <x v="0"/>
    <e v="#N/A"/>
    <n v="4844.67"/>
    <x v="1"/>
    <s v="tier - 2"/>
    <x v="0"/>
    <x v="19"/>
  </r>
  <r>
    <x v="1786"/>
    <s v="  Brandon S"/>
    <x v="1098"/>
    <n v="5.93"/>
    <s v="No"/>
    <x v="0"/>
    <x v="1"/>
    <n v="1"/>
    <x v="1"/>
    <x v="3"/>
    <x v="1"/>
    <e v="#N/A"/>
    <n v="4843.79"/>
    <x v="1"/>
    <s v="tier - 3"/>
    <x v="0"/>
    <x v="18"/>
  </r>
  <r>
    <x v="1787"/>
    <s v="  Sean P"/>
    <x v="1148"/>
    <n v="6.29"/>
    <s v="Yes"/>
    <x v="0"/>
    <x v="0"/>
    <n v="1"/>
    <x v="1"/>
    <x v="1"/>
    <x v="1"/>
    <e v="#N/A"/>
    <n v="4840.95"/>
    <x v="1"/>
    <s v="tier - 1"/>
    <x v="14"/>
    <x v="40"/>
  </r>
  <r>
    <x v="1788"/>
    <s v="  Scott"/>
    <x v="1089"/>
    <n v="5.65"/>
    <s v="No"/>
    <x v="0"/>
    <x v="0"/>
    <n v="1"/>
    <x v="1"/>
    <x v="3"/>
    <x v="2"/>
    <e v="#N/A"/>
    <n v="4839.18"/>
    <x v="1"/>
    <s v="tier - 1"/>
    <x v="1"/>
    <x v="32"/>
  </r>
  <r>
    <x v="1789"/>
    <s v="  Janez"/>
    <x v="671"/>
    <n v="6.15"/>
    <s v="No"/>
    <x v="0"/>
    <x v="0"/>
    <n v="1"/>
    <x v="1"/>
    <x v="0"/>
    <x v="1"/>
    <e v="#N/A"/>
    <n v="4837.58"/>
    <x v="2"/>
    <s v="tier - 2"/>
    <x v="0"/>
    <x v="34"/>
  </r>
  <r>
    <x v="1790"/>
    <s v="  John I"/>
    <x v="314"/>
    <n v="5.22"/>
    <s v="No"/>
    <x v="1"/>
    <x v="0"/>
    <n v="1"/>
    <x v="1"/>
    <x v="0"/>
    <x v="2"/>
    <e v="#N/A"/>
    <n v="4835.43"/>
    <x v="1"/>
    <s v="tier - 2"/>
    <x v="14"/>
    <x v="21"/>
  </r>
  <r>
    <x v="1791"/>
    <s v="  Heather"/>
    <x v="875"/>
    <n v="11.66"/>
    <s v="No"/>
    <x v="0"/>
    <x v="0"/>
    <n v="0"/>
    <x v="1"/>
    <x v="0"/>
    <x v="0"/>
    <e v="#N/A"/>
    <n v="4830.63"/>
    <x v="1"/>
    <s v="tier - 1"/>
    <x v="3"/>
    <x v="43"/>
  </r>
  <r>
    <x v="1792"/>
    <s v="  Michael"/>
    <x v="1149"/>
    <n v="4.91"/>
    <s v="Yes"/>
    <x v="0"/>
    <x v="0"/>
    <n v="1"/>
    <x v="1"/>
    <x v="2"/>
    <x v="2"/>
    <e v="#N/A"/>
    <n v="4827.8999999999996"/>
    <x v="0"/>
    <s v="tier - 2"/>
    <x v="10"/>
    <x v="40"/>
  </r>
  <r>
    <x v="1793"/>
    <s v="  Kathleen"/>
    <x v="306"/>
    <n v="9.25"/>
    <s v="Yes"/>
    <x v="0"/>
    <x v="0"/>
    <n v="0"/>
    <x v="1"/>
    <x v="2"/>
    <x v="0"/>
    <e v="#N/A"/>
    <n v="4827.1000000000004"/>
    <x v="1"/>
    <s v="tier - 1"/>
    <x v="0"/>
    <x v="36"/>
  </r>
  <r>
    <x v="1794"/>
    <s v="  Ryan M"/>
    <x v="1150"/>
    <n v="11.48"/>
    <s v="No"/>
    <x v="0"/>
    <x v="0"/>
    <n v="0"/>
    <x v="1"/>
    <x v="3"/>
    <x v="0"/>
    <e v="#N/A"/>
    <n v="4812.34"/>
    <x v="1"/>
    <s v="tier - 3"/>
    <x v="0"/>
    <x v="9"/>
  </r>
  <r>
    <x v="1795"/>
    <s v="  Sara"/>
    <x v="754"/>
    <n v="6.06"/>
    <s v="No"/>
    <x v="0"/>
    <x v="0"/>
    <n v="0"/>
    <x v="1"/>
    <x v="0"/>
    <x v="1"/>
    <e v="#N/A"/>
    <n v="4795.66"/>
    <x v="1"/>
    <s v="tier - 1"/>
    <x v="0"/>
    <x v="4"/>
  </r>
  <r>
    <x v="1796"/>
    <s v="  Deniz"/>
    <x v="604"/>
    <n v="5.86"/>
    <s v="No"/>
    <x v="0"/>
    <x v="0"/>
    <n v="1"/>
    <x v="1"/>
    <x v="2"/>
    <x v="1"/>
    <e v="#N/A"/>
    <n v="4787.42"/>
    <x v="1"/>
    <s v="tier - 3"/>
    <x v="0"/>
    <x v="38"/>
  </r>
  <r>
    <x v="1797"/>
    <s v="  Shannon L"/>
    <x v="1108"/>
    <n v="5.33"/>
    <s v="No"/>
    <x v="0"/>
    <x v="0"/>
    <n v="0"/>
    <x v="1"/>
    <x v="1"/>
    <x v="2"/>
    <e v="#N/A"/>
    <n v="4779.6000000000004"/>
    <x v="1"/>
    <s v="tier - 3"/>
    <x v="0"/>
    <x v="4"/>
  </r>
  <r>
    <x v="1798"/>
    <s v="  Kaitlin M"/>
    <x v="1151"/>
    <n v="5.33"/>
    <s v="No"/>
    <x v="0"/>
    <x v="0"/>
    <n v="0"/>
    <x v="1"/>
    <x v="2"/>
    <x v="2"/>
    <e v="#N/A"/>
    <n v="4766.0200000000004"/>
    <x v="1"/>
    <s v="tier - 3"/>
    <x v="3"/>
    <x v="4"/>
  </r>
  <r>
    <x v="1799"/>
    <s v="  Alfredo"/>
    <x v="795"/>
    <n v="6.02"/>
    <s v="No"/>
    <x v="0"/>
    <x v="0"/>
    <n v="1"/>
    <x v="1"/>
    <x v="0"/>
    <x v="1"/>
    <e v="#N/A"/>
    <n v="4762.33"/>
    <x v="2"/>
    <s v="tier - 3"/>
    <x v="3"/>
    <x v="38"/>
  </r>
  <r>
    <x v="1800"/>
    <s v="  Kristen"/>
    <x v="1152"/>
    <n v="6.25"/>
    <s v="No"/>
    <x v="0"/>
    <x v="0"/>
    <n v="1"/>
    <x v="1"/>
    <x v="0"/>
    <x v="1"/>
    <e v="#N/A"/>
    <n v="4753.6400000000003"/>
    <x v="1"/>
    <s v="tier - 3"/>
    <x v="0"/>
    <x v="34"/>
  </r>
  <r>
    <x v="1801"/>
    <s v="  Daniel"/>
    <x v="662"/>
    <n v="4.8099999999999996"/>
    <s v="No"/>
    <x v="0"/>
    <x v="0"/>
    <n v="1"/>
    <x v="1"/>
    <x v="0"/>
    <x v="2"/>
    <e v="#N/A"/>
    <n v="4751.07"/>
    <x v="2"/>
    <s v="tier - 1"/>
    <x v="3"/>
    <x v="38"/>
  </r>
  <r>
    <x v="1802"/>
    <s v="  Jonathan"/>
    <x v="1153"/>
    <n v="4.5999999999999996"/>
    <s v="No"/>
    <x v="0"/>
    <x v="0"/>
    <n v="1"/>
    <x v="1"/>
    <x v="1"/>
    <x v="2"/>
    <e v="#N/A"/>
    <n v="4747.05"/>
    <x v="1"/>
    <s v="tier - 2"/>
    <x v="0"/>
    <x v="38"/>
  </r>
  <r>
    <x v="1803"/>
    <s v="  Troy"/>
    <x v="346"/>
    <n v="5.08"/>
    <s v="No"/>
    <x v="0"/>
    <x v="0"/>
    <n v="1"/>
    <x v="1"/>
    <x v="1"/>
    <x v="2"/>
    <e v="#N/A"/>
    <n v="4746.34"/>
    <x v="1"/>
    <s v="tier - 2"/>
    <x v="3"/>
    <x v="26"/>
  </r>
  <r>
    <x v="1804"/>
    <s v="  Daniel C"/>
    <x v="746"/>
    <n v="5.43"/>
    <s v="No"/>
    <x v="1"/>
    <x v="0"/>
    <n v="1"/>
    <x v="1"/>
    <x v="0"/>
    <x v="2"/>
    <e v="#N/A"/>
    <n v="4740.78"/>
    <x v="1"/>
    <s v="tier - 3"/>
    <x v="14"/>
    <x v="41"/>
  </r>
  <r>
    <x v="1805"/>
    <s v="  Lauren"/>
    <x v="349"/>
    <n v="5.44"/>
    <s v="No"/>
    <x v="0"/>
    <x v="0"/>
    <n v="0"/>
    <x v="1"/>
    <x v="0"/>
    <x v="2"/>
    <e v="#N/A"/>
    <n v="4738.2700000000004"/>
    <x v="1"/>
    <s v="tier - 3"/>
    <x v="1"/>
    <x v="42"/>
  </r>
  <r>
    <x v="1806"/>
    <s v="  Jennefer"/>
    <x v="1154"/>
    <n v="11.69"/>
    <s v="Yes"/>
    <x v="0"/>
    <x v="0"/>
    <n v="1"/>
    <x v="1"/>
    <x v="2"/>
    <x v="0"/>
    <e v="#N/A"/>
    <n v="4734.6400000000003"/>
    <x v="1"/>
    <s v="tier - 1"/>
    <x v="0"/>
    <x v="26"/>
  </r>
  <r>
    <x v="1807"/>
    <s v="  Tracey L"/>
    <x v="1155"/>
    <n v="6.07"/>
    <s v="No"/>
    <x v="0"/>
    <x v="0"/>
    <n v="0"/>
    <x v="1"/>
    <x v="3"/>
    <x v="1"/>
    <e v="#N/A"/>
    <n v="4728.71"/>
    <x v="1"/>
    <s v="tier - 3"/>
    <x v="1"/>
    <x v="25"/>
  </r>
  <r>
    <x v="1808"/>
    <s v="  Ashley"/>
    <x v="374"/>
    <n v="4.3600000000000003"/>
    <s v="No"/>
    <x v="0"/>
    <x v="0"/>
    <n v="0"/>
    <x v="1"/>
    <x v="2"/>
    <x v="2"/>
    <e v="#N/A"/>
    <n v="4719.74"/>
    <x v="1"/>
    <s v="tier - 1"/>
    <x v="1"/>
    <x v="6"/>
  </r>
  <r>
    <x v="1809"/>
    <s v="  Cindy"/>
    <x v="192"/>
    <n v="5.24"/>
    <s v="No"/>
    <x v="0"/>
    <x v="0"/>
    <n v="1"/>
    <x v="1"/>
    <x v="2"/>
    <x v="2"/>
    <e v="#N/A"/>
    <n v="4719.5200000000004"/>
    <x v="1"/>
    <s v="tier - 2"/>
    <x v="2"/>
    <x v="34"/>
  </r>
  <r>
    <x v="1810"/>
    <s v="  Esther"/>
    <x v="1156"/>
    <n v="5.37"/>
    <s v="No"/>
    <x v="0"/>
    <x v="0"/>
    <n v="1"/>
    <x v="1"/>
    <x v="2"/>
    <x v="2"/>
    <e v="#N/A"/>
    <n v="4718.2"/>
    <x v="1"/>
    <s v="tier - 3"/>
    <x v="2"/>
    <x v="34"/>
  </r>
  <r>
    <x v="1811"/>
    <s v="  Jackie"/>
    <x v="1157"/>
    <n v="6.6"/>
    <s v="Yes"/>
    <x v="0"/>
    <x v="0"/>
    <n v="0"/>
    <x v="1"/>
    <x v="2"/>
    <x v="0"/>
    <e v="#N/A"/>
    <n v="4712.12"/>
    <x v="1"/>
    <s v="tier - 3"/>
    <x v="3"/>
    <x v="36"/>
  </r>
  <r>
    <x v="1812"/>
    <s v="  Timothy P"/>
    <x v="1158"/>
    <n v="5.77"/>
    <s v="No"/>
    <x v="0"/>
    <x v="0"/>
    <n v="0"/>
    <x v="1"/>
    <x v="3"/>
    <x v="1"/>
    <e v="#N/A"/>
    <n v="4699.47"/>
    <x v="1"/>
    <s v="tier - 3"/>
    <x v="0"/>
    <x v="29"/>
  </r>
  <r>
    <x v="1813"/>
    <s v="  Lauren"/>
    <x v="747"/>
    <n v="6.08"/>
    <s v="No"/>
    <x v="0"/>
    <x v="1"/>
    <n v="1"/>
    <x v="1"/>
    <x v="1"/>
    <x v="1"/>
    <e v="#N/A"/>
    <n v="4687.8"/>
    <x v="1"/>
    <s v="tier - 3"/>
    <x v="3"/>
    <x v="39"/>
  </r>
  <r>
    <x v="1814"/>
    <s v="  Benjamin"/>
    <x v="1035"/>
    <n v="4.16"/>
    <s v="No"/>
    <x v="0"/>
    <x v="0"/>
    <n v="0"/>
    <x v="1"/>
    <x v="0"/>
    <x v="2"/>
    <e v="#N/A"/>
    <n v="4686.3900000000003"/>
    <x v="2"/>
    <s v="tier - 3"/>
    <x v="0"/>
    <x v="3"/>
  </r>
  <r>
    <x v="1815"/>
    <s v="  Hugo M"/>
    <x v="1159"/>
    <n v="5.0999999999999996"/>
    <s v="No"/>
    <x v="0"/>
    <x v="1"/>
    <n v="1"/>
    <x v="1"/>
    <x v="0"/>
    <x v="2"/>
    <e v="#N/A"/>
    <n v="4678.8"/>
    <x v="1"/>
    <s v="tier - 1"/>
    <x v="14"/>
    <x v="39"/>
  </r>
  <r>
    <x v="1816"/>
    <s v="  Daniel J"/>
    <x v="1160"/>
    <n v="5.3"/>
    <s v="No"/>
    <x v="0"/>
    <x v="1"/>
    <n v="1"/>
    <x v="1"/>
    <x v="3"/>
    <x v="2"/>
    <e v="#N/A"/>
    <n v="4674.2"/>
    <x v="1"/>
    <s v="tier - 1"/>
    <x v="0"/>
    <x v="18"/>
  </r>
  <r>
    <x v="1817"/>
    <s v="  Justin R"/>
    <x v="160"/>
    <n v="4.9000000000000004"/>
    <s v="No"/>
    <x v="0"/>
    <x v="0"/>
    <n v="0"/>
    <x v="1"/>
    <x v="0"/>
    <x v="2"/>
    <e v="#N/A"/>
    <n v="4673.3900000000003"/>
    <x v="1"/>
    <s v="tier - 1"/>
    <x v="0"/>
    <x v="3"/>
  </r>
  <r>
    <x v="1818"/>
    <s v="  Colin"/>
    <x v="40"/>
    <n v="5.55"/>
    <s v="No"/>
    <x v="0"/>
    <x v="0"/>
    <n v="0"/>
    <x v="1"/>
    <x v="0"/>
    <x v="2"/>
    <e v="#N/A"/>
    <n v="4670.6400000000003"/>
    <x v="1"/>
    <s v="tier - 2"/>
    <x v="3"/>
    <x v="3"/>
  </r>
  <r>
    <x v="1819"/>
    <s v="  Rob"/>
    <x v="1079"/>
    <n v="4.95"/>
    <s v="No"/>
    <x v="0"/>
    <x v="0"/>
    <n v="0"/>
    <x v="1"/>
    <x v="0"/>
    <x v="2"/>
    <e v="#N/A"/>
    <n v="4667.6099999999997"/>
    <x v="2"/>
    <s v="tier - 3"/>
    <x v="4"/>
    <x v="3"/>
  </r>
  <r>
    <x v="1820"/>
    <s v="  Patrick"/>
    <x v="384"/>
    <n v="6.46"/>
    <s v="Yes"/>
    <x v="0"/>
    <x v="0"/>
    <n v="0"/>
    <x v="1"/>
    <x v="1"/>
    <x v="1"/>
    <e v="#N/A"/>
    <n v="4661.29"/>
    <x v="1"/>
    <s v="tier - 1"/>
    <x v="6"/>
    <x v="45"/>
  </r>
  <r>
    <x v="1821"/>
    <s v="  Austin D"/>
    <x v="65"/>
    <n v="4.9000000000000004"/>
    <s v="Yes"/>
    <x v="0"/>
    <x v="0"/>
    <n v="0"/>
    <x v="1"/>
    <x v="0"/>
    <x v="2"/>
    <e v="#N/A"/>
    <n v="4646.76"/>
    <x v="0"/>
    <s v="tier - 1"/>
    <x v="3"/>
    <x v="17"/>
  </r>
  <r>
    <x v="1822"/>
    <s v="  Brittany"/>
    <x v="43"/>
    <n v="5.21"/>
    <s v="No"/>
    <x v="0"/>
    <x v="0"/>
    <n v="1"/>
    <x v="1"/>
    <x v="0"/>
    <x v="2"/>
    <e v="#N/A"/>
    <n v="4618.08"/>
    <x v="1"/>
    <s v="tier - 1"/>
    <x v="1"/>
    <x v="44"/>
  </r>
  <r>
    <x v="1823"/>
    <s v="  Matthew T"/>
    <x v="722"/>
    <n v="4.13"/>
    <s v="No"/>
    <x v="1"/>
    <x v="0"/>
    <n v="1"/>
    <x v="1"/>
    <x v="0"/>
    <x v="2"/>
    <e v="#N/A"/>
    <n v="4608.03"/>
    <x v="1"/>
    <s v="tier - 3"/>
    <x v="3"/>
    <x v="21"/>
  </r>
  <r>
    <x v="1824"/>
    <s v="  Becky G"/>
    <x v="312"/>
    <n v="5.28"/>
    <s v="No"/>
    <x v="0"/>
    <x v="0"/>
    <n v="0"/>
    <x v="1"/>
    <x v="1"/>
    <x v="2"/>
    <e v="#N/A"/>
    <n v="4571.41"/>
    <x v="1"/>
    <s v="tier - 2"/>
    <x v="1"/>
    <x v="4"/>
  </r>
  <r>
    <x v="1825"/>
    <s v="  Virginie"/>
    <x v="1041"/>
    <n v="4.68"/>
    <s v="Yes"/>
    <x v="0"/>
    <x v="0"/>
    <n v="0"/>
    <x v="1"/>
    <x v="1"/>
    <x v="2"/>
    <e v="#N/A"/>
    <n v="4564.1899999999996"/>
    <x v="1"/>
    <s v="tier - 2"/>
    <x v="2"/>
    <x v="45"/>
  </r>
  <r>
    <x v="1826"/>
    <s v="  Allison A"/>
    <x v="1161"/>
    <n v="4.0599999999999996"/>
    <s v="No"/>
    <x v="0"/>
    <x v="0"/>
    <n v="0"/>
    <x v="1"/>
    <x v="1"/>
    <x v="2"/>
    <e v="#N/A"/>
    <n v="4562.84"/>
    <x v="1"/>
    <s v="tier - 2"/>
    <x v="0"/>
    <x v="3"/>
  </r>
  <r>
    <x v="1827"/>
    <s v="  Julie"/>
    <x v="32"/>
    <n v="4.2"/>
    <s v="No"/>
    <x v="1"/>
    <x v="0"/>
    <n v="1"/>
    <x v="1"/>
    <x v="0"/>
    <x v="2"/>
    <e v="#N/A"/>
    <n v="4561.1899999999996"/>
    <x v="1"/>
    <s v="tier - 2"/>
    <x v="2"/>
    <x v="41"/>
  </r>
  <r>
    <x v="1828"/>
    <s v="  Katherine"/>
    <x v="559"/>
    <n v="4.83"/>
    <s v="No"/>
    <x v="0"/>
    <x v="0"/>
    <n v="0"/>
    <x v="1"/>
    <x v="2"/>
    <x v="2"/>
    <e v="#N/A"/>
    <n v="4544.2299999999996"/>
    <x v="1"/>
    <s v="tier - 1"/>
    <x v="2"/>
    <x v="3"/>
  </r>
  <r>
    <x v="1829"/>
    <s v="  Caleb"/>
    <x v="19"/>
    <n v="4.87"/>
    <s v="Yes"/>
    <x v="0"/>
    <x v="0"/>
    <n v="1"/>
    <x v="1"/>
    <x v="0"/>
    <x v="2"/>
    <e v="#N/A"/>
    <n v="4536.26"/>
    <x v="1"/>
    <s v="tier - 2"/>
    <x v="3"/>
    <x v="23"/>
  </r>
  <r>
    <x v="1830"/>
    <s v="  Jaime"/>
    <x v="473"/>
    <n v="5.86"/>
    <s v="No"/>
    <x v="0"/>
    <x v="1"/>
    <n v="1"/>
    <x v="1"/>
    <x v="2"/>
    <x v="1"/>
    <e v="#N/A"/>
    <n v="4529.4799999999996"/>
    <x v="1"/>
    <s v="tier - 1"/>
    <x v="3"/>
    <x v="20"/>
  </r>
  <r>
    <x v="1831"/>
    <s v="  Hannah"/>
    <x v="1022"/>
    <n v="4.12"/>
    <s v="No"/>
    <x v="0"/>
    <x v="0"/>
    <n v="1"/>
    <x v="1"/>
    <x v="1"/>
    <x v="2"/>
    <e v="#N/A"/>
    <n v="4527.18"/>
    <x v="1"/>
    <s v="tier - 2"/>
    <x v="1"/>
    <x v="34"/>
  </r>
  <r>
    <x v="1832"/>
    <s v="  Zachariah"/>
    <x v="1162"/>
    <n v="5.71"/>
    <s v="Yes"/>
    <x v="0"/>
    <x v="0"/>
    <n v="1"/>
    <x v="1"/>
    <x v="0"/>
    <x v="1"/>
    <e v="#N/A"/>
    <n v="4518.83"/>
    <x v="1"/>
    <s v="tier - 2"/>
    <x v="6"/>
    <x v="23"/>
  </r>
  <r>
    <x v="1833"/>
    <s v="  Patricia A"/>
    <x v="1163"/>
    <n v="6.03"/>
    <s v="No"/>
    <x v="0"/>
    <x v="0"/>
    <n v="1"/>
    <x v="1"/>
    <x v="2"/>
    <x v="1"/>
    <e v="#N/A"/>
    <n v="4518.7700000000004"/>
    <x v="1"/>
    <s v="tier - 3"/>
    <x v="1"/>
    <x v="38"/>
  </r>
  <r>
    <x v="1834"/>
    <s v="  Elizabeth A"/>
    <x v="1164"/>
    <n v="5.65"/>
    <s v="No"/>
    <x v="0"/>
    <x v="1"/>
    <n v="1"/>
    <x v="1"/>
    <x v="0"/>
    <x v="2"/>
    <e v="#N/A"/>
    <n v="4518.3999999999996"/>
    <x v="1"/>
    <s v="tier - 3"/>
    <x v="12"/>
    <x v="39"/>
  </r>
  <r>
    <x v="1835"/>
    <s v="  Benjamin"/>
    <x v="910"/>
    <n v="5.05"/>
    <s v="No"/>
    <x v="0"/>
    <x v="0"/>
    <n v="0"/>
    <x v="1"/>
    <x v="3"/>
    <x v="2"/>
    <e v="#N/A"/>
    <n v="4515.71"/>
    <x v="1"/>
    <s v="tier - 3"/>
    <x v="0"/>
    <x v="25"/>
  </r>
  <r>
    <x v="1836"/>
    <s v="  Breno"/>
    <x v="1165"/>
    <n v="6.26"/>
    <s v="No"/>
    <x v="0"/>
    <x v="0"/>
    <n v="0"/>
    <x v="1"/>
    <x v="3"/>
    <x v="1"/>
    <e v="#N/A"/>
    <n v="4511.41"/>
    <x v="1"/>
    <s v="tier - 3"/>
    <x v="0"/>
    <x v="37"/>
  </r>
  <r>
    <x v="1837"/>
    <s v="  Takaya"/>
    <x v="534"/>
    <n v="4.08"/>
    <s v="Yes"/>
    <x v="0"/>
    <x v="1"/>
    <n v="1"/>
    <x v="1"/>
    <x v="0"/>
    <x v="2"/>
    <e v="#N/A"/>
    <n v="4504.66"/>
    <x v="0"/>
    <s v="tier - 2"/>
    <x v="0"/>
    <x v="31"/>
  </r>
  <r>
    <x v="1838"/>
    <s v="  Thomas IV"/>
    <x v="982"/>
    <n v="6.19"/>
    <s v="Yes"/>
    <x v="0"/>
    <x v="0"/>
    <n v="1"/>
    <x v="1"/>
    <x v="2"/>
    <x v="1"/>
    <e v="#N/A"/>
    <n v="4500.34"/>
    <x v="1"/>
    <s v="tier - 1"/>
    <x v="6"/>
    <x v="23"/>
  </r>
  <r>
    <x v="1839"/>
    <s v="  Bradley E"/>
    <x v="1166"/>
    <n v="6.01"/>
    <s v="No"/>
    <x v="0"/>
    <x v="0"/>
    <n v="1"/>
    <x v="1"/>
    <x v="1"/>
    <x v="1"/>
    <e v="#N/A"/>
    <n v="4488.58"/>
    <x v="1"/>
    <s v="tier - 3"/>
    <x v="1"/>
    <x v="34"/>
  </r>
  <r>
    <x v="1840"/>
    <s v="  Megan"/>
    <x v="1167"/>
    <n v="6.07"/>
    <s v="No"/>
    <x v="1"/>
    <x v="0"/>
    <n v="1"/>
    <x v="1"/>
    <x v="0"/>
    <x v="1"/>
    <e v="#N/A"/>
    <n v="4468.25"/>
    <x v="1"/>
    <s v="tier - 2"/>
    <x v="1"/>
    <x v="41"/>
  </r>
  <r>
    <x v="1841"/>
    <s v="  Ruby J"/>
    <x v="37"/>
    <n v="5.63"/>
    <s v="No"/>
    <x v="0"/>
    <x v="0"/>
    <n v="0"/>
    <x v="1"/>
    <x v="0"/>
    <x v="2"/>
    <e v="#N/A"/>
    <n v="4466.62"/>
    <x v="1"/>
    <s v="tier - 2"/>
    <x v="1"/>
    <x v="35"/>
  </r>
  <r>
    <x v="1842"/>
    <s v="  Bart"/>
    <x v="66"/>
    <n v="6.05"/>
    <s v="No"/>
    <x v="0"/>
    <x v="0"/>
    <n v="0"/>
    <x v="1"/>
    <x v="0"/>
    <x v="1"/>
    <e v="#N/A"/>
    <n v="4463.21"/>
    <x v="2"/>
    <s v="tier - 3"/>
    <x v="0"/>
    <x v="42"/>
  </r>
  <r>
    <x v="1843"/>
    <s v="  Robert A"/>
    <x v="428"/>
    <n v="4.6500000000000004"/>
    <s v="No"/>
    <x v="0"/>
    <x v="0"/>
    <n v="0"/>
    <x v="1"/>
    <x v="0"/>
    <x v="2"/>
    <e v="#N/A"/>
    <n v="4462.72"/>
    <x v="1"/>
    <s v="tier - 3"/>
    <x v="1"/>
    <x v="3"/>
  </r>
  <r>
    <x v="1844"/>
    <s v="  Adam"/>
    <x v="422"/>
    <n v="5.37"/>
    <s v="No"/>
    <x v="0"/>
    <x v="0"/>
    <n v="0"/>
    <x v="1"/>
    <x v="1"/>
    <x v="2"/>
    <e v="#N/A"/>
    <n v="4454.3999999999996"/>
    <x v="1"/>
    <s v="tier - 3"/>
    <x v="1"/>
    <x v="3"/>
  </r>
  <r>
    <x v="1845"/>
    <s v="  Yemane Adhane"/>
    <x v="409"/>
    <n v="5.39"/>
    <s v="No"/>
    <x v="0"/>
    <x v="0"/>
    <n v="0"/>
    <x v="1"/>
    <x v="0"/>
    <x v="2"/>
    <e v="#N/A"/>
    <n v="4449.46"/>
    <x v="0"/>
    <s v="tier - 2"/>
    <x v="0"/>
    <x v="6"/>
  </r>
  <r>
    <x v="1846"/>
    <s v="  Jesse A"/>
    <x v="295"/>
    <n v="5.86"/>
    <s v="No"/>
    <x v="0"/>
    <x v="0"/>
    <n v="0"/>
    <x v="1"/>
    <x v="1"/>
    <x v="1"/>
    <e v="#N/A"/>
    <n v="4441.21"/>
    <x v="0"/>
    <s v="tier - 2"/>
    <x v="7"/>
    <x v="42"/>
  </r>
  <r>
    <x v="1847"/>
    <s v="  Bird"/>
    <x v="1034"/>
    <n v="4.4400000000000004"/>
    <s v="No"/>
    <x v="0"/>
    <x v="0"/>
    <n v="0"/>
    <x v="1"/>
    <x v="1"/>
    <x v="2"/>
    <e v="#N/A"/>
    <n v="4438.26"/>
    <x v="1"/>
    <s v="tier - 3"/>
    <x v="6"/>
    <x v="6"/>
  </r>
  <r>
    <x v="1848"/>
    <s v="  Patrick M"/>
    <x v="303"/>
    <n v="4.41"/>
    <s v="No"/>
    <x v="0"/>
    <x v="0"/>
    <n v="0"/>
    <x v="1"/>
    <x v="1"/>
    <x v="2"/>
    <e v="#N/A"/>
    <n v="4435.09"/>
    <x v="2"/>
    <s v="tier - 2"/>
    <x v="4"/>
    <x v="6"/>
  </r>
  <r>
    <x v="1849"/>
    <s v="  Kyle"/>
    <x v="355"/>
    <n v="5.19"/>
    <s v="No"/>
    <x v="0"/>
    <x v="1"/>
    <n v="1"/>
    <x v="1"/>
    <x v="0"/>
    <x v="2"/>
    <e v="#N/A"/>
    <n v="4433.92"/>
    <x v="1"/>
    <s v="tier - 2"/>
    <x v="1"/>
    <x v="20"/>
  </r>
  <r>
    <x v="1850"/>
    <s v="  Ryan"/>
    <x v="170"/>
    <n v="5.16"/>
    <s v="No"/>
    <x v="0"/>
    <x v="1"/>
    <n v="1"/>
    <x v="1"/>
    <x v="0"/>
    <x v="2"/>
    <e v="#N/A"/>
    <n v="4433.3900000000003"/>
    <x v="1"/>
    <s v="tier - 3"/>
    <x v="1"/>
    <x v="20"/>
  </r>
  <r>
    <x v="1851"/>
    <s v="  Yuri"/>
    <x v="878"/>
    <n v="4.24"/>
    <s v="No"/>
    <x v="0"/>
    <x v="0"/>
    <n v="0"/>
    <x v="1"/>
    <x v="2"/>
    <x v="2"/>
    <e v="#N/A"/>
    <n v="4428.8900000000003"/>
    <x v="2"/>
    <s v="tier - 1"/>
    <x v="6"/>
    <x v="6"/>
  </r>
  <r>
    <x v="1852"/>
    <s v="  Ryan"/>
    <x v="436"/>
    <n v="5.45"/>
    <s v="No"/>
    <x v="0"/>
    <x v="0"/>
    <n v="1"/>
    <x v="1"/>
    <x v="1"/>
    <x v="2"/>
    <e v="#N/A"/>
    <n v="4420.95"/>
    <x v="1"/>
    <s v="tier - 3"/>
    <x v="16"/>
    <x v="34"/>
  </r>
  <r>
    <x v="1853"/>
    <s v="  Debbie"/>
    <x v="586"/>
    <n v="5.03"/>
    <s v="Yes"/>
    <x v="0"/>
    <x v="0"/>
    <n v="1"/>
    <x v="1"/>
    <x v="1"/>
    <x v="2"/>
    <e v="#N/A"/>
    <n v="4415.16"/>
    <x v="1"/>
    <s v="tier - 1"/>
    <x v="0"/>
    <x v="23"/>
  </r>
  <r>
    <x v="1854"/>
    <s v="  Mark D"/>
    <x v="1168"/>
    <n v="9.6199999999999992"/>
    <s v="Yes"/>
    <x v="0"/>
    <x v="0"/>
    <n v="1"/>
    <x v="1"/>
    <x v="0"/>
    <x v="0"/>
    <e v="#N/A"/>
    <n v="4402.2299999999996"/>
    <x v="1"/>
    <s v="tier - 2"/>
    <x v="3"/>
    <x v="26"/>
  </r>
  <r>
    <x v="1855"/>
    <s v="  Christopher"/>
    <x v="425"/>
    <n v="6.77"/>
    <s v="Yes"/>
    <x v="0"/>
    <x v="0"/>
    <n v="1"/>
    <x v="1"/>
    <x v="1"/>
    <x v="0"/>
    <e v="#N/A"/>
    <n v="4399.7299999999996"/>
    <x v="2"/>
    <s v="tier - 2"/>
    <x v="0"/>
    <x v="26"/>
  </r>
  <r>
    <x v="1856"/>
    <s v="  Daniell L"/>
    <x v="1169"/>
    <n v="5.36"/>
    <s v="Yes"/>
    <x v="0"/>
    <x v="0"/>
    <n v="1"/>
    <x v="1"/>
    <x v="2"/>
    <x v="2"/>
    <e v="#N/A"/>
    <n v="4397.3100000000004"/>
    <x v="1"/>
    <s v="tier - 2"/>
    <x v="0"/>
    <x v="23"/>
  </r>
  <r>
    <x v="1857"/>
    <s v="  Janne"/>
    <x v="1170"/>
    <n v="5.69"/>
    <s v="No"/>
    <x v="0"/>
    <x v="0"/>
    <n v="0"/>
    <x v="1"/>
    <x v="3"/>
    <x v="2"/>
    <e v="#N/A"/>
    <n v="4392.7"/>
    <x v="1"/>
    <s v="tier - 2"/>
    <x v="0"/>
    <x v="37"/>
  </r>
  <r>
    <x v="1858"/>
    <s v="  Martina"/>
    <x v="925"/>
    <n v="4.9000000000000004"/>
    <s v="Yes"/>
    <x v="0"/>
    <x v="1"/>
    <n v="1"/>
    <x v="1"/>
    <x v="2"/>
    <x v="2"/>
    <e v="#N/A"/>
    <n v="4391.6499999999996"/>
    <x v="1"/>
    <s v="tier - 2"/>
    <x v="3"/>
    <x v="31"/>
  </r>
  <r>
    <x v="1859"/>
    <s v="  Elizabeth L"/>
    <x v="252"/>
    <n v="5.78"/>
    <s v="No"/>
    <x v="0"/>
    <x v="0"/>
    <n v="0"/>
    <x v="1"/>
    <x v="1"/>
    <x v="1"/>
    <e v="#N/A"/>
    <n v="4357.04"/>
    <x v="1"/>
    <s v="tier - 3"/>
    <x v="1"/>
    <x v="3"/>
  </r>
  <r>
    <x v="1860"/>
    <s v="  Stephanie C"/>
    <x v="1034"/>
    <n v="4.7"/>
    <s v="No"/>
    <x v="0"/>
    <x v="0"/>
    <n v="0"/>
    <x v="1"/>
    <x v="1"/>
    <x v="2"/>
    <e v="#N/A"/>
    <n v="4350.51"/>
    <x v="1"/>
    <s v="tier - 2"/>
    <x v="0"/>
    <x v="42"/>
  </r>
  <r>
    <x v="1861"/>
    <s v="  Katie"/>
    <x v="409"/>
    <n v="6.28"/>
    <s v="No"/>
    <x v="0"/>
    <x v="0"/>
    <n v="0"/>
    <x v="1"/>
    <x v="0"/>
    <x v="1"/>
    <e v="#N/A"/>
    <n v="4349.46"/>
    <x v="1"/>
    <s v="tier - 2"/>
    <x v="0"/>
    <x v="6"/>
  </r>
  <r>
    <x v="1862"/>
    <s v="  Callie"/>
    <x v="210"/>
    <n v="4.2300000000000004"/>
    <s v="No"/>
    <x v="0"/>
    <x v="0"/>
    <n v="0"/>
    <x v="1"/>
    <x v="0"/>
    <x v="2"/>
    <e v="#N/A"/>
    <n v="4347.0200000000004"/>
    <x v="1"/>
    <s v="tier - 1"/>
    <x v="2"/>
    <x v="3"/>
  </r>
  <r>
    <x v="1863"/>
    <s v="  Inna"/>
    <x v="1171"/>
    <n v="6.17"/>
    <s v="No"/>
    <x v="0"/>
    <x v="0"/>
    <n v="0"/>
    <x v="1"/>
    <x v="1"/>
    <x v="1"/>
    <e v="#N/A"/>
    <n v="4340.4399999999996"/>
    <x v="1"/>
    <s v="tier - 1"/>
    <x v="0"/>
    <x v="6"/>
  </r>
  <r>
    <x v="1864"/>
    <s v="  Mary K"/>
    <x v="467"/>
    <n v="4.96"/>
    <s v="No"/>
    <x v="0"/>
    <x v="0"/>
    <n v="0"/>
    <x v="1"/>
    <x v="1"/>
    <x v="2"/>
    <e v="#N/A"/>
    <n v="4337.74"/>
    <x v="1"/>
    <s v="tier - 1"/>
    <x v="2"/>
    <x v="6"/>
  </r>
  <r>
    <x v="1865"/>
    <s v="  Samuel M"/>
    <x v="673"/>
    <n v="5.1100000000000003"/>
    <s v="Yes"/>
    <x v="0"/>
    <x v="0"/>
    <n v="1"/>
    <x v="1"/>
    <x v="0"/>
    <x v="2"/>
    <e v="#N/A"/>
    <n v="4320.41"/>
    <x v="1"/>
    <s v="tier - 1"/>
    <x v="1"/>
    <x v="23"/>
  </r>
  <r>
    <x v="1866"/>
    <s v="  Kimberly"/>
    <x v="1172"/>
    <n v="4.05"/>
    <s v="No"/>
    <x v="1"/>
    <x v="0"/>
    <n v="1"/>
    <x v="1"/>
    <x v="2"/>
    <x v="2"/>
    <e v="#N/A"/>
    <n v="4296.2700000000004"/>
    <x v="1"/>
    <s v="tier - 3"/>
    <x v="1"/>
    <x v="21"/>
  </r>
  <r>
    <x v="1867"/>
    <s v="  Tom J"/>
    <x v="1173"/>
    <n v="6.49"/>
    <s v="No"/>
    <x v="0"/>
    <x v="1"/>
    <n v="1"/>
    <x v="1"/>
    <x v="0"/>
    <x v="1"/>
    <e v="#N/A"/>
    <n v="4278.55"/>
    <x v="1"/>
    <s v="tier - 1"/>
    <x v="14"/>
    <x v="43"/>
  </r>
  <r>
    <x v="1868"/>
    <s v="  Zachary"/>
    <x v="1174"/>
    <n v="4.1900000000000004"/>
    <s v="No"/>
    <x v="0"/>
    <x v="0"/>
    <n v="1"/>
    <x v="1"/>
    <x v="0"/>
    <x v="2"/>
    <e v="#N/A"/>
    <n v="4266.17"/>
    <x v="2"/>
    <s v="tier - 2"/>
    <x v="0"/>
    <x v="34"/>
  </r>
  <r>
    <x v="1869"/>
    <s v="  Dane"/>
    <x v="1175"/>
    <n v="4.99"/>
    <s v="Yes"/>
    <x v="0"/>
    <x v="1"/>
    <n v="1"/>
    <x v="1"/>
    <x v="3"/>
    <x v="2"/>
    <e v="#N/A"/>
    <n v="4265.01"/>
    <x v="1"/>
    <s v="tier - 1"/>
    <x v="1"/>
    <x v="33"/>
  </r>
  <r>
    <x v="1870"/>
    <s v="  Dougie J"/>
    <x v="782"/>
    <n v="4.7699999999999996"/>
    <s v="Yes"/>
    <x v="0"/>
    <x v="0"/>
    <n v="1"/>
    <x v="1"/>
    <x v="0"/>
    <x v="2"/>
    <e v="#N/A"/>
    <n v="4260.74"/>
    <x v="2"/>
    <s v="tier - 2"/>
    <x v="3"/>
    <x v="40"/>
  </r>
  <r>
    <x v="1871"/>
    <s v="  Jeremiah H"/>
    <x v="1176"/>
    <n v="5.46"/>
    <s v="No"/>
    <x v="0"/>
    <x v="0"/>
    <n v="0"/>
    <x v="1"/>
    <x v="3"/>
    <x v="2"/>
    <e v="#N/A"/>
    <n v="4250.24"/>
    <x v="1"/>
    <s v="tier - 3"/>
    <x v="0"/>
    <x v="37"/>
  </r>
  <r>
    <x v="1872"/>
    <s v="  Ashley J"/>
    <x v="276"/>
    <n v="5.43"/>
    <s v="No"/>
    <x v="0"/>
    <x v="0"/>
    <n v="0"/>
    <x v="1"/>
    <x v="1"/>
    <x v="2"/>
    <e v="#N/A"/>
    <n v="4243.59"/>
    <x v="2"/>
    <s v="tier - 1"/>
    <x v="1"/>
    <x v="42"/>
  </r>
  <r>
    <x v="1873"/>
    <s v="  Turner J"/>
    <x v="751"/>
    <n v="4.29"/>
    <s v="No"/>
    <x v="0"/>
    <x v="0"/>
    <n v="0"/>
    <x v="1"/>
    <x v="1"/>
    <x v="2"/>
    <e v="#N/A"/>
    <n v="4239.8900000000003"/>
    <x v="1"/>
    <s v="tier - 2"/>
    <x v="1"/>
    <x v="42"/>
  </r>
  <r>
    <x v="1874"/>
    <s v="  Roger"/>
    <x v="308"/>
    <n v="5.25"/>
    <s v="No"/>
    <x v="0"/>
    <x v="0"/>
    <n v="1"/>
    <x v="1"/>
    <x v="1"/>
    <x v="2"/>
    <e v="#N/A"/>
    <n v="4237.13"/>
    <x v="2"/>
    <s v="tier - 1"/>
    <x v="4"/>
    <x v="34"/>
  </r>
  <r>
    <x v="1875"/>
    <s v="  Pamela"/>
    <x v="1006"/>
    <n v="4.04"/>
    <s v="No"/>
    <x v="0"/>
    <x v="0"/>
    <n v="1"/>
    <x v="1"/>
    <x v="0"/>
    <x v="2"/>
    <e v="#N/A"/>
    <n v="4234.93"/>
    <x v="1"/>
    <s v="tier - 1"/>
    <x v="3"/>
    <x v="44"/>
  </r>
  <r>
    <x v="1876"/>
    <s v="  Allison M"/>
    <x v="666"/>
    <n v="5"/>
    <s v="Yes"/>
    <x v="0"/>
    <x v="1"/>
    <n v="1"/>
    <x v="1"/>
    <x v="1"/>
    <x v="2"/>
    <e v="#N/A"/>
    <n v="4189.1099999999997"/>
    <x v="1"/>
    <s v="tier - 2"/>
    <x v="1"/>
    <x v="31"/>
  </r>
  <r>
    <x v="1877"/>
    <s v="  Katherine H"/>
    <x v="346"/>
    <n v="4.01"/>
    <s v="Yes"/>
    <x v="0"/>
    <x v="0"/>
    <n v="1"/>
    <x v="1"/>
    <x v="1"/>
    <x v="2"/>
    <e v="#N/A"/>
    <n v="4188.7299999999996"/>
    <x v="1"/>
    <s v="tier - 2"/>
    <x v="15"/>
    <x v="40"/>
  </r>
  <r>
    <x v="1878"/>
    <s v="  Robin"/>
    <x v="823"/>
    <n v="5.4"/>
    <s v="No"/>
    <x v="0"/>
    <x v="0"/>
    <n v="0"/>
    <x v="1"/>
    <x v="2"/>
    <x v="2"/>
    <e v="#N/A"/>
    <n v="4185.1000000000004"/>
    <x v="1"/>
    <s v="tier - 3"/>
    <x v="0"/>
    <x v="4"/>
  </r>
  <r>
    <x v="1879"/>
    <s v="  Terri"/>
    <x v="1177"/>
    <n v="5.81"/>
    <s v="No"/>
    <x v="0"/>
    <x v="0"/>
    <n v="1"/>
    <x v="1"/>
    <x v="3"/>
    <x v="1"/>
    <e v="#N/A"/>
    <n v="4163.21"/>
    <x v="1"/>
    <s v="tier - 2"/>
    <x v="1"/>
    <x v="32"/>
  </r>
  <r>
    <x v="1880"/>
    <s v="  Eddie"/>
    <x v="750"/>
    <n v="5.82"/>
    <s v="No"/>
    <x v="0"/>
    <x v="0"/>
    <n v="1"/>
    <x v="1"/>
    <x v="0"/>
    <x v="1"/>
    <e v="#N/A"/>
    <n v="4154.97"/>
    <x v="1"/>
    <s v="tier - 1"/>
    <x v="1"/>
    <x v="44"/>
  </r>
  <r>
    <x v="1881"/>
    <s v="  Pamela"/>
    <x v="161"/>
    <n v="4.82"/>
    <s v="No"/>
    <x v="0"/>
    <x v="0"/>
    <n v="1"/>
    <x v="1"/>
    <x v="0"/>
    <x v="2"/>
    <e v="#N/A"/>
    <n v="4151.03"/>
    <x v="1"/>
    <s v="tier - 2"/>
    <x v="0"/>
    <x v="34"/>
  </r>
  <r>
    <x v="1882"/>
    <s v="  Joyce"/>
    <x v="1178"/>
    <n v="5.08"/>
    <s v="No"/>
    <x v="0"/>
    <x v="0"/>
    <n v="1"/>
    <x v="1"/>
    <x v="0"/>
    <x v="2"/>
    <e v="#N/A"/>
    <n v="4149.74"/>
    <x v="1"/>
    <s v="tier - 1"/>
    <x v="3"/>
    <x v="34"/>
  </r>
  <r>
    <x v="1883"/>
    <s v="  Alison W"/>
    <x v="445"/>
    <n v="5.59"/>
    <s v="No"/>
    <x v="0"/>
    <x v="0"/>
    <n v="1"/>
    <x v="1"/>
    <x v="1"/>
    <x v="2"/>
    <e v="#N/A"/>
    <n v="4137.5200000000004"/>
    <x v="1"/>
    <s v="tier - 3"/>
    <x v="2"/>
    <x v="34"/>
  </r>
  <r>
    <x v="1884"/>
    <s v="  Tammara C"/>
    <x v="491"/>
    <n v="5.12"/>
    <s v="No"/>
    <x v="0"/>
    <x v="0"/>
    <n v="0"/>
    <x v="1"/>
    <x v="2"/>
    <x v="2"/>
    <e v="#N/A"/>
    <n v="4134.08"/>
    <x v="1"/>
    <s v="tier - 1"/>
    <x v="1"/>
    <x v="42"/>
  </r>
  <r>
    <x v="1885"/>
    <s v="  Dorota"/>
    <x v="751"/>
    <n v="4.95"/>
    <s v="No"/>
    <x v="0"/>
    <x v="0"/>
    <n v="0"/>
    <x v="1"/>
    <x v="1"/>
    <x v="2"/>
    <e v="#N/A"/>
    <n v="4133.6400000000003"/>
    <x v="1"/>
    <s v="tier - 3"/>
    <x v="1"/>
    <x v="6"/>
  </r>
  <r>
    <x v="1886"/>
    <s v="  Jose Norberto Sr"/>
    <x v="1168"/>
    <n v="6.16"/>
    <s v="No"/>
    <x v="0"/>
    <x v="0"/>
    <n v="0"/>
    <x v="1"/>
    <x v="0"/>
    <x v="1"/>
    <e v="#N/A"/>
    <n v="4076.5"/>
    <x v="1"/>
    <s v="tier - 3"/>
    <x v="3"/>
    <x v="3"/>
  </r>
  <r>
    <x v="1887"/>
    <s v="  Peter"/>
    <x v="848"/>
    <n v="6.41"/>
    <s v="No"/>
    <x v="0"/>
    <x v="0"/>
    <n v="0"/>
    <x v="1"/>
    <x v="0"/>
    <x v="1"/>
    <e v="#N/A"/>
    <n v="4074.45"/>
    <x v="2"/>
    <s v="tier - 2"/>
    <x v="0"/>
    <x v="3"/>
  </r>
  <r>
    <x v="1888"/>
    <s v="  Bryant"/>
    <x v="596"/>
    <n v="8.94"/>
    <s v="No"/>
    <x v="0"/>
    <x v="0"/>
    <n v="0"/>
    <x v="1"/>
    <x v="0"/>
    <x v="0"/>
    <e v="#N/A"/>
    <n v="4070.51"/>
    <x v="1"/>
    <s v="tier - 1"/>
    <x v="1"/>
    <x v="43"/>
  </r>
  <r>
    <x v="1889"/>
    <s v="  Christina"/>
    <x v="1179"/>
    <n v="4.42"/>
    <s v="Yes"/>
    <x v="0"/>
    <x v="1"/>
    <n v="1"/>
    <x v="1"/>
    <x v="3"/>
    <x v="2"/>
    <e v="#N/A"/>
    <n v="4070.42"/>
    <x v="1"/>
    <s v="tier - 1"/>
    <x v="0"/>
    <x v="33"/>
  </r>
  <r>
    <x v="1890"/>
    <s v="  John"/>
    <x v="893"/>
    <n v="5.3"/>
    <s v="Yes"/>
    <x v="0"/>
    <x v="0"/>
    <n v="1"/>
    <x v="1"/>
    <x v="0"/>
    <x v="2"/>
    <e v="#N/A"/>
    <n v="4058.71"/>
    <x v="2"/>
    <s v="tier - 3"/>
    <x v="1"/>
    <x v="40"/>
  </r>
  <r>
    <x v="1891"/>
    <s v="  Eduardo"/>
    <x v="866"/>
    <n v="4.6399999999999997"/>
    <s v="No"/>
    <x v="0"/>
    <x v="1"/>
    <n v="1"/>
    <x v="1"/>
    <x v="0"/>
    <x v="2"/>
    <e v="#N/A"/>
    <n v="4058.12"/>
    <x v="1"/>
    <s v="tier - 1"/>
    <x v="0"/>
    <x v="20"/>
  </r>
  <r>
    <x v="1892"/>
    <s v="  Laura M"/>
    <x v="1180"/>
    <n v="6.16"/>
    <s v="Yes"/>
    <x v="0"/>
    <x v="0"/>
    <n v="1"/>
    <x v="1"/>
    <x v="2"/>
    <x v="1"/>
    <e v="#N/A"/>
    <n v="4047.94"/>
    <x v="1"/>
    <s v="tier - 1"/>
    <x v="0"/>
    <x v="23"/>
  </r>
  <r>
    <x v="1893"/>
    <s v="  Charlie"/>
    <x v="331"/>
    <n v="4.12"/>
    <s v="No"/>
    <x v="0"/>
    <x v="1"/>
    <n v="1"/>
    <x v="1"/>
    <x v="1"/>
    <x v="2"/>
    <e v="#N/A"/>
    <n v="4040.56"/>
    <x v="2"/>
    <s v="tier - 3"/>
    <x v="5"/>
    <x v="20"/>
  </r>
  <r>
    <x v="1894"/>
    <s v="  Melissa D"/>
    <x v="1181"/>
    <n v="5.77"/>
    <s v="Yes"/>
    <x v="0"/>
    <x v="1"/>
    <n v="1"/>
    <x v="1"/>
    <x v="3"/>
    <x v="1"/>
    <e v="#N/A"/>
    <n v="4039.9"/>
    <x v="1"/>
    <s v="tier - 1"/>
    <x v="0"/>
    <x v="33"/>
  </r>
  <r>
    <x v="1895"/>
    <s v="  Dan C"/>
    <x v="1182"/>
    <n v="6.2"/>
    <s v="No"/>
    <x v="0"/>
    <x v="0"/>
    <n v="1"/>
    <x v="1"/>
    <x v="3"/>
    <x v="1"/>
    <e v="#N/A"/>
    <n v="4038.41"/>
    <x v="1"/>
    <s v="tier - 1"/>
    <x v="0"/>
    <x v="32"/>
  </r>
  <r>
    <x v="1896"/>
    <s v="  Matthew"/>
    <x v="377"/>
    <n v="4.3899999999999997"/>
    <s v="No"/>
    <x v="0"/>
    <x v="0"/>
    <n v="1"/>
    <x v="1"/>
    <x v="2"/>
    <x v="2"/>
    <e v="#N/A"/>
    <n v="4032.24"/>
    <x v="2"/>
    <s v="tier - 3"/>
    <x v="1"/>
    <x v="34"/>
  </r>
  <r>
    <x v="1897"/>
    <s v="  Wesley C"/>
    <x v="387"/>
    <n v="5.13"/>
    <s v="No"/>
    <x v="1"/>
    <x v="0"/>
    <n v="2"/>
    <x v="1"/>
    <x v="2"/>
    <x v="2"/>
    <e v="#N/A"/>
    <n v="4005.42"/>
    <x v="1"/>
    <s v="tier - 1"/>
    <x v="5"/>
    <x v="21"/>
  </r>
  <r>
    <x v="1898"/>
    <s v="  Christopher"/>
    <x v="317"/>
    <n v="4.49"/>
    <s v="No"/>
    <x v="0"/>
    <x v="0"/>
    <n v="0"/>
    <x v="1"/>
    <x v="2"/>
    <x v="2"/>
    <e v="#N/A"/>
    <n v="4002.36"/>
    <x v="1"/>
    <s v="tier - 1"/>
    <x v="0"/>
    <x v="4"/>
  </r>
  <r>
    <x v="1899"/>
    <s v="  Jessica"/>
    <x v="1174"/>
    <n v="6.35"/>
    <s v="No"/>
    <x v="0"/>
    <x v="0"/>
    <n v="0"/>
    <x v="1"/>
    <x v="0"/>
    <x v="1"/>
    <e v="#N/A"/>
    <n v="3994.18"/>
    <x v="1"/>
    <s v="tier - 2"/>
    <x v="0"/>
    <x v="3"/>
  </r>
  <r>
    <x v="1900"/>
    <s v="  Christin"/>
    <x v="1183"/>
    <n v="5.79"/>
    <s v="No"/>
    <x v="0"/>
    <x v="0"/>
    <n v="0"/>
    <x v="1"/>
    <x v="0"/>
    <x v="1"/>
    <e v="#N/A"/>
    <n v="3989.84"/>
    <x v="1"/>
    <s v="tier - 2"/>
    <x v="3"/>
    <x v="3"/>
  </r>
  <r>
    <x v="1901"/>
    <s v="  Sara"/>
    <x v="54"/>
    <n v="4.78"/>
    <s v="Yes"/>
    <x v="0"/>
    <x v="0"/>
    <n v="0"/>
    <x v="1"/>
    <x v="0"/>
    <x v="2"/>
    <e v="#N/A"/>
    <n v="3987.93"/>
    <x v="1"/>
    <s v="tier - 2"/>
    <x v="3"/>
    <x v="45"/>
  </r>
  <r>
    <x v="1902"/>
    <s v="  Elizabeth"/>
    <x v="264"/>
    <n v="6.02"/>
    <s v="Yes"/>
    <x v="0"/>
    <x v="0"/>
    <n v="0"/>
    <x v="1"/>
    <x v="1"/>
    <x v="1"/>
    <e v="#N/A"/>
    <n v="3981.98"/>
    <x v="1"/>
    <s v="tier - 2"/>
    <x v="0"/>
    <x v="45"/>
  </r>
  <r>
    <x v="1903"/>
    <s v="  Margaret P"/>
    <x v="427"/>
    <n v="4.4400000000000004"/>
    <s v="No"/>
    <x v="0"/>
    <x v="0"/>
    <n v="0"/>
    <x v="1"/>
    <x v="1"/>
    <x v="2"/>
    <e v="#N/A"/>
    <n v="3972.92"/>
    <x v="1"/>
    <s v="tier - 3"/>
    <x v="0"/>
    <x v="3"/>
  </r>
  <r>
    <x v="1904"/>
    <s v="  Tiffany K"/>
    <x v="1046"/>
    <n v="5.84"/>
    <s v="Yes"/>
    <x v="0"/>
    <x v="0"/>
    <n v="1"/>
    <x v="1"/>
    <x v="0"/>
    <x v="1"/>
    <e v="#N/A"/>
    <n v="3956.07"/>
    <x v="1"/>
    <s v="tier - 2"/>
    <x v="1"/>
    <x v="40"/>
  </r>
  <r>
    <x v="1905"/>
    <s v="  David M"/>
    <x v="277"/>
    <n v="5.39"/>
    <s v="No"/>
    <x v="0"/>
    <x v="0"/>
    <n v="0"/>
    <x v="1"/>
    <x v="1"/>
    <x v="2"/>
    <e v="#N/A"/>
    <n v="3955.98"/>
    <x v="1"/>
    <s v="tier - 3"/>
    <x v="14"/>
    <x v="35"/>
  </r>
  <r>
    <x v="1906"/>
    <s v="  Christine E"/>
    <x v="1161"/>
    <n v="6.16"/>
    <s v="No"/>
    <x v="0"/>
    <x v="1"/>
    <n v="1"/>
    <x v="1"/>
    <x v="1"/>
    <x v="1"/>
    <e v="#N/A"/>
    <n v="3947.41"/>
    <x v="1"/>
    <s v="tier - 2"/>
    <x v="0"/>
    <x v="20"/>
  </r>
  <r>
    <x v="1907"/>
    <s v="  Donna"/>
    <x v="49"/>
    <n v="4.49"/>
    <s v="No"/>
    <x v="0"/>
    <x v="1"/>
    <n v="1"/>
    <x v="1"/>
    <x v="0"/>
    <x v="2"/>
    <e v="#N/A"/>
    <n v="3943.6"/>
    <x v="1"/>
    <s v="tier - 3"/>
    <x v="2"/>
    <x v="20"/>
  </r>
  <r>
    <x v="1908"/>
    <s v="  Rod"/>
    <x v="41"/>
    <n v="4.4800000000000004"/>
    <s v="Yes"/>
    <x v="0"/>
    <x v="0"/>
    <n v="1"/>
    <x v="1"/>
    <x v="0"/>
    <x v="2"/>
    <e v="#N/A"/>
    <n v="3935.18"/>
    <x v="2"/>
    <s v="tier - 1"/>
    <x v="0"/>
    <x v="23"/>
  </r>
  <r>
    <x v="1909"/>
    <s v="  Joe"/>
    <x v="1184"/>
    <n v="10.97"/>
    <s v="No"/>
    <x v="0"/>
    <x v="0"/>
    <n v="0"/>
    <x v="1"/>
    <x v="0"/>
    <x v="0"/>
    <e v="#N/A"/>
    <n v="3931.51"/>
    <x v="1"/>
    <s v="tier - 3"/>
    <x v="3"/>
    <x v="43"/>
  </r>
  <r>
    <x v="1910"/>
    <s v="  Kayleigh"/>
    <x v="940"/>
    <n v="5.14"/>
    <s v="No"/>
    <x v="1"/>
    <x v="0"/>
    <n v="2"/>
    <x v="1"/>
    <x v="0"/>
    <x v="2"/>
    <e v="#N/A"/>
    <n v="3925.76"/>
    <x v="1"/>
    <s v="tier - 2"/>
    <x v="2"/>
    <x v="21"/>
  </r>
  <r>
    <x v="1911"/>
    <s v="  Lorcan A"/>
    <x v="279"/>
    <n v="5.17"/>
    <s v="Yes"/>
    <x v="0"/>
    <x v="0"/>
    <n v="0"/>
    <x v="1"/>
    <x v="3"/>
    <x v="2"/>
    <e v="#N/A"/>
    <n v="3910.44"/>
    <x v="1"/>
    <s v="tier - 2"/>
    <x v="0"/>
    <x v="17"/>
  </r>
  <r>
    <x v="1912"/>
    <s v="  Billy"/>
    <x v="190"/>
    <n v="6.18"/>
    <s v="Yes"/>
    <x v="0"/>
    <x v="1"/>
    <n v="1"/>
    <x v="1"/>
    <x v="1"/>
    <x v="1"/>
    <e v="#N/A"/>
    <n v="3906.13"/>
    <x v="2"/>
    <s v="tier - 3"/>
    <x v="3"/>
    <x v="31"/>
  </r>
  <r>
    <x v="1913"/>
    <s v="  Paul M"/>
    <x v="1185"/>
    <n v="9.07"/>
    <s v="Yes"/>
    <x v="0"/>
    <x v="0"/>
    <n v="0"/>
    <x v="1"/>
    <x v="3"/>
    <x v="0"/>
    <e v="#N/A"/>
    <n v="3902.07"/>
    <x v="1"/>
    <s v="tier - 2"/>
    <x v="0"/>
    <x v="36"/>
  </r>
  <r>
    <x v="1914"/>
    <s v="  Brenda M"/>
    <x v="1186"/>
    <n v="4.43"/>
    <s v="No"/>
    <x v="0"/>
    <x v="1"/>
    <n v="1"/>
    <x v="1"/>
    <x v="1"/>
    <x v="2"/>
    <e v="#N/A"/>
    <n v="3898.35"/>
    <x v="1"/>
    <s v="tier - 2"/>
    <x v="1"/>
    <x v="20"/>
  </r>
  <r>
    <x v="1915"/>
    <s v="  Jeff H"/>
    <x v="1187"/>
    <n v="4.17"/>
    <s v="No"/>
    <x v="1"/>
    <x v="0"/>
    <n v="1"/>
    <x v="1"/>
    <x v="0"/>
    <x v="2"/>
    <e v="#N/A"/>
    <n v="3889.2"/>
    <x v="1"/>
    <s v="tier - 2"/>
    <x v="1"/>
    <x v="41"/>
  </r>
  <r>
    <x v="1916"/>
    <s v="  Michael"/>
    <x v="26"/>
    <n v="4.95"/>
    <s v="Yes"/>
    <x v="0"/>
    <x v="0"/>
    <n v="0"/>
    <x v="1"/>
    <x v="0"/>
    <x v="2"/>
    <e v="#N/A"/>
    <n v="3877.3"/>
    <x v="0"/>
    <s v="tier - 3"/>
    <x v="1"/>
    <x v="45"/>
  </r>
  <r>
    <x v="1917"/>
    <s v="  Jan"/>
    <x v="1188"/>
    <n v="5.13"/>
    <s v="No"/>
    <x v="0"/>
    <x v="0"/>
    <n v="0"/>
    <x v="1"/>
    <x v="0"/>
    <x v="2"/>
    <e v="#N/A"/>
    <n v="3875.73"/>
    <x v="1"/>
    <s v="tier - 3"/>
    <x v="0"/>
    <x v="42"/>
  </r>
  <r>
    <x v="1918"/>
    <s v="  Bernard"/>
    <x v="467"/>
    <n v="4.0999999999999996"/>
    <s v="No"/>
    <x v="0"/>
    <x v="0"/>
    <n v="0"/>
    <x v="1"/>
    <x v="1"/>
    <x v="2"/>
    <e v="#N/A"/>
    <n v="3866.86"/>
    <x v="0"/>
    <s v="tier - 1"/>
    <x v="1"/>
    <x v="3"/>
  </r>
  <r>
    <x v="1919"/>
    <s v="  Craig"/>
    <x v="429"/>
    <n v="5.01"/>
    <s v="Yes"/>
    <x v="0"/>
    <x v="0"/>
    <n v="0"/>
    <x v="1"/>
    <x v="2"/>
    <x v="2"/>
    <e v="#N/A"/>
    <n v="3861.21"/>
    <x v="1"/>
    <s v="tier - 2"/>
    <x v="4"/>
    <x v="47"/>
  </r>
  <r>
    <x v="1920"/>
    <s v="  Bryn"/>
    <x v="1189"/>
    <n v="5.09"/>
    <s v="Yes"/>
    <x v="0"/>
    <x v="0"/>
    <n v="0"/>
    <x v="1"/>
    <x v="0"/>
    <x v="2"/>
    <e v="#N/A"/>
    <n v="3858.51"/>
    <x v="1"/>
    <s v="tier - 3"/>
    <x v="15"/>
    <x v="21"/>
  </r>
  <r>
    <x v="1921"/>
    <s v="  Michael"/>
    <x v="26"/>
    <n v="6.49"/>
    <s v="No"/>
    <x v="0"/>
    <x v="0"/>
    <n v="0"/>
    <x v="1"/>
    <x v="0"/>
    <x v="1"/>
    <e v="#N/A"/>
    <n v="3857.76"/>
    <x v="2"/>
    <s v="tier - 1"/>
    <x v="4"/>
    <x v="42"/>
  </r>
  <r>
    <x v="1922"/>
    <s v="  Benjamin"/>
    <x v="1190"/>
    <n v="4.08"/>
    <s v="No"/>
    <x v="0"/>
    <x v="0"/>
    <n v="0"/>
    <x v="1"/>
    <x v="2"/>
    <x v="2"/>
    <e v="#N/A"/>
    <n v="3847.67"/>
    <x v="2"/>
    <s v="tier - 2"/>
    <x v="3"/>
    <x v="6"/>
  </r>
  <r>
    <x v="1923"/>
    <s v="  Jay"/>
    <x v="1068"/>
    <n v="8.6300000000000008"/>
    <s v="Yes"/>
    <x v="0"/>
    <x v="0"/>
    <n v="0"/>
    <x v="1"/>
    <x v="3"/>
    <x v="0"/>
    <e v="#N/A"/>
    <n v="3797.2"/>
    <x v="1"/>
    <s v="tier - 3"/>
    <x v="1"/>
    <x v="36"/>
  </r>
  <r>
    <x v="1924"/>
    <s v="  William"/>
    <x v="217"/>
    <n v="5.28"/>
    <s v="No"/>
    <x v="0"/>
    <x v="0"/>
    <n v="0"/>
    <x v="1"/>
    <x v="0"/>
    <x v="2"/>
    <e v="#N/A"/>
    <n v="3796.36"/>
    <x v="1"/>
    <s v="tier - 3"/>
    <x v="1"/>
    <x v="35"/>
  </r>
  <r>
    <x v="1925"/>
    <s v="  Shelley"/>
    <x v="1191"/>
    <n v="5.63"/>
    <s v="Yes"/>
    <x v="0"/>
    <x v="0"/>
    <n v="1"/>
    <x v="1"/>
    <x v="2"/>
    <x v="2"/>
    <e v="#N/A"/>
    <n v="3793.55"/>
    <x v="1"/>
    <s v="tier - 3"/>
    <x v="0"/>
    <x v="23"/>
  </r>
  <r>
    <x v="1926"/>
    <s v="  Jekaterina"/>
    <x v="1192"/>
    <n v="11.47"/>
    <s v="Yes"/>
    <x v="0"/>
    <x v="0"/>
    <n v="0"/>
    <x v="1"/>
    <x v="3"/>
    <x v="0"/>
    <e v="#N/A"/>
    <n v="3785.77"/>
    <x v="1"/>
    <s v="tier - 1"/>
    <x v="0"/>
    <x v="36"/>
  </r>
  <r>
    <x v="1927"/>
    <s v="  Daniel"/>
    <x v="1193"/>
    <n v="4.92"/>
    <s v="No"/>
    <x v="0"/>
    <x v="0"/>
    <n v="1"/>
    <x v="1"/>
    <x v="2"/>
    <x v="2"/>
    <e v="#N/A"/>
    <n v="3773.23"/>
    <x v="1"/>
    <s v="tier - 3"/>
    <x v="0"/>
    <x v="38"/>
  </r>
  <r>
    <x v="1928"/>
    <s v="  Pauline"/>
    <x v="149"/>
    <n v="4.18"/>
    <s v="No"/>
    <x v="0"/>
    <x v="0"/>
    <n v="0"/>
    <x v="1"/>
    <x v="0"/>
    <x v="2"/>
    <e v="#N/A"/>
    <n v="3766.88"/>
    <x v="1"/>
    <s v="tier - 1"/>
    <x v="0"/>
    <x v="6"/>
  </r>
  <r>
    <x v="1929"/>
    <s v="  Colleen"/>
    <x v="770"/>
    <n v="4.67"/>
    <s v="No"/>
    <x v="0"/>
    <x v="0"/>
    <n v="0"/>
    <x v="1"/>
    <x v="1"/>
    <x v="2"/>
    <e v="#N/A"/>
    <n v="3761.29"/>
    <x v="1"/>
    <s v="tier - 3"/>
    <x v="3"/>
    <x v="42"/>
  </r>
  <r>
    <x v="1930"/>
    <s v="  Aleah K"/>
    <x v="234"/>
    <n v="6.24"/>
    <s v="No"/>
    <x v="0"/>
    <x v="0"/>
    <n v="0"/>
    <x v="1"/>
    <x v="1"/>
    <x v="1"/>
    <e v="#N/A"/>
    <n v="3757.84"/>
    <x v="1"/>
    <s v="tier - 1"/>
    <x v="0"/>
    <x v="42"/>
  </r>
  <r>
    <x v="1931"/>
    <s v="  Mare"/>
    <x v="664"/>
    <n v="5.99"/>
    <s v="No"/>
    <x v="0"/>
    <x v="0"/>
    <n v="0"/>
    <x v="1"/>
    <x v="1"/>
    <x v="1"/>
    <e v="#N/A"/>
    <n v="3756.62"/>
    <x v="1"/>
    <s v="tier - 2"/>
    <x v="0"/>
    <x v="42"/>
  </r>
  <r>
    <x v="1932"/>
    <s v="  Kevin"/>
    <x v="1194"/>
    <n v="10.27"/>
    <s v="Yes"/>
    <x v="0"/>
    <x v="0"/>
    <n v="1"/>
    <x v="1"/>
    <x v="3"/>
    <x v="0"/>
    <e v="#N/A"/>
    <n v="3748.56"/>
    <x v="1"/>
    <s v="tier - 2"/>
    <x v="0"/>
    <x v="26"/>
  </r>
  <r>
    <x v="1933"/>
    <s v="  Jessica"/>
    <x v="497"/>
    <n v="5.97"/>
    <s v="No"/>
    <x v="0"/>
    <x v="1"/>
    <n v="1"/>
    <x v="1"/>
    <x v="1"/>
    <x v="1"/>
    <e v="#N/A"/>
    <n v="3736.46"/>
    <x v="1"/>
    <s v="tier - 2"/>
    <x v="1"/>
    <x v="20"/>
  </r>
  <r>
    <x v="1934"/>
    <s v="  Amanda R"/>
    <x v="649"/>
    <n v="4.9800000000000004"/>
    <s v="No"/>
    <x v="0"/>
    <x v="0"/>
    <n v="0"/>
    <x v="1"/>
    <x v="3"/>
    <x v="2"/>
    <e v="#N/A"/>
    <n v="3732.63"/>
    <x v="1"/>
    <s v="tier - 3"/>
    <x v="2"/>
    <x v="6"/>
  </r>
  <r>
    <x v="1935"/>
    <s v="  Murray W"/>
    <x v="1195"/>
    <n v="6.91"/>
    <s v="Yes"/>
    <x v="0"/>
    <x v="0"/>
    <n v="1"/>
    <x v="1"/>
    <x v="3"/>
    <x v="0"/>
    <e v="#N/A"/>
    <n v="3731.6"/>
    <x v="1"/>
    <s v="tier - 2"/>
    <x v="0"/>
    <x v="26"/>
  </r>
  <r>
    <x v="1936"/>
    <s v="  Meghan P"/>
    <x v="342"/>
    <n v="6.38"/>
    <s v="No"/>
    <x v="1"/>
    <x v="0"/>
    <n v="1"/>
    <x v="1"/>
    <x v="0"/>
    <x v="1"/>
    <e v="#N/A"/>
    <n v="3722.23"/>
    <x v="1"/>
    <s v="tier - 2"/>
    <x v="15"/>
    <x v="41"/>
  </r>
  <r>
    <x v="1937"/>
    <s v="  David"/>
    <x v="215"/>
    <n v="4.7699999999999996"/>
    <s v="No"/>
    <x v="0"/>
    <x v="0"/>
    <n v="0"/>
    <x v="1"/>
    <x v="0"/>
    <x v="2"/>
    <e v="#N/A"/>
    <n v="3704.35"/>
    <x v="1"/>
    <s v="tier - 2"/>
    <x v="0"/>
    <x v="4"/>
  </r>
  <r>
    <x v="1938"/>
    <s v="  Seth"/>
    <x v="1196"/>
    <n v="6.04"/>
    <s v="Yes"/>
    <x v="0"/>
    <x v="0"/>
    <n v="1"/>
    <x v="1"/>
    <x v="2"/>
    <x v="1"/>
    <e v="#N/A"/>
    <n v="3699.54"/>
    <x v="1"/>
    <s v="tier - 3"/>
    <x v="0"/>
    <x v="23"/>
  </r>
  <r>
    <x v="1939"/>
    <s v="  Michael P"/>
    <x v="595"/>
    <n v="4.3"/>
    <s v="Yes"/>
    <x v="0"/>
    <x v="0"/>
    <n v="1"/>
    <x v="1"/>
    <x v="0"/>
    <x v="2"/>
    <e v="#N/A"/>
    <n v="3693.43"/>
    <x v="1"/>
    <s v="tier - 3"/>
    <x v="3"/>
    <x v="40"/>
  </r>
  <r>
    <x v="1940"/>
    <s v="  Russell M"/>
    <x v="1029"/>
    <n v="8.75"/>
    <s v="Yes"/>
    <x v="0"/>
    <x v="0"/>
    <n v="0"/>
    <x v="1"/>
    <x v="3"/>
    <x v="0"/>
    <e v="#N/A"/>
    <n v="3688.38"/>
    <x v="1"/>
    <s v="tier - 2"/>
    <x v="0"/>
    <x v="36"/>
  </r>
  <r>
    <x v="1941"/>
    <s v="  Martin"/>
    <x v="1197"/>
    <n v="5.25"/>
    <s v="No"/>
    <x v="0"/>
    <x v="1"/>
    <n v="1"/>
    <x v="1"/>
    <x v="0"/>
    <x v="2"/>
    <e v="#N/A"/>
    <n v="3688.35"/>
    <x v="1"/>
    <s v="tier - 2"/>
    <x v="14"/>
    <x v="39"/>
  </r>
  <r>
    <x v="1942"/>
    <s v="  Michael"/>
    <x v="1080"/>
    <n v="5.03"/>
    <s v="No"/>
    <x v="0"/>
    <x v="0"/>
    <n v="1"/>
    <x v="1"/>
    <x v="3"/>
    <x v="2"/>
    <e v="#N/A"/>
    <n v="3678.86"/>
    <x v="1"/>
    <s v="tier - 3"/>
    <x v="0"/>
    <x v="32"/>
  </r>
  <r>
    <x v="1943"/>
    <s v="  Miles"/>
    <x v="199"/>
    <n v="5.88"/>
    <s v="No"/>
    <x v="0"/>
    <x v="0"/>
    <n v="1"/>
    <x v="1"/>
    <x v="0"/>
    <x v="1"/>
    <e v="#N/A"/>
    <n v="3659.35"/>
    <x v="2"/>
    <s v="tier - 1"/>
    <x v="3"/>
    <x v="34"/>
  </r>
  <r>
    <x v="1944"/>
    <s v="  Amanda"/>
    <x v="1198"/>
    <n v="4.49"/>
    <s v="No"/>
    <x v="0"/>
    <x v="0"/>
    <n v="0"/>
    <x v="1"/>
    <x v="2"/>
    <x v="2"/>
    <e v="#N/A"/>
    <n v="3653.29"/>
    <x v="1"/>
    <s v="tier - 3"/>
    <x v="3"/>
    <x v="3"/>
  </r>
  <r>
    <x v="1945"/>
    <s v="  Roger"/>
    <x v="247"/>
    <n v="4.1399999999999997"/>
    <s v="No"/>
    <x v="0"/>
    <x v="0"/>
    <n v="1"/>
    <x v="1"/>
    <x v="1"/>
    <x v="2"/>
    <e v="#N/A"/>
    <n v="3645.09"/>
    <x v="0"/>
    <s v="tier - 2"/>
    <x v="7"/>
    <x v="34"/>
  </r>
  <r>
    <x v="1946"/>
    <s v="  Brock J"/>
    <x v="1170"/>
    <n v="5.8"/>
    <s v="Yes"/>
    <x v="0"/>
    <x v="0"/>
    <n v="0"/>
    <x v="1"/>
    <x v="3"/>
    <x v="1"/>
    <e v="#N/A"/>
    <n v="3622.13"/>
    <x v="1"/>
    <s v="tier - 1"/>
    <x v="0"/>
    <x v="17"/>
  </r>
  <r>
    <x v="1947"/>
    <s v="  Stephen F"/>
    <x v="1199"/>
    <n v="5.12"/>
    <s v="No"/>
    <x v="0"/>
    <x v="0"/>
    <n v="0"/>
    <x v="1"/>
    <x v="2"/>
    <x v="2"/>
    <e v="#N/A"/>
    <n v="3606.43"/>
    <x v="1"/>
    <s v="tier - 1"/>
    <x v="0"/>
    <x v="3"/>
  </r>
  <r>
    <x v="1948"/>
    <s v="  Missy"/>
    <x v="1038"/>
    <n v="5.98"/>
    <s v="Yes"/>
    <x v="0"/>
    <x v="0"/>
    <n v="1"/>
    <x v="1"/>
    <x v="2"/>
    <x v="1"/>
    <e v="#N/A"/>
    <n v="3603.6"/>
    <x v="1"/>
    <s v="tier - 1"/>
    <x v="0"/>
    <x v="23"/>
  </r>
  <r>
    <x v="1949"/>
    <s v="  William"/>
    <x v="680"/>
    <n v="5.46"/>
    <s v="No"/>
    <x v="0"/>
    <x v="0"/>
    <n v="0"/>
    <x v="1"/>
    <x v="0"/>
    <x v="2"/>
    <e v="#N/A"/>
    <n v="3597.6"/>
    <x v="1"/>
    <s v="tier - 2"/>
    <x v="3"/>
    <x v="35"/>
  </r>
  <r>
    <x v="1950"/>
    <s v="  Lauren M"/>
    <x v="878"/>
    <n v="4.91"/>
    <s v="Yes"/>
    <x v="0"/>
    <x v="1"/>
    <n v="1"/>
    <x v="1"/>
    <x v="2"/>
    <x v="2"/>
    <e v="#N/A"/>
    <n v="3594.17"/>
    <x v="1"/>
    <s v="tier - 2"/>
    <x v="1"/>
    <x v="31"/>
  </r>
  <r>
    <x v="1951"/>
    <s v="  Apolo U"/>
    <x v="204"/>
    <n v="4.66"/>
    <s v="No"/>
    <x v="0"/>
    <x v="0"/>
    <n v="0"/>
    <x v="1"/>
    <x v="0"/>
    <x v="2"/>
    <e v="#N/A"/>
    <n v="3591.48"/>
    <x v="1"/>
    <s v="tier - 3"/>
    <x v="3"/>
    <x v="44"/>
  </r>
  <r>
    <x v="1952"/>
    <s v="  Alfons"/>
    <x v="1200"/>
    <n v="6.8"/>
    <s v="Yes"/>
    <x v="0"/>
    <x v="0"/>
    <n v="1"/>
    <x v="1"/>
    <x v="3"/>
    <x v="0"/>
    <e v="#N/A"/>
    <n v="3589.14"/>
    <x v="1"/>
    <s v="tier - 2"/>
    <x v="0"/>
    <x v="26"/>
  </r>
  <r>
    <x v="1953"/>
    <s v="  Amber"/>
    <x v="44"/>
    <n v="4.47"/>
    <s v="Yes"/>
    <x v="0"/>
    <x v="0"/>
    <n v="0"/>
    <x v="1"/>
    <x v="0"/>
    <x v="2"/>
    <e v="#N/A"/>
    <n v="3579.83"/>
    <x v="1"/>
    <s v="tier - 2"/>
    <x v="1"/>
    <x v="47"/>
  </r>
  <r>
    <x v="1954"/>
    <s v="  Leah C"/>
    <x v="105"/>
    <n v="4.08"/>
    <s v="Yes"/>
    <x v="0"/>
    <x v="0"/>
    <n v="1"/>
    <x v="1"/>
    <x v="0"/>
    <x v="2"/>
    <e v="#N/A"/>
    <n v="3578"/>
    <x v="1"/>
    <s v="tier - 3"/>
    <x v="3"/>
    <x v="40"/>
  </r>
  <r>
    <x v="1955"/>
    <s v="  Lilia"/>
    <x v="1201"/>
    <n v="5.51"/>
    <s v="Yes"/>
    <x v="0"/>
    <x v="0"/>
    <n v="1"/>
    <x v="1"/>
    <x v="3"/>
    <x v="2"/>
    <e v="#N/A"/>
    <n v="3569.96"/>
    <x v="1"/>
    <s v="tier - 1"/>
    <x v="1"/>
    <x v="23"/>
  </r>
  <r>
    <x v="1956"/>
    <s v="  Danny"/>
    <x v="1097"/>
    <n v="8.4"/>
    <s v="Yes"/>
    <x v="0"/>
    <x v="0"/>
    <n v="0"/>
    <x v="1"/>
    <x v="3"/>
    <x v="0"/>
    <e v="#N/A"/>
    <n v="3562.87"/>
    <x v="1"/>
    <s v="tier - 1"/>
    <x v="0"/>
    <x v="36"/>
  </r>
  <r>
    <x v="1957"/>
    <s v="  Lauren"/>
    <x v="358"/>
    <n v="5.14"/>
    <s v="Yes"/>
    <x v="0"/>
    <x v="0"/>
    <n v="1"/>
    <x v="1"/>
    <x v="2"/>
    <x v="2"/>
    <e v="#N/A"/>
    <n v="3561.89"/>
    <x v="1"/>
    <s v="tier - 1"/>
    <x v="0"/>
    <x v="40"/>
  </r>
  <r>
    <x v="1958"/>
    <s v="  Courtney"/>
    <x v="524"/>
    <n v="5.21"/>
    <s v="Yes"/>
    <x v="0"/>
    <x v="0"/>
    <n v="1"/>
    <x v="1"/>
    <x v="1"/>
    <x v="2"/>
    <e v="#N/A"/>
    <n v="3558.62"/>
    <x v="1"/>
    <s v="tier - 3"/>
    <x v="2"/>
    <x v="40"/>
  </r>
  <r>
    <x v="1959"/>
    <s v="  Elizabeth"/>
    <x v="838"/>
    <n v="6.23"/>
    <s v="No"/>
    <x v="0"/>
    <x v="0"/>
    <n v="0"/>
    <x v="1"/>
    <x v="0"/>
    <x v="1"/>
    <e v="#N/A"/>
    <n v="3556.92"/>
    <x v="1"/>
    <s v="tier - 3"/>
    <x v="1"/>
    <x v="6"/>
  </r>
  <r>
    <x v="1960"/>
    <s v="  Satomi"/>
    <x v="500"/>
    <n v="5.6"/>
    <s v="No"/>
    <x v="0"/>
    <x v="0"/>
    <n v="1"/>
    <x v="1"/>
    <x v="1"/>
    <x v="2"/>
    <e v="#N/A"/>
    <n v="3554.2"/>
    <x v="1"/>
    <s v="tier - 3"/>
    <x v="3"/>
    <x v="34"/>
  </r>
  <r>
    <x v="1961"/>
    <s v="  Matthew D"/>
    <x v="1202"/>
    <n v="4.72"/>
    <s v="Yes"/>
    <x v="0"/>
    <x v="0"/>
    <n v="1"/>
    <x v="1"/>
    <x v="2"/>
    <x v="2"/>
    <e v="#N/A"/>
    <n v="3540.12"/>
    <x v="1"/>
    <s v="tier - 1"/>
    <x v="0"/>
    <x v="23"/>
  </r>
  <r>
    <x v="1962"/>
    <s v="  Peter T II"/>
    <x v="235"/>
    <n v="4.67"/>
    <s v="No"/>
    <x v="0"/>
    <x v="1"/>
    <n v="1"/>
    <x v="1"/>
    <x v="0"/>
    <x v="2"/>
    <e v="#N/A"/>
    <n v="3538.9"/>
    <x v="1"/>
    <s v="tier - 2"/>
    <x v="1"/>
    <x v="39"/>
  </r>
  <r>
    <x v="1963"/>
    <s v="  Manuel"/>
    <x v="191"/>
    <n v="6.11"/>
    <s v="No"/>
    <x v="0"/>
    <x v="0"/>
    <n v="1"/>
    <x v="1"/>
    <x v="1"/>
    <x v="1"/>
    <e v="#N/A"/>
    <n v="3537.7"/>
    <x v="2"/>
    <s v="tier - 3"/>
    <x v="1"/>
    <x v="44"/>
  </r>
  <r>
    <x v="1964"/>
    <s v="  Kindsey P"/>
    <x v="619"/>
    <n v="6.25"/>
    <s v="No"/>
    <x v="0"/>
    <x v="0"/>
    <n v="0"/>
    <x v="1"/>
    <x v="0"/>
    <x v="1"/>
    <e v="#N/A"/>
    <n v="3500.61"/>
    <x v="1"/>
    <s v="tier - 2"/>
    <x v="0"/>
    <x v="35"/>
  </r>
  <r>
    <x v="1965"/>
    <s v="  Thomas G"/>
    <x v="157"/>
    <n v="4"/>
    <s v="Yes"/>
    <x v="0"/>
    <x v="0"/>
    <n v="0"/>
    <x v="1"/>
    <x v="0"/>
    <x v="2"/>
    <e v="#N/A"/>
    <n v="3490.55"/>
    <x v="0"/>
    <s v="tier - 2"/>
    <x v="5"/>
    <x v="45"/>
  </r>
  <r>
    <x v="1966"/>
    <s v="  Kyle S"/>
    <x v="765"/>
    <n v="5.55"/>
    <s v="Yes"/>
    <x v="0"/>
    <x v="0"/>
    <n v="0"/>
    <x v="1"/>
    <x v="2"/>
    <x v="2"/>
    <e v="#N/A"/>
    <n v="3484.33"/>
    <x v="2"/>
    <s v="tier - 3"/>
    <x v="3"/>
    <x v="45"/>
  </r>
  <r>
    <x v="1967"/>
    <s v="  Alexander J"/>
    <x v="217"/>
    <n v="5.95"/>
    <s v="No"/>
    <x v="1"/>
    <x v="0"/>
    <n v="1"/>
    <x v="1"/>
    <x v="0"/>
    <x v="1"/>
    <e v="#N/A"/>
    <n v="3481.87"/>
    <x v="1"/>
    <s v="tier - 3"/>
    <x v="4"/>
    <x v="41"/>
  </r>
  <r>
    <x v="1968"/>
    <s v="  Dustin L"/>
    <x v="42"/>
    <n v="4.3600000000000003"/>
    <s v="No"/>
    <x v="0"/>
    <x v="1"/>
    <n v="1"/>
    <x v="1"/>
    <x v="0"/>
    <x v="2"/>
    <e v="#N/A"/>
    <n v="3471.41"/>
    <x v="1"/>
    <s v="tier - 2"/>
    <x v="0"/>
    <x v="20"/>
  </r>
  <r>
    <x v="1969"/>
    <s v="  Chloe"/>
    <x v="181"/>
    <n v="4.84"/>
    <s v="No"/>
    <x v="0"/>
    <x v="1"/>
    <n v="1"/>
    <x v="1"/>
    <x v="0"/>
    <x v="2"/>
    <e v="#N/A"/>
    <n v="3463.51"/>
    <x v="1"/>
    <s v="tier - 1"/>
    <x v="15"/>
    <x v="39"/>
  </r>
  <r>
    <x v="1970"/>
    <s v="  Cailtlin"/>
    <x v="1203"/>
    <n v="4.5599999999999996"/>
    <s v="No"/>
    <x v="0"/>
    <x v="0"/>
    <n v="1"/>
    <x v="1"/>
    <x v="3"/>
    <x v="2"/>
    <e v="#N/A"/>
    <n v="3453.77"/>
    <x v="1"/>
    <s v="tier - 1"/>
    <x v="3"/>
    <x v="38"/>
  </r>
  <r>
    <x v="1971"/>
    <s v="  Joshua"/>
    <x v="105"/>
    <n v="4.42"/>
    <s v="Yes"/>
    <x v="1"/>
    <x v="0"/>
    <n v="2"/>
    <x v="1"/>
    <x v="0"/>
    <x v="2"/>
    <e v="#N/A"/>
    <n v="3443.06"/>
    <x v="1"/>
    <s v="tier - 1"/>
    <x v="3"/>
    <x v="21"/>
  </r>
  <r>
    <x v="1972"/>
    <s v="  Chuy"/>
    <x v="966"/>
    <n v="7.66"/>
    <s v="Yes"/>
    <x v="0"/>
    <x v="0"/>
    <n v="1"/>
    <x v="1"/>
    <x v="3"/>
    <x v="0"/>
    <e v="#N/A"/>
    <n v="3436.5"/>
    <x v="1"/>
    <s v="tier - 1"/>
    <x v="0"/>
    <x v="26"/>
  </r>
  <r>
    <x v="1973"/>
    <s v="  Laurie B"/>
    <x v="812"/>
    <n v="5.2"/>
    <s v="Yes"/>
    <x v="0"/>
    <x v="0"/>
    <n v="0"/>
    <x v="1"/>
    <x v="0"/>
    <x v="2"/>
    <e v="#N/A"/>
    <n v="3434.38"/>
    <x v="1"/>
    <s v="tier - 2"/>
    <x v="3"/>
    <x v="47"/>
  </r>
  <r>
    <x v="1974"/>
    <s v="  Rachel B"/>
    <x v="1021"/>
    <n v="5.53"/>
    <s v="Yes"/>
    <x v="0"/>
    <x v="0"/>
    <n v="0"/>
    <x v="1"/>
    <x v="0"/>
    <x v="2"/>
    <e v="#N/A"/>
    <n v="3410.32"/>
    <x v="1"/>
    <s v="tier - 2"/>
    <x v="3"/>
    <x v="45"/>
  </r>
  <r>
    <x v="1975"/>
    <s v="  Liza"/>
    <x v="1204"/>
    <n v="4.8600000000000003"/>
    <s v="No"/>
    <x v="1"/>
    <x v="0"/>
    <n v="1"/>
    <x v="1"/>
    <x v="0"/>
    <x v="2"/>
    <e v="#N/A"/>
    <n v="3393.36"/>
    <x v="1"/>
    <s v="tier - 2"/>
    <x v="8"/>
    <x v="41"/>
  </r>
  <r>
    <x v="1976"/>
    <s v="  Lindsey"/>
    <x v="264"/>
    <n v="5.49"/>
    <s v="Yes"/>
    <x v="0"/>
    <x v="0"/>
    <n v="0"/>
    <x v="1"/>
    <x v="1"/>
    <x v="2"/>
    <e v="#N/A"/>
    <n v="3392.98"/>
    <x v="1"/>
    <s v="tier - 3"/>
    <x v="0"/>
    <x v="45"/>
  </r>
  <r>
    <x v="1977"/>
    <s v="  Lindsay E"/>
    <x v="844"/>
    <n v="4.09"/>
    <s v="Yes"/>
    <x v="0"/>
    <x v="0"/>
    <n v="0"/>
    <x v="1"/>
    <x v="1"/>
    <x v="2"/>
    <e v="#N/A"/>
    <n v="3392.37"/>
    <x v="1"/>
    <s v="tier - 3"/>
    <x v="0"/>
    <x v="45"/>
  </r>
  <r>
    <x v="1978"/>
    <s v="  Kathleen M"/>
    <x v="570"/>
    <n v="4.3099999999999996"/>
    <s v="Yes"/>
    <x v="0"/>
    <x v="0"/>
    <n v="0"/>
    <x v="1"/>
    <x v="1"/>
    <x v="2"/>
    <e v="#N/A"/>
    <n v="3385.4"/>
    <x v="1"/>
    <s v="tier - 2"/>
    <x v="2"/>
    <x v="45"/>
  </r>
  <r>
    <x v="1979"/>
    <s v="  Aya"/>
    <x v="477"/>
    <n v="4"/>
    <s v="Yes"/>
    <x v="0"/>
    <x v="0"/>
    <n v="0"/>
    <x v="1"/>
    <x v="2"/>
    <x v="2"/>
    <e v="#N/A"/>
    <n v="3378.91"/>
    <x v="1"/>
    <s v="tier - 1"/>
    <x v="3"/>
    <x v="45"/>
  </r>
  <r>
    <x v="1980"/>
    <s v="  Carolyn R"/>
    <x v="4"/>
    <n v="4.68"/>
    <s v="No"/>
    <x v="0"/>
    <x v="1"/>
    <n v="1"/>
    <x v="1"/>
    <x v="0"/>
    <x v="2"/>
    <e v="#N/A"/>
    <n v="3366.67"/>
    <x v="1"/>
    <s v="tier - 2"/>
    <x v="0"/>
    <x v="20"/>
  </r>
  <r>
    <x v="1981"/>
    <s v="  Bethany"/>
    <x v="675"/>
    <n v="4.0199999999999996"/>
    <s v="Yes"/>
    <x v="0"/>
    <x v="0"/>
    <n v="1"/>
    <x v="1"/>
    <x v="2"/>
    <x v="2"/>
    <e v="#N/A"/>
    <n v="3353.47"/>
    <x v="1"/>
    <s v="tier - 3"/>
    <x v="1"/>
    <x v="40"/>
  </r>
  <r>
    <x v="1982"/>
    <s v="  Holly A"/>
    <x v="436"/>
    <n v="5.12"/>
    <s v="No"/>
    <x v="0"/>
    <x v="1"/>
    <n v="1"/>
    <x v="1"/>
    <x v="1"/>
    <x v="2"/>
    <e v="#N/A"/>
    <n v="3353.28"/>
    <x v="1"/>
    <s v="tier - 1"/>
    <x v="3"/>
    <x v="20"/>
  </r>
  <r>
    <x v="1983"/>
    <s v="  Ping"/>
    <x v="1205"/>
    <n v="5.52"/>
    <s v="No"/>
    <x v="0"/>
    <x v="0"/>
    <n v="0"/>
    <x v="1"/>
    <x v="2"/>
    <x v="2"/>
    <e v="#N/A"/>
    <n v="3342.79"/>
    <x v="1"/>
    <s v="tier - 1"/>
    <x v="0"/>
    <x v="42"/>
  </r>
  <r>
    <x v="1984"/>
    <s v="  Tim"/>
    <x v="304"/>
    <n v="5.81"/>
    <s v="Yes"/>
    <x v="0"/>
    <x v="1"/>
    <n v="1"/>
    <x v="1"/>
    <x v="1"/>
    <x v="1"/>
    <e v="#N/A"/>
    <n v="3309.79"/>
    <x v="2"/>
    <s v="tier - 3"/>
    <x v="6"/>
    <x v="31"/>
  </r>
  <r>
    <x v="1985"/>
    <s v="  John"/>
    <x v="1084"/>
    <n v="5.16"/>
    <s v="No"/>
    <x v="0"/>
    <x v="1"/>
    <n v="1"/>
    <x v="1"/>
    <x v="0"/>
    <x v="2"/>
    <e v="#N/A"/>
    <n v="3308.46"/>
    <x v="1"/>
    <s v="tier - 1"/>
    <x v="14"/>
    <x v="39"/>
  </r>
  <r>
    <x v="1986"/>
    <s v="  Cynthia"/>
    <x v="1206"/>
    <n v="5"/>
    <s v="No"/>
    <x v="0"/>
    <x v="1"/>
    <n v="1"/>
    <x v="1"/>
    <x v="0"/>
    <x v="2"/>
    <e v="#N/A"/>
    <n v="3300.7"/>
    <x v="1"/>
    <s v="tier - 2"/>
    <x v="15"/>
    <x v="39"/>
  </r>
  <r>
    <x v="1987"/>
    <s v="  Emmett"/>
    <x v="629"/>
    <n v="5.84"/>
    <s v="Yes"/>
    <x v="0"/>
    <x v="0"/>
    <n v="0"/>
    <x v="1"/>
    <x v="0"/>
    <x v="1"/>
    <e v="#N/A"/>
    <n v="3292.53"/>
    <x v="1"/>
    <s v="tier - 2"/>
    <x v="1"/>
    <x v="45"/>
  </r>
  <r>
    <x v="1988"/>
    <s v="  Kate"/>
    <x v="1207"/>
    <n v="4.1900000000000004"/>
    <s v="No"/>
    <x v="0"/>
    <x v="1"/>
    <n v="1"/>
    <x v="1"/>
    <x v="0"/>
    <x v="2"/>
    <e v="#N/A"/>
    <n v="3280.22"/>
    <x v="1"/>
    <s v="tier - 3"/>
    <x v="3"/>
    <x v="39"/>
  </r>
  <r>
    <x v="1989"/>
    <s v="  Christopher L"/>
    <x v="854"/>
    <n v="4.62"/>
    <s v="Yes"/>
    <x v="0"/>
    <x v="0"/>
    <n v="0"/>
    <x v="1"/>
    <x v="1"/>
    <x v="2"/>
    <e v="#N/A"/>
    <n v="3279.87"/>
    <x v="1"/>
    <s v="tier - 1"/>
    <x v="6"/>
    <x v="47"/>
  </r>
  <r>
    <x v="1990"/>
    <s v="  Christopher P"/>
    <x v="680"/>
    <n v="6.24"/>
    <s v="No"/>
    <x v="0"/>
    <x v="0"/>
    <n v="0"/>
    <x v="1"/>
    <x v="0"/>
    <x v="1"/>
    <e v="#N/A"/>
    <n v="3277.16"/>
    <x v="1"/>
    <s v="tier - 3"/>
    <x v="3"/>
    <x v="6"/>
  </r>
  <r>
    <x v="1991"/>
    <s v="  Christopher W"/>
    <x v="1208"/>
    <n v="5.81"/>
    <s v="No"/>
    <x v="0"/>
    <x v="0"/>
    <n v="0"/>
    <x v="1"/>
    <x v="0"/>
    <x v="1"/>
    <e v="#N/A"/>
    <n v="3268.85"/>
    <x v="2"/>
    <s v="tier - 1"/>
    <x v="4"/>
    <x v="6"/>
  </r>
  <r>
    <x v="1992"/>
    <s v="  Norman H"/>
    <x v="1209"/>
    <n v="4.83"/>
    <s v="No"/>
    <x v="0"/>
    <x v="0"/>
    <n v="0"/>
    <x v="1"/>
    <x v="2"/>
    <x v="2"/>
    <e v="#N/A"/>
    <n v="3260.2"/>
    <x v="2"/>
    <s v="tier - 2"/>
    <x v="3"/>
    <x v="42"/>
  </r>
  <r>
    <x v="1993"/>
    <s v="  Susan"/>
    <x v="11"/>
    <n v="5.72"/>
    <s v="Yes"/>
    <x v="0"/>
    <x v="1"/>
    <n v="1"/>
    <x v="1"/>
    <x v="0"/>
    <x v="1"/>
    <e v="#N/A"/>
    <n v="3238.44"/>
    <x v="1"/>
    <s v="tier - 3"/>
    <x v="0"/>
    <x v="31"/>
  </r>
  <r>
    <x v="1994"/>
    <s v="  Tatyana K"/>
    <x v="1210"/>
    <n v="4.83"/>
    <s v="Yes"/>
    <x v="0"/>
    <x v="1"/>
    <n v="1"/>
    <x v="1"/>
    <x v="0"/>
    <x v="2"/>
    <e v="#N/A"/>
    <n v="3227.12"/>
    <x v="1"/>
    <s v="tier - 3"/>
    <x v="0"/>
    <x v="31"/>
  </r>
  <r>
    <x v="1995"/>
    <s v="  Chrissy"/>
    <x v="276"/>
    <n v="4.1399999999999997"/>
    <s v="Yes"/>
    <x v="0"/>
    <x v="1"/>
    <n v="1"/>
    <x v="1"/>
    <x v="1"/>
    <x v="2"/>
    <e v="#N/A"/>
    <n v="3213.62"/>
    <x v="1"/>
    <s v="tier - 2"/>
    <x v="2"/>
    <x v="31"/>
  </r>
  <r>
    <x v="1996"/>
    <s v="  Carrie"/>
    <x v="1211"/>
    <n v="4.07"/>
    <s v="Yes"/>
    <x v="0"/>
    <x v="1"/>
    <n v="1"/>
    <x v="1"/>
    <x v="2"/>
    <x v="2"/>
    <e v="#N/A"/>
    <n v="3208.79"/>
    <x v="1"/>
    <s v="tier - 3"/>
    <x v="3"/>
    <x v="31"/>
  </r>
  <r>
    <x v="1997"/>
    <s v="  Halle"/>
    <x v="1040"/>
    <n v="6.26"/>
    <s v="Yes"/>
    <x v="0"/>
    <x v="1"/>
    <n v="1"/>
    <x v="1"/>
    <x v="2"/>
    <x v="1"/>
    <e v="#N/A"/>
    <n v="3206.49"/>
    <x v="1"/>
    <s v="tier - 3"/>
    <x v="2"/>
    <x v="31"/>
  </r>
  <r>
    <x v="1998"/>
    <s v="  Carolyn"/>
    <x v="1212"/>
    <n v="5.88"/>
    <s v="Yes"/>
    <x v="0"/>
    <x v="0"/>
    <n v="0"/>
    <x v="1"/>
    <x v="0"/>
    <x v="1"/>
    <e v="#N/A"/>
    <n v="3201.25"/>
    <x v="1"/>
    <s v="tier - 3"/>
    <x v="1"/>
    <x v="45"/>
  </r>
  <r>
    <x v="1999"/>
    <s v="  Tara D"/>
    <x v="1213"/>
    <n v="5.72"/>
    <s v="Yes"/>
    <x v="0"/>
    <x v="0"/>
    <n v="0"/>
    <x v="1"/>
    <x v="2"/>
    <x v="1"/>
    <e v="#N/A"/>
    <n v="3180.51"/>
    <x v="1"/>
    <s v="tier - 2"/>
    <x v="0"/>
    <x v="47"/>
  </r>
  <r>
    <x v="2000"/>
    <s v="  Rasim M"/>
    <x v="1214"/>
    <n v="6.09"/>
    <s v="Yes"/>
    <x v="1"/>
    <x v="0"/>
    <n v="2"/>
    <x v="1"/>
    <x v="1"/>
    <x v="1"/>
    <e v="#N/A"/>
    <n v="3179.96"/>
    <x v="1"/>
    <s v="tier - 2"/>
    <x v="1"/>
    <x v="21"/>
  </r>
  <r>
    <x v="2001"/>
    <s v="  Dina"/>
    <x v="361"/>
    <n v="4.25"/>
    <s v="Yes"/>
    <x v="0"/>
    <x v="0"/>
    <n v="0"/>
    <x v="1"/>
    <x v="2"/>
    <x v="2"/>
    <e v="#N/A"/>
    <n v="3176.82"/>
    <x v="1"/>
    <s v="tier - 1"/>
    <x v="1"/>
    <x v="45"/>
  </r>
  <r>
    <x v="2002"/>
    <s v="  Lisa"/>
    <x v="699"/>
    <n v="6.09"/>
    <s v="Yes"/>
    <x v="0"/>
    <x v="0"/>
    <n v="0"/>
    <x v="1"/>
    <x v="2"/>
    <x v="1"/>
    <e v="#N/A"/>
    <n v="3176.29"/>
    <x v="1"/>
    <s v="tier - 2"/>
    <x v="1"/>
    <x v="45"/>
  </r>
  <r>
    <x v="2003"/>
    <s v="  Caitrin"/>
    <x v="127"/>
    <n v="5.51"/>
    <s v="No"/>
    <x v="0"/>
    <x v="0"/>
    <n v="0"/>
    <x v="1"/>
    <x v="0"/>
    <x v="2"/>
    <e v="#N/A"/>
    <n v="3172.02"/>
    <x v="1"/>
    <s v="tier - 1"/>
    <x v="3"/>
    <x v="6"/>
  </r>
  <r>
    <x v="2004"/>
    <s v="  Adriana S"/>
    <x v="82"/>
    <n v="5.63"/>
    <s v="No"/>
    <x v="0"/>
    <x v="0"/>
    <n v="0"/>
    <x v="1"/>
    <x v="0"/>
    <x v="2"/>
    <e v="#N/A"/>
    <n v="3171.61"/>
    <x v="1"/>
    <s v="tier - 3"/>
    <x v="0"/>
    <x v="6"/>
  </r>
  <r>
    <x v="2005"/>
    <s v="  Megan"/>
    <x v="1026"/>
    <n v="5.29"/>
    <s v="Yes"/>
    <x v="0"/>
    <x v="0"/>
    <n v="0"/>
    <x v="1"/>
    <x v="3"/>
    <x v="2"/>
    <e v="#N/A"/>
    <n v="3167.46"/>
    <x v="1"/>
    <s v="tier - 3"/>
    <x v="2"/>
    <x v="47"/>
  </r>
  <r>
    <x v="2006"/>
    <s v="  Kristen M"/>
    <x v="1215"/>
    <n v="4"/>
    <s v="No"/>
    <x v="0"/>
    <x v="1"/>
    <n v="1"/>
    <x v="1"/>
    <x v="1"/>
    <x v="2"/>
    <e v="#N/A"/>
    <n v="3162.02"/>
    <x v="1"/>
    <s v="tier - 3"/>
    <x v="0"/>
    <x v="20"/>
  </r>
  <r>
    <x v="2007"/>
    <s v="  Alix"/>
    <x v="809"/>
    <n v="5.49"/>
    <s v="No"/>
    <x v="0"/>
    <x v="0"/>
    <n v="0"/>
    <x v="1"/>
    <x v="1"/>
    <x v="2"/>
    <e v="#N/A"/>
    <n v="3161.45"/>
    <x v="1"/>
    <s v="tier - 1"/>
    <x v="3"/>
    <x v="6"/>
  </r>
  <r>
    <x v="2008"/>
    <s v="  Kakushin"/>
    <x v="1216"/>
    <n v="5.34"/>
    <s v="No"/>
    <x v="0"/>
    <x v="0"/>
    <n v="0"/>
    <x v="1"/>
    <x v="1"/>
    <x v="2"/>
    <e v="#N/A"/>
    <n v="3128.35"/>
    <x v="1"/>
    <s v="tier - 3"/>
    <x v="14"/>
    <x v="35"/>
  </r>
  <r>
    <x v="2009"/>
    <s v="  Michael J"/>
    <x v="1217"/>
    <n v="4.12"/>
    <s v="No"/>
    <x v="0"/>
    <x v="0"/>
    <n v="1"/>
    <x v="1"/>
    <x v="3"/>
    <x v="2"/>
    <e v="#N/A"/>
    <n v="3088.06"/>
    <x v="1"/>
    <s v="tier - 2"/>
    <x v="0"/>
    <x v="38"/>
  </r>
  <r>
    <x v="2010"/>
    <s v="  Bradley"/>
    <x v="711"/>
    <n v="5.49"/>
    <s v="Yes"/>
    <x v="0"/>
    <x v="0"/>
    <n v="0"/>
    <x v="1"/>
    <x v="2"/>
    <x v="2"/>
    <e v="#N/A"/>
    <n v="3077.1"/>
    <x v="1"/>
    <s v="tier - 1"/>
    <x v="1"/>
    <x v="47"/>
  </r>
  <r>
    <x v="2011"/>
    <s v="  Matt"/>
    <x v="497"/>
    <n v="5.1100000000000003"/>
    <s v="Yes"/>
    <x v="0"/>
    <x v="0"/>
    <n v="1"/>
    <x v="1"/>
    <x v="1"/>
    <x v="2"/>
    <e v="#N/A"/>
    <n v="3070.81"/>
    <x v="2"/>
    <s v="tier - 1"/>
    <x v="6"/>
    <x v="40"/>
  </r>
  <r>
    <x v="2012"/>
    <s v="  Amanda C"/>
    <x v="1218"/>
    <n v="5.94"/>
    <s v="No"/>
    <x v="0"/>
    <x v="0"/>
    <n v="0"/>
    <x v="1"/>
    <x v="3"/>
    <x v="1"/>
    <e v="#N/A"/>
    <n v="3065.49"/>
    <x v="1"/>
    <s v="tier - 1"/>
    <x v="1"/>
    <x v="4"/>
  </r>
  <r>
    <x v="2013"/>
    <s v="  Valur"/>
    <x v="26"/>
    <n v="5.54"/>
    <s v="No"/>
    <x v="0"/>
    <x v="0"/>
    <n v="0"/>
    <x v="1"/>
    <x v="0"/>
    <x v="2"/>
    <e v="#N/A"/>
    <n v="3062.51"/>
    <x v="2"/>
    <s v="tier - 1"/>
    <x v="1"/>
    <x v="6"/>
  </r>
  <r>
    <x v="2014"/>
    <s v="  Erica J"/>
    <x v="47"/>
    <n v="7.09"/>
    <s v="No"/>
    <x v="0"/>
    <x v="0"/>
    <n v="0"/>
    <x v="1"/>
    <x v="0"/>
    <x v="0"/>
    <e v="#N/A"/>
    <n v="3056.39"/>
    <x v="1"/>
    <s v="tier - 3"/>
    <x v="0"/>
    <x v="43"/>
  </r>
  <r>
    <x v="2015"/>
    <s v="  Stephen F"/>
    <x v="1219"/>
    <n v="6.22"/>
    <s v="Yes"/>
    <x v="0"/>
    <x v="1"/>
    <n v="1"/>
    <x v="1"/>
    <x v="1"/>
    <x v="1"/>
    <e v="#N/A"/>
    <n v="3051.73"/>
    <x v="1"/>
    <s v="tier - 2"/>
    <x v="3"/>
    <x v="31"/>
  </r>
  <r>
    <x v="2016"/>
    <s v="  Lissa"/>
    <x v="401"/>
    <n v="4.33"/>
    <s v="No"/>
    <x v="0"/>
    <x v="0"/>
    <n v="1"/>
    <x v="1"/>
    <x v="1"/>
    <x v="2"/>
    <e v="#N/A"/>
    <n v="3046.06"/>
    <x v="1"/>
    <s v="tier - 1"/>
    <x v="8"/>
    <x v="44"/>
  </r>
  <r>
    <x v="2017"/>
    <s v="  Megan"/>
    <x v="397"/>
    <n v="5.83"/>
    <s v="No"/>
    <x v="0"/>
    <x v="0"/>
    <n v="1"/>
    <x v="1"/>
    <x v="1"/>
    <x v="1"/>
    <e v="#N/A"/>
    <n v="3044.21"/>
    <x v="1"/>
    <s v="tier - 3"/>
    <x v="2"/>
    <x v="44"/>
  </r>
  <r>
    <x v="2018"/>
    <s v="  Alyson"/>
    <x v="2"/>
    <n v="4.7"/>
    <s v="Yes"/>
    <x v="0"/>
    <x v="1"/>
    <n v="1"/>
    <x v="1"/>
    <x v="0"/>
    <x v="2"/>
    <e v="#N/A"/>
    <n v="3021.81"/>
    <x v="1"/>
    <s v="tier - 3"/>
    <x v="1"/>
    <x v="31"/>
  </r>
  <r>
    <x v="2019"/>
    <s v="  Chance B"/>
    <x v="1155"/>
    <n v="4.07"/>
    <s v="Yes"/>
    <x v="0"/>
    <x v="0"/>
    <n v="1"/>
    <x v="1"/>
    <x v="3"/>
    <x v="2"/>
    <e v="#N/A"/>
    <n v="3018.04"/>
    <x v="1"/>
    <s v="tier - 2"/>
    <x v="1"/>
    <x v="23"/>
  </r>
  <r>
    <x v="2020"/>
    <s v="  Sean P"/>
    <x v="1"/>
    <n v="9.39"/>
    <s v="No"/>
    <x v="0"/>
    <x v="0"/>
    <n v="0"/>
    <x v="1"/>
    <x v="0"/>
    <x v="0"/>
    <e v="#N/A"/>
    <n v="3012.22"/>
    <x v="1"/>
    <s v="tier - 3"/>
    <x v="1"/>
    <x v="43"/>
  </r>
  <r>
    <x v="2021"/>
    <s v="  Therese"/>
    <x v="1220"/>
    <n v="4.18"/>
    <s v="No"/>
    <x v="0"/>
    <x v="0"/>
    <n v="0"/>
    <x v="1"/>
    <x v="2"/>
    <x v="2"/>
    <e v="#N/A"/>
    <n v="2985.67"/>
    <x v="1"/>
    <s v="tier - 2"/>
    <x v="0"/>
    <x v="42"/>
  </r>
  <r>
    <x v="2022"/>
    <s v="  Beau"/>
    <x v="1221"/>
    <n v="4.18"/>
    <s v="No"/>
    <x v="0"/>
    <x v="0"/>
    <n v="1"/>
    <x v="1"/>
    <x v="3"/>
    <x v="2"/>
    <e v="#N/A"/>
    <n v="2979.52"/>
    <x v="1"/>
    <s v="tier - 3"/>
    <x v="0"/>
    <x v="38"/>
  </r>
  <r>
    <x v="2023"/>
    <s v="  Kelsey M"/>
    <x v="345"/>
    <n v="4.4000000000000004"/>
    <s v="Yes"/>
    <x v="0"/>
    <x v="0"/>
    <n v="1"/>
    <x v="1"/>
    <x v="2"/>
    <x v="2"/>
    <e v="#N/A"/>
    <n v="2974.13"/>
    <x v="1"/>
    <s v="tier - 1"/>
    <x v="3"/>
    <x v="40"/>
  </r>
  <r>
    <x v="2024"/>
    <s v="  Gretchen"/>
    <x v="1222"/>
    <n v="9.9"/>
    <s v="No"/>
    <x v="0"/>
    <x v="0"/>
    <n v="0"/>
    <x v="1"/>
    <x v="1"/>
    <x v="0"/>
    <e v="#N/A"/>
    <n v="2943.41"/>
    <x v="1"/>
    <s v="tier - 3"/>
    <x v="1"/>
    <x v="43"/>
  </r>
  <r>
    <x v="2025"/>
    <s v="  Nicholas E"/>
    <x v="1035"/>
    <n v="4.84"/>
    <s v="Yes"/>
    <x v="0"/>
    <x v="0"/>
    <n v="0"/>
    <x v="1"/>
    <x v="0"/>
    <x v="2"/>
    <e v="#N/A"/>
    <n v="2927.06"/>
    <x v="1"/>
    <s v="tier - 2"/>
    <x v="0"/>
    <x v="45"/>
  </r>
  <r>
    <x v="2026"/>
    <s v="  Deborah"/>
    <x v="1023"/>
    <n v="5.53"/>
    <s v="No"/>
    <x v="0"/>
    <x v="1"/>
    <n v="1"/>
    <x v="1"/>
    <x v="2"/>
    <x v="2"/>
    <e v="#N/A"/>
    <n v="2913.57"/>
    <x v="1"/>
    <s v="tier - 2"/>
    <x v="3"/>
    <x v="43"/>
  </r>
  <r>
    <x v="2027"/>
    <s v="  Chuck W"/>
    <x v="391"/>
    <n v="4.33"/>
    <s v="Yes"/>
    <x v="0"/>
    <x v="0"/>
    <n v="0"/>
    <x v="1"/>
    <x v="0"/>
    <x v="2"/>
    <e v="#N/A"/>
    <n v="2904.09"/>
    <x v="1"/>
    <s v="tier - 2"/>
    <x v="3"/>
    <x v="45"/>
  </r>
  <r>
    <x v="2028"/>
    <s v="  Daniel"/>
    <x v="454"/>
    <n v="4.91"/>
    <s v="Yes"/>
    <x v="0"/>
    <x v="0"/>
    <n v="0"/>
    <x v="1"/>
    <x v="1"/>
    <x v="2"/>
    <e v="#N/A"/>
    <n v="2902.91"/>
    <x v="1"/>
    <s v="tier - 2"/>
    <x v="0"/>
    <x v="45"/>
  </r>
  <r>
    <x v="2029"/>
    <s v="  Amany"/>
    <x v="702"/>
    <n v="4.8"/>
    <s v="No"/>
    <x v="0"/>
    <x v="0"/>
    <n v="0"/>
    <x v="1"/>
    <x v="0"/>
    <x v="2"/>
    <e v="#N/A"/>
    <n v="2899.49"/>
    <x v="1"/>
    <s v="tier - 2"/>
    <x v="2"/>
    <x v="35"/>
  </r>
  <r>
    <x v="2030"/>
    <s v="  Kipling"/>
    <x v="389"/>
    <n v="5.55"/>
    <s v="Yes"/>
    <x v="1"/>
    <x v="0"/>
    <n v="2"/>
    <x v="1"/>
    <x v="1"/>
    <x v="2"/>
    <e v="#N/A"/>
    <n v="2897.46"/>
    <x v="1"/>
    <s v="tier - 1"/>
    <x v="1"/>
    <x v="21"/>
  </r>
  <r>
    <x v="2031"/>
    <s v="  Duncan"/>
    <x v="1223"/>
    <n v="5.24"/>
    <s v="Yes"/>
    <x v="0"/>
    <x v="0"/>
    <n v="0"/>
    <x v="1"/>
    <x v="1"/>
    <x v="2"/>
    <e v="#N/A"/>
    <n v="2897.32"/>
    <x v="2"/>
    <s v="tier - 3"/>
    <x v="4"/>
    <x v="45"/>
  </r>
  <r>
    <x v="2032"/>
    <s v="  Louis C"/>
    <x v="438"/>
    <n v="6.08"/>
    <s v="No"/>
    <x v="0"/>
    <x v="1"/>
    <n v="1"/>
    <x v="1"/>
    <x v="1"/>
    <x v="1"/>
    <e v="#N/A"/>
    <n v="2867.12"/>
    <x v="0"/>
    <s v="tier - 3"/>
    <x v="0"/>
    <x v="20"/>
  </r>
  <r>
    <x v="2033"/>
    <s v="  Daniel J"/>
    <x v="755"/>
    <n v="5.83"/>
    <s v="No"/>
    <x v="0"/>
    <x v="1"/>
    <n v="1"/>
    <x v="1"/>
    <x v="1"/>
    <x v="1"/>
    <e v="#N/A"/>
    <n v="2866.09"/>
    <x v="2"/>
    <s v="tier - 3"/>
    <x v="3"/>
    <x v="20"/>
  </r>
  <r>
    <x v="2034"/>
    <s v="  Ildiko M"/>
    <x v="408"/>
    <n v="4.29"/>
    <s v="No"/>
    <x v="0"/>
    <x v="0"/>
    <n v="1"/>
    <x v="1"/>
    <x v="0"/>
    <x v="2"/>
    <e v="#N/A"/>
    <n v="2855.44"/>
    <x v="1"/>
    <s v="tier - 3"/>
    <x v="1"/>
    <x v="44"/>
  </r>
  <r>
    <x v="2035"/>
    <s v="  Melinda E"/>
    <x v="386"/>
    <n v="5.3"/>
    <s v="No"/>
    <x v="0"/>
    <x v="0"/>
    <n v="1"/>
    <x v="1"/>
    <x v="1"/>
    <x v="2"/>
    <e v="#N/A"/>
    <n v="2850.68"/>
    <x v="1"/>
    <s v="tier - 3"/>
    <x v="1"/>
    <x v="44"/>
  </r>
  <r>
    <x v="2036"/>
    <s v="  Ashley M"/>
    <x v="388"/>
    <n v="4.42"/>
    <s v="No"/>
    <x v="0"/>
    <x v="0"/>
    <n v="1"/>
    <x v="1"/>
    <x v="2"/>
    <x v="2"/>
    <e v="#N/A"/>
    <n v="2842.76"/>
    <x v="1"/>
    <s v="tier - 3"/>
    <x v="1"/>
    <x v="44"/>
  </r>
  <r>
    <x v="2037"/>
    <s v="  Stephanie"/>
    <x v="1224"/>
    <n v="5.68"/>
    <s v="No"/>
    <x v="1"/>
    <x v="0"/>
    <n v="1"/>
    <x v="1"/>
    <x v="1"/>
    <x v="2"/>
    <e v="#N/A"/>
    <n v="2819.51"/>
    <x v="1"/>
    <s v="tier - 3"/>
    <x v="3"/>
    <x v="21"/>
  </r>
  <r>
    <x v="2038"/>
    <s v="  Sean P"/>
    <x v="1225"/>
    <n v="6.05"/>
    <s v="No"/>
    <x v="0"/>
    <x v="1"/>
    <n v="1"/>
    <x v="1"/>
    <x v="2"/>
    <x v="1"/>
    <e v="#N/A"/>
    <n v="2803.7"/>
    <x v="1"/>
    <s v="tier - 1"/>
    <x v="1"/>
    <x v="39"/>
  </r>
  <r>
    <x v="2039"/>
    <s v="  Emily G"/>
    <x v="1226"/>
    <n v="5.33"/>
    <s v="No"/>
    <x v="1"/>
    <x v="0"/>
    <n v="1"/>
    <x v="1"/>
    <x v="0"/>
    <x v="2"/>
    <e v="#N/A"/>
    <n v="2801.26"/>
    <x v="1"/>
    <s v="tier - 3"/>
    <x v="0"/>
    <x v="41"/>
  </r>
  <r>
    <x v="2040"/>
    <s v="  Malcolm"/>
    <x v="352"/>
    <n v="6.22"/>
    <s v="No"/>
    <x v="0"/>
    <x v="0"/>
    <n v="0"/>
    <x v="1"/>
    <x v="1"/>
    <x v="1"/>
    <e v="#N/A"/>
    <n v="2789.06"/>
    <x v="1"/>
    <s v="tier - 3"/>
    <x v="1"/>
    <x v="35"/>
  </r>
  <r>
    <x v="2041"/>
    <s v="  Danilo"/>
    <x v="1227"/>
    <n v="5.84"/>
    <s v="No"/>
    <x v="0"/>
    <x v="0"/>
    <n v="0"/>
    <x v="1"/>
    <x v="3"/>
    <x v="1"/>
    <e v="#N/A"/>
    <n v="2775.19"/>
    <x v="1"/>
    <s v="tier - 1"/>
    <x v="1"/>
    <x v="35"/>
  </r>
  <r>
    <x v="2042"/>
    <s v="  Mikko"/>
    <x v="1121"/>
    <n v="5.71"/>
    <s v="No"/>
    <x v="1"/>
    <x v="0"/>
    <n v="1"/>
    <x v="1"/>
    <x v="0"/>
    <x v="1"/>
    <e v="#N/A"/>
    <n v="2773.46"/>
    <x v="1"/>
    <s v="tier - 1"/>
    <x v="14"/>
    <x v="41"/>
  </r>
  <r>
    <x v="2043"/>
    <s v="  Paula C"/>
    <x v="1228"/>
    <n v="6.04"/>
    <s v="Yes"/>
    <x v="0"/>
    <x v="1"/>
    <n v="1"/>
    <x v="1"/>
    <x v="1"/>
    <x v="1"/>
    <e v="#N/A"/>
    <n v="2758.99"/>
    <x v="1"/>
    <s v="tier - 1"/>
    <x v="1"/>
    <x v="31"/>
  </r>
  <r>
    <x v="2044"/>
    <s v="  Kirsten N"/>
    <x v="964"/>
    <n v="4.38"/>
    <s v="No"/>
    <x v="1"/>
    <x v="0"/>
    <n v="1"/>
    <x v="1"/>
    <x v="0"/>
    <x v="2"/>
    <e v="#N/A"/>
    <n v="2755.02"/>
    <x v="1"/>
    <s v="tier - 1"/>
    <x v="2"/>
    <x v="21"/>
  </r>
  <r>
    <x v="2045"/>
    <s v="  Christy"/>
    <x v="217"/>
    <n v="5.56"/>
    <s v="Yes"/>
    <x v="1"/>
    <x v="0"/>
    <n v="1"/>
    <x v="1"/>
    <x v="0"/>
    <x v="2"/>
    <e v="#N/A"/>
    <n v="2741.95"/>
    <x v="1"/>
    <s v="tier - 3"/>
    <x v="2"/>
    <x v="21"/>
  </r>
  <r>
    <x v="2046"/>
    <s v="  Jennifer"/>
    <x v="567"/>
    <n v="4.24"/>
    <s v="No"/>
    <x v="1"/>
    <x v="0"/>
    <n v="1"/>
    <x v="1"/>
    <x v="2"/>
    <x v="2"/>
    <e v="#N/A"/>
    <n v="2731.91"/>
    <x v="1"/>
    <s v="tier - 3"/>
    <x v="2"/>
    <x v="21"/>
  </r>
  <r>
    <x v="2047"/>
    <s v="  Jingjing"/>
    <x v="1229"/>
    <n v="6.32"/>
    <s v="No"/>
    <x v="0"/>
    <x v="1"/>
    <n v="1"/>
    <x v="1"/>
    <x v="0"/>
    <x v="1"/>
    <e v="#N/A"/>
    <n v="2730.11"/>
    <x v="1"/>
    <s v="tier - 3"/>
    <x v="1"/>
    <x v="39"/>
  </r>
  <r>
    <x v="2048"/>
    <s v="  Morgan"/>
    <x v="375"/>
    <n v="6.3"/>
    <s v="Yes"/>
    <x v="0"/>
    <x v="1"/>
    <n v="1"/>
    <x v="1"/>
    <x v="0"/>
    <x v="1"/>
    <e v="#N/A"/>
    <n v="2727.4"/>
    <x v="2"/>
    <s v="tier - 3"/>
    <x v="4"/>
    <x v="31"/>
  </r>
  <r>
    <x v="2049"/>
    <s v="  Patrick J"/>
    <x v="1230"/>
    <n v="4.38"/>
    <s v="Yes"/>
    <x v="0"/>
    <x v="0"/>
    <n v="1"/>
    <x v="1"/>
    <x v="3"/>
    <x v="2"/>
    <e v="#N/A"/>
    <n v="2726.06"/>
    <x v="1"/>
    <s v="tier - 2"/>
    <x v="0"/>
    <x v="23"/>
  </r>
  <r>
    <x v="2050"/>
    <s v="  Frankline"/>
    <x v="577"/>
    <n v="4.6500000000000004"/>
    <s v="Yes"/>
    <x v="0"/>
    <x v="1"/>
    <n v="1"/>
    <x v="1"/>
    <x v="1"/>
    <x v="2"/>
    <e v="#N/A"/>
    <n v="2721.32"/>
    <x v="0"/>
    <s v="tier - 3"/>
    <x v="7"/>
    <x v="31"/>
  </r>
  <r>
    <x v="2051"/>
    <s v="  Laura T"/>
    <x v="80"/>
    <n v="4.7"/>
    <s v="No"/>
    <x v="0"/>
    <x v="1"/>
    <n v="1"/>
    <x v="1"/>
    <x v="0"/>
    <x v="2"/>
    <e v="#N/A"/>
    <n v="2719.28"/>
    <x v="1"/>
    <s v="tier - 2"/>
    <x v="1"/>
    <x v="39"/>
  </r>
  <r>
    <x v="2052"/>
    <s v="  Natalia"/>
    <x v="854"/>
    <n v="4.34"/>
    <s v="No"/>
    <x v="0"/>
    <x v="1"/>
    <n v="1"/>
    <x v="1"/>
    <x v="1"/>
    <x v="2"/>
    <e v="#N/A"/>
    <n v="2710.83"/>
    <x v="1"/>
    <s v="tier - 3"/>
    <x v="1"/>
    <x v="39"/>
  </r>
  <r>
    <x v="2053"/>
    <s v="  Jennifer L"/>
    <x v="403"/>
    <n v="5.62"/>
    <s v="No"/>
    <x v="0"/>
    <x v="1"/>
    <n v="1"/>
    <x v="1"/>
    <x v="2"/>
    <x v="2"/>
    <e v="#N/A"/>
    <n v="2709.24"/>
    <x v="1"/>
    <s v="tier - 2"/>
    <x v="1"/>
    <x v="39"/>
  </r>
  <r>
    <x v="2054"/>
    <s v="  Brooke"/>
    <x v="1018"/>
    <n v="4.24"/>
    <s v="No"/>
    <x v="0"/>
    <x v="1"/>
    <n v="1"/>
    <x v="1"/>
    <x v="2"/>
    <x v="2"/>
    <e v="#N/A"/>
    <n v="2709.11"/>
    <x v="1"/>
    <s v="tier - 2"/>
    <x v="1"/>
    <x v="39"/>
  </r>
  <r>
    <x v="2055"/>
    <s v="  Jeremy M"/>
    <x v="210"/>
    <n v="4.57"/>
    <s v="Yes"/>
    <x v="0"/>
    <x v="0"/>
    <n v="0"/>
    <x v="1"/>
    <x v="0"/>
    <x v="2"/>
    <e v="#N/A"/>
    <n v="2699.57"/>
    <x v="1"/>
    <s v="tier - 1"/>
    <x v="1"/>
    <x v="45"/>
  </r>
  <r>
    <x v="2056"/>
    <s v="  Megan L"/>
    <x v="389"/>
    <n v="5.05"/>
    <s v="No"/>
    <x v="0"/>
    <x v="0"/>
    <n v="0"/>
    <x v="1"/>
    <x v="1"/>
    <x v="2"/>
    <e v="#N/A"/>
    <n v="2690.11"/>
    <x v="1"/>
    <s v="tier - 2"/>
    <x v="1"/>
    <x v="35"/>
  </r>
  <r>
    <x v="2057"/>
    <s v="  Bryan"/>
    <x v="9"/>
    <n v="6.16"/>
    <s v="No"/>
    <x v="0"/>
    <x v="0"/>
    <n v="0"/>
    <x v="1"/>
    <x v="0"/>
    <x v="1"/>
    <e v="#N/A"/>
    <n v="2689.5"/>
    <x v="2"/>
    <s v="tier - 2"/>
    <x v="0"/>
    <x v="6"/>
  </r>
  <r>
    <x v="2058"/>
    <s v="  Marny"/>
    <x v="1231"/>
    <n v="4.57"/>
    <s v="No"/>
    <x v="0"/>
    <x v="0"/>
    <n v="0"/>
    <x v="1"/>
    <x v="2"/>
    <x v="2"/>
    <e v="#N/A"/>
    <n v="2684.69"/>
    <x v="1"/>
    <s v="tier - 2"/>
    <x v="0"/>
    <x v="6"/>
  </r>
  <r>
    <x v="2059"/>
    <s v="  Marc"/>
    <x v="1232"/>
    <n v="5.53"/>
    <s v="Yes"/>
    <x v="0"/>
    <x v="0"/>
    <n v="0"/>
    <x v="1"/>
    <x v="3"/>
    <x v="2"/>
    <e v="#N/A"/>
    <n v="2680.95"/>
    <x v="2"/>
    <s v="tier - 2"/>
    <x v="1"/>
    <x v="45"/>
  </r>
  <r>
    <x v="2060"/>
    <s v="  Benjamin L"/>
    <x v="32"/>
    <n v="5.84"/>
    <s v="No"/>
    <x v="1"/>
    <x v="0"/>
    <n v="1"/>
    <x v="1"/>
    <x v="0"/>
    <x v="1"/>
    <e v="#N/A"/>
    <n v="2643.27"/>
    <x v="1"/>
    <s v="tier - 1"/>
    <x v="1"/>
    <x v="21"/>
  </r>
  <r>
    <x v="2061"/>
    <s v="  Rob G"/>
    <x v="237"/>
    <n v="6.41"/>
    <s v="No"/>
    <x v="1"/>
    <x v="0"/>
    <n v="1"/>
    <x v="1"/>
    <x v="1"/>
    <x v="1"/>
    <e v="#N/A"/>
    <n v="2639.04"/>
    <x v="1"/>
    <s v="tier - 2"/>
    <x v="1"/>
    <x v="21"/>
  </r>
  <r>
    <x v="2062"/>
    <s v="  Stefanie A"/>
    <x v="782"/>
    <n v="4.7300000000000004"/>
    <s v="Yes"/>
    <x v="0"/>
    <x v="1"/>
    <n v="1"/>
    <x v="1"/>
    <x v="0"/>
    <x v="2"/>
    <e v="#N/A"/>
    <n v="2632.99"/>
    <x v="1"/>
    <s v="tier - 1"/>
    <x v="3"/>
    <x v="31"/>
  </r>
  <r>
    <x v="2063"/>
    <s v="  Stephanie"/>
    <x v="350"/>
    <n v="6.22"/>
    <s v="Yes"/>
    <x v="0"/>
    <x v="0"/>
    <n v="0"/>
    <x v="1"/>
    <x v="1"/>
    <x v="1"/>
    <e v="#N/A"/>
    <n v="2597.7800000000002"/>
    <x v="1"/>
    <s v="tier - 1"/>
    <x v="3"/>
    <x v="47"/>
  </r>
  <r>
    <x v="2064"/>
    <s v="  Caroline F"/>
    <x v="905"/>
    <n v="4.46"/>
    <s v="Yes"/>
    <x v="0"/>
    <x v="0"/>
    <n v="0"/>
    <x v="1"/>
    <x v="2"/>
    <x v="2"/>
    <e v="#N/A"/>
    <n v="2585.85"/>
    <x v="1"/>
    <s v="tier - 2"/>
    <x v="2"/>
    <x v="47"/>
  </r>
  <r>
    <x v="2065"/>
    <s v="  Julia J"/>
    <x v="1233"/>
    <n v="4.5"/>
    <s v="Yes"/>
    <x v="0"/>
    <x v="0"/>
    <n v="0"/>
    <x v="1"/>
    <x v="3"/>
    <x v="2"/>
    <e v="#N/A"/>
    <n v="2585.27"/>
    <x v="1"/>
    <s v="tier - 3"/>
    <x v="3"/>
    <x v="47"/>
  </r>
  <r>
    <x v="2066"/>
    <s v="  Jack"/>
    <x v="1234"/>
    <n v="8.93"/>
    <s v="No"/>
    <x v="0"/>
    <x v="0"/>
    <n v="0"/>
    <x v="1"/>
    <x v="1"/>
    <x v="0"/>
    <e v="#N/A"/>
    <n v="2585.04"/>
    <x v="1"/>
    <s v="tier - 2"/>
    <x v="14"/>
    <x v="43"/>
  </r>
  <r>
    <x v="2067"/>
    <s v="  Bernat"/>
    <x v="201"/>
    <n v="11.02"/>
    <s v="No"/>
    <x v="0"/>
    <x v="0"/>
    <n v="0"/>
    <x v="1"/>
    <x v="0"/>
    <x v="0"/>
    <e v="#N/A"/>
    <n v="2566.4699999999998"/>
    <x v="1"/>
    <s v="tier - 3"/>
    <x v="0"/>
    <x v="43"/>
  </r>
  <r>
    <x v="2068"/>
    <s v="  Hicham"/>
    <x v="1235"/>
    <n v="5.25"/>
    <s v="No"/>
    <x v="0"/>
    <x v="0"/>
    <n v="0"/>
    <x v="1"/>
    <x v="3"/>
    <x v="2"/>
    <e v="#N/A"/>
    <n v="2545.6799999999998"/>
    <x v="1"/>
    <s v="tier - 1"/>
    <x v="0"/>
    <x v="42"/>
  </r>
  <r>
    <x v="2069"/>
    <s v="  Sarah"/>
    <x v="966"/>
    <n v="4.75"/>
    <s v="No"/>
    <x v="0"/>
    <x v="0"/>
    <n v="0"/>
    <x v="1"/>
    <x v="3"/>
    <x v="2"/>
    <e v="#N/A"/>
    <n v="2540.39"/>
    <x v="1"/>
    <s v="tier - 2"/>
    <x v="0"/>
    <x v="3"/>
  </r>
  <r>
    <x v="2070"/>
    <s v="  Anthony S"/>
    <x v="144"/>
    <n v="4.68"/>
    <s v="Yes"/>
    <x v="0"/>
    <x v="1"/>
    <n v="1"/>
    <x v="1"/>
    <x v="0"/>
    <x v="2"/>
    <e v="#N/A"/>
    <n v="2534.39"/>
    <x v="2"/>
    <s v="tier - 3"/>
    <x v="1"/>
    <x v="31"/>
  </r>
  <r>
    <x v="2071"/>
    <s v="  Elisabetta"/>
    <x v="429"/>
    <n v="6.17"/>
    <s v="Yes"/>
    <x v="1"/>
    <x v="0"/>
    <n v="2"/>
    <x v="1"/>
    <x v="2"/>
    <x v="1"/>
    <e v="#N/A"/>
    <n v="2527.8200000000002"/>
    <x v="1"/>
    <s v="tier - 3"/>
    <x v="1"/>
    <x v="21"/>
  </r>
  <r>
    <x v="2072"/>
    <s v="  Trevor N"/>
    <x v="589"/>
    <n v="4.5599999999999996"/>
    <s v="Yes"/>
    <x v="0"/>
    <x v="1"/>
    <n v="1"/>
    <x v="1"/>
    <x v="1"/>
    <x v="2"/>
    <e v="#N/A"/>
    <n v="2523.17"/>
    <x v="2"/>
    <s v="tier - 1"/>
    <x v="1"/>
    <x v="31"/>
  </r>
  <r>
    <x v="2073"/>
    <s v="  Nancy"/>
    <x v="1236"/>
    <n v="6.3"/>
    <s v="No"/>
    <x v="0"/>
    <x v="0"/>
    <n v="0"/>
    <x v="1"/>
    <x v="3"/>
    <x v="1"/>
    <e v="#N/A"/>
    <n v="2510.79"/>
    <x v="1"/>
    <s v="tier - 1"/>
    <x v="0"/>
    <x v="42"/>
  </r>
  <r>
    <x v="2074"/>
    <s v="  Allison R"/>
    <x v="1237"/>
    <n v="6.03"/>
    <s v="No"/>
    <x v="1"/>
    <x v="0"/>
    <n v="1"/>
    <x v="1"/>
    <x v="1"/>
    <x v="1"/>
    <e v="#N/A"/>
    <n v="2500.9299999999998"/>
    <x v="1"/>
    <s v="tier - 2"/>
    <x v="1"/>
    <x v="41"/>
  </r>
  <r>
    <x v="2075"/>
    <s v="  Robert J"/>
    <x v="534"/>
    <n v="4.2"/>
    <s v="Yes"/>
    <x v="0"/>
    <x v="0"/>
    <n v="1"/>
    <x v="1"/>
    <x v="0"/>
    <x v="2"/>
    <e v="#N/A"/>
    <n v="2498.41"/>
    <x v="2"/>
    <s v="tier - 3"/>
    <x v="0"/>
    <x v="40"/>
  </r>
  <r>
    <x v="2076"/>
    <s v="  Nicholas"/>
    <x v="235"/>
    <n v="5.61"/>
    <s v="Yes"/>
    <x v="0"/>
    <x v="0"/>
    <n v="1"/>
    <x v="1"/>
    <x v="0"/>
    <x v="2"/>
    <e v="#N/A"/>
    <n v="2497.04"/>
    <x v="2"/>
    <s v="tier - 3"/>
    <x v="0"/>
    <x v="40"/>
  </r>
  <r>
    <x v="2077"/>
    <s v="  Kevin L"/>
    <x v="662"/>
    <n v="5.88"/>
    <s v="Yes"/>
    <x v="0"/>
    <x v="0"/>
    <n v="1"/>
    <x v="1"/>
    <x v="0"/>
    <x v="1"/>
    <e v="#N/A"/>
    <n v="2494.02"/>
    <x v="2"/>
    <s v="tier - 1"/>
    <x v="3"/>
    <x v="40"/>
  </r>
  <r>
    <x v="2078"/>
    <s v="  Bryan"/>
    <x v="1238"/>
    <n v="5.92"/>
    <s v="Yes"/>
    <x v="0"/>
    <x v="0"/>
    <n v="1"/>
    <x v="1"/>
    <x v="2"/>
    <x v="1"/>
    <e v="#N/A"/>
    <n v="2483.7399999999998"/>
    <x v="2"/>
    <s v="tier - 2"/>
    <x v="0"/>
    <x v="40"/>
  </r>
  <r>
    <x v="2079"/>
    <s v="  Janae N"/>
    <x v="1188"/>
    <n v="4.8099999999999996"/>
    <s v="No"/>
    <x v="0"/>
    <x v="0"/>
    <n v="1"/>
    <x v="1"/>
    <x v="0"/>
    <x v="2"/>
    <e v="#N/A"/>
    <n v="2480.98"/>
    <x v="1"/>
    <s v="tier - 2"/>
    <x v="0"/>
    <x v="44"/>
  </r>
  <r>
    <x v="2080"/>
    <s v="  Audrey"/>
    <x v="1210"/>
    <n v="4.55"/>
    <s v="No"/>
    <x v="0"/>
    <x v="0"/>
    <n v="1"/>
    <x v="1"/>
    <x v="0"/>
    <x v="2"/>
    <e v="#N/A"/>
    <n v="2473.33"/>
    <x v="1"/>
    <s v="tier - 3"/>
    <x v="0"/>
    <x v="44"/>
  </r>
  <r>
    <x v="2081"/>
    <s v="  Laura"/>
    <x v="586"/>
    <n v="6.43"/>
    <s v="No"/>
    <x v="0"/>
    <x v="0"/>
    <n v="1"/>
    <x v="1"/>
    <x v="1"/>
    <x v="1"/>
    <e v="#N/A"/>
    <n v="2464.62"/>
    <x v="1"/>
    <s v="tier - 3"/>
    <x v="0"/>
    <x v="44"/>
  </r>
  <r>
    <x v="2082"/>
    <s v="  Nicole F"/>
    <x v="375"/>
    <n v="11.62"/>
    <s v="No"/>
    <x v="0"/>
    <x v="0"/>
    <n v="0"/>
    <x v="1"/>
    <x v="0"/>
    <x v="0"/>
    <e v="#N/A"/>
    <n v="2459.7199999999998"/>
    <x v="1"/>
    <s v="tier - 2"/>
    <x v="2"/>
    <x v="43"/>
  </r>
  <r>
    <x v="2083"/>
    <s v="  Krista L"/>
    <x v="450"/>
    <n v="6.04"/>
    <s v="No"/>
    <x v="0"/>
    <x v="0"/>
    <n v="1"/>
    <x v="1"/>
    <x v="2"/>
    <x v="1"/>
    <e v="#N/A"/>
    <n v="2457.5"/>
    <x v="1"/>
    <s v="tier - 1"/>
    <x v="3"/>
    <x v="44"/>
  </r>
  <r>
    <x v="2084"/>
    <s v="  Denise"/>
    <x v="570"/>
    <n v="8.82"/>
    <s v="No"/>
    <x v="0"/>
    <x v="0"/>
    <n v="0"/>
    <x v="1"/>
    <x v="1"/>
    <x v="0"/>
    <e v="#N/A"/>
    <n v="2457.21"/>
    <x v="1"/>
    <s v="tier - 1"/>
    <x v="2"/>
    <x v="43"/>
  </r>
  <r>
    <x v="2085"/>
    <s v="  Ariel"/>
    <x v="1239"/>
    <n v="5.8"/>
    <s v="No"/>
    <x v="0"/>
    <x v="0"/>
    <n v="0"/>
    <x v="1"/>
    <x v="0"/>
    <x v="1"/>
    <e v="#N/A"/>
    <n v="2438.06"/>
    <x v="1"/>
    <s v="tier - 2"/>
    <x v="0"/>
    <x v="35"/>
  </r>
  <r>
    <x v="2086"/>
    <s v="  Jeremy"/>
    <x v="40"/>
    <n v="4.28"/>
    <s v="No"/>
    <x v="0"/>
    <x v="0"/>
    <n v="0"/>
    <x v="1"/>
    <x v="0"/>
    <x v="2"/>
    <e v="#N/A"/>
    <n v="2416.96"/>
    <x v="1"/>
    <s v="tier - 2"/>
    <x v="3"/>
    <x v="35"/>
  </r>
  <r>
    <x v="2087"/>
    <s v="  Rosalie"/>
    <x v="437"/>
    <n v="5.5"/>
    <s v="Yes"/>
    <x v="0"/>
    <x v="0"/>
    <n v="0"/>
    <x v="1"/>
    <x v="0"/>
    <x v="2"/>
    <e v="#N/A"/>
    <n v="2404.73"/>
    <x v="1"/>
    <s v="tier - 3"/>
    <x v="1"/>
    <x v="21"/>
  </r>
  <r>
    <x v="2088"/>
    <s v="  Jay"/>
    <x v="1018"/>
    <n v="4.6900000000000004"/>
    <s v="No"/>
    <x v="0"/>
    <x v="0"/>
    <n v="0"/>
    <x v="1"/>
    <x v="2"/>
    <x v="2"/>
    <e v="#N/A"/>
    <n v="2396.1"/>
    <x v="1"/>
    <s v="tier - 1"/>
    <x v="9"/>
    <x v="35"/>
  </r>
  <r>
    <x v="2089"/>
    <s v="  Vitaliy"/>
    <x v="374"/>
    <n v="4.43"/>
    <s v="No"/>
    <x v="0"/>
    <x v="0"/>
    <n v="0"/>
    <x v="1"/>
    <x v="2"/>
    <x v="2"/>
    <e v="#N/A"/>
    <n v="2395.17"/>
    <x v="1"/>
    <s v="tier - 1"/>
    <x v="7"/>
    <x v="35"/>
  </r>
  <r>
    <x v="2090"/>
    <s v="  Benjamin W"/>
    <x v="1240"/>
    <n v="6.16"/>
    <s v="Yes"/>
    <x v="0"/>
    <x v="0"/>
    <n v="1"/>
    <x v="1"/>
    <x v="3"/>
    <x v="1"/>
    <e v="#N/A"/>
    <n v="2373.3000000000002"/>
    <x v="1"/>
    <s v="tier - 2"/>
    <x v="0"/>
    <x v="23"/>
  </r>
  <r>
    <x v="2091"/>
    <s v="  Jesse"/>
    <x v="443"/>
    <n v="6.66"/>
    <s v="No"/>
    <x v="0"/>
    <x v="0"/>
    <n v="0"/>
    <x v="1"/>
    <x v="0"/>
    <x v="0"/>
    <e v="#N/A"/>
    <n v="2362.23"/>
    <x v="1"/>
    <s v="tier - 1"/>
    <x v="1"/>
    <x v="43"/>
  </r>
  <r>
    <x v="2092"/>
    <s v="  Mark"/>
    <x v="351"/>
    <n v="5.92"/>
    <s v="No"/>
    <x v="0"/>
    <x v="0"/>
    <n v="1"/>
    <x v="1"/>
    <x v="2"/>
    <x v="1"/>
    <e v="#N/A"/>
    <n v="2352.9699999999998"/>
    <x v="2"/>
    <s v="tier - 3"/>
    <x v="1"/>
    <x v="44"/>
  </r>
  <r>
    <x v="2093"/>
    <s v="  Lauren"/>
    <x v="1241"/>
    <n v="5.97"/>
    <s v="No"/>
    <x v="0"/>
    <x v="1"/>
    <n v="1"/>
    <x v="1"/>
    <x v="1"/>
    <x v="1"/>
    <e v="#N/A"/>
    <n v="2331.52"/>
    <x v="1"/>
    <s v="tier - 3"/>
    <x v="3"/>
    <x v="39"/>
  </r>
  <r>
    <x v="2094"/>
    <s v="  Massimiliano"/>
    <x v="768"/>
    <n v="4.6399999999999997"/>
    <s v="Yes"/>
    <x v="0"/>
    <x v="0"/>
    <n v="0"/>
    <x v="1"/>
    <x v="0"/>
    <x v="2"/>
    <e v="#N/A"/>
    <n v="2322.62"/>
    <x v="1"/>
    <s v="tier - 1"/>
    <x v="0"/>
    <x v="45"/>
  </r>
  <r>
    <x v="2095"/>
    <s v="  Josh"/>
    <x v="993"/>
    <n v="6.12"/>
    <s v="No"/>
    <x v="1"/>
    <x v="0"/>
    <n v="1"/>
    <x v="1"/>
    <x v="1"/>
    <x v="1"/>
    <e v="#N/A"/>
    <n v="2304"/>
    <x v="1"/>
    <s v="tier - 3"/>
    <x v="0"/>
    <x v="41"/>
  </r>
  <r>
    <x v="2096"/>
    <s v="  Kiyokatsu"/>
    <x v="1211"/>
    <n v="4.87"/>
    <s v="Yes"/>
    <x v="0"/>
    <x v="0"/>
    <n v="0"/>
    <x v="1"/>
    <x v="2"/>
    <x v="2"/>
    <e v="#N/A"/>
    <n v="2302.3000000000002"/>
    <x v="0"/>
    <s v="tier - 2"/>
    <x v="3"/>
    <x v="45"/>
  </r>
  <r>
    <x v="2097"/>
    <s v="  Amanda L"/>
    <x v="1242"/>
    <n v="4.5999999999999996"/>
    <s v="No"/>
    <x v="0"/>
    <x v="0"/>
    <n v="0"/>
    <x v="1"/>
    <x v="3"/>
    <x v="2"/>
    <e v="#N/A"/>
    <n v="2295.2399999999998"/>
    <x v="1"/>
    <s v="tier - 1"/>
    <x v="0"/>
    <x v="4"/>
  </r>
  <r>
    <x v="2098"/>
    <s v="  Matthew"/>
    <x v="1232"/>
    <n v="4.78"/>
    <s v="No"/>
    <x v="0"/>
    <x v="0"/>
    <n v="0"/>
    <x v="1"/>
    <x v="3"/>
    <x v="2"/>
    <e v="#N/A"/>
    <n v="2277.7199999999998"/>
    <x v="1"/>
    <s v="tier - 1"/>
    <x v="0"/>
    <x v="42"/>
  </r>
  <r>
    <x v="2099"/>
    <s v="  Julia M"/>
    <x v="141"/>
    <n v="11.05"/>
    <s v="No"/>
    <x v="0"/>
    <x v="0"/>
    <n v="0"/>
    <x v="1"/>
    <x v="0"/>
    <x v="0"/>
    <e v="#N/A"/>
    <n v="2261.5700000000002"/>
    <x v="1"/>
    <s v="tier - 1"/>
    <x v="1"/>
    <x v="43"/>
  </r>
  <r>
    <x v="2100"/>
    <s v="  Rhea"/>
    <x v="331"/>
    <n v="7.62"/>
    <s v="No"/>
    <x v="0"/>
    <x v="0"/>
    <n v="0"/>
    <x v="1"/>
    <x v="1"/>
    <x v="0"/>
    <e v="#N/A"/>
    <n v="2257.48"/>
    <x v="1"/>
    <s v="tier - 1"/>
    <x v="1"/>
    <x v="43"/>
  </r>
  <r>
    <x v="2101"/>
    <s v="  Justin"/>
    <x v="170"/>
    <n v="4.78"/>
    <s v="Yes"/>
    <x v="1"/>
    <x v="0"/>
    <n v="2"/>
    <x v="1"/>
    <x v="0"/>
    <x v="2"/>
    <e v="#N/A"/>
    <n v="2254.8000000000002"/>
    <x v="1"/>
    <s v="tier - 3"/>
    <x v="4"/>
    <x v="21"/>
  </r>
  <r>
    <x v="2102"/>
    <s v="  Shamus M"/>
    <x v="467"/>
    <n v="6.09"/>
    <s v="Yes"/>
    <x v="1"/>
    <x v="0"/>
    <n v="2"/>
    <x v="1"/>
    <x v="1"/>
    <x v="1"/>
    <e v="#N/A"/>
    <n v="2250.84"/>
    <x v="1"/>
    <s v="tier - 2"/>
    <x v="11"/>
    <x v="21"/>
  </r>
  <r>
    <x v="2103"/>
    <s v="  Mike"/>
    <x v="417"/>
    <n v="5.1100000000000003"/>
    <s v="No"/>
    <x v="0"/>
    <x v="1"/>
    <n v="1"/>
    <x v="1"/>
    <x v="1"/>
    <x v="2"/>
    <e v="#N/A"/>
    <n v="2221.56"/>
    <x v="1"/>
    <s v="tier - 3"/>
    <x v="1"/>
    <x v="39"/>
  </r>
  <r>
    <x v="2104"/>
    <s v="  Mary Beth"/>
    <x v="866"/>
    <n v="4.46"/>
    <s v="No"/>
    <x v="1"/>
    <x v="0"/>
    <n v="1"/>
    <x v="1"/>
    <x v="0"/>
    <x v="2"/>
    <e v="#N/A"/>
    <n v="2219.4499999999998"/>
    <x v="1"/>
    <s v="tier - 1"/>
    <x v="0"/>
    <x v="41"/>
  </r>
  <r>
    <x v="2105"/>
    <s v="  Erin"/>
    <x v="412"/>
    <n v="6.11"/>
    <s v="No"/>
    <x v="1"/>
    <x v="0"/>
    <n v="1"/>
    <x v="1"/>
    <x v="0"/>
    <x v="1"/>
    <e v="#N/A"/>
    <n v="2217.6"/>
    <x v="1"/>
    <s v="tier - 1"/>
    <x v="2"/>
    <x v="41"/>
  </r>
  <r>
    <x v="2106"/>
    <s v="  Hallie"/>
    <x v="1212"/>
    <n v="4.66"/>
    <s v="No"/>
    <x v="1"/>
    <x v="0"/>
    <n v="1"/>
    <x v="1"/>
    <x v="0"/>
    <x v="2"/>
    <e v="#N/A"/>
    <n v="2217.4699999999998"/>
    <x v="1"/>
    <s v="tier - 1"/>
    <x v="2"/>
    <x v="41"/>
  </r>
  <r>
    <x v="2107"/>
    <s v="  Paige P"/>
    <x v="1243"/>
    <n v="6.14"/>
    <s v="No"/>
    <x v="0"/>
    <x v="0"/>
    <n v="0"/>
    <x v="1"/>
    <x v="2"/>
    <x v="1"/>
    <e v="#N/A"/>
    <n v="2213.21"/>
    <x v="1"/>
    <s v="tier - 2"/>
    <x v="0"/>
    <x v="6"/>
  </r>
  <r>
    <x v="2108"/>
    <s v="  Ji"/>
    <x v="144"/>
    <n v="6.21"/>
    <s v="No"/>
    <x v="1"/>
    <x v="0"/>
    <n v="1"/>
    <x v="1"/>
    <x v="0"/>
    <x v="1"/>
    <e v="#N/A"/>
    <n v="2211.13"/>
    <x v="1"/>
    <s v="tier - 2"/>
    <x v="2"/>
    <x v="41"/>
  </r>
  <r>
    <x v="2109"/>
    <s v="  Carissa A"/>
    <x v="893"/>
    <n v="4.5999999999999996"/>
    <s v="No"/>
    <x v="1"/>
    <x v="0"/>
    <n v="1"/>
    <x v="1"/>
    <x v="0"/>
    <x v="2"/>
    <e v="#N/A"/>
    <n v="2207.6999999999998"/>
    <x v="1"/>
    <s v="tier - 2"/>
    <x v="2"/>
    <x v="41"/>
  </r>
  <r>
    <x v="2110"/>
    <s v="  Mona"/>
    <x v="141"/>
    <n v="5.04"/>
    <s v="No"/>
    <x v="1"/>
    <x v="0"/>
    <n v="1"/>
    <x v="1"/>
    <x v="0"/>
    <x v="2"/>
    <e v="#N/A"/>
    <n v="2205.98"/>
    <x v="1"/>
    <s v="tier - 3"/>
    <x v="2"/>
    <x v="41"/>
  </r>
  <r>
    <x v="2111"/>
    <s v="  Kristin R"/>
    <x v="703"/>
    <n v="5.08"/>
    <s v="No"/>
    <x v="1"/>
    <x v="0"/>
    <n v="1"/>
    <x v="1"/>
    <x v="0"/>
    <x v="2"/>
    <e v="#N/A"/>
    <n v="2203.7399999999998"/>
    <x v="1"/>
    <s v="tier - 2"/>
    <x v="2"/>
    <x v="41"/>
  </r>
  <r>
    <x v="2112"/>
    <s v="  Beth"/>
    <x v="402"/>
    <n v="4.38"/>
    <s v="No"/>
    <x v="1"/>
    <x v="0"/>
    <n v="1"/>
    <x v="1"/>
    <x v="0"/>
    <x v="2"/>
    <e v="#N/A"/>
    <n v="2203.4699999999998"/>
    <x v="1"/>
    <s v="tier - 2"/>
    <x v="2"/>
    <x v="41"/>
  </r>
  <r>
    <x v="2113"/>
    <s v="  Allison"/>
    <x v="1244"/>
    <n v="4.79"/>
    <s v="No"/>
    <x v="1"/>
    <x v="0"/>
    <n v="1"/>
    <x v="1"/>
    <x v="2"/>
    <x v="2"/>
    <e v="#N/A"/>
    <n v="2201.1"/>
    <x v="1"/>
    <s v="tier - 3"/>
    <x v="0"/>
    <x v="41"/>
  </r>
  <r>
    <x v="2114"/>
    <s v="  Ashley E"/>
    <x v="360"/>
    <n v="4.21"/>
    <s v="No"/>
    <x v="1"/>
    <x v="0"/>
    <n v="1"/>
    <x v="1"/>
    <x v="1"/>
    <x v="2"/>
    <e v="#N/A"/>
    <n v="2200.83"/>
    <x v="1"/>
    <s v="tier - 2"/>
    <x v="2"/>
    <x v="41"/>
  </r>
  <r>
    <x v="2115"/>
    <s v="  Hilary K"/>
    <x v="984"/>
    <n v="5.47"/>
    <s v="No"/>
    <x v="1"/>
    <x v="0"/>
    <n v="1"/>
    <x v="1"/>
    <x v="1"/>
    <x v="2"/>
    <e v="#N/A"/>
    <n v="2198.19"/>
    <x v="1"/>
    <s v="tier - 1"/>
    <x v="8"/>
    <x v="41"/>
  </r>
  <r>
    <x v="2116"/>
    <s v="  Dominique"/>
    <x v="369"/>
    <n v="5.09"/>
    <s v="No"/>
    <x v="1"/>
    <x v="0"/>
    <n v="1"/>
    <x v="1"/>
    <x v="1"/>
    <x v="2"/>
    <e v="#N/A"/>
    <n v="2196.4699999999998"/>
    <x v="1"/>
    <s v="tier - 3"/>
    <x v="2"/>
    <x v="41"/>
  </r>
  <r>
    <x v="2117"/>
    <s v="  Carlos I"/>
    <x v="1245"/>
    <n v="5.08"/>
    <s v="No"/>
    <x v="0"/>
    <x v="0"/>
    <n v="0"/>
    <x v="1"/>
    <x v="3"/>
    <x v="2"/>
    <e v="#N/A"/>
    <n v="2193.1999999999998"/>
    <x v="1"/>
    <s v="tier - 2"/>
    <x v="1"/>
    <x v="42"/>
  </r>
  <r>
    <x v="2118"/>
    <s v="  Matthew"/>
    <x v="1246"/>
    <n v="5.68"/>
    <s v="No"/>
    <x v="0"/>
    <x v="0"/>
    <n v="0"/>
    <x v="1"/>
    <x v="2"/>
    <x v="2"/>
    <e v="#N/A"/>
    <n v="2170.08"/>
    <x v="1"/>
    <s v="tier - 2"/>
    <x v="0"/>
    <x v="6"/>
  </r>
  <r>
    <x v="2119"/>
    <s v="  Kara"/>
    <x v="889"/>
    <n v="4.66"/>
    <s v="No"/>
    <x v="1"/>
    <x v="0"/>
    <n v="1"/>
    <x v="1"/>
    <x v="0"/>
    <x v="2"/>
    <e v="#N/A"/>
    <n v="2166.73"/>
    <x v="1"/>
    <s v="tier - 2"/>
    <x v="3"/>
    <x v="21"/>
  </r>
  <r>
    <x v="2120"/>
    <s v="  Sarah S"/>
    <x v="1247"/>
    <n v="5.59"/>
    <s v="No"/>
    <x v="1"/>
    <x v="0"/>
    <n v="1"/>
    <x v="1"/>
    <x v="1"/>
    <x v="2"/>
    <e v="#N/A"/>
    <n v="2156.75"/>
    <x v="1"/>
    <s v="tier - 2"/>
    <x v="0"/>
    <x v="21"/>
  </r>
  <r>
    <x v="2121"/>
    <s v="  Shauna R"/>
    <x v="909"/>
    <n v="6.2"/>
    <s v="No"/>
    <x v="1"/>
    <x v="0"/>
    <n v="1"/>
    <x v="1"/>
    <x v="1"/>
    <x v="1"/>
    <e v="#N/A"/>
    <n v="2155.6799999999998"/>
    <x v="1"/>
    <s v="tier - 3"/>
    <x v="0"/>
    <x v="21"/>
  </r>
  <r>
    <x v="2122"/>
    <s v="  Lindsay J"/>
    <x v="346"/>
    <n v="4.45"/>
    <s v="No"/>
    <x v="1"/>
    <x v="0"/>
    <n v="1"/>
    <x v="1"/>
    <x v="1"/>
    <x v="2"/>
    <e v="#N/A"/>
    <n v="2154.36"/>
    <x v="1"/>
    <s v="tier - 2"/>
    <x v="3"/>
    <x v="21"/>
  </r>
  <r>
    <x v="2123"/>
    <s v="  Danya A"/>
    <x v="925"/>
    <n v="6.1"/>
    <s v="Yes"/>
    <x v="1"/>
    <x v="0"/>
    <n v="1"/>
    <x v="1"/>
    <x v="2"/>
    <x v="1"/>
    <e v="#N/A"/>
    <n v="2150.4699999999998"/>
    <x v="1"/>
    <s v="tier - 3"/>
    <x v="3"/>
    <x v="21"/>
  </r>
  <r>
    <x v="2124"/>
    <s v="  Lorraine"/>
    <x v="1248"/>
    <n v="6.06"/>
    <s v="No"/>
    <x v="1"/>
    <x v="0"/>
    <n v="1"/>
    <x v="1"/>
    <x v="0"/>
    <x v="1"/>
    <e v="#N/A"/>
    <n v="2144.85"/>
    <x v="1"/>
    <s v="tier - 1"/>
    <x v="3"/>
    <x v="41"/>
  </r>
  <r>
    <x v="2125"/>
    <s v="  Jennifer L"/>
    <x v="661"/>
    <n v="4.5599999999999996"/>
    <s v="No"/>
    <x v="0"/>
    <x v="1"/>
    <n v="1"/>
    <x v="1"/>
    <x v="0"/>
    <x v="2"/>
    <e v="#N/A"/>
    <n v="2138.0700000000002"/>
    <x v="1"/>
    <s v="tier - 1"/>
    <x v="1"/>
    <x v="39"/>
  </r>
  <r>
    <x v="2126"/>
    <s v="  Jesus Sr"/>
    <x v="664"/>
    <n v="6.41"/>
    <s v="Yes"/>
    <x v="0"/>
    <x v="1"/>
    <n v="1"/>
    <x v="1"/>
    <x v="1"/>
    <x v="1"/>
    <e v="#N/A"/>
    <n v="2137.65"/>
    <x v="2"/>
    <s v="tier - 1"/>
    <x v="0"/>
    <x v="31"/>
  </r>
  <r>
    <x v="2127"/>
    <s v="  Kristen"/>
    <x v="879"/>
    <n v="5.57"/>
    <s v="No"/>
    <x v="0"/>
    <x v="1"/>
    <n v="1"/>
    <x v="1"/>
    <x v="0"/>
    <x v="2"/>
    <e v="#N/A"/>
    <n v="2136.88"/>
    <x v="1"/>
    <s v="tier - 2"/>
    <x v="1"/>
    <x v="39"/>
  </r>
  <r>
    <x v="2128"/>
    <s v="  Catherine C"/>
    <x v="1249"/>
    <n v="5.47"/>
    <s v="No"/>
    <x v="0"/>
    <x v="1"/>
    <n v="1"/>
    <x v="1"/>
    <x v="0"/>
    <x v="2"/>
    <e v="#N/A"/>
    <n v="2134.9"/>
    <x v="1"/>
    <s v="tier - 3"/>
    <x v="1"/>
    <x v="39"/>
  </r>
  <r>
    <x v="2129"/>
    <s v="  Paula"/>
    <x v="355"/>
    <n v="4.43"/>
    <s v="No"/>
    <x v="0"/>
    <x v="1"/>
    <n v="1"/>
    <x v="1"/>
    <x v="0"/>
    <x v="2"/>
    <e v="#N/A"/>
    <n v="2130.6799999999998"/>
    <x v="1"/>
    <s v="tier - 3"/>
    <x v="1"/>
    <x v="39"/>
  </r>
  <r>
    <x v="2130"/>
    <s v="  Evan"/>
    <x v="88"/>
    <n v="4.95"/>
    <s v="No"/>
    <x v="0"/>
    <x v="1"/>
    <n v="1"/>
    <x v="1"/>
    <x v="0"/>
    <x v="2"/>
    <e v="#N/A"/>
    <n v="2128.4299999999998"/>
    <x v="1"/>
    <s v="tier - 1"/>
    <x v="1"/>
    <x v="39"/>
  </r>
  <r>
    <x v="2131"/>
    <s v="  Nathan J"/>
    <x v="1250"/>
    <n v="4.04"/>
    <s v="No"/>
    <x v="1"/>
    <x v="0"/>
    <n v="1"/>
    <x v="1"/>
    <x v="1"/>
    <x v="2"/>
    <e v="#N/A"/>
    <n v="2118.61"/>
    <x v="1"/>
    <s v="tier - 1"/>
    <x v="1"/>
    <x v="41"/>
  </r>
  <r>
    <x v="2132"/>
    <s v="  Ashley M"/>
    <x v="878"/>
    <n v="5.93"/>
    <s v="No"/>
    <x v="0"/>
    <x v="1"/>
    <n v="1"/>
    <x v="1"/>
    <x v="2"/>
    <x v="1"/>
    <e v="#N/A"/>
    <n v="2117.34"/>
    <x v="1"/>
    <s v="tier - 3"/>
    <x v="1"/>
    <x v="39"/>
  </r>
  <r>
    <x v="2133"/>
    <s v="  Jason"/>
    <x v="947"/>
    <n v="4.2300000000000004"/>
    <s v="No"/>
    <x v="0"/>
    <x v="0"/>
    <n v="0"/>
    <x v="1"/>
    <x v="3"/>
    <x v="2"/>
    <e v="#N/A"/>
    <n v="2106.2600000000002"/>
    <x v="1"/>
    <s v="tier - 2"/>
    <x v="0"/>
    <x v="4"/>
  </r>
  <r>
    <x v="2134"/>
    <s v="  Marshall"/>
    <x v="352"/>
    <n v="5.59"/>
    <s v="Yes"/>
    <x v="0"/>
    <x v="0"/>
    <n v="0"/>
    <x v="1"/>
    <x v="1"/>
    <x v="2"/>
    <e v="#N/A"/>
    <n v="2104.11"/>
    <x v="1"/>
    <s v="tier - 1"/>
    <x v="4"/>
    <x v="47"/>
  </r>
  <r>
    <x v="2135"/>
    <s v="  Lavar"/>
    <x v="986"/>
    <n v="4.8899999999999997"/>
    <s v="Yes"/>
    <x v="0"/>
    <x v="0"/>
    <n v="0"/>
    <x v="1"/>
    <x v="2"/>
    <x v="2"/>
    <e v="#N/A"/>
    <n v="2103.08"/>
    <x v="2"/>
    <s v="tier - 2"/>
    <x v="3"/>
    <x v="47"/>
  </r>
  <r>
    <x v="2136"/>
    <s v="  Charlie T"/>
    <x v="497"/>
    <n v="5.81"/>
    <s v="Yes"/>
    <x v="0"/>
    <x v="0"/>
    <n v="0"/>
    <x v="1"/>
    <x v="1"/>
    <x v="1"/>
    <e v="#N/A"/>
    <n v="2102.2600000000002"/>
    <x v="2"/>
    <s v="tier - 2"/>
    <x v="9"/>
    <x v="47"/>
  </r>
  <r>
    <x v="2137"/>
    <s v="  Lauren"/>
    <x v="292"/>
    <n v="4.29"/>
    <s v="No"/>
    <x v="1"/>
    <x v="0"/>
    <n v="1"/>
    <x v="1"/>
    <x v="1"/>
    <x v="2"/>
    <e v="#N/A"/>
    <n v="2094.1"/>
    <x v="2"/>
    <s v="tier - 2"/>
    <x v="15"/>
    <x v="41"/>
  </r>
  <r>
    <x v="2138"/>
    <s v="  Arthur"/>
    <x v="355"/>
    <n v="4.03"/>
    <s v="Yes"/>
    <x v="1"/>
    <x v="0"/>
    <n v="2"/>
    <x v="1"/>
    <x v="0"/>
    <x v="2"/>
    <e v="#N/A"/>
    <n v="2055.3200000000002"/>
    <x v="2"/>
    <s v="tier - 3"/>
    <x v="1"/>
    <x v="21"/>
  </r>
  <r>
    <x v="2139"/>
    <s v="  Thomas"/>
    <x v="524"/>
    <n v="6.29"/>
    <s v="Yes"/>
    <x v="1"/>
    <x v="0"/>
    <n v="2"/>
    <x v="1"/>
    <x v="1"/>
    <x v="1"/>
    <e v="#N/A"/>
    <n v="2045.69"/>
    <x v="2"/>
    <s v="tier - 3"/>
    <x v="1"/>
    <x v="21"/>
  </r>
  <r>
    <x v="2140"/>
    <s v="  Jennifer"/>
    <x v="1188"/>
    <n v="4.4800000000000004"/>
    <s v="Yes"/>
    <x v="0"/>
    <x v="0"/>
    <n v="0"/>
    <x v="1"/>
    <x v="0"/>
    <x v="2"/>
    <e v="#N/A"/>
    <n v="2026.97"/>
    <x v="2"/>
    <s v="tier - 2"/>
    <x v="0"/>
    <x v="47"/>
  </r>
  <r>
    <x v="2141"/>
    <s v="  Tammy"/>
    <x v="1251"/>
    <n v="5.51"/>
    <s v="Yes"/>
    <x v="0"/>
    <x v="0"/>
    <n v="0"/>
    <x v="1"/>
    <x v="0"/>
    <x v="2"/>
    <e v="#N/A"/>
    <n v="2020.55"/>
    <x v="2"/>
    <s v="tier - 2"/>
    <x v="0"/>
    <x v="47"/>
  </r>
  <r>
    <x v="2142"/>
    <s v="  Lena"/>
    <x v="72"/>
    <n v="4.5"/>
    <s v="Yes"/>
    <x v="0"/>
    <x v="0"/>
    <n v="0"/>
    <x v="1"/>
    <x v="0"/>
    <x v="2"/>
    <e v="#N/A"/>
    <n v="2020.18"/>
    <x v="2"/>
    <s v="tier - 1"/>
    <x v="3"/>
    <x v="47"/>
  </r>
  <r>
    <x v="2143"/>
    <s v="  Valentina"/>
    <x v="809"/>
    <n v="6.29"/>
    <s v="Yes"/>
    <x v="0"/>
    <x v="0"/>
    <n v="0"/>
    <x v="1"/>
    <x v="1"/>
    <x v="1"/>
    <e v="#N/A"/>
    <n v="2007.95"/>
    <x v="2"/>
    <s v="tier - 2"/>
    <x v="3"/>
    <x v="47"/>
  </r>
  <r>
    <x v="2144"/>
    <s v="  Russell N"/>
    <x v="28"/>
    <n v="4.33"/>
    <s v="No"/>
    <x v="0"/>
    <x v="0"/>
    <n v="1"/>
    <x v="1"/>
    <x v="0"/>
    <x v="2"/>
    <e v="#N/A"/>
    <n v="1986.93"/>
    <x v="2"/>
    <s v="tier - 2"/>
    <x v="0"/>
    <x v="44"/>
  </r>
  <r>
    <x v="2145"/>
    <s v="  Scott R"/>
    <x v="1252"/>
    <n v="11.15"/>
    <s v="No"/>
    <x v="0"/>
    <x v="0"/>
    <n v="0"/>
    <x v="1"/>
    <x v="0"/>
    <x v="0"/>
    <e v="#N/A"/>
    <n v="1984.45"/>
    <x v="2"/>
    <s v="tier - 3"/>
    <x v="4"/>
    <x v="43"/>
  </r>
  <r>
    <x v="2146"/>
    <s v="  Jose Francisco Sr"/>
    <x v="701"/>
    <n v="6.45"/>
    <s v="No"/>
    <x v="0"/>
    <x v="0"/>
    <n v="1"/>
    <x v="1"/>
    <x v="0"/>
    <x v="1"/>
    <e v="#N/A"/>
    <n v="1981.58"/>
    <x v="2"/>
    <s v="tier - 1"/>
    <x v="0"/>
    <x v="44"/>
  </r>
  <r>
    <x v="2147"/>
    <s v="  Paul J"/>
    <x v="409"/>
    <n v="9.27"/>
    <s v="No"/>
    <x v="0"/>
    <x v="0"/>
    <n v="0"/>
    <x v="1"/>
    <x v="0"/>
    <x v="0"/>
    <e v="#N/A"/>
    <n v="1980.07"/>
    <x v="2"/>
    <s v="tier - 3"/>
    <x v="3"/>
    <x v="43"/>
  </r>
  <r>
    <x v="2148"/>
    <s v="  Adam"/>
    <x v="514"/>
    <n v="6.15"/>
    <s v="No"/>
    <x v="0"/>
    <x v="0"/>
    <n v="1"/>
    <x v="1"/>
    <x v="1"/>
    <x v="1"/>
    <e v="#N/A"/>
    <n v="1977.82"/>
    <x v="2"/>
    <s v="tier - 1"/>
    <x v="3"/>
    <x v="44"/>
  </r>
  <r>
    <x v="2149"/>
    <s v="  Edward J"/>
    <x v="809"/>
    <n v="4.13"/>
    <s v="No"/>
    <x v="0"/>
    <x v="0"/>
    <n v="1"/>
    <x v="1"/>
    <x v="1"/>
    <x v="2"/>
    <e v="#N/A"/>
    <n v="1972.95"/>
    <x v="2"/>
    <s v="tier - 1"/>
    <x v="3"/>
    <x v="44"/>
  </r>
  <r>
    <x v="2150"/>
    <s v="  Patrick A"/>
    <x v="1023"/>
    <n v="4.24"/>
    <s v="No"/>
    <x v="0"/>
    <x v="0"/>
    <n v="1"/>
    <x v="1"/>
    <x v="2"/>
    <x v="2"/>
    <e v="#N/A"/>
    <n v="1969.61"/>
    <x v="2"/>
    <s v="tier - 3"/>
    <x v="3"/>
    <x v="44"/>
  </r>
  <r>
    <x v="2151"/>
    <s v="  Geraint H"/>
    <x v="445"/>
    <n v="9.8800000000000008"/>
    <s v="No"/>
    <x v="0"/>
    <x v="0"/>
    <n v="0"/>
    <x v="1"/>
    <x v="1"/>
    <x v="0"/>
    <e v="#N/A"/>
    <n v="1967.02"/>
    <x v="2"/>
    <s v="tier - 2"/>
    <x v="4"/>
    <x v="43"/>
  </r>
  <r>
    <x v="2152"/>
    <s v="  Dj"/>
    <x v="1253"/>
    <n v="9.5"/>
    <s v="No"/>
    <x v="0"/>
    <x v="0"/>
    <n v="0"/>
    <x v="1"/>
    <x v="2"/>
    <x v="0"/>
    <e v="#N/A"/>
    <n v="1964.78"/>
    <x v="2"/>
    <s v="tier - 1"/>
    <x v="3"/>
    <x v="43"/>
  </r>
  <r>
    <x v="2153"/>
    <s v="  Zachary A"/>
    <x v="27"/>
    <n v="4.97"/>
    <s v="Yes"/>
    <x v="0"/>
    <x v="0"/>
    <n v="0"/>
    <x v="1"/>
    <x v="0"/>
    <x v="2"/>
    <e v="#N/A"/>
    <n v="1917.32"/>
    <x v="2"/>
    <s v="tier - 2"/>
    <x v="1"/>
    <x v="47"/>
  </r>
  <r>
    <x v="2154"/>
    <s v="  Brian W"/>
    <x v="1046"/>
    <n v="5.49"/>
    <s v="Yes"/>
    <x v="0"/>
    <x v="0"/>
    <n v="0"/>
    <x v="1"/>
    <x v="0"/>
    <x v="2"/>
    <e v="#N/A"/>
    <n v="1909.53"/>
    <x v="2"/>
    <s v="tier - 3"/>
    <x v="1"/>
    <x v="47"/>
  </r>
  <r>
    <x v="2155"/>
    <s v="  Joe"/>
    <x v="1254"/>
    <n v="4.47"/>
    <s v="No"/>
    <x v="0"/>
    <x v="0"/>
    <n v="0"/>
    <x v="1"/>
    <x v="2"/>
    <x v="2"/>
    <e v="#N/A"/>
    <n v="1908.9"/>
    <x v="2"/>
    <s v="tier - 3"/>
    <x v="0"/>
    <x v="6"/>
  </r>
  <r>
    <x v="2156"/>
    <s v="  Stephen"/>
    <x v="331"/>
    <n v="4.34"/>
    <s v="Yes"/>
    <x v="0"/>
    <x v="0"/>
    <n v="0"/>
    <x v="1"/>
    <x v="1"/>
    <x v="2"/>
    <e v="#N/A"/>
    <n v="1906.36"/>
    <x v="2"/>
    <s v="tier - 1"/>
    <x v="1"/>
    <x v="47"/>
  </r>
  <r>
    <x v="2157"/>
    <s v="  Ellen L"/>
    <x v="766"/>
    <n v="9.49"/>
    <s v="No"/>
    <x v="0"/>
    <x v="0"/>
    <n v="0"/>
    <x v="1"/>
    <x v="0"/>
    <x v="0"/>
    <e v="#N/A"/>
    <n v="1880.49"/>
    <x v="2"/>
    <s v="tier - 1"/>
    <x v="3"/>
    <x v="43"/>
  </r>
  <r>
    <x v="2158"/>
    <s v="  Cindy"/>
    <x v="409"/>
    <n v="10.16"/>
    <s v="No"/>
    <x v="0"/>
    <x v="0"/>
    <n v="0"/>
    <x v="1"/>
    <x v="0"/>
    <x v="0"/>
    <e v="#N/A"/>
    <n v="1880.07"/>
    <x v="2"/>
    <s v="tier - 2"/>
    <x v="0"/>
    <x v="43"/>
  </r>
  <r>
    <x v="2159"/>
    <s v="  Abigail R"/>
    <x v="336"/>
    <n v="11.19"/>
    <s v="No"/>
    <x v="0"/>
    <x v="0"/>
    <n v="0"/>
    <x v="1"/>
    <x v="0"/>
    <x v="0"/>
    <e v="#N/A"/>
    <n v="1877.93"/>
    <x v="2"/>
    <s v="tier - 1"/>
    <x v="0"/>
    <x v="43"/>
  </r>
  <r>
    <x v="2160"/>
    <s v="  Amy L"/>
    <x v="404"/>
    <n v="11.03"/>
    <s v="No"/>
    <x v="0"/>
    <x v="0"/>
    <n v="0"/>
    <x v="1"/>
    <x v="1"/>
    <x v="0"/>
    <e v="#N/A"/>
    <n v="1875.34"/>
    <x v="2"/>
    <s v="tier - 2"/>
    <x v="3"/>
    <x v="43"/>
  </r>
  <r>
    <x v="2161"/>
    <s v="  Amy"/>
    <x v="1255"/>
    <n v="4.43"/>
    <s v="Yes"/>
    <x v="0"/>
    <x v="0"/>
    <n v="0"/>
    <x v="1"/>
    <x v="2"/>
    <x v="2"/>
    <e v="#N/A"/>
    <n v="1865.98"/>
    <x v="2"/>
    <s v="tier - 3"/>
    <x v="1"/>
    <x v="45"/>
  </r>
  <r>
    <x v="2162"/>
    <s v="  Grace H"/>
    <x v="481"/>
    <n v="6.14"/>
    <s v="No"/>
    <x v="1"/>
    <x v="0"/>
    <n v="1"/>
    <x v="1"/>
    <x v="1"/>
    <x v="1"/>
    <e v="#N/A"/>
    <n v="1863.45"/>
    <x v="2"/>
    <s v="tier - 1"/>
    <x v="15"/>
    <x v="41"/>
  </r>
  <r>
    <x v="2163"/>
    <s v="  Caitie J"/>
    <x v="1256"/>
    <n v="4.87"/>
    <s v="No"/>
    <x v="0"/>
    <x v="0"/>
    <n v="0"/>
    <x v="1"/>
    <x v="2"/>
    <x v="2"/>
    <e v="#N/A"/>
    <n v="1850.55"/>
    <x v="2"/>
    <s v="tier - 2"/>
    <x v="1"/>
    <x v="6"/>
  </r>
  <r>
    <x v="2164"/>
    <s v="  Benjamin"/>
    <x v="1241"/>
    <n v="4.3"/>
    <s v="No"/>
    <x v="0"/>
    <x v="1"/>
    <n v="1"/>
    <x v="1"/>
    <x v="1"/>
    <x v="2"/>
    <e v="#N/A"/>
    <n v="1842.52"/>
    <x v="2"/>
    <s v="tier - 2"/>
    <x v="3"/>
    <x v="39"/>
  </r>
  <r>
    <x v="2165"/>
    <s v="  Ian T"/>
    <x v="372"/>
    <n v="6.19"/>
    <s v="No"/>
    <x v="0"/>
    <x v="0"/>
    <n v="0"/>
    <x v="1"/>
    <x v="0"/>
    <x v="1"/>
    <e v="#N/A"/>
    <n v="1837.28"/>
    <x v="2"/>
    <s v="tier - 2"/>
    <x v="0"/>
    <x v="35"/>
  </r>
  <r>
    <x v="2166"/>
    <s v="  Tadese"/>
    <x v="473"/>
    <n v="6.19"/>
    <s v="No"/>
    <x v="0"/>
    <x v="1"/>
    <n v="1"/>
    <x v="1"/>
    <x v="2"/>
    <x v="1"/>
    <e v="#N/A"/>
    <n v="1837.24"/>
    <x v="2"/>
    <s v="tier - 2"/>
    <x v="3"/>
    <x v="39"/>
  </r>
  <r>
    <x v="2167"/>
    <s v="  Jonathan"/>
    <x v="405"/>
    <n v="5.12"/>
    <s v="No"/>
    <x v="0"/>
    <x v="1"/>
    <n v="1"/>
    <x v="1"/>
    <x v="2"/>
    <x v="2"/>
    <e v="#N/A"/>
    <n v="1832.09"/>
    <x v="2"/>
    <s v="tier - 3"/>
    <x v="3"/>
    <x v="39"/>
  </r>
  <r>
    <x v="2168"/>
    <s v="  Dathan"/>
    <x v="169"/>
    <n v="4.04"/>
    <s v="No"/>
    <x v="0"/>
    <x v="0"/>
    <n v="0"/>
    <x v="1"/>
    <x v="0"/>
    <x v="2"/>
    <e v="#N/A"/>
    <n v="1826.84"/>
    <x v="2"/>
    <s v="tier - 2"/>
    <x v="3"/>
    <x v="35"/>
  </r>
  <r>
    <x v="2169"/>
    <s v="  Eric"/>
    <x v="84"/>
    <n v="5.36"/>
    <s v="No"/>
    <x v="0"/>
    <x v="0"/>
    <n v="0"/>
    <x v="1"/>
    <x v="0"/>
    <x v="2"/>
    <e v="#N/A"/>
    <n v="1824.29"/>
    <x v="2"/>
    <s v="tier - 3"/>
    <x v="0"/>
    <x v="35"/>
  </r>
  <r>
    <x v="2170"/>
    <s v="  Allison M"/>
    <x v="1257"/>
    <n v="4.38"/>
    <s v="No"/>
    <x v="1"/>
    <x v="0"/>
    <n v="1"/>
    <x v="1"/>
    <x v="1"/>
    <x v="2"/>
    <e v="#N/A"/>
    <n v="1822.54"/>
    <x v="2"/>
    <s v="tier - 1"/>
    <x v="1"/>
    <x v="41"/>
  </r>
  <r>
    <x v="2171"/>
    <s v="  Paul"/>
    <x v="1171"/>
    <n v="4.58"/>
    <s v="No"/>
    <x v="0"/>
    <x v="0"/>
    <n v="0"/>
    <x v="1"/>
    <x v="1"/>
    <x v="2"/>
    <e v="#N/A"/>
    <n v="1815.88"/>
    <x v="2"/>
    <s v="tier - 3"/>
    <x v="0"/>
    <x v="35"/>
  </r>
  <r>
    <x v="2172"/>
    <s v="  Aaron R"/>
    <x v="252"/>
    <n v="11.92"/>
    <s v="No"/>
    <x v="0"/>
    <x v="0"/>
    <n v="0"/>
    <x v="1"/>
    <x v="1"/>
    <x v="0"/>
    <e v="#N/A"/>
    <n v="1769.53"/>
    <x v="2"/>
    <s v="tier - 3"/>
    <x v="1"/>
    <x v="43"/>
  </r>
  <r>
    <x v="2173"/>
    <s v="  Caitlin H"/>
    <x v="1258"/>
    <n v="5.4"/>
    <s v="No"/>
    <x v="0"/>
    <x v="1"/>
    <n v="1"/>
    <x v="1"/>
    <x v="0"/>
    <x v="2"/>
    <e v="#N/A"/>
    <n v="1759.34"/>
    <x v="2"/>
    <s v="tier - 1"/>
    <x v="3"/>
    <x v="39"/>
  </r>
  <r>
    <x v="2174"/>
    <s v="  Harald E"/>
    <x v="1259"/>
    <n v="4.76"/>
    <s v="No"/>
    <x v="0"/>
    <x v="0"/>
    <n v="1"/>
    <x v="1"/>
    <x v="1"/>
    <x v="2"/>
    <e v="#N/A"/>
    <n v="1756.6"/>
    <x v="2"/>
    <s v="tier - 3"/>
    <x v="0"/>
    <x v="44"/>
  </r>
  <r>
    <x v="2175"/>
    <s v="  Siobhan A"/>
    <x v="174"/>
    <n v="4.78"/>
    <s v="No"/>
    <x v="0"/>
    <x v="1"/>
    <n v="1"/>
    <x v="1"/>
    <x v="0"/>
    <x v="2"/>
    <e v="#N/A"/>
    <n v="1748.77"/>
    <x v="2"/>
    <s v="tier - 1"/>
    <x v="3"/>
    <x v="39"/>
  </r>
  <r>
    <x v="2176"/>
    <s v="  Andrea J"/>
    <x v="356"/>
    <n v="4.26"/>
    <s v="No"/>
    <x v="0"/>
    <x v="1"/>
    <n v="1"/>
    <x v="1"/>
    <x v="1"/>
    <x v="2"/>
    <e v="#N/A"/>
    <n v="1744.47"/>
    <x v="2"/>
    <s v="tier - 1"/>
    <x v="3"/>
    <x v="39"/>
  </r>
  <r>
    <x v="2177"/>
    <s v="  Marie"/>
    <x v="692"/>
    <n v="5.85"/>
    <s v="No"/>
    <x v="0"/>
    <x v="1"/>
    <n v="1"/>
    <x v="1"/>
    <x v="1"/>
    <x v="1"/>
    <e v="#N/A"/>
    <n v="1743.21"/>
    <x v="2"/>
    <s v="tier - 1"/>
    <x v="3"/>
    <x v="39"/>
  </r>
  <r>
    <x v="2178"/>
    <s v="  Rachel A"/>
    <x v="278"/>
    <n v="5.32"/>
    <s v="No"/>
    <x v="0"/>
    <x v="1"/>
    <n v="1"/>
    <x v="1"/>
    <x v="2"/>
    <x v="2"/>
    <e v="#N/A"/>
    <n v="1737.38"/>
    <x v="2"/>
    <s v="tier - 2"/>
    <x v="3"/>
    <x v="39"/>
  </r>
  <r>
    <x v="2179"/>
    <s v="  Emma"/>
    <x v="856"/>
    <n v="5.14"/>
    <s v="No"/>
    <x v="0"/>
    <x v="1"/>
    <n v="1"/>
    <x v="1"/>
    <x v="2"/>
    <x v="2"/>
    <e v="#N/A"/>
    <n v="1731.68"/>
    <x v="2"/>
    <s v="tier - 2"/>
    <x v="3"/>
    <x v="39"/>
  </r>
  <r>
    <x v="2180"/>
    <s v="  Kiersten"/>
    <x v="1260"/>
    <n v="5"/>
    <s v="No"/>
    <x v="0"/>
    <x v="1"/>
    <n v="1"/>
    <x v="1"/>
    <x v="2"/>
    <x v="2"/>
    <e v="#N/A"/>
    <n v="1728.9"/>
    <x v="2"/>
    <s v="tier - 2"/>
    <x v="3"/>
    <x v="39"/>
  </r>
  <r>
    <x v="2181"/>
    <s v="  Rachael"/>
    <x v="1031"/>
    <n v="4.55"/>
    <s v="No"/>
    <x v="0"/>
    <x v="1"/>
    <n v="1"/>
    <x v="1"/>
    <x v="3"/>
    <x v="2"/>
    <e v="#N/A"/>
    <n v="1727.79"/>
    <x v="2"/>
    <s v="tier - 3"/>
    <x v="3"/>
    <x v="39"/>
  </r>
  <r>
    <x v="2182"/>
    <s v="  Timothy P"/>
    <x v="40"/>
    <n v="5.97"/>
    <s v="No"/>
    <x v="1"/>
    <x v="0"/>
    <n v="1"/>
    <x v="1"/>
    <x v="0"/>
    <x v="1"/>
    <e v="#N/A"/>
    <n v="1727.54"/>
    <x v="2"/>
    <s v="tier - 1"/>
    <x v="0"/>
    <x v="41"/>
  </r>
  <r>
    <x v="2183"/>
    <s v="  Lelisa"/>
    <x v="1261"/>
    <n v="4.0199999999999996"/>
    <s v="No"/>
    <x v="1"/>
    <x v="0"/>
    <n v="1"/>
    <x v="1"/>
    <x v="0"/>
    <x v="2"/>
    <e v="#N/A"/>
    <n v="1725.55"/>
    <x v="2"/>
    <s v="tier - 2"/>
    <x v="0"/>
    <x v="41"/>
  </r>
  <r>
    <x v="2184"/>
    <s v="  Nate"/>
    <x v="848"/>
    <n v="4.04"/>
    <s v="No"/>
    <x v="1"/>
    <x v="0"/>
    <n v="1"/>
    <x v="1"/>
    <x v="0"/>
    <x v="2"/>
    <e v="#N/A"/>
    <n v="1720.35"/>
    <x v="2"/>
    <s v="tier - 3"/>
    <x v="0"/>
    <x v="41"/>
  </r>
  <r>
    <x v="2185"/>
    <s v="  Chris C"/>
    <x v="891"/>
    <n v="5.54"/>
    <s v="No"/>
    <x v="1"/>
    <x v="0"/>
    <n v="1"/>
    <x v="1"/>
    <x v="1"/>
    <x v="2"/>
    <e v="#N/A"/>
    <n v="1719.44"/>
    <x v="2"/>
    <s v="tier - 3"/>
    <x v="0"/>
    <x v="41"/>
  </r>
  <r>
    <x v="2186"/>
    <s v="  Scott"/>
    <x v="191"/>
    <n v="4.03"/>
    <s v="No"/>
    <x v="1"/>
    <x v="0"/>
    <n v="1"/>
    <x v="1"/>
    <x v="1"/>
    <x v="2"/>
    <e v="#N/A"/>
    <n v="1712.23"/>
    <x v="2"/>
    <s v="tier - 1"/>
    <x v="4"/>
    <x v="41"/>
  </r>
  <r>
    <x v="2187"/>
    <s v="  Kevin"/>
    <x v="1262"/>
    <n v="5.62"/>
    <s v="No"/>
    <x v="1"/>
    <x v="0"/>
    <n v="1"/>
    <x v="1"/>
    <x v="2"/>
    <x v="2"/>
    <e v="#N/A"/>
    <n v="1711.03"/>
    <x v="2"/>
    <s v="tier - 3"/>
    <x v="0"/>
    <x v="41"/>
  </r>
  <r>
    <x v="2188"/>
    <s v="  Erik C"/>
    <x v="379"/>
    <n v="5.27"/>
    <s v="No"/>
    <x v="1"/>
    <x v="0"/>
    <n v="1"/>
    <x v="1"/>
    <x v="1"/>
    <x v="2"/>
    <e v="#N/A"/>
    <n v="1708.93"/>
    <x v="2"/>
    <s v="tier - 1"/>
    <x v="9"/>
    <x v="41"/>
  </r>
  <r>
    <x v="2189"/>
    <s v="  Shawn C"/>
    <x v="247"/>
    <n v="5.18"/>
    <s v="No"/>
    <x v="1"/>
    <x v="0"/>
    <n v="1"/>
    <x v="1"/>
    <x v="1"/>
    <x v="2"/>
    <e v="#N/A"/>
    <n v="1708"/>
    <x v="2"/>
    <s v="tier - 2"/>
    <x v="4"/>
    <x v="41"/>
  </r>
  <r>
    <x v="2190"/>
    <s v="  Vajin L"/>
    <x v="711"/>
    <n v="5.27"/>
    <s v="No"/>
    <x v="1"/>
    <x v="0"/>
    <n v="1"/>
    <x v="1"/>
    <x v="2"/>
    <x v="2"/>
    <e v="#N/A"/>
    <n v="1705.62"/>
    <x v="1"/>
    <s v="tier - 2"/>
    <x v="5"/>
    <x v="41"/>
  </r>
  <r>
    <x v="2191"/>
    <s v="  John K"/>
    <x v="564"/>
    <n v="5.62"/>
    <s v="No"/>
    <x v="1"/>
    <x v="0"/>
    <n v="1"/>
    <x v="1"/>
    <x v="2"/>
    <x v="2"/>
    <e v="#N/A"/>
    <n v="1704.7"/>
    <x v="1"/>
    <s v="tier - 3"/>
    <x v="11"/>
    <x v="41"/>
  </r>
  <r>
    <x v="2192"/>
    <s v="  Kevin J"/>
    <x v="335"/>
    <n v="5.0599999999999996"/>
    <s v="No"/>
    <x v="1"/>
    <x v="0"/>
    <n v="1"/>
    <x v="1"/>
    <x v="2"/>
    <x v="2"/>
    <e v="#N/A"/>
    <n v="1704.57"/>
    <x v="1"/>
    <s v="tier - 1"/>
    <x v="4"/>
    <x v="41"/>
  </r>
  <r>
    <x v="2193"/>
    <s v="  Kirby W"/>
    <x v="675"/>
    <n v="4.6900000000000004"/>
    <s v="No"/>
    <x v="1"/>
    <x v="0"/>
    <n v="1"/>
    <x v="1"/>
    <x v="2"/>
    <x v="2"/>
    <e v="#N/A"/>
    <n v="1702.46"/>
    <x v="1"/>
    <s v="tier - 3"/>
    <x v="9"/>
    <x v="41"/>
  </r>
  <r>
    <x v="2194"/>
    <s v="  J A"/>
    <x v="1263"/>
    <n v="5.44"/>
    <s v="No"/>
    <x v="1"/>
    <x v="0"/>
    <n v="1"/>
    <x v="1"/>
    <x v="3"/>
    <x v="2"/>
    <e v="#N/A"/>
    <n v="1694.8"/>
    <x v="1"/>
    <s v="tier - 2"/>
    <x v="5"/>
    <x v="41"/>
  </r>
  <r>
    <x v="2195"/>
    <s v="  Dustin G"/>
    <x v="815"/>
    <n v="5.05"/>
    <s v="No"/>
    <x v="1"/>
    <x v="0"/>
    <n v="1"/>
    <x v="1"/>
    <x v="0"/>
    <x v="2"/>
    <e v="#N/A"/>
    <n v="1682.6"/>
    <x v="1"/>
    <s v="tier - 2"/>
    <x v="3"/>
    <x v="21"/>
  </r>
  <r>
    <x v="2196"/>
    <s v="  Anthony G"/>
    <x v="1261"/>
    <n v="6"/>
    <s v="No"/>
    <x v="1"/>
    <x v="0"/>
    <n v="1"/>
    <x v="1"/>
    <x v="0"/>
    <x v="1"/>
    <e v="#N/A"/>
    <n v="1674.63"/>
    <x v="1"/>
    <s v="tier - 2"/>
    <x v="0"/>
    <x v="21"/>
  </r>
  <r>
    <x v="2197"/>
    <s v="  Ryan"/>
    <x v="480"/>
    <n v="5.99"/>
    <s v="Yes"/>
    <x v="1"/>
    <x v="0"/>
    <n v="1"/>
    <x v="1"/>
    <x v="1"/>
    <x v="1"/>
    <e v="#N/A"/>
    <n v="1665"/>
    <x v="1"/>
    <s v="tier - 2"/>
    <x v="0"/>
    <x v="21"/>
  </r>
  <r>
    <x v="2198"/>
    <s v="  Eric N"/>
    <x v="4"/>
    <n v="4.3600000000000003"/>
    <s v="No"/>
    <x v="0"/>
    <x v="1"/>
    <n v="1"/>
    <x v="1"/>
    <x v="0"/>
    <x v="2"/>
    <e v="#N/A"/>
    <n v="1646.43"/>
    <x v="1"/>
    <s v="tier - 1"/>
    <x v="1"/>
    <x v="39"/>
  </r>
  <r>
    <x v="2199"/>
    <s v="  Connor"/>
    <x v="375"/>
    <n v="4.41"/>
    <s v="No"/>
    <x v="0"/>
    <x v="1"/>
    <n v="1"/>
    <x v="1"/>
    <x v="0"/>
    <x v="2"/>
    <e v="#N/A"/>
    <n v="1639.56"/>
    <x v="1"/>
    <s v="tier - 2"/>
    <x v="1"/>
    <x v="39"/>
  </r>
  <r>
    <x v="2200"/>
    <s v="  Patrick H"/>
    <x v="375"/>
    <n v="4.17"/>
    <s v="No"/>
    <x v="0"/>
    <x v="1"/>
    <n v="1"/>
    <x v="1"/>
    <x v="0"/>
    <x v="2"/>
    <e v="#N/A"/>
    <n v="1639.56"/>
    <x v="1"/>
    <s v="tier - 2"/>
    <x v="1"/>
    <x v="39"/>
  </r>
  <r>
    <x v="2201"/>
    <s v="  Tyler"/>
    <x v="422"/>
    <n v="4.4400000000000004"/>
    <s v="No"/>
    <x v="0"/>
    <x v="1"/>
    <n v="1"/>
    <x v="1"/>
    <x v="1"/>
    <x v="2"/>
    <e v="#N/A"/>
    <n v="1635.73"/>
    <x v="1"/>
    <s v="tier - 3"/>
    <x v="1"/>
    <x v="39"/>
  </r>
  <r>
    <x v="2202"/>
    <s v="  Deborah L"/>
    <x v="1095"/>
    <n v="5.52"/>
    <s v="No"/>
    <x v="1"/>
    <x v="0"/>
    <n v="1"/>
    <x v="1"/>
    <x v="0"/>
    <x v="2"/>
    <e v="#N/A"/>
    <n v="1634.57"/>
    <x v="1"/>
    <s v="tier - 2"/>
    <x v="0"/>
    <x v="41"/>
  </r>
  <r>
    <x v="2203"/>
    <s v="  Andrea K"/>
    <x v="754"/>
    <n v="6.01"/>
    <s v="No"/>
    <x v="1"/>
    <x v="0"/>
    <n v="1"/>
    <x v="1"/>
    <x v="0"/>
    <x v="1"/>
    <e v="#N/A"/>
    <n v="1633.96"/>
    <x v="1"/>
    <s v="tier - 1"/>
    <x v="0"/>
    <x v="41"/>
  </r>
  <r>
    <x v="2204"/>
    <s v="  Elleree"/>
    <x v="568"/>
    <n v="5.81"/>
    <s v="No"/>
    <x v="1"/>
    <x v="0"/>
    <n v="1"/>
    <x v="1"/>
    <x v="0"/>
    <x v="1"/>
    <e v="#N/A"/>
    <n v="1633.04"/>
    <x v="1"/>
    <s v="tier - 2"/>
    <x v="0"/>
    <x v="41"/>
  </r>
  <r>
    <x v="2205"/>
    <s v="  Brandon J"/>
    <x v="417"/>
    <n v="4.37"/>
    <s v="No"/>
    <x v="0"/>
    <x v="1"/>
    <n v="1"/>
    <x v="1"/>
    <x v="1"/>
    <x v="2"/>
    <e v="#N/A"/>
    <n v="1632.56"/>
    <x v="1"/>
    <s v="tier - 2"/>
    <x v="1"/>
    <x v="39"/>
  </r>
  <r>
    <x v="2206"/>
    <s v="  Steve"/>
    <x v="524"/>
    <n v="5.74"/>
    <s v="No"/>
    <x v="0"/>
    <x v="1"/>
    <n v="1"/>
    <x v="1"/>
    <x v="1"/>
    <x v="1"/>
    <e v="#N/A"/>
    <n v="1632.04"/>
    <x v="1"/>
    <s v="tier - 2"/>
    <x v="1"/>
    <x v="39"/>
  </r>
  <r>
    <x v="2207"/>
    <s v="  Nina Wavik Sr"/>
    <x v="166"/>
    <n v="5.39"/>
    <s v="No"/>
    <x v="1"/>
    <x v="0"/>
    <n v="1"/>
    <x v="1"/>
    <x v="0"/>
    <x v="2"/>
    <e v="#N/A"/>
    <n v="1631.82"/>
    <x v="1"/>
    <s v="tier - 1"/>
    <x v="0"/>
    <x v="41"/>
  </r>
  <r>
    <x v="2208"/>
    <s v="  Dani"/>
    <x v="168"/>
    <n v="4.07"/>
    <s v="No"/>
    <x v="1"/>
    <x v="0"/>
    <n v="1"/>
    <x v="1"/>
    <x v="0"/>
    <x v="2"/>
    <e v="#N/A"/>
    <n v="1631.67"/>
    <x v="1"/>
    <s v="tier - 3"/>
    <x v="0"/>
    <x v="41"/>
  </r>
  <r>
    <x v="2209"/>
    <s v="  Jennifer A"/>
    <x v="172"/>
    <n v="5.49"/>
    <s v="No"/>
    <x v="1"/>
    <x v="0"/>
    <n v="1"/>
    <x v="1"/>
    <x v="0"/>
    <x v="2"/>
    <e v="#N/A"/>
    <n v="1629.83"/>
    <x v="1"/>
    <s v="tier - 2"/>
    <x v="0"/>
    <x v="41"/>
  </r>
  <r>
    <x v="2210"/>
    <s v="  Martin"/>
    <x v="361"/>
    <n v="5.68"/>
    <s v="No"/>
    <x v="0"/>
    <x v="1"/>
    <n v="1"/>
    <x v="1"/>
    <x v="2"/>
    <x v="2"/>
    <e v="#N/A"/>
    <n v="1628.47"/>
    <x v="1"/>
    <s v="tier - 1"/>
    <x v="1"/>
    <x v="39"/>
  </r>
  <r>
    <x v="2211"/>
    <s v="  Steve"/>
    <x v="491"/>
    <n v="6.09"/>
    <s v="No"/>
    <x v="0"/>
    <x v="1"/>
    <n v="1"/>
    <x v="1"/>
    <x v="2"/>
    <x v="1"/>
    <e v="#N/A"/>
    <n v="1627.28"/>
    <x v="1"/>
    <s v="tier - 2"/>
    <x v="1"/>
    <x v="39"/>
  </r>
  <r>
    <x v="2212"/>
    <s v="  Christopher"/>
    <x v="1264"/>
    <n v="5.53"/>
    <s v="No"/>
    <x v="0"/>
    <x v="1"/>
    <n v="1"/>
    <x v="1"/>
    <x v="2"/>
    <x v="2"/>
    <e v="#N/A"/>
    <n v="1625.43"/>
    <x v="1"/>
    <s v="tier - 3"/>
    <x v="1"/>
    <x v="39"/>
  </r>
  <r>
    <x v="2213"/>
    <s v="  Kathryn M"/>
    <x v="32"/>
    <n v="4.28"/>
    <s v="No"/>
    <x v="1"/>
    <x v="0"/>
    <n v="1"/>
    <x v="1"/>
    <x v="0"/>
    <x v="2"/>
    <e v="#N/A"/>
    <n v="1622.19"/>
    <x v="1"/>
    <s v="tier - 1"/>
    <x v="0"/>
    <x v="41"/>
  </r>
  <r>
    <x v="2214"/>
    <s v="  Emily"/>
    <x v="201"/>
    <n v="6.01"/>
    <s v="No"/>
    <x v="1"/>
    <x v="0"/>
    <n v="1"/>
    <x v="1"/>
    <x v="0"/>
    <x v="1"/>
    <e v="#N/A"/>
    <n v="1621.88"/>
    <x v="1"/>
    <s v="tier - 2"/>
    <x v="0"/>
    <x v="41"/>
  </r>
  <r>
    <x v="2215"/>
    <s v="  Trent A"/>
    <x v="1265"/>
    <n v="4.59"/>
    <s v="No"/>
    <x v="0"/>
    <x v="1"/>
    <n v="1"/>
    <x v="1"/>
    <x v="3"/>
    <x v="2"/>
    <e v="#N/A"/>
    <n v="1621.34"/>
    <x v="1"/>
    <s v="tier - 2"/>
    <x v="1"/>
    <x v="39"/>
  </r>
  <r>
    <x v="2216"/>
    <s v="  Jennifer E"/>
    <x v="1266"/>
    <n v="5.8"/>
    <s v="Yes"/>
    <x v="0"/>
    <x v="0"/>
    <n v="1"/>
    <x v="1"/>
    <x v="2"/>
    <x v="1"/>
    <e v="#N/A"/>
    <n v="1617.16"/>
    <x v="1"/>
    <s v="tier - 1"/>
    <x v="0"/>
    <x v="40"/>
  </r>
  <r>
    <x v="2217"/>
    <s v="  Polly"/>
    <x v="1137"/>
    <n v="5.08"/>
    <s v="No"/>
    <x v="1"/>
    <x v="0"/>
    <n v="1"/>
    <x v="1"/>
    <x v="1"/>
    <x v="2"/>
    <e v="#N/A"/>
    <n v="1615.77"/>
    <x v="1"/>
    <s v="tier - 1"/>
    <x v="0"/>
    <x v="41"/>
  </r>
  <r>
    <x v="2218"/>
    <s v="  Elizabeth"/>
    <x v="1267"/>
    <n v="5.84"/>
    <s v="No"/>
    <x v="1"/>
    <x v="0"/>
    <n v="1"/>
    <x v="1"/>
    <x v="2"/>
    <x v="1"/>
    <e v="#N/A"/>
    <n v="1607.51"/>
    <x v="1"/>
    <s v="tier - 3"/>
    <x v="0"/>
    <x v="41"/>
  </r>
  <r>
    <x v="2219"/>
    <s v="  Tiffany A"/>
    <x v="1268"/>
    <n v="4.1500000000000004"/>
    <s v="No"/>
    <x v="0"/>
    <x v="0"/>
    <n v="1"/>
    <x v="1"/>
    <x v="2"/>
    <x v="2"/>
    <e v="#N/A"/>
    <n v="1566.88"/>
    <x v="1"/>
    <s v="tier - 1"/>
    <x v="0"/>
    <x v="34"/>
  </r>
  <r>
    <x v="2220"/>
    <s v="  Cole"/>
    <x v="172"/>
    <n v="4.3600000000000003"/>
    <s v="Yes"/>
    <x v="0"/>
    <x v="0"/>
    <n v="0"/>
    <x v="1"/>
    <x v="0"/>
    <x v="2"/>
    <e v="#N/A"/>
    <n v="1534.3"/>
    <x v="1"/>
    <s v="tier - 2"/>
    <x v="0"/>
    <x v="47"/>
  </r>
  <r>
    <x v="2221"/>
    <s v="  Matthew T"/>
    <x v="4"/>
    <n v="4.55"/>
    <s v="Yes"/>
    <x v="0"/>
    <x v="0"/>
    <n v="0"/>
    <x v="1"/>
    <x v="0"/>
    <x v="2"/>
    <e v="#N/A"/>
    <n v="1532.47"/>
    <x v="1"/>
    <s v="tier - 2"/>
    <x v="0"/>
    <x v="21"/>
  </r>
  <r>
    <x v="2222"/>
    <s v="  Zachary"/>
    <x v="1269"/>
    <n v="4.37"/>
    <s v="Yes"/>
    <x v="0"/>
    <x v="0"/>
    <n v="0"/>
    <x v="1"/>
    <x v="0"/>
    <x v="2"/>
    <e v="#N/A"/>
    <n v="1526.31"/>
    <x v="1"/>
    <s v="tier - 3"/>
    <x v="3"/>
    <x v="47"/>
  </r>
  <r>
    <x v="2223"/>
    <s v="  Matthew T"/>
    <x v="358"/>
    <n v="5.24"/>
    <s v="Yes"/>
    <x v="0"/>
    <x v="0"/>
    <n v="0"/>
    <x v="1"/>
    <x v="2"/>
    <x v="2"/>
    <e v="#N/A"/>
    <n v="1515.34"/>
    <x v="1"/>
    <s v="tier - 3"/>
    <x v="0"/>
    <x v="47"/>
  </r>
  <r>
    <x v="2224"/>
    <s v="  Pat"/>
    <x v="1270"/>
    <n v="5.96"/>
    <s v="No"/>
    <x v="0"/>
    <x v="0"/>
    <n v="1"/>
    <x v="1"/>
    <x v="3"/>
    <x v="1"/>
    <e v="#N/A"/>
    <n v="1497"/>
    <x v="1"/>
    <s v="tier - 2"/>
    <x v="0"/>
    <x v="44"/>
  </r>
  <r>
    <x v="2225"/>
    <s v="  Ashley"/>
    <x v="1271"/>
    <n v="4.76"/>
    <s v="Yes"/>
    <x v="0"/>
    <x v="0"/>
    <n v="1"/>
    <x v="1"/>
    <x v="3"/>
    <x v="2"/>
    <e v="#N/A"/>
    <n v="1493"/>
    <x v="1"/>
    <s v="tier - 3"/>
    <x v="0"/>
    <x v="40"/>
  </r>
  <r>
    <x v="2226"/>
    <s v="  Elizabeth A"/>
    <x v="1272"/>
    <n v="4.3"/>
    <s v="Yes"/>
    <x v="0"/>
    <x v="1"/>
    <n v="1"/>
    <x v="1"/>
    <x v="3"/>
    <x v="2"/>
    <e v="#N/A"/>
    <n v="1481"/>
    <x v="1"/>
    <s v="tier - 1"/>
    <x v="1"/>
    <x v="31"/>
  </r>
  <r>
    <x v="2227"/>
    <s v="  Rebecca M"/>
    <x v="1273"/>
    <n v="4.5"/>
    <s v="No"/>
    <x v="0"/>
    <x v="0"/>
    <n v="1"/>
    <x v="1"/>
    <x v="3"/>
    <x v="2"/>
    <e v="#N/A"/>
    <n v="1477"/>
    <x v="1"/>
    <s v="tier - 1"/>
    <x v="0"/>
    <x v="44"/>
  </r>
  <r>
    <x v="2228"/>
    <s v="  Ruth"/>
    <x v="1274"/>
    <n v="5.59"/>
    <s v="No"/>
    <x v="0"/>
    <x v="1"/>
    <n v="1"/>
    <x v="1"/>
    <x v="2"/>
    <x v="2"/>
    <e v="#N/A"/>
    <n v="1467"/>
    <x v="1"/>
    <s v="tier - 2"/>
    <x v="0"/>
    <x v="39"/>
  </r>
  <r>
    <x v="2229"/>
    <s v="  Gregory S"/>
    <x v="910"/>
    <n v="6.29"/>
    <s v="Yes"/>
    <x v="0"/>
    <x v="1"/>
    <n v="1"/>
    <x v="1"/>
    <x v="3"/>
    <x v="1"/>
    <e v="#N/A"/>
    <n v="1445"/>
    <x v="1"/>
    <s v="tier - 1"/>
    <x v="0"/>
    <x v="31"/>
  </r>
  <r>
    <x v="2230"/>
    <s v="  Alexandra S"/>
    <x v="279"/>
    <n v="4.1900000000000004"/>
    <s v="No"/>
    <x v="1"/>
    <x v="0"/>
    <n v="1"/>
    <x v="1"/>
    <x v="3"/>
    <x v="2"/>
    <e v="#N/A"/>
    <n v="1438"/>
    <x v="1"/>
    <s v="tier - 2"/>
    <x v="0"/>
    <x v="21"/>
  </r>
  <r>
    <x v="2231"/>
    <s v="  Hillary"/>
    <x v="1176"/>
    <n v="4.7"/>
    <s v="Yes"/>
    <x v="0"/>
    <x v="1"/>
    <n v="1"/>
    <x v="1"/>
    <x v="3"/>
    <x v="2"/>
    <e v="#N/A"/>
    <n v="1422"/>
    <x v="1"/>
    <s v="tier - 2"/>
    <x v="0"/>
    <x v="31"/>
  </r>
  <r>
    <x v="2232"/>
    <s v="  Amy K"/>
    <x v="1036"/>
    <n v="5.64"/>
    <s v="Yes"/>
    <x v="0"/>
    <x v="0"/>
    <n v="0"/>
    <x v="1"/>
    <x v="2"/>
    <x v="2"/>
    <e v="#N/A"/>
    <n v="1421"/>
    <x v="1"/>
    <s v="tier - 2"/>
    <x v="0"/>
    <x v="47"/>
  </r>
  <r>
    <x v="2233"/>
    <s v="  Scott"/>
    <x v="1080"/>
    <n v="4.1100000000000003"/>
    <s v="Yes"/>
    <x v="0"/>
    <x v="0"/>
    <n v="0"/>
    <x v="1"/>
    <x v="3"/>
    <x v="2"/>
    <e v="#N/A"/>
    <n v="1417"/>
    <x v="1"/>
    <s v="tier - 3"/>
    <x v="0"/>
    <x v="45"/>
  </r>
  <r>
    <x v="2234"/>
    <s v="  John"/>
    <x v="1245"/>
    <n v="5.43"/>
    <s v="Yes"/>
    <x v="0"/>
    <x v="1"/>
    <n v="1"/>
    <x v="1"/>
    <x v="3"/>
    <x v="2"/>
    <e v="#N/A"/>
    <n v="1402"/>
    <x v="1"/>
    <s v="tier - 3"/>
    <x v="3"/>
    <x v="31"/>
  </r>
  <r>
    <x v="2235"/>
    <s v="  Maaikel"/>
    <x v="1275"/>
    <n v="4.38"/>
    <s v="No"/>
    <x v="0"/>
    <x v="0"/>
    <n v="1"/>
    <x v="1"/>
    <x v="2"/>
    <x v="2"/>
    <e v="#N/A"/>
    <n v="1400.44"/>
    <x v="1"/>
    <s v="tier - 2"/>
    <x v="0"/>
    <x v="44"/>
  </r>
  <r>
    <x v="2236"/>
    <s v="  Daniel C"/>
    <x v="161"/>
    <n v="9.7899999999999991"/>
    <s v="No"/>
    <x v="0"/>
    <x v="0"/>
    <n v="0"/>
    <x v="1"/>
    <x v="0"/>
    <x v="0"/>
    <e v="#N/A"/>
    <n v="1391.53"/>
    <x v="1"/>
    <s v="tier - 1"/>
    <x v="0"/>
    <x v="43"/>
  </r>
  <r>
    <x v="2237"/>
    <s v="  Christopher S"/>
    <x v="1151"/>
    <n v="11.84"/>
    <s v="No"/>
    <x v="0"/>
    <x v="0"/>
    <n v="0"/>
    <x v="1"/>
    <x v="2"/>
    <x v="0"/>
    <e v="#N/A"/>
    <n v="1390"/>
    <x v="1"/>
    <s v="tier - 2"/>
    <x v="0"/>
    <x v="43"/>
  </r>
  <r>
    <x v="2238"/>
    <s v="  William R"/>
    <x v="1276"/>
    <n v="6.22"/>
    <s v="No"/>
    <x v="0"/>
    <x v="0"/>
    <n v="0"/>
    <x v="1"/>
    <x v="2"/>
    <x v="1"/>
    <e v="#N/A"/>
    <n v="1389"/>
    <x v="1"/>
    <s v="tier - 2"/>
    <x v="0"/>
    <x v="35"/>
  </r>
  <r>
    <x v="2239"/>
    <s v="  Lyndsy"/>
    <x v="1277"/>
    <n v="10.01"/>
    <s v="No"/>
    <x v="0"/>
    <x v="0"/>
    <n v="0"/>
    <x v="1"/>
    <x v="3"/>
    <x v="0"/>
    <e v="#N/A"/>
    <n v="1382"/>
    <x v="1"/>
    <s v="tier - 1"/>
    <x v="0"/>
    <x v="43"/>
  </r>
  <r>
    <x v="2240"/>
    <s v="  Jessica"/>
    <x v="300"/>
    <n v="4.32"/>
    <s v="No"/>
    <x v="0"/>
    <x v="0"/>
    <n v="1"/>
    <x v="1"/>
    <x v="2"/>
    <x v="2"/>
    <e v="#N/A"/>
    <n v="1359"/>
    <x v="1"/>
    <s v="tier - 1"/>
    <x v="0"/>
    <x v="44"/>
  </r>
  <r>
    <x v="2241"/>
    <s v="  Anna"/>
    <x v="1169"/>
    <n v="5.65"/>
    <s v="Yes"/>
    <x v="0"/>
    <x v="1"/>
    <n v="1"/>
    <x v="1"/>
    <x v="2"/>
    <x v="2"/>
    <e v="#N/A"/>
    <n v="1341.16"/>
    <x v="1"/>
    <s v="tier - 2"/>
    <x v="1"/>
    <x v="31"/>
  </r>
  <r>
    <x v="2242"/>
    <s v="  Jordan"/>
    <x v="1015"/>
    <n v="4.12"/>
    <s v="Yes"/>
    <x v="0"/>
    <x v="0"/>
    <n v="1"/>
    <x v="1"/>
    <x v="3"/>
    <x v="2"/>
    <e v="#N/A"/>
    <n v="1338"/>
    <x v="1"/>
    <s v="tier - 3"/>
    <x v="1"/>
    <x v="40"/>
  </r>
  <r>
    <x v="2243"/>
    <s v="  Brian"/>
    <x v="1278"/>
    <n v="6.24"/>
    <s v="No"/>
    <x v="0"/>
    <x v="0"/>
    <n v="1"/>
    <x v="1"/>
    <x v="2"/>
    <x v="1"/>
    <e v="#N/A"/>
    <n v="1332.61"/>
    <x v="1"/>
    <s v="tier - 3"/>
    <x v="0"/>
    <x v="44"/>
  </r>
  <r>
    <x v="2244"/>
    <s v="  Katherine A"/>
    <x v="496"/>
    <n v="4.83"/>
    <s v="No"/>
    <x v="0"/>
    <x v="0"/>
    <n v="0"/>
    <x v="1"/>
    <x v="2"/>
    <x v="2"/>
    <e v="#N/A"/>
    <n v="1329.17"/>
    <x v="1"/>
    <s v="tier - 3"/>
    <x v="0"/>
    <x v="35"/>
  </r>
  <r>
    <x v="2245"/>
    <s v="  Melanie"/>
    <x v="1279"/>
    <n v="7.4"/>
    <s v="No"/>
    <x v="0"/>
    <x v="0"/>
    <n v="0"/>
    <x v="1"/>
    <x v="2"/>
    <x v="0"/>
    <e v="#N/A"/>
    <n v="1315"/>
    <x v="1"/>
    <s v="tier - 2"/>
    <x v="0"/>
    <x v="43"/>
  </r>
  <r>
    <x v="2246"/>
    <s v="  Jessica"/>
    <x v="1280"/>
    <n v="4.54"/>
    <s v="No"/>
    <x v="0"/>
    <x v="0"/>
    <n v="0"/>
    <x v="1"/>
    <x v="2"/>
    <x v="2"/>
    <e v="#N/A"/>
    <n v="1304"/>
    <x v="1"/>
    <s v="tier - 2"/>
    <x v="0"/>
    <x v="35"/>
  </r>
  <r>
    <x v="2247"/>
    <s v="  Eric S"/>
    <x v="1281"/>
    <n v="11.11"/>
    <s v="No"/>
    <x v="0"/>
    <x v="0"/>
    <n v="0"/>
    <x v="1"/>
    <x v="3"/>
    <x v="0"/>
    <e v="#N/A"/>
    <n v="1304"/>
    <x v="1"/>
    <s v="tier - 2"/>
    <x v="1"/>
    <x v="43"/>
  </r>
  <r>
    <x v="2248"/>
    <s v="  Joseph"/>
    <x v="1282"/>
    <n v="4.03"/>
    <s v="Yes"/>
    <x v="0"/>
    <x v="0"/>
    <n v="0"/>
    <x v="1"/>
    <x v="3"/>
    <x v="2"/>
    <e v="#N/A"/>
    <n v="1293"/>
    <x v="1"/>
    <s v="tier - 3"/>
    <x v="1"/>
    <x v="47"/>
  </r>
  <r>
    <x v="2249"/>
    <s v="  Mary"/>
    <x v="1283"/>
    <n v="4.51"/>
    <s v="No"/>
    <x v="0"/>
    <x v="0"/>
    <n v="1"/>
    <x v="1"/>
    <x v="2"/>
    <x v="2"/>
    <e v="#N/A"/>
    <n v="1290.93"/>
    <x v="1"/>
    <s v="tier - 2"/>
    <x v="0"/>
    <x v="31"/>
  </r>
  <r>
    <x v="2250"/>
    <s v="  Natalie"/>
    <x v="1013"/>
    <n v="5.56"/>
    <s v="No"/>
    <x v="1"/>
    <x v="0"/>
    <n v="1"/>
    <x v="1"/>
    <x v="3"/>
    <x v="2"/>
    <e v="#N/A"/>
    <n v="1286"/>
    <x v="1"/>
    <s v="tier - 2"/>
    <x v="0"/>
    <x v="21"/>
  </r>
  <r>
    <x v="2251"/>
    <s v="  Christopher"/>
    <x v="1244"/>
    <n v="4.0999999999999996"/>
    <s v="No"/>
    <x v="1"/>
    <x v="0"/>
    <n v="1"/>
    <x v="1"/>
    <x v="2"/>
    <x v="2"/>
    <e v="#N/A"/>
    <n v="1285"/>
    <x v="1"/>
    <s v="tier - 3"/>
    <x v="0"/>
    <x v="41"/>
  </r>
  <r>
    <x v="2252"/>
    <s v="  Sonja"/>
    <x v="1284"/>
    <n v="5.85"/>
    <s v="No"/>
    <x v="1"/>
    <x v="0"/>
    <n v="1"/>
    <x v="1"/>
    <x v="2"/>
    <x v="1"/>
    <e v="#N/A"/>
    <n v="1283"/>
    <x v="1"/>
    <s v="tier - 1"/>
    <x v="0"/>
    <x v="41"/>
  </r>
  <r>
    <x v="2253"/>
    <s v="  Alexandra"/>
    <x v="1285"/>
    <n v="4.92"/>
    <s v="Yes"/>
    <x v="0"/>
    <x v="1"/>
    <n v="1"/>
    <x v="1"/>
    <x v="3"/>
    <x v="2"/>
    <e v="#N/A"/>
    <n v="1276"/>
    <x v="1"/>
    <s v="tier - 2"/>
    <x v="1"/>
    <x v="31"/>
  </r>
  <r>
    <x v="2254"/>
    <s v="  Martha L"/>
    <x v="1286"/>
    <n v="9.4600000000000009"/>
    <s v="No"/>
    <x v="0"/>
    <x v="0"/>
    <n v="0"/>
    <x v="1"/>
    <x v="2"/>
    <x v="0"/>
    <e v="#N/A"/>
    <n v="1267"/>
    <x v="1"/>
    <s v="tier - 1"/>
    <x v="0"/>
    <x v="43"/>
  </r>
  <r>
    <x v="2255"/>
    <s v="  Ryan C"/>
    <x v="1287"/>
    <n v="5.94"/>
    <s v="No"/>
    <x v="0"/>
    <x v="1"/>
    <n v="1"/>
    <x v="1"/>
    <x v="0"/>
    <x v="1"/>
    <e v="#N/A"/>
    <n v="1263.25"/>
    <x v="1"/>
    <s v="tier - 3"/>
    <x v="3"/>
    <x v="39"/>
  </r>
  <r>
    <x v="2256"/>
    <s v="  Cliff"/>
    <x v="169"/>
    <n v="5.7"/>
    <s v="No"/>
    <x v="0"/>
    <x v="1"/>
    <n v="1"/>
    <x v="1"/>
    <x v="0"/>
    <x v="1"/>
    <e v="#N/A"/>
    <n v="1261.8599999999999"/>
    <x v="1"/>
    <s v="tier - 3"/>
    <x v="3"/>
    <x v="39"/>
  </r>
  <r>
    <x v="2257"/>
    <s v="  Blue"/>
    <x v="97"/>
    <n v="4.13"/>
    <s v="No"/>
    <x v="0"/>
    <x v="1"/>
    <n v="1"/>
    <x v="1"/>
    <x v="0"/>
    <x v="2"/>
    <e v="#N/A"/>
    <n v="1261.44"/>
    <x v="1"/>
    <s v="tier - 3"/>
    <x v="3"/>
    <x v="39"/>
  </r>
  <r>
    <x v="2258"/>
    <s v="  Jeffrey M"/>
    <x v="217"/>
    <n v="4.7699999999999996"/>
    <s v="No"/>
    <x v="0"/>
    <x v="1"/>
    <n v="1"/>
    <x v="1"/>
    <x v="0"/>
    <x v="2"/>
    <e v="#N/A"/>
    <n v="1256.3"/>
    <x v="1"/>
    <s v="tier - 3"/>
    <x v="3"/>
    <x v="39"/>
  </r>
  <r>
    <x v="2259"/>
    <s v="  Andrew"/>
    <x v="625"/>
    <n v="4.99"/>
    <s v="No"/>
    <x v="0"/>
    <x v="1"/>
    <n v="1"/>
    <x v="1"/>
    <x v="1"/>
    <x v="2"/>
    <e v="#N/A"/>
    <n v="1253.94"/>
    <x v="1"/>
    <s v="tier - 2"/>
    <x v="3"/>
    <x v="39"/>
  </r>
  <r>
    <x v="2260"/>
    <s v="  Julia"/>
    <x v="1165"/>
    <n v="4.42"/>
    <s v="Yes"/>
    <x v="0"/>
    <x v="1"/>
    <n v="1"/>
    <x v="1"/>
    <x v="3"/>
    <x v="2"/>
    <e v="#N/A"/>
    <n v="1253"/>
    <x v="1"/>
    <s v="tier - 2"/>
    <x v="0"/>
    <x v="31"/>
  </r>
  <r>
    <x v="2261"/>
    <s v="  Daniel"/>
    <x v="368"/>
    <n v="4.01"/>
    <s v="No"/>
    <x v="0"/>
    <x v="1"/>
    <n v="1"/>
    <x v="1"/>
    <x v="1"/>
    <x v="2"/>
    <e v="#N/A"/>
    <n v="1252.4100000000001"/>
    <x v="1"/>
    <s v="tier - 3"/>
    <x v="3"/>
    <x v="39"/>
  </r>
  <r>
    <x v="2262"/>
    <s v="  Jaime"/>
    <x v="1288"/>
    <n v="4.49"/>
    <s v="No"/>
    <x v="0"/>
    <x v="1"/>
    <n v="1"/>
    <x v="1"/>
    <x v="2"/>
    <x v="2"/>
    <e v="#N/A"/>
    <n v="1242.82"/>
    <x v="1"/>
    <s v="tier - 1"/>
    <x v="3"/>
    <x v="39"/>
  </r>
  <r>
    <x v="2263"/>
    <s v="  Mohd Syahidan"/>
    <x v="1289"/>
    <n v="6.37"/>
    <s v="No"/>
    <x v="0"/>
    <x v="1"/>
    <n v="1"/>
    <x v="1"/>
    <x v="2"/>
    <x v="1"/>
    <e v="#N/A"/>
    <n v="1242.26"/>
    <x v="1"/>
    <s v="tier - 1"/>
    <x v="3"/>
    <x v="39"/>
  </r>
  <r>
    <x v="2264"/>
    <s v="  Matthew"/>
    <x v="477"/>
    <n v="5.12"/>
    <s v="No"/>
    <x v="0"/>
    <x v="1"/>
    <n v="1"/>
    <x v="1"/>
    <x v="2"/>
    <x v="2"/>
    <e v="#N/A"/>
    <n v="1241.57"/>
    <x v="1"/>
    <s v="tier - 2"/>
    <x v="3"/>
    <x v="39"/>
  </r>
  <r>
    <x v="2265"/>
    <s v="  Elizabeth S"/>
    <x v="1290"/>
    <n v="8.59"/>
    <s v="No"/>
    <x v="0"/>
    <x v="0"/>
    <n v="0"/>
    <x v="1"/>
    <x v="2"/>
    <x v="0"/>
    <e v="#N/A"/>
    <n v="1241"/>
    <x v="1"/>
    <s v="tier - 2"/>
    <x v="0"/>
    <x v="43"/>
  </r>
  <r>
    <x v="2266"/>
    <s v="  Katie"/>
    <x v="1291"/>
    <n v="5.87"/>
    <s v="No"/>
    <x v="0"/>
    <x v="0"/>
    <n v="1"/>
    <x v="1"/>
    <x v="3"/>
    <x v="1"/>
    <e v="#N/A"/>
    <n v="1240"/>
    <x v="1"/>
    <s v="tier - 1"/>
    <x v="1"/>
    <x v="44"/>
  </r>
  <r>
    <x v="2267"/>
    <s v="  Christi A"/>
    <x v="1292"/>
    <n v="7.03"/>
    <s v="No"/>
    <x v="0"/>
    <x v="0"/>
    <n v="0"/>
    <x v="1"/>
    <x v="2"/>
    <x v="0"/>
    <e v="#N/A"/>
    <n v="1237"/>
    <x v="1"/>
    <s v="tier - 2"/>
    <x v="0"/>
    <x v="43"/>
  </r>
  <r>
    <x v="2268"/>
    <s v="  Sandra K"/>
    <x v="1293"/>
    <n v="5.51"/>
    <s v="No"/>
    <x v="0"/>
    <x v="0"/>
    <n v="1"/>
    <x v="1"/>
    <x v="2"/>
    <x v="2"/>
    <e v="#N/A"/>
    <n v="1234"/>
    <x v="1"/>
    <s v="tier - 1"/>
    <x v="0"/>
    <x v="44"/>
  </r>
  <r>
    <x v="2269"/>
    <s v="  Katharine"/>
    <x v="1058"/>
    <n v="4.76"/>
    <s v="No"/>
    <x v="1"/>
    <x v="0"/>
    <n v="1"/>
    <x v="1"/>
    <x v="2"/>
    <x v="2"/>
    <e v="#N/A"/>
    <n v="1228"/>
    <x v="1"/>
    <s v="tier - 1"/>
    <x v="1"/>
    <x v="41"/>
  </r>
  <r>
    <x v="2270"/>
    <s v="  Jerome"/>
    <x v="515"/>
    <n v="4.7"/>
    <s v="No"/>
    <x v="1"/>
    <x v="0"/>
    <n v="1"/>
    <x v="1"/>
    <x v="2"/>
    <x v="2"/>
    <e v="#N/A"/>
    <n v="1224"/>
    <x v="1"/>
    <s v="tier - 1"/>
    <x v="0"/>
    <x v="41"/>
  </r>
  <r>
    <x v="2271"/>
    <s v="  Julia R"/>
    <x v="1294"/>
    <n v="6.21"/>
    <s v="Yes"/>
    <x v="0"/>
    <x v="0"/>
    <n v="0"/>
    <x v="1"/>
    <x v="3"/>
    <x v="1"/>
    <e v="#N/A"/>
    <n v="1220"/>
    <x v="1"/>
    <s v="tier - 3"/>
    <x v="1"/>
    <x v="45"/>
  </r>
  <r>
    <x v="2272"/>
    <s v="  Sean Henry"/>
    <x v="1295"/>
    <n v="4.5199999999999996"/>
    <s v="No"/>
    <x v="1"/>
    <x v="0"/>
    <n v="1"/>
    <x v="1"/>
    <x v="3"/>
    <x v="2"/>
    <e v="#N/A"/>
    <n v="1210"/>
    <x v="1"/>
    <s v="tier - 1"/>
    <x v="0"/>
    <x v="39"/>
  </r>
  <r>
    <x v="2273"/>
    <s v="  Rachel A"/>
    <x v="1296"/>
    <n v="5.45"/>
    <s v="No"/>
    <x v="0"/>
    <x v="0"/>
    <n v="1"/>
    <x v="1"/>
    <x v="2"/>
    <x v="2"/>
    <e v="#N/A"/>
    <n v="1200.55"/>
    <x v="1"/>
    <s v="tier - 3"/>
    <x v="0"/>
    <x v="34"/>
  </r>
  <r>
    <x v="2274"/>
    <s v="  Jim"/>
    <x v="1297"/>
    <n v="4.42"/>
    <s v="No"/>
    <x v="0"/>
    <x v="0"/>
    <n v="0"/>
    <x v="1"/>
    <x v="3"/>
    <x v="2"/>
    <e v="#N/A"/>
    <n v="1200"/>
    <x v="1"/>
    <s v="tier - 3"/>
    <x v="1"/>
    <x v="35"/>
  </r>
  <r>
    <x v="2275"/>
    <s v="  Tim"/>
    <x v="1298"/>
    <n v="9.44"/>
    <s v="No"/>
    <x v="0"/>
    <x v="0"/>
    <n v="0"/>
    <x v="1"/>
    <x v="2"/>
    <x v="0"/>
    <e v="#N/A"/>
    <n v="1191"/>
    <x v="1"/>
    <s v="tier - 1"/>
    <x v="0"/>
    <x v="43"/>
  </r>
  <r>
    <x v="2276"/>
    <s v="  Abby L"/>
    <x v="1299"/>
    <n v="6.15"/>
    <s v="Yes"/>
    <x v="0"/>
    <x v="1"/>
    <n v="1"/>
    <x v="1"/>
    <x v="2"/>
    <x v="1"/>
    <e v="#N/A"/>
    <n v="1178.07"/>
    <x v="1"/>
    <s v="tier - 2"/>
    <x v="0"/>
    <x v="31"/>
  </r>
  <r>
    <x v="2277"/>
    <s v="  Mark"/>
    <x v="1300"/>
    <n v="5.13"/>
    <s v="Yes"/>
    <x v="0"/>
    <x v="0"/>
    <n v="0"/>
    <x v="1"/>
    <x v="3"/>
    <x v="2"/>
    <e v="#N/A"/>
    <n v="1178"/>
    <x v="1"/>
    <s v="tier - 3"/>
    <x v="0"/>
    <x v="45"/>
  </r>
  <r>
    <x v="2278"/>
    <s v="  Ali"/>
    <x v="1010"/>
    <n v="4.96"/>
    <s v="Yes"/>
    <x v="0"/>
    <x v="0"/>
    <n v="0"/>
    <x v="1"/>
    <x v="2"/>
    <x v="2"/>
    <e v="#N/A"/>
    <n v="1167"/>
    <x v="1"/>
    <s v="tier - 1"/>
    <x v="0"/>
    <x v="47"/>
  </r>
  <r>
    <x v="2279"/>
    <s v="  Joshua"/>
    <x v="1301"/>
    <n v="10.95"/>
    <s v="No"/>
    <x v="0"/>
    <x v="0"/>
    <n v="0"/>
    <x v="1"/>
    <x v="3"/>
    <x v="0"/>
    <e v="#N/A"/>
    <n v="1165"/>
    <x v="1"/>
    <s v="tier - 3"/>
    <x v="1"/>
    <x v="43"/>
  </r>
  <r>
    <x v="2280"/>
    <s v="  Pierre"/>
    <x v="1302"/>
    <n v="4.4400000000000004"/>
    <s v="No"/>
    <x v="1"/>
    <x v="0"/>
    <n v="1"/>
    <x v="1"/>
    <x v="0"/>
    <x v="2"/>
    <e v="#N/A"/>
    <n v="1163.46"/>
    <x v="1"/>
    <s v="tier - 3"/>
    <x v="0"/>
    <x v="41"/>
  </r>
  <r>
    <x v="2281"/>
    <s v="  Kate"/>
    <x v="1303"/>
    <n v="4.0199999999999996"/>
    <s v="No"/>
    <x v="0"/>
    <x v="0"/>
    <n v="0"/>
    <x v="1"/>
    <x v="2"/>
    <x v="2"/>
    <e v="#N/A"/>
    <n v="1158.32"/>
    <x v="1"/>
    <s v="tier - 1"/>
    <x v="0"/>
    <x v="6"/>
  </r>
  <r>
    <x v="2282"/>
    <s v="  David"/>
    <x v="1304"/>
    <n v="5.44"/>
    <s v="No"/>
    <x v="1"/>
    <x v="0"/>
    <n v="1"/>
    <x v="1"/>
    <x v="0"/>
    <x v="2"/>
    <e v="#N/A"/>
    <n v="1149.4000000000001"/>
    <x v="1"/>
    <s v="tier - 2"/>
    <x v="0"/>
    <x v="41"/>
  </r>
  <r>
    <x v="2283"/>
    <s v="  Carla"/>
    <x v="1305"/>
    <n v="4.1500000000000004"/>
    <s v="No"/>
    <x v="0"/>
    <x v="1"/>
    <n v="1"/>
    <x v="1"/>
    <x v="3"/>
    <x v="2"/>
    <e v="#N/A"/>
    <n v="1149"/>
    <x v="1"/>
    <s v="tier - 1"/>
    <x v="1"/>
    <x v="39"/>
  </r>
  <r>
    <x v="2284"/>
    <s v="  Alvaro Sr"/>
    <x v="8"/>
    <n v="6.02"/>
    <s v="No"/>
    <x v="1"/>
    <x v="0"/>
    <n v="1"/>
    <x v="1"/>
    <x v="0"/>
    <x v="1"/>
    <e v="#N/A"/>
    <n v="1146.8"/>
    <x v="1"/>
    <s v="tier - 2"/>
    <x v="0"/>
    <x v="41"/>
  </r>
  <r>
    <x v="2285"/>
    <s v="  Hope"/>
    <x v="1306"/>
    <n v="7.73"/>
    <s v="No"/>
    <x v="0"/>
    <x v="0"/>
    <n v="0"/>
    <x v="1"/>
    <x v="3"/>
    <x v="0"/>
    <e v="#N/A"/>
    <n v="1142"/>
    <x v="2"/>
    <s v="tier - 2"/>
    <x v="3"/>
    <x v="43"/>
  </r>
  <r>
    <x v="2286"/>
    <s v="  Mark P"/>
    <x v="866"/>
    <n v="5.03"/>
    <s v="No"/>
    <x v="1"/>
    <x v="0"/>
    <n v="1"/>
    <x v="1"/>
    <x v="0"/>
    <x v="2"/>
    <e v="#N/A"/>
    <n v="1141.45"/>
    <x v="2"/>
    <s v="tier - 3"/>
    <x v="0"/>
    <x v="41"/>
  </r>
  <r>
    <x v="2287"/>
    <s v="  Desiree"/>
    <x v="1307"/>
    <n v="4.08"/>
    <s v="Yes"/>
    <x v="0"/>
    <x v="0"/>
    <n v="0"/>
    <x v="1"/>
    <x v="3"/>
    <x v="2"/>
    <e v="#N/A"/>
    <n v="1141"/>
    <x v="2"/>
    <s v="tier - 1"/>
    <x v="0"/>
    <x v="47"/>
  </r>
  <r>
    <x v="2288"/>
    <s v="  Mario Jr"/>
    <x v="139"/>
    <n v="4.2699999999999996"/>
    <s v="No"/>
    <x v="1"/>
    <x v="0"/>
    <n v="1"/>
    <x v="1"/>
    <x v="0"/>
    <x v="2"/>
    <e v="#N/A"/>
    <n v="1137.47"/>
    <x v="2"/>
    <s v="tier - 2"/>
    <x v="0"/>
    <x v="41"/>
  </r>
  <r>
    <x v="2289"/>
    <s v="  Lusapho"/>
    <x v="97"/>
    <n v="4.07"/>
    <s v="No"/>
    <x v="1"/>
    <x v="0"/>
    <n v="1"/>
    <x v="1"/>
    <x v="0"/>
    <x v="2"/>
    <e v="#N/A"/>
    <n v="1137.01"/>
    <x v="2"/>
    <s v="tier - 1"/>
    <x v="0"/>
    <x v="41"/>
  </r>
  <r>
    <x v="2290"/>
    <s v="  Erin C"/>
    <x v="515"/>
    <n v="10.36"/>
    <s v="No"/>
    <x v="0"/>
    <x v="0"/>
    <n v="0"/>
    <x v="1"/>
    <x v="2"/>
    <x v="0"/>
    <e v="#N/A"/>
    <n v="1137"/>
    <x v="2"/>
    <s v="tier - 1"/>
    <x v="0"/>
    <x v="43"/>
  </r>
  <r>
    <x v="2291"/>
    <s v="  Alan F"/>
    <x v="534"/>
    <n v="5.71"/>
    <s v="No"/>
    <x v="1"/>
    <x v="0"/>
    <n v="1"/>
    <x v="1"/>
    <x v="0"/>
    <x v="1"/>
    <e v="#N/A"/>
    <n v="1136.4000000000001"/>
    <x v="2"/>
    <s v="tier - 3"/>
    <x v="0"/>
    <x v="41"/>
  </r>
  <r>
    <x v="2292"/>
    <s v="  Ryan"/>
    <x v="161"/>
    <n v="6.08"/>
    <s v="No"/>
    <x v="1"/>
    <x v="0"/>
    <n v="1"/>
    <x v="1"/>
    <x v="0"/>
    <x v="1"/>
    <e v="#N/A"/>
    <n v="1135.94"/>
    <x v="2"/>
    <s v="tier - 3"/>
    <x v="0"/>
    <x v="41"/>
  </r>
  <r>
    <x v="2293"/>
    <s v="  Hope"/>
    <x v="1308"/>
    <n v="5.71"/>
    <s v="No"/>
    <x v="1"/>
    <x v="0"/>
    <n v="1"/>
    <x v="1"/>
    <x v="2"/>
    <x v="1"/>
    <e v="#N/A"/>
    <n v="1135"/>
    <x v="2"/>
    <s v="tier - 3"/>
    <x v="0"/>
    <x v="41"/>
  </r>
  <r>
    <x v="2294"/>
    <s v="  Josh"/>
    <x v="1309"/>
    <n v="9.1300000000000008"/>
    <s v="No"/>
    <x v="0"/>
    <x v="0"/>
    <n v="0"/>
    <x v="1"/>
    <x v="3"/>
    <x v="0"/>
    <e v="#N/A"/>
    <n v="1132"/>
    <x v="2"/>
    <s v="tier - 1"/>
    <x v="0"/>
    <x v="43"/>
  </r>
  <r>
    <x v="2295"/>
    <s v="  Jacob J"/>
    <x v="705"/>
    <n v="5.49"/>
    <s v="No"/>
    <x v="1"/>
    <x v="0"/>
    <n v="1"/>
    <x v="1"/>
    <x v="0"/>
    <x v="2"/>
    <e v="#N/A"/>
    <n v="1131.51"/>
    <x v="2"/>
    <s v="tier - 1"/>
    <x v="0"/>
    <x v="41"/>
  </r>
  <r>
    <x v="2296"/>
    <s v="  Jose Tomas"/>
    <x v="358"/>
    <n v="4.37"/>
    <s v="No"/>
    <x v="1"/>
    <x v="0"/>
    <n v="1"/>
    <x v="1"/>
    <x v="2"/>
    <x v="2"/>
    <e v="#N/A"/>
    <n v="1121.8699999999999"/>
    <x v="2"/>
    <s v="tier - 1"/>
    <x v="0"/>
    <x v="41"/>
  </r>
  <r>
    <x v="2297"/>
    <s v="  Mary Evan"/>
    <x v="1310"/>
    <n v="8.4600000000000009"/>
    <s v="No"/>
    <x v="0"/>
    <x v="0"/>
    <n v="0"/>
    <x v="1"/>
    <x v="3"/>
    <x v="0"/>
    <e v="#N/A"/>
    <n v="1086"/>
    <x v="2"/>
    <s v="tier - 3"/>
    <x v="0"/>
    <x v="43"/>
  </r>
  <r>
    <x v="2298"/>
    <s v="  Justin K"/>
    <x v="1158"/>
    <n v="5.28"/>
    <s v="No"/>
    <x v="0"/>
    <x v="0"/>
    <n v="1"/>
    <x v="1"/>
    <x v="3"/>
    <x v="2"/>
    <e v="#N/A"/>
    <n v="1082"/>
    <x v="2"/>
    <s v="tier - 2"/>
    <x v="0"/>
    <x v="44"/>
  </r>
  <r>
    <x v="2299"/>
    <s v="  Patrick"/>
    <x v="1033"/>
    <n v="5.33"/>
    <s v="Yes"/>
    <x v="0"/>
    <x v="1"/>
    <n v="1"/>
    <x v="1"/>
    <x v="3"/>
    <x v="2"/>
    <e v="#N/A"/>
    <n v="1071"/>
    <x v="2"/>
    <s v="tier - 3"/>
    <x v="0"/>
    <x v="31"/>
  </r>
  <r>
    <x v="2300"/>
    <s v="  Roman"/>
    <x v="1311"/>
    <n v="5.5"/>
    <s v="No"/>
    <x v="1"/>
    <x v="0"/>
    <n v="1"/>
    <x v="1"/>
    <x v="2"/>
    <x v="2"/>
    <e v="#N/A"/>
    <n v="1070"/>
    <x v="2"/>
    <s v="tier - 3"/>
    <x v="0"/>
    <x v="41"/>
  </r>
  <r>
    <x v="2301"/>
    <s v="  David"/>
    <x v="1312"/>
    <n v="5.4"/>
    <s v="No"/>
    <x v="0"/>
    <x v="1"/>
    <n v="1"/>
    <x v="1"/>
    <x v="3"/>
    <x v="2"/>
    <e v="#N/A"/>
    <n v="1068"/>
    <x v="2"/>
    <s v="tier - 1"/>
    <x v="0"/>
    <x v="20"/>
  </r>
  <r>
    <x v="2302"/>
    <s v="  Evelyn L"/>
    <x v="1313"/>
    <n v="6.05"/>
    <s v="Yes"/>
    <x v="0"/>
    <x v="0"/>
    <n v="1"/>
    <x v="1"/>
    <x v="3"/>
    <x v="1"/>
    <e v="#N/A"/>
    <n v="1056"/>
    <x v="2"/>
    <s v="tier - 2"/>
    <x v="0"/>
    <x v="6"/>
  </r>
  <r>
    <x v="2303"/>
    <s v="  Jim"/>
    <x v="1314"/>
    <n v="11.46"/>
    <s v="No"/>
    <x v="0"/>
    <x v="0"/>
    <n v="0"/>
    <x v="1"/>
    <x v="3"/>
    <x v="0"/>
    <e v="#N/A"/>
    <n v="1049"/>
    <x v="2"/>
    <s v="tier - 2"/>
    <x v="1"/>
    <x v="43"/>
  </r>
  <r>
    <x v="2304"/>
    <s v="  Matthew S"/>
    <x v="1315"/>
    <n v="8.48"/>
    <s v="No"/>
    <x v="0"/>
    <x v="0"/>
    <n v="0"/>
    <x v="1"/>
    <x v="3"/>
    <x v="0"/>
    <e v="#N/A"/>
    <n v="1047"/>
    <x v="2"/>
    <s v="tier - 1"/>
    <x v="0"/>
    <x v="43"/>
  </r>
  <r>
    <x v="2305"/>
    <s v="  Kenneth"/>
    <x v="1316"/>
    <n v="4.8600000000000003"/>
    <s v="No"/>
    <x v="0"/>
    <x v="0"/>
    <n v="0"/>
    <x v="1"/>
    <x v="3"/>
    <x v="2"/>
    <e v="#N/A"/>
    <n v="1044"/>
    <x v="2"/>
    <s v="tier - 2"/>
    <x v="0"/>
    <x v="6"/>
  </r>
  <r>
    <x v="2306"/>
    <s v="  Andrea"/>
    <x v="1317"/>
    <n v="4.45"/>
    <s v="Yes"/>
    <x v="0"/>
    <x v="0"/>
    <n v="1"/>
    <x v="1"/>
    <x v="2"/>
    <x v="2"/>
    <e v="#N/A"/>
    <n v="1033.74"/>
    <x v="2"/>
    <s v="tier - 1"/>
    <x v="0"/>
    <x v="40"/>
  </r>
  <r>
    <x v="2307"/>
    <s v="  Kristina"/>
    <x v="1318"/>
    <n v="4.3600000000000003"/>
    <s v="No"/>
    <x v="0"/>
    <x v="0"/>
    <n v="0"/>
    <x v="1"/>
    <x v="3"/>
    <x v="2"/>
    <e v="#N/A"/>
    <n v="1019"/>
    <x v="2"/>
    <s v="tier - 2"/>
    <x v="0"/>
    <x v="35"/>
  </r>
  <r>
    <x v="2308"/>
    <s v="  Kristen"/>
    <x v="1319"/>
    <n v="5.8"/>
    <s v="No"/>
    <x v="1"/>
    <x v="0"/>
    <n v="1"/>
    <x v="1"/>
    <x v="2"/>
    <x v="1"/>
    <e v="#N/A"/>
    <n v="1012"/>
    <x v="2"/>
    <s v="tier - 2"/>
    <x v="0"/>
    <x v="21"/>
  </r>
  <r>
    <x v="2309"/>
    <s v="  Matthew"/>
    <x v="1209"/>
    <n v="5.27"/>
    <s v="No"/>
    <x v="0"/>
    <x v="0"/>
    <n v="0"/>
    <x v="1"/>
    <x v="2"/>
    <x v="2"/>
    <e v="#N/A"/>
    <n v="1006.65"/>
    <x v="2"/>
    <s v="tier - 2"/>
    <x v="0"/>
    <x v="6"/>
  </r>
  <r>
    <x v="2310"/>
    <s v="  Kathleen"/>
    <x v="1320"/>
    <n v="5.64"/>
    <s v="Yes"/>
    <x v="0"/>
    <x v="0"/>
    <n v="0"/>
    <x v="1"/>
    <x v="1"/>
    <x v="2"/>
    <e v="#N/A"/>
    <n v="964.71"/>
    <x v="2"/>
    <s v="tier - 2"/>
    <x v="0"/>
    <x v="47"/>
  </r>
  <r>
    <x v="2311"/>
    <s v="  Lindsey"/>
    <x v="1321"/>
    <n v="4.2"/>
    <s v="Yes"/>
    <x v="0"/>
    <x v="0"/>
    <n v="1"/>
    <x v="1"/>
    <x v="2"/>
    <x v="2"/>
    <e v="#N/A"/>
    <n v="928.59"/>
    <x v="2"/>
    <s v="tier - 1"/>
    <x v="0"/>
    <x v="40"/>
  </r>
  <r>
    <x v="2312"/>
    <s v="  Robert"/>
    <x v="447"/>
    <n v="5.42"/>
    <s v="No"/>
    <x v="0"/>
    <x v="0"/>
    <n v="0"/>
    <x v="1"/>
    <x v="2"/>
    <x v="2"/>
    <e v="#N/A"/>
    <n v="915.07"/>
    <x v="2"/>
    <s v="tier - 1"/>
    <x v="0"/>
    <x v="6"/>
  </r>
  <r>
    <x v="2313"/>
    <s v="  Sarah E"/>
    <x v="1322"/>
    <n v="6.11"/>
    <s v="No"/>
    <x v="0"/>
    <x v="1"/>
    <n v="1"/>
    <x v="1"/>
    <x v="2"/>
    <x v="1"/>
    <e v="#N/A"/>
    <n v="896.21"/>
    <x v="2"/>
    <s v="tier - 1"/>
    <x v="0"/>
    <x v="20"/>
  </r>
  <r>
    <x v="2314"/>
    <s v="  Flannery"/>
    <x v="254"/>
    <n v="5.29"/>
    <s v="No"/>
    <x v="1"/>
    <x v="0"/>
    <n v="1"/>
    <x v="1"/>
    <x v="2"/>
    <x v="2"/>
    <e v="#N/A"/>
    <n v="865.41"/>
    <x v="2"/>
    <s v="tier - 1"/>
    <x v="0"/>
    <x v="21"/>
  </r>
  <r>
    <x v="2315"/>
    <s v="  John T"/>
    <x v="1323"/>
    <n v="5.91"/>
    <s v="No"/>
    <x v="1"/>
    <x v="0"/>
    <n v="1"/>
    <x v="1"/>
    <x v="1"/>
    <x v="1"/>
    <e v="#N/A"/>
    <n v="830.52"/>
    <x v="2"/>
    <s v="tier - 2"/>
    <x v="3"/>
    <x v="41"/>
  </r>
  <r>
    <x v="2316"/>
    <s v="  Koji"/>
    <x v="1324"/>
    <n v="5.81"/>
    <s v="Yes"/>
    <x v="0"/>
    <x v="0"/>
    <n v="1"/>
    <x v="1"/>
    <x v="2"/>
    <x v="1"/>
    <e v="#N/A"/>
    <n v="773.54"/>
    <x v="2"/>
    <s v="tier - 2"/>
    <x v="0"/>
    <x v="40"/>
  </r>
  <r>
    <x v="2317"/>
    <s v="  Candice M"/>
    <x v="1325"/>
    <n v="5.51"/>
    <s v="Yes"/>
    <x v="0"/>
    <x v="0"/>
    <n v="0"/>
    <x v="1"/>
    <x v="2"/>
    <x v="2"/>
    <e v="#N/A"/>
    <n v="770.38"/>
    <x v="2"/>
    <s v="tier - 2"/>
    <x v="1"/>
    <x v="45"/>
  </r>
  <r>
    <x v="2318"/>
    <s v="  Theodore A"/>
    <x v="1326"/>
    <n v="5.73"/>
    <s v="No"/>
    <x v="0"/>
    <x v="1"/>
    <n v="1"/>
    <x v="1"/>
    <x v="3"/>
    <x v="1"/>
    <e v="#N/A"/>
    <n v="770"/>
    <x v="2"/>
    <s v="tier - 3"/>
    <x v="0"/>
    <x v="20"/>
  </r>
  <r>
    <x v="2319"/>
    <s v="  Lindy"/>
    <x v="1058"/>
    <n v="5.53"/>
    <s v="Yes"/>
    <x v="0"/>
    <x v="0"/>
    <n v="0"/>
    <x v="1"/>
    <x v="2"/>
    <x v="2"/>
    <e v="#N/A"/>
    <n v="760"/>
    <x v="2"/>
    <s v="tier - 3"/>
    <x v="0"/>
    <x v="45"/>
  </r>
  <r>
    <x v="2320"/>
    <s v="  Thomas"/>
    <x v="1130"/>
    <n v="5.43"/>
    <s v="No"/>
    <x v="0"/>
    <x v="1"/>
    <n v="1"/>
    <x v="1"/>
    <x v="3"/>
    <x v="2"/>
    <e v="#N/A"/>
    <n v="760"/>
    <x v="2"/>
    <s v="tier - 1"/>
    <x v="0"/>
    <x v="20"/>
  </r>
  <r>
    <x v="2321"/>
    <s v="  Holly"/>
    <x v="1327"/>
    <n v="8.01"/>
    <s v="No"/>
    <x v="0"/>
    <x v="0"/>
    <n v="0"/>
    <x v="1"/>
    <x v="2"/>
    <x v="0"/>
    <e v="#N/A"/>
    <n v="750"/>
    <x v="2"/>
    <s v="tier - 1"/>
    <x v="1"/>
    <x v="43"/>
  </r>
  <r>
    <x v="2322"/>
    <s v="  Matthew"/>
    <x v="1328"/>
    <n v="5.94"/>
    <s v="No"/>
    <x v="0"/>
    <x v="0"/>
    <n v="0"/>
    <x v="1"/>
    <x v="2"/>
    <x v="1"/>
    <e v="#N/A"/>
    <n v="722.99"/>
    <x v="2"/>
    <s v="tier - 1"/>
    <x v="0"/>
    <x v="35"/>
  </r>
  <r>
    <x v="2323"/>
    <s v="  Meghan K"/>
    <x v="1329"/>
    <n v="5.04"/>
    <s v="No"/>
    <x v="0"/>
    <x v="0"/>
    <n v="0"/>
    <x v="1"/>
    <x v="2"/>
    <x v="2"/>
    <e v="#N/A"/>
    <n v="700"/>
    <x v="1"/>
    <s v="tier - 3"/>
    <x v="0"/>
    <x v="35"/>
  </r>
  <r>
    <x v="2324"/>
    <s v="  Fred"/>
    <x v="1330"/>
    <n v="4.54"/>
    <s v="Yes"/>
    <x v="0"/>
    <x v="0"/>
    <n v="0"/>
    <x v="1"/>
    <x v="2"/>
    <x v="2"/>
    <e v="#N/A"/>
    <n v="687.54"/>
    <x v="2"/>
    <s v="tier - 2"/>
    <x v="0"/>
    <x v="47"/>
  </r>
  <r>
    <x v="2325"/>
    <s v="  Sebastian"/>
    <x v="698"/>
    <n v="5.6"/>
    <s v="Yes"/>
    <x v="0"/>
    <x v="1"/>
    <n v="1"/>
    <x v="1"/>
    <x v="2"/>
    <x v="2"/>
    <e v="#N/A"/>
    <n v="670"/>
    <x v="2"/>
    <s v="tier - 3"/>
    <x v="0"/>
    <x v="31"/>
  </r>
  <r>
    <x v="2326"/>
    <s v="  Laura"/>
    <x v="1331"/>
    <n v="10.67"/>
    <s v="No"/>
    <x v="0"/>
    <x v="0"/>
    <n v="0"/>
    <x v="1"/>
    <x v="2"/>
    <x v="0"/>
    <e v="#N/A"/>
    <n v="668"/>
    <x v="2"/>
    <s v="tier - 2"/>
    <x v="1"/>
    <x v="43"/>
  </r>
  <r>
    <x v="2327"/>
    <s v="  Nicole"/>
    <x v="1332"/>
    <n v="5.26"/>
    <s v="Yes"/>
    <x v="0"/>
    <x v="0"/>
    <n v="1"/>
    <x v="1"/>
    <x v="3"/>
    <x v="2"/>
    <e v="#N/A"/>
    <n v="650"/>
    <x v="2"/>
    <s v="tier - 3"/>
    <x v="0"/>
    <x v="40"/>
  </r>
  <r>
    <x v="2328"/>
    <s v="  Susan E"/>
    <x v="1333"/>
    <n v="5.22"/>
    <s v="No"/>
    <x v="0"/>
    <x v="1"/>
    <n v="1"/>
    <x v="1"/>
    <x v="3"/>
    <x v="2"/>
    <e v="#N/A"/>
    <n v="650"/>
    <x v="2"/>
    <s v="tier - 3"/>
    <x v="0"/>
    <x v="34"/>
  </r>
  <r>
    <x v="2329"/>
    <s v="  Katy"/>
    <x v="1329"/>
    <n v="4.29"/>
    <s v="Yes"/>
    <x v="0"/>
    <x v="0"/>
    <n v="0"/>
    <x v="1"/>
    <x v="2"/>
    <x v="2"/>
    <e v="#N/A"/>
    <n v="646.14"/>
    <x v="2"/>
    <s v="tier - 3"/>
    <x v="1"/>
    <x v="47"/>
  </r>
  <r>
    <x v="2330"/>
    <s v="  Jordan"/>
    <x v="1112"/>
    <n v="5.57"/>
    <s v="No"/>
    <x v="0"/>
    <x v="0"/>
    <n v="1"/>
    <x v="1"/>
    <x v="2"/>
    <x v="2"/>
    <e v="#N/A"/>
    <n v="637.26"/>
    <x v="2"/>
    <s v="tier - 3"/>
    <x v="0"/>
    <x v="44"/>
  </r>
  <r>
    <x v="2331"/>
    <s v="  Juan D"/>
    <x v="1056"/>
    <n v="6.28"/>
    <s v="No"/>
    <x v="0"/>
    <x v="0"/>
    <n v="1"/>
    <x v="1"/>
    <x v="3"/>
    <x v="1"/>
    <e v="#N/A"/>
    <n v="604.54"/>
    <x v="2"/>
    <s v="tier - 3"/>
    <x v="0"/>
    <x v="34"/>
  </r>
  <r>
    <x v="2332"/>
    <s v="  Julie"/>
    <x v="1140"/>
    <n v="6.35"/>
    <s v="No"/>
    <x v="0"/>
    <x v="1"/>
    <n v="1"/>
    <x v="1"/>
    <x v="3"/>
    <x v="1"/>
    <e v="#N/A"/>
    <n v="600"/>
    <x v="1"/>
    <s v="tier - 1"/>
    <x v="0"/>
    <x v="20"/>
  </r>
  <r>
    <x v="2333"/>
    <s v="  Evan P"/>
    <x v="318"/>
    <n v="4.3899999999999997"/>
    <s v="No"/>
    <x v="0"/>
    <x v="0"/>
    <n v="1"/>
    <x v="1"/>
    <x v="3"/>
    <x v="2"/>
    <e v="#N/A"/>
    <n v="570.62"/>
    <x v="1"/>
    <s v="tier - 1"/>
    <x v="0"/>
    <x v="34"/>
  </r>
  <r>
    <x v="2334"/>
    <s v="  Aaron K"/>
    <x v="1334"/>
    <n v="4.51"/>
    <s v="No"/>
    <x v="0"/>
    <x v="0"/>
    <n v="1"/>
    <x v="1"/>
    <x v="3"/>
    <x v="2"/>
    <e v="#N/A"/>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rowHeaderCaption="Any Transplants" colHeaderCaption="Cancer History">
  <location ref="G3:I6" firstHeaderRow="0" firstDataRow="1" firstDataCol="1"/>
  <pivotFields count="17">
    <pivotField showAll="0"/>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dataField="1" showAll="0"/>
    <pivotField showAll="0"/>
    <pivotField axis="axisRow" showAll="0">
      <items count="3">
        <item x="0"/>
        <item x="1"/>
        <item t="default"/>
      </items>
    </pivotField>
    <pivotField showAll="0">
      <items count="3">
        <item x="0"/>
        <item x="1"/>
        <item t="default"/>
      </items>
    </pivotField>
    <pivotField dataField="1"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 of Major Surgeries" fld="7" baseField="0" baseItem="0"/>
    <dataField name="Average of HBA1C" fld="3" subtotal="average" baseField="5" baseItem="0"/>
  </dataFields>
  <chartFormats count="12">
    <chartFormat chart="1" format="8" series="1">
      <pivotArea type="data" outline="0" fieldPosition="0">
        <references count="1">
          <reference field="4294967294" count="1" selected="0">
            <x v="0"/>
          </reference>
        </references>
      </pivotArea>
    </chartFormat>
    <chartFormat chart="1" format="9">
      <pivotArea type="data" outline="0" fieldPosition="0">
        <references count="2">
          <reference field="4294967294" count="1" selected="0">
            <x v="0"/>
          </reference>
          <reference field="5" count="1" selected="0">
            <x v="0"/>
          </reference>
        </references>
      </pivotArea>
    </chartFormat>
    <chartFormat chart="1" format="10">
      <pivotArea type="data" outline="0" fieldPosition="0">
        <references count="2">
          <reference field="4294967294" count="1" selected="0">
            <x v="0"/>
          </reference>
          <reference field="5" count="1" selected="0">
            <x v="1"/>
          </reference>
        </references>
      </pivotArea>
    </chartFormat>
    <chartFormat chart="1" format="11" series="1">
      <pivotArea type="data" outline="0" fieldPosition="0">
        <references count="1">
          <reference field="4294967294" count="1" selected="0">
            <x v="1"/>
          </reference>
        </references>
      </pivotArea>
    </chartFormat>
    <chartFormat chart="1" format="12">
      <pivotArea type="data" outline="0" fieldPosition="0">
        <references count="2">
          <reference field="4294967294" count="1" selected="0">
            <x v="1"/>
          </reference>
          <reference field="5" count="1" selected="0">
            <x v="0"/>
          </reference>
        </references>
      </pivotArea>
    </chartFormat>
    <chartFormat chart="1" format="13">
      <pivotArea type="data" outline="0" fieldPosition="0">
        <references count="2">
          <reference field="4294967294" count="1" selected="0">
            <x v="1"/>
          </reference>
          <reference field="5" count="1" selected="0">
            <x v="1"/>
          </reference>
        </references>
      </pivotArea>
    </chartFormat>
    <chartFormat chart="3" format="20" series="1">
      <pivotArea type="data" outline="0" fieldPosition="0">
        <references count="1">
          <reference field="4294967294" count="1" selected="0">
            <x v="0"/>
          </reference>
        </references>
      </pivotArea>
    </chartFormat>
    <chartFormat chart="3" format="21">
      <pivotArea type="data" outline="0" fieldPosition="0">
        <references count="2">
          <reference field="4294967294" count="1" selected="0">
            <x v="0"/>
          </reference>
          <reference field="5" count="1" selected="0">
            <x v="0"/>
          </reference>
        </references>
      </pivotArea>
    </chartFormat>
    <chartFormat chart="3" format="22">
      <pivotArea type="data" outline="0" fieldPosition="0">
        <references count="2">
          <reference field="4294967294" count="1" selected="0">
            <x v="0"/>
          </reference>
          <reference field="5" count="1" selected="0">
            <x v="1"/>
          </reference>
        </references>
      </pivotArea>
    </chartFormat>
    <chartFormat chart="3" format="23" series="1">
      <pivotArea type="data" outline="0" fieldPosition="0">
        <references count="1">
          <reference field="4294967294" count="1" selected="0">
            <x v="1"/>
          </reference>
        </references>
      </pivotArea>
    </chartFormat>
    <chartFormat chart="3" format="24">
      <pivotArea type="data" outline="0" fieldPosition="0">
        <references count="2">
          <reference field="4294967294" count="1" selected="0">
            <x v="1"/>
          </reference>
          <reference field="5" count="1" selected="0">
            <x v="0"/>
          </reference>
        </references>
      </pivotArea>
    </chartFormat>
    <chartFormat chart="3" format="25">
      <pivotArea type="data" outline="0" fieldPosition="0">
        <references count="2">
          <reference field="4294967294" count="1" selected="0">
            <x v="1"/>
          </reference>
          <reference field="5" count="1" selected="0">
            <x v="1"/>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Smokers" colHeaderCaption="Cancer History">
  <location ref="A3:D7" firstHeaderRow="1" firstDataRow="2" firstDataCol="1"/>
  <pivotFields count="17">
    <pivotField dataField="1" showAll="0"/>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1">
    <field x="8"/>
  </rowFields>
  <rowItems count="3">
    <i>
      <x/>
    </i>
    <i>
      <x v="1"/>
    </i>
    <i t="grand">
      <x/>
    </i>
  </rowItems>
  <colFields count="1">
    <field x="6"/>
  </colFields>
  <colItems count="3">
    <i>
      <x/>
    </i>
    <i>
      <x v="1"/>
    </i>
    <i t="grand">
      <x/>
    </i>
  </colItems>
  <dataFields count="1">
    <dataField name="Count of Customer ID" fld="0" subtotal="count" baseField="0" baseItem="0"/>
  </dataFields>
  <chartFormats count="12">
    <chartFormat chart="0" format="12" series="1">
      <pivotArea type="data" outline="0" fieldPosition="0">
        <references count="2">
          <reference field="4294967294" count="1" selected="0">
            <x v="0"/>
          </reference>
          <reference field="6" count="1" selected="0">
            <x v="0"/>
          </reference>
        </references>
      </pivotArea>
    </chartFormat>
    <chartFormat chart="0" format="13">
      <pivotArea type="data" outline="0" fieldPosition="0">
        <references count="3">
          <reference field="4294967294" count="1" selected="0">
            <x v="0"/>
          </reference>
          <reference field="6" count="1" selected="0">
            <x v="0"/>
          </reference>
          <reference field="8" count="1" selected="0">
            <x v="0"/>
          </reference>
        </references>
      </pivotArea>
    </chartFormat>
    <chartFormat chart="0" format="14">
      <pivotArea type="data" outline="0" fieldPosition="0">
        <references count="3">
          <reference field="4294967294" count="1" selected="0">
            <x v="0"/>
          </reference>
          <reference field="6" count="1" selected="0">
            <x v="0"/>
          </reference>
          <reference field="8" count="1" selected="0">
            <x v="1"/>
          </reference>
        </references>
      </pivotArea>
    </chartFormat>
    <chartFormat chart="0" format="15" series="1">
      <pivotArea type="data" outline="0" fieldPosition="0">
        <references count="2">
          <reference field="4294967294" count="1" selected="0">
            <x v="0"/>
          </reference>
          <reference field="6" count="1" selected="0">
            <x v="1"/>
          </reference>
        </references>
      </pivotArea>
    </chartFormat>
    <chartFormat chart="0" format="16">
      <pivotArea type="data" outline="0" fieldPosition="0">
        <references count="3">
          <reference field="4294967294" count="1" selected="0">
            <x v="0"/>
          </reference>
          <reference field="6" count="1" selected="0">
            <x v="1"/>
          </reference>
          <reference field="8" count="1" selected="0">
            <x v="0"/>
          </reference>
        </references>
      </pivotArea>
    </chartFormat>
    <chartFormat chart="0" format="17">
      <pivotArea type="data" outline="0" fieldPosition="0">
        <references count="3">
          <reference field="4294967294" count="1" selected="0">
            <x v="0"/>
          </reference>
          <reference field="6" count="1" selected="0">
            <x v="1"/>
          </reference>
          <reference field="8" count="1" selected="0">
            <x v="1"/>
          </reference>
        </references>
      </pivotArea>
    </chartFormat>
    <chartFormat chart="2" format="24" series="1">
      <pivotArea type="data" outline="0" fieldPosition="0">
        <references count="2">
          <reference field="4294967294" count="1" selected="0">
            <x v="0"/>
          </reference>
          <reference field="6" count="1" selected="0">
            <x v="0"/>
          </reference>
        </references>
      </pivotArea>
    </chartFormat>
    <chartFormat chart="2" format="25">
      <pivotArea type="data" outline="0" fieldPosition="0">
        <references count="3">
          <reference field="4294967294" count="1" selected="0">
            <x v="0"/>
          </reference>
          <reference field="6" count="1" selected="0">
            <x v="0"/>
          </reference>
          <reference field="8" count="1" selected="0">
            <x v="0"/>
          </reference>
        </references>
      </pivotArea>
    </chartFormat>
    <chartFormat chart="2" format="26">
      <pivotArea type="data" outline="0" fieldPosition="0">
        <references count="3">
          <reference field="4294967294" count="1" selected="0">
            <x v="0"/>
          </reference>
          <reference field="6" count="1" selected="0">
            <x v="0"/>
          </reference>
          <reference field="8" count="1" selected="0">
            <x v="1"/>
          </reference>
        </references>
      </pivotArea>
    </chartFormat>
    <chartFormat chart="2" format="27" series="1">
      <pivotArea type="data" outline="0" fieldPosition="0">
        <references count="2">
          <reference field="4294967294" count="1" selected="0">
            <x v="0"/>
          </reference>
          <reference field="6" count="1" selected="0">
            <x v="1"/>
          </reference>
        </references>
      </pivotArea>
    </chartFormat>
    <chartFormat chart="2" format="28">
      <pivotArea type="data" outline="0" fieldPosition="0">
        <references count="3">
          <reference field="4294967294" count="1" selected="0">
            <x v="0"/>
          </reference>
          <reference field="6" count="1" selected="0">
            <x v="1"/>
          </reference>
          <reference field="8" count="1" selected="0">
            <x v="0"/>
          </reference>
        </references>
      </pivotArea>
    </chartFormat>
    <chartFormat chart="2" format="29">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Weight Status" colHeaderCaption="Diabetes Status">
  <location ref="A3:E9" firstHeaderRow="1" firstDataRow="2" firstDataCol="1"/>
  <pivotFields count="17">
    <pivotField showAll="0"/>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Average of Charges" fld="12" subtotal="average" baseField="9" baseItem="1"/>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2" format="12" series="1">
      <pivotArea type="data" outline="0" fieldPosition="0">
        <references count="2">
          <reference field="4294967294" count="1" selected="0">
            <x v="0"/>
          </reference>
          <reference field="10" count="1" selected="0">
            <x v="0"/>
          </reference>
        </references>
      </pivotArea>
    </chartFormat>
    <chartFormat chart="2" format="13" series="1">
      <pivotArea type="data" outline="0" fieldPosition="0">
        <references count="2">
          <reference field="4294967294" count="1" selected="0">
            <x v="0"/>
          </reference>
          <reference field="10" count="1" selected="0">
            <x v="1"/>
          </reference>
        </references>
      </pivotArea>
    </chartFormat>
    <chartFormat chart="2" format="14"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rowHeaderCaption="State ID" colHeaderCaption="Hospital tier">
  <location ref="H3:L22" firstHeaderRow="1" firstDataRow="2" firstDataCol="1"/>
  <pivotFields count="17">
    <pivotField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dataFields>
  <chartFormats count="9">
    <chartFormat chart="1" format="6" series="1">
      <pivotArea type="data" outline="0" fieldPosition="0">
        <references count="2">
          <reference field="4294967294" count="1" selected="0">
            <x v="0"/>
          </reference>
          <reference field="13" count="1" selected="0">
            <x v="0"/>
          </reference>
        </references>
      </pivotArea>
    </chartFormat>
    <chartFormat chart="1" format="7" series="1">
      <pivotArea type="data" outline="0" fieldPosition="0">
        <references count="2">
          <reference field="4294967294" count="1" selected="0">
            <x v="0"/>
          </reference>
          <reference field="13" count="1" selected="0">
            <x v="1"/>
          </reference>
        </references>
      </pivotArea>
    </chartFormat>
    <chartFormat chart="1" format="8" series="1">
      <pivotArea type="data" outline="0" fieldPosition="0">
        <references count="2">
          <reference field="4294967294" count="1" selected="0">
            <x v="0"/>
          </reference>
          <reference field="13" count="1" selected="0">
            <x v="2"/>
          </reference>
        </references>
      </pivotArea>
    </chartFormat>
    <chartFormat chart="4" format="12" series="1">
      <pivotArea type="data" outline="0" fieldPosition="0">
        <references count="2">
          <reference field="4294967294" count="1" selected="0">
            <x v="0"/>
          </reference>
          <reference field="13" count="1" selected="0">
            <x v="0"/>
          </reference>
        </references>
      </pivotArea>
    </chartFormat>
    <chartFormat chart="4" format="13" series="1">
      <pivotArea type="data" outline="0" fieldPosition="0">
        <references count="2">
          <reference field="4294967294" count="1" selected="0">
            <x v="0"/>
          </reference>
          <reference field="13" count="1" selected="0">
            <x v="1"/>
          </reference>
        </references>
      </pivotArea>
    </chartFormat>
    <chartFormat chart="4" format="14" series="1">
      <pivotArea type="data" outline="0" fieldPosition="0">
        <references count="2">
          <reference field="4294967294" count="1" selected="0">
            <x v="0"/>
          </reference>
          <reference field="13" count="1" selected="0">
            <x v="2"/>
          </reference>
        </references>
      </pivotArea>
    </chartFormat>
    <chartFormat chart="7" format="15" series="1">
      <pivotArea type="data" outline="0" fieldPosition="0">
        <references count="2">
          <reference field="4294967294" count="1" selected="0">
            <x v="0"/>
          </reference>
          <reference field="13" count="1" selected="0">
            <x v="0"/>
          </reference>
        </references>
      </pivotArea>
    </chartFormat>
    <chartFormat chart="7" format="16" series="1">
      <pivotArea type="data" outline="0" fieldPosition="0">
        <references count="2">
          <reference field="4294967294" count="1" selected="0">
            <x v="0"/>
          </reference>
          <reference field="13" count="1" selected="0">
            <x v="1"/>
          </reference>
        </references>
      </pivotArea>
    </chartFormat>
    <chartFormat chart="7" format="17"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Age" colHeaderCaption="Cancer History">
  <location ref="K1:L50" firstHeaderRow="1" firstDataRow="1" firstDataCol="1"/>
  <pivotFields count="17">
    <pivotField showAll="0"/>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dataField="1" showAll="0"/>
    <pivotField showAll="0"/>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HBA1C" fld="3" subtotal="average" baseField="16" baseItem="0"/>
  </dataFields>
  <chartFormats count="2">
    <chartFormat chart="3"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rowHeaderCaption="Age" colHeaderCaption="Cancer History">
  <location ref="A1:B50" firstHeaderRow="1" firstDataRow="1" firstDataCol="1"/>
  <pivotFields count="17">
    <pivotField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BMI" fld="2" subtotal="average" baseField="16" baseItem="0"/>
  </dataFields>
  <chartFormats count="2">
    <chartFormat chart="4" format="0"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rowHeaderCaption="Age" colHeaderCaption="Cancer History">
  <location ref="A1:B50" firstHeaderRow="1" firstDataRow="1" firstDataCol="1"/>
  <pivotFields count="17">
    <pivotField showAll="0"/>
    <pivotField showAll="0"/>
    <pivotField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showAll="0"/>
    <pivotField showAll="0"/>
    <pivotField showAll="0"/>
    <pivotField showAll="0">
      <items count="3">
        <item x="0"/>
        <item x="1"/>
        <item t="default"/>
      </items>
    </pivotField>
    <pivotField showAll="0"/>
    <pivotField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dataField="1"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BMI" sourceName="BMI">
  <pivotTables>
    <pivotTable tabId="6" name="PivotTable4"/>
    <pivotTable tabId="6" name="PivotTable5"/>
    <pivotTable tabId="5" name="PivotTable1"/>
    <pivotTable tabId="5" name="PivotTable3"/>
    <pivotTable tabId="9" name="PivotTable1"/>
    <pivotTable tabId="9" name="PivotTable2"/>
    <pivotTable tabId="10" name="PivotTable3"/>
  </pivotTables>
  <data>
    <tabular pivotCacheId="1">
      <items count="1335">
        <i x="1305" s="1"/>
        <i x="974" s="1"/>
        <i x="1051" s="1"/>
        <i x="1063" s="1"/>
        <i x="1020" s="1"/>
        <i x="1282" s="1"/>
        <i x="1272" s="1"/>
        <i x="1281" s="1"/>
        <i x="1087" s="1"/>
        <i x="1285" s="1"/>
        <i x="977" s="1"/>
        <i x="1068" s="1"/>
        <i x="1245" s="1"/>
        <i x="1175" s="1"/>
        <i x="1131" s="1"/>
        <i x="1119" s="1"/>
        <i x="1177" s="1"/>
        <i x="1297" s="1"/>
        <i x="1155" s="1"/>
        <i x="1116" s="1"/>
        <i x="1015" s="1"/>
        <i x="1158" s="1"/>
        <i x="947" s="1"/>
        <i x="1240" s="1"/>
        <i x="1313" s="1"/>
        <i x="1242" s="1"/>
        <i x="1139" s="1"/>
        <i x="1318" s="1"/>
        <i x="1271" s="1"/>
        <i x="1263" s="1"/>
        <i x="1071" s="1"/>
        <i x="297" s="1"/>
        <i x="1218" s="1"/>
        <i x="1111" s="1"/>
        <i x="1013" s="1"/>
        <i x="1316" s="1"/>
        <i x="341" s="1"/>
        <i x="1294" s="1"/>
        <i x="325" s="1"/>
        <i x="327" s="1"/>
        <i x="296" s="1"/>
        <i x="328" s="1"/>
        <i x="1312" s="1"/>
        <i x="1181" s="1"/>
        <i x="1140" s="1"/>
        <i x="931" s="1"/>
        <i x="1315" s="1"/>
        <i x="1080" s="1"/>
        <i x="1179" s="1"/>
        <i x="1115" s="1"/>
        <i x="1306" s="1"/>
        <i x="1147" s="1"/>
        <i x="902" s="1"/>
        <i x="1291" s="1"/>
        <i x="976" s="1"/>
        <i x="1273" s="1"/>
        <i x="1277" s="1"/>
        <i x="975" s="1"/>
        <i x="1176" s="1"/>
        <i x="1097" s="1"/>
        <i x="1150" s="1"/>
        <i x="1221" s="1"/>
        <i x="1230" s="1"/>
        <i x="1307" s="1"/>
        <i x="968" s="1"/>
        <i x="923" s="1"/>
        <i x="1201" s="1"/>
        <i x="1026" s="1"/>
        <i x="1073" s="1"/>
        <i x="324" s="1"/>
        <i x="1309" s="1"/>
        <i x="1094" s="1"/>
        <i x="1192" s="1"/>
        <i x="1217" s="1"/>
        <i x="1160" s="1"/>
        <i x="1029" s="1"/>
        <i x="1333" s="1"/>
        <i x="1326" s="1"/>
        <i x="1170" s="1"/>
        <i x="273" s="1"/>
        <i x="1295" s="1"/>
        <i x="1310" s="1"/>
        <i x="563" s="1"/>
        <i x="1057" s="1"/>
        <i x="1109" s="1"/>
        <i x="928" s="1"/>
        <i x="649" s="1"/>
        <i x="966" s="1"/>
        <i x="910" s="1"/>
        <i x="392" s="1"/>
        <i x="1227" s="1"/>
        <i x="1233" s="1"/>
        <i x="1300" s="1"/>
        <i x="299" s="1"/>
        <i x="1165" s="1"/>
        <i x="1265" s="1"/>
        <i x="1203" s="1"/>
        <i x="1098" s="1"/>
        <i x="1182" s="1"/>
        <i x="1334" s="1"/>
        <i x="318" s="1"/>
        <i x="1232" s="1"/>
        <i x="913" s="1"/>
        <i x="1185" s="1"/>
        <i x="1056" s="1"/>
        <i x="1200" s="1"/>
        <i x="1039" s="1"/>
        <i x="240" s="1"/>
        <i x="952" s="1"/>
        <i x="1031" s="1"/>
        <i x="1332" s="1"/>
        <i x="1130" s="1"/>
        <i x="1089" s="1"/>
        <i x="279" s="1"/>
        <i x="542" s="1"/>
        <i x="1236" s="1"/>
        <i x="1033" s="1"/>
        <i x="1043" s="1"/>
        <i x="832" s="1"/>
        <i x="365" s="1"/>
        <i x="1195" s="1"/>
        <i x="1125" s="1"/>
        <i x="1194" s="1"/>
        <i x="395" s="1"/>
        <i x="1123" s="1"/>
        <i x="1301" s="1"/>
        <i x="1314" s="1"/>
        <i x="939" s="1"/>
        <i x="439" s="1"/>
        <i x="272" s="1"/>
        <i x="628" s="1"/>
        <i x="1103" s="1"/>
        <i x="1104" s="1"/>
        <i x="1270" s="1"/>
        <i x="313" s="1"/>
        <i x="1235" s="1"/>
        <i x="1025" s="1"/>
        <i x="1151" s="1"/>
        <i x="1133" s="1"/>
        <i x="1276" s="1"/>
        <i x="1260" s="1"/>
        <i x="881" s="1"/>
        <i x="268" s="1"/>
        <i x="919" s="1"/>
        <i x="1069" s="1"/>
        <i x="400" s="1"/>
        <i x="290" s="1"/>
        <i x="988" s="1"/>
        <i x="996" s="1"/>
        <i x="1014" s="1"/>
        <i x="1074" s="1"/>
        <i x="1325" s="1"/>
        <i x="916" s="1"/>
        <i x="899" s="1"/>
        <i x="1163" s="1"/>
        <i x="920" s="1"/>
        <i x="1149" s="1"/>
        <i x="985" s="1"/>
        <i x="1038" s="1"/>
        <i x="1322" s="1"/>
        <i x="962" s="1"/>
        <i x="1012" s="1"/>
        <i x="1193" s="1"/>
        <i x="1100" s="1"/>
        <i x="1296" s="1"/>
        <i x="908" s="1"/>
        <i x="489" s="1"/>
        <i x="1061" s="1"/>
        <i x="1202" s="1"/>
        <i x="261" s="1"/>
        <i x="882" s="1"/>
        <i x="1058" s="1"/>
        <i x="285" s="1"/>
        <i x="1067" s="1"/>
        <i x="515" s="1"/>
        <i x="1010" s="1"/>
        <i x="300" s="1"/>
        <i x="954" s="1"/>
        <i x="1220" s="1"/>
        <i x="340" s="1"/>
        <i x="1274" s="1"/>
        <i x="1019" s="1"/>
        <i x="1284" s="1"/>
        <i x="1157" s="1"/>
        <i x="1003" s="1"/>
        <i x="1191" s="1"/>
        <i x="1037" s="1"/>
        <i x="333" s="1"/>
        <i x="1078" s="1"/>
        <i x="900" s="1"/>
        <i x="1196" s="1"/>
        <i x="364" s="1"/>
        <i x="1293" s="1"/>
        <i x="287" s="1"/>
        <i x="1042" s="1"/>
        <i x="477" s="1"/>
        <i x="958" s="1"/>
        <i x="1032" s="1"/>
        <i x="387" s="1"/>
        <i x="306" s="1"/>
        <i x="426" s="1"/>
        <i x="698" s="1"/>
        <i x="447" s="1"/>
        <i x="1268" s="1"/>
        <i x="230" s="1"/>
        <i x="1180" s="1"/>
        <i x="429" s="1"/>
        <i x="1141" s="1"/>
        <i x="1289" s="1"/>
        <i x="883" s="1"/>
        <i x="1198" s="1"/>
        <i x="1209" s="1"/>
        <i x="1264" s="1"/>
        <i x="1280" s="1"/>
        <i x="1303" s="1"/>
        <i x="1324" s="1"/>
        <i x="1052" s="1"/>
        <i x="1256" s="1"/>
        <i x="559" s="1"/>
        <i x="1126" s="1"/>
        <i x="1321" s="1"/>
        <i x="1036" s="1"/>
        <i x="856" s="1"/>
        <i x="1070" s="1"/>
        <i x="1225" s="1"/>
        <i x="1319" s="1"/>
        <i x="1027" s="1"/>
        <i x="1288" s="1"/>
        <i x="1286" s="1"/>
        <i x="1154" s="1"/>
        <i x="898" s="1"/>
        <i x="1090" s="1"/>
        <i x="1267" s="1"/>
        <i x="1211" s="1"/>
        <i x="1205" s="1"/>
        <i x="1128" s="1"/>
        <i x="1199" s="1"/>
        <i x="1317" s="1"/>
        <i x="1102" s="1"/>
        <i x="1279" s="1"/>
        <i x="405" s="1"/>
        <i x="363" s="1"/>
        <i x="762" s="1"/>
        <i x="853" s="1"/>
        <i x="874" s="1"/>
        <i x="280" s="1"/>
        <i x="615" s="1"/>
        <i x="1024" s="1"/>
        <i x="359" s="1"/>
        <i x="317" s="1"/>
        <i x="1169" s="1"/>
        <i x="1172" s="1"/>
        <i x="859" s="1"/>
        <i x="1077" s="1"/>
        <i x="1101" s="1"/>
        <i x="982" s="1"/>
        <i x="1327" s="1"/>
        <i x="643" s="1"/>
        <i x="675" s="1"/>
        <i x="767" s="1"/>
        <i x="818" s="1"/>
        <i x="597" s="1"/>
        <i x="1311" s="1"/>
        <i x="565" s="1"/>
        <i x="863" s="1"/>
        <i x="593" s="1"/>
        <i x="491" s="1"/>
        <i x="1331" s="1"/>
        <i x="704" s="1"/>
        <i x="998" s="1"/>
        <i x="420" s="1"/>
        <i x="1308" s="1"/>
        <i x="507" s="1"/>
        <i x="825" s="1"/>
        <i x="1290" s="1"/>
        <i x="1213" s="1"/>
        <i x="1007" s="1"/>
        <i x="1156" s="1"/>
        <i x="1292" s="1"/>
        <i x="1016" s="1"/>
        <i x="1253" s="1"/>
        <i x="1099" s="1"/>
        <i x="294" s="1"/>
        <i x="604" s="1"/>
        <i x="1255" s="1"/>
        <i x="780" s="1"/>
        <i x="1105" s="1"/>
        <i x="905" s="1"/>
        <i x="219" s="1"/>
        <i x="370" s="1"/>
        <i x="434" s="1"/>
        <i x="699" s="1"/>
        <i x="1329" s="1"/>
        <i x="986" s="1"/>
        <i x="1112" s="1"/>
        <i x="1005" s="1"/>
        <i x="270" s="1"/>
        <i x="282" s="1"/>
        <i x="813" s="1"/>
        <i x="329" s="1"/>
        <i x="978" s="1"/>
        <i x="1106" s="1"/>
        <i x="878" s="1"/>
        <i x="1066" s="1"/>
        <i x="1266" s="1"/>
        <i x="1002" s="1"/>
        <i x="450" s="1"/>
        <i x="361" s="1"/>
        <i x="1064" s="1"/>
        <i x="921" s="1"/>
        <i x="943" s="1"/>
        <i x="393" s="1"/>
        <i x="309" s="1"/>
        <i x="1298" s="1"/>
        <i x="316" s="1"/>
        <i x="1299" s="1"/>
        <i x="907" s="1"/>
        <i x="995" s="1"/>
        <i x="251" s="1"/>
        <i x="192" s="1"/>
        <i x="829" s="1"/>
        <i x="979" s="1"/>
        <i x="946" s="1"/>
        <i x="335" s="1"/>
        <i x="257" s="1"/>
        <i x="837" s="1"/>
        <i x="1254" s="1"/>
        <i x="564" s="1"/>
        <i x="1238" s="1"/>
        <i x="787" s="1"/>
        <i x="1144" s="1"/>
        <i x="567" s="1"/>
        <i x="242" s="1"/>
        <i x="1059" s="1"/>
        <i x="358" s="1"/>
        <i x="869" s="1"/>
        <i x="924" s="1"/>
        <i x="736" s="1"/>
        <i x="991" s="1"/>
        <i x="1262" s="1"/>
        <i x="1328" s="1"/>
        <i x="424" s="1"/>
        <i x="1023" s="1"/>
        <i x="1129" s="1"/>
        <i x="1065" s="1"/>
        <i x="1040" s="1"/>
        <i x="1120" s="1"/>
        <i x="807" s="1"/>
        <i x="211" s="1"/>
        <i x="288" s="1"/>
        <i x="1243" s="1"/>
        <i x="892" s="1"/>
        <i x="468" s="1"/>
        <i x="351" s="1"/>
        <i x="880" s="1"/>
        <i x="765" s="1"/>
        <i x="711" s="1"/>
        <i x="339" s="1"/>
        <i x="1127" s="1"/>
        <i x="1190" s="1"/>
        <i x="232" s="1"/>
        <i x="1246" s="1"/>
        <i x="374" s="1"/>
        <i x="259" s="1"/>
        <i x="885" s="1"/>
        <i x="1283" s="1"/>
        <i x="861" s="1"/>
        <i x="305" s="1"/>
        <i x="798" s="1"/>
        <i x="390" s="1"/>
        <i x="811" s="1"/>
        <i x="357" s="1"/>
        <i x="1011" s="1"/>
        <i x="636" s="1"/>
        <i x="1244" s="1"/>
        <i x="345" s="1"/>
        <i x="377" s="1"/>
        <i x="254" s="1"/>
        <i x="969" s="1"/>
        <i x="293" s="1"/>
        <i x="388" s="1"/>
        <i x="1142" s="1"/>
        <i x="258" s="1"/>
        <i x="772" s="1"/>
        <i x="925" s="1"/>
        <i x="823" s="1"/>
        <i x="362" s="1"/>
        <i x="957" s="1"/>
        <i x="777" s="1"/>
        <i x="997" s="1"/>
        <i x="1278" s="1"/>
        <i x="453" s="1"/>
        <i x="720" s="1"/>
        <i x="347" s="1"/>
        <i x="249" s="1"/>
        <i x="839" s="1"/>
        <i x="1001" s="1"/>
        <i x="1018" s="1"/>
        <i x="999" s="1"/>
        <i x="663" s="1"/>
        <i x="266" s="1"/>
        <i x="1275" s="1"/>
        <i x="473" s="1"/>
        <i x="403" s="1"/>
        <i x="432" s="1"/>
        <i x="278" s="1"/>
        <i x="496" s="1"/>
        <i x="1330" s="1"/>
        <i x="901" s="1"/>
        <i x="830" s="1"/>
        <i x="376" s="1"/>
        <i x="332" s="1"/>
        <i x="399" s="1"/>
        <i x="741" s="1"/>
        <i x="739" s="1"/>
        <i x="1231" s="1"/>
        <i x="1028" s="1"/>
        <i x="381" s="1"/>
        <i x="613" s="1"/>
        <i x="1323" s="1"/>
        <i x="238" s="1"/>
        <i x="915" s="1"/>
        <i x="369" s="1"/>
        <i x="354" s="1"/>
        <i x="926" s="1"/>
        <i x="229" s="1"/>
        <i x="255" s="1"/>
        <i x="524" s="1"/>
        <i x="1320" s="1"/>
        <i x="706" s="1"/>
        <i x="972" s="1"/>
        <i x="397" s="1"/>
        <i x="367" s="1"/>
        <i x="1113" s="1"/>
        <i x="275" s="1"/>
        <i x="876" s="1"/>
        <i x="394" s="1"/>
        <i x="1228" s="1"/>
        <i x="247" s="1"/>
        <i x="855" s="1"/>
        <i x="980" s="1"/>
        <i x="561" s="1"/>
        <i x="785" s="1"/>
        <i x="417" s="1"/>
        <i x="380" s="1"/>
        <i x="1215" s="1"/>
        <i x="1259" s="1"/>
        <i x="725" s="1"/>
        <i x="774" s="1"/>
        <i x="246" s="1"/>
        <i x="460" s="1"/>
        <i x="371" s="1"/>
        <i x="871" s="1"/>
        <i x="664" s="1"/>
        <i x="854" s="1"/>
        <i x="833" s="1"/>
        <i x="849" s="1"/>
        <i x="1186" s="1"/>
        <i x="852" s="1"/>
        <i x="809" s="1"/>
        <i x="304" s="1"/>
        <i x="373" s="1"/>
        <i x="847" s="1"/>
        <i x="714" s="1"/>
        <i x="436" s="1"/>
        <i x="751" s="1"/>
        <i x="912" s="1"/>
        <i x="497" s="1"/>
        <i x="132" s="1"/>
        <i x="799" s="1"/>
        <i x="791" s="1"/>
        <i x="379" s="1"/>
        <i x="993" s="1"/>
        <i x="1143" s="1"/>
        <i x="577" s="1"/>
        <i x="679" s="1"/>
        <i x="244" s="1"/>
        <i x="269" s="1"/>
        <i x="319" s="1"/>
        <i x="984" s="1"/>
        <i x="842" s="1"/>
        <i x="827" s="1"/>
        <i x="865" s="1"/>
        <i x="284" s="1"/>
        <i x="350" s="1"/>
        <i x="421" s="1"/>
        <i x="989" s="1"/>
        <i x="651" s="1"/>
        <i x="1171" s="1"/>
        <i x="401" s="1"/>
        <i x="234" s="1"/>
        <i x="724" s="1"/>
        <i x="821" s="1"/>
        <i x="312" s="1"/>
        <i x="385" s="1"/>
        <i x="820" s="1"/>
        <i x="1137" s="1"/>
        <i x="334" s="1"/>
        <i x="681" s="1"/>
        <i x="666" s="1"/>
        <i x="190" s="1"/>
        <i x="480" s="1"/>
        <i x="295" s="1"/>
        <i x="1082" s="1"/>
        <i x="286" s="1"/>
        <i x="303" s="1"/>
        <i x="710" s="1"/>
        <i x="321" s="1"/>
        <i x="481" s="1"/>
        <i x="808" s="1"/>
        <i x="346" s="1"/>
        <i x="792" s="1"/>
        <i x="897" s="1"/>
        <i x="1166" s="1"/>
        <i x="688" s="1"/>
        <i x="755" s="1"/>
        <i x="384" s="1"/>
        <i x="455" s="1"/>
        <i x="803" s="1"/>
        <i x="502" s="1"/>
        <i x="960" s="1"/>
        <i x="352" s="1"/>
        <i x="1216" s="1"/>
        <i x="941" s="1"/>
        <i x="836" s="1"/>
        <i x="419" s="1"/>
        <i x="942" s="1"/>
        <i x="589" s="1"/>
        <i x="368" s="1"/>
        <i x="1153" s="1"/>
        <i x="308" s="1"/>
        <i x="500" s="1"/>
        <i x="586" s="1"/>
        <i x="292" s="1"/>
        <i x="737" s="1"/>
        <i x="348" s="1"/>
        <i x="137" s="1"/>
        <i x="353" s="1"/>
        <i x="383" s="1"/>
        <i x="422" s="1"/>
        <i x="486" s="1"/>
        <i x="929" s="1"/>
        <i x="445" s="1"/>
        <i x="438" s="1"/>
        <i x="1257" s="1"/>
        <i x="378" s="1"/>
        <i x="410" s="1"/>
        <i x="909" s="1"/>
        <i x="1234" s="1"/>
        <i x="845" s="1"/>
        <i x="709" s="1"/>
        <i x="389" s="1"/>
        <i x="225" s="1"/>
        <i x="634" s="1"/>
        <i x="360" s="1"/>
        <i x="652" s="1"/>
        <i x="857" s="1"/>
        <i x="1108" s="1"/>
        <i x="406" s="1"/>
        <i x="237" s="1"/>
        <i x="239" s="1"/>
        <i x="431" s="1"/>
        <i x="1241" s="1"/>
        <i x="1022" s="1"/>
        <i x="265" s="1"/>
        <i x="1219" s="1"/>
        <i x="452" s="1"/>
        <i x="191" s="1"/>
        <i x="956" s="1"/>
        <i x="1132" s="1"/>
        <i x="276" s="1"/>
        <i x="747" s="1"/>
        <i x="834" s="1"/>
        <i x="411" s="1"/>
        <i x="625" s="1"/>
        <i x="256" s="1"/>
        <i x="786" s="1"/>
        <i x="283" s="1"/>
        <i x="570" s="1"/>
        <i x="1054" s="1"/>
        <i x="646" s="1"/>
        <i x="1247" s="1"/>
        <i x="467" s="1"/>
        <i x="692" s="1"/>
        <i x="427" s="1"/>
        <i x="331" s="1"/>
        <i x="794" s="1"/>
        <i x="683" s="1"/>
        <i x="981" s="1"/>
        <i x="183" s="1"/>
        <i x="298" s="1"/>
        <i x="770" s="1"/>
        <i x="454" s="1"/>
        <i x="973" s="1"/>
        <i x="983" s="1"/>
        <i x="788" s="1"/>
        <i x="1250" s="1"/>
        <i x="1034" s="1"/>
        <i x="514" s="1"/>
        <i x="1214" s="1"/>
        <i x="1041" s="1"/>
        <i x="891" s="1"/>
        <i x="773" s="1"/>
        <i x="1076" s="1"/>
        <i x="1148" s="1"/>
        <i x="1223" s="1"/>
        <i x="844" s="1"/>
        <i x="1049" s="1"/>
        <i x="639" s="1"/>
        <i x="868" s="1"/>
        <i x="197" s="1"/>
        <i x="1161" s="1"/>
        <i x="404" s="1"/>
        <i x="366" s="1"/>
        <i x="1224" s="1"/>
        <i x="425" s="1"/>
        <i x="164" s="1"/>
        <i x="252" s="1"/>
        <i x="1222" s="1"/>
        <i x="175" s="1"/>
        <i x="744" s="1"/>
        <i x="356" s="1"/>
        <i x="326" s="1"/>
        <i x="277" s="1"/>
        <i x="801" s="1"/>
        <i x="686" s="1"/>
        <i x="264" s="1"/>
        <i x="386" s="1"/>
        <i x="213" s="1"/>
        <i x="1237" s="1"/>
        <i x="783" s="1"/>
        <i x="391" s="1"/>
        <i x="226" s="1"/>
        <i x="848" s="1"/>
        <i x="1006" s="1"/>
        <i x="934" s="1"/>
        <i x="402" s="1"/>
        <i x="1121" s="1"/>
        <i x="705" s="1"/>
        <i x="886" s="1"/>
        <i x="212" s="1"/>
        <i x="117" s="1"/>
        <i x="43" s="1"/>
        <i x="771" s="1"/>
        <i x="322" s="1"/>
        <i x="215" s="1"/>
        <i x="782" s="1"/>
        <i x="703" s="1"/>
        <i x="1" s="1"/>
        <i x="217" s="1"/>
        <i x="793" s="1"/>
        <i x="635" s="1"/>
        <i x="88" s="1"/>
        <i x="662" s="1"/>
        <i x="301" s="1"/>
        <i x="1206" s="1"/>
        <i x="789" s="1"/>
        <i x="1093" s="1"/>
        <i x="375" s="1"/>
        <i x="323" s="1"/>
        <i x="749" s="1"/>
        <i x="1189" s="1"/>
        <i x="60" s="1"/>
        <i x="713" s="1"/>
        <i x="750" s="1"/>
        <i x="620" s="1"/>
        <i x="1248" s="1"/>
        <i x="111" s="1"/>
        <i x="65" s="1"/>
        <i x="914" s="1"/>
        <i x="337" s="1"/>
        <i x="26" s="1"/>
        <i x="732" s="1"/>
        <i x="107" s="1"/>
        <i x="1084" s="1"/>
        <i x="779" s="1"/>
        <i x="1107" s="1"/>
        <i x="181" s="1"/>
        <i x="210" s="1"/>
        <i x="672" s="1"/>
        <i x="1269" s="1"/>
        <i x="1136" s="1"/>
        <i x="201" s="1"/>
        <i x="49" s="1"/>
        <i x="1062" s="1"/>
        <i x="835" s="1"/>
        <i x="601" s="1"/>
        <i x="718" s="1"/>
        <i x="1046" s="1"/>
        <i x="872" s="1"/>
        <i x="858" s="1"/>
        <i x="800" s="1"/>
        <i x="22" s="1"/>
        <i x="32" s="1"/>
        <i x="245" s="1"/>
        <i x="757" s="1"/>
        <i x="199" s="1"/>
        <i x="588" s="1"/>
        <i x="336" s="1"/>
        <i x="1168" s="1"/>
        <i x="735" s="1"/>
        <i x="657" s="1"/>
        <i x="671" s="1"/>
        <i x="935" s="1"/>
        <i x="806" s="1"/>
        <i x="860" s="1"/>
        <i x="717" s="1"/>
        <i x="790" s="1"/>
        <i x="202" s="1"/>
        <i x="170" s="1"/>
        <i x="650" s="1"/>
        <i x="607" s="1"/>
        <i x="47" s="1"/>
        <i x="591" s="1"/>
        <i x="80" s="1"/>
        <i x="248" s="1"/>
        <i x="330" s="1"/>
        <i x="141" s="1"/>
        <i x="888" s="1"/>
        <i x="338" s="1"/>
        <i x="1086" s="1"/>
        <i x="890" s="1"/>
        <i x="701" s="1"/>
        <i x="35" s="1"/>
        <i x="344" s="1"/>
        <i x="1197" s="1"/>
        <i x="585" s="1"/>
        <i x="355" s="1"/>
        <i x="1226" s="1"/>
        <i x="669" s="1"/>
        <i x="1134" s="1"/>
        <i x="21" s="1"/>
        <i x="723" s="1"/>
        <i x="456" s="1"/>
        <i x="812" s="1"/>
        <i x="67" s="1"/>
        <i x="951" s="1"/>
        <i x="443" s="1"/>
        <i x="1178" s="1"/>
        <i x="36" s="1"/>
        <i x="157" s="1"/>
        <i x="1060" s="1"/>
        <i x="1083" s="1"/>
        <i x="342" s="1"/>
        <i x="84" s="1"/>
        <i x="1145" s="1"/>
        <i x="927" s="1"/>
        <i x="1114" s="1"/>
        <i x="804" s="1"/>
        <i x="235" s="1"/>
        <i x="349" s="1"/>
        <i x="204" s="1"/>
        <i x="558" s="1"/>
        <i x="1072" s="1"/>
        <i x="101" s="1"/>
        <i x="176" s="1"/>
        <i x="5" s="1"/>
        <i x="992" s="1"/>
        <i x="174" s="1"/>
        <i x="520" s="1"/>
        <i x="409" s="1"/>
        <i x="802" s="1"/>
        <i x="938" s="1"/>
        <i x="291" s="1"/>
        <i x="382" s="1"/>
        <i x="82" s="1"/>
        <i x="228" s="1"/>
        <i x="893" s="1"/>
        <i x="314" s="1"/>
        <i x="612" s="1"/>
        <i x="1055" s="1"/>
        <i x="781" s="1"/>
        <i x="766" s="1"/>
        <i x="1207" s="1"/>
        <i x="161" s="1"/>
        <i x="408" s="1"/>
        <i x="733" s="1"/>
        <i x="127" s="1"/>
        <i x="159" s="1"/>
        <i x="687" s="1"/>
        <i x="596" s="1"/>
        <i x="150" s="1"/>
        <i x="203" s="1"/>
        <i x="1096" s="1"/>
        <i x="167" s="1"/>
        <i x="222" s="1"/>
        <i x="551" s="1"/>
        <i x="44" s="1"/>
        <i x="534" s="1"/>
        <i x="187" s="1"/>
        <i x="742" s="1"/>
        <i x="753" s="1"/>
        <i x="207" s="1"/>
        <i x="764" s="1"/>
        <i x="1261" s="1"/>
        <i x="16" s="1"/>
        <i x="1173" s="1"/>
        <i x="428" s="1"/>
        <i x="25" s="1"/>
        <i x="629" s="1"/>
        <i x="311" s="1"/>
        <i x="1146" s="1"/>
        <i x="1210" s="1"/>
        <i x="734" s="1"/>
        <i x="193" s="1"/>
        <i x="831" s="1"/>
        <i x="665" s="1"/>
        <i x="97" s="1"/>
        <i x="50" s="1"/>
        <i x="1164" s="1"/>
        <i x="851" s="1"/>
        <i x="1122" s="1"/>
        <i x="54" s="1"/>
        <i x="41" s="1"/>
        <i x="626" s="1"/>
        <i x="606" s="1"/>
        <i x="884" s="1"/>
        <i x="124" s="1"/>
        <i x="169" s="1"/>
        <i x="1075" s="1"/>
        <i x="139" s="1"/>
        <i x="1053" s="1"/>
        <i x="1187" s="1"/>
        <i x="708" s="1"/>
        <i x="2" s="1"/>
        <i x="224" s="1"/>
        <i x="1009" s="1"/>
        <i x="633" s="1"/>
        <i x="940" s="1"/>
        <i x="72" s="1"/>
        <i x="987" s="1"/>
        <i x="1044" s="1"/>
        <i x="1162" s="1"/>
        <i x="726" s="1"/>
        <i x="165" s="1"/>
        <i x="810" s="1"/>
        <i x="838" s="1"/>
        <i x="105" s="1"/>
        <i x="990" s="1"/>
        <i x="638" s="1"/>
        <i x="1017" s="1"/>
        <i x="1184" s="1"/>
        <i x="702" s="1"/>
        <i x="1251" s="1"/>
        <i x="200" s="1"/>
        <i x="37" s="1"/>
        <i x="1159" s="1"/>
        <i x="653" s="1"/>
        <i x="967" s="1"/>
        <i x="24" s="1"/>
        <i x="660" s="1"/>
        <i x="1249" s="1"/>
        <i x="40" s="1"/>
        <i x="678" s="1"/>
        <i x="180" s="1"/>
        <i x="970" s="1"/>
        <i x="98" s="1"/>
        <i x="320" s="1"/>
        <i x="722" s="1"/>
        <i x="689" s="1"/>
        <i x="1287" s="1"/>
        <i x="707" s="1"/>
        <i x="768" s="1"/>
        <i x="179" s="1"/>
        <i x="1208" s="1"/>
        <i x="728" s="1"/>
        <i x="38" s="1"/>
        <i x="550" s="1"/>
        <i x="4" s="1"/>
        <i x="533" s="1"/>
        <i x="598" s="1"/>
        <i x="182" s="1"/>
        <i x="1117" s="1"/>
        <i x="712" s="1"/>
        <i x="144" s="1"/>
        <i x="971" s="1"/>
        <i x="155" s="1"/>
        <i x="697" s="1"/>
        <i x="186" s="1"/>
        <i x="437" s="1"/>
        <i x="94" s="1"/>
        <i x="1167" s="1"/>
        <i x="184" s="1"/>
        <i x="673" s="1"/>
        <i x="28" s="1"/>
        <i x="571" s="1"/>
        <i x="752" s="1"/>
        <i x="343" s="1"/>
        <i x="746" s="1"/>
        <i x="63" s="1"/>
        <i x="243" s="1"/>
        <i x="889" s="1"/>
        <i x="624" s="1"/>
        <i x="693" s="1"/>
        <i x="61" s="1"/>
        <i x="315" s="1"/>
        <i x="241" s="1"/>
        <i x="656" s="1"/>
        <i x="581" s="1"/>
        <i x="206" s="1"/>
        <i x="71" s="1"/>
        <i x="965" s="1"/>
        <i x="896" s="1"/>
        <i x="654" s="1"/>
        <i x="1030" s="1"/>
        <i x="20" s="1"/>
        <i x="784" s="1"/>
        <i x="14" s="1"/>
        <i x="6" s="1"/>
        <i x="194" s="1"/>
        <i x="566" s="1"/>
        <i x="56" s="1"/>
        <i x="310" s="1"/>
        <i x="133" s="1"/>
        <i x="879" s="1"/>
        <i x="745" s="1"/>
        <i x="53" s="1"/>
        <i x="171" s="1"/>
        <i x="603" s="1"/>
        <i x="106" s="1"/>
        <i x="955" s="1"/>
        <i x="862" s="1"/>
        <i x="555" s="1"/>
        <i x="17" s="1"/>
        <i x="677" s="1"/>
        <i x="172" s="1"/>
        <i x="27" s="1"/>
        <i x="994" s="1"/>
        <i x="18" s="1"/>
        <i x="7" s="1"/>
        <i x="557" s="1"/>
        <i x="198" s="1"/>
        <i x="875" s="1"/>
        <i x="29" s="1"/>
        <i x="103" s="1"/>
        <i x="680" s="1"/>
        <i x="637" s="1"/>
        <i x="1048" s="1"/>
        <i x="160" s="1"/>
        <i x="1088" s="1"/>
        <i x="948" s="1"/>
        <i x="1138" s="1"/>
        <i x="1124" s="1"/>
        <i x="866" s="1"/>
        <i x="413" s="1"/>
        <i x="1079" s="1"/>
        <i x="1135" s="1"/>
        <i x="396" s="1"/>
        <i x="647" s="1"/>
        <i x="661" s="1"/>
        <i x="684" s="1"/>
        <i x="223" s="1"/>
        <i x="1118" s="1"/>
        <i x="149" s="1"/>
        <i x="289" s="1"/>
        <i x="727" s="1"/>
        <i x="10" s="1"/>
        <i x="281" s="1"/>
        <i x="572" s="1"/>
        <i x="816" s="1"/>
        <i x="208" s="1"/>
        <i x="115" s="1"/>
        <i x="227" s="1"/>
        <i x="574" s="1"/>
        <i x="146" s="1"/>
        <i x="528" s="1"/>
        <i x="579" s="1"/>
        <i x="622" s="1"/>
        <i x="796" s="1"/>
        <i x="659" s="1"/>
        <i x="527" s="1"/>
        <i x="521" s="1"/>
        <i x="9" s="1"/>
        <i x="3" s="1"/>
        <i x="641" s="1"/>
        <i x="168" s="1"/>
        <i x="569" s="1"/>
        <i x="695" s="1"/>
        <i x="166" s="1"/>
        <i x="930" s="1"/>
        <i x="116" s="1"/>
        <i x="644" s="1"/>
        <i x="66" s="1"/>
        <i x="895" s="1"/>
        <i x="945" s="1"/>
        <i x="932" s="1"/>
        <i x="795" s="1"/>
        <i x="1204" s="1"/>
        <i x="163" s="1"/>
        <i x="904" s="1"/>
        <i x="944" s="1"/>
        <i x="440" s="1"/>
        <i x="614" s="1"/>
        <i x="867" s="1"/>
        <i x="1081" s="1"/>
        <i x="743" s="1"/>
        <i x="42" s="1"/>
        <i x="52" s="1"/>
        <i x="797" s="1"/>
        <i x="1091" s="1"/>
        <i x="158" s="1"/>
        <i x="961" s="1"/>
        <i x="85" s="1"/>
        <i x="539" s="1"/>
        <i x="578" s="1"/>
        <i x="775" s="1"/>
        <i x="173" s="1"/>
        <i x="568" s="1"/>
        <i x="748" s="1"/>
        <i x="610" s="1"/>
        <i x="302" s="1"/>
        <i x="719" s="1"/>
        <i x="488" s="1"/>
        <i x="696" s="1"/>
        <i x="619" s="1"/>
        <i x="545" s="1"/>
        <i x="553" s="1"/>
        <i x="609" s="1"/>
        <i x="575" s="1"/>
        <i x="130" s="1"/>
        <i x="922" s="1"/>
        <i x="903" s="1"/>
        <i x="959" s="1"/>
        <i x="1188" s="1"/>
        <i x="815" s="1"/>
        <i x="583" s="1"/>
        <i x="1000" s="1"/>
        <i x="529" s="1"/>
        <i x="1229" s="1"/>
        <i x="271" s="1"/>
        <i x="894" s="1"/>
        <i x="573" s="1"/>
        <i x="433" s="1"/>
        <i x="154" s="1"/>
        <i x="543" s="1"/>
        <i x="1008" s="1"/>
        <i x="142" s="1"/>
        <i x="964" s="1"/>
        <i x="495" s="1"/>
        <i x="754" s="1"/>
        <i x="685" s="1"/>
        <i x="15" s="1"/>
        <i x="642" s="1"/>
        <i x="721" s="1"/>
        <i x="758" s="1"/>
        <i x="546" s="1"/>
        <i x="828" s="1"/>
        <i x="260" s="1"/>
        <i x="953" s="1"/>
        <i x="136" s="1"/>
        <i x="1212" s="1"/>
        <i x="498" s="1"/>
        <i x="1095" s="1"/>
        <i x="412" s="1"/>
        <i x="778" s="1"/>
        <i x="949" s="1"/>
        <i x="45" s="1"/>
        <i x="877" s="1"/>
        <i x="911" s="1"/>
        <i x="531" s="1"/>
        <i x="1252" s="1"/>
        <i x="594" s="1"/>
        <i x="1258" s="1"/>
        <i x="13" s="1"/>
        <i x="937" s="1"/>
        <i x="147" s="1"/>
        <i x="817" s="1"/>
        <i x="627" s="1"/>
        <i x="253" s="1"/>
        <i x="936" s="1"/>
        <i x="674" s="1"/>
        <i x="576" s="1"/>
        <i x="12" s="1"/>
        <i x="716" s="1"/>
        <i x="592" s="1"/>
        <i x="761" s="1"/>
        <i x="1183" s="1"/>
        <i x="121" s="1"/>
        <i x="8" s="1"/>
        <i x="267" s="1"/>
        <i x="645" s="1"/>
        <i x="759" s="1"/>
        <i x="205" s="1"/>
        <i x="562" s="1"/>
        <i x="540" s="1"/>
        <i x="462" s="1"/>
        <i x="140" s="1"/>
        <i x="307" s="1"/>
        <i x="632" s="1"/>
        <i x="112" s="1"/>
        <i x="617" s="1"/>
        <i x="92" s="1"/>
        <i x="129" s="1"/>
        <i x="843" s="1"/>
        <i x="535" s="1"/>
        <i x="177" s="1"/>
        <i x="1110" s="1"/>
        <i x="691" s="1"/>
        <i x="23" s="1"/>
        <i x="48" s="1"/>
        <i x="250" s="1"/>
        <i x="372" s="1"/>
        <i x="475" s="1"/>
        <i x="618" s="1"/>
        <i x="11" s="1"/>
        <i x="123" s="1"/>
        <i x="188" s="1"/>
        <i x="549" s="1"/>
        <i x="963" s="1"/>
        <i x="31" s="1"/>
        <i x="1021" s="1"/>
        <i x="738" s="1"/>
        <i x="640" s="1"/>
        <i x="1092" s="1"/>
        <i x="479" s="1"/>
        <i x="822" s="1"/>
        <i x="145" s="1"/>
        <i x="128" s="1"/>
        <i x="655" s="1"/>
        <i x="86" s="1"/>
        <i x="667" s="1"/>
        <i x="602" s="1"/>
        <i x="143" s="1"/>
        <i x="135" s="1"/>
        <i x="950" s="1"/>
        <i x="1004" s="1"/>
        <i x="125" s="1"/>
        <i x="19" s="1"/>
        <i x="819" s="1"/>
        <i x="1045" s="1"/>
        <i x="478" s="1"/>
        <i x="1304" s="1"/>
        <i x="850" s="1"/>
        <i x="538" s="1"/>
        <i x="525" s="1"/>
        <i x="1152" s="1"/>
        <i x="499" s="1"/>
        <i x="694" s="1"/>
        <i x="537" s="1"/>
        <i x="906" s="1"/>
        <i x="470" s="1"/>
        <i x="1085" s="1"/>
        <i x="580" s="1"/>
        <i x="1050" s="1"/>
        <i x="670" s="1"/>
        <i x="599" s="1"/>
        <i x="690" s="1"/>
        <i x="274" s="1"/>
        <i x="262" s="1"/>
        <i x="548" s="1"/>
        <i x="715" s="1"/>
        <i x="776" s="1"/>
        <i x="99" s="1"/>
        <i x="933" s="1"/>
        <i x="30" s="1"/>
        <i x="870" s="1"/>
        <i x="631" s="1"/>
        <i x="472" s="1"/>
        <i x="611" s="1"/>
        <i x="918" s="1"/>
        <i x="457" s="1"/>
        <i x="1174" s="1"/>
        <i x="518" s="1"/>
        <i x="109" s="1"/>
        <i x="91" s="1"/>
        <i x="231" s="1"/>
        <i x="236" s="1"/>
        <i x="464" s="1"/>
        <i x="600" s="1"/>
        <i x="523" s="1"/>
        <i x="729" s="1"/>
        <i x="841" s="1"/>
        <i x="824" s="1"/>
        <i x="864" s="1"/>
        <i x="119" s="1"/>
        <i x="108" s="1"/>
        <i x="532" s="1"/>
        <i x="582" s="1"/>
        <i x="233" s="1"/>
        <i x="485" s="1"/>
        <i x="517" s="1"/>
        <i x="887" s="1"/>
        <i x="590" s="1"/>
        <i x="78" s="1"/>
        <i x="1047" s="1"/>
        <i x="69" s="1"/>
        <i x="769" s="1"/>
        <i x="220" s="1"/>
        <i x="64" s="1"/>
        <i x="446" s="1"/>
        <i x="76" s="1"/>
        <i x="501" s="1"/>
        <i x="873" s="1"/>
        <i x="814" s="1"/>
        <i x="682" s="1"/>
        <i x="138" s="1"/>
        <i x="595" s="1"/>
        <i x="471" s="1"/>
        <i x="263" s="1"/>
        <i x="840" s="1"/>
        <i x="522" s="1"/>
        <i x="444" s="1"/>
        <i x="34" s="1"/>
        <i x="110" s="1"/>
        <i x="441" s="1"/>
        <i x="509" s="1"/>
        <i x="131" s="1"/>
        <i x="536" s="1"/>
        <i x="547" s="1"/>
        <i x="1035" s="1"/>
        <i x="458" s="1"/>
        <i x="466" s="1"/>
        <i x="216" s="1"/>
        <i x="451" s="1"/>
        <i x="516" s="1"/>
        <i x="668" s="1"/>
        <i x="122" s="1"/>
        <i x="552" s="1"/>
        <i x="608" s="1"/>
        <i x="541" s="1"/>
        <i x="554" s="1"/>
        <i x="482" s="1"/>
        <i x="493" s="1"/>
        <i x="621" s="1"/>
        <i x="805" s="1"/>
        <i x="0" s="1"/>
        <i x="151" s="1"/>
        <i x="917" s="1"/>
        <i x="513" s="1"/>
        <i x="494" s="1"/>
        <i x="33" s="1"/>
        <i x="826" s="1"/>
        <i x="113" s="1"/>
        <i x="505" s="1"/>
        <i x="846" s="1"/>
        <i x="740" s="1"/>
        <i x="93" s="1"/>
        <i x="89" s="1"/>
        <i x="118" s="1"/>
        <i x="587" s="1"/>
        <i x="492" s="1"/>
        <i x="484" s="1"/>
        <i x="511" s="1"/>
        <i x="209" s="1"/>
        <i x="68" s="1"/>
        <i x="512" s="1"/>
        <i x="74" s="1"/>
        <i x="156" s="1"/>
        <i x="102" s="1"/>
        <i x="90" s="1"/>
        <i x="448" s="1"/>
        <i x="731" s="1"/>
        <i x="476" s="1"/>
        <i x="469" s="1"/>
        <i x="114" s="1"/>
        <i x="474" s="1"/>
        <i x="430" s="1"/>
        <i x="152" s="1"/>
        <i x="79" s="1"/>
        <i x="760" s="1"/>
        <i x="96" s="1"/>
        <i x="148" s="1"/>
        <i x="544" s="1"/>
        <i x="700" s="1"/>
        <i x="490" s="1"/>
        <i x="416" s="1"/>
        <i x="185" s="1"/>
        <i x="730" s="1"/>
        <i x="100" s="1"/>
        <i x="560" s="1"/>
        <i x="1239" s="1"/>
        <i x="584" s="1"/>
        <i x="87" s="1"/>
        <i x="55" s="1"/>
        <i x="178" s="1"/>
        <i x="530" s="1"/>
        <i x="75" s="1"/>
        <i x="630" s="1"/>
        <i x="218" s="1"/>
        <i x="81" s="1"/>
        <i x="487" s="1"/>
        <i x="435" s="1"/>
        <i x="415" s="1"/>
        <i x="58" s="1"/>
        <i x="104" s="1"/>
        <i x="134" s="1"/>
        <i x="463" s="1"/>
        <i x="483" s="1"/>
        <i x="423" s="1"/>
        <i x="459" s="1"/>
        <i x="508" s="1"/>
        <i x="442" s="1"/>
        <i x="51" s="1"/>
        <i x="449" s="1"/>
        <i x="59" s="1"/>
        <i x="120" s="1"/>
        <i x="195" s="1"/>
        <i x="763" s="1"/>
        <i x="616" s="1"/>
        <i x="648" s="1"/>
        <i x="39" s="1"/>
        <i x="196" s="1"/>
        <i x="658" s="1"/>
        <i x="221" s="1"/>
        <i x="676" s="1"/>
        <i x="77" s="1"/>
        <i x="214" s="1"/>
        <i x="46" s="1"/>
        <i x="1302" s="1"/>
        <i x="162" s="1"/>
        <i x="189" s="1"/>
        <i x="465" s="1"/>
        <i x="526" s="1"/>
        <i x="556" s="1"/>
        <i x="605" s="1"/>
        <i x="70" s="1"/>
        <i x="126" s="1"/>
        <i x="510" s="1"/>
        <i x="95" s="1"/>
        <i x="418" s="1"/>
        <i x="461" s="1"/>
        <i x="756" s="1"/>
        <i x="73" s="1"/>
        <i x="407" s="1"/>
        <i x="153" s="1"/>
        <i x="504" s="1"/>
        <i x="503" s="1"/>
        <i x="414" s="1"/>
        <i x="519" s="1"/>
        <i x="623" s="1"/>
        <i x="83" s="1"/>
        <i x="57" s="1"/>
        <i x="506" s="1"/>
        <i x="62" s="1"/>
        <i x="39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Weight_Status" sourceName="Weight Status">
  <pivotTables>
    <pivotTable tabId="6" name="PivotTable4"/>
    <pivotTable tabId="6" name="PivotTable5"/>
    <pivotTable tabId="5" name="PivotTable1"/>
    <pivotTable tabId="5" name="PivotTable3"/>
    <pivotTable tabId="9" name="PivotTable1"/>
    <pivotTable tabId="9" name="PivotTable2"/>
    <pivotTable tabId="10" name="PivotTable3"/>
  </pivotTables>
  <data>
    <tabular pivotCacheId="1">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Diabetes_Status" sourceName="Diabetes Status">
  <pivotTables>
    <pivotTable tabId="6" name="PivotTable4"/>
    <pivotTable tabId="6" name="PivotTable5"/>
    <pivotTable tabId="5" name="PivotTable1"/>
    <pivotTable tabId="5" name="PivotTable3"/>
    <pivotTable tabId="9" name="PivotTable1"/>
    <pivotTable tabId="9" name="PivotTable2"/>
    <pivotTable tabId="10" name="PivotTable3"/>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BMI" cache="Slicer_BMI" caption="BMI" startItem="6" rowHeight="234950"/>
  <slicer name="Weight Status" cache="Slicer_Weight_Status" caption="Weight Status" style="SlicerStyleLight6" rowHeight="234950"/>
  <slicer name="Diabetes Status" cache="Slicer_Diabetes_Status" caption="Diabetes Status" style="SlicerStyleLight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G2336"/>
  <sheetViews>
    <sheetView workbookViewId="0">
      <selection activeCell="H12" sqref="H12"/>
    </sheetView>
  </sheetViews>
  <sheetFormatPr defaultRowHeight="14.4" x14ac:dyDescent="0.3"/>
  <cols>
    <col min="1" max="1" width="15.5546875" customWidth="1"/>
    <col min="2" max="2" width="37.44140625" bestFit="1" customWidth="1"/>
    <col min="3" max="3" width="16.6640625" bestFit="1" customWidth="1"/>
    <col min="5" max="5" width="19.21875" bestFit="1" customWidth="1"/>
  </cols>
  <sheetData>
    <row r="1" spans="1:7" s="2" customFormat="1" ht="18.899999999999999" customHeight="1" x14ac:dyDescent="0.3">
      <c r="A1" s="5" t="s">
        <v>0</v>
      </c>
      <c r="B1" s="6" t="s">
        <v>2383</v>
      </c>
      <c r="C1" s="9" t="s">
        <v>4731</v>
      </c>
      <c r="D1" s="9" t="s">
        <v>4730</v>
      </c>
      <c r="E1" s="9" t="s">
        <v>4732</v>
      </c>
    </row>
    <row r="2" spans="1:7" ht="15.6" x14ac:dyDescent="0.3">
      <c r="A2" s="1" t="s">
        <v>2372</v>
      </c>
      <c r="B2" s="1" t="s">
        <v>2384</v>
      </c>
      <c r="C2" t="s">
        <v>4733</v>
      </c>
      <c r="D2" t="s">
        <v>4734</v>
      </c>
      <c r="E2" t="s">
        <v>4735</v>
      </c>
      <c r="G2" s="7" t="s">
        <v>8341</v>
      </c>
    </row>
    <row r="3" spans="1:7" ht="15.6" x14ac:dyDescent="0.3">
      <c r="A3" s="1" t="s">
        <v>2371</v>
      </c>
      <c r="B3" s="1" t="s">
        <v>2385</v>
      </c>
      <c r="C3" t="s">
        <v>4736</v>
      </c>
      <c r="D3" t="s">
        <v>4737</v>
      </c>
      <c r="E3" t="s">
        <v>4738</v>
      </c>
    </row>
    <row r="4" spans="1:7" ht="15.6" x14ac:dyDescent="0.3">
      <c r="A4" s="1" t="s">
        <v>2370</v>
      </c>
      <c r="B4" s="1" t="s">
        <v>2386</v>
      </c>
      <c r="C4" t="s">
        <v>4739</v>
      </c>
      <c r="D4" t="s">
        <v>4737</v>
      </c>
      <c r="E4" t="s">
        <v>4740</v>
      </c>
    </row>
    <row r="5" spans="1:7" ht="15.6" x14ac:dyDescent="0.3">
      <c r="A5" s="1" t="s">
        <v>2369</v>
      </c>
      <c r="B5" s="1" t="s">
        <v>2387</v>
      </c>
      <c r="C5" t="s">
        <v>4741</v>
      </c>
      <c r="D5" t="s">
        <v>4734</v>
      </c>
      <c r="E5" t="s">
        <v>4742</v>
      </c>
    </row>
    <row r="6" spans="1:7" ht="15.6" x14ac:dyDescent="0.3">
      <c r="A6" s="1" t="s">
        <v>2368</v>
      </c>
      <c r="B6" s="1" t="s">
        <v>2388</v>
      </c>
      <c r="C6" t="s">
        <v>4743</v>
      </c>
      <c r="D6" t="s">
        <v>4734</v>
      </c>
      <c r="E6" t="s">
        <v>4744</v>
      </c>
    </row>
    <row r="7" spans="1:7" ht="15.6" x14ac:dyDescent="0.3">
      <c r="A7" s="1" t="s">
        <v>2367</v>
      </c>
      <c r="B7" s="1" t="s">
        <v>2389</v>
      </c>
      <c r="C7" t="s">
        <v>4745</v>
      </c>
      <c r="D7" t="s">
        <v>4737</v>
      </c>
      <c r="E7" t="s">
        <v>4746</v>
      </c>
    </row>
    <row r="8" spans="1:7" ht="15.6" x14ac:dyDescent="0.3">
      <c r="A8" s="1" t="s">
        <v>2366</v>
      </c>
      <c r="B8" s="1" t="s">
        <v>2390</v>
      </c>
      <c r="C8" t="s">
        <v>4747</v>
      </c>
      <c r="D8" t="s">
        <v>4737</v>
      </c>
      <c r="E8" t="s">
        <v>4748</v>
      </c>
    </row>
    <row r="9" spans="1:7" ht="15.6" x14ac:dyDescent="0.3">
      <c r="A9" s="1" t="s">
        <v>2365</v>
      </c>
      <c r="B9" s="1" t="s">
        <v>2391</v>
      </c>
      <c r="C9" t="s">
        <v>4749</v>
      </c>
      <c r="D9" t="s">
        <v>4737</v>
      </c>
      <c r="E9" t="s">
        <v>4750</v>
      </c>
    </row>
    <row r="10" spans="1:7" ht="15.6" x14ac:dyDescent="0.3">
      <c r="A10" s="1" t="s">
        <v>2364</v>
      </c>
      <c r="B10" s="1" t="s">
        <v>2392</v>
      </c>
      <c r="C10" t="s">
        <v>4751</v>
      </c>
      <c r="D10" t="s">
        <v>4737</v>
      </c>
      <c r="E10" t="s">
        <v>4752</v>
      </c>
    </row>
    <row r="11" spans="1:7" ht="15.6" x14ac:dyDescent="0.3">
      <c r="A11" s="1" t="s">
        <v>2363</v>
      </c>
      <c r="B11" s="1" t="s">
        <v>2393</v>
      </c>
      <c r="C11" t="s">
        <v>4753</v>
      </c>
      <c r="D11" t="s">
        <v>4734</v>
      </c>
      <c r="E11" t="s">
        <v>4754</v>
      </c>
    </row>
    <row r="12" spans="1:7" ht="15.6" x14ac:dyDescent="0.3">
      <c r="A12" s="1" t="s">
        <v>2362</v>
      </c>
      <c r="B12" s="1" t="s">
        <v>2394</v>
      </c>
      <c r="C12" t="s">
        <v>4755</v>
      </c>
      <c r="D12" t="s">
        <v>4734</v>
      </c>
      <c r="E12" t="s">
        <v>4756</v>
      </c>
    </row>
    <row r="13" spans="1:7" ht="15.6" x14ac:dyDescent="0.3">
      <c r="A13" s="1" t="s">
        <v>2361</v>
      </c>
      <c r="B13" s="1" t="s">
        <v>2395</v>
      </c>
      <c r="C13" t="s">
        <v>4757</v>
      </c>
      <c r="D13" t="s">
        <v>4737</v>
      </c>
      <c r="E13" t="s">
        <v>4758</v>
      </c>
    </row>
    <row r="14" spans="1:7" ht="15.6" x14ac:dyDescent="0.3">
      <c r="A14" s="1" t="s">
        <v>2360</v>
      </c>
      <c r="B14" s="1" t="s">
        <v>2396</v>
      </c>
      <c r="C14" t="s">
        <v>4759</v>
      </c>
      <c r="D14" t="s">
        <v>4737</v>
      </c>
      <c r="E14" t="s">
        <v>4760</v>
      </c>
    </row>
    <row r="15" spans="1:7" ht="15.6" x14ac:dyDescent="0.3">
      <c r="A15" s="1" t="s">
        <v>2359</v>
      </c>
      <c r="B15" s="1" t="s">
        <v>2397</v>
      </c>
      <c r="C15" t="s">
        <v>4761</v>
      </c>
      <c r="D15" t="s">
        <v>4737</v>
      </c>
      <c r="E15" t="s">
        <v>4762</v>
      </c>
    </row>
    <row r="16" spans="1:7" ht="15.6" x14ac:dyDescent="0.3">
      <c r="A16" s="1" t="s">
        <v>2358</v>
      </c>
      <c r="B16" s="1" t="s">
        <v>2398</v>
      </c>
      <c r="C16" t="s">
        <v>4763</v>
      </c>
      <c r="D16" t="s">
        <v>4734</v>
      </c>
      <c r="E16" t="s">
        <v>4764</v>
      </c>
    </row>
    <row r="17" spans="1:5" ht="15.6" x14ac:dyDescent="0.3">
      <c r="A17" s="1" t="s">
        <v>2357</v>
      </c>
      <c r="B17" s="1" t="s">
        <v>2399</v>
      </c>
      <c r="C17" t="s">
        <v>4765</v>
      </c>
      <c r="D17" t="s">
        <v>4737</v>
      </c>
      <c r="E17" t="s">
        <v>4766</v>
      </c>
    </row>
    <row r="18" spans="1:5" ht="15.6" x14ac:dyDescent="0.3">
      <c r="A18" s="1" t="s">
        <v>2356</v>
      </c>
      <c r="B18" s="1" t="s">
        <v>2400</v>
      </c>
      <c r="C18" t="s">
        <v>4767</v>
      </c>
      <c r="D18" t="s">
        <v>4734</v>
      </c>
      <c r="E18" t="s">
        <v>4768</v>
      </c>
    </row>
    <row r="19" spans="1:5" ht="15.6" x14ac:dyDescent="0.3">
      <c r="A19" s="1" t="s">
        <v>2355</v>
      </c>
      <c r="B19" s="1" t="s">
        <v>2401</v>
      </c>
      <c r="C19" t="s">
        <v>4769</v>
      </c>
      <c r="D19" t="s">
        <v>4734</v>
      </c>
      <c r="E19" t="s">
        <v>4770</v>
      </c>
    </row>
    <row r="20" spans="1:5" ht="15.6" x14ac:dyDescent="0.3">
      <c r="A20" s="1" t="s">
        <v>2354</v>
      </c>
      <c r="B20" s="1" t="s">
        <v>2402</v>
      </c>
      <c r="C20" t="s">
        <v>4771</v>
      </c>
      <c r="D20" t="s">
        <v>4737</v>
      </c>
      <c r="E20" t="s">
        <v>4772</v>
      </c>
    </row>
    <row r="21" spans="1:5" ht="15.6" x14ac:dyDescent="0.3">
      <c r="A21" s="1" t="s">
        <v>2353</v>
      </c>
      <c r="B21" s="1" t="s">
        <v>2403</v>
      </c>
      <c r="C21" t="s">
        <v>4773</v>
      </c>
      <c r="D21" t="s">
        <v>4737</v>
      </c>
      <c r="E21" t="s">
        <v>4774</v>
      </c>
    </row>
    <row r="22" spans="1:5" ht="15.6" x14ac:dyDescent="0.3">
      <c r="A22" s="1" t="s">
        <v>2352</v>
      </c>
      <c r="B22" s="1" t="s">
        <v>2404</v>
      </c>
      <c r="C22" t="s">
        <v>4775</v>
      </c>
      <c r="D22" t="s">
        <v>4737</v>
      </c>
      <c r="E22" t="s">
        <v>4776</v>
      </c>
    </row>
    <row r="23" spans="1:5" ht="15.6" x14ac:dyDescent="0.3">
      <c r="A23" s="1" t="s">
        <v>2351</v>
      </c>
      <c r="B23" s="1" t="s">
        <v>2405</v>
      </c>
      <c r="C23" t="s">
        <v>4777</v>
      </c>
      <c r="D23" t="s">
        <v>4734</v>
      </c>
      <c r="E23" t="s">
        <v>4778</v>
      </c>
    </row>
    <row r="24" spans="1:5" ht="15.6" x14ac:dyDescent="0.3">
      <c r="A24" s="1" t="s">
        <v>2350</v>
      </c>
      <c r="B24" s="1" t="s">
        <v>2406</v>
      </c>
      <c r="C24" t="s">
        <v>4779</v>
      </c>
      <c r="D24" t="s">
        <v>4734</v>
      </c>
      <c r="E24" t="s">
        <v>4780</v>
      </c>
    </row>
    <row r="25" spans="1:5" ht="15.6" x14ac:dyDescent="0.3">
      <c r="A25" s="1" t="s">
        <v>2349</v>
      </c>
      <c r="B25" s="1" t="s">
        <v>2407</v>
      </c>
      <c r="C25" t="s">
        <v>4781</v>
      </c>
      <c r="D25" t="s">
        <v>4737</v>
      </c>
      <c r="E25" t="s">
        <v>4782</v>
      </c>
    </row>
    <row r="26" spans="1:5" ht="15.6" x14ac:dyDescent="0.3">
      <c r="A26" s="1" t="s">
        <v>2348</v>
      </c>
      <c r="B26" s="1" t="s">
        <v>2408</v>
      </c>
      <c r="C26" t="s">
        <v>4783</v>
      </c>
      <c r="D26" t="s">
        <v>4737</v>
      </c>
      <c r="E26" t="s">
        <v>4784</v>
      </c>
    </row>
    <row r="27" spans="1:5" ht="15.6" x14ac:dyDescent="0.3">
      <c r="A27" s="1" t="s">
        <v>2347</v>
      </c>
      <c r="B27" s="1" t="s">
        <v>2409</v>
      </c>
      <c r="C27" t="s">
        <v>4785</v>
      </c>
      <c r="D27" t="s">
        <v>4737</v>
      </c>
      <c r="E27" t="s">
        <v>4786</v>
      </c>
    </row>
    <row r="28" spans="1:5" ht="15.6" x14ac:dyDescent="0.3">
      <c r="A28" s="1" t="s">
        <v>2346</v>
      </c>
      <c r="B28" s="1" t="s">
        <v>2410</v>
      </c>
      <c r="C28" t="s">
        <v>4787</v>
      </c>
      <c r="D28" t="s">
        <v>4737</v>
      </c>
      <c r="E28" t="s">
        <v>4788</v>
      </c>
    </row>
    <row r="29" spans="1:5" ht="15.6" x14ac:dyDescent="0.3">
      <c r="A29" s="1" t="s">
        <v>2345</v>
      </c>
      <c r="B29" s="1" t="s">
        <v>2411</v>
      </c>
      <c r="C29" t="s">
        <v>4789</v>
      </c>
      <c r="D29" t="s">
        <v>4734</v>
      </c>
      <c r="E29" t="s">
        <v>4790</v>
      </c>
    </row>
    <row r="30" spans="1:5" ht="15.6" x14ac:dyDescent="0.3">
      <c r="A30" s="1" t="s">
        <v>2344</v>
      </c>
      <c r="B30" s="1" t="s">
        <v>2412</v>
      </c>
      <c r="C30" t="s">
        <v>4791</v>
      </c>
      <c r="D30" t="s">
        <v>4737</v>
      </c>
      <c r="E30" t="s">
        <v>4750</v>
      </c>
    </row>
    <row r="31" spans="1:5" ht="15.6" x14ac:dyDescent="0.3">
      <c r="A31" s="1" t="s">
        <v>2343</v>
      </c>
      <c r="B31" s="1" t="s">
        <v>2413</v>
      </c>
      <c r="C31" t="s">
        <v>4792</v>
      </c>
      <c r="D31" t="s">
        <v>4734</v>
      </c>
      <c r="E31" t="s">
        <v>4793</v>
      </c>
    </row>
    <row r="32" spans="1:5" ht="15.6" x14ac:dyDescent="0.3">
      <c r="A32" s="1" t="s">
        <v>2342</v>
      </c>
      <c r="B32" s="1" t="s">
        <v>2414</v>
      </c>
      <c r="C32" t="s">
        <v>4794</v>
      </c>
      <c r="D32" t="s">
        <v>4734</v>
      </c>
      <c r="E32" t="s">
        <v>4795</v>
      </c>
    </row>
    <row r="33" spans="1:5" ht="15.6" x14ac:dyDescent="0.3">
      <c r="A33" s="1" t="s">
        <v>2341</v>
      </c>
      <c r="B33" s="1" t="s">
        <v>2415</v>
      </c>
      <c r="C33" t="s">
        <v>4796</v>
      </c>
      <c r="D33" t="s">
        <v>4737</v>
      </c>
      <c r="E33" t="s">
        <v>4797</v>
      </c>
    </row>
    <row r="34" spans="1:5" ht="15.6" x14ac:dyDescent="0.3">
      <c r="A34" s="1" t="s">
        <v>2340</v>
      </c>
      <c r="B34" s="1" t="s">
        <v>2416</v>
      </c>
      <c r="C34" t="s">
        <v>4798</v>
      </c>
      <c r="D34" t="s">
        <v>4737</v>
      </c>
      <c r="E34" t="s">
        <v>4799</v>
      </c>
    </row>
    <row r="35" spans="1:5" ht="15.6" x14ac:dyDescent="0.3">
      <c r="A35" s="1" t="s">
        <v>2339</v>
      </c>
      <c r="B35" s="1" t="s">
        <v>2417</v>
      </c>
      <c r="C35" t="s">
        <v>4800</v>
      </c>
      <c r="D35" t="s">
        <v>4734</v>
      </c>
      <c r="E35" t="s">
        <v>4801</v>
      </c>
    </row>
    <row r="36" spans="1:5" ht="15.6" x14ac:dyDescent="0.3">
      <c r="A36" s="1" t="s">
        <v>2338</v>
      </c>
      <c r="B36" s="1" t="s">
        <v>2418</v>
      </c>
      <c r="C36" t="s">
        <v>4802</v>
      </c>
      <c r="D36" t="s">
        <v>4734</v>
      </c>
      <c r="E36" t="s">
        <v>4803</v>
      </c>
    </row>
    <row r="37" spans="1:5" ht="15.6" x14ac:dyDescent="0.3">
      <c r="A37" s="1" t="s">
        <v>2337</v>
      </c>
      <c r="B37" s="1" t="s">
        <v>2419</v>
      </c>
      <c r="C37" t="s">
        <v>4804</v>
      </c>
      <c r="D37" t="s">
        <v>4737</v>
      </c>
      <c r="E37" t="s">
        <v>4805</v>
      </c>
    </row>
    <row r="38" spans="1:5" ht="15.6" x14ac:dyDescent="0.3">
      <c r="A38" s="1" t="s">
        <v>2336</v>
      </c>
      <c r="B38" s="1" t="s">
        <v>2420</v>
      </c>
      <c r="C38" t="s">
        <v>4806</v>
      </c>
      <c r="D38" t="s">
        <v>4737</v>
      </c>
      <c r="E38" t="s">
        <v>4807</v>
      </c>
    </row>
    <row r="39" spans="1:5" ht="15.6" x14ac:dyDescent="0.3">
      <c r="A39" s="1" t="s">
        <v>2335</v>
      </c>
      <c r="B39" s="1" t="s">
        <v>2421</v>
      </c>
      <c r="C39" t="s">
        <v>4808</v>
      </c>
      <c r="D39" t="s">
        <v>4734</v>
      </c>
      <c r="E39" t="s">
        <v>4809</v>
      </c>
    </row>
    <row r="40" spans="1:5" ht="15.6" x14ac:dyDescent="0.3">
      <c r="A40" s="1" t="s">
        <v>2334</v>
      </c>
      <c r="B40" s="1" t="s">
        <v>2422</v>
      </c>
      <c r="C40" t="s">
        <v>4810</v>
      </c>
      <c r="D40" t="s">
        <v>4734</v>
      </c>
      <c r="E40" t="s">
        <v>4811</v>
      </c>
    </row>
    <row r="41" spans="1:5" ht="15.6" x14ac:dyDescent="0.3">
      <c r="A41" s="1" t="s">
        <v>2333</v>
      </c>
      <c r="B41" s="1" t="s">
        <v>2423</v>
      </c>
      <c r="C41" t="s">
        <v>4812</v>
      </c>
      <c r="D41" t="s">
        <v>4737</v>
      </c>
      <c r="E41" t="s">
        <v>4813</v>
      </c>
    </row>
    <row r="42" spans="1:5" ht="15.6" x14ac:dyDescent="0.3">
      <c r="A42" s="1" t="s">
        <v>2332</v>
      </c>
      <c r="B42" s="1" t="s">
        <v>2424</v>
      </c>
      <c r="C42" t="s">
        <v>4814</v>
      </c>
      <c r="D42" t="s">
        <v>4737</v>
      </c>
      <c r="E42" t="s">
        <v>4815</v>
      </c>
    </row>
    <row r="43" spans="1:5" ht="15.6" x14ac:dyDescent="0.3">
      <c r="A43" s="1" t="s">
        <v>2331</v>
      </c>
      <c r="B43" s="1" t="s">
        <v>2425</v>
      </c>
      <c r="C43" t="s">
        <v>4816</v>
      </c>
      <c r="D43" t="s">
        <v>4734</v>
      </c>
      <c r="E43" t="s">
        <v>4817</v>
      </c>
    </row>
    <row r="44" spans="1:5" ht="15.6" x14ac:dyDescent="0.3">
      <c r="A44" s="1" t="s">
        <v>2330</v>
      </c>
      <c r="B44" s="1" t="s">
        <v>2426</v>
      </c>
      <c r="C44" t="s">
        <v>4818</v>
      </c>
      <c r="D44" t="s">
        <v>4734</v>
      </c>
      <c r="E44" t="s">
        <v>4780</v>
      </c>
    </row>
    <row r="45" spans="1:5" ht="15.6" x14ac:dyDescent="0.3">
      <c r="A45" s="1" t="s">
        <v>2329</v>
      </c>
      <c r="B45" s="1" t="s">
        <v>2427</v>
      </c>
      <c r="C45" t="s">
        <v>4819</v>
      </c>
      <c r="D45" t="s">
        <v>4737</v>
      </c>
      <c r="E45" t="s">
        <v>4820</v>
      </c>
    </row>
    <row r="46" spans="1:5" ht="15.6" x14ac:dyDescent="0.3">
      <c r="A46" s="1" t="s">
        <v>2328</v>
      </c>
      <c r="B46" s="1" t="s">
        <v>2428</v>
      </c>
      <c r="C46" t="s">
        <v>4821</v>
      </c>
      <c r="D46" t="s">
        <v>4737</v>
      </c>
      <c r="E46" t="s">
        <v>4822</v>
      </c>
    </row>
    <row r="47" spans="1:5" ht="15.6" x14ac:dyDescent="0.3">
      <c r="A47" s="1" t="s">
        <v>2327</v>
      </c>
      <c r="B47" s="1" t="s">
        <v>2429</v>
      </c>
      <c r="C47" t="s">
        <v>4823</v>
      </c>
      <c r="D47" t="s">
        <v>4734</v>
      </c>
      <c r="E47" t="s">
        <v>4824</v>
      </c>
    </row>
    <row r="48" spans="1:5" ht="15.6" x14ac:dyDescent="0.3">
      <c r="A48" s="1" t="s">
        <v>2326</v>
      </c>
      <c r="B48" s="1" t="s">
        <v>2430</v>
      </c>
      <c r="C48" t="s">
        <v>4825</v>
      </c>
      <c r="D48" t="s">
        <v>4737</v>
      </c>
      <c r="E48" t="s">
        <v>4826</v>
      </c>
    </row>
    <row r="49" spans="1:5" ht="15.6" x14ac:dyDescent="0.3">
      <c r="A49" s="1" t="s">
        <v>2325</v>
      </c>
      <c r="B49" s="1" t="s">
        <v>2431</v>
      </c>
      <c r="C49" t="s">
        <v>4816</v>
      </c>
      <c r="D49" t="s">
        <v>4734</v>
      </c>
      <c r="E49" t="s">
        <v>4827</v>
      </c>
    </row>
    <row r="50" spans="1:5" ht="15.6" x14ac:dyDescent="0.3">
      <c r="A50" s="1" t="s">
        <v>2324</v>
      </c>
      <c r="B50" s="1" t="s">
        <v>2432</v>
      </c>
      <c r="C50" t="s">
        <v>4828</v>
      </c>
      <c r="D50" t="s">
        <v>4737</v>
      </c>
      <c r="E50" t="s">
        <v>4829</v>
      </c>
    </row>
    <row r="51" spans="1:5" ht="15.6" x14ac:dyDescent="0.3">
      <c r="A51" s="1" t="s">
        <v>2323</v>
      </c>
      <c r="B51" s="1" t="s">
        <v>2433</v>
      </c>
      <c r="C51" t="s">
        <v>4830</v>
      </c>
      <c r="D51" t="s">
        <v>4737</v>
      </c>
      <c r="E51" t="s">
        <v>4831</v>
      </c>
    </row>
    <row r="52" spans="1:5" ht="15.6" x14ac:dyDescent="0.3">
      <c r="A52" s="1" t="s">
        <v>2322</v>
      </c>
      <c r="B52" s="1" t="s">
        <v>2434</v>
      </c>
      <c r="C52" t="s">
        <v>4832</v>
      </c>
      <c r="D52" t="s">
        <v>4737</v>
      </c>
      <c r="E52" t="s">
        <v>4833</v>
      </c>
    </row>
    <row r="53" spans="1:5" ht="15.6" x14ac:dyDescent="0.3">
      <c r="A53" s="1" t="s">
        <v>2321</v>
      </c>
      <c r="B53" s="1" t="s">
        <v>2435</v>
      </c>
      <c r="C53" t="s">
        <v>4834</v>
      </c>
      <c r="D53" t="s">
        <v>4734</v>
      </c>
      <c r="E53" t="s">
        <v>4835</v>
      </c>
    </row>
    <row r="54" spans="1:5" ht="15.6" x14ac:dyDescent="0.3">
      <c r="A54" s="1" t="s">
        <v>2320</v>
      </c>
      <c r="B54" s="1" t="s">
        <v>2436</v>
      </c>
      <c r="C54" t="s">
        <v>4836</v>
      </c>
      <c r="D54" t="s">
        <v>4737</v>
      </c>
      <c r="E54" t="s">
        <v>4758</v>
      </c>
    </row>
    <row r="55" spans="1:5" ht="15.6" x14ac:dyDescent="0.3">
      <c r="A55" s="1" t="s">
        <v>2319</v>
      </c>
      <c r="B55" s="1" t="s">
        <v>2437</v>
      </c>
      <c r="C55" t="s">
        <v>4837</v>
      </c>
      <c r="D55" t="s">
        <v>4737</v>
      </c>
      <c r="E55" t="s">
        <v>4838</v>
      </c>
    </row>
    <row r="56" spans="1:5" ht="15.6" x14ac:dyDescent="0.3">
      <c r="A56" s="1" t="s">
        <v>2318</v>
      </c>
      <c r="B56" s="1" t="s">
        <v>2438</v>
      </c>
      <c r="C56" t="s">
        <v>4839</v>
      </c>
      <c r="D56" t="s">
        <v>4734</v>
      </c>
      <c r="E56" t="s">
        <v>4840</v>
      </c>
    </row>
    <row r="57" spans="1:5" ht="15.6" x14ac:dyDescent="0.3">
      <c r="A57" s="1" t="s">
        <v>2317</v>
      </c>
      <c r="B57" s="1" t="s">
        <v>2439</v>
      </c>
      <c r="C57" t="s">
        <v>4841</v>
      </c>
      <c r="D57" t="s">
        <v>4734</v>
      </c>
      <c r="E57" t="s">
        <v>4842</v>
      </c>
    </row>
    <row r="58" spans="1:5" ht="15.6" x14ac:dyDescent="0.3">
      <c r="A58" s="1" t="s">
        <v>2316</v>
      </c>
      <c r="B58" s="1" t="s">
        <v>2440</v>
      </c>
      <c r="C58" t="s">
        <v>4843</v>
      </c>
      <c r="D58" t="s">
        <v>4737</v>
      </c>
      <c r="E58" t="s">
        <v>4844</v>
      </c>
    </row>
    <row r="59" spans="1:5" ht="15.6" x14ac:dyDescent="0.3">
      <c r="A59" s="1" t="s">
        <v>2315</v>
      </c>
      <c r="B59" s="1" t="s">
        <v>2441</v>
      </c>
      <c r="C59" t="s">
        <v>4845</v>
      </c>
      <c r="D59" t="s">
        <v>4734</v>
      </c>
      <c r="E59" t="s">
        <v>4846</v>
      </c>
    </row>
    <row r="60" spans="1:5" ht="15.6" x14ac:dyDescent="0.3">
      <c r="A60" s="1" t="s">
        <v>2314</v>
      </c>
      <c r="B60" s="1" t="s">
        <v>2442</v>
      </c>
      <c r="C60" t="s">
        <v>4847</v>
      </c>
      <c r="D60" t="s">
        <v>4737</v>
      </c>
      <c r="E60" t="s">
        <v>4848</v>
      </c>
    </row>
    <row r="61" spans="1:5" ht="15.6" x14ac:dyDescent="0.3">
      <c r="A61" s="1" t="s">
        <v>2313</v>
      </c>
      <c r="B61" s="1" t="s">
        <v>2443</v>
      </c>
      <c r="C61" t="s">
        <v>4849</v>
      </c>
      <c r="D61" t="s">
        <v>4734</v>
      </c>
      <c r="E61" t="s">
        <v>4850</v>
      </c>
    </row>
    <row r="62" spans="1:5" ht="15.6" x14ac:dyDescent="0.3">
      <c r="A62" s="1" t="s">
        <v>2312</v>
      </c>
      <c r="B62" s="1" t="s">
        <v>2444</v>
      </c>
      <c r="C62" t="s">
        <v>4851</v>
      </c>
      <c r="D62" t="s">
        <v>4737</v>
      </c>
      <c r="E62" t="s">
        <v>4852</v>
      </c>
    </row>
    <row r="63" spans="1:5" ht="15.6" x14ac:dyDescent="0.3">
      <c r="A63" s="1" t="s">
        <v>2311</v>
      </c>
      <c r="B63" s="1" t="s">
        <v>2445</v>
      </c>
      <c r="C63" t="s">
        <v>4853</v>
      </c>
      <c r="D63" t="s">
        <v>4734</v>
      </c>
      <c r="E63" t="s">
        <v>4854</v>
      </c>
    </row>
    <row r="64" spans="1:5" ht="15.6" x14ac:dyDescent="0.3">
      <c r="A64" s="1" t="s">
        <v>2310</v>
      </c>
      <c r="B64" s="1" t="s">
        <v>2446</v>
      </c>
      <c r="C64" t="s">
        <v>4855</v>
      </c>
      <c r="D64" t="s">
        <v>4734</v>
      </c>
      <c r="E64" t="s">
        <v>4856</v>
      </c>
    </row>
    <row r="65" spans="1:6" ht="15.6" x14ac:dyDescent="0.3">
      <c r="A65" s="1" t="s">
        <v>2309</v>
      </c>
      <c r="B65" s="1" t="s">
        <v>2447</v>
      </c>
      <c r="C65" t="s">
        <v>4857</v>
      </c>
      <c r="D65" t="s">
        <v>4737</v>
      </c>
      <c r="E65" t="s">
        <v>4758</v>
      </c>
    </row>
    <row r="66" spans="1:6" ht="15.6" x14ac:dyDescent="0.3">
      <c r="A66" s="1" t="s">
        <v>2308</v>
      </c>
      <c r="B66" s="1" t="s">
        <v>2448</v>
      </c>
      <c r="C66" t="s">
        <v>4858</v>
      </c>
      <c r="D66" t="s">
        <v>4737</v>
      </c>
      <c r="E66" t="s">
        <v>4859</v>
      </c>
    </row>
    <row r="67" spans="1:6" ht="15.6" x14ac:dyDescent="0.3">
      <c r="A67" s="1" t="s">
        <v>2307</v>
      </c>
      <c r="B67" s="1" t="s">
        <v>2449</v>
      </c>
      <c r="C67" t="s">
        <v>4860</v>
      </c>
      <c r="D67" t="s">
        <v>4734</v>
      </c>
      <c r="E67" t="s">
        <v>4861</v>
      </c>
    </row>
    <row r="68" spans="1:6" ht="15.6" x14ac:dyDescent="0.3">
      <c r="A68" s="1" t="s">
        <v>2306</v>
      </c>
      <c r="B68" s="1" t="s">
        <v>2450</v>
      </c>
      <c r="C68" t="s">
        <v>4862</v>
      </c>
      <c r="D68" t="s">
        <v>4737</v>
      </c>
      <c r="E68" t="s">
        <v>4863</v>
      </c>
    </row>
    <row r="69" spans="1:6" ht="15.6" x14ac:dyDescent="0.3">
      <c r="A69" s="1" t="s">
        <v>2305</v>
      </c>
      <c r="B69" s="1" t="s">
        <v>2451</v>
      </c>
      <c r="C69" t="s">
        <v>4864</v>
      </c>
      <c r="D69" t="s">
        <v>4737</v>
      </c>
      <c r="E69" t="s">
        <v>4865</v>
      </c>
    </row>
    <row r="70" spans="1:6" ht="15.6" x14ac:dyDescent="0.3">
      <c r="A70" s="1" t="s">
        <v>2304</v>
      </c>
      <c r="B70" s="1" t="s">
        <v>2452</v>
      </c>
      <c r="C70" t="s">
        <v>4866</v>
      </c>
      <c r="D70" t="s">
        <v>4734</v>
      </c>
      <c r="E70" t="s">
        <v>4867</v>
      </c>
    </row>
    <row r="71" spans="1:6" ht="15.6" x14ac:dyDescent="0.3">
      <c r="A71" s="1" t="s">
        <v>2303</v>
      </c>
      <c r="B71" s="1" t="s">
        <v>2453</v>
      </c>
      <c r="C71" t="s">
        <v>4868</v>
      </c>
      <c r="D71" t="s">
        <v>4737</v>
      </c>
      <c r="E71" t="s">
        <v>4869</v>
      </c>
    </row>
    <row r="72" spans="1:6" ht="15.6" x14ac:dyDescent="0.3">
      <c r="A72" s="1" t="s">
        <v>2302</v>
      </c>
      <c r="B72" s="1" t="s">
        <v>2454</v>
      </c>
      <c r="C72" t="s">
        <v>4870</v>
      </c>
      <c r="D72" t="s">
        <v>4737</v>
      </c>
      <c r="E72" t="s">
        <v>4871</v>
      </c>
    </row>
    <row r="73" spans="1:6" ht="15.6" x14ac:dyDescent="0.3">
      <c r="A73" s="1" t="s">
        <v>2301</v>
      </c>
      <c r="B73" s="1" t="s">
        <v>2455</v>
      </c>
      <c r="C73" t="s">
        <v>4872</v>
      </c>
      <c r="D73" t="s">
        <v>4737</v>
      </c>
      <c r="E73" t="s">
        <v>4873</v>
      </c>
      <c r="F73" t="s">
        <v>4874</v>
      </c>
    </row>
    <row r="74" spans="1:6" ht="15.6" x14ac:dyDescent="0.3">
      <c r="A74" s="1" t="s">
        <v>2300</v>
      </c>
      <c r="B74" s="1" t="s">
        <v>2456</v>
      </c>
      <c r="C74" t="s">
        <v>4875</v>
      </c>
      <c r="D74" t="s">
        <v>4734</v>
      </c>
      <c r="E74" t="s">
        <v>4876</v>
      </c>
    </row>
    <row r="75" spans="1:6" ht="15.6" x14ac:dyDescent="0.3">
      <c r="A75" s="1" t="s">
        <v>2299</v>
      </c>
      <c r="B75" s="1" t="s">
        <v>2457</v>
      </c>
      <c r="C75" t="s">
        <v>4877</v>
      </c>
      <c r="D75" t="s">
        <v>4734</v>
      </c>
      <c r="E75" t="s">
        <v>4878</v>
      </c>
    </row>
    <row r="76" spans="1:6" ht="15.6" x14ac:dyDescent="0.3">
      <c r="A76" s="1" t="s">
        <v>2298</v>
      </c>
      <c r="B76" s="1" t="s">
        <v>2458</v>
      </c>
      <c r="C76" t="s">
        <v>4879</v>
      </c>
      <c r="D76" t="s">
        <v>4734</v>
      </c>
      <c r="E76" t="s">
        <v>4880</v>
      </c>
    </row>
    <row r="77" spans="1:6" ht="15.6" x14ac:dyDescent="0.3">
      <c r="A77" s="1" t="s">
        <v>2297</v>
      </c>
      <c r="B77" s="1" t="s">
        <v>2459</v>
      </c>
      <c r="C77" t="s">
        <v>4881</v>
      </c>
      <c r="D77" t="s">
        <v>4737</v>
      </c>
      <c r="E77" t="s">
        <v>4882</v>
      </c>
    </row>
    <row r="78" spans="1:6" ht="15.6" x14ac:dyDescent="0.3">
      <c r="A78" s="1" t="s">
        <v>2296</v>
      </c>
      <c r="B78" s="1" t="s">
        <v>2460</v>
      </c>
      <c r="C78" t="s">
        <v>4883</v>
      </c>
      <c r="D78" t="s">
        <v>4734</v>
      </c>
      <c r="E78" t="s">
        <v>4884</v>
      </c>
    </row>
    <row r="79" spans="1:6" ht="15.6" x14ac:dyDescent="0.3">
      <c r="A79" s="1" t="s">
        <v>2295</v>
      </c>
      <c r="B79" s="1" t="s">
        <v>2461</v>
      </c>
      <c r="C79" t="s">
        <v>4885</v>
      </c>
      <c r="D79" t="s">
        <v>4734</v>
      </c>
      <c r="E79" t="s">
        <v>4886</v>
      </c>
    </row>
    <row r="80" spans="1:6" ht="15.6" x14ac:dyDescent="0.3">
      <c r="A80" s="1" t="s">
        <v>2294</v>
      </c>
      <c r="B80" s="1" t="s">
        <v>2462</v>
      </c>
      <c r="C80" t="s">
        <v>4887</v>
      </c>
      <c r="D80" t="s">
        <v>4737</v>
      </c>
      <c r="E80" t="s">
        <v>4888</v>
      </c>
    </row>
    <row r="81" spans="1:5" ht="15.6" x14ac:dyDescent="0.3">
      <c r="A81" s="1" t="s">
        <v>2293</v>
      </c>
      <c r="B81" s="1" t="s">
        <v>2463</v>
      </c>
      <c r="C81" t="s">
        <v>4889</v>
      </c>
      <c r="D81" t="s">
        <v>4734</v>
      </c>
      <c r="E81" t="s">
        <v>4890</v>
      </c>
    </row>
    <row r="82" spans="1:5" ht="15.6" x14ac:dyDescent="0.3">
      <c r="A82" s="1" t="s">
        <v>2292</v>
      </c>
      <c r="B82" s="1" t="s">
        <v>2464</v>
      </c>
      <c r="C82" t="s">
        <v>4891</v>
      </c>
      <c r="D82" t="s">
        <v>4734</v>
      </c>
      <c r="E82" t="s">
        <v>4892</v>
      </c>
    </row>
    <row r="83" spans="1:5" ht="15.6" x14ac:dyDescent="0.3">
      <c r="A83" s="1" t="s">
        <v>2291</v>
      </c>
      <c r="B83" s="1" t="s">
        <v>2465</v>
      </c>
      <c r="C83" t="s">
        <v>4893</v>
      </c>
      <c r="D83" t="s">
        <v>4737</v>
      </c>
      <c r="E83" t="s">
        <v>4894</v>
      </c>
    </row>
    <row r="84" spans="1:5" ht="15.6" x14ac:dyDescent="0.3">
      <c r="A84" s="1" t="s">
        <v>2290</v>
      </c>
      <c r="B84" s="1" t="s">
        <v>2466</v>
      </c>
      <c r="C84" t="s">
        <v>4895</v>
      </c>
      <c r="D84" t="s">
        <v>4734</v>
      </c>
      <c r="E84" t="s">
        <v>4896</v>
      </c>
    </row>
    <row r="85" spans="1:5" ht="15.6" x14ac:dyDescent="0.3">
      <c r="A85" s="1" t="s">
        <v>2289</v>
      </c>
      <c r="B85" s="1" t="s">
        <v>2467</v>
      </c>
      <c r="C85" t="s">
        <v>4897</v>
      </c>
      <c r="D85" t="s">
        <v>4737</v>
      </c>
      <c r="E85" t="s">
        <v>4898</v>
      </c>
    </row>
    <row r="86" spans="1:5" ht="15.6" x14ac:dyDescent="0.3">
      <c r="A86" s="1" t="s">
        <v>2288</v>
      </c>
      <c r="B86" s="1" t="s">
        <v>2468</v>
      </c>
      <c r="C86" t="s">
        <v>4899</v>
      </c>
      <c r="D86" t="s">
        <v>4737</v>
      </c>
      <c r="E86" t="s">
        <v>4900</v>
      </c>
    </row>
    <row r="87" spans="1:5" ht="15.6" x14ac:dyDescent="0.3">
      <c r="A87" s="1" t="s">
        <v>2287</v>
      </c>
      <c r="B87" s="1" t="s">
        <v>2469</v>
      </c>
      <c r="C87" t="s">
        <v>4901</v>
      </c>
      <c r="D87" t="s">
        <v>4737</v>
      </c>
      <c r="E87" t="s">
        <v>4902</v>
      </c>
    </row>
    <row r="88" spans="1:5" ht="15.6" x14ac:dyDescent="0.3">
      <c r="A88" s="1" t="s">
        <v>2286</v>
      </c>
      <c r="B88" s="1" t="s">
        <v>2470</v>
      </c>
      <c r="C88" t="s">
        <v>4903</v>
      </c>
      <c r="D88" t="s">
        <v>4737</v>
      </c>
      <c r="E88" t="s">
        <v>4904</v>
      </c>
    </row>
    <row r="89" spans="1:5" ht="15.6" x14ac:dyDescent="0.3">
      <c r="A89" s="1" t="s">
        <v>2285</v>
      </c>
      <c r="B89" s="1" t="s">
        <v>2471</v>
      </c>
      <c r="C89" t="s">
        <v>4905</v>
      </c>
      <c r="D89" t="s">
        <v>4734</v>
      </c>
      <c r="E89" t="s">
        <v>4906</v>
      </c>
    </row>
    <row r="90" spans="1:5" ht="15.6" x14ac:dyDescent="0.3">
      <c r="A90" s="1" t="s">
        <v>2284</v>
      </c>
      <c r="B90" s="1" t="s">
        <v>2472</v>
      </c>
      <c r="C90" t="s">
        <v>4907</v>
      </c>
      <c r="D90" t="s">
        <v>4734</v>
      </c>
      <c r="E90" t="s">
        <v>4908</v>
      </c>
    </row>
    <row r="91" spans="1:5" ht="15.6" x14ac:dyDescent="0.3">
      <c r="A91" s="1" t="s">
        <v>2283</v>
      </c>
      <c r="B91" s="1" t="s">
        <v>2473</v>
      </c>
      <c r="C91" t="s">
        <v>4909</v>
      </c>
      <c r="D91" t="s">
        <v>4734</v>
      </c>
      <c r="E91" t="s">
        <v>4910</v>
      </c>
    </row>
    <row r="92" spans="1:5" ht="15.6" x14ac:dyDescent="0.3">
      <c r="A92" s="1" t="s">
        <v>2282</v>
      </c>
      <c r="B92" s="1" t="s">
        <v>2474</v>
      </c>
      <c r="C92" t="s">
        <v>4911</v>
      </c>
      <c r="D92" t="s">
        <v>4734</v>
      </c>
      <c r="E92" t="s">
        <v>4912</v>
      </c>
    </row>
    <row r="93" spans="1:5" ht="15.6" x14ac:dyDescent="0.3">
      <c r="A93" s="1" t="s">
        <v>2281</v>
      </c>
      <c r="B93" s="1" t="s">
        <v>2475</v>
      </c>
      <c r="C93" t="s">
        <v>4913</v>
      </c>
      <c r="D93" t="s">
        <v>4734</v>
      </c>
      <c r="E93" t="s">
        <v>4914</v>
      </c>
    </row>
    <row r="94" spans="1:5" ht="15.6" x14ac:dyDescent="0.3">
      <c r="A94" s="1" t="s">
        <v>2280</v>
      </c>
      <c r="B94" s="1" t="s">
        <v>2476</v>
      </c>
      <c r="C94" t="s">
        <v>4915</v>
      </c>
      <c r="D94" t="s">
        <v>4737</v>
      </c>
      <c r="E94" t="s">
        <v>4916</v>
      </c>
    </row>
    <row r="95" spans="1:5" ht="15.6" x14ac:dyDescent="0.3">
      <c r="A95" s="1" t="s">
        <v>2279</v>
      </c>
      <c r="B95" s="1" t="s">
        <v>2477</v>
      </c>
      <c r="C95" t="s">
        <v>4917</v>
      </c>
      <c r="D95" t="s">
        <v>4737</v>
      </c>
      <c r="E95" t="s">
        <v>4758</v>
      </c>
    </row>
    <row r="96" spans="1:5" ht="15.6" x14ac:dyDescent="0.3">
      <c r="A96" s="1" t="s">
        <v>2278</v>
      </c>
      <c r="B96" s="1" t="s">
        <v>2478</v>
      </c>
      <c r="C96" t="s">
        <v>4918</v>
      </c>
      <c r="D96" t="s">
        <v>4734</v>
      </c>
      <c r="E96" t="s">
        <v>4793</v>
      </c>
    </row>
    <row r="97" spans="1:5" ht="15.6" x14ac:dyDescent="0.3">
      <c r="A97" s="1" t="s">
        <v>2277</v>
      </c>
      <c r="B97" s="1" t="s">
        <v>2479</v>
      </c>
      <c r="C97" t="s">
        <v>4919</v>
      </c>
      <c r="D97" t="s">
        <v>4737</v>
      </c>
      <c r="E97" t="s">
        <v>4920</v>
      </c>
    </row>
    <row r="98" spans="1:5" ht="15.6" x14ac:dyDescent="0.3">
      <c r="A98" s="1" t="s">
        <v>2276</v>
      </c>
      <c r="B98" s="1" t="s">
        <v>2480</v>
      </c>
      <c r="C98" t="s">
        <v>4921</v>
      </c>
      <c r="D98" t="s">
        <v>4734</v>
      </c>
      <c r="E98" t="s">
        <v>4922</v>
      </c>
    </row>
    <row r="99" spans="1:5" ht="15.6" x14ac:dyDescent="0.3">
      <c r="A99" s="1" t="s">
        <v>2275</v>
      </c>
      <c r="B99" s="1" t="s">
        <v>2481</v>
      </c>
      <c r="C99" t="s">
        <v>4923</v>
      </c>
      <c r="D99" t="s">
        <v>4734</v>
      </c>
      <c r="E99" t="s">
        <v>4924</v>
      </c>
    </row>
    <row r="100" spans="1:5" ht="15.6" x14ac:dyDescent="0.3">
      <c r="A100" s="1" t="s">
        <v>2274</v>
      </c>
      <c r="B100" s="1" t="s">
        <v>2482</v>
      </c>
      <c r="C100" t="s">
        <v>4925</v>
      </c>
      <c r="D100" t="s">
        <v>4737</v>
      </c>
      <c r="E100" t="s">
        <v>4926</v>
      </c>
    </row>
    <row r="101" spans="1:5" ht="15.6" x14ac:dyDescent="0.3">
      <c r="A101" s="1" t="s">
        <v>2273</v>
      </c>
      <c r="B101" s="1" t="s">
        <v>2483</v>
      </c>
      <c r="C101" t="s">
        <v>4927</v>
      </c>
      <c r="D101" t="s">
        <v>4737</v>
      </c>
      <c r="E101" t="s">
        <v>4863</v>
      </c>
    </row>
    <row r="102" spans="1:5" ht="15.6" x14ac:dyDescent="0.3">
      <c r="A102" s="1" t="s">
        <v>2272</v>
      </c>
      <c r="B102" s="1" t="s">
        <v>2484</v>
      </c>
      <c r="C102" t="s">
        <v>4928</v>
      </c>
      <c r="D102" t="s">
        <v>4737</v>
      </c>
      <c r="E102" t="s">
        <v>4929</v>
      </c>
    </row>
    <row r="103" spans="1:5" ht="15.6" x14ac:dyDescent="0.3">
      <c r="A103" s="1" t="s">
        <v>2271</v>
      </c>
      <c r="B103" s="1" t="s">
        <v>2485</v>
      </c>
      <c r="C103" t="s">
        <v>4930</v>
      </c>
      <c r="D103" t="s">
        <v>4734</v>
      </c>
      <c r="E103" t="s">
        <v>4931</v>
      </c>
    </row>
    <row r="104" spans="1:5" ht="15.6" x14ac:dyDescent="0.3">
      <c r="A104" s="1" t="s">
        <v>2270</v>
      </c>
      <c r="B104" s="1" t="s">
        <v>2486</v>
      </c>
      <c r="C104" t="s">
        <v>4932</v>
      </c>
      <c r="D104" t="s">
        <v>4737</v>
      </c>
      <c r="E104" t="s">
        <v>4933</v>
      </c>
    </row>
    <row r="105" spans="1:5" ht="15.6" x14ac:dyDescent="0.3">
      <c r="A105" s="1" t="s">
        <v>2269</v>
      </c>
      <c r="B105" s="1" t="s">
        <v>2487</v>
      </c>
      <c r="C105" t="s">
        <v>4934</v>
      </c>
      <c r="D105" t="s">
        <v>4737</v>
      </c>
      <c r="E105" t="s">
        <v>4935</v>
      </c>
    </row>
    <row r="106" spans="1:5" ht="15.6" x14ac:dyDescent="0.3">
      <c r="A106" s="1" t="s">
        <v>2268</v>
      </c>
      <c r="B106" s="1" t="s">
        <v>2488</v>
      </c>
      <c r="C106" t="s">
        <v>4936</v>
      </c>
      <c r="D106" t="s">
        <v>4737</v>
      </c>
      <c r="E106" t="s">
        <v>4937</v>
      </c>
    </row>
    <row r="107" spans="1:5" ht="15.6" x14ac:dyDescent="0.3">
      <c r="A107" s="1" t="s">
        <v>2267</v>
      </c>
      <c r="B107" s="1" t="s">
        <v>2489</v>
      </c>
      <c r="C107" t="s">
        <v>4938</v>
      </c>
      <c r="D107" t="s">
        <v>4737</v>
      </c>
      <c r="E107" t="s">
        <v>4939</v>
      </c>
    </row>
    <row r="108" spans="1:5" ht="15.6" x14ac:dyDescent="0.3">
      <c r="A108" s="1" t="s">
        <v>2266</v>
      </c>
      <c r="B108" s="1" t="s">
        <v>2490</v>
      </c>
      <c r="C108" t="s">
        <v>4940</v>
      </c>
      <c r="D108" t="s">
        <v>4737</v>
      </c>
      <c r="E108" t="s">
        <v>4941</v>
      </c>
    </row>
    <row r="109" spans="1:5" ht="15.6" x14ac:dyDescent="0.3">
      <c r="A109" s="1" t="s">
        <v>2265</v>
      </c>
      <c r="B109" s="1" t="s">
        <v>2491</v>
      </c>
      <c r="C109" t="s">
        <v>4942</v>
      </c>
      <c r="D109" t="s">
        <v>4734</v>
      </c>
      <c r="E109" t="s">
        <v>4943</v>
      </c>
    </row>
    <row r="110" spans="1:5" ht="15.6" x14ac:dyDescent="0.3">
      <c r="A110" s="1" t="s">
        <v>2264</v>
      </c>
      <c r="B110" s="1" t="s">
        <v>2492</v>
      </c>
      <c r="C110" t="s">
        <v>4944</v>
      </c>
      <c r="D110" t="s">
        <v>4734</v>
      </c>
      <c r="E110" t="s">
        <v>4945</v>
      </c>
    </row>
    <row r="111" spans="1:5" ht="15.6" x14ac:dyDescent="0.3">
      <c r="A111" s="1" t="s">
        <v>2263</v>
      </c>
      <c r="B111" s="1" t="s">
        <v>2493</v>
      </c>
      <c r="C111" t="s">
        <v>4946</v>
      </c>
      <c r="D111" t="s">
        <v>4737</v>
      </c>
      <c r="E111" t="s">
        <v>4916</v>
      </c>
    </row>
    <row r="112" spans="1:5" ht="15.6" x14ac:dyDescent="0.3">
      <c r="A112" s="1" t="s">
        <v>2262</v>
      </c>
      <c r="B112" s="1" t="s">
        <v>2494</v>
      </c>
      <c r="C112" t="s">
        <v>4947</v>
      </c>
      <c r="D112" t="s">
        <v>4737</v>
      </c>
      <c r="E112" t="s">
        <v>4948</v>
      </c>
    </row>
    <row r="113" spans="1:5" ht="15.6" x14ac:dyDescent="0.3">
      <c r="A113" s="1" t="s">
        <v>2261</v>
      </c>
      <c r="B113" s="1" t="s">
        <v>2495</v>
      </c>
      <c r="C113" t="s">
        <v>4949</v>
      </c>
      <c r="D113" t="s">
        <v>4734</v>
      </c>
      <c r="E113" t="s">
        <v>4950</v>
      </c>
    </row>
    <row r="114" spans="1:5" ht="15.6" x14ac:dyDescent="0.3">
      <c r="A114" s="1" t="s">
        <v>2260</v>
      </c>
      <c r="B114" s="1" t="s">
        <v>2496</v>
      </c>
      <c r="C114" t="s">
        <v>4951</v>
      </c>
      <c r="D114" t="s">
        <v>4734</v>
      </c>
      <c r="E114" t="s">
        <v>4952</v>
      </c>
    </row>
    <row r="115" spans="1:5" ht="15.6" x14ac:dyDescent="0.3">
      <c r="A115" s="1" t="s">
        <v>2259</v>
      </c>
      <c r="B115" s="1" t="s">
        <v>2497</v>
      </c>
      <c r="C115" t="s">
        <v>4953</v>
      </c>
      <c r="D115" t="s">
        <v>4737</v>
      </c>
      <c r="E115" t="s">
        <v>4954</v>
      </c>
    </row>
    <row r="116" spans="1:5" ht="15.6" x14ac:dyDescent="0.3">
      <c r="A116" s="1" t="s">
        <v>2258</v>
      </c>
      <c r="B116" s="1" t="s">
        <v>2498</v>
      </c>
      <c r="C116" t="s">
        <v>4955</v>
      </c>
      <c r="D116" t="s">
        <v>4737</v>
      </c>
      <c r="E116" t="s">
        <v>4956</v>
      </c>
    </row>
    <row r="117" spans="1:5" ht="15.6" x14ac:dyDescent="0.3">
      <c r="A117" s="1" t="s">
        <v>2257</v>
      </c>
      <c r="B117" s="1" t="s">
        <v>2499</v>
      </c>
      <c r="C117" t="s">
        <v>4957</v>
      </c>
      <c r="D117" t="s">
        <v>4734</v>
      </c>
      <c r="E117" t="s">
        <v>4958</v>
      </c>
    </row>
    <row r="118" spans="1:5" ht="15.6" x14ac:dyDescent="0.3">
      <c r="A118" s="1" t="s">
        <v>2256</v>
      </c>
      <c r="B118" s="1" t="s">
        <v>2500</v>
      </c>
      <c r="C118" t="s">
        <v>4959</v>
      </c>
      <c r="D118" t="s">
        <v>4737</v>
      </c>
      <c r="E118" t="s">
        <v>4960</v>
      </c>
    </row>
    <row r="119" spans="1:5" ht="15.6" x14ac:dyDescent="0.3">
      <c r="A119" s="1" t="s">
        <v>2255</v>
      </c>
      <c r="B119" s="1" t="s">
        <v>2501</v>
      </c>
      <c r="C119" t="s">
        <v>4961</v>
      </c>
      <c r="D119" t="s">
        <v>4737</v>
      </c>
      <c r="E119" t="s">
        <v>4774</v>
      </c>
    </row>
    <row r="120" spans="1:5" ht="15.6" x14ac:dyDescent="0.3">
      <c r="A120" s="1" t="s">
        <v>2254</v>
      </c>
      <c r="B120" s="1" t="s">
        <v>2502</v>
      </c>
      <c r="C120" t="s">
        <v>4962</v>
      </c>
      <c r="D120" t="s">
        <v>4737</v>
      </c>
      <c r="E120" t="s">
        <v>4963</v>
      </c>
    </row>
    <row r="121" spans="1:5" ht="15.6" x14ac:dyDescent="0.3">
      <c r="A121" s="1" t="s">
        <v>2253</v>
      </c>
      <c r="B121" s="1" t="s">
        <v>2503</v>
      </c>
      <c r="C121" t="s">
        <v>4964</v>
      </c>
      <c r="D121" t="s">
        <v>4737</v>
      </c>
      <c r="E121" t="s">
        <v>4965</v>
      </c>
    </row>
    <row r="122" spans="1:5" ht="15.6" x14ac:dyDescent="0.3">
      <c r="A122" s="1" t="s">
        <v>2252</v>
      </c>
      <c r="B122" s="1" t="s">
        <v>2504</v>
      </c>
      <c r="C122" t="s">
        <v>4966</v>
      </c>
      <c r="D122" t="s">
        <v>4737</v>
      </c>
      <c r="E122" t="s">
        <v>4967</v>
      </c>
    </row>
    <row r="123" spans="1:5" ht="15.6" x14ac:dyDescent="0.3">
      <c r="A123" s="1" t="s">
        <v>2251</v>
      </c>
      <c r="B123" s="1" t="s">
        <v>2505</v>
      </c>
      <c r="C123" t="s">
        <v>4968</v>
      </c>
      <c r="D123" t="s">
        <v>4737</v>
      </c>
      <c r="E123" t="s">
        <v>4969</v>
      </c>
    </row>
    <row r="124" spans="1:5" ht="15.6" x14ac:dyDescent="0.3">
      <c r="A124" s="1" t="s">
        <v>2250</v>
      </c>
      <c r="B124" s="1" t="s">
        <v>2506</v>
      </c>
      <c r="C124" t="s">
        <v>4970</v>
      </c>
      <c r="D124" t="s">
        <v>4734</v>
      </c>
      <c r="E124" t="s">
        <v>4971</v>
      </c>
    </row>
    <row r="125" spans="1:5" ht="15.6" x14ac:dyDescent="0.3">
      <c r="A125" s="1" t="s">
        <v>2249</v>
      </c>
      <c r="B125" s="1" t="s">
        <v>2507</v>
      </c>
      <c r="C125" t="s">
        <v>4972</v>
      </c>
      <c r="D125" t="s">
        <v>4737</v>
      </c>
      <c r="E125" t="s">
        <v>4973</v>
      </c>
    </row>
    <row r="126" spans="1:5" ht="15.6" x14ac:dyDescent="0.3">
      <c r="A126" s="1" t="s">
        <v>2248</v>
      </c>
      <c r="B126" s="1" t="s">
        <v>2508</v>
      </c>
      <c r="C126" t="s">
        <v>4974</v>
      </c>
      <c r="D126" t="s">
        <v>4734</v>
      </c>
      <c r="E126" t="s">
        <v>4975</v>
      </c>
    </row>
    <row r="127" spans="1:5" ht="15.6" x14ac:dyDescent="0.3">
      <c r="A127" s="1" t="s">
        <v>2247</v>
      </c>
      <c r="B127" s="1" t="s">
        <v>2509</v>
      </c>
      <c r="C127" t="s">
        <v>4976</v>
      </c>
      <c r="D127" t="s">
        <v>4737</v>
      </c>
      <c r="E127" t="s">
        <v>4977</v>
      </c>
    </row>
    <row r="128" spans="1:5" ht="15.6" x14ac:dyDescent="0.3">
      <c r="A128" s="1" t="s">
        <v>2246</v>
      </c>
      <c r="B128" s="1" t="s">
        <v>2510</v>
      </c>
      <c r="C128" t="s">
        <v>4978</v>
      </c>
      <c r="D128" t="s">
        <v>4737</v>
      </c>
      <c r="E128" t="s">
        <v>4979</v>
      </c>
    </row>
    <row r="129" spans="1:5" ht="15.6" x14ac:dyDescent="0.3">
      <c r="A129" s="1" t="s">
        <v>2245</v>
      </c>
      <c r="B129" s="1" t="s">
        <v>2511</v>
      </c>
      <c r="C129" t="s">
        <v>4980</v>
      </c>
      <c r="D129" t="s">
        <v>4737</v>
      </c>
      <c r="E129" t="s">
        <v>4981</v>
      </c>
    </row>
    <row r="130" spans="1:5" ht="15.6" x14ac:dyDescent="0.3">
      <c r="A130" s="1" t="s">
        <v>2244</v>
      </c>
      <c r="B130" s="1" t="s">
        <v>2512</v>
      </c>
      <c r="C130" t="s">
        <v>4982</v>
      </c>
      <c r="D130" t="s">
        <v>4737</v>
      </c>
      <c r="E130" t="s">
        <v>4983</v>
      </c>
    </row>
    <row r="131" spans="1:5" ht="15.6" x14ac:dyDescent="0.3">
      <c r="A131" s="1" t="s">
        <v>2243</v>
      </c>
      <c r="B131" s="1" t="s">
        <v>2513</v>
      </c>
      <c r="C131" t="s">
        <v>4984</v>
      </c>
      <c r="D131" t="s">
        <v>4737</v>
      </c>
      <c r="E131" t="s">
        <v>4985</v>
      </c>
    </row>
    <row r="132" spans="1:5" ht="15.6" x14ac:dyDescent="0.3">
      <c r="A132" s="1" t="s">
        <v>2242</v>
      </c>
      <c r="B132" s="1" t="s">
        <v>2514</v>
      </c>
      <c r="C132" t="s">
        <v>4986</v>
      </c>
      <c r="D132" t="s">
        <v>4737</v>
      </c>
      <c r="E132" t="s">
        <v>4987</v>
      </c>
    </row>
    <row r="133" spans="1:5" ht="15.6" x14ac:dyDescent="0.3">
      <c r="A133" s="1" t="s">
        <v>2241</v>
      </c>
      <c r="B133" s="1" t="s">
        <v>2515</v>
      </c>
      <c r="C133" t="s">
        <v>4988</v>
      </c>
      <c r="D133" t="s">
        <v>4734</v>
      </c>
      <c r="E133" t="s">
        <v>4989</v>
      </c>
    </row>
    <row r="134" spans="1:5" ht="15.6" x14ac:dyDescent="0.3">
      <c r="A134" s="1" t="s">
        <v>2240</v>
      </c>
      <c r="B134" s="1" t="s">
        <v>2516</v>
      </c>
      <c r="C134" t="s">
        <v>4990</v>
      </c>
      <c r="D134" t="s">
        <v>4737</v>
      </c>
      <c r="E134" t="s">
        <v>4991</v>
      </c>
    </row>
    <row r="135" spans="1:5" ht="15.6" x14ac:dyDescent="0.3">
      <c r="A135" s="1" t="s">
        <v>2239</v>
      </c>
      <c r="B135" s="1" t="s">
        <v>2517</v>
      </c>
      <c r="C135" t="s">
        <v>4992</v>
      </c>
      <c r="D135" t="s">
        <v>4737</v>
      </c>
      <c r="E135" t="s">
        <v>4993</v>
      </c>
    </row>
    <row r="136" spans="1:5" ht="15.6" x14ac:dyDescent="0.3">
      <c r="A136" s="1" t="s">
        <v>2238</v>
      </c>
      <c r="B136" s="1" t="s">
        <v>2518</v>
      </c>
      <c r="C136" t="s">
        <v>4994</v>
      </c>
      <c r="D136" t="s">
        <v>4734</v>
      </c>
      <c r="E136" t="s">
        <v>4995</v>
      </c>
    </row>
    <row r="137" spans="1:5" ht="15.6" x14ac:dyDescent="0.3">
      <c r="A137" s="1" t="s">
        <v>2237</v>
      </c>
      <c r="B137" s="1" t="s">
        <v>2519</v>
      </c>
      <c r="C137" t="s">
        <v>4996</v>
      </c>
      <c r="D137" t="s">
        <v>4734</v>
      </c>
      <c r="E137" t="s">
        <v>4997</v>
      </c>
    </row>
    <row r="138" spans="1:5" ht="15.6" x14ac:dyDescent="0.3">
      <c r="A138" s="1" t="s">
        <v>2236</v>
      </c>
      <c r="B138" s="1" t="s">
        <v>2520</v>
      </c>
      <c r="C138" t="s">
        <v>4998</v>
      </c>
      <c r="D138" t="s">
        <v>4734</v>
      </c>
      <c r="E138" t="s">
        <v>4999</v>
      </c>
    </row>
    <row r="139" spans="1:5" ht="15.6" x14ac:dyDescent="0.3">
      <c r="A139" s="1" t="s">
        <v>2235</v>
      </c>
      <c r="B139" s="1" t="s">
        <v>2521</v>
      </c>
      <c r="C139" t="s">
        <v>5000</v>
      </c>
      <c r="D139" t="s">
        <v>4737</v>
      </c>
      <c r="E139" t="s">
        <v>5001</v>
      </c>
    </row>
    <row r="140" spans="1:5" ht="15.6" x14ac:dyDescent="0.3">
      <c r="A140" s="1" t="s">
        <v>2234</v>
      </c>
      <c r="B140" s="1" t="s">
        <v>2522</v>
      </c>
      <c r="C140" t="s">
        <v>5002</v>
      </c>
      <c r="D140" t="s">
        <v>4737</v>
      </c>
      <c r="E140" t="s">
        <v>5003</v>
      </c>
    </row>
    <row r="141" spans="1:5" ht="15.6" x14ac:dyDescent="0.3">
      <c r="A141" s="1" t="s">
        <v>2233</v>
      </c>
      <c r="B141" s="1" t="s">
        <v>2523</v>
      </c>
      <c r="C141" t="s">
        <v>5004</v>
      </c>
      <c r="D141" t="s">
        <v>4737</v>
      </c>
      <c r="E141" t="s">
        <v>5005</v>
      </c>
    </row>
    <row r="142" spans="1:5" ht="15.6" x14ac:dyDescent="0.3">
      <c r="A142" s="1" t="s">
        <v>2232</v>
      </c>
      <c r="B142" s="1" t="s">
        <v>2524</v>
      </c>
      <c r="C142" t="s">
        <v>5006</v>
      </c>
      <c r="D142" t="s">
        <v>4737</v>
      </c>
      <c r="E142" t="s">
        <v>5007</v>
      </c>
    </row>
    <row r="143" spans="1:5" ht="15.6" x14ac:dyDescent="0.3">
      <c r="A143" s="1" t="s">
        <v>2231</v>
      </c>
      <c r="B143" s="1" t="s">
        <v>2525</v>
      </c>
      <c r="C143" t="s">
        <v>5008</v>
      </c>
      <c r="D143" t="s">
        <v>4737</v>
      </c>
      <c r="E143" t="s">
        <v>5009</v>
      </c>
    </row>
    <row r="144" spans="1:5" ht="15.6" x14ac:dyDescent="0.3">
      <c r="A144" s="1" t="s">
        <v>2230</v>
      </c>
      <c r="B144" s="1" t="s">
        <v>2526</v>
      </c>
      <c r="C144" t="s">
        <v>5010</v>
      </c>
      <c r="D144" t="s">
        <v>4734</v>
      </c>
      <c r="E144" t="s">
        <v>5011</v>
      </c>
    </row>
    <row r="145" spans="1:5" ht="15.6" x14ac:dyDescent="0.3">
      <c r="A145" s="1" t="s">
        <v>2229</v>
      </c>
      <c r="B145" s="1" t="s">
        <v>2527</v>
      </c>
      <c r="C145" t="s">
        <v>5012</v>
      </c>
      <c r="D145" t="s">
        <v>4737</v>
      </c>
      <c r="E145" t="s">
        <v>5013</v>
      </c>
    </row>
    <row r="146" spans="1:5" ht="15.6" x14ac:dyDescent="0.3">
      <c r="A146" s="1" t="s">
        <v>2228</v>
      </c>
      <c r="B146" s="1" t="s">
        <v>2528</v>
      </c>
      <c r="C146" t="s">
        <v>5014</v>
      </c>
      <c r="D146" t="s">
        <v>4737</v>
      </c>
      <c r="E146" t="s">
        <v>5015</v>
      </c>
    </row>
    <row r="147" spans="1:5" ht="15.6" x14ac:dyDescent="0.3">
      <c r="A147" s="1" t="s">
        <v>2227</v>
      </c>
      <c r="B147" s="1" t="s">
        <v>2529</v>
      </c>
      <c r="C147" t="s">
        <v>5016</v>
      </c>
      <c r="D147" t="s">
        <v>4734</v>
      </c>
      <c r="E147" t="s">
        <v>5017</v>
      </c>
    </row>
    <row r="148" spans="1:5" ht="15.6" x14ac:dyDescent="0.3">
      <c r="A148" s="1" t="s">
        <v>2226</v>
      </c>
      <c r="B148" s="1" t="s">
        <v>2530</v>
      </c>
      <c r="C148" t="s">
        <v>4891</v>
      </c>
      <c r="D148" t="s">
        <v>4737</v>
      </c>
      <c r="E148" t="s">
        <v>5018</v>
      </c>
    </row>
    <row r="149" spans="1:5" ht="15.6" x14ac:dyDescent="0.3">
      <c r="A149" s="1" t="s">
        <v>2225</v>
      </c>
      <c r="B149" s="1" t="s">
        <v>2531</v>
      </c>
      <c r="C149" t="s">
        <v>5019</v>
      </c>
      <c r="D149" t="s">
        <v>4737</v>
      </c>
      <c r="E149" t="s">
        <v>5020</v>
      </c>
    </row>
    <row r="150" spans="1:5" ht="15.6" x14ac:dyDescent="0.3">
      <c r="A150" s="1" t="s">
        <v>2224</v>
      </c>
      <c r="B150" s="1" t="s">
        <v>2532</v>
      </c>
      <c r="C150" t="s">
        <v>5021</v>
      </c>
      <c r="D150" t="s">
        <v>4737</v>
      </c>
      <c r="E150" t="s">
        <v>5022</v>
      </c>
    </row>
    <row r="151" spans="1:5" ht="15.6" x14ac:dyDescent="0.3">
      <c r="A151" s="1" t="s">
        <v>2223</v>
      </c>
      <c r="B151" s="1" t="s">
        <v>2533</v>
      </c>
      <c r="C151" t="s">
        <v>5023</v>
      </c>
      <c r="D151" t="s">
        <v>4737</v>
      </c>
      <c r="E151" t="s">
        <v>5024</v>
      </c>
    </row>
    <row r="152" spans="1:5" ht="15.6" x14ac:dyDescent="0.3">
      <c r="A152" s="1" t="s">
        <v>2222</v>
      </c>
      <c r="B152" s="1" t="s">
        <v>2534</v>
      </c>
      <c r="C152" t="s">
        <v>5025</v>
      </c>
      <c r="D152" t="s">
        <v>4734</v>
      </c>
      <c r="E152" t="s">
        <v>5026</v>
      </c>
    </row>
    <row r="153" spans="1:5" ht="15.6" x14ac:dyDescent="0.3">
      <c r="A153" s="1" t="s">
        <v>2221</v>
      </c>
      <c r="B153" s="1" t="s">
        <v>2535</v>
      </c>
      <c r="C153" t="s">
        <v>5027</v>
      </c>
      <c r="D153" t="s">
        <v>4737</v>
      </c>
      <c r="E153" t="s">
        <v>5018</v>
      </c>
    </row>
    <row r="154" spans="1:5" ht="15.6" x14ac:dyDescent="0.3">
      <c r="A154" s="1" t="s">
        <v>2220</v>
      </c>
      <c r="B154" s="1" t="s">
        <v>2536</v>
      </c>
      <c r="C154" t="s">
        <v>5028</v>
      </c>
      <c r="D154" t="s">
        <v>4737</v>
      </c>
      <c r="E154" t="s">
        <v>5029</v>
      </c>
    </row>
    <row r="155" spans="1:5" ht="15.6" x14ac:dyDescent="0.3">
      <c r="A155" s="1" t="s">
        <v>2219</v>
      </c>
      <c r="B155" s="1" t="s">
        <v>2537</v>
      </c>
      <c r="C155" t="s">
        <v>5030</v>
      </c>
      <c r="D155" t="s">
        <v>4737</v>
      </c>
      <c r="E155" t="s">
        <v>5031</v>
      </c>
    </row>
    <row r="156" spans="1:5" ht="15.6" x14ac:dyDescent="0.3">
      <c r="A156" s="1" t="s">
        <v>2218</v>
      </c>
      <c r="B156" s="1" t="s">
        <v>2538</v>
      </c>
      <c r="C156" t="s">
        <v>5032</v>
      </c>
      <c r="D156" t="s">
        <v>4737</v>
      </c>
      <c r="E156" t="s">
        <v>5033</v>
      </c>
    </row>
    <row r="157" spans="1:5" ht="15.6" x14ac:dyDescent="0.3">
      <c r="A157" s="1" t="s">
        <v>2217</v>
      </c>
      <c r="B157" s="1" t="s">
        <v>2539</v>
      </c>
      <c r="C157" t="s">
        <v>5034</v>
      </c>
      <c r="D157" t="s">
        <v>4737</v>
      </c>
      <c r="E157" t="s">
        <v>5035</v>
      </c>
    </row>
    <row r="158" spans="1:5" ht="15.6" x14ac:dyDescent="0.3">
      <c r="A158" s="1" t="s">
        <v>2216</v>
      </c>
      <c r="B158" s="1" t="s">
        <v>2540</v>
      </c>
      <c r="C158" t="s">
        <v>5036</v>
      </c>
      <c r="D158" t="s">
        <v>4737</v>
      </c>
      <c r="E158" t="s">
        <v>4863</v>
      </c>
    </row>
    <row r="159" spans="1:5" ht="15.6" x14ac:dyDescent="0.3">
      <c r="A159" s="1" t="s">
        <v>2215</v>
      </c>
      <c r="B159" s="1" t="s">
        <v>2541</v>
      </c>
      <c r="C159" t="s">
        <v>5037</v>
      </c>
      <c r="D159" t="s">
        <v>4734</v>
      </c>
      <c r="E159" t="s">
        <v>5038</v>
      </c>
    </row>
    <row r="160" spans="1:5" ht="15.6" x14ac:dyDescent="0.3">
      <c r="A160" s="1" t="s">
        <v>2214</v>
      </c>
      <c r="B160" s="1" t="s">
        <v>2542</v>
      </c>
      <c r="C160" t="s">
        <v>5039</v>
      </c>
      <c r="D160" t="s">
        <v>4734</v>
      </c>
      <c r="E160" t="s">
        <v>5040</v>
      </c>
    </row>
    <row r="161" spans="1:5" ht="15.6" x14ac:dyDescent="0.3">
      <c r="A161" s="1" t="s">
        <v>2213</v>
      </c>
      <c r="B161" s="1" t="s">
        <v>2543</v>
      </c>
      <c r="C161" t="s">
        <v>5041</v>
      </c>
      <c r="D161" t="s">
        <v>4737</v>
      </c>
      <c r="E161" t="s">
        <v>5042</v>
      </c>
    </row>
    <row r="162" spans="1:5" ht="15.6" x14ac:dyDescent="0.3">
      <c r="A162" s="1" t="s">
        <v>2212</v>
      </c>
      <c r="B162" s="1" t="s">
        <v>2544</v>
      </c>
      <c r="C162" t="s">
        <v>5043</v>
      </c>
      <c r="D162" t="s">
        <v>4737</v>
      </c>
      <c r="E162" t="s">
        <v>5044</v>
      </c>
    </row>
    <row r="163" spans="1:5" ht="15.6" x14ac:dyDescent="0.3">
      <c r="A163" s="1" t="s">
        <v>2211</v>
      </c>
      <c r="B163" s="1" t="s">
        <v>2545</v>
      </c>
      <c r="C163" t="s">
        <v>5045</v>
      </c>
      <c r="D163" t="s">
        <v>4737</v>
      </c>
      <c r="E163" t="s">
        <v>5046</v>
      </c>
    </row>
    <row r="164" spans="1:5" ht="15.6" x14ac:dyDescent="0.3">
      <c r="A164" s="1" t="s">
        <v>2210</v>
      </c>
      <c r="B164" s="1" t="s">
        <v>2546</v>
      </c>
      <c r="C164" t="s">
        <v>5047</v>
      </c>
      <c r="D164" t="s">
        <v>4737</v>
      </c>
      <c r="E164" t="s">
        <v>5048</v>
      </c>
    </row>
    <row r="165" spans="1:5" ht="15.6" x14ac:dyDescent="0.3">
      <c r="A165" s="1" t="s">
        <v>2209</v>
      </c>
      <c r="B165" s="1" t="s">
        <v>2547</v>
      </c>
      <c r="C165" t="s">
        <v>5049</v>
      </c>
      <c r="D165" t="s">
        <v>4737</v>
      </c>
      <c r="E165" t="s">
        <v>5050</v>
      </c>
    </row>
    <row r="166" spans="1:5" ht="15.6" x14ac:dyDescent="0.3">
      <c r="A166" s="1" t="s">
        <v>2208</v>
      </c>
      <c r="B166" s="1" t="s">
        <v>2548</v>
      </c>
      <c r="C166" t="s">
        <v>5051</v>
      </c>
      <c r="D166" t="s">
        <v>4734</v>
      </c>
      <c r="E166" t="s">
        <v>5052</v>
      </c>
    </row>
    <row r="167" spans="1:5" ht="15.6" x14ac:dyDescent="0.3">
      <c r="A167" s="1" t="s">
        <v>2207</v>
      </c>
      <c r="B167" s="1" t="s">
        <v>2549</v>
      </c>
      <c r="C167" t="s">
        <v>5053</v>
      </c>
      <c r="D167" t="s">
        <v>4737</v>
      </c>
      <c r="E167" t="s">
        <v>5054</v>
      </c>
    </row>
    <row r="168" spans="1:5" ht="15.6" x14ac:dyDescent="0.3">
      <c r="A168" s="1" t="s">
        <v>2206</v>
      </c>
      <c r="B168" s="1" t="s">
        <v>2550</v>
      </c>
      <c r="C168" t="s">
        <v>5055</v>
      </c>
      <c r="D168" t="s">
        <v>4734</v>
      </c>
      <c r="E168" t="s">
        <v>5056</v>
      </c>
    </row>
    <row r="169" spans="1:5" ht="15.6" x14ac:dyDescent="0.3">
      <c r="A169" s="1" t="s">
        <v>2205</v>
      </c>
      <c r="B169" s="1" t="s">
        <v>2551</v>
      </c>
      <c r="C169" t="s">
        <v>5057</v>
      </c>
      <c r="D169" t="s">
        <v>4734</v>
      </c>
      <c r="E169" t="s">
        <v>5058</v>
      </c>
    </row>
    <row r="170" spans="1:5" ht="15.6" x14ac:dyDescent="0.3">
      <c r="A170" s="1" t="s">
        <v>2204</v>
      </c>
      <c r="B170" s="1" t="s">
        <v>2552</v>
      </c>
      <c r="C170" t="s">
        <v>5059</v>
      </c>
      <c r="D170" t="s">
        <v>4737</v>
      </c>
      <c r="E170" t="s">
        <v>5060</v>
      </c>
    </row>
    <row r="171" spans="1:5" ht="15.6" x14ac:dyDescent="0.3">
      <c r="A171" s="1" t="s">
        <v>2203</v>
      </c>
      <c r="B171" s="1" t="s">
        <v>2553</v>
      </c>
      <c r="C171" t="s">
        <v>5061</v>
      </c>
      <c r="D171" t="s">
        <v>4737</v>
      </c>
      <c r="E171" t="s">
        <v>5062</v>
      </c>
    </row>
    <row r="172" spans="1:5" ht="15.6" x14ac:dyDescent="0.3">
      <c r="A172" s="1" t="s">
        <v>2202</v>
      </c>
      <c r="B172" s="1" t="s">
        <v>2554</v>
      </c>
      <c r="C172" t="s">
        <v>5063</v>
      </c>
      <c r="D172" t="s">
        <v>4734</v>
      </c>
      <c r="E172" t="s">
        <v>4793</v>
      </c>
    </row>
    <row r="173" spans="1:5" ht="15.6" x14ac:dyDescent="0.3">
      <c r="A173" s="1" t="s">
        <v>2201</v>
      </c>
      <c r="B173" s="1" t="s">
        <v>2555</v>
      </c>
      <c r="C173" t="s">
        <v>5064</v>
      </c>
      <c r="D173" t="s">
        <v>4734</v>
      </c>
      <c r="E173" t="s">
        <v>5065</v>
      </c>
    </row>
    <row r="174" spans="1:5" ht="15.6" x14ac:dyDescent="0.3">
      <c r="A174" s="1" t="s">
        <v>2200</v>
      </c>
      <c r="B174" s="1" t="s">
        <v>2556</v>
      </c>
      <c r="C174" t="s">
        <v>5066</v>
      </c>
      <c r="D174" t="s">
        <v>4737</v>
      </c>
      <c r="E174" t="s">
        <v>5067</v>
      </c>
    </row>
    <row r="175" spans="1:5" ht="15.6" x14ac:dyDescent="0.3">
      <c r="A175" s="1" t="s">
        <v>2199</v>
      </c>
      <c r="B175" s="1" t="s">
        <v>2557</v>
      </c>
      <c r="C175" t="s">
        <v>5068</v>
      </c>
      <c r="D175" t="s">
        <v>4734</v>
      </c>
      <c r="E175" t="s">
        <v>4945</v>
      </c>
    </row>
    <row r="176" spans="1:5" ht="15.6" x14ac:dyDescent="0.3">
      <c r="A176" s="1" t="s">
        <v>2198</v>
      </c>
      <c r="B176" s="1" t="s">
        <v>2558</v>
      </c>
      <c r="C176" t="s">
        <v>5069</v>
      </c>
      <c r="D176" t="s">
        <v>4737</v>
      </c>
      <c r="E176" t="s">
        <v>5070</v>
      </c>
    </row>
    <row r="177" spans="1:6" ht="15.6" x14ac:dyDescent="0.3">
      <c r="A177" s="1" t="s">
        <v>2197</v>
      </c>
      <c r="B177" s="1" t="s">
        <v>2559</v>
      </c>
      <c r="C177" t="s">
        <v>5071</v>
      </c>
      <c r="D177" t="s">
        <v>4737</v>
      </c>
      <c r="E177" t="s">
        <v>4774</v>
      </c>
    </row>
    <row r="178" spans="1:6" ht="15.6" x14ac:dyDescent="0.3">
      <c r="A178" s="1" t="s">
        <v>2196</v>
      </c>
      <c r="B178" s="1" t="s">
        <v>2560</v>
      </c>
      <c r="C178" t="s">
        <v>5072</v>
      </c>
      <c r="D178" t="s">
        <v>4734</v>
      </c>
      <c r="E178" t="s">
        <v>5073</v>
      </c>
    </row>
    <row r="179" spans="1:6" ht="15.6" x14ac:dyDescent="0.3">
      <c r="A179" s="1" t="s">
        <v>2195</v>
      </c>
      <c r="B179" s="1" t="s">
        <v>2561</v>
      </c>
      <c r="C179" t="s">
        <v>5074</v>
      </c>
      <c r="D179" t="s">
        <v>4734</v>
      </c>
      <c r="E179" t="s">
        <v>5075</v>
      </c>
    </row>
    <row r="180" spans="1:6" ht="15.6" x14ac:dyDescent="0.3">
      <c r="A180" s="1" t="s">
        <v>2194</v>
      </c>
      <c r="B180" s="1" t="s">
        <v>2562</v>
      </c>
      <c r="C180" t="s">
        <v>5076</v>
      </c>
      <c r="D180" t="s">
        <v>4734</v>
      </c>
      <c r="E180" t="s">
        <v>5077</v>
      </c>
    </row>
    <row r="181" spans="1:6" ht="15.6" x14ac:dyDescent="0.3">
      <c r="A181" s="1" t="s">
        <v>2193</v>
      </c>
      <c r="B181" s="1" t="s">
        <v>2563</v>
      </c>
      <c r="C181" t="s">
        <v>5078</v>
      </c>
      <c r="D181" t="s">
        <v>4734</v>
      </c>
      <c r="E181" t="s">
        <v>5079</v>
      </c>
    </row>
    <row r="182" spans="1:6" ht="15.6" x14ac:dyDescent="0.3">
      <c r="A182" s="1" t="s">
        <v>2192</v>
      </c>
      <c r="B182" s="1" t="s">
        <v>2564</v>
      </c>
      <c r="C182" t="s">
        <v>5080</v>
      </c>
      <c r="D182" t="s">
        <v>4734</v>
      </c>
      <c r="E182" t="s">
        <v>5081</v>
      </c>
    </row>
    <row r="183" spans="1:6" ht="15.6" x14ac:dyDescent="0.3">
      <c r="A183" s="1" t="s">
        <v>2191</v>
      </c>
      <c r="B183" s="1" t="s">
        <v>2565</v>
      </c>
      <c r="C183" t="s">
        <v>5082</v>
      </c>
      <c r="D183" t="s">
        <v>4737</v>
      </c>
      <c r="E183" t="s">
        <v>5083</v>
      </c>
    </row>
    <row r="184" spans="1:6" ht="15.6" x14ac:dyDescent="0.3">
      <c r="A184" s="1" t="s">
        <v>2190</v>
      </c>
      <c r="B184" s="1" t="s">
        <v>2566</v>
      </c>
      <c r="C184" t="s">
        <v>5084</v>
      </c>
      <c r="D184" t="s">
        <v>4737</v>
      </c>
      <c r="E184" t="s">
        <v>5085</v>
      </c>
    </row>
    <row r="185" spans="1:6" ht="15.6" x14ac:dyDescent="0.3">
      <c r="A185" s="1" t="s">
        <v>2189</v>
      </c>
      <c r="B185" s="1" t="s">
        <v>2567</v>
      </c>
      <c r="C185" t="s">
        <v>5086</v>
      </c>
      <c r="D185" t="s">
        <v>4737</v>
      </c>
      <c r="E185" t="s">
        <v>5087</v>
      </c>
    </row>
    <row r="186" spans="1:6" ht="15.6" x14ac:dyDescent="0.3">
      <c r="A186" s="1" t="s">
        <v>2188</v>
      </c>
      <c r="B186" s="1" t="s">
        <v>2568</v>
      </c>
      <c r="C186" t="s">
        <v>5088</v>
      </c>
      <c r="D186" t="s">
        <v>4737</v>
      </c>
      <c r="E186" t="s">
        <v>5089</v>
      </c>
    </row>
    <row r="187" spans="1:6" ht="15.6" x14ac:dyDescent="0.3">
      <c r="A187" s="1" t="s">
        <v>2187</v>
      </c>
      <c r="B187" s="1" t="s">
        <v>2569</v>
      </c>
      <c r="C187" t="s">
        <v>5090</v>
      </c>
      <c r="D187" t="s">
        <v>4734</v>
      </c>
      <c r="E187" t="s">
        <v>5091</v>
      </c>
    </row>
    <row r="188" spans="1:6" ht="15.6" x14ac:dyDescent="0.3">
      <c r="A188" s="1" t="s">
        <v>2186</v>
      </c>
      <c r="B188" s="1" t="s">
        <v>2570</v>
      </c>
      <c r="C188" t="s">
        <v>5092</v>
      </c>
      <c r="D188" t="s">
        <v>4737</v>
      </c>
      <c r="E188" t="s">
        <v>5093</v>
      </c>
    </row>
    <row r="189" spans="1:6" ht="15.6" x14ac:dyDescent="0.3">
      <c r="A189" s="1" t="s">
        <v>2185</v>
      </c>
      <c r="B189" s="1" t="s">
        <v>2571</v>
      </c>
      <c r="C189" t="s">
        <v>5094</v>
      </c>
      <c r="D189" t="s">
        <v>4737</v>
      </c>
      <c r="E189" t="s">
        <v>5095</v>
      </c>
      <c r="F189" t="s">
        <v>5096</v>
      </c>
    </row>
    <row r="190" spans="1:6" ht="15.6" x14ac:dyDescent="0.3">
      <c r="A190" s="1" t="s">
        <v>2184</v>
      </c>
      <c r="B190" s="1" t="s">
        <v>2572</v>
      </c>
      <c r="C190" t="s">
        <v>5097</v>
      </c>
      <c r="D190" t="s">
        <v>4734</v>
      </c>
      <c r="E190" t="s">
        <v>5098</v>
      </c>
    </row>
    <row r="191" spans="1:6" ht="15.6" x14ac:dyDescent="0.3">
      <c r="A191" s="1" t="s">
        <v>2183</v>
      </c>
      <c r="B191" s="1" t="s">
        <v>2573</v>
      </c>
      <c r="C191" t="s">
        <v>5099</v>
      </c>
      <c r="D191" t="s">
        <v>4734</v>
      </c>
      <c r="E191" t="s">
        <v>5100</v>
      </c>
    </row>
    <row r="192" spans="1:6" ht="15.6" x14ac:dyDescent="0.3">
      <c r="A192" s="1" t="s">
        <v>2182</v>
      </c>
      <c r="B192" s="1" t="s">
        <v>2574</v>
      </c>
      <c r="C192" t="s">
        <v>5101</v>
      </c>
      <c r="D192" t="s">
        <v>4737</v>
      </c>
      <c r="E192" t="s">
        <v>5102</v>
      </c>
    </row>
    <row r="193" spans="1:5" ht="15.6" x14ac:dyDescent="0.3">
      <c r="A193" s="1" t="s">
        <v>2181</v>
      </c>
      <c r="B193" s="1" t="s">
        <v>2575</v>
      </c>
      <c r="C193" t="s">
        <v>5103</v>
      </c>
      <c r="D193" t="s">
        <v>4737</v>
      </c>
      <c r="E193" t="s">
        <v>5104</v>
      </c>
    </row>
    <row r="194" spans="1:5" ht="15.6" x14ac:dyDescent="0.3">
      <c r="A194" s="1" t="s">
        <v>2180</v>
      </c>
      <c r="B194" s="1" t="s">
        <v>2576</v>
      </c>
      <c r="C194" t="s">
        <v>5105</v>
      </c>
      <c r="D194" t="s">
        <v>4734</v>
      </c>
      <c r="E194" t="s">
        <v>5106</v>
      </c>
    </row>
    <row r="195" spans="1:5" ht="15.6" x14ac:dyDescent="0.3">
      <c r="A195" s="1" t="s">
        <v>2179</v>
      </c>
      <c r="B195" s="1" t="s">
        <v>2577</v>
      </c>
      <c r="C195" t="s">
        <v>5107</v>
      </c>
      <c r="D195" t="s">
        <v>4737</v>
      </c>
      <c r="E195" t="s">
        <v>5108</v>
      </c>
    </row>
    <row r="196" spans="1:5" ht="15.6" x14ac:dyDescent="0.3">
      <c r="A196" s="1" t="s">
        <v>2178</v>
      </c>
      <c r="B196" s="1" t="s">
        <v>2578</v>
      </c>
      <c r="C196" t="s">
        <v>5109</v>
      </c>
      <c r="D196" t="s">
        <v>4737</v>
      </c>
      <c r="E196" t="s">
        <v>5110</v>
      </c>
    </row>
    <row r="197" spans="1:5" ht="15.6" x14ac:dyDescent="0.3">
      <c r="A197" s="1" t="s">
        <v>2177</v>
      </c>
      <c r="B197" s="1" t="s">
        <v>2579</v>
      </c>
      <c r="C197" t="s">
        <v>5111</v>
      </c>
      <c r="D197" t="s">
        <v>4737</v>
      </c>
      <c r="E197" t="s">
        <v>5112</v>
      </c>
    </row>
    <row r="198" spans="1:5" ht="15.6" x14ac:dyDescent="0.3">
      <c r="A198" s="1" t="s">
        <v>2176</v>
      </c>
      <c r="B198" s="1" t="s">
        <v>2580</v>
      </c>
      <c r="C198" t="s">
        <v>5113</v>
      </c>
      <c r="D198" t="s">
        <v>4737</v>
      </c>
      <c r="E198" t="s">
        <v>5114</v>
      </c>
    </row>
    <row r="199" spans="1:5" ht="15.6" x14ac:dyDescent="0.3">
      <c r="A199" s="1" t="s">
        <v>2175</v>
      </c>
      <c r="B199" s="1" t="s">
        <v>2581</v>
      </c>
      <c r="C199" t="s">
        <v>5115</v>
      </c>
      <c r="D199" t="s">
        <v>4737</v>
      </c>
      <c r="E199" t="s">
        <v>5009</v>
      </c>
    </row>
    <row r="200" spans="1:5" ht="15.6" x14ac:dyDescent="0.3">
      <c r="A200" s="1" t="s">
        <v>2174</v>
      </c>
      <c r="B200" s="1" t="s">
        <v>2582</v>
      </c>
      <c r="C200" t="s">
        <v>5116</v>
      </c>
      <c r="D200" t="s">
        <v>4734</v>
      </c>
      <c r="E200" t="s">
        <v>5117</v>
      </c>
    </row>
    <row r="201" spans="1:5" ht="15.6" x14ac:dyDescent="0.3">
      <c r="A201" s="1" t="s">
        <v>2173</v>
      </c>
      <c r="B201" s="1" t="s">
        <v>2583</v>
      </c>
      <c r="C201" t="s">
        <v>5118</v>
      </c>
      <c r="D201" t="s">
        <v>4737</v>
      </c>
      <c r="E201" t="s">
        <v>5003</v>
      </c>
    </row>
    <row r="202" spans="1:5" ht="15.6" x14ac:dyDescent="0.3">
      <c r="A202" s="1" t="s">
        <v>2172</v>
      </c>
      <c r="B202" s="1" t="s">
        <v>2584</v>
      </c>
      <c r="C202" t="s">
        <v>5119</v>
      </c>
      <c r="D202" t="s">
        <v>4737</v>
      </c>
      <c r="E202" t="s">
        <v>5120</v>
      </c>
    </row>
    <row r="203" spans="1:5" ht="15.6" x14ac:dyDescent="0.3">
      <c r="A203" s="1" t="s">
        <v>2171</v>
      </c>
      <c r="B203" s="1" t="s">
        <v>2585</v>
      </c>
      <c r="C203" t="s">
        <v>5121</v>
      </c>
      <c r="D203" t="s">
        <v>4737</v>
      </c>
      <c r="E203" t="s">
        <v>5122</v>
      </c>
    </row>
    <row r="204" spans="1:5" ht="15.6" x14ac:dyDescent="0.3">
      <c r="A204" s="1" t="s">
        <v>2170</v>
      </c>
      <c r="B204" s="1" t="s">
        <v>2586</v>
      </c>
      <c r="C204" t="s">
        <v>5123</v>
      </c>
      <c r="D204" t="s">
        <v>4737</v>
      </c>
      <c r="E204" t="s">
        <v>5124</v>
      </c>
    </row>
    <row r="205" spans="1:5" ht="15.6" x14ac:dyDescent="0.3">
      <c r="A205" s="1" t="s">
        <v>2169</v>
      </c>
      <c r="B205" s="1" t="s">
        <v>2587</v>
      </c>
      <c r="C205" t="s">
        <v>5125</v>
      </c>
      <c r="D205" t="s">
        <v>4734</v>
      </c>
      <c r="E205" t="s">
        <v>4906</v>
      </c>
    </row>
    <row r="206" spans="1:5" ht="15.6" x14ac:dyDescent="0.3">
      <c r="A206" s="1" t="s">
        <v>2168</v>
      </c>
      <c r="B206" s="1" t="s">
        <v>2588</v>
      </c>
      <c r="C206" t="s">
        <v>5126</v>
      </c>
      <c r="D206" t="s">
        <v>4737</v>
      </c>
      <c r="E206" t="s">
        <v>5127</v>
      </c>
    </row>
    <row r="207" spans="1:5" ht="15.6" x14ac:dyDescent="0.3">
      <c r="A207" s="1" t="s">
        <v>2167</v>
      </c>
      <c r="B207" s="1" t="s">
        <v>2589</v>
      </c>
      <c r="C207" t="s">
        <v>5128</v>
      </c>
      <c r="D207" t="s">
        <v>4734</v>
      </c>
      <c r="E207" t="s">
        <v>5129</v>
      </c>
    </row>
    <row r="208" spans="1:5" ht="15.6" x14ac:dyDescent="0.3">
      <c r="A208" s="1" t="s">
        <v>2166</v>
      </c>
      <c r="B208" s="1" t="s">
        <v>2590</v>
      </c>
      <c r="C208" t="s">
        <v>5130</v>
      </c>
      <c r="D208" t="s">
        <v>4734</v>
      </c>
      <c r="E208" t="s">
        <v>5131</v>
      </c>
    </row>
    <row r="209" spans="1:5" ht="15.6" x14ac:dyDescent="0.3">
      <c r="A209" s="1" t="s">
        <v>2165</v>
      </c>
      <c r="B209" s="1" t="s">
        <v>2591</v>
      </c>
      <c r="C209" t="s">
        <v>5132</v>
      </c>
      <c r="D209" t="s">
        <v>4737</v>
      </c>
      <c r="E209" t="s">
        <v>5133</v>
      </c>
    </row>
    <row r="210" spans="1:5" ht="15.6" x14ac:dyDescent="0.3">
      <c r="A210" s="1" t="s">
        <v>2164</v>
      </c>
      <c r="B210" s="1" t="s">
        <v>2592</v>
      </c>
      <c r="C210" t="s">
        <v>5134</v>
      </c>
      <c r="D210" t="s">
        <v>4734</v>
      </c>
      <c r="E210" t="s">
        <v>5135</v>
      </c>
    </row>
    <row r="211" spans="1:5" ht="15.6" x14ac:dyDescent="0.3">
      <c r="A211" s="1" t="s">
        <v>2163</v>
      </c>
      <c r="B211" s="1" t="s">
        <v>2593</v>
      </c>
      <c r="C211" t="s">
        <v>5136</v>
      </c>
      <c r="D211" t="s">
        <v>4734</v>
      </c>
      <c r="E211" t="s">
        <v>5137</v>
      </c>
    </row>
    <row r="212" spans="1:5" ht="15.6" x14ac:dyDescent="0.3">
      <c r="A212" s="1" t="s">
        <v>2162</v>
      </c>
      <c r="B212" s="1" t="s">
        <v>2594</v>
      </c>
      <c r="C212" t="s">
        <v>5138</v>
      </c>
      <c r="D212" t="s">
        <v>4737</v>
      </c>
      <c r="E212" t="s">
        <v>5139</v>
      </c>
    </row>
    <row r="213" spans="1:5" ht="15.6" x14ac:dyDescent="0.3">
      <c r="A213" s="1" t="s">
        <v>2161</v>
      </c>
      <c r="B213" s="1" t="s">
        <v>2595</v>
      </c>
      <c r="C213" t="s">
        <v>5140</v>
      </c>
      <c r="D213" t="s">
        <v>4737</v>
      </c>
      <c r="E213" t="s">
        <v>5141</v>
      </c>
    </row>
    <row r="214" spans="1:5" ht="15.6" x14ac:dyDescent="0.3">
      <c r="A214" s="1" t="s">
        <v>2160</v>
      </c>
      <c r="B214" s="1" t="s">
        <v>2596</v>
      </c>
      <c r="C214" t="s">
        <v>5142</v>
      </c>
      <c r="D214" t="s">
        <v>4737</v>
      </c>
      <c r="E214" t="s">
        <v>5143</v>
      </c>
    </row>
    <row r="215" spans="1:5" ht="15.6" x14ac:dyDescent="0.3">
      <c r="A215" s="1" t="s">
        <v>2159</v>
      </c>
      <c r="B215" s="1" t="s">
        <v>2597</v>
      </c>
      <c r="C215" t="s">
        <v>5144</v>
      </c>
      <c r="D215" t="s">
        <v>4737</v>
      </c>
      <c r="E215" t="s">
        <v>4738</v>
      </c>
    </row>
    <row r="216" spans="1:5" ht="15.6" x14ac:dyDescent="0.3">
      <c r="A216" s="1" t="s">
        <v>2158</v>
      </c>
      <c r="B216" s="1" t="s">
        <v>2598</v>
      </c>
      <c r="C216" t="s">
        <v>5145</v>
      </c>
      <c r="D216" t="s">
        <v>4734</v>
      </c>
      <c r="E216" t="s">
        <v>4924</v>
      </c>
    </row>
    <row r="217" spans="1:5" ht="15.6" x14ac:dyDescent="0.3">
      <c r="A217" s="1" t="s">
        <v>2157</v>
      </c>
      <c r="B217" s="1" t="s">
        <v>2599</v>
      </c>
      <c r="C217" t="s">
        <v>5146</v>
      </c>
      <c r="D217" t="s">
        <v>4737</v>
      </c>
      <c r="E217" t="s">
        <v>5147</v>
      </c>
    </row>
    <row r="218" spans="1:5" ht="15.6" x14ac:dyDescent="0.3">
      <c r="A218" s="1" t="s">
        <v>2156</v>
      </c>
      <c r="B218" s="1" t="s">
        <v>2600</v>
      </c>
      <c r="C218" t="s">
        <v>5148</v>
      </c>
      <c r="D218" t="s">
        <v>4737</v>
      </c>
      <c r="E218" t="s">
        <v>4835</v>
      </c>
    </row>
    <row r="219" spans="1:5" ht="15.6" x14ac:dyDescent="0.3">
      <c r="A219" s="1" t="s">
        <v>2155</v>
      </c>
      <c r="B219" s="1" t="s">
        <v>2601</v>
      </c>
      <c r="C219" t="s">
        <v>5149</v>
      </c>
      <c r="D219" t="s">
        <v>4737</v>
      </c>
      <c r="E219" t="s">
        <v>4898</v>
      </c>
    </row>
    <row r="220" spans="1:5" ht="15.6" x14ac:dyDescent="0.3">
      <c r="A220" s="1" t="s">
        <v>2154</v>
      </c>
      <c r="B220" s="1" t="s">
        <v>2602</v>
      </c>
      <c r="C220" t="s">
        <v>5150</v>
      </c>
      <c r="D220" t="s">
        <v>4737</v>
      </c>
      <c r="E220" t="s">
        <v>5151</v>
      </c>
    </row>
    <row r="221" spans="1:5" ht="15.6" x14ac:dyDescent="0.3">
      <c r="A221" s="1" t="s">
        <v>2153</v>
      </c>
      <c r="B221" s="1" t="s">
        <v>2603</v>
      </c>
      <c r="C221" t="s">
        <v>4891</v>
      </c>
      <c r="D221" t="s">
        <v>4737</v>
      </c>
      <c r="E221" t="s">
        <v>5152</v>
      </c>
    </row>
    <row r="222" spans="1:5" ht="15.6" x14ac:dyDescent="0.3">
      <c r="A222" s="1" t="s">
        <v>2152</v>
      </c>
      <c r="B222" s="1" t="s">
        <v>2604</v>
      </c>
      <c r="C222" t="s">
        <v>5153</v>
      </c>
      <c r="D222" t="s">
        <v>4734</v>
      </c>
      <c r="E222" t="s">
        <v>5154</v>
      </c>
    </row>
    <row r="223" spans="1:5" ht="15.6" x14ac:dyDescent="0.3">
      <c r="A223" s="1" t="s">
        <v>2151</v>
      </c>
      <c r="B223" s="1" t="s">
        <v>2605</v>
      </c>
      <c r="C223" t="s">
        <v>5155</v>
      </c>
      <c r="D223" t="s">
        <v>4737</v>
      </c>
      <c r="E223" t="s">
        <v>5156</v>
      </c>
    </row>
    <row r="224" spans="1:5" ht="15.6" x14ac:dyDescent="0.3">
      <c r="A224" s="1" t="s">
        <v>2150</v>
      </c>
      <c r="B224" s="1" t="s">
        <v>2606</v>
      </c>
      <c r="C224" t="s">
        <v>5157</v>
      </c>
      <c r="D224" t="s">
        <v>4737</v>
      </c>
      <c r="E224" t="s">
        <v>5158</v>
      </c>
    </row>
    <row r="225" spans="1:5" ht="15.6" x14ac:dyDescent="0.3">
      <c r="A225" s="1" t="s">
        <v>2149</v>
      </c>
      <c r="B225" s="1" t="s">
        <v>2607</v>
      </c>
      <c r="C225" t="s">
        <v>5159</v>
      </c>
      <c r="D225" t="s">
        <v>4734</v>
      </c>
      <c r="E225" t="s">
        <v>5160</v>
      </c>
    </row>
    <row r="226" spans="1:5" ht="15.6" x14ac:dyDescent="0.3">
      <c r="A226" s="1" t="s">
        <v>2148</v>
      </c>
      <c r="B226" s="1" t="s">
        <v>2608</v>
      </c>
      <c r="C226" t="s">
        <v>5161</v>
      </c>
      <c r="D226" t="s">
        <v>4734</v>
      </c>
      <c r="E226" t="s">
        <v>4890</v>
      </c>
    </row>
    <row r="227" spans="1:5" ht="15.6" x14ac:dyDescent="0.3">
      <c r="A227" s="1" t="s">
        <v>2147</v>
      </c>
      <c r="B227" s="1" t="s">
        <v>2609</v>
      </c>
      <c r="C227" t="s">
        <v>4858</v>
      </c>
      <c r="D227" t="s">
        <v>4737</v>
      </c>
      <c r="E227" t="s">
        <v>5162</v>
      </c>
    </row>
    <row r="228" spans="1:5" ht="15.6" x14ac:dyDescent="0.3">
      <c r="A228" s="1" t="s">
        <v>2146</v>
      </c>
      <c r="B228" s="1" t="s">
        <v>2610</v>
      </c>
      <c r="C228" t="s">
        <v>5163</v>
      </c>
      <c r="D228" t="s">
        <v>4734</v>
      </c>
      <c r="E228" t="s">
        <v>5164</v>
      </c>
    </row>
    <row r="229" spans="1:5" ht="15.6" x14ac:dyDescent="0.3">
      <c r="A229" s="1" t="s">
        <v>2145</v>
      </c>
      <c r="B229" s="1" t="s">
        <v>2611</v>
      </c>
      <c r="C229" t="s">
        <v>5165</v>
      </c>
      <c r="D229" t="s">
        <v>4737</v>
      </c>
      <c r="E229" t="s">
        <v>5166</v>
      </c>
    </row>
    <row r="230" spans="1:5" ht="15.6" x14ac:dyDescent="0.3">
      <c r="A230" s="1" t="s">
        <v>2144</v>
      </c>
      <c r="B230" s="1" t="s">
        <v>2612</v>
      </c>
      <c r="C230" t="s">
        <v>5167</v>
      </c>
      <c r="D230" t="s">
        <v>4734</v>
      </c>
      <c r="E230" t="s">
        <v>5168</v>
      </c>
    </row>
    <row r="231" spans="1:5" ht="15.6" x14ac:dyDescent="0.3">
      <c r="A231" s="1" t="s">
        <v>2143</v>
      </c>
      <c r="B231" s="1" t="s">
        <v>2613</v>
      </c>
      <c r="C231" t="s">
        <v>5169</v>
      </c>
      <c r="D231" t="s">
        <v>4734</v>
      </c>
      <c r="E231" t="s">
        <v>5170</v>
      </c>
    </row>
    <row r="232" spans="1:5" ht="15.6" x14ac:dyDescent="0.3">
      <c r="A232" s="1" t="s">
        <v>2142</v>
      </c>
      <c r="B232" s="1" t="s">
        <v>2614</v>
      </c>
      <c r="C232" t="s">
        <v>5171</v>
      </c>
      <c r="D232" t="s">
        <v>4737</v>
      </c>
      <c r="E232" t="s">
        <v>5172</v>
      </c>
    </row>
    <row r="233" spans="1:5" ht="15.6" x14ac:dyDescent="0.3">
      <c r="A233" s="1" t="s">
        <v>2141</v>
      </c>
      <c r="B233" s="1" t="s">
        <v>2615</v>
      </c>
      <c r="C233" t="s">
        <v>5173</v>
      </c>
      <c r="D233" t="s">
        <v>4737</v>
      </c>
      <c r="E233" t="s">
        <v>5174</v>
      </c>
    </row>
    <row r="234" spans="1:5" ht="15.6" x14ac:dyDescent="0.3">
      <c r="A234" s="1" t="s">
        <v>2140</v>
      </c>
      <c r="B234" s="1" t="s">
        <v>2616</v>
      </c>
      <c r="C234" t="s">
        <v>5175</v>
      </c>
      <c r="D234" t="s">
        <v>4737</v>
      </c>
      <c r="E234" t="s">
        <v>5176</v>
      </c>
    </row>
    <row r="235" spans="1:5" ht="15.6" x14ac:dyDescent="0.3">
      <c r="A235" s="1" t="s">
        <v>2139</v>
      </c>
      <c r="B235" s="1" t="s">
        <v>2617</v>
      </c>
      <c r="C235" t="s">
        <v>5177</v>
      </c>
      <c r="D235" t="s">
        <v>4737</v>
      </c>
      <c r="E235" t="s">
        <v>5178</v>
      </c>
    </row>
    <row r="236" spans="1:5" ht="15.6" x14ac:dyDescent="0.3">
      <c r="A236" s="1" t="s">
        <v>2138</v>
      </c>
      <c r="B236" s="1" t="s">
        <v>2618</v>
      </c>
      <c r="C236" t="s">
        <v>4992</v>
      </c>
      <c r="D236" t="s">
        <v>4737</v>
      </c>
      <c r="E236" t="s">
        <v>5166</v>
      </c>
    </row>
    <row r="237" spans="1:5" ht="15.6" x14ac:dyDescent="0.3">
      <c r="A237" s="1" t="s">
        <v>2137</v>
      </c>
      <c r="B237" s="1" t="s">
        <v>2619</v>
      </c>
      <c r="C237" t="s">
        <v>5179</v>
      </c>
      <c r="D237" t="s">
        <v>4734</v>
      </c>
      <c r="E237" t="s">
        <v>5180</v>
      </c>
    </row>
    <row r="238" spans="1:5" ht="15.6" x14ac:dyDescent="0.3">
      <c r="A238" s="1" t="s">
        <v>2136</v>
      </c>
      <c r="B238" s="1" t="s">
        <v>2620</v>
      </c>
      <c r="C238" t="s">
        <v>5181</v>
      </c>
      <c r="D238" t="s">
        <v>4737</v>
      </c>
      <c r="E238" t="s">
        <v>5182</v>
      </c>
    </row>
    <row r="239" spans="1:5" ht="15.6" x14ac:dyDescent="0.3">
      <c r="A239" s="1" t="s">
        <v>2135</v>
      </c>
      <c r="B239" s="1" t="s">
        <v>2621</v>
      </c>
      <c r="C239" t="s">
        <v>5183</v>
      </c>
      <c r="D239" t="s">
        <v>4737</v>
      </c>
      <c r="E239" t="s">
        <v>5184</v>
      </c>
    </row>
    <row r="240" spans="1:5" ht="15.6" x14ac:dyDescent="0.3">
      <c r="A240" s="1" t="s">
        <v>2134</v>
      </c>
      <c r="B240" s="1" t="s">
        <v>2622</v>
      </c>
      <c r="C240" t="s">
        <v>5185</v>
      </c>
      <c r="D240" t="s">
        <v>4734</v>
      </c>
      <c r="E240" t="s">
        <v>5186</v>
      </c>
    </row>
    <row r="241" spans="1:5" ht="15.6" x14ac:dyDescent="0.3">
      <c r="A241" s="1" t="s">
        <v>2133</v>
      </c>
      <c r="B241" s="1" t="s">
        <v>2623</v>
      </c>
      <c r="C241" t="s">
        <v>5187</v>
      </c>
      <c r="D241" t="s">
        <v>4734</v>
      </c>
      <c r="E241" t="s">
        <v>5188</v>
      </c>
    </row>
    <row r="242" spans="1:5" ht="15.6" x14ac:dyDescent="0.3">
      <c r="A242" s="1" t="s">
        <v>2132</v>
      </c>
      <c r="B242" s="1" t="s">
        <v>2624</v>
      </c>
      <c r="C242" t="s">
        <v>5189</v>
      </c>
      <c r="D242" t="s">
        <v>4737</v>
      </c>
      <c r="E242" t="s">
        <v>5190</v>
      </c>
    </row>
    <row r="243" spans="1:5" ht="15.6" x14ac:dyDescent="0.3">
      <c r="A243" s="1" t="s">
        <v>2130</v>
      </c>
      <c r="B243" s="1" t="s">
        <v>2625</v>
      </c>
      <c r="C243" t="s">
        <v>5191</v>
      </c>
      <c r="D243" t="s">
        <v>4737</v>
      </c>
      <c r="E243" t="s">
        <v>5192</v>
      </c>
    </row>
    <row r="244" spans="1:5" ht="15.6" x14ac:dyDescent="0.3">
      <c r="A244" s="1" t="s">
        <v>2129</v>
      </c>
      <c r="B244" s="1" t="s">
        <v>2626</v>
      </c>
      <c r="C244" t="s">
        <v>5193</v>
      </c>
      <c r="D244" t="s">
        <v>4737</v>
      </c>
      <c r="E244" t="s">
        <v>5194</v>
      </c>
    </row>
    <row r="245" spans="1:5" ht="15.6" x14ac:dyDescent="0.3">
      <c r="A245" s="1" t="s">
        <v>2128</v>
      </c>
      <c r="B245" s="1" t="s">
        <v>2627</v>
      </c>
      <c r="C245" t="s">
        <v>5195</v>
      </c>
      <c r="D245" t="s">
        <v>4737</v>
      </c>
      <c r="E245" t="s">
        <v>5196</v>
      </c>
    </row>
    <row r="246" spans="1:5" ht="15.6" x14ac:dyDescent="0.3">
      <c r="A246" s="1" t="s">
        <v>2127</v>
      </c>
      <c r="B246" s="1" t="s">
        <v>2628</v>
      </c>
      <c r="C246" t="s">
        <v>5197</v>
      </c>
      <c r="D246" t="s">
        <v>4737</v>
      </c>
      <c r="E246" t="s">
        <v>5198</v>
      </c>
    </row>
    <row r="247" spans="1:5" ht="15.6" x14ac:dyDescent="0.3">
      <c r="A247" s="1" t="s">
        <v>2126</v>
      </c>
      <c r="B247" s="1" t="s">
        <v>2629</v>
      </c>
      <c r="C247" t="s">
        <v>5199</v>
      </c>
      <c r="D247" t="s">
        <v>4737</v>
      </c>
      <c r="E247" t="s">
        <v>5200</v>
      </c>
    </row>
    <row r="248" spans="1:5" ht="15.6" x14ac:dyDescent="0.3">
      <c r="A248" s="1" t="s">
        <v>2125</v>
      </c>
      <c r="B248" s="1" t="s">
        <v>2630</v>
      </c>
      <c r="C248" t="s">
        <v>5201</v>
      </c>
      <c r="D248" t="s">
        <v>4734</v>
      </c>
      <c r="E248" t="s">
        <v>5202</v>
      </c>
    </row>
    <row r="249" spans="1:5" ht="15.6" x14ac:dyDescent="0.3">
      <c r="A249" s="1" t="s">
        <v>2124</v>
      </c>
      <c r="B249" s="1" t="s">
        <v>2631</v>
      </c>
      <c r="C249" t="s">
        <v>5203</v>
      </c>
      <c r="D249" t="s">
        <v>4734</v>
      </c>
      <c r="E249" t="s">
        <v>5204</v>
      </c>
    </row>
    <row r="250" spans="1:5" ht="15.6" x14ac:dyDescent="0.3">
      <c r="A250" s="1" t="s">
        <v>2123</v>
      </c>
      <c r="B250" s="1" t="s">
        <v>2632</v>
      </c>
      <c r="C250" t="s">
        <v>5205</v>
      </c>
      <c r="D250" t="s">
        <v>4734</v>
      </c>
      <c r="E250" t="s">
        <v>5206</v>
      </c>
    </row>
    <row r="251" spans="1:5" ht="15.6" x14ac:dyDescent="0.3">
      <c r="A251" s="1" t="s">
        <v>2122</v>
      </c>
      <c r="B251" s="1" t="s">
        <v>2633</v>
      </c>
      <c r="C251" t="s">
        <v>5207</v>
      </c>
      <c r="D251" t="s">
        <v>4734</v>
      </c>
      <c r="E251" t="s">
        <v>5208</v>
      </c>
    </row>
    <row r="252" spans="1:5" ht="15.6" x14ac:dyDescent="0.3">
      <c r="A252" s="1" t="s">
        <v>2121</v>
      </c>
      <c r="B252" s="1" t="s">
        <v>2634</v>
      </c>
      <c r="C252" t="s">
        <v>5209</v>
      </c>
      <c r="D252" t="s">
        <v>4734</v>
      </c>
      <c r="E252" t="s">
        <v>5210</v>
      </c>
    </row>
    <row r="253" spans="1:5" ht="15.6" x14ac:dyDescent="0.3">
      <c r="A253" s="1" t="s">
        <v>2120</v>
      </c>
      <c r="B253" s="1" t="s">
        <v>2635</v>
      </c>
      <c r="C253" t="s">
        <v>5211</v>
      </c>
      <c r="D253" t="s">
        <v>4734</v>
      </c>
      <c r="E253" t="s">
        <v>4735</v>
      </c>
    </row>
    <row r="254" spans="1:5" ht="15.6" x14ac:dyDescent="0.3">
      <c r="A254" s="1" t="s">
        <v>2119</v>
      </c>
      <c r="B254" s="1" t="s">
        <v>2636</v>
      </c>
      <c r="C254" t="s">
        <v>5212</v>
      </c>
      <c r="D254" t="s">
        <v>4734</v>
      </c>
      <c r="E254" t="s">
        <v>5213</v>
      </c>
    </row>
    <row r="255" spans="1:5" ht="15.6" x14ac:dyDescent="0.3">
      <c r="A255" s="1" t="s">
        <v>2118</v>
      </c>
      <c r="B255" s="1" t="s">
        <v>2637</v>
      </c>
      <c r="C255" t="s">
        <v>5214</v>
      </c>
      <c r="D255" t="s">
        <v>4737</v>
      </c>
      <c r="E255" t="s">
        <v>4835</v>
      </c>
    </row>
    <row r="256" spans="1:5" ht="15.6" x14ac:dyDescent="0.3">
      <c r="A256" s="1" t="s">
        <v>2117</v>
      </c>
      <c r="B256" s="1" t="s">
        <v>2638</v>
      </c>
      <c r="C256" t="s">
        <v>5215</v>
      </c>
      <c r="D256" t="s">
        <v>4737</v>
      </c>
      <c r="E256" t="s">
        <v>5216</v>
      </c>
    </row>
    <row r="257" spans="1:5" ht="15.6" x14ac:dyDescent="0.3">
      <c r="A257" s="1" t="s">
        <v>2116</v>
      </c>
      <c r="B257" s="1" t="s">
        <v>2639</v>
      </c>
      <c r="C257" t="s">
        <v>5217</v>
      </c>
      <c r="D257" t="s">
        <v>4737</v>
      </c>
      <c r="E257" t="s">
        <v>5218</v>
      </c>
    </row>
    <row r="258" spans="1:5" ht="15.6" x14ac:dyDescent="0.3">
      <c r="A258" s="1" t="s">
        <v>2115</v>
      </c>
      <c r="B258" s="1" t="s">
        <v>2640</v>
      </c>
      <c r="C258" t="s">
        <v>5219</v>
      </c>
      <c r="D258" t="s">
        <v>4737</v>
      </c>
      <c r="E258" t="s">
        <v>5220</v>
      </c>
    </row>
    <row r="259" spans="1:5" ht="15.6" x14ac:dyDescent="0.3">
      <c r="A259" s="1" t="s">
        <v>2114</v>
      </c>
      <c r="B259" s="1" t="s">
        <v>2641</v>
      </c>
      <c r="C259" t="s">
        <v>5221</v>
      </c>
      <c r="D259" t="s">
        <v>4737</v>
      </c>
      <c r="E259" t="s">
        <v>5222</v>
      </c>
    </row>
    <row r="260" spans="1:5" ht="15.6" x14ac:dyDescent="0.3">
      <c r="A260" s="1" t="s">
        <v>2113</v>
      </c>
      <c r="B260" s="1" t="s">
        <v>2642</v>
      </c>
      <c r="C260" t="s">
        <v>5223</v>
      </c>
      <c r="D260" t="s">
        <v>4737</v>
      </c>
      <c r="E260" t="s">
        <v>5224</v>
      </c>
    </row>
    <row r="261" spans="1:5" ht="15.6" x14ac:dyDescent="0.3">
      <c r="A261" s="1" t="s">
        <v>2112</v>
      </c>
      <c r="B261" s="1" t="s">
        <v>2643</v>
      </c>
      <c r="C261" t="s">
        <v>5225</v>
      </c>
      <c r="D261" t="s">
        <v>4734</v>
      </c>
      <c r="E261" t="s">
        <v>5226</v>
      </c>
    </row>
    <row r="262" spans="1:5" ht="15.6" x14ac:dyDescent="0.3">
      <c r="A262" s="1" t="s">
        <v>2111</v>
      </c>
      <c r="B262" s="1" t="s">
        <v>2644</v>
      </c>
      <c r="C262" t="s">
        <v>5227</v>
      </c>
      <c r="D262" t="s">
        <v>4737</v>
      </c>
      <c r="E262" t="s">
        <v>5228</v>
      </c>
    </row>
    <row r="263" spans="1:5" ht="15.6" x14ac:dyDescent="0.3">
      <c r="A263" s="1" t="s">
        <v>2110</v>
      </c>
      <c r="B263" s="1" t="s">
        <v>2645</v>
      </c>
      <c r="C263" t="s">
        <v>5229</v>
      </c>
      <c r="D263" t="s">
        <v>4734</v>
      </c>
      <c r="E263" t="s">
        <v>5230</v>
      </c>
    </row>
    <row r="264" spans="1:5" ht="15.6" x14ac:dyDescent="0.3">
      <c r="A264" s="1" t="s">
        <v>2109</v>
      </c>
      <c r="B264" s="1" t="s">
        <v>2646</v>
      </c>
      <c r="C264" t="s">
        <v>5231</v>
      </c>
      <c r="D264" t="s">
        <v>4737</v>
      </c>
      <c r="E264" t="s">
        <v>5232</v>
      </c>
    </row>
    <row r="265" spans="1:5" ht="15.6" x14ac:dyDescent="0.3">
      <c r="A265" s="1" t="s">
        <v>2108</v>
      </c>
      <c r="B265" s="1" t="s">
        <v>2647</v>
      </c>
      <c r="C265" t="s">
        <v>5233</v>
      </c>
      <c r="D265" t="s">
        <v>4734</v>
      </c>
      <c r="E265" t="s">
        <v>5234</v>
      </c>
    </row>
    <row r="266" spans="1:5" ht="15.6" x14ac:dyDescent="0.3">
      <c r="A266" s="1" t="s">
        <v>2107</v>
      </c>
      <c r="B266" s="1" t="s">
        <v>2648</v>
      </c>
      <c r="C266" t="s">
        <v>5235</v>
      </c>
      <c r="D266" t="s">
        <v>4734</v>
      </c>
      <c r="E266" t="s">
        <v>5236</v>
      </c>
    </row>
    <row r="267" spans="1:5" ht="15.6" x14ac:dyDescent="0.3">
      <c r="A267" s="1" t="s">
        <v>2106</v>
      </c>
      <c r="B267" s="1" t="s">
        <v>2649</v>
      </c>
      <c r="C267" t="s">
        <v>5237</v>
      </c>
      <c r="D267" t="s">
        <v>4737</v>
      </c>
      <c r="E267" t="s">
        <v>5158</v>
      </c>
    </row>
    <row r="268" spans="1:5" ht="15.6" x14ac:dyDescent="0.3">
      <c r="A268" s="1" t="s">
        <v>2105</v>
      </c>
      <c r="B268" s="1" t="s">
        <v>2650</v>
      </c>
      <c r="C268" t="s">
        <v>5238</v>
      </c>
      <c r="D268" t="s">
        <v>4734</v>
      </c>
      <c r="E268" t="s">
        <v>5239</v>
      </c>
    </row>
    <row r="269" spans="1:5" ht="15.6" x14ac:dyDescent="0.3">
      <c r="A269" s="1" t="s">
        <v>2104</v>
      </c>
      <c r="B269" s="1" t="s">
        <v>2651</v>
      </c>
      <c r="C269" t="s">
        <v>5099</v>
      </c>
      <c r="D269" t="s">
        <v>4734</v>
      </c>
      <c r="E269" t="s">
        <v>5240</v>
      </c>
    </row>
    <row r="270" spans="1:5" ht="15.6" x14ac:dyDescent="0.3">
      <c r="A270" s="1" t="s">
        <v>2103</v>
      </c>
      <c r="B270" s="1" t="s">
        <v>2652</v>
      </c>
      <c r="C270" t="s">
        <v>5241</v>
      </c>
      <c r="D270" t="s">
        <v>4737</v>
      </c>
      <c r="E270" t="s">
        <v>4786</v>
      </c>
    </row>
    <row r="271" spans="1:5" ht="15.6" x14ac:dyDescent="0.3">
      <c r="A271" s="1" t="s">
        <v>2102</v>
      </c>
      <c r="B271" s="1" t="s">
        <v>2653</v>
      </c>
      <c r="C271" t="s">
        <v>5242</v>
      </c>
      <c r="D271" t="s">
        <v>4737</v>
      </c>
      <c r="E271" t="s">
        <v>5243</v>
      </c>
    </row>
    <row r="272" spans="1:5" ht="15.6" x14ac:dyDescent="0.3">
      <c r="A272" s="1" t="s">
        <v>2101</v>
      </c>
      <c r="B272" s="1" t="s">
        <v>2654</v>
      </c>
      <c r="C272" t="s">
        <v>5244</v>
      </c>
      <c r="D272" t="s">
        <v>4737</v>
      </c>
      <c r="E272" t="s">
        <v>5245</v>
      </c>
    </row>
    <row r="273" spans="1:5" ht="15.6" x14ac:dyDescent="0.3">
      <c r="A273" s="1" t="s">
        <v>2100</v>
      </c>
      <c r="B273" s="1" t="s">
        <v>2655</v>
      </c>
      <c r="C273" t="s">
        <v>5246</v>
      </c>
      <c r="D273" t="s">
        <v>4737</v>
      </c>
      <c r="E273" t="s">
        <v>4750</v>
      </c>
    </row>
    <row r="274" spans="1:5" ht="15.6" x14ac:dyDescent="0.3">
      <c r="A274" s="1" t="s">
        <v>2099</v>
      </c>
      <c r="B274" s="1" t="s">
        <v>2656</v>
      </c>
      <c r="C274" t="s">
        <v>5247</v>
      </c>
      <c r="D274" t="s">
        <v>4737</v>
      </c>
      <c r="E274" t="s">
        <v>4838</v>
      </c>
    </row>
    <row r="275" spans="1:5" ht="15.6" x14ac:dyDescent="0.3">
      <c r="A275" s="1" t="s">
        <v>2098</v>
      </c>
      <c r="B275" s="1" t="s">
        <v>2657</v>
      </c>
      <c r="C275" t="s">
        <v>5248</v>
      </c>
      <c r="D275" t="s">
        <v>4737</v>
      </c>
      <c r="E275" t="s">
        <v>5249</v>
      </c>
    </row>
    <row r="276" spans="1:5" ht="15.6" x14ac:dyDescent="0.3">
      <c r="A276" s="1" t="s">
        <v>2097</v>
      </c>
      <c r="B276" s="1" t="s">
        <v>2658</v>
      </c>
      <c r="C276" t="s">
        <v>5250</v>
      </c>
      <c r="D276" t="s">
        <v>4737</v>
      </c>
      <c r="E276" t="s">
        <v>5251</v>
      </c>
    </row>
    <row r="277" spans="1:5" ht="15.6" x14ac:dyDescent="0.3">
      <c r="A277" s="1" t="s">
        <v>2096</v>
      </c>
      <c r="B277" s="1" t="s">
        <v>2659</v>
      </c>
      <c r="C277" t="s">
        <v>5252</v>
      </c>
      <c r="D277" t="s">
        <v>4737</v>
      </c>
      <c r="E277" t="s">
        <v>5127</v>
      </c>
    </row>
    <row r="278" spans="1:5" ht="15.6" x14ac:dyDescent="0.3">
      <c r="A278" s="1" t="s">
        <v>2095</v>
      </c>
      <c r="B278" s="1" t="s">
        <v>2660</v>
      </c>
      <c r="C278" t="s">
        <v>5253</v>
      </c>
      <c r="D278" t="s">
        <v>4737</v>
      </c>
      <c r="E278" t="s">
        <v>5254</v>
      </c>
    </row>
    <row r="279" spans="1:5" ht="15.6" x14ac:dyDescent="0.3">
      <c r="A279" s="1" t="s">
        <v>2094</v>
      </c>
      <c r="B279" s="1" t="s">
        <v>2661</v>
      </c>
      <c r="C279" t="s">
        <v>5255</v>
      </c>
      <c r="D279" t="s">
        <v>4737</v>
      </c>
      <c r="E279" t="s">
        <v>5256</v>
      </c>
    </row>
    <row r="280" spans="1:5" ht="15.6" x14ac:dyDescent="0.3">
      <c r="A280" s="1" t="s">
        <v>2093</v>
      </c>
      <c r="B280" s="1" t="s">
        <v>2662</v>
      </c>
      <c r="C280" t="s">
        <v>5080</v>
      </c>
      <c r="D280" t="s">
        <v>4734</v>
      </c>
      <c r="E280" t="s">
        <v>5257</v>
      </c>
    </row>
    <row r="281" spans="1:5" ht="15.6" x14ac:dyDescent="0.3">
      <c r="A281" s="1" t="s">
        <v>2092</v>
      </c>
      <c r="B281" s="1" t="s">
        <v>2663</v>
      </c>
      <c r="C281" t="s">
        <v>5258</v>
      </c>
      <c r="D281" t="s">
        <v>4737</v>
      </c>
      <c r="E281" t="s">
        <v>5259</v>
      </c>
    </row>
    <row r="282" spans="1:5" ht="15.6" x14ac:dyDescent="0.3">
      <c r="A282" s="1" t="s">
        <v>2091</v>
      </c>
      <c r="B282" s="1" t="s">
        <v>2664</v>
      </c>
      <c r="C282" t="s">
        <v>5260</v>
      </c>
      <c r="D282" t="s">
        <v>4734</v>
      </c>
      <c r="E282" t="s">
        <v>5261</v>
      </c>
    </row>
    <row r="283" spans="1:5" ht="15.6" x14ac:dyDescent="0.3">
      <c r="A283" s="1" t="s">
        <v>2090</v>
      </c>
      <c r="B283" s="1" t="s">
        <v>2665</v>
      </c>
      <c r="C283" t="s">
        <v>4917</v>
      </c>
      <c r="D283" t="s">
        <v>4737</v>
      </c>
      <c r="E283" t="s">
        <v>5262</v>
      </c>
    </row>
    <row r="284" spans="1:5" ht="15.6" x14ac:dyDescent="0.3">
      <c r="A284" s="1" t="s">
        <v>2089</v>
      </c>
      <c r="B284" s="1" t="s">
        <v>2666</v>
      </c>
      <c r="C284" t="s">
        <v>5263</v>
      </c>
      <c r="D284" t="s">
        <v>4737</v>
      </c>
      <c r="E284" t="s">
        <v>5264</v>
      </c>
    </row>
    <row r="285" spans="1:5" ht="15.6" x14ac:dyDescent="0.3">
      <c r="A285" s="1" t="s">
        <v>2088</v>
      </c>
      <c r="B285" s="1" t="s">
        <v>2667</v>
      </c>
      <c r="C285" t="s">
        <v>5265</v>
      </c>
      <c r="D285" t="s">
        <v>4737</v>
      </c>
      <c r="E285" t="s">
        <v>5266</v>
      </c>
    </row>
    <row r="286" spans="1:5" ht="15.6" x14ac:dyDescent="0.3">
      <c r="A286" s="1" t="s">
        <v>2087</v>
      </c>
      <c r="B286" s="1" t="s">
        <v>2668</v>
      </c>
      <c r="C286" t="s">
        <v>5267</v>
      </c>
      <c r="D286" t="s">
        <v>4737</v>
      </c>
      <c r="E286" t="s">
        <v>5268</v>
      </c>
    </row>
    <row r="287" spans="1:5" ht="15.6" x14ac:dyDescent="0.3">
      <c r="A287" s="1" t="s">
        <v>2086</v>
      </c>
      <c r="B287" s="1" t="s">
        <v>2669</v>
      </c>
      <c r="C287" t="s">
        <v>5269</v>
      </c>
      <c r="D287" t="s">
        <v>4734</v>
      </c>
      <c r="E287" t="s">
        <v>5270</v>
      </c>
    </row>
    <row r="288" spans="1:5" ht="15.6" x14ac:dyDescent="0.3">
      <c r="A288" s="1" t="s">
        <v>2085</v>
      </c>
      <c r="B288" s="1" t="s">
        <v>2670</v>
      </c>
      <c r="C288" t="s">
        <v>5271</v>
      </c>
      <c r="D288" t="s">
        <v>4734</v>
      </c>
      <c r="E288" t="s">
        <v>5272</v>
      </c>
    </row>
    <row r="289" spans="1:5" ht="15.6" x14ac:dyDescent="0.3">
      <c r="A289" s="1" t="s">
        <v>2084</v>
      </c>
      <c r="B289" s="1" t="s">
        <v>2671</v>
      </c>
      <c r="C289" t="s">
        <v>5273</v>
      </c>
      <c r="D289" t="s">
        <v>4737</v>
      </c>
      <c r="E289" t="s">
        <v>5127</v>
      </c>
    </row>
    <row r="290" spans="1:5" ht="15.6" x14ac:dyDescent="0.3">
      <c r="A290" s="1" t="s">
        <v>2083</v>
      </c>
      <c r="B290" s="1" t="s">
        <v>2672</v>
      </c>
      <c r="C290" t="s">
        <v>5274</v>
      </c>
      <c r="D290" t="s">
        <v>4737</v>
      </c>
      <c r="E290" t="s">
        <v>5275</v>
      </c>
    </row>
    <row r="291" spans="1:5" ht="15.6" x14ac:dyDescent="0.3">
      <c r="A291" s="1" t="s">
        <v>2082</v>
      </c>
      <c r="B291" s="1" t="s">
        <v>2673</v>
      </c>
      <c r="C291" t="s">
        <v>5276</v>
      </c>
      <c r="D291" t="s">
        <v>4737</v>
      </c>
      <c r="E291" t="s">
        <v>5162</v>
      </c>
    </row>
    <row r="292" spans="1:5" ht="15.6" x14ac:dyDescent="0.3">
      <c r="A292" s="1" t="s">
        <v>2081</v>
      </c>
      <c r="B292" s="1" t="s">
        <v>2674</v>
      </c>
      <c r="C292" t="s">
        <v>5277</v>
      </c>
      <c r="D292" t="s">
        <v>4737</v>
      </c>
      <c r="E292" t="s">
        <v>5278</v>
      </c>
    </row>
    <row r="293" spans="1:5" ht="15.6" x14ac:dyDescent="0.3">
      <c r="A293" s="1" t="s">
        <v>2080</v>
      </c>
      <c r="B293" s="1" t="s">
        <v>2675</v>
      </c>
      <c r="C293" t="s">
        <v>5279</v>
      </c>
      <c r="D293" t="s">
        <v>4737</v>
      </c>
      <c r="E293" t="s">
        <v>5280</v>
      </c>
    </row>
    <row r="294" spans="1:5" ht="15.6" x14ac:dyDescent="0.3">
      <c r="A294" s="1" t="s">
        <v>2079</v>
      </c>
      <c r="B294" s="1" t="s">
        <v>2676</v>
      </c>
      <c r="C294" t="s">
        <v>5281</v>
      </c>
      <c r="D294" t="s">
        <v>4737</v>
      </c>
      <c r="E294" t="s">
        <v>5282</v>
      </c>
    </row>
    <row r="295" spans="1:5" ht="15.6" x14ac:dyDescent="0.3">
      <c r="A295" s="1" t="s">
        <v>2078</v>
      </c>
      <c r="B295" s="1" t="s">
        <v>2677</v>
      </c>
      <c r="C295" t="s">
        <v>5283</v>
      </c>
      <c r="D295" t="s">
        <v>4734</v>
      </c>
      <c r="E295" t="s">
        <v>5284</v>
      </c>
    </row>
    <row r="296" spans="1:5" ht="15.6" x14ac:dyDescent="0.3">
      <c r="A296" s="1" t="s">
        <v>2077</v>
      </c>
      <c r="B296" s="1" t="s">
        <v>2678</v>
      </c>
      <c r="C296" t="s">
        <v>5285</v>
      </c>
      <c r="D296" t="s">
        <v>4737</v>
      </c>
      <c r="E296" t="s">
        <v>5286</v>
      </c>
    </row>
    <row r="297" spans="1:5" ht="15.6" x14ac:dyDescent="0.3">
      <c r="A297" s="1" t="s">
        <v>2076</v>
      </c>
      <c r="B297" s="1" t="s">
        <v>2679</v>
      </c>
      <c r="C297" t="s">
        <v>5287</v>
      </c>
      <c r="D297" t="s">
        <v>4737</v>
      </c>
      <c r="E297" t="s">
        <v>5288</v>
      </c>
    </row>
    <row r="298" spans="1:5" ht="15.6" x14ac:dyDescent="0.3">
      <c r="A298" s="1" t="s">
        <v>2075</v>
      </c>
      <c r="B298" s="1" t="s">
        <v>2680</v>
      </c>
      <c r="C298" t="s">
        <v>5289</v>
      </c>
      <c r="D298" t="s">
        <v>4737</v>
      </c>
      <c r="E298" t="s">
        <v>5290</v>
      </c>
    </row>
    <row r="299" spans="1:5" ht="15.6" x14ac:dyDescent="0.3">
      <c r="A299" s="1" t="s">
        <v>2074</v>
      </c>
      <c r="B299" s="1" t="s">
        <v>2681</v>
      </c>
      <c r="C299" t="s">
        <v>5291</v>
      </c>
      <c r="D299" t="s">
        <v>4734</v>
      </c>
      <c r="E299" t="s">
        <v>5292</v>
      </c>
    </row>
    <row r="300" spans="1:5" ht="15.6" x14ac:dyDescent="0.3">
      <c r="A300" s="1" t="s">
        <v>2073</v>
      </c>
      <c r="B300" s="1" t="s">
        <v>2682</v>
      </c>
      <c r="C300" t="s">
        <v>5293</v>
      </c>
      <c r="D300" t="s">
        <v>4737</v>
      </c>
      <c r="E300" t="s">
        <v>5294</v>
      </c>
    </row>
    <row r="301" spans="1:5" ht="15.6" x14ac:dyDescent="0.3">
      <c r="A301" s="1" t="s">
        <v>2072</v>
      </c>
      <c r="B301" s="1" t="s">
        <v>2683</v>
      </c>
      <c r="C301" t="s">
        <v>5295</v>
      </c>
      <c r="D301" t="s">
        <v>4734</v>
      </c>
      <c r="E301" t="s">
        <v>5296</v>
      </c>
    </row>
    <row r="302" spans="1:5" ht="15.6" x14ac:dyDescent="0.3">
      <c r="A302" s="1" t="s">
        <v>2071</v>
      </c>
      <c r="B302" s="1" t="s">
        <v>2684</v>
      </c>
      <c r="C302" t="s">
        <v>5193</v>
      </c>
      <c r="D302" t="s">
        <v>4737</v>
      </c>
      <c r="E302" t="s">
        <v>5297</v>
      </c>
    </row>
    <row r="303" spans="1:5" ht="15.6" x14ac:dyDescent="0.3">
      <c r="A303" s="1" t="s">
        <v>2070</v>
      </c>
      <c r="B303" s="1" t="s">
        <v>2685</v>
      </c>
      <c r="C303" t="s">
        <v>5298</v>
      </c>
      <c r="D303" t="s">
        <v>4734</v>
      </c>
      <c r="E303" t="s">
        <v>4896</v>
      </c>
    </row>
    <row r="304" spans="1:5" ht="15.6" x14ac:dyDescent="0.3">
      <c r="A304" s="1" t="s">
        <v>2069</v>
      </c>
      <c r="B304" s="1" t="s">
        <v>2686</v>
      </c>
      <c r="C304" t="s">
        <v>5299</v>
      </c>
      <c r="D304" t="s">
        <v>4737</v>
      </c>
      <c r="E304" t="s">
        <v>5300</v>
      </c>
    </row>
    <row r="305" spans="1:5" ht="15.6" x14ac:dyDescent="0.3">
      <c r="A305" s="1" t="s">
        <v>2068</v>
      </c>
      <c r="B305" s="1" t="s">
        <v>2687</v>
      </c>
      <c r="C305" t="s">
        <v>5301</v>
      </c>
      <c r="D305" t="s">
        <v>4734</v>
      </c>
      <c r="E305" t="s">
        <v>5302</v>
      </c>
    </row>
    <row r="306" spans="1:5" ht="15.6" x14ac:dyDescent="0.3">
      <c r="A306" s="1" t="s">
        <v>2067</v>
      </c>
      <c r="B306" s="1" t="s">
        <v>2688</v>
      </c>
      <c r="C306" t="s">
        <v>5303</v>
      </c>
      <c r="D306" t="s">
        <v>4734</v>
      </c>
      <c r="E306" t="s">
        <v>5304</v>
      </c>
    </row>
    <row r="307" spans="1:5" ht="15.6" x14ac:dyDescent="0.3">
      <c r="A307" s="1" t="s">
        <v>2066</v>
      </c>
      <c r="B307" s="1" t="s">
        <v>2689</v>
      </c>
      <c r="C307" t="s">
        <v>5187</v>
      </c>
      <c r="D307" t="s">
        <v>4734</v>
      </c>
      <c r="E307" t="s">
        <v>5305</v>
      </c>
    </row>
    <row r="308" spans="1:5" ht="15.6" x14ac:dyDescent="0.3">
      <c r="A308" s="1" t="s">
        <v>2065</v>
      </c>
      <c r="B308" s="1" t="s">
        <v>2690</v>
      </c>
      <c r="C308" t="s">
        <v>5306</v>
      </c>
      <c r="D308" t="s">
        <v>4734</v>
      </c>
      <c r="E308" t="s">
        <v>4861</v>
      </c>
    </row>
    <row r="309" spans="1:5" ht="15.6" x14ac:dyDescent="0.3">
      <c r="A309" s="1" t="s">
        <v>2064</v>
      </c>
      <c r="B309" s="1" t="s">
        <v>2691</v>
      </c>
      <c r="C309" t="s">
        <v>5307</v>
      </c>
      <c r="D309" t="s">
        <v>4737</v>
      </c>
      <c r="E309" t="s">
        <v>5308</v>
      </c>
    </row>
    <row r="310" spans="1:5" ht="15.6" x14ac:dyDescent="0.3">
      <c r="A310" s="1" t="s">
        <v>2063</v>
      </c>
      <c r="B310" s="1" t="s">
        <v>2692</v>
      </c>
      <c r="C310" t="s">
        <v>5309</v>
      </c>
      <c r="D310" t="s">
        <v>4734</v>
      </c>
      <c r="E310" t="s">
        <v>5310</v>
      </c>
    </row>
    <row r="311" spans="1:5" ht="15.6" x14ac:dyDescent="0.3">
      <c r="A311" s="1" t="s">
        <v>2062</v>
      </c>
      <c r="B311" s="1" t="s">
        <v>2693</v>
      </c>
      <c r="C311" t="s">
        <v>5311</v>
      </c>
      <c r="D311" t="s">
        <v>4734</v>
      </c>
      <c r="E311" t="s">
        <v>5312</v>
      </c>
    </row>
    <row r="312" spans="1:5" ht="15.6" x14ac:dyDescent="0.3">
      <c r="A312" s="1" t="s">
        <v>2061</v>
      </c>
      <c r="B312" s="1" t="s">
        <v>2694</v>
      </c>
      <c r="C312" t="s">
        <v>4870</v>
      </c>
      <c r="D312" t="s">
        <v>4737</v>
      </c>
      <c r="E312" t="s">
        <v>5313</v>
      </c>
    </row>
    <row r="313" spans="1:5" ht="15.6" x14ac:dyDescent="0.3">
      <c r="A313" s="1" t="s">
        <v>2060</v>
      </c>
      <c r="B313" s="1" t="s">
        <v>2695</v>
      </c>
      <c r="C313" t="s">
        <v>5314</v>
      </c>
      <c r="D313" t="s">
        <v>4737</v>
      </c>
      <c r="E313" t="s">
        <v>5315</v>
      </c>
    </row>
    <row r="314" spans="1:5" ht="15.6" x14ac:dyDescent="0.3">
      <c r="A314" s="1" t="s">
        <v>2059</v>
      </c>
      <c r="B314" s="1" t="s">
        <v>2696</v>
      </c>
      <c r="C314" t="s">
        <v>5316</v>
      </c>
      <c r="D314" t="s">
        <v>4737</v>
      </c>
      <c r="E314" t="s">
        <v>5317</v>
      </c>
    </row>
    <row r="315" spans="1:5" ht="15.6" x14ac:dyDescent="0.3">
      <c r="A315" s="1" t="s">
        <v>2058</v>
      </c>
      <c r="B315" s="1" t="s">
        <v>2697</v>
      </c>
      <c r="C315" t="s">
        <v>5318</v>
      </c>
      <c r="D315" t="s">
        <v>4734</v>
      </c>
      <c r="E315" t="s">
        <v>5319</v>
      </c>
    </row>
    <row r="316" spans="1:5" ht="15.6" x14ac:dyDescent="0.3">
      <c r="A316" s="1" t="s">
        <v>2057</v>
      </c>
      <c r="B316" s="1" t="s">
        <v>2698</v>
      </c>
      <c r="C316" t="s">
        <v>5320</v>
      </c>
      <c r="D316" t="s">
        <v>4734</v>
      </c>
      <c r="E316" t="s">
        <v>5321</v>
      </c>
    </row>
    <row r="317" spans="1:5" ht="15.6" x14ac:dyDescent="0.3">
      <c r="A317" s="1" t="s">
        <v>2056</v>
      </c>
      <c r="B317" s="1" t="s">
        <v>2699</v>
      </c>
      <c r="C317" t="s">
        <v>5322</v>
      </c>
      <c r="D317" t="s">
        <v>4737</v>
      </c>
      <c r="E317" t="s">
        <v>5070</v>
      </c>
    </row>
    <row r="318" spans="1:5" ht="15.6" x14ac:dyDescent="0.3">
      <c r="A318" s="1" t="s">
        <v>2055</v>
      </c>
      <c r="B318" s="1" t="s">
        <v>2700</v>
      </c>
      <c r="C318" t="s">
        <v>5323</v>
      </c>
      <c r="D318" t="s">
        <v>4737</v>
      </c>
      <c r="E318" t="s">
        <v>4774</v>
      </c>
    </row>
    <row r="319" spans="1:5" ht="15.6" x14ac:dyDescent="0.3">
      <c r="A319" s="1" t="s">
        <v>2054</v>
      </c>
      <c r="B319" s="1" t="s">
        <v>2701</v>
      </c>
      <c r="C319" t="s">
        <v>5324</v>
      </c>
      <c r="D319" t="s">
        <v>4737</v>
      </c>
      <c r="E319" t="s">
        <v>5325</v>
      </c>
    </row>
    <row r="320" spans="1:5" ht="15.6" x14ac:dyDescent="0.3">
      <c r="A320" s="1" t="s">
        <v>2053</v>
      </c>
      <c r="B320" s="1" t="s">
        <v>2702</v>
      </c>
      <c r="C320" t="s">
        <v>5326</v>
      </c>
      <c r="D320" t="s">
        <v>4737</v>
      </c>
      <c r="E320" t="s">
        <v>5327</v>
      </c>
    </row>
    <row r="321" spans="1:5" ht="15.6" x14ac:dyDescent="0.3">
      <c r="A321" s="1" t="s">
        <v>2052</v>
      </c>
      <c r="B321" s="1" t="s">
        <v>2703</v>
      </c>
      <c r="C321" t="s">
        <v>5328</v>
      </c>
      <c r="D321" t="s">
        <v>4734</v>
      </c>
      <c r="E321" t="s">
        <v>5329</v>
      </c>
    </row>
    <row r="322" spans="1:5" ht="15.6" x14ac:dyDescent="0.3">
      <c r="A322" s="1" t="s">
        <v>2051</v>
      </c>
      <c r="B322" s="1" t="s">
        <v>2704</v>
      </c>
      <c r="C322" t="s">
        <v>5330</v>
      </c>
      <c r="D322" t="s">
        <v>4734</v>
      </c>
      <c r="E322" t="s">
        <v>5331</v>
      </c>
    </row>
    <row r="323" spans="1:5" ht="15.6" x14ac:dyDescent="0.3">
      <c r="A323" s="1" t="s">
        <v>2050</v>
      </c>
      <c r="B323" s="1" t="s">
        <v>2705</v>
      </c>
      <c r="C323" t="s">
        <v>5332</v>
      </c>
      <c r="D323" t="s">
        <v>4737</v>
      </c>
      <c r="E323" t="s">
        <v>5333</v>
      </c>
    </row>
    <row r="324" spans="1:5" ht="15.6" x14ac:dyDescent="0.3">
      <c r="A324" s="1" t="s">
        <v>2049</v>
      </c>
      <c r="B324" s="1" t="s">
        <v>2706</v>
      </c>
      <c r="C324" t="s">
        <v>5263</v>
      </c>
      <c r="D324" t="s">
        <v>4737</v>
      </c>
      <c r="E324" t="s">
        <v>5334</v>
      </c>
    </row>
    <row r="325" spans="1:5" ht="15.6" x14ac:dyDescent="0.3">
      <c r="A325" s="1" t="s">
        <v>2048</v>
      </c>
      <c r="B325" s="1" t="s">
        <v>2707</v>
      </c>
      <c r="C325" t="s">
        <v>5335</v>
      </c>
      <c r="D325" t="s">
        <v>4737</v>
      </c>
      <c r="E325" t="s">
        <v>5031</v>
      </c>
    </row>
    <row r="326" spans="1:5" ht="15.6" x14ac:dyDescent="0.3">
      <c r="A326" s="1" t="s">
        <v>2047</v>
      </c>
      <c r="B326" s="1" t="s">
        <v>2708</v>
      </c>
      <c r="C326" t="s">
        <v>5336</v>
      </c>
      <c r="D326" t="s">
        <v>4734</v>
      </c>
      <c r="E326" t="s">
        <v>5337</v>
      </c>
    </row>
    <row r="327" spans="1:5" ht="15.6" x14ac:dyDescent="0.3">
      <c r="A327" s="1" t="s">
        <v>2046</v>
      </c>
      <c r="B327" s="1" t="s">
        <v>2709</v>
      </c>
      <c r="C327" t="s">
        <v>5338</v>
      </c>
      <c r="D327" t="s">
        <v>4737</v>
      </c>
      <c r="E327" t="s">
        <v>5339</v>
      </c>
    </row>
    <row r="328" spans="1:5" ht="15.6" x14ac:dyDescent="0.3">
      <c r="A328" s="1" t="s">
        <v>2045</v>
      </c>
      <c r="B328" s="1" t="s">
        <v>2710</v>
      </c>
      <c r="C328" t="s">
        <v>5340</v>
      </c>
      <c r="D328" t="s">
        <v>4737</v>
      </c>
      <c r="E328" t="s">
        <v>5172</v>
      </c>
    </row>
    <row r="329" spans="1:5" ht="15.6" x14ac:dyDescent="0.3">
      <c r="A329" s="1" t="s">
        <v>2044</v>
      </c>
      <c r="B329" s="1" t="s">
        <v>2711</v>
      </c>
      <c r="C329" t="s">
        <v>5341</v>
      </c>
      <c r="D329" t="s">
        <v>4737</v>
      </c>
      <c r="E329" t="s">
        <v>5342</v>
      </c>
    </row>
    <row r="330" spans="1:5" ht="15.6" x14ac:dyDescent="0.3">
      <c r="A330" s="1" t="s">
        <v>2043</v>
      </c>
      <c r="B330" s="1" t="s">
        <v>2712</v>
      </c>
      <c r="C330" t="s">
        <v>5343</v>
      </c>
      <c r="D330" t="s">
        <v>4737</v>
      </c>
      <c r="E330" t="s">
        <v>5162</v>
      </c>
    </row>
    <row r="331" spans="1:5" ht="15.6" x14ac:dyDescent="0.3">
      <c r="A331" s="1" t="s">
        <v>2042</v>
      </c>
      <c r="B331" s="1" t="s">
        <v>2713</v>
      </c>
      <c r="C331" t="s">
        <v>5344</v>
      </c>
      <c r="D331" t="s">
        <v>4737</v>
      </c>
      <c r="E331" t="s">
        <v>5345</v>
      </c>
    </row>
    <row r="332" spans="1:5" ht="15.6" x14ac:dyDescent="0.3">
      <c r="A332" s="1" t="s">
        <v>2041</v>
      </c>
      <c r="B332" s="1" t="s">
        <v>2714</v>
      </c>
      <c r="C332" t="s">
        <v>5346</v>
      </c>
      <c r="D332" t="s">
        <v>4737</v>
      </c>
      <c r="E332" t="s">
        <v>5347</v>
      </c>
    </row>
    <row r="333" spans="1:5" ht="15.6" x14ac:dyDescent="0.3">
      <c r="A333" s="1" t="s">
        <v>2040</v>
      </c>
      <c r="B333" s="1" t="s">
        <v>2715</v>
      </c>
      <c r="C333" t="s">
        <v>5348</v>
      </c>
      <c r="D333" t="s">
        <v>4737</v>
      </c>
      <c r="E333" t="s">
        <v>5327</v>
      </c>
    </row>
    <row r="334" spans="1:5" ht="15.6" x14ac:dyDescent="0.3">
      <c r="A334" s="1" t="s">
        <v>2039</v>
      </c>
      <c r="B334" s="1" t="s">
        <v>2716</v>
      </c>
      <c r="C334" t="s">
        <v>5349</v>
      </c>
      <c r="D334" t="s">
        <v>4734</v>
      </c>
      <c r="E334" t="s">
        <v>5350</v>
      </c>
    </row>
    <row r="335" spans="1:5" ht="15.6" x14ac:dyDescent="0.3">
      <c r="A335" s="1" t="s">
        <v>2038</v>
      </c>
      <c r="B335" s="1" t="s">
        <v>2717</v>
      </c>
      <c r="C335" t="s">
        <v>5351</v>
      </c>
      <c r="D335" t="s">
        <v>4737</v>
      </c>
      <c r="E335" t="s">
        <v>5352</v>
      </c>
    </row>
    <row r="336" spans="1:5" ht="15.6" x14ac:dyDescent="0.3">
      <c r="A336" s="1" t="s">
        <v>2037</v>
      </c>
      <c r="B336" s="1" t="s">
        <v>2718</v>
      </c>
      <c r="C336" t="s">
        <v>5353</v>
      </c>
      <c r="D336" t="s">
        <v>4734</v>
      </c>
      <c r="E336" t="s">
        <v>5354</v>
      </c>
    </row>
    <row r="337" spans="1:5" ht="15.6" x14ac:dyDescent="0.3">
      <c r="A337" s="1" t="s">
        <v>2036</v>
      </c>
      <c r="B337" s="1" t="s">
        <v>2719</v>
      </c>
      <c r="C337" t="s">
        <v>5355</v>
      </c>
      <c r="D337" t="s">
        <v>4737</v>
      </c>
      <c r="E337" t="s">
        <v>5356</v>
      </c>
    </row>
    <row r="338" spans="1:5" ht="15.6" x14ac:dyDescent="0.3">
      <c r="A338" s="1" t="s">
        <v>2035</v>
      </c>
      <c r="B338" s="1" t="s">
        <v>2720</v>
      </c>
      <c r="C338" t="s">
        <v>5357</v>
      </c>
      <c r="D338" t="s">
        <v>4734</v>
      </c>
      <c r="E338" t="s">
        <v>5358</v>
      </c>
    </row>
    <row r="339" spans="1:5" ht="15.6" x14ac:dyDescent="0.3">
      <c r="A339" s="1" t="s">
        <v>2034</v>
      </c>
      <c r="B339" s="1" t="s">
        <v>2721</v>
      </c>
      <c r="C339" t="s">
        <v>5359</v>
      </c>
      <c r="D339" t="s">
        <v>4734</v>
      </c>
      <c r="E339" t="s">
        <v>5129</v>
      </c>
    </row>
    <row r="340" spans="1:5" ht="15.6" x14ac:dyDescent="0.3">
      <c r="A340" s="1" t="s">
        <v>2033</v>
      </c>
      <c r="B340" s="1" t="s">
        <v>2722</v>
      </c>
      <c r="C340" t="s">
        <v>5360</v>
      </c>
      <c r="D340" t="s">
        <v>4737</v>
      </c>
      <c r="E340" t="s">
        <v>5050</v>
      </c>
    </row>
    <row r="341" spans="1:5" ht="15.6" x14ac:dyDescent="0.3">
      <c r="A341" s="1" t="s">
        <v>2032</v>
      </c>
      <c r="B341" s="1" t="s">
        <v>2723</v>
      </c>
      <c r="C341" t="s">
        <v>5361</v>
      </c>
      <c r="D341" t="s">
        <v>4734</v>
      </c>
      <c r="E341" t="s">
        <v>5362</v>
      </c>
    </row>
    <row r="342" spans="1:5" ht="15.6" x14ac:dyDescent="0.3">
      <c r="A342" s="1" t="s">
        <v>2031</v>
      </c>
      <c r="B342" s="1" t="s">
        <v>2724</v>
      </c>
      <c r="C342" t="s">
        <v>5363</v>
      </c>
      <c r="D342" t="s">
        <v>4734</v>
      </c>
      <c r="E342" t="s">
        <v>5364</v>
      </c>
    </row>
    <row r="343" spans="1:5" ht="15.6" x14ac:dyDescent="0.3">
      <c r="A343" s="1" t="s">
        <v>2030</v>
      </c>
      <c r="B343" s="1" t="s">
        <v>2725</v>
      </c>
      <c r="C343" t="s">
        <v>5365</v>
      </c>
      <c r="D343" t="s">
        <v>4734</v>
      </c>
      <c r="E343" t="s">
        <v>5366</v>
      </c>
    </row>
    <row r="344" spans="1:5" ht="15.6" x14ac:dyDescent="0.3">
      <c r="A344" s="1" t="s">
        <v>2029</v>
      </c>
      <c r="B344" s="1" t="s">
        <v>2726</v>
      </c>
      <c r="C344" t="s">
        <v>5367</v>
      </c>
      <c r="D344" t="s">
        <v>4734</v>
      </c>
      <c r="E344" t="s">
        <v>4924</v>
      </c>
    </row>
    <row r="345" spans="1:5" ht="15.6" x14ac:dyDescent="0.3">
      <c r="A345" s="1" t="s">
        <v>2028</v>
      </c>
      <c r="B345" s="1" t="s">
        <v>2727</v>
      </c>
      <c r="C345" t="s">
        <v>5368</v>
      </c>
      <c r="D345" t="s">
        <v>4737</v>
      </c>
      <c r="E345" t="s">
        <v>5369</v>
      </c>
    </row>
    <row r="346" spans="1:5" ht="15.6" x14ac:dyDescent="0.3">
      <c r="A346" s="1" t="s">
        <v>2027</v>
      </c>
      <c r="B346" s="1" t="s">
        <v>2728</v>
      </c>
      <c r="C346" t="s">
        <v>5370</v>
      </c>
      <c r="D346" t="s">
        <v>4734</v>
      </c>
      <c r="E346" t="s">
        <v>5371</v>
      </c>
    </row>
    <row r="347" spans="1:5" ht="15.6" x14ac:dyDescent="0.3">
      <c r="A347" s="1" t="s">
        <v>2026</v>
      </c>
      <c r="B347" s="1" t="s">
        <v>2729</v>
      </c>
      <c r="C347" t="s">
        <v>5372</v>
      </c>
      <c r="D347" t="s">
        <v>4737</v>
      </c>
      <c r="E347" t="s">
        <v>4835</v>
      </c>
    </row>
    <row r="348" spans="1:5" ht="15.6" x14ac:dyDescent="0.3">
      <c r="A348" s="1" t="s">
        <v>2025</v>
      </c>
      <c r="B348" s="1" t="s">
        <v>2730</v>
      </c>
      <c r="C348" t="s">
        <v>5373</v>
      </c>
      <c r="D348" t="s">
        <v>4734</v>
      </c>
      <c r="E348" t="s">
        <v>5374</v>
      </c>
    </row>
    <row r="349" spans="1:5" ht="15.6" x14ac:dyDescent="0.3">
      <c r="A349" s="1" t="s">
        <v>2024</v>
      </c>
      <c r="B349" s="1" t="s">
        <v>2731</v>
      </c>
      <c r="C349" t="s">
        <v>5375</v>
      </c>
      <c r="D349" t="s">
        <v>4734</v>
      </c>
      <c r="E349" t="s">
        <v>5376</v>
      </c>
    </row>
    <row r="350" spans="1:5" ht="15.6" x14ac:dyDescent="0.3">
      <c r="A350" s="1" t="s">
        <v>2023</v>
      </c>
      <c r="B350" s="1" t="s">
        <v>2732</v>
      </c>
      <c r="C350" t="s">
        <v>5377</v>
      </c>
      <c r="D350" t="s">
        <v>4737</v>
      </c>
      <c r="E350" t="s">
        <v>5378</v>
      </c>
    </row>
    <row r="351" spans="1:5" ht="15.6" x14ac:dyDescent="0.3">
      <c r="A351" s="1" t="s">
        <v>2022</v>
      </c>
      <c r="B351" s="1" t="s">
        <v>2733</v>
      </c>
      <c r="C351" t="s">
        <v>5379</v>
      </c>
      <c r="D351" t="s">
        <v>4734</v>
      </c>
      <c r="E351" t="s">
        <v>5380</v>
      </c>
    </row>
    <row r="352" spans="1:5" ht="15.6" x14ac:dyDescent="0.3">
      <c r="A352" s="1" t="s">
        <v>2021</v>
      </c>
      <c r="B352" s="1" t="s">
        <v>2734</v>
      </c>
      <c r="C352" t="s">
        <v>5381</v>
      </c>
      <c r="D352" t="s">
        <v>4737</v>
      </c>
      <c r="E352" t="s">
        <v>5382</v>
      </c>
    </row>
    <row r="353" spans="1:5" ht="15.6" x14ac:dyDescent="0.3">
      <c r="A353" s="1" t="s">
        <v>2020</v>
      </c>
      <c r="B353" s="1" t="s">
        <v>2735</v>
      </c>
      <c r="C353" t="s">
        <v>5383</v>
      </c>
      <c r="D353" t="s">
        <v>4734</v>
      </c>
      <c r="E353" t="s">
        <v>5384</v>
      </c>
    </row>
    <row r="354" spans="1:5" ht="15.6" x14ac:dyDescent="0.3">
      <c r="A354" s="1" t="s">
        <v>2019</v>
      </c>
      <c r="B354" s="1" t="s">
        <v>2736</v>
      </c>
      <c r="C354" t="s">
        <v>4891</v>
      </c>
      <c r="D354" t="s">
        <v>4737</v>
      </c>
      <c r="E354" t="s">
        <v>5385</v>
      </c>
    </row>
    <row r="355" spans="1:5" ht="15.6" x14ac:dyDescent="0.3">
      <c r="A355" s="1" t="s">
        <v>2018</v>
      </c>
      <c r="B355" s="1" t="s">
        <v>2737</v>
      </c>
      <c r="C355" t="s">
        <v>5386</v>
      </c>
      <c r="D355" t="s">
        <v>4734</v>
      </c>
      <c r="E355" t="s">
        <v>5387</v>
      </c>
    </row>
    <row r="356" spans="1:5" ht="15.6" x14ac:dyDescent="0.3">
      <c r="A356" s="1" t="s">
        <v>2017</v>
      </c>
      <c r="B356" s="1" t="s">
        <v>2738</v>
      </c>
      <c r="C356" t="s">
        <v>5388</v>
      </c>
      <c r="D356" t="s">
        <v>4734</v>
      </c>
      <c r="E356" t="s">
        <v>5389</v>
      </c>
    </row>
    <row r="357" spans="1:5" ht="15.6" x14ac:dyDescent="0.3">
      <c r="A357" s="1" t="s">
        <v>2016</v>
      </c>
      <c r="B357" s="1" t="s">
        <v>2739</v>
      </c>
      <c r="C357" t="s">
        <v>5390</v>
      </c>
      <c r="D357" t="s">
        <v>4734</v>
      </c>
      <c r="E357" t="s">
        <v>5391</v>
      </c>
    </row>
    <row r="358" spans="1:5" ht="15.6" x14ac:dyDescent="0.3">
      <c r="A358" s="1" t="s">
        <v>2015</v>
      </c>
      <c r="B358" s="1" t="s">
        <v>2740</v>
      </c>
      <c r="C358" t="s">
        <v>5392</v>
      </c>
      <c r="D358" t="s">
        <v>4737</v>
      </c>
      <c r="E358" t="s">
        <v>5393</v>
      </c>
    </row>
    <row r="359" spans="1:5" ht="15.6" x14ac:dyDescent="0.3">
      <c r="A359" s="1" t="s">
        <v>2014</v>
      </c>
      <c r="B359" s="1" t="s">
        <v>2741</v>
      </c>
      <c r="C359" t="s">
        <v>5394</v>
      </c>
      <c r="D359" t="s">
        <v>4737</v>
      </c>
      <c r="E359" t="s">
        <v>5395</v>
      </c>
    </row>
    <row r="360" spans="1:5" ht="15.6" x14ac:dyDescent="0.3">
      <c r="A360" s="1" t="s">
        <v>2013</v>
      </c>
      <c r="B360" s="1" t="s">
        <v>2742</v>
      </c>
      <c r="C360" t="s">
        <v>5396</v>
      </c>
      <c r="D360" t="s">
        <v>4737</v>
      </c>
      <c r="E360" t="s">
        <v>5397</v>
      </c>
    </row>
    <row r="361" spans="1:5" ht="15.6" x14ac:dyDescent="0.3">
      <c r="A361" s="1" t="s">
        <v>2012</v>
      </c>
      <c r="B361" s="1" t="s">
        <v>2743</v>
      </c>
      <c r="C361" t="s">
        <v>5097</v>
      </c>
      <c r="D361" t="s">
        <v>4737</v>
      </c>
      <c r="E361" t="s">
        <v>5398</v>
      </c>
    </row>
    <row r="362" spans="1:5" ht="15.6" x14ac:dyDescent="0.3">
      <c r="A362" s="1" t="s">
        <v>2011</v>
      </c>
      <c r="B362" s="1" t="s">
        <v>2744</v>
      </c>
      <c r="C362" t="s">
        <v>5399</v>
      </c>
      <c r="D362" t="s">
        <v>4737</v>
      </c>
      <c r="E362" t="s">
        <v>5400</v>
      </c>
    </row>
    <row r="363" spans="1:5" ht="15.6" x14ac:dyDescent="0.3">
      <c r="A363" s="1" t="s">
        <v>2010</v>
      </c>
      <c r="B363" s="1" t="s">
        <v>2745</v>
      </c>
      <c r="C363" t="s">
        <v>5401</v>
      </c>
      <c r="D363" t="s">
        <v>4737</v>
      </c>
      <c r="E363" t="s">
        <v>4863</v>
      </c>
    </row>
    <row r="364" spans="1:5" ht="15.6" x14ac:dyDescent="0.3">
      <c r="A364" s="1" t="s">
        <v>2009</v>
      </c>
      <c r="B364" s="1" t="s">
        <v>2746</v>
      </c>
      <c r="C364" t="s">
        <v>5402</v>
      </c>
      <c r="D364" t="s">
        <v>4737</v>
      </c>
      <c r="E364" t="s">
        <v>5403</v>
      </c>
    </row>
    <row r="365" spans="1:5" ht="15.6" x14ac:dyDescent="0.3">
      <c r="A365" s="1" t="s">
        <v>2008</v>
      </c>
      <c r="B365" s="1" t="s">
        <v>2747</v>
      </c>
      <c r="C365" t="s">
        <v>5404</v>
      </c>
      <c r="D365" t="s">
        <v>4734</v>
      </c>
      <c r="E365" t="s">
        <v>5405</v>
      </c>
    </row>
    <row r="366" spans="1:5" ht="15.6" x14ac:dyDescent="0.3">
      <c r="A366" s="1" t="s">
        <v>2007</v>
      </c>
      <c r="B366" s="1" t="s">
        <v>2748</v>
      </c>
      <c r="C366" t="s">
        <v>5406</v>
      </c>
      <c r="D366" t="s">
        <v>4734</v>
      </c>
      <c r="E366" t="s">
        <v>5407</v>
      </c>
    </row>
    <row r="367" spans="1:5" ht="15.6" x14ac:dyDescent="0.3">
      <c r="A367" s="1" t="s">
        <v>2006</v>
      </c>
      <c r="B367" s="1" t="s">
        <v>2749</v>
      </c>
      <c r="C367" t="s">
        <v>5408</v>
      </c>
      <c r="D367" t="s">
        <v>4737</v>
      </c>
      <c r="E367" t="s">
        <v>5409</v>
      </c>
    </row>
    <row r="368" spans="1:5" ht="15.6" x14ac:dyDescent="0.3">
      <c r="A368" s="1" t="s">
        <v>2005</v>
      </c>
      <c r="B368" s="1" t="s">
        <v>2750</v>
      </c>
      <c r="C368" t="s">
        <v>5410</v>
      </c>
      <c r="D368" t="s">
        <v>4737</v>
      </c>
      <c r="E368" t="s">
        <v>5411</v>
      </c>
    </row>
    <row r="369" spans="1:5" ht="15.6" x14ac:dyDescent="0.3">
      <c r="A369" s="1" t="s">
        <v>2004</v>
      </c>
      <c r="B369" s="1" t="s">
        <v>2751</v>
      </c>
      <c r="C369" t="s">
        <v>5412</v>
      </c>
      <c r="D369" t="s">
        <v>4734</v>
      </c>
      <c r="E369" t="s">
        <v>5413</v>
      </c>
    </row>
    <row r="370" spans="1:5" ht="15.6" x14ac:dyDescent="0.3">
      <c r="A370" s="1" t="s">
        <v>2003</v>
      </c>
      <c r="B370" s="1" t="s">
        <v>2752</v>
      </c>
      <c r="C370" t="s">
        <v>5414</v>
      </c>
      <c r="D370" t="s">
        <v>4737</v>
      </c>
      <c r="E370" t="s">
        <v>5415</v>
      </c>
    </row>
    <row r="371" spans="1:5" ht="15.6" x14ac:dyDescent="0.3">
      <c r="A371" s="1" t="s">
        <v>2002</v>
      </c>
      <c r="B371" s="1" t="s">
        <v>2753</v>
      </c>
      <c r="C371" t="s">
        <v>5416</v>
      </c>
      <c r="D371" t="s">
        <v>4737</v>
      </c>
      <c r="E371" t="s">
        <v>5417</v>
      </c>
    </row>
    <row r="372" spans="1:5" ht="15.6" x14ac:dyDescent="0.3">
      <c r="A372" s="1" t="s">
        <v>2001</v>
      </c>
      <c r="B372" s="1" t="s">
        <v>2754</v>
      </c>
      <c r="C372" t="s">
        <v>5418</v>
      </c>
      <c r="D372" t="s">
        <v>4734</v>
      </c>
      <c r="E372" t="s">
        <v>5419</v>
      </c>
    </row>
    <row r="373" spans="1:5" ht="15.6" x14ac:dyDescent="0.3">
      <c r="A373" s="1" t="s">
        <v>2000</v>
      </c>
      <c r="B373" s="1" t="s">
        <v>2755</v>
      </c>
      <c r="C373" t="s">
        <v>5420</v>
      </c>
      <c r="D373" t="s">
        <v>4737</v>
      </c>
      <c r="E373" t="s">
        <v>5421</v>
      </c>
    </row>
    <row r="374" spans="1:5" ht="15.6" x14ac:dyDescent="0.3">
      <c r="A374" s="1" t="s">
        <v>1999</v>
      </c>
      <c r="B374" s="1" t="s">
        <v>2756</v>
      </c>
      <c r="C374" t="s">
        <v>5422</v>
      </c>
      <c r="D374" t="s">
        <v>4734</v>
      </c>
      <c r="E374" t="s">
        <v>5423</v>
      </c>
    </row>
    <row r="375" spans="1:5" ht="15.6" x14ac:dyDescent="0.3">
      <c r="A375" s="1" t="s">
        <v>1998</v>
      </c>
      <c r="B375" s="1" t="s">
        <v>2757</v>
      </c>
      <c r="C375" t="s">
        <v>5424</v>
      </c>
      <c r="D375" t="s">
        <v>4734</v>
      </c>
      <c r="E375" t="s">
        <v>5270</v>
      </c>
    </row>
    <row r="376" spans="1:5" ht="15.6" x14ac:dyDescent="0.3">
      <c r="A376" s="1" t="s">
        <v>1997</v>
      </c>
      <c r="B376" s="1" t="s">
        <v>2758</v>
      </c>
      <c r="C376" t="s">
        <v>5425</v>
      </c>
      <c r="D376" t="s">
        <v>4734</v>
      </c>
      <c r="E376" t="s">
        <v>5426</v>
      </c>
    </row>
    <row r="377" spans="1:5" ht="15.6" x14ac:dyDescent="0.3">
      <c r="A377" s="1" t="s">
        <v>1996</v>
      </c>
      <c r="B377" s="1" t="s">
        <v>2759</v>
      </c>
      <c r="C377" t="s">
        <v>5427</v>
      </c>
      <c r="D377" t="s">
        <v>4737</v>
      </c>
      <c r="E377" t="s">
        <v>5428</v>
      </c>
    </row>
    <row r="378" spans="1:5" ht="15.6" x14ac:dyDescent="0.3">
      <c r="A378" s="1" t="s">
        <v>1995</v>
      </c>
      <c r="B378" s="1" t="s">
        <v>2760</v>
      </c>
      <c r="C378" t="s">
        <v>5429</v>
      </c>
      <c r="D378" t="s">
        <v>4737</v>
      </c>
      <c r="E378" t="s">
        <v>5031</v>
      </c>
    </row>
    <row r="379" spans="1:5" ht="15.6" x14ac:dyDescent="0.3">
      <c r="A379" s="1" t="s">
        <v>1994</v>
      </c>
      <c r="B379" s="1" t="s">
        <v>2761</v>
      </c>
      <c r="C379" t="s">
        <v>5430</v>
      </c>
      <c r="D379" t="s">
        <v>4734</v>
      </c>
      <c r="E379" t="s">
        <v>5431</v>
      </c>
    </row>
    <row r="380" spans="1:5" ht="15.6" x14ac:dyDescent="0.3">
      <c r="A380" s="1" t="s">
        <v>1993</v>
      </c>
      <c r="B380" s="1" t="s">
        <v>2762</v>
      </c>
      <c r="C380" t="s">
        <v>5432</v>
      </c>
      <c r="D380" t="s">
        <v>4734</v>
      </c>
      <c r="E380" t="s">
        <v>5106</v>
      </c>
    </row>
    <row r="381" spans="1:5" ht="15.6" x14ac:dyDescent="0.3">
      <c r="A381" s="1" t="s">
        <v>1992</v>
      </c>
      <c r="B381" s="1" t="s">
        <v>2763</v>
      </c>
      <c r="C381" t="s">
        <v>5433</v>
      </c>
      <c r="D381" t="s">
        <v>4737</v>
      </c>
      <c r="E381" t="s">
        <v>5434</v>
      </c>
    </row>
    <row r="382" spans="1:5" ht="15.6" x14ac:dyDescent="0.3">
      <c r="A382" s="1" t="s">
        <v>1991</v>
      </c>
      <c r="B382" s="1" t="s">
        <v>2764</v>
      </c>
      <c r="C382" t="s">
        <v>5435</v>
      </c>
      <c r="D382" t="s">
        <v>4734</v>
      </c>
      <c r="E382" t="s">
        <v>5436</v>
      </c>
    </row>
    <row r="383" spans="1:5" ht="15.6" x14ac:dyDescent="0.3">
      <c r="A383" s="1" t="s">
        <v>1990</v>
      </c>
      <c r="B383" s="1" t="s">
        <v>2765</v>
      </c>
      <c r="C383" t="s">
        <v>5437</v>
      </c>
      <c r="D383" t="s">
        <v>4737</v>
      </c>
      <c r="E383" t="s">
        <v>4748</v>
      </c>
    </row>
    <row r="384" spans="1:5" ht="15.6" x14ac:dyDescent="0.3">
      <c r="A384" s="1" t="s">
        <v>1989</v>
      </c>
      <c r="B384" s="1" t="s">
        <v>2766</v>
      </c>
      <c r="C384" t="s">
        <v>5438</v>
      </c>
      <c r="D384" t="s">
        <v>4737</v>
      </c>
      <c r="E384" t="s">
        <v>5176</v>
      </c>
    </row>
    <row r="385" spans="1:5" ht="15.6" x14ac:dyDescent="0.3">
      <c r="A385" s="1" t="s">
        <v>1988</v>
      </c>
      <c r="B385" s="1" t="s">
        <v>2767</v>
      </c>
      <c r="C385" t="s">
        <v>5439</v>
      </c>
      <c r="D385" t="s">
        <v>4734</v>
      </c>
      <c r="E385" t="s">
        <v>4884</v>
      </c>
    </row>
    <row r="386" spans="1:5" ht="15.6" x14ac:dyDescent="0.3">
      <c r="A386" s="1" t="s">
        <v>1987</v>
      </c>
      <c r="B386" s="1" t="s">
        <v>2768</v>
      </c>
      <c r="C386" t="s">
        <v>5440</v>
      </c>
      <c r="D386" t="s">
        <v>4737</v>
      </c>
      <c r="E386" t="s">
        <v>5441</v>
      </c>
    </row>
    <row r="387" spans="1:5" ht="15.6" x14ac:dyDescent="0.3">
      <c r="A387" s="1" t="s">
        <v>1986</v>
      </c>
      <c r="B387" s="1" t="s">
        <v>2769</v>
      </c>
      <c r="C387" t="s">
        <v>5442</v>
      </c>
      <c r="D387" t="s">
        <v>4737</v>
      </c>
      <c r="E387" t="s">
        <v>5443</v>
      </c>
    </row>
    <row r="388" spans="1:5" ht="15.6" x14ac:dyDescent="0.3">
      <c r="A388" s="1" t="s">
        <v>1985</v>
      </c>
      <c r="B388" s="1" t="s">
        <v>2770</v>
      </c>
      <c r="C388" t="s">
        <v>5444</v>
      </c>
      <c r="D388" t="s">
        <v>4734</v>
      </c>
      <c r="E388" t="s">
        <v>5445</v>
      </c>
    </row>
    <row r="389" spans="1:5" ht="15.6" x14ac:dyDescent="0.3">
      <c r="A389" s="1" t="s">
        <v>1984</v>
      </c>
      <c r="B389" s="1" t="s">
        <v>2771</v>
      </c>
      <c r="C389" t="s">
        <v>5446</v>
      </c>
      <c r="D389" t="s">
        <v>4737</v>
      </c>
      <c r="E389" t="s">
        <v>5447</v>
      </c>
    </row>
    <row r="390" spans="1:5" ht="15.6" x14ac:dyDescent="0.3">
      <c r="A390" s="1" t="s">
        <v>1983</v>
      </c>
      <c r="B390" s="1" t="s">
        <v>2772</v>
      </c>
      <c r="C390" t="s">
        <v>5448</v>
      </c>
      <c r="D390" t="s">
        <v>4734</v>
      </c>
      <c r="E390" t="s">
        <v>5312</v>
      </c>
    </row>
    <row r="391" spans="1:5" ht="15.6" x14ac:dyDescent="0.3">
      <c r="A391" s="1" t="s">
        <v>1982</v>
      </c>
      <c r="B391" s="1" t="s">
        <v>2773</v>
      </c>
      <c r="C391" t="s">
        <v>5449</v>
      </c>
      <c r="D391" t="s">
        <v>4734</v>
      </c>
      <c r="E391" t="s">
        <v>5450</v>
      </c>
    </row>
    <row r="392" spans="1:5" ht="15.6" x14ac:dyDescent="0.3">
      <c r="A392" s="1" t="s">
        <v>1981</v>
      </c>
      <c r="B392" s="1" t="s">
        <v>2774</v>
      </c>
      <c r="C392" t="s">
        <v>5451</v>
      </c>
      <c r="D392" t="s">
        <v>4737</v>
      </c>
      <c r="E392" t="s">
        <v>5452</v>
      </c>
    </row>
    <row r="393" spans="1:5" ht="15.6" x14ac:dyDescent="0.3">
      <c r="A393" s="1" t="s">
        <v>1980</v>
      </c>
      <c r="B393" s="1" t="s">
        <v>2775</v>
      </c>
      <c r="C393" t="s">
        <v>5453</v>
      </c>
      <c r="D393" t="s">
        <v>4737</v>
      </c>
      <c r="E393" t="s">
        <v>4831</v>
      </c>
    </row>
    <row r="394" spans="1:5" ht="15.6" x14ac:dyDescent="0.3">
      <c r="A394" s="1" t="s">
        <v>1979</v>
      </c>
      <c r="B394" s="1" t="s">
        <v>2776</v>
      </c>
      <c r="C394" t="s">
        <v>5454</v>
      </c>
      <c r="D394" t="s">
        <v>4734</v>
      </c>
      <c r="E394" t="s">
        <v>5455</v>
      </c>
    </row>
    <row r="395" spans="1:5" ht="15.6" x14ac:dyDescent="0.3">
      <c r="A395" s="1" t="s">
        <v>1978</v>
      </c>
      <c r="B395" s="1" t="s">
        <v>2777</v>
      </c>
      <c r="C395" t="s">
        <v>5128</v>
      </c>
      <c r="D395" t="s">
        <v>4737</v>
      </c>
      <c r="E395" t="s">
        <v>5456</v>
      </c>
    </row>
    <row r="396" spans="1:5" ht="15.6" x14ac:dyDescent="0.3">
      <c r="A396" s="1" t="s">
        <v>1977</v>
      </c>
      <c r="B396" s="1" t="s">
        <v>2778</v>
      </c>
      <c r="C396" t="s">
        <v>5457</v>
      </c>
      <c r="D396" t="s">
        <v>4734</v>
      </c>
      <c r="E396" t="s">
        <v>5458</v>
      </c>
    </row>
    <row r="397" spans="1:5" ht="15.6" x14ac:dyDescent="0.3">
      <c r="A397" s="1" t="s">
        <v>1976</v>
      </c>
      <c r="B397" s="1" t="s">
        <v>2779</v>
      </c>
      <c r="C397" t="s">
        <v>5459</v>
      </c>
      <c r="D397" t="s">
        <v>4734</v>
      </c>
      <c r="E397" t="s">
        <v>5460</v>
      </c>
    </row>
    <row r="398" spans="1:5" ht="15.6" x14ac:dyDescent="0.3">
      <c r="A398" s="1" t="s">
        <v>1975</v>
      </c>
      <c r="B398" s="1" t="s">
        <v>2780</v>
      </c>
      <c r="C398" t="s">
        <v>5461</v>
      </c>
      <c r="D398" t="s">
        <v>4734</v>
      </c>
      <c r="E398" t="s">
        <v>5462</v>
      </c>
    </row>
    <row r="399" spans="1:5" ht="15.6" x14ac:dyDescent="0.3">
      <c r="A399" s="1" t="s">
        <v>1974</v>
      </c>
      <c r="B399" s="1" t="s">
        <v>2781</v>
      </c>
      <c r="C399" t="s">
        <v>5463</v>
      </c>
      <c r="D399" t="s">
        <v>4737</v>
      </c>
      <c r="E399" t="s">
        <v>5464</v>
      </c>
    </row>
    <row r="400" spans="1:5" ht="15.6" x14ac:dyDescent="0.3">
      <c r="A400" s="1" t="s">
        <v>1973</v>
      </c>
      <c r="B400" s="1" t="s">
        <v>2782</v>
      </c>
      <c r="C400" t="s">
        <v>5465</v>
      </c>
      <c r="D400" t="s">
        <v>4734</v>
      </c>
      <c r="E400" t="s">
        <v>4906</v>
      </c>
    </row>
    <row r="401" spans="1:5" ht="15.6" x14ac:dyDescent="0.3">
      <c r="A401" s="1" t="s">
        <v>1972</v>
      </c>
      <c r="B401" s="1" t="s">
        <v>2783</v>
      </c>
      <c r="C401" t="s">
        <v>5466</v>
      </c>
      <c r="D401" t="s">
        <v>4734</v>
      </c>
      <c r="E401" t="s">
        <v>5467</v>
      </c>
    </row>
    <row r="402" spans="1:5" ht="15.6" x14ac:dyDescent="0.3">
      <c r="A402" s="1" t="s">
        <v>1971</v>
      </c>
      <c r="B402" s="1" t="s">
        <v>2784</v>
      </c>
      <c r="C402" t="s">
        <v>5468</v>
      </c>
      <c r="D402" t="s">
        <v>4737</v>
      </c>
      <c r="E402" t="s">
        <v>5469</v>
      </c>
    </row>
    <row r="403" spans="1:5" ht="15.6" x14ac:dyDescent="0.3">
      <c r="A403" s="1" t="s">
        <v>1970</v>
      </c>
      <c r="B403" s="1" t="s">
        <v>2785</v>
      </c>
      <c r="C403" t="s">
        <v>5470</v>
      </c>
      <c r="D403" t="s">
        <v>4734</v>
      </c>
      <c r="E403" t="s">
        <v>5471</v>
      </c>
    </row>
    <row r="404" spans="1:5" ht="15.6" x14ac:dyDescent="0.3">
      <c r="A404" s="1" t="s">
        <v>1969</v>
      </c>
      <c r="B404" s="1" t="s">
        <v>2786</v>
      </c>
      <c r="C404" t="s">
        <v>5472</v>
      </c>
      <c r="D404" t="s">
        <v>4734</v>
      </c>
      <c r="E404" t="s">
        <v>5473</v>
      </c>
    </row>
    <row r="405" spans="1:5" ht="15.6" x14ac:dyDescent="0.3">
      <c r="A405" s="1" t="s">
        <v>1968</v>
      </c>
      <c r="B405" s="1" t="s">
        <v>2787</v>
      </c>
      <c r="C405" t="s">
        <v>5474</v>
      </c>
      <c r="D405" t="s">
        <v>4737</v>
      </c>
      <c r="E405" t="s">
        <v>5475</v>
      </c>
    </row>
    <row r="406" spans="1:5" ht="15.6" x14ac:dyDescent="0.3">
      <c r="A406" s="1" t="s">
        <v>1967</v>
      </c>
      <c r="B406" s="1" t="s">
        <v>2788</v>
      </c>
      <c r="C406" t="s">
        <v>5476</v>
      </c>
      <c r="D406" t="s">
        <v>4737</v>
      </c>
      <c r="E406" t="s">
        <v>5477</v>
      </c>
    </row>
    <row r="407" spans="1:5" ht="15.6" x14ac:dyDescent="0.3">
      <c r="A407" s="1" t="s">
        <v>1966</v>
      </c>
      <c r="B407" s="1" t="s">
        <v>2789</v>
      </c>
      <c r="C407" t="s">
        <v>5478</v>
      </c>
      <c r="D407" t="s">
        <v>4737</v>
      </c>
      <c r="E407" t="s">
        <v>5479</v>
      </c>
    </row>
    <row r="408" spans="1:5" ht="15.6" x14ac:dyDescent="0.3">
      <c r="A408" s="1" t="s">
        <v>1965</v>
      </c>
      <c r="B408" s="1" t="s">
        <v>2790</v>
      </c>
      <c r="C408" t="s">
        <v>5480</v>
      </c>
      <c r="D408" t="s">
        <v>4737</v>
      </c>
      <c r="E408" t="s">
        <v>5481</v>
      </c>
    </row>
    <row r="409" spans="1:5" ht="15.6" x14ac:dyDescent="0.3">
      <c r="A409" s="1" t="s">
        <v>1964</v>
      </c>
      <c r="B409" s="1" t="s">
        <v>2791</v>
      </c>
      <c r="C409" t="s">
        <v>5482</v>
      </c>
      <c r="D409" t="s">
        <v>4737</v>
      </c>
      <c r="E409" t="s">
        <v>5483</v>
      </c>
    </row>
    <row r="410" spans="1:5" ht="15.6" x14ac:dyDescent="0.3">
      <c r="A410" s="1" t="s">
        <v>1963</v>
      </c>
      <c r="B410" s="1" t="s">
        <v>2792</v>
      </c>
      <c r="C410" t="s">
        <v>5484</v>
      </c>
      <c r="D410" t="s">
        <v>4737</v>
      </c>
      <c r="E410" t="s">
        <v>5485</v>
      </c>
    </row>
    <row r="411" spans="1:5" ht="15.6" x14ac:dyDescent="0.3">
      <c r="A411" s="1" t="s">
        <v>1962</v>
      </c>
      <c r="B411" s="1" t="s">
        <v>2793</v>
      </c>
      <c r="C411" t="s">
        <v>5486</v>
      </c>
      <c r="D411" t="s">
        <v>4734</v>
      </c>
      <c r="E411" t="s">
        <v>5487</v>
      </c>
    </row>
    <row r="412" spans="1:5" ht="15.6" x14ac:dyDescent="0.3">
      <c r="A412" s="1" t="s">
        <v>1961</v>
      </c>
      <c r="B412" s="1" t="s">
        <v>2794</v>
      </c>
      <c r="C412" t="s">
        <v>5488</v>
      </c>
      <c r="D412" t="s">
        <v>4734</v>
      </c>
      <c r="E412" t="s">
        <v>5489</v>
      </c>
    </row>
    <row r="413" spans="1:5" ht="15.6" x14ac:dyDescent="0.3">
      <c r="A413" s="1" t="s">
        <v>1960</v>
      </c>
      <c r="B413" s="1" t="s">
        <v>2795</v>
      </c>
      <c r="C413" t="s">
        <v>5490</v>
      </c>
      <c r="D413" t="s">
        <v>4737</v>
      </c>
      <c r="E413" t="s">
        <v>5491</v>
      </c>
    </row>
    <row r="414" spans="1:5" ht="15.6" x14ac:dyDescent="0.3">
      <c r="A414" s="1" t="s">
        <v>1959</v>
      </c>
      <c r="B414" s="1" t="s">
        <v>2796</v>
      </c>
      <c r="C414" t="s">
        <v>5492</v>
      </c>
      <c r="D414" t="s">
        <v>4734</v>
      </c>
      <c r="E414" t="s">
        <v>5493</v>
      </c>
    </row>
    <row r="415" spans="1:5" ht="15.6" x14ac:dyDescent="0.3">
      <c r="A415" s="1" t="s">
        <v>1958</v>
      </c>
      <c r="B415" s="1" t="s">
        <v>2797</v>
      </c>
      <c r="C415" t="s">
        <v>5494</v>
      </c>
      <c r="D415" t="s">
        <v>4734</v>
      </c>
      <c r="E415" t="s">
        <v>5495</v>
      </c>
    </row>
    <row r="416" spans="1:5" ht="15.6" x14ac:dyDescent="0.3">
      <c r="A416" s="1" t="s">
        <v>1957</v>
      </c>
      <c r="B416" s="1" t="s">
        <v>2798</v>
      </c>
      <c r="C416" t="s">
        <v>5496</v>
      </c>
      <c r="D416" t="s">
        <v>4737</v>
      </c>
      <c r="E416" t="s">
        <v>5497</v>
      </c>
    </row>
    <row r="417" spans="1:5" ht="15.6" x14ac:dyDescent="0.3">
      <c r="A417" s="1" t="s">
        <v>1956</v>
      </c>
      <c r="B417" s="1" t="s">
        <v>2799</v>
      </c>
      <c r="C417" t="s">
        <v>5498</v>
      </c>
      <c r="D417" t="s">
        <v>4737</v>
      </c>
      <c r="E417" t="s">
        <v>4748</v>
      </c>
    </row>
    <row r="418" spans="1:5" ht="15.6" x14ac:dyDescent="0.3">
      <c r="A418" s="1" t="s">
        <v>1955</v>
      </c>
      <c r="B418" s="1" t="s">
        <v>2800</v>
      </c>
      <c r="C418" t="s">
        <v>5499</v>
      </c>
      <c r="D418" t="s">
        <v>4734</v>
      </c>
      <c r="E418" t="s">
        <v>5500</v>
      </c>
    </row>
    <row r="419" spans="1:5" ht="15.6" x14ac:dyDescent="0.3">
      <c r="A419" s="1" t="s">
        <v>1954</v>
      </c>
      <c r="B419" s="1" t="s">
        <v>2801</v>
      </c>
      <c r="C419" t="s">
        <v>5501</v>
      </c>
      <c r="D419" t="s">
        <v>4734</v>
      </c>
      <c r="E419" t="s">
        <v>5371</v>
      </c>
    </row>
    <row r="420" spans="1:5" ht="15.6" x14ac:dyDescent="0.3">
      <c r="A420" s="1" t="s">
        <v>1953</v>
      </c>
      <c r="B420" s="1" t="s">
        <v>2802</v>
      </c>
      <c r="C420" t="s">
        <v>5502</v>
      </c>
      <c r="D420" t="s">
        <v>4734</v>
      </c>
      <c r="E420" t="s">
        <v>5503</v>
      </c>
    </row>
    <row r="421" spans="1:5" ht="15.6" x14ac:dyDescent="0.3">
      <c r="A421" s="1" t="s">
        <v>1952</v>
      </c>
      <c r="B421" s="1" t="s">
        <v>2803</v>
      </c>
      <c r="C421" t="s">
        <v>5504</v>
      </c>
      <c r="D421" t="s">
        <v>4734</v>
      </c>
      <c r="E421" t="s">
        <v>5505</v>
      </c>
    </row>
    <row r="422" spans="1:5" ht="15.6" x14ac:dyDescent="0.3">
      <c r="A422" s="1" t="s">
        <v>1951</v>
      </c>
      <c r="B422" s="1" t="s">
        <v>2804</v>
      </c>
      <c r="C422" t="s">
        <v>5506</v>
      </c>
      <c r="D422" t="s">
        <v>4737</v>
      </c>
      <c r="E422" t="s">
        <v>5507</v>
      </c>
    </row>
    <row r="423" spans="1:5" ht="15.6" x14ac:dyDescent="0.3">
      <c r="A423" s="1" t="s">
        <v>1950</v>
      </c>
      <c r="B423" s="1" t="s">
        <v>2805</v>
      </c>
      <c r="C423" t="s">
        <v>4947</v>
      </c>
      <c r="D423" t="s">
        <v>4734</v>
      </c>
      <c r="E423" t="s">
        <v>5508</v>
      </c>
    </row>
    <row r="424" spans="1:5" ht="15.6" x14ac:dyDescent="0.3">
      <c r="A424" s="1" t="s">
        <v>1949</v>
      </c>
      <c r="B424" s="1" t="s">
        <v>2806</v>
      </c>
      <c r="C424" t="s">
        <v>5509</v>
      </c>
      <c r="D424" t="s">
        <v>4734</v>
      </c>
      <c r="E424" t="s">
        <v>5510</v>
      </c>
    </row>
    <row r="425" spans="1:5" ht="15.6" x14ac:dyDescent="0.3">
      <c r="A425" s="1" t="s">
        <v>1948</v>
      </c>
      <c r="B425" s="1" t="s">
        <v>2807</v>
      </c>
      <c r="C425" t="s">
        <v>5511</v>
      </c>
      <c r="D425" t="s">
        <v>4734</v>
      </c>
      <c r="E425" t="s">
        <v>5512</v>
      </c>
    </row>
    <row r="426" spans="1:5" ht="15.6" x14ac:dyDescent="0.3">
      <c r="A426" s="1" t="s">
        <v>1947</v>
      </c>
      <c r="B426" s="1" t="s">
        <v>2808</v>
      </c>
      <c r="C426" t="s">
        <v>5513</v>
      </c>
      <c r="D426" t="s">
        <v>4737</v>
      </c>
      <c r="E426" t="s">
        <v>5495</v>
      </c>
    </row>
    <row r="427" spans="1:5" ht="15.6" x14ac:dyDescent="0.3">
      <c r="A427" s="1" t="s">
        <v>1946</v>
      </c>
      <c r="B427" s="1" t="s">
        <v>2809</v>
      </c>
      <c r="C427" t="s">
        <v>5514</v>
      </c>
      <c r="D427" t="s">
        <v>4737</v>
      </c>
      <c r="E427" t="s">
        <v>5127</v>
      </c>
    </row>
    <row r="428" spans="1:5" ht="15.6" x14ac:dyDescent="0.3">
      <c r="A428" s="1" t="s">
        <v>1945</v>
      </c>
      <c r="B428" s="1" t="s">
        <v>2810</v>
      </c>
      <c r="C428" t="s">
        <v>5515</v>
      </c>
      <c r="D428" t="s">
        <v>4734</v>
      </c>
      <c r="E428" t="s">
        <v>5516</v>
      </c>
    </row>
    <row r="429" spans="1:5" ht="15.6" x14ac:dyDescent="0.3">
      <c r="A429" s="1" t="s">
        <v>1944</v>
      </c>
      <c r="B429" s="1" t="s">
        <v>2811</v>
      </c>
      <c r="C429" t="s">
        <v>5517</v>
      </c>
      <c r="D429" t="s">
        <v>4734</v>
      </c>
      <c r="E429" t="s">
        <v>5518</v>
      </c>
    </row>
    <row r="430" spans="1:5" ht="15.6" x14ac:dyDescent="0.3">
      <c r="A430" s="1" t="s">
        <v>1943</v>
      </c>
      <c r="B430" s="1" t="s">
        <v>2812</v>
      </c>
      <c r="C430" t="s">
        <v>5519</v>
      </c>
      <c r="D430" t="s">
        <v>4734</v>
      </c>
      <c r="E430" t="s">
        <v>4890</v>
      </c>
    </row>
    <row r="431" spans="1:5" ht="15.6" x14ac:dyDescent="0.3">
      <c r="A431" s="1" t="s">
        <v>1942</v>
      </c>
      <c r="B431" s="1" t="s">
        <v>2813</v>
      </c>
      <c r="C431" t="s">
        <v>5520</v>
      </c>
      <c r="D431" t="s">
        <v>4734</v>
      </c>
      <c r="E431" t="s">
        <v>5521</v>
      </c>
    </row>
    <row r="432" spans="1:5" ht="15.6" x14ac:dyDescent="0.3">
      <c r="A432" s="1" t="s">
        <v>1941</v>
      </c>
      <c r="B432" s="1" t="s">
        <v>2814</v>
      </c>
      <c r="C432" t="s">
        <v>5522</v>
      </c>
      <c r="D432" t="s">
        <v>4734</v>
      </c>
      <c r="E432" t="s">
        <v>5523</v>
      </c>
    </row>
    <row r="433" spans="1:5" ht="15.6" x14ac:dyDescent="0.3">
      <c r="A433" s="1" t="s">
        <v>1940</v>
      </c>
      <c r="B433" s="1" t="s">
        <v>2815</v>
      </c>
      <c r="C433" t="s">
        <v>5524</v>
      </c>
      <c r="D433" t="s">
        <v>4734</v>
      </c>
      <c r="E433" t="s">
        <v>5525</v>
      </c>
    </row>
    <row r="434" spans="1:5" ht="15.6" x14ac:dyDescent="0.3">
      <c r="A434" s="1" t="s">
        <v>1939</v>
      </c>
      <c r="B434" s="1" t="s">
        <v>2816</v>
      </c>
      <c r="C434" t="s">
        <v>5526</v>
      </c>
      <c r="D434" t="s">
        <v>4737</v>
      </c>
      <c r="E434" t="s">
        <v>5481</v>
      </c>
    </row>
    <row r="435" spans="1:5" ht="15.6" x14ac:dyDescent="0.3">
      <c r="A435" s="1" t="s">
        <v>1938</v>
      </c>
      <c r="B435" s="1" t="s">
        <v>2817</v>
      </c>
      <c r="C435" t="s">
        <v>5527</v>
      </c>
      <c r="D435" t="s">
        <v>4734</v>
      </c>
      <c r="E435" t="s">
        <v>4906</v>
      </c>
    </row>
    <row r="436" spans="1:5" ht="15.6" x14ac:dyDescent="0.3">
      <c r="A436" s="1" t="s">
        <v>1937</v>
      </c>
      <c r="B436" s="1" t="s">
        <v>2818</v>
      </c>
      <c r="C436" t="s">
        <v>5528</v>
      </c>
      <c r="D436" t="s">
        <v>4737</v>
      </c>
      <c r="E436" t="s">
        <v>5529</v>
      </c>
    </row>
    <row r="437" spans="1:5" ht="15.6" x14ac:dyDescent="0.3">
      <c r="A437" s="1" t="s">
        <v>1936</v>
      </c>
      <c r="B437" s="1" t="s">
        <v>2819</v>
      </c>
      <c r="C437" t="s">
        <v>5530</v>
      </c>
      <c r="D437" t="s">
        <v>4737</v>
      </c>
      <c r="E437" t="s">
        <v>5531</v>
      </c>
    </row>
    <row r="438" spans="1:5" ht="15.6" x14ac:dyDescent="0.3">
      <c r="A438" s="1" t="s">
        <v>1935</v>
      </c>
      <c r="B438" s="1" t="s">
        <v>2820</v>
      </c>
      <c r="C438" t="s">
        <v>5532</v>
      </c>
      <c r="D438" t="s">
        <v>4737</v>
      </c>
      <c r="E438" t="s">
        <v>5533</v>
      </c>
    </row>
    <row r="439" spans="1:5" ht="15.6" x14ac:dyDescent="0.3">
      <c r="A439" s="1" t="s">
        <v>1934</v>
      </c>
      <c r="B439" s="1" t="s">
        <v>2821</v>
      </c>
      <c r="C439" t="s">
        <v>5534</v>
      </c>
      <c r="D439" t="s">
        <v>4734</v>
      </c>
      <c r="E439" t="s">
        <v>5407</v>
      </c>
    </row>
    <row r="440" spans="1:5" ht="15.6" x14ac:dyDescent="0.3">
      <c r="A440" s="1" t="s">
        <v>1933</v>
      </c>
      <c r="B440" s="1" t="s">
        <v>2822</v>
      </c>
      <c r="C440" t="s">
        <v>5535</v>
      </c>
      <c r="D440" t="s">
        <v>4737</v>
      </c>
      <c r="E440" t="s">
        <v>5536</v>
      </c>
    </row>
    <row r="441" spans="1:5" ht="15.6" x14ac:dyDescent="0.3">
      <c r="A441" s="1" t="s">
        <v>1932</v>
      </c>
      <c r="B441" s="1" t="s">
        <v>2823</v>
      </c>
      <c r="C441" t="s">
        <v>5537</v>
      </c>
      <c r="D441" t="s">
        <v>4734</v>
      </c>
      <c r="E441" t="s">
        <v>5538</v>
      </c>
    </row>
    <row r="442" spans="1:5" ht="15.6" x14ac:dyDescent="0.3">
      <c r="A442" s="1" t="s">
        <v>1931</v>
      </c>
      <c r="B442" s="1" t="s">
        <v>2824</v>
      </c>
      <c r="C442" t="s">
        <v>5539</v>
      </c>
      <c r="D442" t="s">
        <v>4734</v>
      </c>
      <c r="E442" t="s">
        <v>5540</v>
      </c>
    </row>
    <row r="443" spans="1:5" ht="15.6" x14ac:dyDescent="0.3">
      <c r="A443" s="1" t="s">
        <v>1930</v>
      </c>
      <c r="B443" s="1" t="s">
        <v>2825</v>
      </c>
      <c r="C443" t="s">
        <v>5541</v>
      </c>
      <c r="D443" t="s">
        <v>4737</v>
      </c>
      <c r="E443" t="s">
        <v>5542</v>
      </c>
    </row>
    <row r="444" spans="1:5" ht="15.6" x14ac:dyDescent="0.3">
      <c r="A444" s="1" t="s">
        <v>1929</v>
      </c>
      <c r="B444" s="1" t="s">
        <v>2826</v>
      </c>
      <c r="C444" t="s">
        <v>4868</v>
      </c>
      <c r="D444" t="s">
        <v>4737</v>
      </c>
      <c r="E444" t="s">
        <v>5543</v>
      </c>
    </row>
    <row r="445" spans="1:5" ht="15.6" x14ac:dyDescent="0.3">
      <c r="A445" s="1" t="s">
        <v>1928</v>
      </c>
      <c r="B445" s="1" t="s">
        <v>2827</v>
      </c>
      <c r="C445" t="s">
        <v>5544</v>
      </c>
      <c r="D445" t="s">
        <v>4734</v>
      </c>
      <c r="E445" t="s">
        <v>5545</v>
      </c>
    </row>
    <row r="446" spans="1:5" ht="15.6" x14ac:dyDescent="0.3">
      <c r="A446" s="1" t="s">
        <v>1927</v>
      </c>
      <c r="B446" s="1" t="s">
        <v>2828</v>
      </c>
      <c r="C446" t="s">
        <v>5546</v>
      </c>
      <c r="D446" t="s">
        <v>4734</v>
      </c>
      <c r="E446" t="s">
        <v>5547</v>
      </c>
    </row>
    <row r="447" spans="1:5" ht="15.6" x14ac:dyDescent="0.3">
      <c r="A447" s="1" t="s">
        <v>1926</v>
      </c>
      <c r="B447" s="1" t="s">
        <v>2829</v>
      </c>
      <c r="C447" t="s">
        <v>5548</v>
      </c>
      <c r="D447" t="s">
        <v>4737</v>
      </c>
      <c r="E447" t="s">
        <v>5342</v>
      </c>
    </row>
    <row r="448" spans="1:5" ht="15.6" x14ac:dyDescent="0.3">
      <c r="A448" s="1" t="s">
        <v>1925</v>
      </c>
      <c r="B448" s="1" t="s">
        <v>2830</v>
      </c>
      <c r="C448" t="s">
        <v>5549</v>
      </c>
      <c r="D448" t="s">
        <v>4734</v>
      </c>
      <c r="E448" t="s">
        <v>5550</v>
      </c>
    </row>
    <row r="449" spans="1:5" ht="15.6" x14ac:dyDescent="0.3">
      <c r="A449" s="1" t="s">
        <v>1924</v>
      </c>
      <c r="B449" s="1" t="s">
        <v>2831</v>
      </c>
      <c r="C449" t="s">
        <v>5551</v>
      </c>
      <c r="D449" t="s">
        <v>4737</v>
      </c>
      <c r="E449" t="s">
        <v>5552</v>
      </c>
    </row>
    <row r="450" spans="1:5" ht="15.6" x14ac:dyDescent="0.3">
      <c r="A450" s="1" t="s">
        <v>1923</v>
      </c>
      <c r="B450" s="1" t="s">
        <v>2832</v>
      </c>
      <c r="C450" t="s">
        <v>5553</v>
      </c>
      <c r="D450" t="s">
        <v>4737</v>
      </c>
      <c r="E450" t="s">
        <v>5554</v>
      </c>
    </row>
    <row r="451" spans="1:5" ht="15.6" x14ac:dyDescent="0.3">
      <c r="A451" s="1" t="s">
        <v>1922</v>
      </c>
      <c r="B451" s="1" t="s">
        <v>2833</v>
      </c>
      <c r="C451" t="s">
        <v>5555</v>
      </c>
      <c r="D451" t="s">
        <v>4734</v>
      </c>
      <c r="E451" t="s">
        <v>5556</v>
      </c>
    </row>
    <row r="452" spans="1:5" ht="15.6" x14ac:dyDescent="0.3">
      <c r="A452" s="1" t="s">
        <v>1921</v>
      </c>
      <c r="B452" s="1" t="s">
        <v>2834</v>
      </c>
      <c r="C452" t="s">
        <v>5379</v>
      </c>
      <c r="D452" t="s">
        <v>4734</v>
      </c>
      <c r="E452" t="s">
        <v>5557</v>
      </c>
    </row>
    <row r="453" spans="1:5" ht="15.6" x14ac:dyDescent="0.3">
      <c r="A453" s="1" t="s">
        <v>1920</v>
      </c>
      <c r="B453" s="1" t="s">
        <v>2835</v>
      </c>
      <c r="C453" t="s">
        <v>4834</v>
      </c>
      <c r="D453" t="s">
        <v>4737</v>
      </c>
      <c r="E453" t="s">
        <v>5558</v>
      </c>
    </row>
    <row r="454" spans="1:5" ht="15.6" x14ac:dyDescent="0.3">
      <c r="A454" s="1" t="s">
        <v>1919</v>
      </c>
      <c r="B454" s="1" t="s">
        <v>2836</v>
      </c>
      <c r="C454" t="s">
        <v>5559</v>
      </c>
      <c r="D454" t="s">
        <v>4734</v>
      </c>
      <c r="E454" t="s">
        <v>5560</v>
      </c>
    </row>
    <row r="455" spans="1:5" ht="15.6" x14ac:dyDescent="0.3">
      <c r="A455" s="1" t="s">
        <v>1918</v>
      </c>
      <c r="B455" s="1" t="s">
        <v>2837</v>
      </c>
      <c r="C455" t="s">
        <v>5561</v>
      </c>
      <c r="D455" t="s">
        <v>4737</v>
      </c>
      <c r="E455" t="s">
        <v>4991</v>
      </c>
    </row>
    <row r="456" spans="1:5" ht="15.6" x14ac:dyDescent="0.3">
      <c r="A456" s="1" t="s">
        <v>1917</v>
      </c>
      <c r="B456" s="1" t="s">
        <v>2838</v>
      </c>
      <c r="C456" t="s">
        <v>5562</v>
      </c>
      <c r="D456" t="s">
        <v>4737</v>
      </c>
      <c r="E456" t="s">
        <v>4748</v>
      </c>
    </row>
    <row r="457" spans="1:5" ht="15.6" x14ac:dyDescent="0.3">
      <c r="A457" s="1" t="s">
        <v>1916</v>
      </c>
      <c r="B457" s="1" t="s">
        <v>2839</v>
      </c>
      <c r="C457" t="s">
        <v>5563</v>
      </c>
      <c r="D457" t="s">
        <v>4737</v>
      </c>
      <c r="E457" t="s">
        <v>5564</v>
      </c>
    </row>
    <row r="458" spans="1:5" ht="15.6" x14ac:dyDescent="0.3">
      <c r="A458" s="1" t="s">
        <v>1915</v>
      </c>
      <c r="B458" s="1" t="s">
        <v>2840</v>
      </c>
      <c r="C458" t="s">
        <v>5565</v>
      </c>
      <c r="D458" t="s">
        <v>4737</v>
      </c>
      <c r="E458" t="s">
        <v>5275</v>
      </c>
    </row>
    <row r="459" spans="1:5" ht="15.6" x14ac:dyDescent="0.3">
      <c r="A459" s="1" t="s">
        <v>1914</v>
      </c>
      <c r="B459" s="1" t="s">
        <v>2841</v>
      </c>
      <c r="C459" t="s">
        <v>5566</v>
      </c>
      <c r="D459" t="s">
        <v>4737</v>
      </c>
      <c r="E459" t="s">
        <v>5567</v>
      </c>
    </row>
    <row r="460" spans="1:5" ht="15.6" x14ac:dyDescent="0.3">
      <c r="A460" s="1" t="s">
        <v>1913</v>
      </c>
      <c r="B460" s="1" t="s">
        <v>2842</v>
      </c>
      <c r="C460" t="s">
        <v>5568</v>
      </c>
      <c r="D460" t="s">
        <v>4734</v>
      </c>
      <c r="E460" t="s">
        <v>5569</v>
      </c>
    </row>
    <row r="461" spans="1:5" ht="15.6" x14ac:dyDescent="0.3">
      <c r="A461" s="1" t="s">
        <v>1912</v>
      </c>
      <c r="B461" s="1" t="s">
        <v>2843</v>
      </c>
      <c r="C461" t="s">
        <v>4858</v>
      </c>
      <c r="D461" t="s">
        <v>4737</v>
      </c>
      <c r="E461" t="s">
        <v>5570</v>
      </c>
    </row>
    <row r="462" spans="1:5" ht="15.6" x14ac:dyDescent="0.3">
      <c r="A462" s="1" t="s">
        <v>1911</v>
      </c>
      <c r="B462" s="1" t="s">
        <v>2844</v>
      </c>
      <c r="C462" t="s">
        <v>5285</v>
      </c>
      <c r="D462" t="s">
        <v>4734</v>
      </c>
      <c r="E462" t="s">
        <v>5571</v>
      </c>
    </row>
    <row r="463" spans="1:5" ht="15.6" x14ac:dyDescent="0.3">
      <c r="A463" s="1" t="s">
        <v>1910</v>
      </c>
      <c r="B463" s="1" t="s">
        <v>2845</v>
      </c>
      <c r="C463" t="s">
        <v>4891</v>
      </c>
      <c r="D463" t="s">
        <v>4734</v>
      </c>
      <c r="E463" t="s">
        <v>4846</v>
      </c>
    </row>
    <row r="464" spans="1:5" ht="15.6" x14ac:dyDescent="0.3">
      <c r="A464" s="1" t="s">
        <v>1909</v>
      </c>
      <c r="B464" s="1" t="s">
        <v>2846</v>
      </c>
      <c r="C464" t="s">
        <v>5572</v>
      </c>
      <c r="D464" t="s">
        <v>4734</v>
      </c>
      <c r="E464" t="s">
        <v>5573</v>
      </c>
    </row>
    <row r="465" spans="1:6" ht="15.6" x14ac:dyDescent="0.3">
      <c r="A465" s="1" t="s">
        <v>1908</v>
      </c>
      <c r="B465" s="1" t="s">
        <v>2847</v>
      </c>
      <c r="C465" t="s">
        <v>5574</v>
      </c>
      <c r="D465" t="s">
        <v>4737</v>
      </c>
      <c r="E465" t="s">
        <v>5575</v>
      </c>
    </row>
    <row r="466" spans="1:6" ht="15.6" x14ac:dyDescent="0.3">
      <c r="A466" s="1" t="s">
        <v>1907</v>
      </c>
      <c r="B466" s="1" t="s">
        <v>2848</v>
      </c>
      <c r="C466" t="s">
        <v>5576</v>
      </c>
      <c r="D466" t="s">
        <v>4734</v>
      </c>
      <c r="E466" t="s">
        <v>4884</v>
      </c>
    </row>
    <row r="467" spans="1:6" ht="15.6" x14ac:dyDescent="0.3">
      <c r="A467" s="1" t="s">
        <v>1906</v>
      </c>
      <c r="B467" s="1" t="s">
        <v>2849</v>
      </c>
      <c r="C467" t="s">
        <v>5577</v>
      </c>
      <c r="D467" t="s">
        <v>4737</v>
      </c>
      <c r="E467" t="s">
        <v>5578</v>
      </c>
    </row>
    <row r="468" spans="1:6" ht="15.6" x14ac:dyDescent="0.3">
      <c r="A468" s="1" t="s">
        <v>1905</v>
      </c>
      <c r="B468" s="1" t="s">
        <v>2850</v>
      </c>
      <c r="C468" t="s">
        <v>4864</v>
      </c>
      <c r="D468" t="s">
        <v>4737</v>
      </c>
      <c r="E468" t="s">
        <v>5579</v>
      </c>
    </row>
    <row r="469" spans="1:6" ht="15.6" x14ac:dyDescent="0.3">
      <c r="A469" s="1" t="s">
        <v>1904</v>
      </c>
      <c r="B469" s="1" t="s">
        <v>2851</v>
      </c>
      <c r="C469" t="s">
        <v>5580</v>
      </c>
      <c r="D469" t="s">
        <v>4734</v>
      </c>
      <c r="E469" t="s">
        <v>5581</v>
      </c>
    </row>
    <row r="470" spans="1:6" ht="15.6" x14ac:dyDescent="0.3">
      <c r="A470" s="1" t="s">
        <v>1903</v>
      </c>
      <c r="B470" s="1" t="s">
        <v>2852</v>
      </c>
      <c r="C470" t="s">
        <v>5582</v>
      </c>
      <c r="D470" t="s">
        <v>4734</v>
      </c>
      <c r="E470" t="s">
        <v>5583</v>
      </c>
    </row>
    <row r="471" spans="1:6" ht="15.6" x14ac:dyDescent="0.3">
      <c r="A471" s="1" t="s">
        <v>1902</v>
      </c>
      <c r="B471" s="1" t="s">
        <v>2853</v>
      </c>
      <c r="C471" t="s">
        <v>5584</v>
      </c>
      <c r="D471" t="s">
        <v>4737</v>
      </c>
      <c r="E471" t="s">
        <v>5585</v>
      </c>
    </row>
    <row r="472" spans="1:6" ht="15.6" x14ac:dyDescent="0.3">
      <c r="A472" s="1" t="s">
        <v>1901</v>
      </c>
      <c r="B472" s="1" t="s">
        <v>2854</v>
      </c>
      <c r="C472" t="s">
        <v>5586</v>
      </c>
      <c r="D472" t="s">
        <v>4737</v>
      </c>
      <c r="E472" t="s">
        <v>5587</v>
      </c>
    </row>
    <row r="473" spans="1:6" ht="15.6" x14ac:dyDescent="0.3">
      <c r="A473" s="1" t="s">
        <v>1900</v>
      </c>
      <c r="B473" s="1" t="s">
        <v>2855</v>
      </c>
      <c r="C473" t="s">
        <v>5588</v>
      </c>
      <c r="D473" t="s">
        <v>4737</v>
      </c>
      <c r="E473" t="s">
        <v>5162</v>
      </c>
    </row>
    <row r="474" spans="1:6" ht="15.6" x14ac:dyDescent="0.3">
      <c r="A474" s="1" t="s">
        <v>1899</v>
      </c>
      <c r="B474" s="1" t="s">
        <v>2856</v>
      </c>
      <c r="C474" t="s">
        <v>5197</v>
      </c>
      <c r="D474" t="s">
        <v>4737</v>
      </c>
      <c r="E474" t="s">
        <v>5589</v>
      </c>
    </row>
    <row r="475" spans="1:6" ht="15.6" x14ac:dyDescent="0.3">
      <c r="A475" s="1" t="s">
        <v>1898</v>
      </c>
      <c r="B475" s="1" t="s">
        <v>2857</v>
      </c>
      <c r="C475" t="s">
        <v>5590</v>
      </c>
      <c r="D475" t="s">
        <v>4737</v>
      </c>
      <c r="E475" t="s">
        <v>4758</v>
      </c>
    </row>
    <row r="476" spans="1:6" ht="15.6" x14ac:dyDescent="0.3">
      <c r="A476" s="1" t="s">
        <v>1897</v>
      </c>
      <c r="B476" s="1" t="s">
        <v>2858</v>
      </c>
      <c r="C476" t="s">
        <v>5591</v>
      </c>
      <c r="D476" t="s">
        <v>4737</v>
      </c>
      <c r="E476" t="s">
        <v>5592</v>
      </c>
    </row>
    <row r="477" spans="1:6" ht="15.6" x14ac:dyDescent="0.3">
      <c r="A477" s="1" t="s">
        <v>1895</v>
      </c>
      <c r="B477" s="1" t="s">
        <v>2859</v>
      </c>
      <c r="C477" t="s">
        <v>5593</v>
      </c>
      <c r="D477" t="s">
        <v>4737</v>
      </c>
      <c r="E477" t="s">
        <v>5594</v>
      </c>
      <c r="F477" t="s">
        <v>5595</v>
      </c>
    </row>
    <row r="478" spans="1:6" ht="15.6" x14ac:dyDescent="0.3">
      <c r="A478" s="1" t="s">
        <v>1894</v>
      </c>
      <c r="B478" s="1" t="s">
        <v>2860</v>
      </c>
      <c r="C478" t="s">
        <v>5596</v>
      </c>
      <c r="D478" t="s">
        <v>4734</v>
      </c>
      <c r="E478" t="s">
        <v>5597</v>
      </c>
    </row>
    <row r="479" spans="1:6" ht="15.6" x14ac:dyDescent="0.3">
      <c r="A479" s="1" t="s">
        <v>1893</v>
      </c>
      <c r="B479" s="1" t="s">
        <v>2861</v>
      </c>
      <c r="C479" t="s">
        <v>5598</v>
      </c>
      <c r="D479" t="s">
        <v>4737</v>
      </c>
      <c r="E479" t="s">
        <v>5599</v>
      </c>
    </row>
    <row r="480" spans="1:6" ht="15.6" x14ac:dyDescent="0.3">
      <c r="A480" s="1" t="s">
        <v>1892</v>
      </c>
      <c r="B480" s="1" t="s">
        <v>2862</v>
      </c>
      <c r="C480" t="s">
        <v>5600</v>
      </c>
      <c r="D480" t="s">
        <v>4737</v>
      </c>
      <c r="E480" t="s">
        <v>5601</v>
      </c>
    </row>
    <row r="481" spans="1:5" ht="15.6" x14ac:dyDescent="0.3">
      <c r="A481" s="1" t="s">
        <v>1891</v>
      </c>
      <c r="B481" s="1" t="s">
        <v>2863</v>
      </c>
      <c r="C481" t="s">
        <v>5602</v>
      </c>
      <c r="D481" t="s">
        <v>4737</v>
      </c>
      <c r="E481" t="s">
        <v>5603</v>
      </c>
    </row>
    <row r="482" spans="1:5" ht="15.6" x14ac:dyDescent="0.3">
      <c r="A482" s="1" t="s">
        <v>1890</v>
      </c>
      <c r="B482" s="1" t="s">
        <v>2864</v>
      </c>
      <c r="C482" t="s">
        <v>5604</v>
      </c>
      <c r="D482" t="s">
        <v>4737</v>
      </c>
      <c r="E482" t="s">
        <v>5085</v>
      </c>
    </row>
    <row r="483" spans="1:5" ht="15.6" x14ac:dyDescent="0.3">
      <c r="A483" s="1" t="s">
        <v>1889</v>
      </c>
      <c r="B483" s="1" t="s">
        <v>2865</v>
      </c>
      <c r="C483" t="s">
        <v>5605</v>
      </c>
      <c r="D483" t="s">
        <v>4737</v>
      </c>
      <c r="E483" t="s">
        <v>5606</v>
      </c>
    </row>
    <row r="484" spans="1:5" ht="15.6" x14ac:dyDescent="0.3">
      <c r="A484" s="1" t="s">
        <v>1888</v>
      </c>
      <c r="B484" s="1" t="s">
        <v>2866</v>
      </c>
      <c r="C484" t="s">
        <v>5607</v>
      </c>
      <c r="D484" t="s">
        <v>4734</v>
      </c>
      <c r="E484" t="s">
        <v>5608</v>
      </c>
    </row>
    <row r="485" spans="1:5" ht="15.6" x14ac:dyDescent="0.3">
      <c r="A485" s="1" t="s">
        <v>1887</v>
      </c>
      <c r="B485" s="1" t="s">
        <v>2867</v>
      </c>
      <c r="C485" t="s">
        <v>4986</v>
      </c>
      <c r="D485" t="s">
        <v>4734</v>
      </c>
      <c r="E485" t="s">
        <v>5609</v>
      </c>
    </row>
    <row r="486" spans="1:5" ht="15.6" x14ac:dyDescent="0.3">
      <c r="A486" s="1" t="s">
        <v>1886</v>
      </c>
      <c r="B486" s="1" t="s">
        <v>2868</v>
      </c>
      <c r="C486" t="s">
        <v>5610</v>
      </c>
      <c r="D486" t="s">
        <v>4737</v>
      </c>
      <c r="E486" t="s">
        <v>5035</v>
      </c>
    </row>
    <row r="487" spans="1:5" ht="15.6" x14ac:dyDescent="0.3">
      <c r="A487" s="1" t="s">
        <v>1885</v>
      </c>
      <c r="B487" s="1" t="s">
        <v>2869</v>
      </c>
      <c r="C487" t="s">
        <v>5343</v>
      </c>
      <c r="D487" t="s">
        <v>4737</v>
      </c>
      <c r="E487" t="s">
        <v>4871</v>
      </c>
    </row>
    <row r="488" spans="1:5" ht="15.6" x14ac:dyDescent="0.3">
      <c r="A488" s="1" t="s">
        <v>1884</v>
      </c>
      <c r="B488" s="1" t="s">
        <v>2870</v>
      </c>
      <c r="C488" t="s">
        <v>5611</v>
      </c>
      <c r="D488" t="s">
        <v>5612</v>
      </c>
      <c r="E488" t="s">
        <v>5613</v>
      </c>
    </row>
    <row r="489" spans="1:5" ht="15.6" x14ac:dyDescent="0.3">
      <c r="A489" s="1" t="s">
        <v>1883</v>
      </c>
      <c r="B489" s="1" t="s">
        <v>2871</v>
      </c>
      <c r="C489" t="s">
        <v>5614</v>
      </c>
      <c r="D489" t="s">
        <v>4734</v>
      </c>
      <c r="E489" t="s">
        <v>5615</v>
      </c>
    </row>
    <row r="490" spans="1:5" ht="15.6" x14ac:dyDescent="0.3">
      <c r="A490" s="1" t="s">
        <v>1882</v>
      </c>
      <c r="B490" s="1" t="s">
        <v>2872</v>
      </c>
      <c r="C490" t="s">
        <v>5616</v>
      </c>
      <c r="D490" t="s">
        <v>4737</v>
      </c>
      <c r="E490" t="s">
        <v>4993</v>
      </c>
    </row>
    <row r="491" spans="1:5" ht="15.6" x14ac:dyDescent="0.3">
      <c r="A491" s="1" t="s">
        <v>1881</v>
      </c>
      <c r="B491" s="1" t="s">
        <v>2873</v>
      </c>
      <c r="C491" t="s">
        <v>5617</v>
      </c>
      <c r="D491" t="s">
        <v>4737</v>
      </c>
      <c r="E491" t="s">
        <v>4748</v>
      </c>
    </row>
    <row r="492" spans="1:5" ht="15.6" x14ac:dyDescent="0.3">
      <c r="A492" s="1" t="s">
        <v>1880</v>
      </c>
      <c r="B492" s="1" t="s">
        <v>2874</v>
      </c>
      <c r="C492" t="s">
        <v>5618</v>
      </c>
      <c r="D492" t="s">
        <v>4734</v>
      </c>
      <c r="E492" t="s">
        <v>5619</v>
      </c>
    </row>
    <row r="493" spans="1:5" ht="15.6" x14ac:dyDescent="0.3">
      <c r="A493" s="1" t="s">
        <v>1879</v>
      </c>
      <c r="B493" s="1" t="s">
        <v>2875</v>
      </c>
      <c r="C493" t="s">
        <v>5620</v>
      </c>
      <c r="D493" t="s">
        <v>4734</v>
      </c>
      <c r="E493" t="s">
        <v>5621</v>
      </c>
    </row>
    <row r="494" spans="1:5" ht="15.6" x14ac:dyDescent="0.3">
      <c r="A494" s="1" t="s">
        <v>1878</v>
      </c>
      <c r="B494" s="1" t="s">
        <v>2876</v>
      </c>
      <c r="C494" t="s">
        <v>5622</v>
      </c>
      <c r="D494" t="s">
        <v>4734</v>
      </c>
      <c r="E494" t="s">
        <v>5302</v>
      </c>
    </row>
    <row r="495" spans="1:5" ht="15.6" x14ac:dyDescent="0.3">
      <c r="A495" s="1" t="s">
        <v>1877</v>
      </c>
      <c r="B495" s="1" t="s">
        <v>2877</v>
      </c>
      <c r="C495" t="s">
        <v>5623</v>
      </c>
      <c r="D495" t="s">
        <v>4737</v>
      </c>
      <c r="E495" t="s">
        <v>5624</v>
      </c>
    </row>
    <row r="496" spans="1:5" ht="15.6" x14ac:dyDescent="0.3">
      <c r="A496" s="1" t="s">
        <v>1876</v>
      </c>
      <c r="B496" s="1" t="s">
        <v>2878</v>
      </c>
      <c r="C496" t="s">
        <v>5604</v>
      </c>
      <c r="D496" t="s">
        <v>4737</v>
      </c>
      <c r="E496" t="s">
        <v>5625</v>
      </c>
    </row>
    <row r="497" spans="1:5" ht="15.6" x14ac:dyDescent="0.3">
      <c r="A497" s="1" t="s">
        <v>1875</v>
      </c>
      <c r="B497" s="1" t="s">
        <v>2879</v>
      </c>
      <c r="C497" t="s">
        <v>5626</v>
      </c>
      <c r="D497" t="s">
        <v>5612</v>
      </c>
      <c r="E497" t="s">
        <v>4924</v>
      </c>
    </row>
    <row r="498" spans="1:5" ht="15.6" x14ac:dyDescent="0.3">
      <c r="A498" s="1" t="s">
        <v>1874</v>
      </c>
      <c r="B498" s="1" t="s">
        <v>2880</v>
      </c>
      <c r="C498" t="s">
        <v>5627</v>
      </c>
      <c r="D498" t="s">
        <v>4734</v>
      </c>
      <c r="E498" t="s">
        <v>5628</v>
      </c>
    </row>
    <row r="499" spans="1:5" ht="15.6" x14ac:dyDescent="0.3">
      <c r="A499" s="1" t="s">
        <v>1873</v>
      </c>
      <c r="B499" s="1" t="s">
        <v>2881</v>
      </c>
      <c r="C499" t="s">
        <v>5629</v>
      </c>
      <c r="D499" t="s">
        <v>4737</v>
      </c>
      <c r="E499" t="s">
        <v>5162</v>
      </c>
    </row>
    <row r="500" spans="1:5" ht="15.6" x14ac:dyDescent="0.3">
      <c r="A500" s="1" t="s">
        <v>1872</v>
      </c>
      <c r="B500" s="1" t="s">
        <v>2882</v>
      </c>
      <c r="C500" t="s">
        <v>5630</v>
      </c>
      <c r="D500" t="s">
        <v>4734</v>
      </c>
      <c r="E500" t="s">
        <v>5631</v>
      </c>
    </row>
    <row r="501" spans="1:5" ht="15.6" x14ac:dyDescent="0.3">
      <c r="A501" s="1" t="s">
        <v>1871</v>
      </c>
      <c r="B501" s="1" t="s">
        <v>2883</v>
      </c>
      <c r="C501" t="s">
        <v>5632</v>
      </c>
      <c r="D501" t="s">
        <v>4734</v>
      </c>
      <c r="E501" t="s">
        <v>4924</v>
      </c>
    </row>
    <row r="502" spans="1:5" ht="15.6" x14ac:dyDescent="0.3">
      <c r="A502" s="1" t="s">
        <v>1870</v>
      </c>
      <c r="B502" s="1" t="s">
        <v>2884</v>
      </c>
      <c r="C502" t="s">
        <v>5633</v>
      </c>
      <c r="D502" t="s">
        <v>4737</v>
      </c>
      <c r="E502" t="s">
        <v>5634</v>
      </c>
    </row>
    <row r="503" spans="1:5" ht="15.6" x14ac:dyDescent="0.3">
      <c r="A503" s="1" t="s">
        <v>1869</v>
      </c>
      <c r="B503" s="1" t="s">
        <v>2885</v>
      </c>
      <c r="C503" t="s">
        <v>4868</v>
      </c>
      <c r="D503" t="s">
        <v>4737</v>
      </c>
      <c r="E503" t="s">
        <v>5635</v>
      </c>
    </row>
    <row r="504" spans="1:5" ht="15.6" x14ac:dyDescent="0.3">
      <c r="A504" s="1" t="s">
        <v>1868</v>
      </c>
      <c r="B504" s="1" t="s">
        <v>2886</v>
      </c>
      <c r="C504" t="s">
        <v>5636</v>
      </c>
      <c r="D504" t="s">
        <v>4734</v>
      </c>
      <c r="E504" t="s">
        <v>5637</v>
      </c>
    </row>
    <row r="505" spans="1:5" ht="15.6" x14ac:dyDescent="0.3">
      <c r="A505" s="1" t="s">
        <v>1867</v>
      </c>
      <c r="B505" s="1" t="s">
        <v>2887</v>
      </c>
      <c r="C505" t="s">
        <v>5638</v>
      </c>
      <c r="D505" t="s">
        <v>4734</v>
      </c>
      <c r="E505" t="s">
        <v>5639</v>
      </c>
    </row>
    <row r="506" spans="1:5" ht="15.6" x14ac:dyDescent="0.3">
      <c r="A506" s="1" t="s">
        <v>1866</v>
      </c>
      <c r="B506" s="1" t="s">
        <v>2888</v>
      </c>
      <c r="C506" t="s">
        <v>5640</v>
      </c>
      <c r="D506" t="s">
        <v>4734</v>
      </c>
      <c r="E506" t="s">
        <v>4890</v>
      </c>
    </row>
    <row r="507" spans="1:5" ht="15.6" x14ac:dyDescent="0.3">
      <c r="A507" s="1" t="s">
        <v>1865</v>
      </c>
      <c r="B507" s="1" t="s">
        <v>2889</v>
      </c>
      <c r="C507" t="s">
        <v>5641</v>
      </c>
      <c r="D507" t="s">
        <v>4734</v>
      </c>
      <c r="E507" t="s">
        <v>5642</v>
      </c>
    </row>
    <row r="508" spans="1:5" ht="15.6" x14ac:dyDescent="0.3">
      <c r="A508" s="1" t="s">
        <v>1864</v>
      </c>
      <c r="B508" s="1" t="s">
        <v>2890</v>
      </c>
      <c r="C508" t="s">
        <v>5643</v>
      </c>
      <c r="D508" t="s">
        <v>4737</v>
      </c>
      <c r="E508" t="s">
        <v>5644</v>
      </c>
    </row>
    <row r="509" spans="1:5" ht="15.6" x14ac:dyDescent="0.3">
      <c r="A509" s="1" t="s">
        <v>1863</v>
      </c>
      <c r="B509" s="1" t="s">
        <v>2891</v>
      </c>
      <c r="C509" t="s">
        <v>5645</v>
      </c>
      <c r="D509" t="s">
        <v>4737</v>
      </c>
      <c r="E509" t="s">
        <v>5646</v>
      </c>
    </row>
    <row r="510" spans="1:5" ht="15.6" x14ac:dyDescent="0.3">
      <c r="A510" s="1" t="s">
        <v>1862</v>
      </c>
      <c r="B510" s="1" t="s">
        <v>2892</v>
      </c>
      <c r="C510" t="s">
        <v>5647</v>
      </c>
      <c r="D510" t="s">
        <v>4734</v>
      </c>
      <c r="E510" t="s">
        <v>5648</v>
      </c>
    </row>
    <row r="511" spans="1:5" ht="15.6" x14ac:dyDescent="0.3">
      <c r="A511" s="1" t="s">
        <v>1861</v>
      </c>
      <c r="B511" s="1" t="s">
        <v>2893</v>
      </c>
      <c r="C511" t="s">
        <v>5649</v>
      </c>
      <c r="D511" t="s">
        <v>4737</v>
      </c>
      <c r="E511" t="s">
        <v>5650</v>
      </c>
    </row>
    <row r="512" spans="1:5" ht="15.6" x14ac:dyDescent="0.3">
      <c r="A512" s="1" t="s">
        <v>1860</v>
      </c>
      <c r="B512" s="1" t="s">
        <v>2894</v>
      </c>
      <c r="C512" t="s">
        <v>5651</v>
      </c>
      <c r="D512" t="s">
        <v>4737</v>
      </c>
      <c r="E512" t="s">
        <v>5398</v>
      </c>
    </row>
    <row r="513" spans="1:5" ht="15.6" x14ac:dyDescent="0.3">
      <c r="A513" s="1" t="s">
        <v>1859</v>
      </c>
      <c r="B513" s="1" t="s">
        <v>2895</v>
      </c>
      <c r="C513" t="s">
        <v>5652</v>
      </c>
      <c r="D513" t="s">
        <v>4737</v>
      </c>
      <c r="E513" t="s">
        <v>5035</v>
      </c>
    </row>
    <row r="514" spans="1:5" ht="15.6" x14ac:dyDescent="0.3">
      <c r="A514" s="1" t="s">
        <v>1858</v>
      </c>
      <c r="B514" s="1" t="s">
        <v>2896</v>
      </c>
      <c r="C514" t="s">
        <v>5653</v>
      </c>
      <c r="D514" t="s">
        <v>4737</v>
      </c>
      <c r="E514" t="s">
        <v>5654</v>
      </c>
    </row>
    <row r="515" spans="1:5" ht="15.6" x14ac:dyDescent="0.3">
      <c r="A515" s="1" t="s">
        <v>1857</v>
      </c>
      <c r="B515" s="1" t="s">
        <v>2897</v>
      </c>
      <c r="C515" t="s">
        <v>5655</v>
      </c>
      <c r="D515" t="s">
        <v>4734</v>
      </c>
      <c r="E515" t="s">
        <v>5656</v>
      </c>
    </row>
    <row r="516" spans="1:5" ht="15.6" x14ac:dyDescent="0.3">
      <c r="A516" s="1" t="s">
        <v>1856</v>
      </c>
      <c r="B516" s="1" t="s">
        <v>2898</v>
      </c>
      <c r="C516" t="s">
        <v>5657</v>
      </c>
      <c r="D516" t="s">
        <v>4737</v>
      </c>
      <c r="E516" t="s">
        <v>5658</v>
      </c>
    </row>
    <row r="517" spans="1:5" ht="15.6" x14ac:dyDescent="0.3">
      <c r="A517" s="1" t="s">
        <v>1855</v>
      </c>
      <c r="B517" s="1" t="s">
        <v>2899</v>
      </c>
      <c r="C517" t="s">
        <v>5659</v>
      </c>
      <c r="D517" t="s">
        <v>4737</v>
      </c>
      <c r="E517" t="s">
        <v>4863</v>
      </c>
    </row>
    <row r="518" spans="1:5" ht="15.6" x14ac:dyDescent="0.3">
      <c r="A518" s="1" t="s">
        <v>1854</v>
      </c>
      <c r="B518" s="1" t="s">
        <v>2900</v>
      </c>
      <c r="C518" t="s">
        <v>5660</v>
      </c>
      <c r="D518" t="s">
        <v>4734</v>
      </c>
      <c r="E518" t="s">
        <v>4945</v>
      </c>
    </row>
    <row r="519" spans="1:5" ht="15.6" x14ac:dyDescent="0.3">
      <c r="A519" s="1" t="s">
        <v>1853</v>
      </c>
      <c r="B519" s="1" t="s">
        <v>2901</v>
      </c>
      <c r="C519" t="s">
        <v>5661</v>
      </c>
      <c r="D519" t="s">
        <v>4734</v>
      </c>
      <c r="E519" t="s">
        <v>5631</v>
      </c>
    </row>
    <row r="520" spans="1:5" ht="15.6" x14ac:dyDescent="0.3">
      <c r="A520" s="1" t="s">
        <v>1852</v>
      </c>
      <c r="B520" s="1" t="s">
        <v>2902</v>
      </c>
      <c r="C520" t="s">
        <v>5662</v>
      </c>
      <c r="D520" t="s">
        <v>4737</v>
      </c>
      <c r="E520" t="s">
        <v>5469</v>
      </c>
    </row>
    <row r="521" spans="1:5" ht="15.6" x14ac:dyDescent="0.3">
      <c r="A521" s="1" t="s">
        <v>1851</v>
      </c>
      <c r="B521" s="1" t="s">
        <v>2903</v>
      </c>
      <c r="C521" t="s">
        <v>5663</v>
      </c>
      <c r="D521" t="s">
        <v>4734</v>
      </c>
      <c r="E521" t="s">
        <v>5664</v>
      </c>
    </row>
    <row r="522" spans="1:5" ht="15.6" x14ac:dyDescent="0.3">
      <c r="A522" s="1" t="s">
        <v>1850</v>
      </c>
      <c r="B522" s="1" t="s">
        <v>2904</v>
      </c>
      <c r="C522" t="s">
        <v>5665</v>
      </c>
      <c r="D522" t="s">
        <v>4737</v>
      </c>
      <c r="E522" t="s">
        <v>5666</v>
      </c>
    </row>
    <row r="523" spans="1:5" ht="15.6" x14ac:dyDescent="0.3">
      <c r="A523" s="1" t="s">
        <v>1849</v>
      </c>
      <c r="B523" s="1" t="s">
        <v>2905</v>
      </c>
      <c r="C523" t="s">
        <v>5667</v>
      </c>
      <c r="D523" t="s">
        <v>4737</v>
      </c>
      <c r="E523" t="s">
        <v>4786</v>
      </c>
    </row>
    <row r="524" spans="1:5" ht="15.6" x14ac:dyDescent="0.3">
      <c r="A524" s="1" t="s">
        <v>1848</v>
      </c>
      <c r="B524" s="1" t="s">
        <v>2906</v>
      </c>
      <c r="C524" t="s">
        <v>5668</v>
      </c>
      <c r="D524" t="s">
        <v>4734</v>
      </c>
      <c r="E524" t="s">
        <v>5669</v>
      </c>
    </row>
    <row r="525" spans="1:5" ht="15.6" x14ac:dyDescent="0.3">
      <c r="A525" s="1" t="s">
        <v>1847</v>
      </c>
      <c r="B525" s="1" t="s">
        <v>2907</v>
      </c>
      <c r="C525" t="s">
        <v>5670</v>
      </c>
      <c r="D525" t="s">
        <v>5612</v>
      </c>
      <c r="E525" t="s">
        <v>5671</v>
      </c>
    </row>
    <row r="526" spans="1:5" ht="15.6" x14ac:dyDescent="0.3">
      <c r="A526" s="1" t="s">
        <v>1846</v>
      </c>
      <c r="B526" s="1" t="s">
        <v>2908</v>
      </c>
      <c r="C526" t="s">
        <v>5672</v>
      </c>
      <c r="D526" t="s">
        <v>4734</v>
      </c>
      <c r="E526" t="s">
        <v>5673</v>
      </c>
    </row>
    <row r="527" spans="1:5" ht="15.6" x14ac:dyDescent="0.3">
      <c r="A527" s="1" t="s">
        <v>1845</v>
      </c>
      <c r="B527" s="1" t="s">
        <v>2909</v>
      </c>
      <c r="C527" t="s">
        <v>5674</v>
      </c>
      <c r="D527" t="s">
        <v>4734</v>
      </c>
      <c r="E527" t="s">
        <v>5098</v>
      </c>
    </row>
    <row r="528" spans="1:5" ht="15.6" x14ac:dyDescent="0.3">
      <c r="A528" s="1" t="s">
        <v>1844</v>
      </c>
      <c r="B528" s="1" t="s">
        <v>2910</v>
      </c>
      <c r="C528" t="s">
        <v>5675</v>
      </c>
      <c r="D528" t="s">
        <v>5612</v>
      </c>
      <c r="E528" t="s">
        <v>5676</v>
      </c>
    </row>
    <row r="529" spans="1:5" ht="15.6" x14ac:dyDescent="0.3">
      <c r="A529" s="1" t="s">
        <v>1843</v>
      </c>
      <c r="B529" s="1" t="s">
        <v>2911</v>
      </c>
      <c r="C529" t="s">
        <v>5677</v>
      </c>
      <c r="D529" t="s">
        <v>4734</v>
      </c>
      <c r="E529" t="s">
        <v>4846</v>
      </c>
    </row>
    <row r="530" spans="1:5" ht="15.6" x14ac:dyDescent="0.3">
      <c r="A530" s="1" t="s">
        <v>1842</v>
      </c>
      <c r="B530" s="1" t="s">
        <v>2912</v>
      </c>
      <c r="C530" t="s">
        <v>5678</v>
      </c>
      <c r="D530" t="s">
        <v>4737</v>
      </c>
      <c r="E530" t="s">
        <v>5218</v>
      </c>
    </row>
    <row r="531" spans="1:5" ht="15.6" x14ac:dyDescent="0.3">
      <c r="A531" s="1" t="s">
        <v>1841</v>
      </c>
      <c r="B531" s="1" t="s">
        <v>2913</v>
      </c>
      <c r="C531" t="s">
        <v>5679</v>
      </c>
      <c r="D531" t="s">
        <v>4737</v>
      </c>
      <c r="E531" t="s">
        <v>5680</v>
      </c>
    </row>
    <row r="532" spans="1:5" ht="15.6" x14ac:dyDescent="0.3">
      <c r="A532" s="1" t="s">
        <v>1840</v>
      </c>
      <c r="B532" s="1" t="s">
        <v>2914</v>
      </c>
      <c r="C532" t="s">
        <v>5681</v>
      </c>
      <c r="D532" t="s">
        <v>4734</v>
      </c>
      <c r="E532" t="s">
        <v>5682</v>
      </c>
    </row>
    <row r="533" spans="1:5" ht="15.6" x14ac:dyDescent="0.3">
      <c r="A533" s="1" t="s">
        <v>1839</v>
      </c>
      <c r="B533" s="1" t="s">
        <v>2915</v>
      </c>
      <c r="C533" t="s">
        <v>5683</v>
      </c>
      <c r="D533" t="s">
        <v>4737</v>
      </c>
      <c r="E533" t="s">
        <v>5015</v>
      </c>
    </row>
    <row r="534" spans="1:5" ht="15.6" x14ac:dyDescent="0.3">
      <c r="A534" s="1" t="s">
        <v>1838</v>
      </c>
      <c r="B534" s="1" t="s">
        <v>2916</v>
      </c>
      <c r="C534" t="s">
        <v>5684</v>
      </c>
      <c r="D534" t="s">
        <v>4734</v>
      </c>
      <c r="E534" t="s">
        <v>5685</v>
      </c>
    </row>
    <row r="535" spans="1:5" ht="15.6" x14ac:dyDescent="0.3">
      <c r="A535" s="1" t="s">
        <v>1837</v>
      </c>
      <c r="B535" s="1" t="s">
        <v>2917</v>
      </c>
      <c r="C535" t="s">
        <v>5686</v>
      </c>
      <c r="D535" t="s">
        <v>4737</v>
      </c>
      <c r="E535" t="s">
        <v>5646</v>
      </c>
    </row>
    <row r="536" spans="1:5" ht="15.6" x14ac:dyDescent="0.3">
      <c r="A536" s="1" t="s">
        <v>1836</v>
      </c>
      <c r="B536" s="1" t="s">
        <v>2918</v>
      </c>
      <c r="C536" t="s">
        <v>5687</v>
      </c>
      <c r="D536" t="s">
        <v>4734</v>
      </c>
      <c r="E536" t="s">
        <v>5688</v>
      </c>
    </row>
    <row r="537" spans="1:5" ht="15.6" x14ac:dyDescent="0.3">
      <c r="A537" s="1" t="s">
        <v>1835</v>
      </c>
      <c r="B537" s="1" t="s">
        <v>2919</v>
      </c>
      <c r="C537" t="s">
        <v>4868</v>
      </c>
      <c r="D537" t="s">
        <v>4737</v>
      </c>
      <c r="E537" t="s">
        <v>5689</v>
      </c>
    </row>
    <row r="538" spans="1:5" ht="15.6" x14ac:dyDescent="0.3">
      <c r="A538" s="1" t="s">
        <v>1834</v>
      </c>
      <c r="B538" s="1" t="s">
        <v>2920</v>
      </c>
      <c r="C538" t="s">
        <v>5690</v>
      </c>
      <c r="D538" t="s">
        <v>4734</v>
      </c>
      <c r="E538" t="s">
        <v>5691</v>
      </c>
    </row>
    <row r="539" spans="1:5" ht="15.6" x14ac:dyDescent="0.3">
      <c r="A539" s="1" t="s">
        <v>1833</v>
      </c>
      <c r="B539" s="1" t="s">
        <v>2921</v>
      </c>
      <c r="C539" t="s">
        <v>5692</v>
      </c>
      <c r="D539" t="s">
        <v>4734</v>
      </c>
      <c r="E539" t="s">
        <v>5693</v>
      </c>
    </row>
    <row r="540" spans="1:5" ht="15.6" x14ac:dyDescent="0.3">
      <c r="A540" s="1" t="s">
        <v>1832</v>
      </c>
      <c r="B540" s="1" t="s">
        <v>2922</v>
      </c>
      <c r="C540" t="s">
        <v>5694</v>
      </c>
      <c r="D540" t="s">
        <v>4734</v>
      </c>
      <c r="E540" t="s">
        <v>5682</v>
      </c>
    </row>
    <row r="541" spans="1:5" ht="15.6" x14ac:dyDescent="0.3">
      <c r="A541" s="1" t="s">
        <v>1831</v>
      </c>
      <c r="B541" s="1" t="s">
        <v>2923</v>
      </c>
      <c r="C541" t="s">
        <v>5695</v>
      </c>
      <c r="D541" t="s">
        <v>4737</v>
      </c>
      <c r="E541" t="s">
        <v>4863</v>
      </c>
    </row>
    <row r="542" spans="1:5" ht="15.6" x14ac:dyDescent="0.3">
      <c r="A542" s="1" t="s">
        <v>1830</v>
      </c>
      <c r="B542" s="1" t="s">
        <v>2924</v>
      </c>
      <c r="C542" t="s">
        <v>5696</v>
      </c>
      <c r="D542" t="s">
        <v>4737</v>
      </c>
      <c r="E542" t="s">
        <v>5697</v>
      </c>
    </row>
    <row r="543" spans="1:5" ht="15.6" x14ac:dyDescent="0.3">
      <c r="A543" s="1" t="s">
        <v>1829</v>
      </c>
      <c r="B543" s="1" t="s">
        <v>2925</v>
      </c>
      <c r="C543" t="s">
        <v>5698</v>
      </c>
      <c r="D543" t="s">
        <v>4737</v>
      </c>
      <c r="E543" t="s">
        <v>5699</v>
      </c>
    </row>
    <row r="544" spans="1:5" ht="15.6" x14ac:dyDescent="0.3">
      <c r="A544" s="1" t="s">
        <v>1828</v>
      </c>
      <c r="B544" s="1" t="s">
        <v>2926</v>
      </c>
      <c r="C544" t="s">
        <v>5700</v>
      </c>
      <c r="D544" t="s">
        <v>4734</v>
      </c>
      <c r="E544" t="s">
        <v>5170</v>
      </c>
    </row>
    <row r="545" spans="1:5" ht="15.6" x14ac:dyDescent="0.3">
      <c r="A545" s="1" t="s">
        <v>1827</v>
      </c>
      <c r="B545" s="1" t="s">
        <v>2927</v>
      </c>
      <c r="C545" t="s">
        <v>5701</v>
      </c>
      <c r="D545" t="s">
        <v>4734</v>
      </c>
      <c r="E545" t="s">
        <v>5702</v>
      </c>
    </row>
    <row r="546" spans="1:5" ht="15.6" x14ac:dyDescent="0.3">
      <c r="A546" s="1" t="s">
        <v>1826</v>
      </c>
      <c r="B546" s="1" t="s">
        <v>2928</v>
      </c>
      <c r="C546" t="s">
        <v>5703</v>
      </c>
      <c r="D546" t="s">
        <v>5612</v>
      </c>
      <c r="E546" t="s">
        <v>5704</v>
      </c>
    </row>
    <row r="547" spans="1:5" ht="15.6" x14ac:dyDescent="0.3">
      <c r="A547" s="1" t="s">
        <v>1825</v>
      </c>
      <c r="B547" s="1" t="s">
        <v>2929</v>
      </c>
      <c r="C547" t="s">
        <v>5705</v>
      </c>
      <c r="D547" t="s">
        <v>4737</v>
      </c>
      <c r="E547" t="s">
        <v>5428</v>
      </c>
    </row>
    <row r="548" spans="1:5" ht="15.6" x14ac:dyDescent="0.3">
      <c r="A548" s="1" t="s">
        <v>1824</v>
      </c>
      <c r="B548" s="1" t="s">
        <v>2930</v>
      </c>
      <c r="C548" t="s">
        <v>5706</v>
      </c>
      <c r="D548" t="s">
        <v>4734</v>
      </c>
      <c r="E548" t="s">
        <v>5707</v>
      </c>
    </row>
    <row r="549" spans="1:5" ht="15.6" x14ac:dyDescent="0.3">
      <c r="A549" s="1" t="s">
        <v>1823</v>
      </c>
      <c r="B549" s="1" t="s">
        <v>2931</v>
      </c>
      <c r="C549" t="s">
        <v>5708</v>
      </c>
      <c r="D549" t="s">
        <v>4737</v>
      </c>
      <c r="E549" t="s">
        <v>5709</v>
      </c>
    </row>
    <row r="550" spans="1:5" ht="15.6" x14ac:dyDescent="0.3">
      <c r="A550" s="1" t="s">
        <v>1822</v>
      </c>
      <c r="B550" s="1" t="s">
        <v>2932</v>
      </c>
      <c r="C550" t="s">
        <v>5710</v>
      </c>
      <c r="D550" t="s">
        <v>4737</v>
      </c>
      <c r="E550" t="s">
        <v>5711</v>
      </c>
    </row>
    <row r="551" spans="1:5" ht="15.6" x14ac:dyDescent="0.3">
      <c r="A551" s="1" t="s">
        <v>1821</v>
      </c>
      <c r="B551" s="1" t="s">
        <v>2933</v>
      </c>
      <c r="C551" t="s">
        <v>5712</v>
      </c>
      <c r="D551" t="s">
        <v>4737</v>
      </c>
      <c r="E551" t="s">
        <v>5713</v>
      </c>
    </row>
    <row r="552" spans="1:5" ht="15.6" x14ac:dyDescent="0.3">
      <c r="A552" s="1" t="s">
        <v>1820</v>
      </c>
      <c r="B552" s="1" t="s">
        <v>2934</v>
      </c>
      <c r="C552" t="s">
        <v>5714</v>
      </c>
      <c r="D552" t="s">
        <v>4734</v>
      </c>
      <c r="E552" t="s">
        <v>5715</v>
      </c>
    </row>
    <row r="553" spans="1:5" ht="15.6" x14ac:dyDescent="0.3">
      <c r="A553" s="1" t="s">
        <v>1819</v>
      </c>
      <c r="B553" s="1" t="s">
        <v>2935</v>
      </c>
      <c r="C553" t="s">
        <v>5078</v>
      </c>
      <c r="D553" t="s">
        <v>4737</v>
      </c>
      <c r="E553" t="s">
        <v>5587</v>
      </c>
    </row>
    <row r="554" spans="1:5" ht="15.6" x14ac:dyDescent="0.3">
      <c r="A554" s="1" t="s">
        <v>1818</v>
      </c>
      <c r="B554" s="1" t="s">
        <v>2936</v>
      </c>
      <c r="C554" t="s">
        <v>5716</v>
      </c>
      <c r="D554" t="s">
        <v>4737</v>
      </c>
      <c r="E554" t="s">
        <v>5717</v>
      </c>
    </row>
    <row r="555" spans="1:5" ht="15.6" x14ac:dyDescent="0.3">
      <c r="A555" s="1" t="s">
        <v>1817</v>
      </c>
      <c r="B555" s="1" t="s">
        <v>2937</v>
      </c>
      <c r="C555" t="s">
        <v>5718</v>
      </c>
      <c r="D555" t="s">
        <v>4734</v>
      </c>
      <c r="E555" t="s">
        <v>5719</v>
      </c>
    </row>
    <row r="556" spans="1:5" ht="15.6" x14ac:dyDescent="0.3">
      <c r="A556" s="1" t="s">
        <v>1816</v>
      </c>
      <c r="B556" s="1" t="s">
        <v>2938</v>
      </c>
      <c r="C556" t="s">
        <v>5720</v>
      </c>
      <c r="D556" t="s">
        <v>4737</v>
      </c>
      <c r="E556" t="s">
        <v>4929</v>
      </c>
    </row>
    <row r="557" spans="1:5" ht="15.6" x14ac:dyDescent="0.3">
      <c r="A557" s="1" t="s">
        <v>1815</v>
      </c>
      <c r="B557" s="1" t="s">
        <v>2939</v>
      </c>
      <c r="C557" t="s">
        <v>5721</v>
      </c>
      <c r="D557" t="s">
        <v>4737</v>
      </c>
      <c r="E557" t="s">
        <v>5722</v>
      </c>
    </row>
    <row r="558" spans="1:5" ht="15.6" x14ac:dyDescent="0.3">
      <c r="A558" s="1" t="s">
        <v>1814</v>
      </c>
      <c r="B558" s="1" t="s">
        <v>2940</v>
      </c>
      <c r="C558" t="s">
        <v>5723</v>
      </c>
      <c r="D558" t="s">
        <v>4734</v>
      </c>
      <c r="E558" t="s">
        <v>5724</v>
      </c>
    </row>
    <row r="559" spans="1:5" ht="15.6" x14ac:dyDescent="0.3">
      <c r="A559" s="1" t="s">
        <v>1813</v>
      </c>
      <c r="B559" s="1" t="s">
        <v>2941</v>
      </c>
      <c r="C559" t="s">
        <v>5725</v>
      </c>
      <c r="D559" t="s">
        <v>4737</v>
      </c>
      <c r="E559" t="s">
        <v>4916</v>
      </c>
    </row>
    <row r="560" spans="1:5" ht="15.6" x14ac:dyDescent="0.3">
      <c r="A560" s="1" t="s">
        <v>1812</v>
      </c>
      <c r="B560" s="1" t="s">
        <v>2942</v>
      </c>
      <c r="C560" t="s">
        <v>5726</v>
      </c>
      <c r="D560" t="s">
        <v>4734</v>
      </c>
      <c r="E560" t="s">
        <v>5597</v>
      </c>
    </row>
    <row r="561" spans="1:5" ht="15.6" x14ac:dyDescent="0.3">
      <c r="A561" s="1" t="s">
        <v>1811</v>
      </c>
      <c r="B561" s="1" t="s">
        <v>2943</v>
      </c>
      <c r="C561" t="s">
        <v>5727</v>
      </c>
      <c r="D561" t="s">
        <v>4737</v>
      </c>
      <c r="E561" t="s">
        <v>5728</v>
      </c>
    </row>
    <row r="562" spans="1:5" ht="15.6" x14ac:dyDescent="0.3">
      <c r="A562" s="1" t="s">
        <v>1810</v>
      </c>
      <c r="B562" s="1" t="s">
        <v>2944</v>
      </c>
      <c r="C562" t="s">
        <v>5729</v>
      </c>
      <c r="D562" t="s">
        <v>4734</v>
      </c>
      <c r="E562" t="s">
        <v>5730</v>
      </c>
    </row>
    <row r="563" spans="1:5" ht="15.6" x14ac:dyDescent="0.3">
      <c r="A563" s="1" t="s">
        <v>1809</v>
      </c>
      <c r="B563" s="1" t="s">
        <v>2945</v>
      </c>
      <c r="C563" t="s">
        <v>5731</v>
      </c>
      <c r="D563" t="s">
        <v>4737</v>
      </c>
      <c r="E563" t="s">
        <v>5732</v>
      </c>
    </row>
    <row r="564" spans="1:5" ht="15.6" x14ac:dyDescent="0.3">
      <c r="A564" s="1" t="s">
        <v>1808</v>
      </c>
      <c r="B564" s="1" t="s">
        <v>2946</v>
      </c>
      <c r="C564" t="s">
        <v>5733</v>
      </c>
      <c r="D564" t="s">
        <v>4737</v>
      </c>
      <c r="E564" t="s">
        <v>5734</v>
      </c>
    </row>
    <row r="565" spans="1:5" ht="15.6" x14ac:dyDescent="0.3">
      <c r="A565" s="1" t="s">
        <v>1807</v>
      </c>
      <c r="B565" s="1" t="s">
        <v>2947</v>
      </c>
      <c r="C565" t="s">
        <v>5735</v>
      </c>
      <c r="D565" t="s">
        <v>4734</v>
      </c>
      <c r="E565" t="s">
        <v>5736</v>
      </c>
    </row>
    <row r="566" spans="1:5" ht="15.6" x14ac:dyDescent="0.3">
      <c r="A566" s="1" t="s">
        <v>1806</v>
      </c>
      <c r="B566" s="1" t="s">
        <v>2948</v>
      </c>
      <c r="C566" t="s">
        <v>5737</v>
      </c>
      <c r="D566" t="s">
        <v>5612</v>
      </c>
      <c r="E566" t="s">
        <v>5682</v>
      </c>
    </row>
    <row r="567" spans="1:5" ht="15.6" x14ac:dyDescent="0.3">
      <c r="A567" s="1" t="s">
        <v>1805</v>
      </c>
      <c r="B567" s="1" t="s">
        <v>2949</v>
      </c>
      <c r="C567" t="s">
        <v>5738</v>
      </c>
      <c r="D567" t="s">
        <v>4737</v>
      </c>
      <c r="E567" t="s">
        <v>5739</v>
      </c>
    </row>
    <row r="568" spans="1:5" ht="15.6" x14ac:dyDescent="0.3">
      <c r="A568" s="1" t="s">
        <v>1804</v>
      </c>
      <c r="B568" s="1" t="s">
        <v>2950</v>
      </c>
      <c r="C568" t="s">
        <v>5740</v>
      </c>
      <c r="D568" t="s">
        <v>4734</v>
      </c>
      <c r="E568" t="s">
        <v>5741</v>
      </c>
    </row>
    <row r="569" spans="1:5" ht="15.6" x14ac:dyDescent="0.3">
      <c r="A569" s="1" t="s">
        <v>1803</v>
      </c>
      <c r="B569" s="1" t="s">
        <v>2951</v>
      </c>
      <c r="C569" t="s">
        <v>5742</v>
      </c>
      <c r="D569" t="s">
        <v>4734</v>
      </c>
      <c r="E569" t="s">
        <v>5743</v>
      </c>
    </row>
    <row r="570" spans="1:5" ht="15.6" x14ac:dyDescent="0.3">
      <c r="A570" s="1" t="s">
        <v>1802</v>
      </c>
      <c r="B570" s="1" t="s">
        <v>2952</v>
      </c>
      <c r="C570" t="s">
        <v>5744</v>
      </c>
      <c r="D570" t="s">
        <v>4734</v>
      </c>
      <c r="E570" t="s">
        <v>5745</v>
      </c>
    </row>
    <row r="571" spans="1:5" ht="15.6" x14ac:dyDescent="0.3">
      <c r="A571" s="1" t="s">
        <v>1801</v>
      </c>
      <c r="B571" s="1" t="s">
        <v>2953</v>
      </c>
      <c r="C571" t="s">
        <v>5746</v>
      </c>
      <c r="D571" t="s">
        <v>4737</v>
      </c>
      <c r="E571" t="s">
        <v>5747</v>
      </c>
    </row>
    <row r="572" spans="1:5" ht="15.6" x14ac:dyDescent="0.3">
      <c r="A572" s="1" t="s">
        <v>1800</v>
      </c>
      <c r="B572" s="1" t="s">
        <v>2954</v>
      </c>
      <c r="C572" t="s">
        <v>5748</v>
      </c>
      <c r="D572" t="s">
        <v>4737</v>
      </c>
      <c r="E572" t="s">
        <v>5749</v>
      </c>
    </row>
    <row r="573" spans="1:5" ht="15.6" x14ac:dyDescent="0.3">
      <c r="A573" s="1" t="s">
        <v>1799</v>
      </c>
      <c r="B573" s="1" t="s">
        <v>2955</v>
      </c>
      <c r="C573" t="s">
        <v>5750</v>
      </c>
      <c r="D573" t="s">
        <v>4737</v>
      </c>
      <c r="E573" t="s">
        <v>5120</v>
      </c>
    </row>
    <row r="574" spans="1:5" ht="15.6" x14ac:dyDescent="0.3">
      <c r="A574" s="1" t="s">
        <v>1798</v>
      </c>
      <c r="B574" s="1" t="s">
        <v>2956</v>
      </c>
      <c r="C574" t="s">
        <v>5751</v>
      </c>
      <c r="D574" t="s">
        <v>5612</v>
      </c>
      <c r="E574" t="s">
        <v>5752</v>
      </c>
    </row>
    <row r="575" spans="1:5" ht="15.6" x14ac:dyDescent="0.3">
      <c r="A575" s="1" t="s">
        <v>1797</v>
      </c>
      <c r="B575" s="1" t="s">
        <v>2957</v>
      </c>
      <c r="C575" t="s">
        <v>5753</v>
      </c>
      <c r="D575" t="s">
        <v>4737</v>
      </c>
      <c r="E575" t="s">
        <v>5754</v>
      </c>
    </row>
    <row r="576" spans="1:5" ht="15.6" x14ac:dyDescent="0.3">
      <c r="A576" s="1" t="s">
        <v>1796</v>
      </c>
      <c r="B576" s="1" t="s">
        <v>2958</v>
      </c>
      <c r="C576" t="s">
        <v>5755</v>
      </c>
      <c r="D576" t="s">
        <v>4737</v>
      </c>
      <c r="E576" t="s">
        <v>5756</v>
      </c>
    </row>
    <row r="577" spans="1:5" ht="15.6" x14ac:dyDescent="0.3">
      <c r="A577" s="1" t="s">
        <v>1795</v>
      </c>
      <c r="B577" s="1" t="s">
        <v>2959</v>
      </c>
      <c r="C577" t="s">
        <v>5757</v>
      </c>
      <c r="D577" t="s">
        <v>4734</v>
      </c>
      <c r="E577" t="s">
        <v>5758</v>
      </c>
    </row>
    <row r="578" spans="1:5" ht="15.6" x14ac:dyDescent="0.3">
      <c r="A578" s="1" t="s">
        <v>1794</v>
      </c>
      <c r="B578" s="1" t="s">
        <v>2960</v>
      </c>
      <c r="C578" t="s">
        <v>5759</v>
      </c>
      <c r="D578" t="s">
        <v>5612</v>
      </c>
      <c r="E578" t="s">
        <v>4971</v>
      </c>
    </row>
    <row r="579" spans="1:5" ht="15.6" x14ac:dyDescent="0.3">
      <c r="A579" s="1" t="s">
        <v>1793</v>
      </c>
      <c r="B579" s="1" t="s">
        <v>2961</v>
      </c>
      <c r="C579" t="s">
        <v>5760</v>
      </c>
      <c r="D579" t="s">
        <v>4737</v>
      </c>
      <c r="E579" t="s">
        <v>5761</v>
      </c>
    </row>
    <row r="580" spans="1:5" ht="15.6" x14ac:dyDescent="0.3">
      <c r="A580" s="1" t="s">
        <v>1792</v>
      </c>
      <c r="B580" s="1" t="s">
        <v>2962</v>
      </c>
      <c r="C580" t="s">
        <v>5762</v>
      </c>
      <c r="D580" t="s">
        <v>4734</v>
      </c>
      <c r="E580" t="s">
        <v>5763</v>
      </c>
    </row>
    <row r="581" spans="1:5" ht="15.6" x14ac:dyDescent="0.3">
      <c r="A581" s="1" t="s">
        <v>1791</v>
      </c>
      <c r="B581" s="1" t="s">
        <v>2963</v>
      </c>
      <c r="C581" t="s">
        <v>5764</v>
      </c>
      <c r="D581" t="s">
        <v>4734</v>
      </c>
      <c r="E581" t="s">
        <v>5765</v>
      </c>
    </row>
    <row r="582" spans="1:5" ht="15.6" x14ac:dyDescent="0.3">
      <c r="A582" s="1" t="s">
        <v>1790</v>
      </c>
      <c r="B582" s="1" t="s">
        <v>2964</v>
      </c>
      <c r="C582" t="s">
        <v>5766</v>
      </c>
      <c r="D582" t="s">
        <v>4737</v>
      </c>
      <c r="E582" t="s">
        <v>5767</v>
      </c>
    </row>
    <row r="583" spans="1:5" ht="15.6" x14ac:dyDescent="0.3">
      <c r="A583" s="1" t="s">
        <v>1789</v>
      </c>
      <c r="B583" s="1" t="s">
        <v>2965</v>
      </c>
      <c r="C583" t="s">
        <v>5768</v>
      </c>
      <c r="D583" t="s">
        <v>4737</v>
      </c>
      <c r="E583" t="s">
        <v>4740</v>
      </c>
    </row>
    <row r="584" spans="1:5" ht="15.6" x14ac:dyDescent="0.3">
      <c r="A584" s="1" t="s">
        <v>1788</v>
      </c>
      <c r="B584" s="1" t="s">
        <v>2966</v>
      </c>
      <c r="C584" t="s">
        <v>5769</v>
      </c>
      <c r="D584" t="s">
        <v>4734</v>
      </c>
      <c r="E584" t="s">
        <v>5770</v>
      </c>
    </row>
    <row r="585" spans="1:5" ht="15.6" x14ac:dyDescent="0.3">
      <c r="A585" s="1" t="s">
        <v>1787</v>
      </c>
      <c r="B585" s="1" t="s">
        <v>2967</v>
      </c>
      <c r="C585" t="s">
        <v>5771</v>
      </c>
      <c r="D585" t="s">
        <v>4737</v>
      </c>
      <c r="E585" t="s">
        <v>5491</v>
      </c>
    </row>
    <row r="586" spans="1:5" ht="15.6" x14ac:dyDescent="0.3">
      <c r="A586" s="1" t="s">
        <v>1786</v>
      </c>
      <c r="B586" s="1" t="s">
        <v>2968</v>
      </c>
      <c r="C586" t="s">
        <v>5772</v>
      </c>
      <c r="D586" t="s">
        <v>4734</v>
      </c>
      <c r="E586" t="s">
        <v>5773</v>
      </c>
    </row>
    <row r="587" spans="1:5" ht="15.6" x14ac:dyDescent="0.3">
      <c r="A587" s="1" t="s">
        <v>1785</v>
      </c>
      <c r="B587" s="1" t="s">
        <v>2969</v>
      </c>
      <c r="C587" t="s">
        <v>5774</v>
      </c>
      <c r="D587" t="s">
        <v>4734</v>
      </c>
      <c r="E587" t="s">
        <v>5407</v>
      </c>
    </row>
    <row r="588" spans="1:5" ht="15.6" x14ac:dyDescent="0.3">
      <c r="A588" s="1" t="s">
        <v>1784</v>
      </c>
      <c r="B588" s="1" t="s">
        <v>2970</v>
      </c>
      <c r="C588" t="s">
        <v>5775</v>
      </c>
      <c r="D588" t="s">
        <v>4734</v>
      </c>
      <c r="E588" t="s">
        <v>5776</v>
      </c>
    </row>
    <row r="589" spans="1:5" ht="15.6" x14ac:dyDescent="0.3">
      <c r="A589" s="1" t="s">
        <v>1783</v>
      </c>
      <c r="B589" s="1" t="s">
        <v>2971</v>
      </c>
      <c r="C589" t="s">
        <v>5777</v>
      </c>
      <c r="D589" t="s">
        <v>4734</v>
      </c>
      <c r="E589" t="s">
        <v>5778</v>
      </c>
    </row>
    <row r="590" spans="1:5" ht="15.6" x14ac:dyDescent="0.3">
      <c r="A590" s="1" t="s">
        <v>1782</v>
      </c>
      <c r="B590" s="1" t="s">
        <v>2972</v>
      </c>
      <c r="C590" t="s">
        <v>4887</v>
      </c>
      <c r="D590" t="s">
        <v>5612</v>
      </c>
      <c r="E590" t="s">
        <v>5779</v>
      </c>
    </row>
    <row r="591" spans="1:5" ht="15.6" x14ac:dyDescent="0.3">
      <c r="A591" s="1" t="s">
        <v>1781</v>
      </c>
      <c r="B591" s="1" t="s">
        <v>2973</v>
      </c>
      <c r="C591" t="s">
        <v>5780</v>
      </c>
      <c r="D591" t="s">
        <v>4734</v>
      </c>
      <c r="E591" t="s">
        <v>5781</v>
      </c>
    </row>
    <row r="592" spans="1:5" ht="15.6" x14ac:dyDescent="0.3">
      <c r="A592" s="1" t="s">
        <v>1780</v>
      </c>
      <c r="B592" s="1" t="s">
        <v>2974</v>
      </c>
      <c r="C592" t="s">
        <v>5782</v>
      </c>
      <c r="D592" t="s">
        <v>4737</v>
      </c>
      <c r="E592" t="s">
        <v>5224</v>
      </c>
    </row>
    <row r="593" spans="1:5" ht="15.6" x14ac:dyDescent="0.3">
      <c r="A593" s="1" t="s">
        <v>1779</v>
      </c>
      <c r="B593" s="1" t="s">
        <v>2975</v>
      </c>
      <c r="C593" t="s">
        <v>4864</v>
      </c>
      <c r="D593" t="s">
        <v>4734</v>
      </c>
      <c r="E593" t="s">
        <v>5783</v>
      </c>
    </row>
    <row r="594" spans="1:5" ht="15.6" x14ac:dyDescent="0.3">
      <c r="A594" s="1" t="s">
        <v>1778</v>
      </c>
      <c r="B594" s="1" t="s">
        <v>2976</v>
      </c>
      <c r="C594" t="s">
        <v>5784</v>
      </c>
      <c r="D594" t="s">
        <v>4734</v>
      </c>
      <c r="E594" t="s">
        <v>5785</v>
      </c>
    </row>
    <row r="595" spans="1:5" ht="15.6" x14ac:dyDescent="0.3">
      <c r="A595" s="1" t="s">
        <v>1777</v>
      </c>
      <c r="B595" s="1" t="s">
        <v>2977</v>
      </c>
      <c r="C595" t="s">
        <v>5786</v>
      </c>
      <c r="D595" t="s">
        <v>5612</v>
      </c>
      <c r="E595" t="s">
        <v>5787</v>
      </c>
    </row>
    <row r="596" spans="1:5" ht="15.6" x14ac:dyDescent="0.3">
      <c r="A596" s="1" t="s">
        <v>1776</v>
      </c>
      <c r="B596" s="1" t="s">
        <v>2978</v>
      </c>
      <c r="C596" t="s">
        <v>5788</v>
      </c>
      <c r="D596" t="s">
        <v>4734</v>
      </c>
      <c r="E596" t="s">
        <v>5789</v>
      </c>
    </row>
    <row r="597" spans="1:5" ht="15.6" x14ac:dyDescent="0.3">
      <c r="A597" s="1" t="s">
        <v>1775</v>
      </c>
      <c r="B597" s="1" t="s">
        <v>2979</v>
      </c>
      <c r="C597" t="s">
        <v>5790</v>
      </c>
      <c r="D597" t="s">
        <v>4737</v>
      </c>
      <c r="E597" t="s">
        <v>5791</v>
      </c>
    </row>
    <row r="598" spans="1:5" ht="15.6" x14ac:dyDescent="0.3">
      <c r="A598" s="1" t="s">
        <v>1774</v>
      </c>
      <c r="B598" s="1" t="s">
        <v>2980</v>
      </c>
      <c r="C598" t="s">
        <v>5792</v>
      </c>
      <c r="D598" t="s">
        <v>4737</v>
      </c>
      <c r="E598" t="s">
        <v>5793</v>
      </c>
    </row>
    <row r="599" spans="1:5" ht="15.6" x14ac:dyDescent="0.3">
      <c r="A599" s="1" t="s">
        <v>1773</v>
      </c>
      <c r="B599" s="1" t="s">
        <v>2981</v>
      </c>
      <c r="C599" t="s">
        <v>5794</v>
      </c>
      <c r="D599" t="s">
        <v>4734</v>
      </c>
      <c r="E599" t="s">
        <v>5795</v>
      </c>
    </row>
    <row r="600" spans="1:5" ht="15.6" x14ac:dyDescent="0.3">
      <c r="A600" s="1" t="s">
        <v>1772</v>
      </c>
      <c r="B600" s="1" t="s">
        <v>2982</v>
      </c>
      <c r="C600" t="s">
        <v>5796</v>
      </c>
      <c r="D600" t="s">
        <v>4734</v>
      </c>
      <c r="E600" t="s">
        <v>5797</v>
      </c>
    </row>
    <row r="601" spans="1:5" ht="15.6" x14ac:dyDescent="0.3">
      <c r="A601" s="1" t="s">
        <v>1771</v>
      </c>
      <c r="B601" s="1" t="s">
        <v>2983</v>
      </c>
      <c r="C601" t="s">
        <v>5798</v>
      </c>
      <c r="D601" t="s">
        <v>4737</v>
      </c>
      <c r="E601" t="s">
        <v>5799</v>
      </c>
    </row>
    <row r="602" spans="1:5" ht="15.6" x14ac:dyDescent="0.3">
      <c r="A602" s="1" t="s">
        <v>1770</v>
      </c>
      <c r="B602" s="1" t="s">
        <v>2984</v>
      </c>
      <c r="C602" t="s">
        <v>5800</v>
      </c>
      <c r="D602" t="s">
        <v>4734</v>
      </c>
      <c r="E602" t="s">
        <v>5801</v>
      </c>
    </row>
    <row r="603" spans="1:5" ht="15.6" x14ac:dyDescent="0.3">
      <c r="A603" s="1" t="s">
        <v>1769</v>
      </c>
      <c r="B603" s="1" t="s">
        <v>2985</v>
      </c>
      <c r="C603" t="s">
        <v>5802</v>
      </c>
      <c r="D603" t="s">
        <v>5612</v>
      </c>
      <c r="E603" t="s">
        <v>5106</v>
      </c>
    </row>
    <row r="604" spans="1:5" ht="15.6" x14ac:dyDescent="0.3">
      <c r="A604" s="1" t="s">
        <v>1768</v>
      </c>
      <c r="B604" s="1" t="s">
        <v>2986</v>
      </c>
      <c r="C604" t="s">
        <v>5803</v>
      </c>
      <c r="D604" t="s">
        <v>5612</v>
      </c>
      <c r="E604" t="s">
        <v>5804</v>
      </c>
    </row>
    <row r="605" spans="1:5" ht="15.6" x14ac:dyDescent="0.3">
      <c r="A605" s="1" t="s">
        <v>1767</v>
      </c>
      <c r="B605" s="1" t="s">
        <v>2987</v>
      </c>
      <c r="C605" t="s">
        <v>5805</v>
      </c>
      <c r="D605" t="s">
        <v>4737</v>
      </c>
      <c r="E605" t="s">
        <v>5767</v>
      </c>
    </row>
    <row r="606" spans="1:5" ht="15.6" x14ac:dyDescent="0.3">
      <c r="A606" s="1" t="s">
        <v>1766</v>
      </c>
      <c r="B606" s="1" t="s">
        <v>2988</v>
      </c>
      <c r="C606" t="s">
        <v>4957</v>
      </c>
      <c r="D606" t="s">
        <v>4737</v>
      </c>
      <c r="E606" t="s">
        <v>5806</v>
      </c>
    </row>
    <row r="607" spans="1:5" ht="15.6" x14ac:dyDescent="0.3">
      <c r="A607" s="1" t="s">
        <v>1765</v>
      </c>
      <c r="B607" s="1" t="s">
        <v>2989</v>
      </c>
      <c r="C607" t="s">
        <v>5807</v>
      </c>
      <c r="D607" t="s">
        <v>4737</v>
      </c>
      <c r="E607" t="s">
        <v>5808</v>
      </c>
    </row>
    <row r="608" spans="1:5" ht="15.6" x14ac:dyDescent="0.3">
      <c r="A608" s="1" t="s">
        <v>1764</v>
      </c>
      <c r="B608" s="1" t="s">
        <v>2990</v>
      </c>
      <c r="C608" t="s">
        <v>5809</v>
      </c>
      <c r="D608" t="s">
        <v>4737</v>
      </c>
      <c r="E608" t="s">
        <v>5810</v>
      </c>
    </row>
    <row r="609" spans="1:5" ht="15.6" x14ac:dyDescent="0.3">
      <c r="A609" s="1" t="s">
        <v>1763</v>
      </c>
      <c r="B609" s="1" t="s">
        <v>2991</v>
      </c>
      <c r="C609" t="s">
        <v>5811</v>
      </c>
      <c r="D609" t="s">
        <v>4737</v>
      </c>
      <c r="E609" t="s">
        <v>5812</v>
      </c>
    </row>
    <row r="610" spans="1:5" ht="15.6" x14ac:dyDescent="0.3">
      <c r="A610" s="1" t="s">
        <v>1762</v>
      </c>
      <c r="B610" s="1" t="s">
        <v>2992</v>
      </c>
      <c r="C610" t="s">
        <v>5813</v>
      </c>
      <c r="D610" t="s">
        <v>4737</v>
      </c>
      <c r="E610" t="s">
        <v>5814</v>
      </c>
    </row>
    <row r="611" spans="1:5" ht="15.6" x14ac:dyDescent="0.3">
      <c r="A611" s="1" t="s">
        <v>1761</v>
      </c>
      <c r="B611" s="1" t="s">
        <v>2993</v>
      </c>
      <c r="C611" t="s">
        <v>5815</v>
      </c>
      <c r="D611" t="s">
        <v>5612</v>
      </c>
      <c r="E611" t="s">
        <v>5816</v>
      </c>
    </row>
    <row r="612" spans="1:5" ht="15.6" x14ac:dyDescent="0.3">
      <c r="A612" s="1" t="s">
        <v>1760</v>
      </c>
      <c r="B612" s="1" t="s">
        <v>2994</v>
      </c>
      <c r="C612" t="s">
        <v>5817</v>
      </c>
      <c r="D612" t="s">
        <v>4737</v>
      </c>
      <c r="E612" t="s">
        <v>5818</v>
      </c>
    </row>
    <row r="613" spans="1:5" ht="15.6" x14ac:dyDescent="0.3">
      <c r="A613" s="1" t="s">
        <v>1759</v>
      </c>
      <c r="B613" s="1" t="s">
        <v>2995</v>
      </c>
      <c r="C613" t="s">
        <v>5819</v>
      </c>
      <c r="D613" t="s">
        <v>4734</v>
      </c>
      <c r="E613" t="s">
        <v>5226</v>
      </c>
    </row>
    <row r="614" spans="1:5" ht="15.6" x14ac:dyDescent="0.3">
      <c r="A614" s="1" t="s">
        <v>1758</v>
      </c>
      <c r="B614" s="1" t="s">
        <v>2996</v>
      </c>
      <c r="C614" t="s">
        <v>5820</v>
      </c>
      <c r="D614" t="s">
        <v>4734</v>
      </c>
      <c r="E614" t="s">
        <v>5821</v>
      </c>
    </row>
    <row r="615" spans="1:5" ht="15.6" x14ac:dyDescent="0.3">
      <c r="A615" s="1" t="s">
        <v>1757</v>
      </c>
      <c r="B615" s="1" t="s">
        <v>2997</v>
      </c>
      <c r="C615" t="s">
        <v>5822</v>
      </c>
      <c r="D615" t="s">
        <v>4737</v>
      </c>
      <c r="E615" t="s">
        <v>5823</v>
      </c>
    </row>
    <row r="616" spans="1:5" ht="15.6" x14ac:dyDescent="0.3">
      <c r="A616" s="1" t="s">
        <v>1756</v>
      </c>
      <c r="B616" s="1" t="s">
        <v>2998</v>
      </c>
      <c r="C616" t="s">
        <v>5824</v>
      </c>
      <c r="D616" t="s">
        <v>4734</v>
      </c>
      <c r="E616" t="s">
        <v>5825</v>
      </c>
    </row>
    <row r="617" spans="1:5" ht="15.6" x14ac:dyDescent="0.3">
      <c r="A617" s="1" t="s">
        <v>1755</v>
      </c>
      <c r="B617" s="1" t="s">
        <v>2999</v>
      </c>
      <c r="C617" t="s">
        <v>4870</v>
      </c>
      <c r="D617" t="s">
        <v>4734</v>
      </c>
      <c r="E617" t="s">
        <v>5826</v>
      </c>
    </row>
    <row r="618" spans="1:5" ht="15.6" x14ac:dyDescent="0.3">
      <c r="A618" s="1" t="s">
        <v>1754</v>
      </c>
      <c r="B618" s="1" t="s">
        <v>3000</v>
      </c>
      <c r="C618" t="s">
        <v>5263</v>
      </c>
      <c r="D618" t="s">
        <v>5612</v>
      </c>
      <c r="E618" t="s">
        <v>5098</v>
      </c>
    </row>
    <row r="619" spans="1:5" ht="15.6" x14ac:dyDescent="0.3">
      <c r="A619" s="1" t="s">
        <v>1753</v>
      </c>
      <c r="B619" s="1" t="s">
        <v>3001</v>
      </c>
      <c r="C619" t="s">
        <v>5827</v>
      </c>
      <c r="D619" t="s">
        <v>4734</v>
      </c>
      <c r="E619" t="s">
        <v>5091</v>
      </c>
    </row>
    <row r="620" spans="1:5" ht="15.6" x14ac:dyDescent="0.3">
      <c r="A620" s="1" t="s">
        <v>1752</v>
      </c>
      <c r="B620" s="1" t="s">
        <v>3002</v>
      </c>
      <c r="C620" t="s">
        <v>5828</v>
      </c>
      <c r="D620" t="s">
        <v>4734</v>
      </c>
      <c r="E620" t="s">
        <v>5186</v>
      </c>
    </row>
    <row r="621" spans="1:5" ht="15.6" x14ac:dyDescent="0.3">
      <c r="A621" s="1" t="s">
        <v>1751</v>
      </c>
      <c r="B621" s="1" t="s">
        <v>3003</v>
      </c>
      <c r="C621" t="s">
        <v>5829</v>
      </c>
      <c r="D621" t="s">
        <v>4734</v>
      </c>
      <c r="E621" t="s">
        <v>5830</v>
      </c>
    </row>
    <row r="622" spans="1:5" ht="15.6" x14ac:dyDescent="0.3">
      <c r="A622" s="1" t="s">
        <v>1750</v>
      </c>
      <c r="B622" s="1" t="s">
        <v>3004</v>
      </c>
      <c r="C622" t="s">
        <v>5831</v>
      </c>
      <c r="D622" t="s">
        <v>5612</v>
      </c>
      <c r="E622" t="s">
        <v>5832</v>
      </c>
    </row>
    <row r="623" spans="1:5" ht="15.6" x14ac:dyDescent="0.3">
      <c r="A623" s="1" t="s">
        <v>1749</v>
      </c>
      <c r="B623" s="1" t="s">
        <v>3005</v>
      </c>
      <c r="C623" t="s">
        <v>5833</v>
      </c>
      <c r="D623" t="s">
        <v>4737</v>
      </c>
      <c r="E623" t="s">
        <v>5834</v>
      </c>
    </row>
    <row r="624" spans="1:5" ht="15.6" x14ac:dyDescent="0.3">
      <c r="A624" s="1" t="s">
        <v>1748</v>
      </c>
      <c r="B624" s="1" t="s">
        <v>3006</v>
      </c>
      <c r="C624" t="s">
        <v>5835</v>
      </c>
      <c r="D624" t="s">
        <v>4734</v>
      </c>
      <c r="E624" t="s">
        <v>5836</v>
      </c>
    </row>
    <row r="625" spans="1:5" ht="15.6" x14ac:dyDescent="0.3">
      <c r="A625" s="1" t="s">
        <v>1747</v>
      </c>
      <c r="B625" s="1" t="s">
        <v>3007</v>
      </c>
      <c r="C625" t="s">
        <v>5837</v>
      </c>
      <c r="D625" t="s">
        <v>4737</v>
      </c>
      <c r="E625" t="s">
        <v>5838</v>
      </c>
    </row>
    <row r="626" spans="1:5" ht="15.6" x14ac:dyDescent="0.3">
      <c r="A626" s="1" t="s">
        <v>1746</v>
      </c>
      <c r="B626" s="1" t="s">
        <v>3008</v>
      </c>
      <c r="C626" t="s">
        <v>5839</v>
      </c>
      <c r="D626" t="s">
        <v>4737</v>
      </c>
      <c r="E626" t="s">
        <v>5840</v>
      </c>
    </row>
    <row r="627" spans="1:5" ht="15.6" x14ac:dyDescent="0.3">
      <c r="A627" s="1" t="s">
        <v>1745</v>
      </c>
      <c r="B627" s="1" t="s">
        <v>3009</v>
      </c>
      <c r="C627" t="s">
        <v>5841</v>
      </c>
      <c r="D627" t="s">
        <v>4737</v>
      </c>
      <c r="E627" t="s">
        <v>5842</v>
      </c>
    </row>
    <row r="628" spans="1:5" ht="15.6" x14ac:dyDescent="0.3">
      <c r="A628" s="1" t="s">
        <v>1744</v>
      </c>
      <c r="B628" s="1" t="s">
        <v>3010</v>
      </c>
      <c r="C628" t="s">
        <v>5843</v>
      </c>
      <c r="D628" t="s">
        <v>4737</v>
      </c>
      <c r="E628" t="s">
        <v>5844</v>
      </c>
    </row>
    <row r="629" spans="1:5" ht="15.6" x14ac:dyDescent="0.3">
      <c r="A629" s="1" t="s">
        <v>1743</v>
      </c>
      <c r="B629" s="1" t="s">
        <v>3011</v>
      </c>
      <c r="C629" t="s">
        <v>5845</v>
      </c>
      <c r="D629" t="s">
        <v>5612</v>
      </c>
      <c r="E629" t="s">
        <v>5846</v>
      </c>
    </row>
    <row r="630" spans="1:5" ht="15.6" x14ac:dyDescent="0.3">
      <c r="A630" s="1" t="s">
        <v>1742</v>
      </c>
      <c r="B630" s="1" t="s">
        <v>3012</v>
      </c>
      <c r="C630" t="s">
        <v>5847</v>
      </c>
      <c r="D630" t="s">
        <v>4737</v>
      </c>
      <c r="E630" t="s">
        <v>5848</v>
      </c>
    </row>
    <row r="631" spans="1:5" ht="15.6" x14ac:dyDescent="0.3">
      <c r="A631" s="1" t="s">
        <v>1741</v>
      </c>
      <c r="B631" s="1" t="s">
        <v>3013</v>
      </c>
      <c r="C631" t="s">
        <v>5244</v>
      </c>
      <c r="D631" t="s">
        <v>4734</v>
      </c>
      <c r="E631" t="s">
        <v>5849</v>
      </c>
    </row>
    <row r="632" spans="1:5" ht="15.6" x14ac:dyDescent="0.3">
      <c r="A632" s="1" t="s">
        <v>1740</v>
      </c>
      <c r="B632" s="1" t="s">
        <v>3014</v>
      </c>
      <c r="C632" t="s">
        <v>5850</v>
      </c>
      <c r="D632" t="s">
        <v>5612</v>
      </c>
      <c r="E632" t="s">
        <v>5851</v>
      </c>
    </row>
    <row r="633" spans="1:5" ht="15.6" x14ac:dyDescent="0.3">
      <c r="A633" s="1" t="s">
        <v>1739</v>
      </c>
      <c r="B633" s="1" t="s">
        <v>3015</v>
      </c>
      <c r="C633" t="s">
        <v>5852</v>
      </c>
      <c r="D633" t="s">
        <v>4737</v>
      </c>
      <c r="E633" t="s">
        <v>5158</v>
      </c>
    </row>
    <row r="634" spans="1:5" ht="15.6" x14ac:dyDescent="0.3">
      <c r="A634" s="1" t="s">
        <v>1738</v>
      </c>
      <c r="B634" s="1" t="s">
        <v>3016</v>
      </c>
      <c r="C634" t="s">
        <v>5853</v>
      </c>
      <c r="D634" t="s">
        <v>4737</v>
      </c>
      <c r="E634" t="s">
        <v>5491</v>
      </c>
    </row>
    <row r="635" spans="1:5" ht="15.6" x14ac:dyDescent="0.3">
      <c r="A635" s="1" t="s">
        <v>1737</v>
      </c>
      <c r="B635" s="1" t="s">
        <v>3017</v>
      </c>
      <c r="C635" t="s">
        <v>5854</v>
      </c>
      <c r="D635" t="s">
        <v>5612</v>
      </c>
      <c r="E635" t="s">
        <v>5855</v>
      </c>
    </row>
    <row r="636" spans="1:5" ht="15.6" x14ac:dyDescent="0.3">
      <c r="A636" s="1" t="s">
        <v>1736</v>
      </c>
      <c r="B636" s="1" t="s">
        <v>3018</v>
      </c>
      <c r="C636" t="s">
        <v>5348</v>
      </c>
      <c r="D636" t="s">
        <v>4737</v>
      </c>
      <c r="E636" t="s">
        <v>5856</v>
      </c>
    </row>
    <row r="637" spans="1:5" ht="15.6" x14ac:dyDescent="0.3">
      <c r="A637" s="1" t="s">
        <v>1735</v>
      </c>
      <c r="B637" s="1" t="s">
        <v>3019</v>
      </c>
      <c r="C637" t="s">
        <v>5857</v>
      </c>
      <c r="D637" t="s">
        <v>5612</v>
      </c>
      <c r="E637" t="s">
        <v>5858</v>
      </c>
    </row>
    <row r="638" spans="1:5" ht="15.6" x14ac:dyDescent="0.3">
      <c r="A638" s="1" t="s">
        <v>1734</v>
      </c>
      <c r="B638" s="1" t="s">
        <v>3020</v>
      </c>
      <c r="C638" t="s">
        <v>5859</v>
      </c>
      <c r="D638" t="s">
        <v>4734</v>
      </c>
      <c r="E638" t="s">
        <v>5202</v>
      </c>
    </row>
    <row r="639" spans="1:5" ht="15.6" x14ac:dyDescent="0.3">
      <c r="A639" s="1" t="s">
        <v>1733</v>
      </c>
      <c r="B639" s="1" t="s">
        <v>3021</v>
      </c>
      <c r="C639" t="s">
        <v>5860</v>
      </c>
      <c r="D639" t="s">
        <v>4737</v>
      </c>
      <c r="E639" t="s">
        <v>4973</v>
      </c>
    </row>
    <row r="640" spans="1:5" ht="15.6" x14ac:dyDescent="0.3">
      <c r="A640" s="1" t="s">
        <v>1732</v>
      </c>
      <c r="B640" s="1" t="s">
        <v>3022</v>
      </c>
      <c r="C640" t="s">
        <v>5861</v>
      </c>
      <c r="D640" t="s">
        <v>4734</v>
      </c>
      <c r="E640" t="s">
        <v>5862</v>
      </c>
    </row>
    <row r="641" spans="1:5" ht="15.6" x14ac:dyDescent="0.3">
      <c r="A641" s="1" t="s">
        <v>1731</v>
      </c>
      <c r="B641" s="1" t="s">
        <v>3023</v>
      </c>
      <c r="C641" t="s">
        <v>4741</v>
      </c>
      <c r="D641" t="s">
        <v>5612</v>
      </c>
      <c r="E641" t="s">
        <v>5863</v>
      </c>
    </row>
    <row r="642" spans="1:5" ht="15.6" x14ac:dyDescent="0.3">
      <c r="A642" s="1" t="s">
        <v>1730</v>
      </c>
      <c r="B642" s="1" t="s">
        <v>3024</v>
      </c>
      <c r="C642" t="s">
        <v>5864</v>
      </c>
      <c r="D642" t="s">
        <v>4737</v>
      </c>
      <c r="E642" t="s">
        <v>5865</v>
      </c>
    </row>
    <row r="643" spans="1:5" ht="15.6" x14ac:dyDescent="0.3">
      <c r="A643" s="1" t="s">
        <v>1729</v>
      </c>
      <c r="B643" s="1" t="s">
        <v>3025</v>
      </c>
      <c r="C643" t="s">
        <v>4858</v>
      </c>
      <c r="D643" t="s">
        <v>4734</v>
      </c>
      <c r="E643" t="s">
        <v>5866</v>
      </c>
    </row>
    <row r="644" spans="1:5" ht="15.6" x14ac:dyDescent="0.3">
      <c r="A644" s="1" t="s">
        <v>1728</v>
      </c>
      <c r="B644" s="1" t="s">
        <v>3026</v>
      </c>
      <c r="C644" t="s">
        <v>5867</v>
      </c>
      <c r="D644" t="s">
        <v>4737</v>
      </c>
      <c r="E644" t="s">
        <v>4748</v>
      </c>
    </row>
    <row r="645" spans="1:5" ht="15.6" x14ac:dyDescent="0.3">
      <c r="A645" s="1" t="s">
        <v>1727</v>
      </c>
      <c r="B645" s="1" t="s">
        <v>3027</v>
      </c>
      <c r="C645" t="s">
        <v>5868</v>
      </c>
      <c r="D645" t="s">
        <v>4737</v>
      </c>
      <c r="E645" t="s">
        <v>5869</v>
      </c>
    </row>
    <row r="646" spans="1:5" ht="15.6" x14ac:dyDescent="0.3">
      <c r="A646" s="1" t="s">
        <v>1726</v>
      </c>
      <c r="B646" s="1" t="s">
        <v>3028</v>
      </c>
      <c r="C646" t="s">
        <v>5870</v>
      </c>
      <c r="D646" t="s">
        <v>4734</v>
      </c>
      <c r="E646" t="s">
        <v>5467</v>
      </c>
    </row>
    <row r="647" spans="1:5" ht="15.6" x14ac:dyDescent="0.3">
      <c r="A647" s="1" t="s">
        <v>1725</v>
      </c>
      <c r="B647" s="1" t="s">
        <v>3029</v>
      </c>
      <c r="C647" t="s">
        <v>5871</v>
      </c>
      <c r="D647" t="s">
        <v>4734</v>
      </c>
      <c r="E647" t="s">
        <v>5872</v>
      </c>
    </row>
    <row r="648" spans="1:5" ht="15.6" x14ac:dyDescent="0.3">
      <c r="A648" s="1" t="s">
        <v>1724</v>
      </c>
      <c r="B648" s="1" t="s">
        <v>3030</v>
      </c>
      <c r="C648" t="s">
        <v>5873</v>
      </c>
      <c r="D648" t="s">
        <v>4734</v>
      </c>
      <c r="E648" t="s">
        <v>5874</v>
      </c>
    </row>
    <row r="649" spans="1:5" ht="15.6" x14ac:dyDescent="0.3">
      <c r="A649" s="1" t="s">
        <v>1723</v>
      </c>
      <c r="B649" s="1" t="s">
        <v>3031</v>
      </c>
      <c r="C649" t="s">
        <v>5875</v>
      </c>
      <c r="D649" t="s">
        <v>4737</v>
      </c>
      <c r="E649" t="s">
        <v>5876</v>
      </c>
    </row>
    <row r="650" spans="1:5" ht="15.6" x14ac:dyDescent="0.3">
      <c r="A650" s="1" t="s">
        <v>1722</v>
      </c>
      <c r="B650" s="1" t="s">
        <v>3032</v>
      </c>
      <c r="C650" t="s">
        <v>5877</v>
      </c>
      <c r="D650" t="s">
        <v>4737</v>
      </c>
      <c r="E650" t="s">
        <v>5469</v>
      </c>
    </row>
    <row r="651" spans="1:5" ht="15.6" x14ac:dyDescent="0.3">
      <c r="A651" s="1" t="s">
        <v>1721</v>
      </c>
      <c r="B651" s="1" t="s">
        <v>3033</v>
      </c>
      <c r="C651" t="s">
        <v>5878</v>
      </c>
      <c r="D651" t="s">
        <v>4734</v>
      </c>
      <c r="E651" t="s">
        <v>5879</v>
      </c>
    </row>
    <row r="652" spans="1:5" ht="15.6" x14ac:dyDescent="0.3">
      <c r="A652" s="1" t="s">
        <v>1720</v>
      </c>
      <c r="B652" s="1" t="s">
        <v>3034</v>
      </c>
      <c r="C652" t="s">
        <v>5880</v>
      </c>
      <c r="D652" t="s">
        <v>4737</v>
      </c>
      <c r="E652" t="s">
        <v>4758</v>
      </c>
    </row>
    <row r="653" spans="1:5" ht="15.6" x14ac:dyDescent="0.3">
      <c r="A653" s="1" t="s">
        <v>1719</v>
      </c>
      <c r="B653" s="1" t="s">
        <v>3035</v>
      </c>
      <c r="C653" t="s">
        <v>5881</v>
      </c>
      <c r="D653" t="s">
        <v>4734</v>
      </c>
      <c r="E653" t="s">
        <v>5882</v>
      </c>
    </row>
    <row r="654" spans="1:5" ht="15.6" x14ac:dyDescent="0.3">
      <c r="A654" s="1" t="s">
        <v>1718</v>
      </c>
      <c r="B654" s="1" t="s">
        <v>3036</v>
      </c>
      <c r="C654" t="s">
        <v>5883</v>
      </c>
      <c r="D654" t="s">
        <v>4737</v>
      </c>
      <c r="E654" t="s">
        <v>5884</v>
      </c>
    </row>
    <row r="655" spans="1:5" ht="15.6" x14ac:dyDescent="0.3">
      <c r="A655" s="1" t="s">
        <v>1717</v>
      </c>
      <c r="B655" s="1" t="s">
        <v>3037</v>
      </c>
      <c r="C655" t="s">
        <v>5885</v>
      </c>
      <c r="D655" t="s">
        <v>4737</v>
      </c>
      <c r="E655" t="s">
        <v>4920</v>
      </c>
    </row>
    <row r="656" spans="1:5" ht="15.6" x14ac:dyDescent="0.3">
      <c r="A656" s="1" t="s">
        <v>1716</v>
      </c>
      <c r="B656" s="1" t="s">
        <v>3038</v>
      </c>
      <c r="C656" t="s">
        <v>5886</v>
      </c>
      <c r="D656" t="s">
        <v>4737</v>
      </c>
      <c r="E656" t="s">
        <v>5887</v>
      </c>
    </row>
    <row r="657" spans="1:5" ht="15.6" x14ac:dyDescent="0.3">
      <c r="A657" s="1" t="s">
        <v>1715</v>
      </c>
      <c r="B657" s="1" t="s">
        <v>3039</v>
      </c>
      <c r="C657" t="s">
        <v>5888</v>
      </c>
      <c r="D657" t="s">
        <v>4737</v>
      </c>
      <c r="E657" t="s">
        <v>5889</v>
      </c>
    </row>
    <row r="658" spans="1:5" ht="15.6" x14ac:dyDescent="0.3">
      <c r="A658" s="1" t="s">
        <v>1714</v>
      </c>
      <c r="B658" s="1" t="s">
        <v>3040</v>
      </c>
      <c r="C658" t="s">
        <v>5890</v>
      </c>
      <c r="D658" t="s">
        <v>4734</v>
      </c>
      <c r="E658" t="s">
        <v>5891</v>
      </c>
    </row>
    <row r="659" spans="1:5" ht="15.6" x14ac:dyDescent="0.3">
      <c r="A659" s="1" t="s">
        <v>1713</v>
      </c>
      <c r="B659" s="1" t="s">
        <v>3041</v>
      </c>
      <c r="C659" t="s">
        <v>5892</v>
      </c>
      <c r="D659" t="s">
        <v>4734</v>
      </c>
      <c r="E659" t="s">
        <v>5893</v>
      </c>
    </row>
    <row r="660" spans="1:5" ht="15.6" x14ac:dyDescent="0.3">
      <c r="A660" s="1" t="s">
        <v>1712</v>
      </c>
      <c r="B660" s="1" t="s">
        <v>3042</v>
      </c>
      <c r="C660" t="s">
        <v>5894</v>
      </c>
      <c r="D660" t="s">
        <v>4734</v>
      </c>
      <c r="E660" t="s">
        <v>5895</v>
      </c>
    </row>
    <row r="661" spans="1:5" ht="15.6" x14ac:dyDescent="0.3">
      <c r="A661" s="1" t="s">
        <v>1711</v>
      </c>
      <c r="B661" s="1" t="s">
        <v>3043</v>
      </c>
      <c r="C661" t="s">
        <v>5896</v>
      </c>
      <c r="D661" t="s">
        <v>4734</v>
      </c>
      <c r="E661" t="s">
        <v>5897</v>
      </c>
    </row>
    <row r="662" spans="1:5" ht="15.6" x14ac:dyDescent="0.3">
      <c r="A662" s="1" t="s">
        <v>1710</v>
      </c>
      <c r="B662" s="1" t="s">
        <v>3044</v>
      </c>
      <c r="C662" t="s">
        <v>5898</v>
      </c>
      <c r="D662" t="s">
        <v>4737</v>
      </c>
      <c r="E662" t="s">
        <v>5899</v>
      </c>
    </row>
    <row r="663" spans="1:5" ht="15.6" x14ac:dyDescent="0.3">
      <c r="A663" s="1" t="s">
        <v>1709</v>
      </c>
      <c r="B663" s="1" t="s">
        <v>3045</v>
      </c>
      <c r="C663" t="s">
        <v>5900</v>
      </c>
      <c r="D663" t="s">
        <v>4737</v>
      </c>
      <c r="E663" t="s">
        <v>5901</v>
      </c>
    </row>
    <row r="664" spans="1:5" ht="15.6" x14ac:dyDescent="0.3">
      <c r="A664" s="1" t="s">
        <v>1708</v>
      </c>
      <c r="B664" s="1" t="s">
        <v>3046</v>
      </c>
      <c r="C664" t="s">
        <v>5902</v>
      </c>
      <c r="D664" t="s">
        <v>4737</v>
      </c>
      <c r="E664" t="s">
        <v>5903</v>
      </c>
    </row>
    <row r="665" spans="1:5" ht="15.6" x14ac:dyDescent="0.3">
      <c r="A665" s="1" t="s">
        <v>1707</v>
      </c>
      <c r="B665" s="1" t="s">
        <v>3047</v>
      </c>
      <c r="C665" t="s">
        <v>5904</v>
      </c>
      <c r="D665" t="s">
        <v>4734</v>
      </c>
      <c r="E665" t="s">
        <v>5905</v>
      </c>
    </row>
    <row r="666" spans="1:5" ht="15.6" x14ac:dyDescent="0.3">
      <c r="A666" s="1" t="s">
        <v>1706</v>
      </c>
      <c r="B666" s="1" t="s">
        <v>3048</v>
      </c>
      <c r="C666" t="s">
        <v>5906</v>
      </c>
      <c r="D666" t="s">
        <v>4734</v>
      </c>
      <c r="E666" t="s">
        <v>5907</v>
      </c>
    </row>
    <row r="667" spans="1:5" ht="15.6" x14ac:dyDescent="0.3">
      <c r="A667" s="1" t="s">
        <v>1705</v>
      </c>
      <c r="B667" s="1" t="s">
        <v>3049</v>
      </c>
      <c r="C667" t="s">
        <v>5908</v>
      </c>
      <c r="D667" t="s">
        <v>4737</v>
      </c>
      <c r="E667" t="s">
        <v>5909</v>
      </c>
    </row>
    <row r="668" spans="1:5" ht="15.6" x14ac:dyDescent="0.3">
      <c r="A668" s="1" t="s">
        <v>1704</v>
      </c>
      <c r="B668" s="1" t="s">
        <v>3050</v>
      </c>
      <c r="C668" t="s">
        <v>5910</v>
      </c>
      <c r="D668" t="s">
        <v>5612</v>
      </c>
      <c r="E668" t="s">
        <v>5730</v>
      </c>
    </row>
    <row r="669" spans="1:5" ht="15.6" x14ac:dyDescent="0.3">
      <c r="A669" s="1" t="s">
        <v>1703</v>
      </c>
      <c r="B669" s="1" t="s">
        <v>3051</v>
      </c>
      <c r="C669" t="s">
        <v>5911</v>
      </c>
      <c r="D669" t="s">
        <v>5612</v>
      </c>
      <c r="E669" t="s">
        <v>5912</v>
      </c>
    </row>
    <row r="670" spans="1:5" ht="15.6" x14ac:dyDescent="0.3">
      <c r="A670" s="1" t="s">
        <v>1702</v>
      </c>
      <c r="B670" s="1" t="s">
        <v>3052</v>
      </c>
      <c r="C670" t="s">
        <v>5913</v>
      </c>
      <c r="D670" t="s">
        <v>4737</v>
      </c>
      <c r="E670" t="s">
        <v>5089</v>
      </c>
    </row>
    <row r="671" spans="1:5" ht="15.6" x14ac:dyDescent="0.3">
      <c r="A671" s="1" t="s">
        <v>1701</v>
      </c>
      <c r="B671" s="1" t="s">
        <v>3053</v>
      </c>
      <c r="C671" t="s">
        <v>5408</v>
      </c>
      <c r="D671" t="s">
        <v>5612</v>
      </c>
      <c r="E671" t="s">
        <v>4890</v>
      </c>
    </row>
    <row r="672" spans="1:5" ht="15.6" x14ac:dyDescent="0.3">
      <c r="A672" s="1" t="s">
        <v>1700</v>
      </c>
      <c r="B672" s="1" t="s">
        <v>3054</v>
      </c>
      <c r="C672" t="s">
        <v>5914</v>
      </c>
      <c r="D672" t="s">
        <v>4737</v>
      </c>
      <c r="E672" t="s">
        <v>5915</v>
      </c>
    </row>
    <row r="673" spans="1:5" ht="15.6" x14ac:dyDescent="0.3">
      <c r="A673" s="1" t="s">
        <v>1699</v>
      </c>
      <c r="B673" s="1" t="s">
        <v>3055</v>
      </c>
      <c r="C673" t="s">
        <v>5916</v>
      </c>
      <c r="D673" t="s">
        <v>4734</v>
      </c>
      <c r="E673" t="s">
        <v>5917</v>
      </c>
    </row>
    <row r="674" spans="1:5" ht="15.6" x14ac:dyDescent="0.3">
      <c r="A674" s="1" t="s">
        <v>1698</v>
      </c>
      <c r="B674" s="1" t="s">
        <v>3056</v>
      </c>
      <c r="C674" t="s">
        <v>5918</v>
      </c>
      <c r="D674" t="s">
        <v>4734</v>
      </c>
      <c r="E674" t="s">
        <v>5919</v>
      </c>
    </row>
    <row r="675" spans="1:5" ht="15.6" x14ac:dyDescent="0.3">
      <c r="A675" s="1" t="s">
        <v>1697</v>
      </c>
      <c r="B675" s="1" t="s">
        <v>3057</v>
      </c>
      <c r="C675" t="s">
        <v>5920</v>
      </c>
      <c r="D675" t="s">
        <v>4734</v>
      </c>
      <c r="E675" t="s">
        <v>5921</v>
      </c>
    </row>
    <row r="676" spans="1:5" ht="15.6" x14ac:dyDescent="0.3">
      <c r="A676" s="1" t="s">
        <v>1696</v>
      </c>
      <c r="B676" s="1" t="s">
        <v>3058</v>
      </c>
      <c r="C676" t="s">
        <v>5922</v>
      </c>
      <c r="D676" t="s">
        <v>4734</v>
      </c>
      <c r="E676" t="s">
        <v>5923</v>
      </c>
    </row>
    <row r="677" spans="1:5" ht="15.6" x14ac:dyDescent="0.3">
      <c r="A677" s="1" t="s">
        <v>1695</v>
      </c>
      <c r="B677" s="1" t="s">
        <v>3059</v>
      </c>
      <c r="C677" t="s">
        <v>5924</v>
      </c>
      <c r="D677" t="s">
        <v>4734</v>
      </c>
      <c r="E677" t="s">
        <v>5925</v>
      </c>
    </row>
    <row r="678" spans="1:5" ht="15.6" x14ac:dyDescent="0.3">
      <c r="A678" s="1" t="s">
        <v>1694</v>
      </c>
      <c r="B678" s="1" t="s">
        <v>3060</v>
      </c>
      <c r="C678" t="s">
        <v>5926</v>
      </c>
      <c r="D678" t="s">
        <v>5612</v>
      </c>
      <c r="E678" t="s">
        <v>5927</v>
      </c>
    </row>
    <row r="679" spans="1:5" ht="15.6" x14ac:dyDescent="0.3">
      <c r="A679" s="1" t="s">
        <v>1693</v>
      </c>
      <c r="B679" s="1" t="s">
        <v>3061</v>
      </c>
      <c r="C679" t="s">
        <v>5928</v>
      </c>
      <c r="D679" t="s">
        <v>4734</v>
      </c>
      <c r="E679" t="s">
        <v>5929</v>
      </c>
    </row>
    <row r="680" spans="1:5" ht="15.6" x14ac:dyDescent="0.3">
      <c r="A680" s="1" t="s">
        <v>1692</v>
      </c>
      <c r="B680" s="1" t="s">
        <v>3062</v>
      </c>
      <c r="C680" t="s">
        <v>5930</v>
      </c>
      <c r="D680" t="s">
        <v>4737</v>
      </c>
      <c r="E680" t="s">
        <v>5931</v>
      </c>
    </row>
    <row r="681" spans="1:5" ht="15.6" x14ac:dyDescent="0.3">
      <c r="A681" s="1" t="s">
        <v>1691</v>
      </c>
      <c r="B681" s="1" t="s">
        <v>3063</v>
      </c>
      <c r="C681" t="s">
        <v>5932</v>
      </c>
      <c r="D681" t="s">
        <v>4737</v>
      </c>
      <c r="E681" t="s">
        <v>5464</v>
      </c>
    </row>
    <row r="682" spans="1:5" ht="15.6" x14ac:dyDescent="0.3">
      <c r="A682" s="1" t="s">
        <v>1690</v>
      </c>
      <c r="B682" s="1" t="s">
        <v>3064</v>
      </c>
      <c r="C682" t="s">
        <v>5933</v>
      </c>
      <c r="D682" t="s">
        <v>4734</v>
      </c>
      <c r="E682" t="s">
        <v>5934</v>
      </c>
    </row>
    <row r="683" spans="1:5" ht="15.6" x14ac:dyDescent="0.3">
      <c r="A683" s="1" t="s">
        <v>1689</v>
      </c>
      <c r="B683" s="1" t="s">
        <v>3065</v>
      </c>
      <c r="C683" t="s">
        <v>5935</v>
      </c>
      <c r="D683" t="s">
        <v>5612</v>
      </c>
      <c r="E683" t="s">
        <v>5936</v>
      </c>
    </row>
    <row r="684" spans="1:5" ht="15.6" x14ac:dyDescent="0.3">
      <c r="A684" s="1" t="s">
        <v>1688</v>
      </c>
      <c r="B684" s="1" t="s">
        <v>3066</v>
      </c>
      <c r="C684" t="s">
        <v>5937</v>
      </c>
      <c r="D684" t="s">
        <v>4734</v>
      </c>
      <c r="E684" t="s">
        <v>4924</v>
      </c>
    </row>
    <row r="685" spans="1:5" ht="15.6" x14ac:dyDescent="0.3">
      <c r="A685" s="1" t="s">
        <v>1687</v>
      </c>
      <c r="B685" s="1" t="s">
        <v>3067</v>
      </c>
      <c r="C685" t="s">
        <v>5938</v>
      </c>
      <c r="D685" t="s">
        <v>4734</v>
      </c>
      <c r="E685" t="s">
        <v>5939</v>
      </c>
    </row>
    <row r="686" spans="1:5" ht="15.6" x14ac:dyDescent="0.3">
      <c r="A686" s="1" t="s">
        <v>1686</v>
      </c>
      <c r="B686" s="1" t="s">
        <v>3068</v>
      </c>
      <c r="C686" t="s">
        <v>5940</v>
      </c>
      <c r="D686" t="s">
        <v>4737</v>
      </c>
      <c r="E686" t="s">
        <v>5941</v>
      </c>
    </row>
    <row r="687" spans="1:5" ht="15.6" x14ac:dyDescent="0.3">
      <c r="A687" s="1" t="s">
        <v>1685</v>
      </c>
      <c r="B687" s="1" t="s">
        <v>3069</v>
      </c>
      <c r="C687" t="s">
        <v>5942</v>
      </c>
      <c r="D687" t="s">
        <v>4737</v>
      </c>
      <c r="E687" t="s">
        <v>5943</v>
      </c>
    </row>
    <row r="688" spans="1:5" ht="15.6" x14ac:dyDescent="0.3">
      <c r="A688" s="1" t="s">
        <v>1684</v>
      </c>
      <c r="B688" s="1" t="s">
        <v>3070</v>
      </c>
      <c r="C688" t="s">
        <v>5944</v>
      </c>
      <c r="D688" t="s">
        <v>4734</v>
      </c>
      <c r="E688" t="s">
        <v>5945</v>
      </c>
    </row>
    <row r="689" spans="1:5" ht="15.6" x14ac:dyDescent="0.3">
      <c r="A689" s="1" t="s">
        <v>1683</v>
      </c>
      <c r="B689" s="1" t="s">
        <v>3071</v>
      </c>
      <c r="C689" t="s">
        <v>5946</v>
      </c>
      <c r="D689" t="s">
        <v>4734</v>
      </c>
      <c r="E689" t="s">
        <v>5947</v>
      </c>
    </row>
    <row r="690" spans="1:5" ht="15.6" x14ac:dyDescent="0.3">
      <c r="A690" s="1" t="s">
        <v>1682</v>
      </c>
      <c r="B690" s="1" t="s">
        <v>3072</v>
      </c>
      <c r="C690" t="s">
        <v>5948</v>
      </c>
      <c r="D690" t="s">
        <v>4734</v>
      </c>
      <c r="E690" t="s">
        <v>5949</v>
      </c>
    </row>
    <row r="691" spans="1:5" ht="15.6" x14ac:dyDescent="0.3">
      <c r="A691" s="1" t="s">
        <v>1681</v>
      </c>
      <c r="B691" s="1" t="s">
        <v>3073</v>
      </c>
      <c r="C691" t="s">
        <v>5950</v>
      </c>
      <c r="D691" t="s">
        <v>4734</v>
      </c>
      <c r="E691" t="s">
        <v>5951</v>
      </c>
    </row>
    <row r="692" spans="1:5" ht="15.6" x14ac:dyDescent="0.3">
      <c r="A692" s="1" t="s">
        <v>1680</v>
      </c>
      <c r="B692" s="1" t="s">
        <v>3074</v>
      </c>
      <c r="C692" t="s">
        <v>5952</v>
      </c>
      <c r="D692" t="s">
        <v>4734</v>
      </c>
      <c r="E692" t="s">
        <v>5953</v>
      </c>
    </row>
    <row r="693" spans="1:5" ht="15.6" x14ac:dyDescent="0.3">
      <c r="A693" s="1" t="s">
        <v>1679</v>
      </c>
      <c r="B693" s="1" t="s">
        <v>3075</v>
      </c>
      <c r="C693" t="s">
        <v>5954</v>
      </c>
      <c r="D693" t="s">
        <v>4737</v>
      </c>
      <c r="E693" t="s">
        <v>5955</v>
      </c>
    </row>
    <row r="694" spans="1:5" ht="15.6" x14ac:dyDescent="0.3">
      <c r="A694" s="1" t="s">
        <v>1678</v>
      </c>
      <c r="B694" s="1" t="s">
        <v>3076</v>
      </c>
      <c r="C694" t="s">
        <v>5956</v>
      </c>
      <c r="D694" t="s">
        <v>5612</v>
      </c>
      <c r="E694" t="s">
        <v>5957</v>
      </c>
    </row>
    <row r="695" spans="1:5" ht="15.6" x14ac:dyDescent="0.3">
      <c r="A695" s="1" t="s">
        <v>1677</v>
      </c>
      <c r="B695" s="1" t="s">
        <v>3077</v>
      </c>
      <c r="C695" t="s">
        <v>5958</v>
      </c>
      <c r="D695" t="s">
        <v>4734</v>
      </c>
      <c r="E695" t="s">
        <v>5959</v>
      </c>
    </row>
    <row r="696" spans="1:5" ht="15.6" x14ac:dyDescent="0.3">
      <c r="A696" s="1" t="s">
        <v>1676</v>
      </c>
      <c r="B696" s="1" t="s">
        <v>3078</v>
      </c>
      <c r="C696" t="s">
        <v>5960</v>
      </c>
      <c r="D696" t="s">
        <v>4737</v>
      </c>
      <c r="E696" t="s">
        <v>5961</v>
      </c>
    </row>
    <row r="697" spans="1:5" ht="15.6" x14ac:dyDescent="0.3">
      <c r="A697" s="1" t="s">
        <v>1675</v>
      </c>
      <c r="B697" s="1" t="s">
        <v>3079</v>
      </c>
      <c r="C697" t="s">
        <v>5962</v>
      </c>
      <c r="D697" t="s">
        <v>4737</v>
      </c>
      <c r="E697" t="s">
        <v>5963</v>
      </c>
    </row>
    <row r="698" spans="1:5" ht="15.6" x14ac:dyDescent="0.3">
      <c r="A698" s="1" t="s">
        <v>1674</v>
      </c>
      <c r="B698" s="1" t="s">
        <v>3080</v>
      </c>
      <c r="C698" t="s">
        <v>5964</v>
      </c>
      <c r="D698" t="s">
        <v>4737</v>
      </c>
      <c r="E698" t="s">
        <v>5965</v>
      </c>
    </row>
    <row r="699" spans="1:5" ht="15.6" x14ac:dyDescent="0.3">
      <c r="A699" s="1" t="s">
        <v>1673</v>
      </c>
      <c r="B699" s="1" t="s">
        <v>3081</v>
      </c>
      <c r="C699" t="s">
        <v>5966</v>
      </c>
      <c r="D699" t="s">
        <v>4734</v>
      </c>
      <c r="E699" t="s">
        <v>4896</v>
      </c>
    </row>
    <row r="700" spans="1:5" ht="15.6" x14ac:dyDescent="0.3">
      <c r="A700" s="1" t="s">
        <v>1672</v>
      </c>
      <c r="B700" s="1" t="s">
        <v>3082</v>
      </c>
      <c r="C700" t="s">
        <v>5967</v>
      </c>
      <c r="D700" t="s">
        <v>4734</v>
      </c>
      <c r="E700" t="s">
        <v>5968</v>
      </c>
    </row>
    <row r="701" spans="1:5" ht="15.6" x14ac:dyDescent="0.3">
      <c r="A701" s="1" t="s">
        <v>1671</v>
      </c>
      <c r="B701" s="1" t="s">
        <v>3083</v>
      </c>
      <c r="C701" t="s">
        <v>5969</v>
      </c>
      <c r="D701" t="s">
        <v>4737</v>
      </c>
      <c r="E701" t="s">
        <v>5970</v>
      </c>
    </row>
    <row r="702" spans="1:5" ht="15.6" x14ac:dyDescent="0.3">
      <c r="A702" s="1" t="s">
        <v>1670</v>
      </c>
      <c r="B702" s="1" t="s">
        <v>3084</v>
      </c>
      <c r="C702" t="s">
        <v>5971</v>
      </c>
      <c r="D702" t="s">
        <v>5612</v>
      </c>
      <c r="E702" t="s">
        <v>5972</v>
      </c>
    </row>
    <row r="703" spans="1:5" ht="15.6" x14ac:dyDescent="0.3">
      <c r="A703" s="1" t="s">
        <v>1669</v>
      </c>
      <c r="B703" s="1" t="s">
        <v>3085</v>
      </c>
      <c r="C703" t="s">
        <v>5973</v>
      </c>
      <c r="D703" t="s">
        <v>4737</v>
      </c>
      <c r="E703" t="s">
        <v>5974</v>
      </c>
    </row>
    <row r="704" spans="1:5" ht="15.6" x14ac:dyDescent="0.3">
      <c r="A704" s="1" t="s">
        <v>1668</v>
      </c>
      <c r="B704" s="1" t="s">
        <v>3086</v>
      </c>
      <c r="C704" t="s">
        <v>5975</v>
      </c>
      <c r="D704" t="s">
        <v>4737</v>
      </c>
      <c r="E704" t="s">
        <v>5976</v>
      </c>
    </row>
    <row r="705" spans="1:5" ht="15.6" x14ac:dyDescent="0.3">
      <c r="A705" s="1" t="s">
        <v>1667</v>
      </c>
      <c r="B705" s="1" t="s">
        <v>3087</v>
      </c>
      <c r="C705" t="s">
        <v>5977</v>
      </c>
      <c r="D705" t="s">
        <v>4734</v>
      </c>
      <c r="E705" t="s">
        <v>4884</v>
      </c>
    </row>
    <row r="706" spans="1:5" ht="15.6" x14ac:dyDescent="0.3">
      <c r="A706" s="1" t="s">
        <v>1666</v>
      </c>
      <c r="B706" s="1" t="s">
        <v>3088</v>
      </c>
      <c r="C706" t="s">
        <v>5978</v>
      </c>
      <c r="D706" t="s">
        <v>4734</v>
      </c>
      <c r="E706" t="s">
        <v>5979</v>
      </c>
    </row>
    <row r="707" spans="1:5" ht="15.6" x14ac:dyDescent="0.3">
      <c r="A707" s="1" t="s">
        <v>1665</v>
      </c>
      <c r="B707" s="1" t="s">
        <v>3089</v>
      </c>
      <c r="C707" t="s">
        <v>5980</v>
      </c>
      <c r="D707" t="s">
        <v>4737</v>
      </c>
      <c r="E707" t="s">
        <v>5981</v>
      </c>
    </row>
    <row r="708" spans="1:5" ht="15.6" x14ac:dyDescent="0.3">
      <c r="A708" s="1" t="s">
        <v>1664</v>
      </c>
      <c r="B708" s="1" t="s">
        <v>3090</v>
      </c>
      <c r="C708" t="s">
        <v>5982</v>
      </c>
      <c r="D708" t="s">
        <v>4734</v>
      </c>
      <c r="E708" t="s">
        <v>5510</v>
      </c>
    </row>
    <row r="709" spans="1:5" ht="15.6" x14ac:dyDescent="0.3">
      <c r="A709" s="1" t="s">
        <v>1663</v>
      </c>
      <c r="B709" s="1" t="s">
        <v>3091</v>
      </c>
      <c r="C709" t="s">
        <v>5604</v>
      </c>
      <c r="D709" t="s">
        <v>5612</v>
      </c>
      <c r="E709" t="s">
        <v>5682</v>
      </c>
    </row>
    <row r="710" spans="1:5" ht="15.6" x14ac:dyDescent="0.3">
      <c r="A710" s="1" t="s">
        <v>1662</v>
      </c>
      <c r="B710" s="1" t="s">
        <v>3092</v>
      </c>
      <c r="C710" t="s">
        <v>5983</v>
      </c>
      <c r="D710" t="s">
        <v>5612</v>
      </c>
      <c r="E710" t="s">
        <v>5984</v>
      </c>
    </row>
    <row r="711" spans="1:5" ht="15.6" x14ac:dyDescent="0.3">
      <c r="A711" s="1" t="s">
        <v>1661</v>
      </c>
      <c r="B711" s="1" t="s">
        <v>3093</v>
      </c>
      <c r="C711" t="s">
        <v>5985</v>
      </c>
      <c r="D711" t="s">
        <v>4734</v>
      </c>
      <c r="E711" t="s">
        <v>5986</v>
      </c>
    </row>
    <row r="712" spans="1:5" ht="15.6" x14ac:dyDescent="0.3">
      <c r="A712" s="1" t="s">
        <v>1660</v>
      </c>
      <c r="B712" s="1" t="s">
        <v>3094</v>
      </c>
      <c r="C712" t="s">
        <v>5987</v>
      </c>
      <c r="D712" t="s">
        <v>4734</v>
      </c>
      <c r="E712" t="s">
        <v>5988</v>
      </c>
    </row>
    <row r="713" spans="1:5" ht="15.6" x14ac:dyDescent="0.3">
      <c r="A713" s="1" t="s">
        <v>1659</v>
      </c>
      <c r="B713" s="1" t="s">
        <v>3095</v>
      </c>
      <c r="C713" t="s">
        <v>5989</v>
      </c>
      <c r="D713" t="s">
        <v>4734</v>
      </c>
      <c r="E713" t="s">
        <v>5990</v>
      </c>
    </row>
    <row r="714" spans="1:5" ht="15.6" x14ac:dyDescent="0.3">
      <c r="A714" s="1" t="s">
        <v>1658</v>
      </c>
      <c r="B714" s="1" t="s">
        <v>3096</v>
      </c>
      <c r="C714" t="s">
        <v>5991</v>
      </c>
      <c r="D714" t="s">
        <v>4737</v>
      </c>
      <c r="E714" t="s">
        <v>5992</v>
      </c>
    </row>
    <row r="715" spans="1:5" ht="15.6" x14ac:dyDescent="0.3">
      <c r="A715" s="1" t="s">
        <v>1657</v>
      </c>
      <c r="B715" s="1" t="s">
        <v>3097</v>
      </c>
      <c r="C715" t="s">
        <v>5993</v>
      </c>
      <c r="D715" t="s">
        <v>5612</v>
      </c>
      <c r="E715" t="s">
        <v>5206</v>
      </c>
    </row>
    <row r="716" spans="1:5" ht="15.6" x14ac:dyDescent="0.3">
      <c r="A716" s="1" t="s">
        <v>1656</v>
      </c>
      <c r="B716" s="1" t="s">
        <v>3098</v>
      </c>
      <c r="C716" t="s">
        <v>4858</v>
      </c>
      <c r="D716" t="s">
        <v>5612</v>
      </c>
      <c r="E716" t="s">
        <v>5994</v>
      </c>
    </row>
    <row r="717" spans="1:5" ht="15.6" x14ac:dyDescent="0.3">
      <c r="A717" s="1" t="s">
        <v>1655</v>
      </c>
      <c r="B717" s="1" t="s">
        <v>3099</v>
      </c>
      <c r="C717" t="s">
        <v>5995</v>
      </c>
      <c r="D717" t="s">
        <v>4734</v>
      </c>
      <c r="E717" t="s">
        <v>5996</v>
      </c>
    </row>
    <row r="718" spans="1:5" ht="15.6" x14ac:dyDescent="0.3">
      <c r="A718" s="1" t="s">
        <v>1654</v>
      </c>
      <c r="B718" s="1" t="s">
        <v>3100</v>
      </c>
      <c r="C718" t="s">
        <v>5997</v>
      </c>
      <c r="D718" t="s">
        <v>4734</v>
      </c>
      <c r="E718" t="s">
        <v>5998</v>
      </c>
    </row>
    <row r="719" spans="1:5" ht="15.6" x14ac:dyDescent="0.3">
      <c r="A719" s="1" t="s">
        <v>1653</v>
      </c>
      <c r="B719" s="1" t="s">
        <v>3101</v>
      </c>
      <c r="C719" t="s">
        <v>5999</v>
      </c>
      <c r="D719" t="s">
        <v>4737</v>
      </c>
      <c r="E719" t="s">
        <v>6000</v>
      </c>
    </row>
    <row r="720" spans="1:5" ht="15.6" x14ac:dyDescent="0.3">
      <c r="A720" s="1" t="s">
        <v>1652</v>
      </c>
      <c r="B720" s="1" t="s">
        <v>3102</v>
      </c>
      <c r="C720" t="s">
        <v>6001</v>
      </c>
      <c r="D720" t="s">
        <v>4737</v>
      </c>
      <c r="E720" t="s">
        <v>6002</v>
      </c>
    </row>
    <row r="721" spans="1:6" ht="15.6" x14ac:dyDescent="0.3">
      <c r="A721" s="1" t="s">
        <v>1651</v>
      </c>
      <c r="B721" s="1" t="s">
        <v>3103</v>
      </c>
      <c r="C721" t="s">
        <v>6003</v>
      </c>
      <c r="D721" t="s">
        <v>4737</v>
      </c>
      <c r="E721" t="s">
        <v>6004</v>
      </c>
    </row>
    <row r="722" spans="1:6" ht="15.6" x14ac:dyDescent="0.3">
      <c r="A722" s="1" t="s">
        <v>1650</v>
      </c>
      <c r="B722" s="1" t="s">
        <v>3104</v>
      </c>
      <c r="C722" t="s">
        <v>6005</v>
      </c>
      <c r="D722" t="s">
        <v>4734</v>
      </c>
      <c r="E722" t="s">
        <v>4793</v>
      </c>
    </row>
    <row r="723" spans="1:6" ht="15.6" x14ac:dyDescent="0.3">
      <c r="A723" s="1" t="s">
        <v>1649</v>
      </c>
      <c r="B723" s="1" t="s">
        <v>3105</v>
      </c>
      <c r="C723" t="s">
        <v>6006</v>
      </c>
      <c r="D723" t="s">
        <v>4734</v>
      </c>
      <c r="E723" t="s">
        <v>5487</v>
      </c>
    </row>
    <row r="724" spans="1:6" ht="15.6" x14ac:dyDescent="0.3">
      <c r="A724" s="1" t="s">
        <v>1648</v>
      </c>
      <c r="B724" s="1" t="s">
        <v>3106</v>
      </c>
      <c r="C724" t="s">
        <v>6007</v>
      </c>
      <c r="D724" t="s">
        <v>4734</v>
      </c>
      <c r="E724" t="s">
        <v>6008</v>
      </c>
    </row>
    <row r="725" spans="1:6" ht="15.6" x14ac:dyDescent="0.3">
      <c r="A725" s="1" t="s">
        <v>1647</v>
      </c>
      <c r="B725" s="1" t="s">
        <v>3107</v>
      </c>
      <c r="C725" t="s">
        <v>6009</v>
      </c>
      <c r="D725" t="s">
        <v>5612</v>
      </c>
      <c r="E725" t="s">
        <v>5621</v>
      </c>
    </row>
    <row r="726" spans="1:6" ht="15.6" x14ac:dyDescent="0.3">
      <c r="A726" s="1" t="s">
        <v>1646</v>
      </c>
      <c r="B726" s="1" t="s">
        <v>3108</v>
      </c>
      <c r="C726" t="s">
        <v>6010</v>
      </c>
      <c r="D726" t="s">
        <v>4737</v>
      </c>
      <c r="E726" t="s">
        <v>6011</v>
      </c>
      <c r="F726" t="s">
        <v>6012</v>
      </c>
    </row>
    <row r="727" spans="1:6" ht="15.6" x14ac:dyDescent="0.3">
      <c r="A727" s="1" t="s">
        <v>1645</v>
      </c>
      <c r="B727" s="1" t="s">
        <v>3109</v>
      </c>
      <c r="C727" t="s">
        <v>4907</v>
      </c>
      <c r="D727" t="s">
        <v>4737</v>
      </c>
      <c r="E727" t="s">
        <v>5249</v>
      </c>
    </row>
    <row r="728" spans="1:6" ht="15.6" x14ac:dyDescent="0.3">
      <c r="A728" s="1" t="s">
        <v>1644</v>
      </c>
      <c r="B728" s="1" t="s">
        <v>3110</v>
      </c>
      <c r="C728" t="s">
        <v>6013</v>
      </c>
      <c r="D728" t="s">
        <v>4737</v>
      </c>
      <c r="E728" t="s">
        <v>4774</v>
      </c>
    </row>
    <row r="729" spans="1:6" ht="15.6" x14ac:dyDescent="0.3">
      <c r="A729" s="1" t="s">
        <v>1643</v>
      </c>
      <c r="B729" s="1" t="s">
        <v>3111</v>
      </c>
      <c r="C729" t="s">
        <v>6014</v>
      </c>
      <c r="D729" t="s">
        <v>4737</v>
      </c>
      <c r="E729" t="s">
        <v>6015</v>
      </c>
    </row>
    <row r="730" spans="1:6" ht="15.6" x14ac:dyDescent="0.3">
      <c r="A730" s="1" t="s">
        <v>1642</v>
      </c>
      <c r="B730" s="1" t="s">
        <v>3112</v>
      </c>
      <c r="C730" t="s">
        <v>6001</v>
      </c>
      <c r="D730" t="s">
        <v>4737</v>
      </c>
      <c r="E730" t="s">
        <v>6016</v>
      </c>
    </row>
    <row r="731" spans="1:6" ht="15.6" x14ac:dyDescent="0.3">
      <c r="A731" s="1" t="s">
        <v>1641</v>
      </c>
      <c r="B731" s="1" t="s">
        <v>3113</v>
      </c>
      <c r="C731" t="s">
        <v>6017</v>
      </c>
      <c r="D731" t="s">
        <v>4734</v>
      </c>
      <c r="E731" t="s">
        <v>6018</v>
      </c>
    </row>
    <row r="732" spans="1:6" ht="15.6" x14ac:dyDescent="0.3">
      <c r="A732" s="1" t="s">
        <v>1640</v>
      </c>
      <c r="B732" s="1" t="s">
        <v>3114</v>
      </c>
      <c r="C732" t="s">
        <v>6019</v>
      </c>
      <c r="D732" t="s">
        <v>4734</v>
      </c>
      <c r="E732" t="s">
        <v>5079</v>
      </c>
    </row>
    <row r="733" spans="1:6" ht="15.6" x14ac:dyDescent="0.3">
      <c r="A733" s="1" t="s">
        <v>1639</v>
      </c>
      <c r="B733" s="1" t="s">
        <v>3115</v>
      </c>
      <c r="C733" t="s">
        <v>6020</v>
      </c>
      <c r="D733" t="s">
        <v>4737</v>
      </c>
      <c r="E733" t="s">
        <v>6021</v>
      </c>
    </row>
    <row r="734" spans="1:6" ht="15.6" x14ac:dyDescent="0.3">
      <c r="A734" s="1" t="s">
        <v>1638</v>
      </c>
      <c r="B734" s="1" t="s">
        <v>3116</v>
      </c>
      <c r="C734" t="s">
        <v>6022</v>
      </c>
      <c r="D734" t="s">
        <v>4734</v>
      </c>
      <c r="E734" t="s">
        <v>6023</v>
      </c>
    </row>
    <row r="735" spans="1:6" ht="15.6" x14ac:dyDescent="0.3">
      <c r="A735" s="1" t="s">
        <v>1637</v>
      </c>
      <c r="B735" s="1" t="s">
        <v>3117</v>
      </c>
      <c r="C735" t="s">
        <v>4864</v>
      </c>
      <c r="D735" t="s">
        <v>4734</v>
      </c>
      <c r="E735" t="s">
        <v>6024</v>
      </c>
    </row>
    <row r="736" spans="1:6" ht="15.6" x14ac:dyDescent="0.3">
      <c r="A736" s="1" t="s">
        <v>1636</v>
      </c>
      <c r="B736" s="1" t="s">
        <v>3118</v>
      </c>
      <c r="C736" t="s">
        <v>6025</v>
      </c>
      <c r="D736" t="s">
        <v>4734</v>
      </c>
      <c r="E736" t="s">
        <v>6026</v>
      </c>
    </row>
    <row r="737" spans="1:5" ht="15.6" x14ac:dyDescent="0.3">
      <c r="A737" s="1" t="s">
        <v>1635</v>
      </c>
      <c r="B737" s="1" t="s">
        <v>3119</v>
      </c>
      <c r="C737" t="s">
        <v>6027</v>
      </c>
      <c r="D737" t="s">
        <v>4734</v>
      </c>
      <c r="E737" t="s">
        <v>6028</v>
      </c>
    </row>
    <row r="738" spans="1:5" ht="15.6" x14ac:dyDescent="0.3">
      <c r="A738" s="1" t="s">
        <v>1634</v>
      </c>
      <c r="B738" s="1" t="s">
        <v>3120</v>
      </c>
      <c r="C738" t="s">
        <v>6029</v>
      </c>
      <c r="D738" t="s">
        <v>4737</v>
      </c>
      <c r="E738" t="s">
        <v>5297</v>
      </c>
    </row>
    <row r="739" spans="1:5" ht="15.6" x14ac:dyDescent="0.3">
      <c r="A739" s="1" t="s">
        <v>1633</v>
      </c>
      <c r="B739" s="1" t="s">
        <v>3121</v>
      </c>
      <c r="C739" t="s">
        <v>6030</v>
      </c>
      <c r="D739" t="s">
        <v>4737</v>
      </c>
      <c r="E739" t="s">
        <v>6031</v>
      </c>
    </row>
    <row r="740" spans="1:5" ht="15.6" x14ac:dyDescent="0.3">
      <c r="A740" s="1" t="s">
        <v>1632</v>
      </c>
      <c r="B740" s="1" t="s">
        <v>3122</v>
      </c>
      <c r="C740" t="s">
        <v>6032</v>
      </c>
      <c r="D740" t="s">
        <v>4737</v>
      </c>
      <c r="E740" t="s">
        <v>6033</v>
      </c>
    </row>
    <row r="741" spans="1:5" ht="15.6" x14ac:dyDescent="0.3">
      <c r="A741" s="1" t="s">
        <v>1631</v>
      </c>
      <c r="B741" s="1" t="s">
        <v>3123</v>
      </c>
      <c r="C741" t="s">
        <v>6034</v>
      </c>
      <c r="D741" t="s">
        <v>5612</v>
      </c>
      <c r="E741" t="s">
        <v>6035</v>
      </c>
    </row>
    <row r="742" spans="1:5" ht="15.6" x14ac:dyDescent="0.3">
      <c r="A742" s="1" t="s">
        <v>1630</v>
      </c>
      <c r="B742" s="1" t="s">
        <v>3124</v>
      </c>
      <c r="C742" t="s">
        <v>6036</v>
      </c>
      <c r="D742" t="s">
        <v>4737</v>
      </c>
      <c r="E742" t="s">
        <v>5162</v>
      </c>
    </row>
    <row r="743" spans="1:5" ht="15.6" x14ac:dyDescent="0.3">
      <c r="A743" s="1" t="s">
        <v>1629</v>
      </c>
      <c r="B743" s="1" t="s">
        <v>3125</v>
      </c>
      <c r="C743" t="s">
        <v>6037</v>
      </c>
      <c r="D743" t="s">
        <v>4737</v>
      </c>
      <c r="E743" t="s">
        <v>6038</v>
      </c>
    </row>
    <row r="744" spans="1:5" ht="15.6" x14ac:dyDescent="0.3">
      <c r="A744" s="1" t="s">
        <v>1628</v>
      </c>
      <c r="B744" s="1" t="s">
        <v>3126</v>
      </c>
      <c r="C744" t="s">
        <v>6039</v>
      </c>
      <c r="D744" t="s">
        <v>5612</v>
      </c>
      <c r="E744" t="s">
        <v>5556</v>
      </c>
    </row>
    <row r="745" spans="1:5" ht="15.6" x14ac:dyDescent="0.3">
      <c r="A745" s="1" t="s">
        <v>1627</v>
      </c>
      <c r="B745" s="1" t="s">
        <v>3127</v>
      </c>
      <c r="C745" t="s">
        <v>4777</v>
      </c>
      <c r="D745" t="s">
        <v>5612</v>
      </c>
      <c r="E745" t="s">
        <v>6040</v>
      </c>
    </row>
    <row r="746" spans="1:5" ht="15.6" x14ac:dyDescent="0.3">
      <c r="A746" s="1" t="s">
        <v>1626</v>
      </c>
      <c r="B746" s="1" t="s">
        <v>3128</v>
      </c>
      <c r="C746" t="s">
        <v>6041</v>
      </c>
      <c r="D746" t="s">
        <v>4734</v>
      </c>
      <c r="E746" t="s">
        <v>6042</v>
      </c>
    </row>
    <row r="747" spans="1:5" ht="15.6" x14ac:dyDescent="0.3">
      <c r="A747" s="1" t="s">
        <v>1625</v>
      </c>
      <c r="B747" s="1" t="s">
        <v>3129</v>
      </c>
      <c r="C747" t="s">
        <v>6043</v>
      </c>
      <c r="D747" t="s">
        <v>4737</v>
      </c>
      <c r="E747" t="s">
        <v>6044</v>
      </c>
    </row>
    <row r="748" spans="1:5" ht="15.6" x14ac:dyDescent="0.3">
      <c r="A748" s="1" t="s">
        <v>1624</v>
      </c>
      <c r="B748" s="1" t="s">
        <v>3130</v>
      </c>
      <c r="C748" t="s">
        <v>6045</v>
      </c>
      <c r="D748" t="s">
        <v>5612</v>
      </c>
      <c r="E748" t="s">
        <v>6046</v>
      </c>
    </row>
    <row r="749" spans="1:5" ht="15.6" x14ac:dyDescent="0.3">
      <c r="A749" s="1" t="s">
        <v>1623</v>
      </c>
      <c r="B749" s="1" t="s">
        <v>3131</v>
      </c>
      <c r="C749" t="s">
        <v>6047</v>
      </c>
      <c r="D749" t="s">
        <v>4737</v>
      </c>
      <c r="E749" t="s">
        <v>5162</v>
      </c>
    </row>
    <row r="750" spans="1:5" ht="15.6" x14ac:dyDescent="0.3">
      <c r="A750" s="1" t="s">
        <v>1622</v>
      </c>
      <c r="B750" s="1" t="s">
        <v>3132</v>
      </c>
      <c r="C750" t="s">
        <v>6048</v>
      </c>
      <c r="D750" t="s">
        <v>4737</v>
      </c>
      <c r="E750" t="s">
        <v>4863</v>
      </c>
    </row>
    <row r="751" spans="1:5" ht="15.6" x14ac:dyDescent="0.3">
      <c r="A751" s="1" t="s">
        <v>1621</v>
      </c>
      <c r="B751" s="1" t="s">
        <v>3133</v>
      </c>
      <c r="C751" t="s">
        <v>6049</v>
      </c>
      <c r="D751" t="s">
        <v>4734</v>
      </c>
      <c r="E751" t="s">
        <v>4861</v>
      </c>
    </row>
    <row r="752" spans="1:5" ht="15.6" x14ac:dyDescent="0.3">
      <c r="A752" s="1" t="s">
        <v>1620</v>
      </c>
      <c r="B752" s="1" t="s">
        <v>3134</v>
      </c>
      <c r="C752" t="s">
        <v>6050</v>
      </c>
      <c r="D752" t="s">
        <v>4737</v>
      </c>
      <c r="E752" t="s">
        <v>4898</v>
      </c>
    </row>
    <row r="753" spans="1:5" ht="15.6" x14ac:dyDescent="0.3">
      <c r="A753" s="1" t="s">
        <v>1619</v>
      </c>
      <c r="B753" s="1" t="s">
        <v>3135</v>
      </c>
      <c r="C753" t="s">
        <v>6051</v>
      </c>
      <c r="D753" t="s">
        <v>4734</v>
      </c>
      <c r="E753" t="s">
        <v>6052</v>
      </c>
    </row>
    <row r="754" spans="1:5" ht="15.6" x14ac:dyDescent="0.3">
      <c r="A754" s="1" t="s">
        <v>1618</v>
      </c>
      <c r="B754" s="1" t="s">
        <v>3136</v>
      </c>
      <c r="C754" t="s">
        <v>6053</v>
      </c>
      <c r="D754" t="s">
        <v>4734</v>
      </c>
      <c r="E754" t="s">
        <v>6054</v>
      </c>
    </row>
    <row r="755" spans="1:5" ht="15.6" x14ac:dyDescent="0.3">
      <c r="A755" s="1" t="s">
        <v>1617</v>
      </c>
      <c r="B755" s="1" t="s">
        <v>3137</v>
      </c>
      <c r="C755" t="s">
        <v>6055</v>
      </c>
      <c r="D755" t="s">
        <v>4734</v>
      </c>
      <c r="E755" t="s">
        <v>6056</v>
      </c>
    </row>
    <row r="756" spans="1:5" ht="15.6" x14ac:dyDescent="0.3">
      <c r="A756" s="1" t="s">
        <v>1616</v>
      </c>
      <c r="B756" s="1" t="s">
        <v>3138</v>
      </c>
      <c r="C756" t="s">
        <v>6057</v>
      </c>
      <c r="D756" t="s">
        <v>5612</v>
      </c>
      <c r="E756" t="s">
        <v>6058</v>
      </c>
    </row>
    <row r="757" spans="1:5" ht="15.6" x14ac:dyDescent="0.3">
      <c r="A757" s="1" t="s">
        <v>1615</v>
      </c>
      <c r="B757" s="1" t="s">
        <v>3139</v>
      </c>
      <c r="C757" t="s">
        <v>6059</v>
      </c>
      <c r="D757" t="s">
        <v>4737</v>
      </c>
      <c r="E757" t="s">
        <v>6060</v>
      </c>
    </row>
    <row r="758" spans="1:5" ht="15.6" x14ac:dyDescent="0.3">
      <c r="A758" s="1" t="s">
        <v>1614</v>
      </c>
      <c r="B758" s="1" t="s">
        <v>3140</v>
      </c>
      <c r="C758" t="s">
        <v>6061</v>
      </c>
      <c r="D758" t="s">
        <v>4737</v>
      </c>
      <c r="E758" t="s">
        <v>6062</v>
      </c>
    </row>
    <row r="759" spans="1:5" ht="15.6" x14ac:dyDescent="0.3">
      <c r="A759" s="1" t="s">
        <v>1613</v>
      </c>
      <c r="B759" s="1" t="s">
        <v>3141</v>
      </c>
      <c r="C759" t="s">
        <v>6063</v>
      </c>
      <c r="D759" t="s">
        <v>4737</v>
      </c>
      <c r="E759" t="s">
        <v>5070</v>
      </c>
    </row>
    <row r="760" spans="1:5" ht="15.6" x14ac:dyDescent="0.3">
      <c r="A760" s="1" t="s">
        <v>1612</v>
      </c>
      <c r="B760" s="1" t="s">
        <v>3142</v>
      </c>
      <c r="C760" t="s">
        <v>6064</v>
      </c>
      <c r="D760" t="s">
        <v>4737</v>
      </c>
      <c r="E760" t="s">
        <v>6065</v>
      </c>
    </row>
    <row r="761" spans="1:5" ht="15.6" x14ac:dyDescent="0.3">
      <c r="A761" s="1" t="s">
        <v>1611</v>
      </c>
      <c r="B761" s="1" t="s">
        <v>3143</v>
      </c>
      <c r="C761" t="s">
        <v>6066</v>
      </c>
      <c r="D761" t="s">
        <v>4734</v>
      </c>
      <c r="E761" t="s">
        <v>6067</v>
      </c>
    </row>
    <row r="762" spans="1:5" ht="15.6" x14ac:dyDescent="0.3">
      <c r="A762" s="1" t="s">
        <v>1610</v>
      </c>
      <c r="B762" s="1" t="s">
        <v>3144</v>
      </c>
      <c r="C762" t="s">
        <v>6068</v>
      </c>
      <c r="D762" t="s">
        <v>4734</v>
      </c>
      <c r="E762" t="s">
        <v>5621</v>
      </c>
    </row>
    <row r="763" spans="1:5" ht="15.6" x14ac:dyDescent="0.3">
      <c r="A763" s="1" t="s">
        <v>1609</v>
      </c>
      <c r="B763" s="1" t="s">
        <v>3145</v>
      </c>
      <c r="C763" t="s">
        <v>6069</v>
      </c>
      <c r="D763" t="s">
        <v>4737</v>
      </c>
      <c r="E763" t="s">
        <v>5224</v>
      </c>
    </row>
    <row r="764" spans="1:5" ht="15.6" x14ac:dyDescent="0.3">
      <c r="A764" s="1" t="s">
        <v>1608</v>
      </c>
      <c r="B764" s="1" t="s">
        <v>3146</v>
      </c>
      <c r="C764" t="s">
        <v>6070</v>
      </c>
      <c r="D764" t="s">
        <v>4734</v>
      </c>
      <c r="E764" t="s">
        <v>4801</v>
      </c>
    </row>
    <row r="765" spans="1:5" ht="15.6" x14ac:dyDescent="0.3">
      <c r="A765" s="1" t="s">
        <v>1607</v>
      </c>
      <c r="B765" s="1" t="s">
        <v>3147</v>
      </c>
      <c r="C765" t="s">
        <v>6071</v>
      </c>
      <c r="D765" t="s">
        <v>4734</v>
      </c>
      <c r="E765" t="s">
        <v>6072</v>
      </c>
    </row>
    <row r="766" spans="1:5" ht="15.6" x14ac:dyDescent="0.3">
      <c r="A766" s="1" t="s">
        <v>1606</v>
      </c>
      <c r="B766" s="1" t="s">
        <v>3148</v>
      </c>
      <c r="C766" t="s">
        <v>6073</v>
      </c>
      <c r="D766" t="s">
        <v>4734</v>
      </c>
      <c r="E766" t="s">
        <v>6074</v>
      </c>
    </row>
    <row r="767" spans="1:5" ht="15.6" x14ac:dyDescent="0.3">
      <c r="A767" s="1" t="s">
        <v>1605</v>
      </c>
      <c r="B767" s="1" t="s">
        <v>3149</v>
      </c>
      <c r="C767" t="s">
        <v>6075</v>
      </c>
      <c r="D767" t="s">
        <v>4734</v>
      </c>
      <c r="E767" t="s">
        <v>6076</v>
      </c>
    </row>
    <row r="768" spans="1:5" ht="15.6" x14ac:dyDescent="0.3">
      <c r="A768" s="1" t="s">
        <v>1604</v>
      </c>
      <c r="B768" s="1" t="s">
        <v>3150</v>
      </c>
      <c r="C768" t="s">
        <v>6077</v>
      </c>
      <c r="D768" t="s">
        <v>4734</v>
      </c>
      <c r="E768" t="s">
        <v>6078</v>
      </c>
    </row>
    <row r="769" spans="1:5" ht="15.6" x14ac:dyDescent="0.3">
      <c r="A769" s="1" t="s">
        <v>1603</v>
      </c>
      <c r="B769" s="1" t="s">
        <v>3151</v>
      </c>
      <c r="C769" t="s">
        <v>6079</v>
      </c>
      <c r="D769" t="s">
        <v>4734</v>
      </c>
      <c r="E769" t="s">
        <v>6080</v>
      </c>
    </row>
    <row r="770" spans="1:5" ht="15.6" x14ac:dyDescent="0.3">
      <c r="A770" s="1" t="s">
        <v>1602</v>
      </c>
      <c r="B770" s="1" t="s">
        <v>3152</v>
      </c>
      <c r="C770" t="s">
        <v>6081</v>
      </c>
      <c r="D770" t="s">
        <v>4734</v>
      </c>
      <c r="E770" t="s">
        <v>5302</v>
      </c>
    </row>
    <row r="771" spans="1:5" ht="15.6" x14ac:dyDescent="0.3">
      <c r="A771" s="1" t="s">
        <v>1601</v>
      </c>
      <c r="B771" s="1" t="s">
        <v>3153</v>
      </c>
      <c r="C771" t="s">
        <v>6082</v>
      </c>
      <c r="D771" t="s">
        <v>4734</v>
      </c>
      <c r="E771" t="s">
        <v>6083</v>
      </c>
    </row>
    <row r="772" spans="1:5" ht="15.6" x14ac:dyDescent="0.3">
      <c r="A772" s="1" t="s">
        <v>1600</v>
      </c>
      <c r="B772" s="1" t="s">
        <v>3154</v>
      </c>
      <c r="C772" t="s">
        <v>6084</v>
      </c>
      <c r="D772" t="s">
        <v>4737</v>
      </c>
      <c r="E772" t="s">
        <v>4738</v>
      </c>
    </row>
    <row r="773" spans="1:5" ht="15.6" x14ac:dyDescent="0.3">
      <c r="A773" s="1" t="s">
        <v>1599</v>
      </c>
      <c r="B773" s="1" t="s">
        <v>3155</v>
      </c>
      <c r="C773" t="s">
        <v>6085</v>
      </c>
      <c r="D773" t="s">
        <v>4737</v>
      </c>
      <c r="E773" t="s">
        <v>5031</v>
      </c>
    </row>
    <row r="774" spans="1:5" ht="15.6" x14ac:dyDescent="0.3">
      <c r="A774" s="1" t="s">
        <v>1598</v>
      </c>
      <c r="B774" s="1" t="s">
        <v>3156</v>
      </c>
      <c r="C774" t="s">
        <v>6086</v>
      </c>
      <c r="D774" t="s">
        <v>4737</v>
      </c>
      <c r="E774" t="s">
        <v>5050</v>
      </c>
    </row>
    <row r="775" spans="1:5" ht="15.6" x14ac:dyDescent="0.3">
      <c r="A775" s="1" t="s">
        <v>1597</v>
      </c>
      <c r="B775" s="1" t="s">
        <v>3157</v>
      </c>
      <c r="C775" t="s">
        <v>6087</v>
      </c>
      <c r="D775" t="s">
        <v>4737</v>
      </c>
      <c r="E775" t="s">
        <v>5162</v>
      </c>
    </row>
    <row r="776" spans="1:5" ht="15.6" x14ac:dyDescent="0.3">
      <c r="A776" s="1" t="s">
        <v>1596</v>
      </c>
      <c r="B776" s="1" t="s">
        <v>3158</v>
      </c>
      <c r="C776" t="s">
        <v>6088</v>
      </c>
      <c r="D776" t="s">
        <v>4737</v>
      </c>
      <c r="E776" t="s">
        <v>6089</v>
      </c>
    </row>
    <row r="777" spans="1:5" ht="15.6" x14ac:dyDescent="0.3">
      <c r="A777" s="1" t="s">
        <v>1595</v>
      </c>
      <c r="B777" s="1" t="s">
        <v>3159</v>
      </c>
      <c r="C777" t="s">
        <v>6090</v>
      </c>
      <c r="D777" t="s">
        <v>5612</v>
      </c>
      <c r="E777" t="s">
        <v>6091</v>
      </c>
    </row>
    <row r="778" spans="1:5" ht="15.6" x14ac:dyDescent="0.3">
      <c r="A778" s="1" t="s">
        <v>1594</v>
      </c>
      <c r="B778" s="1" t="s">
        <v>3160</v>
      </c>
      <c r="C778" t="s">
        <v>4868</v>
      </c>
      <c r="D778" t="s">
        <v>5612</v>
      </c>
      <c r="E778" t="s">
        <v>6092</v>
      </c>
    </row>
    <row r="779" spans="1:5" ht="15.6" x14ac:dyDescent="0.3">
      <c r="A779" s="1" t="s">
        <v>1593</v>
      </c>
      <c r="B779" s="1" t="s">
        <v>3161</v>
      </c>
      <c r="C779" t="s">
        <v>6093</v>
      </c>
      <c r="D779" t="s">
        <v>4734</v>
      </c>
      <c r="E779" t="s">
        <v>6094</v>
      </c>
    </row>
    <row r="780" spans="1:5" ht="15.6" x14ac:dyDescent="0.3">
      <c r="A780" s="1" t="s">
        <v>1592</v>
      </c>
      <c r="B780" s="1" t="s">
        <v>3162</v>
      </c>
      <c r="C780" t="s">
        <v>6095</v>
      </c>
      <c r="D780" t="s">
        <v>4737</v>
      </c>
      <c r="E780" t="s">
        <v>5127</v>
      </c>
    </row>
    <row r="781" spans="1:5" ht="15.6" x14ac:dyDescent="0.3">
      <c r="A781" s="1" t="s">
        <v>1591</v>
      </c>
      <c r="B781" s="1" t="s">
        <v>3163</v>
      </c>
      <c r="C781" t="s">
        <v>6096</v>
      </c>
      <c r="D781" t="s">
        <v>4734</v>
      </c>
      <c r="E781" t="s">
        <v>5510</v>
      </c>
    </row>
    <row r="782" spans="1:5" ht="15.6" x14ac:dyDescent="0.3">
      <c r="A782" s="1" t="s">
        <v>1590</v>
      </c>
      <c r="B782" s="1" t="s">
        <v>3164</v>
      </c>
      <c r="C782" t="s">
        <v>6097</v>
      </c>
      <c r="D782" t="s">
        <v>4737</v>
      </c>
      <c r="E782" t="s">
        <v>6098</v>
      </c>
    </row>
    <row r="783" spans="1:5" ht="15.6" x14ac:dyDescent="0.3">
      <c r="A783" s="1" t="s">
        <v>1589</v>
      </c>
      <c r="B783" s="1" t="s">
        <v>3165</v>
      </c>
      <c r="C783" t="s">
        <v>5910</v>
      </c>
      <c r="D783" t="s">
        <v>4734</v>
      </c>
      <c r="E783" t="s">
        <v>6099</v>
      </c>
    </row>
    <row r="784" spans="1:5" ht="15.6" x14ac:dyDescent="0.3">
      <c r="A784" s="1" t="s">
        <v>1588</v>
      </c>
      <c r="B784" s="1" t="s">
        <v>3166</v>
      </c>
      <c r="C784" t="s">
        <v>6100</v>
      </c>
      <c r="D784" t="s">
        <v>4734</v>
      </c>
      <c r="E784" t="s">
        <v>6101</v>
      </c>
    </row>
    <row r="785" spans="1:5" ht="15.6" x14ac:dyDescent="0.3">
      <c r="A785" s="1" t="s">
        <v>1587</v>
      </c>
      <c r="B785" s="1" t="s">
        <v>3167</v>
      </c>
      <c r="C785" t="s">
        <v>6102</v>
      </c>
      <c r="D785" t="s">
        <v>4734</v>
      </c>
      <c r="E785" t="s">
        <v>6103</v>
      </c>
    </row>
    <row r="786" spans="1:5" ht="15.6" x14ac:dyDescent="0.3">
      <c r="A786" s="1" t="s">
        <v>1586</v>
      </c>
      <c r="B786" s="1" t="s">
        <v>3168</v>
      </c>
      <c r="C786" t="s">
        <v>6104</v>
      </c>
      <c r="D786" t="s">
        <v>4734</v>
      </c>
      <c r="E786" t="s">
        <v>6105</v>
      </c>
    </row>
    <row r="787" spans="1:5" ht="15.6" x14ac:dyDescent="0.3">
      <c r="A787" s="1" t="s">
        <v>1585</v>
      </c>
      <c r="B787" s="1" t="s">
        <v>3169</v>
      </c>
      <c r="C787" t="s">
        <v>6106</v>
      </c>
      <c r="D787" t="s">
        <v>4734</v>
      </c>
      <c r="E787" t="s">
        <v>6107</v>
      </c>
    </row>
    <row r="788" spans="1:5" ht="15.6" x14ac:dyDescent="0.3">
      <c r="A788" s="1" t="s">
        <v>1584</v>
      </c>
      <c r="B788" s="1" t="s">
        <v>3170</v>
      </c>
      <c r="C788" t="s">
        <v>6108</v>
      </c>
      <c r="D788" t="s">
        <v>4734</v>
      </c>
      <c r="E788" t="s">
        <v>6109</v>
      </c>
    </row>
    <row r="789" spans="1:5" ht="15.6" x14ac:dyDescent="0.3">
      <c r="A789" s="1" t="s">
        <v>1583</v>
      </c>
      <c r="B789" s="1" t="s">
        <v>3171</v>
      </c>
      <c r="C789" t="s">
        <v>4812</v>
      </c>
      <c r="D789" t="s">
        <v>4737</v>
      </c>
      <c r="E789" t="s">
        <v>6110</v>
      </c>
    </row>
    <row r="790" spans="1:5" ht="15.6" x14ac:dyDescent="0.3">
      <c r="A790" s="1" t="s">
        <v>1582</v>
      </c>
      <c r="B790" s="1" t="s">
        <v>3172</v>
      </c>
      <c r="C790" t="s">
        <v>6111</v>
      </c>
      <c r="D790" t="s">
        <v>4737</v>
      </c>
      <c r="E790" t="s">
        <v>6112</v>
      </c>
    </row>
    <row r="791" spans="1:5" ht="15.6" x14ac:dyDescent="0.3">
      <c r="A791" s="1" t="s">
        <v>1581</v>
      </c>
      <c r="B791" s="1" t="s">
        <v>3173</v>
      </c>
      <c r="C791" t="s">
        <v>6113</v>
      </c>
      <c r="D791" t="s">
        <v>4737</v>
      </c>
      <c r="E791" t="s">
        <v>6114</v>
      </c>
    </row>
    <row r="792" spans="1:5" ht="15.6" x14ac:dyDescent="0.3">
      <c r="A792" s="1" t="s">
        <v>1580</v>
      </c>
      <c r="B792" s="1" t="s">
        <v>3174</v>
      </c>
      <c r="C792" t="s">
        <v>6115</v>
      </c>
      <c r="D792" t="s">
        <v>4734</v>
      </c>
      <c r="E792" t="s">
        <v>4922</v>
      </c>
    </row>
    <row r="793" spans="1:5" ht="15.6" x14ac:dyDescent="0.3">
      <c r="A793" s="1" t="s">
        <v>1579</v>
      </c>
      <c r="B793" s="1" t="s">
        <v>3175</v>
      </c>
      <c r="C793" t="s">
        <v>6116</v>
      </c>
      <c r="D793" t="s">
        <v>4734</v>
      </c>
      <c r="E793" t="s">
        <v>6117</v>
      </c>
    </row>
    <row r="794" spans="1:5" ht="15.6" x14ac:dyDescent="0.3">
      <c r="A794" s="1" t="s">
        <v>1578</v>
      </c>
      <c r="B794" s="1" t="s">
        <v>3176</v>
      </c>
      <c r="C794" t="s">
        <v>6118</v>
      </c>
      <c r="D794" t="s">
        <v>5612</v>
      </c>
      <c r="E794" t="s">
        <v>6119</v>
      </c>
    </row>
    <row r="795" spans="1:5" ht="15.6" x14ac:dyDescent="0.3">
      <c r="A795" s="1" t="s">
        <v>1577</v>
      </c>
      <c r="B795" s="1" t="s">
        <v>3177</v>
      </c>
      <c r="C795" t="s">
        <v>6120</v>
      </c>
      <c r="D795" t="s">
        <v>4737</v>
      </c>
      <c r="E795" t="s">
        <v>6121</v>
      </c>
    </row>
    <row r="796" spans="1:5" ht="15.6" x14ac:dyDescent="0.3">
      <c r="A796" s="1" t="s">
        <v>1576</v>
      </c>
      <c r="B796" s="1" t="s">
        <v>3178</v>
      </c>
      <c r="C796" t="s">
        <v>6122</v>
      </c>
      <c r="D796" t="s">
        <v>4734</v>
      </c>
      <c r="E796" t="s">
        <v>5098</v>
      </c>
    </row>
    <row r="797" spans="1:5" ht="15.6" x14ac:dyDescent="0.3">
      <c r="A797" s="1" t="s">
        <v>1575</v>
      </c>
      <c r="B797" s="1" t="s">
        <v>3179</v>
      </c>
      <c r="C797" t="s">
        <v>6123</v>
      </c>
      <c r="D797" t="s">
        <v>5612</v>
      </c>
      <c r="E797" t="s">
        <v>6124</v>
      </c>
    </row>
    <row r="798" spans="1:5" ht="15.6" x14ac:dyDescent="0.3">
      <c r="A798" s="1" t="s">
        <v>1574</v>
      </c>
      <c r="B798" s="1" t="s">
        <v>3180</v>
      </c>
      <c r="C798" t="s">
        <v>6125</v>
      </c>
      <c r="D798" t="s">
        <v>4734</v>
      </c>
      <c r="E798" t="s">
        <v>6126</v>
      </c>
    </row>
    <row r="799" spans="1:5" ht="15.6" x14ac:dyDescent="0.3">
      <c r="A799" s="1" t="s">
        <v>1573</v>
      </c>
      <c r="B799" s="1" t="s">
        <v>3181</v>
      </c>
      <c r="C799" t="s">
        <v>6127</v>
      </c>
      <c r="D799" t="s">
        <v>5612</v>
      </c>
      <c r="E799" t="s">
        <v>6128</v>
      </c>
    </row>
    <row r="800" spans="1:5" ht="15.6" x14ac:dyDescent="0.3">
      <c r="A800" s="1" t="s">
        <v>1572</v>
      </c>
      <c r="B800" s="1" t="s">
        <v>3182</v>
      </c>
      <c r="C800" t="s">
        <v>5620</v>
      </c>
      <c r="D800" t="s">
        <v>4734</v>
      </c>
      <c r="E800" t="s">
        <v>6129</v>
      </c>
    </row>
    <row r="801" spans="1:5" ht="15.6" x14ac:dyDescent="0.3">
      <c r="A801" s="1" t="s">
        <v>1571</v>
      </c>
      <c r="B801" s="1" t="s">
        <v>3183</v>
      </c>
      <c r="C801" t="s">
        <v>6130</v>
      </c>
      <c r="D801" t="s">
        <v>4734</v>
      </c>
      <c r="E801" t="s">
        <v>5471</v>
      </c>
    </row>
    <row r="802" spans="1:5" ht="15.6" x14ac:dyDescent="0.3">
      <c r="A802" s="1" t="s">
        <v>1570</v>
      </c>
      <c r="B802" s="1" t="s">
        <v>3184</v>
      </c>
      <c r="C802" t="s">
        <v>6131</v>
      </c>
      <c r="D802" t="s">
        <v>4734</v>
      </c>
      <c r="E802" t="s">
        <v>6132</v>
      </c>
    </row>
    <row r="803" spans="1:5" ht="15.6" x14ac:dyDescent="0.3">
      <c r="A803" s="1" t="s">
        <v>1569</v>
      </c>
      <c r="B803" s="1" t="s">
        <v>3185</v>
      </c>
      <c r="C803" t="s">
        <v>6133</v>
      </c>
      <c r="D803" t="s">
        <v>5612</v>
      </c>
      <c r="E803" t="s">
        <v>6134</v>
      </c>
    </row>
    <row r="804" spans="1:5" ht="15.6" x14ac:dyDescent="0.3">
      <c r="A804" s="1" t="s">
        <v>1568</v>
      </c>
      <c r="B804" s="1" t="s">
        <v>3186</v>
      </c>
      <c r="C804" t="s">
        <v>5244</v>
      </c>
      <c r="D804" t="s">
        <v>4734</v>
      </c>
      <c r="E804" t="s">
        <v>5545</v>
      </c>
    </row>
    <row r="805" spans="1:5" ht="15.6" x14ac:dyDescent="0.3">
      <c r="A805" s="1" t="s">
        <v>1567</v>
      </c>
      <c r="B805" s="1" t="s">
        <v>3187</v>
      </c>
      <c r="C805" t="s">
        <v>6135</v>
      </c>
      <c r="D805" t="s">
        <v>4734</v>
      </c>
      <c r="E805" t="s">
        <v>5545</v>
      </c>
    </row>
    <row r="806" spans="1:5" ht="15.6" x14ac:dyDescent="0.3">
      <c r="A806" s="1" t="s">
        <v>1566</v>
      </c>
      <c r="B806" s="1" t="s">
        <v>3188</v>
      </c>
      <c r="C806" t="s">
        <v>6136</v>
      </c>
      <c r="D806" t="s">
        <v>4737</v>
      </c>
      <c r="E806" t="s">
        <v>6137</v>
      </c>
    </row>
    <row r="807" spans="1:5" ht="15.6" x14ac:dyDescent="0.3">
      <c r="A807" s="1" t="s">
        <v>1565</v>
      </c>
      <c r="B807" s="1" t="s">
        <v>3189</v>
      </c>
      <c r="C807" t="s">
        <v>6138</v>
      </c>
      <c r="D807" t="s">
        <v>4737</v>
      </c>
      <c r="E807" t="s">
        <v>4750</v>
      </c>
    </row>
    <row r="808" spans="1:5" ht="15.6" x14ac:dyDescent="0.3">
      <c r="A808" s="1" t="s">
        <v>1564</v>
      </c>
      <c r="B808" s="1" t="s">
        <v>3190</v>
      </c>
      <c r="C808" t="s">
        <v>6139</v>
      </c>
      <c r="D808" t="s">
        <v>4737</v>
      </c>
      <c r="E808" t="s">
        <v>6140</v>
      </c>
    </row>
    <row r="809" spans="1:5" ht="15.6" x14ac:dyDescent="0.3">
      <c r="A809" s="1" t="s">
        <v>1563</v>
      </c>
      <c r="B809" s="1" t="s">
        <v>3191</v>
      </c>
      <c r="C809" t="s">
        <v>6141</v>
      </c>
      <c r="D809" t="s">
        <v>4737</v>
      </c>
      <c r="E809" t="s">
        <v>6142</v>
      </c>
    </row>
    <row r="810" spans="1:5" ht="15.6" x14ac:dyDescent="0.3">
      <c r="A810" s="1" t="s">
        <v>1562</v>
      </c>
      <c r="B810" s="1" t="s">
        <v>3192</v>
      </c>
      <c r="C810" t="s">
        <v>6143</v>
      </c>
      <c r="D810" t="s">
        <v>5612</v>
      </c>
      <c r="E810" t="s">
        <v>6144</v>
      </c>
    </row>
    <row r="811" spans="1:5" ht="15.6" x14ac:dyDescent="0.3">
      <c r="A811" s="1" t="s">
        <v>1561</v>
      </c>
      <c r="B811" s="1" t="s">
        <v>3193</v>
      </c>
      <c r="C811" t="s">
        <v>6145</v>
      </c>
      <c r="D811" t="s">
        <v>4737</v>
      </c>
      <c r="E811" t="s">
        <v>6146</v>
      </c>
    </row>
    <row r="812" spans="1:5" ht="15.6" x14ac:dyDescent="0.3">
      <c r="A812" s="1" t="s">
        <v>1560</v>
      </c>
      <c r="B812" s="1" t="s">
        <v>3194</v>
      </c>
      <c r="C812" t="s">
        <v>6147</v>
      </c>
      <c r="D812" t="s">
        <v>4737</v>
      </c>
      <c r="E812" t="s">
        <v>4973</v>
      </c>
    </row>
    <row r="813" spans="1:5" ht="15.6" x14ac:dyDescent="0.3">
      <c r="A813" s="1" t="s">
        <v>1559</v>
      </c>
      <c r="B813" s="1" t="s">
        <v>3195</v>
      </c>
      <c r="C813" t="s">
        <v>5466</v>
      </c>
      <c r="D813" t="s">
        <v>4737</v>
      </c>
      <c r="E813" t="s">
        <v>6148</v>
      </c>
    </row>
    <row r="814" spans="1:5" ht="15.6" x14ac:dyDescent="0.3">
      <c r="A814" s="1" t="s">
        <v>1558</v>
      </c>
      <c r="B814" s="1" t="s">
        <v>3196</v>
      </c>
      <c r="C814" t="s">
        <v>6149</v>
      </c>
      <c r="D814" t="s">
        <v>4737</v>
      </c>
      <c r="E814" t="s">
        <v>5767</v>
      </c>
    </row>
    <row r="815" spans="1:5" ht="15.6" x14ac:dyDescent="0.3">
      <c r="A815" s="1" t="s">
        <v>1557</v>
      </c>
      <c r="B815" s="1" t="s">
        <v>3197</v>
      </c>
      <c r="C815" t="s">
        <v>6150</v>
      </c>
      <c r="D815" t="s">
        <v>4737</v>
      </c>
      <c r="E815" t="s">
        <v>6151</v>
      </c>
    </row>
    <row r="816" spans="1:5" ht="15.6" x14ac:dyDescent="0.3">
      <c r="A816" s="1" t="s">
        <v>1556</v>
      </c>
      <c r="B816" s="1" t="s">
        <v>3198</v>
      </c>
      <c r="C816" t="s">
        <v>6152</v>
      </c>
      <c r="D816" t="s">
        <v>4737</v>
      </c>
      <c r="E816" t="s">
        <v>6153</v>
      </c>
    </row>
    <row r="817" spans="1:5" ht="15.6" x14ac:dyDescent="0.3">
      <c r="A817" s="1" t="s">
        <v>1555</v>
      </c>
      <c r="B817" s="1" t="s">
        <v>3199</v>
      </c>
      <c r="C817" t="s">
        <v>6154</v>
      </c>
      <c r="D817" t="s">
        <v>4737</v>
      </c>
      <c r="E817" t="s">
        <v>6155</v>
      </c>
    </row>
    <row r="818" spans="1:5" ht="15.6" x14ac:dyDescent="0.3">
      <c r="A818" s="1" t="s">
        <v>1554</v>
      </c>
      <c r="B818" s="1" t="s">
        <v>3200</v>
      </c>
      <c r="C818" t="s">
        <v>6156</v>
      </c>
      <c r="D818" t="s">
        <v>4737</v>
      </c>
      <c r="E818" t="s">
        <v>6157</v>
      </c>
    </row>
    <row r="819" spans="1:5" ht="15.6" x14ac:dyDescent="0.3">
      <c r="A819" s="1" t="s">
        <v>1553</v>
      </c>
      <c r="B819" s="1" t="s">
        <v>3201</v>
      </c>
      <c r="C819" t="s">
        <v>5301</v>
      </c>
      <c r="D819" t="s">
        <v>4737</v>
      </c>
      <c r="E819" t="s">
        <v>5456</v>
      </c>
    </row>
    <row r="820" spans="1:5" ht="15.6" x14ac:dyDescent="0.3">
      <c r="A820" s="1" t="s">
        <v>1552</v>
      </c>
      <c r="B820" s="1" t="s">
        <v>3202</v>
      </c>
      <c r="C820" t="s">
        <v>6158</v>
      </c>
      <c r="D820" t="s">
        <v>4737</v>
      </c>
      <c r="E820" t="s">
        <v>6159</v>
      </c>
    </row>
    <row r="821" spans="1:5" ht="15.6" x14ac:dyDescent="0.3">
      <c r="A821" s="1" t="s">
        <v>1551</v>
      </c>
      <c r="B821" s="1" t="s">
        <v>3203</v>
      </c>
      <c r="C821" t="s">
        <v>6160</v>
      </c>
      <c r="D821" t="s">
        <v>4734</v>
      </c>
      <c r="E821" t="s">
        <v>5783</v>
      </c>
    </row>
    <row r="822" spans="1:5" ht="15.6" x14ac:dyDescent="0.3">
      <c r="A822" s="1" t="s">
        <v>1550</v>
      </c>
      <c r="B822" s="1" t="s">
        <v>3204</v>
      </c>
      <c r="C822" t="s">
        <v>6161</v>
      </c>
      <c r="D822" t="s">
        <v>4737</v>
      </c>
      <c r="E822" t="s">
        <v>6162</v>
      </c>
    </row>
    <row r="823" spans="1:5" ht="15.6" x14ac:dyDescent="0.3">
      <c r="A823" s="1" t="s">
        <v>1549</v>
      </c>
      <c r="B823" s="1" t="s">
        <v>3205</v>
      </c>
      <c r="C823" t="s">
        <v>6163</v>
      </c>
      <c r="D823" t="s">
        <v>4737</v>
      </c>
      <c r="E823" t="s">
        <v>6164</v>
      </c>
    </row>
    <row r="824" spans="1:5" ht="15.6" x14ac:dyDescent="0.3">
      <c r="A824" s="1" t="s">
        <v>1548</v>
      </c>
      <c r="B824" s="1" t="s">
        <v>3206</v>
      </c>
      <c r="C824" t="s">
        <v>6165</v>
      </c>
      <c r="D824" t="s">
        <v>4737</v>
      </c>
      <c r="E824" t="s">
        <v>4813</v>
      </c>
    </row>
    <row r="825" spans="1:5" ht="15.6" x14ac:dyDescent="0.3">
      <c r="A825" s="1" t="s">
        <v>1547</v>
      </c>
      <c r="B825" s="1" t="s">
        <v>3207</v>
      </c>
      <c r="C825" t="s">
        <v>5950</v>
      </c>
      <c r="D825" t="s">
        <v>4737</v>
      </c>
      <c r="E825" t="s">
        <v>6166</v>
      </c>
    </row>
    <row r="826" spans="1:5" ht="15.6" x14ac:dyDescent="0.3">
      <c r="A826" s="1" t="s">
        <v>1546</v>
      </c>
      <c r="B826" s="1" t="s">
        <v>3208</v>
      </c>
      <c r="C826" t="s">
        <v>6167</v>
      </c>
      <c r="D826" t="s">
        <v>4737</v>
      </c>
      <c r="E826" t="s">
        <v>6168</v>
      </c>
    </row>
    <row r="827" spans="1:5" ht="15.6" x14ac:dyDescent="0.3">
      <c r="A827" s="1" t="s">
        <v>1545</v>
      </c>
      <c r="B827" s="1" t="s">
        <v>3209</v>
      </c>
      <c r="C827" t="s">
        <v>6169</v>
      </c>
      <c r="D827" t="s">
        <v>4734</v>
      </c>
      <c r="E827" t="s">
        <v>6170</v>
      </c>
    </row>
    <row r="828" spans="1:5" ht="15.6" x14ac:dyDescent="0.3">
      <c r="A828" s="1" t="s">
        <v>1544</v>
      </c>
      <c r="B828" s="1" t="s">
        <v>3210</v>
      </c>
      <c r="C828" t="s">
        <v>6171</v>
      </c>
      <c r="D828" t="s">
        <v>4734</v>
      </c>
      <c r="E828" t="s">
        <v>6172</v>
      </c>
    </row>
    <row r="829" spans="1:5" ht="15.6" x14ac:dyDescent="0.3">
      <c r="A829" s="1" t="s">
        <v>1543</v>
      </c>
      <c r="B829" s="1" t="s">
        <v>3211</v>
      </c>
      <c r="C829" t="s">
        <v>5620</v>
      </c>
      <c r="D829" t="s">
        <v>5612</v>
      </c>
      <c r="E829" t="s">
        <v>6173</v>
      </c>
    </row>
    <row r="830" spans="1:5" ht="15.6" x14ac:dyDescent="0.3">
      <c r="A830" s="1" t="s">
        <v>1542</v>
      </c>
      <c r="B830" s="1" t="s">
        <v>3212</v>
      </c>
      <c r="C830" t="s">
        <v>5649</v>
      </c>
      <c r="D830" t="s">
        <v>5612</v>
      </c>
      <c r="E830" t="s">
        <v>6174</v>
      </c>
    </row>
    <row r="831" spans="1:5" ht="15.6" x14ac:dyDescent="0.3">
      <c r="A831" s="1" t="s">
        <v>1541</v>
      </c>
      <c r="B831" s="1" t="s">
        <v>3213</v>
      </c>
      <c r="C831" t="s">
        <v>6175</v>
      </c>
      <c r="D831" t="s">
        <v>5612</v>
      </c>
      <c r="E831" t="s">
        <v>6176</v>
      </c>
    </row>
    <row r="832" spans="1:5" ht="15.6" x14ac:dyDescent="0.3">
      <c r="A832" s="1" t="s">
        <v>1540</v>
      </c>
      <c r="B832" s="1" t="s">
        <v>3214</v>
      </c>
      <c r="C832" t="s">
        <v>6177</v>
      </c>
      <c r="D832" t="s">
        <v>4737</v>
      </c>
      <c r="E832" t="s">
        <v>5031</v>
      </c>
    </row>
    <row r="833" spans="1:5" ht="15.6" x14ac:dyDescent="0.3">
      <c r="A833" s="1" t="s">
        <v>1539</v>
      </c>
      <c r="B833" s="1" t="s">
        <v>3215</v>
      </c>
      <c r="C833" t="s">
        <v>6178</v>
      </c>
      <c r="D833" t="s">
        <v>4737</v>
      </c>
      <c r="E833" t="s">
        <v>6179</v>
      </c>
    </row>
    <row r="834" spans="1:5" ht="15.6" x14ac:dyDescent="0.3">
      <c r="A834" s="1" t="s">
        <v>1538</v>
      </c>
      <c r="B834" s="1" t="s">
        <v>3216</v>
      </c>
      <c r="C834" t="s">
        <v>6180</v>
      </c>
      <c r="D834" t="s">
        <v>4737</v>
      </c>
      <c r="E834" t="s">
        <v>6181</v>
      </c>
    </row>
    <row r="835" spans="1:5" ht="15.6" x14ac:dyDescent="0.3">
      <c r="A835" s="1" t="s">
        <v>1537</v>
      </c>
      <c r="B835" s="1" t="s">
        <v>3217</v>
      </c>
      <c r="C835" t="s">
        <v>6182</v>
      </c>
      <c r="D835" t="s">
        <v>5612</v>
      </c>
      <c r="E835" t="s">
        <v>5945</v>
      </c>
    </row>
    <row r="836" spans="1:5" ht="15.6" x14ac:dyDescent="0.3">
      <c r="A836" s="1" t="s">
        <v>1536</v>
      </c>
      <c r="B836" s="1" t="s">
        <v>3218</v>
      </c>
      <c r="C836" t="s">
        <v>6183</v>
      </c>
      <c r="D836" t="s">
        <v>4734</v>
      </c>
      <c r="E836" t="s">
        <v>6184</v>
      </c>
    </row>
    <row r="837" spans="1:5" ht="15.6" x14ac:dyDescent="0.3">
      <c r="A837" s="1" t="s">
        <v>1535</v>
      </c>
      <c r="B837" s="1" t="s">
        <v>3219</v>
      </c>
      <c r="C837" t="s">
        <v>5150</v>
      </c>
      <c r="D837" t="s">
        <v>4734</v>
      </c>
      <c r="E837" t="s">
        <v>6185</v>
      </c>
    </row>
    <row r="838" spans="1:5" ht="15.6" x14ac:dyDescent="0.3">
      <c r="A838" s="1" t="s">
        <v>1534</v>
      </c>
      <c r="B838" s="1" t="s">
        <v>3220</v>
      </c>
      <c r="C838" t="s">
        <v>6186</v>
      </c>
      <c r="D838" t="s">
        <v>4734</v>
      </c>
      <c r="E838" t="s">
        <v>6187</v>
      </c>
    </row>
    <row r="839" spans="1:5" ht="15.6" x14ac:dyDescent="0.3">
      <c r="A839" s="1" t="s">
        <v>1533</v>
      </c>
      <c r="B839" s="1" t="s">
        <v>3221</v>
      </c>
      <c r="C839" t="s">
        <v>5847</v>
      </c>
      <c r="D839" t="s">
        <v>4737</v>
      </c>
      <c r="E839" t="s">
        <v>5739</v>
      </c>
    </row>
    <row r="840" spans="1:5" ht="15.6" x14ac:dyDescent="0.3">
      <c r="A840" s="1" t="s">
        <v>1532</v>
      </c>
      <c r="B840" s="1" t="s">
        <v>3222</v>
      </c>
      <c r="C840" t="s">
        <v>6188</v>
      </c>
      <c r="D840" t="s">
        <v>4734</v>
      </c>
      <c r="E840" t="s">
        <v>5170</v>
      </c>
    </row>
    <row r="841" spans="1:5" ht="15.6" x14ac:dyDescent="0.3">
      <c r="A841" s="1" t="s">
        <v>1531</v>
      </c>
      <c r="B841" s="1" t="s">
        <v>3223</v>
      </c>
      <c r="C841" t="s">
        <v>6189</v>
      </c>
      <c r="D841" t="s">
        <v>4734</v>
      </c>
      <c r="E841" t="s">
        <v>6190</v>
      </c>
    </row>
    <row r="842" spans="1:5" ht="15.6" x14ac:dyDescent="0.3">
      <c r="A842" s="1" t="s">
        <v>1530</v>
      </c>
      <c r="B842" s="1" t="s">
        <v>3224</v>
      </c>
      <c r="C842" t="s">
        <v>6191</v>
      </c>
      <c r="D842" t="s">
        <v>4734</v>
      </c>
      <c r="E842" t="s">
        <v>6192</v>
      </c>
    </row>
    <row r="843" spans="1:5" ht="15.6" x14ac:dyDescent="0.3">
      <c r="A843" s="1" t="s">
        <v>1529</v>
      </c>
      <c r="B843" s="1" t="s">
        <v>3225</v>
      </c>
      <c r="C843" t="s">
        <v>6193</v>
      </c>
      <c r="D843" t="s">
        <v>4734</v>
      </c>
      <c r="E843" t="s">
        <v>6091</v>
      </c>
    </row>
    <row r="844" spans="1:5" ht="15.6" x14ac:dyDescent="0.3">
      <c r="A844" s="1" t="s">
        <v>1528</v>
      </c>
      <c r="B844" s="1" t="s">
        <v>3226</v>
      </c>
      <c r="C844" t="s">
        <v>6194</v>
      </c>
      <c r="D844" t="s">
        <v>4734</v>
      </c>
      <c r="E844" t="s">
        <v>6195</v>
      </c>
    </row>
    <row r="845" spans="1:5" ht="15.6" x14ac:dyDescent="0.3">
      <c r="A845" s="1" t="s">
        <v>1527</v>
      </c>
      <c r="B845" s="1" t="s">
        <v>3227</v>
      </c>
      <c r="C845" t="s">
        <v>5012</v>
      </c>
      <c r="D845" t="s">
        <v>4734</v>
      </c>
      <c r="E845" t="s">
        <v>5673</v>
      </c>
    </row>
    <row r="846" spans="1:5" ht="15.6" x14ac:dyDescent="0.3">
      <c r="A846" s="1" t="s">
        <v>1526</v>
      </c>
      <c r="B846" s="1" t="s">
        <v>3228</v>
      </c>
      <c r="C846" t="s">
        <v>6196</v>
      </c>
      <c r="D846" t="s">
        <v>5612</v>
      </c>
      <c r="E846" t="s">
        <v>6197</v>
      </c>
    </row>
    <row r="847" spans="1:5" ht="15.6" x14ac:dyDescent="0.3">
      <c r="A847" s="1" t="s">
        <v>1525</v>
      </c>
      <c r="B847" s="1" t="s">
        <v>3229</v>
      </c>
      <c r="C847" t="s">
        <v>6198</v>
      </c>
      <c r="D847" t="s">
        <v>4734</v>
      </c>
      <c r="E847" t="s">
        <v>6199</v>
      </c>
    </row>
    <row r="848" spans="1:5" ht="15.6" x14ac:dyDescent="0.3">
      <c r="A848" s="1" t="s">
        <v>1524</v>
      </c>
      <c r="B848" s="1" t="s">
        <v>3230</v>
      </c>
      <c r="C848" t="s">
        <v>6200</v>
      </c>
      <c r="D848" t="s">
        <v>4734</v>
      </c>
      <c r="E848" t="s">
        <v>6201</v>
      </c>
    </row>
    <row r="849" spans="1:5" ht="15.6" x14ac:dyDescent="0.3">
      <c r="A849" s="1" t="s">
        <v>1523</v>
      </c>
      <c r="B849" s="1" t="s">
        <v>3231</v>
      </c>
      <c r="C849" t="s">
        <v>6202</v>
      </c>
      <c r="D849" t="s">
        <v>4734</v>
      </c>
      <c r="E849" t="s">
        <v>6203</v>
      </c>
    </row>
    <row r="850" spans="1:5" ht="15.6" x14ac:dyDescent="0.3">
      <c r="A850" s="1" t="s">
        <v>1522</v>
      </c>
      <c r="B850" s="1" t="s">
        <v>3232</v>
      </c>
      <c r="C850" t="s">
        <v>6204</v>
      </c>
      <c r="D850" t="s">
        <v>4737</v>
      </c>
      <c r="E850" t="s">
        <v>4835</v>
      </c>
    </row>
    <row r="851" spans="1:5" ht="15.6" x14ac:dyDescent="0.3">
      <c r="A851" s="1" t="s">
        <v>1521</v>
      </c>
      <c r="B851" s="1" t="s">
        <v>3233</v>
      </c>
      <c r="C851" t="s">
        <v>6205</v>
      </c>
      <c r="D851" t="s">
        <v>4737</v>
      </c>
      <c r="E851" t="s">
        <v>4820</v>
      </c>
    </row>
    <row r="852" spans="1:5" ht="15.6" x14ac:dyDescent="0.3">
      <c r="A852" s="1" t="s">
        <v>1520</v>
      </c>
      <c r="B852" s="1" t="s">
        <v>3234</v>
      </c>
      <c r="C852" t="s">
        <v>6206</v>
      </c>
      <c r="D852" t="s">
        <v>4734</v>
      </c>
      <c r="E852" t="s">
        <v>6207</v>
      </c>
    </row>
    <row r="853" spans="1:5" ht="15.6" x14ac:dyDescent="0.3">
      <c r="A853" s="1" t="s">
        <v>1519</v>
      </c>
      <c r="B853" s="1" t="s">
        <v>3235</v>
      </c>
      <c r="C853" t="s">
        <v>6208</v>
      </c>
      <c r="D853" t="s">
        <v>5612</v>
      </c>
      <c r="E853" t="s">
        <v>5091</v>
      </c>
    </row>
    <row r="854" spans="1:5" ht="15.6" x14ac:dyDescent="0.3">
      <c r="A854" s="1" t="s">
        <v>1518</v>
      </c>
      <c r="B854" s="1" t="s">
        <v>3236</v>
      </c>
      <c r="C854" t="s">
        <v>5071</v>
      </c>
      <c r="D854" t="s">
        <v>4737</v>
      </c>
      <c r="E854" t="s">
        <v>4888</v>
      </c>
    </row>
    <row r="855" spans="1:5" ht="15.6" x14ac:dyDescent="0.3">
      <c r="A855" s="1" t="s">
        <v>1517</v>
      </c>
      <c r="B855" s="1" t="s">
        <v>3237</v>
      </c>
      <c r="C855" t="s">
        <v>6209</v>
      </c>
      <c r="D855" t="s">
        <v>4737</v>
      </c>
      <c r="E855" t="s">
        <v>6210</v>
      </c>
    </row>
    <row r="856" spans="1:5" ht="15.6" x14ac:dyDescent="0.3">
      <c r="A856" s="1" t="s">
        <v>1516</v>
      </c>
      <c r="B856" s="1" t="s">
        <v>3238</v>
      </c>
      <c r="C856" t="s">
        <v>6211</v>
      </c>
      <c r="D856" t="s">
        <v>4737</v>
      </c>
      <c r="E856" t="s">
        <v>5166</v>
      </c>
    </row>
    <row r="857" spans="1:5" ht="15.6" x14ac:dyDescent="0.3">
      <c r="A857" s="1" t="s">
        <v>1515</v>
      </c>
      <c r="B857" s="1" t="s">
        <v>3239</v>
      </c>
      <c r="C857" t="s">
        <v>6212</v>
      </c>
      <c r="D857" t="s">
        <v>4737</v>
      </c>
      <c r="E857" t="s">
        <v>6213</v>
      </c>
    </row>
    <row r="858" spans="1:5" ht="15.6" x14ac:dyDescent="0.3">
      <c r="A858" s="1" t="s">
        <v>1514</v>
      </c>
      <c r="B858" s="1" t="s">
        <v>3240</v>
      </c>
      <c r="C858" t="s">
        <v>6214</v>
      </c>
      <c r="D858" t="s">
        <v>4734</v>
      </c>
      <c r="E858" t="s">
        <v>6215</v>
      </c>
    </row>
    <row r="859" spans="1:5" ht="15.6" x14ac:dyDescent="0.3">
      <c r="A859" s="1" t="s">
        <v>1513</v>
      </c>
      <c r="B859" s="1" t="s">
        <v>3241</v>
      </c>
      <c r="C859" t="s">
        <v>6216</v>
      </c>
      <c r="D859" t="s">
        <v>4734</v>
      </c>
      <c r="E859" t="s">
        <v>5545</v>
      </c>
    </row>
    <row r="860" spans="1:5" ht="15.6" x14ac:dyDescent="0.3">
      <c r="A860" s="1" t="s">
        <v>1512</v>
      </c>
      <c r="B860" s="1" t="s">
        <v>3242</v>
      </c>
      <c r="C860" t="s">
        <v>6217</v>
      </c>
      <c r="D860" t="s">
        <v>4734</v>
      </c>
      <c r="E860" t="s">
        <v>6218</v>
      </c>
    </row>
    <row r="861" spans="1:5" ht="15.6" x14ac:dyDescent="0.3">
      <c r="A861" s="1" t="s">
        <v>1511</v>
      </c>
      <c r="B861" s="1" t="s">
        <v>3243</v>
      </c>
      <c r="C861" t="s">
        <v>6219</v>
      </c>
      <c r="D861" t="s">
        <v>4734</v>
      </c>
      <c r="E861" t="s">
        <v>6220</v>
      </c>
    </row>
    <row r="862" spans="1:5" ht="15.6" x14ac:dyDescent="0.3">
      <c r="A862" s="1" t="s">
        <v>1510</v>
      </c>
      <c r="B862" s="1" t="s">
        <v>3244</v>
      </c>
      <c r="C862" t="s">
        <v>6221</v>
      </c>
      <c r="D862" t="s">
        <v>4737</v>
      </c>
      <c r="E862" t="s">
        <v>4835</v>
      </c>
    </row>
    <row r="863" spans="1:5" ht="15.6" x14ac:dyDescent="0.3">
      <c r="A863" s="1" t="s">
        <v>1509</v>
      </c>
      <c r="B863" s="1" t="s">
        <v>3245</v>
      </c>
      <c r="C863" t="s">
        <v>6222</v>
      </c>
      <c r="D863" t="s">
        <v>4734</v>
      </c>
      <c r="E863" t="s">
        <v>5358</v>
      </c>
    </row>
    <row r="864" spans="1:5" ht="15.6" x14ac:dyDescent="0.3">
      <c r="A864" s="1" t="s">
        <v>1508</v>
      </c>
      <c r="B864" s="1" t="s">
        <v>3246</v>
      </c>
      <c r="C864" t="s">
        <v>6223</v>
      </c>
      <c r="D864" t="s">
        <v>4737</v>
      </c>
      <c r="E864" t="s">
        <v>6224</v>
      </c>
    </row>
    <row r="865" spans="1:5" ht="15.6" x14ac:dyDescent="0.3">
      <c r="A865" s="1" t="s">
        <v>1507</v>
      </c>
      <c r="B865" s="1" t="s">
        <v>3247</v>
      </c>
      <c r="C865" t="s">
        <v>6225</v>
      </c>
      <c r="D865" t="s">
        <v>4737</v>
      </c>
      <c r="E865" t="s">
        <v>6226</v>
      </c>
    </row>
    <row r="866" spans="1:5" ht="15.6" x14ac:dyDescent="0.3">
      <c r="A866" s="1" t="s">
        <v>1506</v>
      </c>
      <c r="B866" s="1" t="s">
        <v>3248</v>
      </c>
      <c r="C866" t="s">
        <v>6227</v>
      </c>
      <c r="D866" t="s">
        <v>4737</v>
      </c>
      <c r="E866" t="s">
        <v>4865</v>
      </c>
    </row>
    <row r="867" spans="1:5" ht="15.6" x14ac:dyDescent="0.3">
      <c r="A867" s="1" t="s">
        <v>1505</v>
      </c>
      <c r="B867" s="1" t="s">
        <v>3249</v>
      </c>
      <c r="C867" t="s">
        <v>6228</v>
      </c>
      <c r="D867" t="s">
        <v>5612</v>
      </c>
      <c r="E867" t="s">
        <v>6229</v>
      </c>
    </row>
    <row r="868" spans="1:5" ht="15.6" x14ac:dyDescent="0.3">
      <c r="A868" s="1" t="s">
        <v>1504</v>
      </c>
      <c r="B868" s="1" t="s">
        <v>3250</v>
      </c>
      <c r="C868" t="s">
        <v>6230</v>
      </c>
      <c r="D868" t="s">
        <v>4737</v>
      </c>
      <c r="E868" t="s">
        <v>6231</v>
      </c>
    </row>
    <row r="869" spans="1:5" ht="15.6" x14ac:dyDescent="0.3">
      <c r="A869" s="1" t="s">
        <v>1503</v>
      </c>
      <c r="B869" s="1" t="s">
        <v>3251</v>
      </c>
      <c r="C869" t="s">
        <v>6232</v>
      </c>
      <c r="D869" t="s">
        <v>4737</v>
      </c>
      <c r="E869" t="s">
        <v>4939</v>
      </c>
    </row>
    <row r="870" spans="1:5" ht="15.6" x14ac:dyDescent="0.3">
      <c r="A870" s="1" t="s">
        <v>1502</v>
      </c>
      <c r="B870" s="1" t="s">
        <v>3252</v>
      </c>
      <c r="C870" t="s">
        <v>6233</v>
      </c>
      <c r="D870" t="s">
        <v>4737</v>
      </c>
      <c r="E870" t="s">
        <v>4758</v>
      </c>
    </row>
    <row r="871" spans="1:5" ht="15.6" x14ac:dyDescent="0.3">
      <c r="A871" s="1" t="s">
        <v>1501</v>
      </c>
      <c r="B871" s="1" t="s">
        <v>3253</v>
      </c>
      <c r="C871" t="s">
        <v>6234</v>
      </c>
      <c r="D871" t="s">
        <v>4737</v>
      </c>
      <c r="E871" t="s">
        <v>6235</v>
      </c>
    </row>
    <row r="872" spans="1:5" ht="15.6" x14ac:dyDescent="0.3">
      <c r="A872" s="1" t="s">
        <v>1500</v>
      </c>
      <c r="B872" s="1" t="s">
        <v>3254</v>
      </c>
      <c r="C872" t="s">
        <v>6236</v>
      </c>
      <c r="D872" t="s">
        <v>5612</v>
      </c>
      <c r="E872" t="s">
        <v>6237</v>
      </c>
    </row>
    <row r="873" spans="1:5" ht="15.6" x14ac:dyDescent="0.3">
      <c r="A873" s="1" t="s">
        <v>1499</v>
      </c>
      <c r="B873" s="1" t="s">
        <v>3255</v>
      </c>
      <c r="C873" t="s">
        <v>6238</v>
      </c>
      <c r="D873" t="s">
        <v>4734</v>
      </c>
      <c r="E873" t="s">
        <v>6239</v>
      </c>
    </row>
    <row r="874" spans="1:5" ht="15.6" x14ac:dyDescent="0.3">
      <c r="A874" s="1" t="s">
        <v>1498</v>
      </c>
      <c r="B874" s="1" t="s">
        <v>3256</v>
      </c>
      <c r="C874" t="s">
        <v>6240</v>
      </c>
      <c r="D874" t="s">
        <v>5612</v>
      </c>
      <c r="E874" t="s">
        <v>5510</v>
      </c>
    </row>
    <row r="875" spans="1:5" ht="15.6" x14ac:dyDescent="0.3">
      <c r="A875" s="1" t="s">
        <v>1497</v>
      </c>
      <c r="B875" s="1" t="s">
        <v>3257</v>
      </c>
      <c r="C875" t="s">
        <v>6241</v>
      </c>
      <c r="D875" t="s">
        <v>4734</v>
      </c>
      <c r="E875" t="s">
        <v>6242</v>
      </c>
    </row>
    <row r="876" spans="1:5" ht="15.6" x14ac:dyDescent="0.3">
      <c r="A876" s="1" t="s">
        <v>1496</v>
      </c>
      <c r="B876" s="1" t="s">
        <v>3258</v>
      </c>
      <c r="C876" t="s">
        <v>6243</v>
      </c>
      <c r="D876" t="s">
        <v>4734</v>
      </c>
      <c r="E876" t="s">
        <v>6244</v>
      </c>
    </row>
    <row r="877" spans="1:5" ht="15.6" x14ac:dyDescent="0.3">
      <c r="A877" s="1" t="s">
        <v>1495</v>
      </c>
      <c r="B877" s="1" t="s">
        <v>3259</v>
      </c>
      <c r="C877" t="s">
        <v>6245</v>
      </c>
      <c r="D877" t="s">
        <v>4734</v>
      </c>
      <c r="E877" t="s">
        <v>6246</v>
      </c>
    </row>
    <row r="878" spans="1:5" ht="15.6" x14ac:dyDescent="0.3">
      <c r="A878" s="1" t="s">
        <v>1494</v>
      </c>
      <c r="B878" s="1" t="s">
        <v>3260</v>
      </c>
      <c r="C878" t="s">
        <v>6247</v>
      </c>
      <c r="D878" t="s">
        <v>5612</v>
      </c>
      <c r="E878" t="s">
        <v>5882</v>
      </c>
    </row>
    <row r="879" spans="1:5" ht="15.6" x14ac:dyDescent="0.3">
      <c r="A879" s="1" t="s">
        <v>1493</v>
      </c>
      <c r="B879" s="1" t="s">
        <v>3261</v>
      </c>
      <c r="C879" t="s">
        <v>6248</v>
      </c>
      <c r="D879" t="s">
        <v>5612</v>
      </c>
      <c r="E879" t="s">
        <v>6249</v>
      </c>
    </row>
    <row r="880" spans="1:5" ht="15.6" x14ac:dyDescent="0.3">
      <c r="A880" s="1" t="s">
        <v>1492</v>
      </c>
      <c r="B880" s="1" t="s">
        <v>3262</v>
      </c>
      <c r="C880" t="s">
        <v>6250</v>
      </c>
      <c r="D880" t="s">
        <v>4734</v>
      </c>
      <c r="E880" t="s">
        <v>6251</v>
      </c>
    </row>
    <row r="881" spans="1:6" ht="15.6" x14ac:dyDescent="0.3">
      <c r="A881" s="1" t="s">
        <v>1491</v>
      </c>
      <c r="B881" s="1" t="s">
        <v>3263</v>
      </c>
      <c r="C881" t="s">
        <v>6252</v>
      </c>
      <c r="D881" t="s">
        <v>4734</v>
      </c>
      <c r="E881" t="s">
        <v>6253</v>
      </c>
    </row>
    <row r="882" spans="1:6" ht="15.6" x14ac:dyDescent="0.3">
      <c r="A882" s="1" t="s">
        <v>1490</v>
      </c>
      <c r="B882" s="1" t="s">
        <v>3264</v>
      </c>
      <c r="C882" t="s">
        <v>6254</v>
      </c>
      <c r="D882" t="s">
        <v>4734</v>
      </c>
      <c r="E882" t="s">
        <v>6255</v>
      </c>
    </row>
    <row r="883" spans="1:6" ht="15.6" x14ac:dyDescent="0.3">
      <c r="A883" s="1" t="s">
        <v>1489</v>
      </c>
      <c r="B883" s="1" t="s">
        <v>3265</v>
      </c>
      <c r="C883" t="s">
        <v>6256</v>
      </c>
      <c r="D883" t="s">
        <v>4734</v>
      </c>
      <c r="E883" t="s">
        <v>5257</v>
      </c>
    </row>
    <row r="884" spans="1:6" ht="15.6" x14ac:dyDescent="0.3">
      <c r="A884" s="1" t="s">
        <v>1488</v>
      </c>
      <c r="B884" s="1" t="s">
        <v>3266</v>
      </c>
      <c r="C884" t="s">
        <v>6257</v>
      </c>
      <c r="D884" t="s">
        <v>4734</v>
      </c>
      <c r="E884" t="s">
        <v>6258</v>
      </c>
    </row>
    <row r="885" spans="1:6" ht="15.6" x14ac:dyDescent="0.3">
      <c r="A885" s="1" t="s">
        <v>1487</v>
      </c>
      <c r="B885" s="1" t="s">
        <v>3267</v>
      </c>
      <c r="C885" t="s">
        <v>6259</v>
      </c>
      <c r="D885" t="s">
        <v>4734</v>
      </c>
      <c r="E885" t="s">
        <v>6260</v>
      </c>
    </row>
    <row r="886" spans="1:6" ht="15.6" x14ac:dyDescent="0.3">
      <c r="A886" s="1" t="s">
        <v>1486</v>
      </c>
      <c r="B886" s="1" t="s">
        <v>3268</v>
      </c>
      <c r="C886" t="s">
        <v>6261</v>
      </c>
      <c r="D886" t="s">
        <v>4734</v>
      </c>
      <c r="E886" t="s">
        <v>6262</v>
      </c>
    </row>
    <row r="887" spans="1:6" ht="15.6" x14ac:dyDescent="0.3">
      <c r="A887" s="1" t="s">
        <v>1485</v>
      </c>
      <c r="B887" s="1" t="s">
        <v>3269</v>
      </c>
      <c r="C887" t="s">
        <v>6263</v>
      </c>
      <c r="D887" t="s">
        <v>4734</v>
      </c>
      <c r="E887" t="s">
        <v>6264</v>
      </c>
    </row>
    <row r="888" spans="1:6" ht="15.6" x14ac:dyDescent="0.3">
      <c r="A888" s="1" t="s">
        <v>1484</v>
      </c>
      <c r="B888" s="1" t="s">
        <v>3270</v>
      </c>
      <c r="C888" t="s">
        <v>6265</v>
      </c>
      <c r="D888" t="s">
        <v>4734</v>
      </c>
      <c r="E888" t="s">
        <v>6266</v>
      </c>
    </row>
    <row r="889" spans="1:6" ht="15.6" x14ac:dyDescent="0.3">
      <c r="A889" s="1" t="s">
        <v>1483</v>
      </c>
      <c r="B889" s="1" t="s">
        <v>3271</v>
      </c>
      <c r="C889" t="s">
        <v>6267</v>
      </c>
      <c r="D889" t="s">
        <v>5612</v>
      </c>
      <c r="E889" t="s">
        <v>6268</v>
      </c>
    </row>
    <row r="890" spans="1:6" ht="15.6" x14ac:dyDescent="0.3">
      <c r="A890" s="1" t="s">
        <v>1482</v>
      </c>
      <c r="B890" s="1" t="s">
        <v>3272</v>
      </c>
      <c r="C890" t="s">
        <v>6269</v>
      </c>
      <c r="D890" t="s">
        <v>4737</v>
      </c>
      <c r="E890" t="s">
        <v>6270</v>
      </c>
    </row>
    <row r="891" spans="1:6" ht="15.6" x14ac:dyDescent="0.3">
      <c r="A891" s="1" t="s">
        <v>1481</v>
      </c>
      <c r="B891" s="1" t="s">
        <v>3273</v>
      </c>
      <c r="C891" t="s">
        <v>6271</v>
      </c>
      <c r="D891" t="s">
        <v>4737</v>
      </c>
      <c r="E891" t="s">
        <v>5085</v>
      </c>
    </row>
    <row r="892" spans="1:6" ht="15.6" x14ac:dyDescent="0.3">
      <c r="A892" s="1" t="s">
        <v>1480</v>
      </c>
      <c r="B892" s="1" t="s">
        <v>3274</v>
      </c>
      <c r="C892" t="s">
        <v>6272</v>
      </c>
      <c r="D892" t="s">
        <v>4737</v>
      </c>
      <c r="E892" t="s">
        <v>6273</v>
      </c>
    </row>
    <row r="893" spans="1:6" ht="15.6" x14ac:dyDescent="0.3">
      <c r="A893" s="1" t="s">
        <v>1479</v>
      </c>
      <c r="B893" s="1" t="s">
        <v>3275</v>
      </c>
      <c r="C893" t="s">
        <v>6274</v>
      </c>
      <c r="D893" t="s">
        <v>4737</v>
      </c>
      <c r="E893" t="s">
        <v>6275</v>
      </c>
      <c r="F893" t="s">
        <v>4874</v>
      </c>
    </row>
    <row r="894" spans="1:6" ht="15.6" x14ac:dyDescent="0.3">
      <c r="A894" s="1" t="s">
        <v>1478</v>
      </c>
      <c r="B894" s="1" t="s">
        <v>3276</v>
      </c>
      <c r="C894" t="s">
        <v>6276</v>
      </c>
      <c r="D894" t="s">
        <v>5612</v>
      </c>
      <c r="E894" t="s">
        <v>6277</v>
      </c>
    </row>
    <row r="895" spans="1:6" ht="15.6" x14ac:dyDescent="0.3">
      <c r="A895" s="1" t="s">
        <v>1477</v>
      </c>
      <c r="B895" s="1" t="s">
        <v>3277</v>
      </c>
      <c r="C895" t="s">
        <v>6278</v>
      </c>
      <c r="D895" t="s">
        <v>4737</v>
      </c>
      <c r="E895" t="s">
        <v>4774</v>
      </c>
    </row>
    <row r="896" spans="1:6" ht="15.6" x14ac:dyDescent="0.3">
      <c r="A896" s="1" t="s">
        <v>1476</v>
      </c>
      <c r="B896" s="1" t="s">
        <v>3278</v>
      </c>
      <c r="C896" t="s">
        <v>6279</v>
      </c>
      <c r="D896" t="s">
        <v>4737</v>
      </c>
      <c r="E896" t="s">
        <v>6280</v>
      </c>
    </row>
    <row r="897" spans="1:5" ht="15.6" x14ac:dyDescent="0.3">
      <c r="A897" s="1" t="s">
        <v>1475</v>
      </c>
      <c r="B897" s="1" t="s">
        <v>3279</v>
      </c>
      <c r="C897" t="s">
        <v>6281</v>
      </c>
      <c r="D897" t="s">
        <v>4734</v>
      </c>
      <c r="E897" t="s">
        <v>6282</v>
      </c>
    </row>
    <row r="898" spans="1:5" ht="15.6" x14ac:dyDescent="0.3">
      <c r="A898" s="1" t="s">
        <v>1474</v>
      </c>
      <c r="B898" s="1" t="s">
        <v>3280</v>
      </c>
      <c r="C898" t="s">
        <v>5670</v>
      </c>
      <c r="D898" t="s">
        <v>4734</v>
      </c>
      <c r="E898" t="s">
        <v>6283</v>
      </c>
    </row>
    <row r="899" spans="1:5" ht="15.6" x14ac:dyDescent="0.3">
      <c r="A899" s="1" t="s">
        <v>1473</v>
      </c>
      <c r="B899" s="1" t="s">
        <v>3281</v>
      </c>
      <c r="C899" t="s">
        <v>6284</v>
      </c>
      <c r="D899" t="s">
        <v>4734</v>
      </c>
      <c r="E899" t="s">
        <v>6285</v>
      </c>
    </row>
    <row r="900" spans="1:5" ht="15.6" x14ac:dyDescent="0.3">
      <c r="A900" s="1" t="s">
        <v>1472</v>
      </c>
      <c r="B900" s="1" t="s">
        <v>3282</v>
      </c>
      <c r="C900" t="s">
        <v>5118</v>
      </c>
      <c r="D900" t="s">
        <v>4737</v>
      </c>
      <c r="E900" t="s">
        <v>4813</v>
      </c>
    </row>
    <row r="901" spans="1:5" ht="15.6" x14ac:dyDescent="0.3">
      <c r="A901" s="1" t="s">
        <v>1471</v>
      </c>
      <c r="B901" s="1" t="s">
        <v>3283</v>
      </c>
      <c r="C901" t="s">
        <v>5148</v>
      </c>
      <c r="D901" t="s">
        <v>5612</v>
      </c>
      <c r="E901" t="s">
        <v>6286</v>
      </c>
    </row>
    <row r="902" spans="1:5" ht="15.6" x14ac:dyDescent="0.3">
      <c r="A902" s="1" t="s">
        <v>1470</v>
      </c>
      <c r="B902" s="1" t="s">
        <v>3284</v>
      </c>
      <c r="C902" t="s">
        <v>6287</v>
      </c>
      <c r="D902" t="s">
        <v>4734</v>
      </c>
      <c r="E902" t="s">
        <v>6288</v>
      </c>
    </row>
    <row r="903" spans="1:5" ht="15.6" x14ac:dyDescent="0.3">
      <c r="A903" s="1" t="s">
        <v>1469</v>
      </c>
      <c r="B903" s="1" t="s">
        <v>3285</v>
      </c>
      <c r="C903" t="s">
        <v>6289</v>
      </c>
      <c r="D903" t="s">
        <v>4737</v>
      </c>
      <c r="E903" t="s">
        <v>5749</v>
      </c>
    </row>
    <row r="904" spans="1:5" ht="15.6" x14ac:dyDescent="0.3">
      <c r="A904" s="1" t="s">
        <v>1468</v>
      </c>
      <c r="B904" s="1" t="s">
        <v>3286</v>
      </c>
      <c r="C904" t="s">
        <v>6290</v>
      </c>
      <c r="D904" t="s">
        <v>4734</v>
      </c>
      <c r="E904" t="s">
        <v>6291</v>
      </c>
    </row>
    <row r="905" spans="1:5" ht="15.6" x14ac:dyDescent="0.3">
      <c r="A905" s="1" t="s">
        <v>1467</v>
      </c>
      <c r="B905" s="1" t="s">
        <v>3287</v>
      </c>
      <c r="C905" t="s">
        <v>6292</v>
      </c>
      <c r="D905" t="s">
        <v>4734</v>
      </c>
      <c r="E905" t="s">
        <v>6293</v>
      </c>
    </row>
    <row r="906" spans="1:5" ht="15.6" x14ac:dyDescent="0.3">
      <c r="A906" s="1" t="s">
        <v>1466</v>
      </c>
      <c r="B906" s="1" t="s">
        <v>3288</v>
      </c>
      <c r="C906" t="s">
        <v>6294</v>
      </c>
      <c r="D906" t="s">
        <v>4737</v>
      </c>
      <c r="E906" t="s">
        <v>6295</v>
      </c>
    </row>
    <row r="907" spans="1:5" ht="15.6" x14ac:dyDescent="0.3">
      <c r="A907" s="1" t="s">
        <v>1465</v>
      </c>
      <c r="B907" s="1" t="s">
        <v>3289</v>
      </c>
      <c r="C907" t="s">
        <v>6296</v>
      </c>
      <c r="D907" t="s">
        <v>4734</v>
      </c>
      <c r="E907" t="s">
        <v>6187</v>
      </c>
    </row>
    <row r="908" spans="1:5" ht="15.6" x14ac:dyDescent="0.3">
      <c r="A908" s="1" t="s">
        <v>1464</v>
      </c>
      <c r="B908" s="1" t="s">
        <v>3290</v>
      </c>
      <c r="C908" t="s">
        <v>6297</v>
      </c>
      <c r="D908" t="s">
        <v>5612</v>
      </c>
      <c r="E908" t="s">
        <v>6298</v>
      </c>
    </row>
    <row r="909" spans="1:5" ht="15.6" x14ac:dyDescent="0.3">
      <c r="A909" s="1" t="s">
        <v>1463</v>
      </c>
      <c r="B909" s="1" t="s">
        <v>3291</v>
      </c>
      <c r="C909" t="s">
        <v>6299</v>
      </c>
      <c r="D909" t="s">
        <v>4737</v>
      </c>
      <c r="E909" t="s">
        <v>6300</v>
      </c>
    </row>
    <row r="910" spans="1:5" ht="15.6" x14ac:dyDescent="0.3">
      <c r="A910" s="1" t="s">
        <v>1462</v>
      </c>
      <c r="B910" s="1" t="s">
        <v>3292</v>
      </c>
      <c r="C910" t="s">
        <v>6301</v>
      </c>
      <c r="D910" t="s">
        <v>4737</v>
      </c>
      <c r="E910" t="s">
        <v>5327</v>
      </c>
    </row>
    <row r="911" spans="1:5" ht="15.6" x14ac:dyDescent="0.3">
      <c r="A911" s="1" t="s">
        <v>1461</v>
      </c>
      <c r="B911" s="1" t="s">
        <v>3293</v>
      </c>
      <c r="C911" t="s">
        <v>6302</v>
      </c>
      <c r="D911" t="s">
        <v>4737</v>
      </c>
      <c r="E911" t="s">
        <v>6303</v>
      </c>
    </row>
    <row r="912" spans="1:5" ht="15.6" x14ac:dyDescent="0.3">
      <c r="A912" s="1" t="s">
        <v>1460</v>
      </c>
      <c r="B912" s="1" t="s">
        <v>3294</v>
      </c>
      <c r="C912" t="s">
        <v>6304</v>
      </c>
      <c r="D912" t="s">
        <v>4737</v>
      </c>
      <c r="E912" t="s">
        <v>6305</v>
      </c>
    </row>
    <row r="913" spans="1:5" ht="15.6" x14ac:dyDescent="0.3">
      <c r="A913" s="1" t="s">
        <v>1459</v>
      </c>
      <c r="B913" s="1" t="s">
        <v>3295</v>
      </c>
      <c r="C913" t="s">
        <v>6306</v>
      </c>
      <c r="D913" t="s">
        <v>4737</v>
      </c>
      <c r="E913" t="s">
        <v>5491</v>
      </c>
    </row>
    <row r="914" spans="1:5" ht="15.6" x14ac:dyDescent="0.3">
      <c r="A914" s="1" t="s">
        <v>1458</v>
      </c>
      <c r="B914" s="1" t="s">
        <v>3296</v>
      </c>
      <c r="C914" t="s">
        <v>6307</v>
      </c>
      <c r="D914" t="s">
        <v>4737</v>
      </c>
      <c r="E914" t="s">
        <v>4898</v>
      </c>
    </row>
    <row r="915" spans="1:5" ht="15.6" x14ac:dyDescent="0.3">
      <c r="A915" s="1" t="s">
        <v>1457</v>
      </c>
      <c r="B915" s="1" t="s">
        <v>3297</v>
      </c>
      <c r="C915" t="s">
        <v>4986</v>
      </c>
      <c r="D915" t="s">
        <v>4737</v>
      </c>
      <c r="E915" t="s">
        <v>6308</v>
      </c>
    </row>
    <row r="916" spans="1:5" ht="15.6" x14ac:dyDescent="0.3">
      <c r="A916" s="1" t="s">
        <v>1456</v>
      </c>
      <c r="B916" s="1" t="s">
        <v>3298</v>
      </c>
      <c r="C916" t="s">
        <v>6309</v>
      </c>
      <c r="D916" t="s">
        <v>4737</v>
      </c>
      <c r="E916" t="s">
        <v>6310</v>
      </c>
    </row>
    <row r="917" spans="1:5" ht="15.6" x14ac:dyDescent="0.3">
      <c r="A917" s="1" t="s">
        <v>1455</v>
      </c>
      <c r="B917" s="1" t="s">
        <v>3299</v>
      </c>
      <c r="C917" t="s">
        <v>5148</v>
      </c>
      <c r="D917" t="s">
        <v>4737</v>
      </c>
      <c r="E917" t="s">
        <v>6311</v>
      </c>
    </row>
    <row r="918" spans="1:5" ht="15.6" x14ac:dyDescent="0.3">
      <c r="A918" s="1" t="s">
        <v>1454</v>
      </c>
      <c r="B918" s="1" t="s">
        <v>3300</v>
      </c>
      <c r="C918" t="s">
        <v>6312</v>
      </c>
      <c r="D918" t="s">
        <v>4734</v>
      </c>
      <c r="E918" t="s">
        <v>6313</v>
      </c>
    </row>
    <row r="919" spans="1:5" ht="15.6" x14ac:dyDescent="0.3">
      <c r="A919" s="1" t="s">
        <v>1453</v>
      </c>
      <c r="B919" s="1" t="s">
        <v>3301</v>
      </c>
      <c r="C919" t="s">
        <v>6314</v>
      </c>
      <c r="D919" t="s">
        <v>4734</v>
      </c>
      <c r="E919" t="s">
        <v>5508</v>
      </c>
    </row>
    <row r="920" spans="1:5" ht="15.6" x14ac:dyDescent="0.3">
      <c r="A920" s="1" t="s">
        <v>1452</v>
      </c>
      <c r="B920" s="1" t="s">
        <v>3302</v>
      </c>
      <c r="C920" t="s">
        <v>6315</v>
      </c>
      <c r="D920" t="s">
        <v>4734</v>
      </c>
      <c r="E920" t="s">
        <v>4827</v>
      </c>
    </row>
    <row r="921" spans="1:5" ht="15.6" x14ac:dyDescent="0.3">
      <c r="A921" s="1" t="s">
        <v>1451</v>
      </c>
      <c r="B921" s="1" t="s">
        <v>3303</v>
      </c>
      <c r="C921" t="s">
        <v>6316</v>
      </c>
      <c r="D921" t="s">
        <v>4734</v>
      </c>
      <c r="E921" t="s">
        <v>6317</v>
      </c>
    </row>
    <row r="922" spans="1:5" ht="15.6" x14ac:dyDescent="0.3">
      <c r="A922" s="1" t="s">
        <v>1450</v>
      </c>
      <c r="B922" s="1" t="s">
        <v>3304</v>
      </c>
      <c r="C922" t="s">
        <v>6318</v>
      </c>
      <c r="D922" t="s">
        <v>4734</v>
      </c>
      <c r="E922" t="s">
        <v>6319</v>
      </c>
    </row>
    <row r="923" spans="1:5" ht="15.6" x14ac:dyDescent="0.3">
      <c r="A923" s="1" t="s">
        <v>1449</v>
      </c>
      <c r="B923" s="1" t="s">
        <v>3305</v>
      </c>
      <c r="C923" t="s">
        <v>6320</v>
      </c>
      <c r="D923" t="s">
        <v>4734</v>
      </c>
      <c r="E923" t="s">
        <v>6321</v>
      </c>
    </row>
    <row r="924" spans="1:5" ht="15.6" x14ac:dyDescent="0.3">
      <c r="A924" s="1" t="s">
        <v>1448</v>
      </c>
      <c r="B924" s="1" t="s">
        <v>3306</v>
      </c>
      <c r="C924" t="s">
        <v>6322</v>
      </c>
      <c r="D924" t="s">
        <v>4734</v>
      </c>
      <c r="E924" t="s">
        <v>6323</v>
      </c>
    </row>
    <row r="925" spans="1:5" ht="15.6" x14ac:dyDescent="0.3">
      <c r="A925" s="1" t="s">
        <v>1447</v>
      </c>
      <c r="B925" s="1" t="s">
        <v>3307</v>
      </c>
      <c r="C925" t="s">
        <v>6324</v>
      </c>
      <c r="D925" t="s">
        <v>4734</v>
      </c>
      <c r="E925" t="s">
        <v>6325</v>
      </c>
    </row>
    <row r="926" spans="1:5" ht="15.6" x14ac:dyDescent="0.3">
      <c r="A926" s="1" t="s">
        <v>1446</v>
      </c>
      <c r="B926" s="1" t="s">
        <v>3308</v>
      </c>
      <c r="C926" t="s">
        <v>6326</v>
      </c>
      <c r="D926" t="s">
        <v>4734</v>
      </c>
      <c r="E926" t="s">
        <v>6327</v>
      </c>
    </row>
    <row r="927" spans="1:5" ht="15.6" x14ac:dyDescent="0.3">
      <c r="A927" s="1" t="s">
        <v>1445</v>
      </c>
      <c r="B927" s="1" t="s">
        <v>3309</v>
      </c>
      <c r="C927" t="s">
        <v>6328</v>
      </c>
      <c r="D927" t="s">
        <v>4734</v>
      </c>
      <c r="E927" t="s">
        <v>6329</v>
      </c>
    </row>
    <row r="928" spans="1:5" ht="15.6" x14ac:dyDescent="0.3">
      <c r="A928" s="1" t="s">
        <v>1444</v>
      </c>
      <c r="B928" s="1" t="s">
        <v>3310</v>
      </c>
      <c r="C928" t="s">
        <v>6330</v>
      </c>
      <c r="D928" t="s">
        <v>4734</v>
      </c>
      <c r="E928" t="s">
        <v>5957</v>
      </c>
    </row>
    <row r="929" spans="1:5" ht="15.6" x14ac:dyDescent="0.3">
      <c r="A929" s="1" t="s">
        <v>1443</v>
      </c>
      <c r="B929" s="1" t="s">
        <v>3311</v>
      </c>
      <c r="C929" t="s">
        <v>6331</v>
      </c>
      <c r="D929" t="s">
        <v>4734</v>
      </c>
      <c r="E929" t="s">
        <v>6332</v>
      </c>
    </row>
    <row r="930" spans="1:5" ht="15.6" x14ac:dyDescent="0.3">
      <c r="A930" s="1" t="s">
        <v>1442</v>
      </c>
      <c r="B930" s="1" t="s">
        <v>3312</v>
      </c>
      <c r="C930" t="s">
        <v>6333</v>
      </c>
      <c r="D930" t="s">
        <v>5612</v>
      </c>
      <c r="E930" t="s">
        <v>6334</v>
      </c>
    </row>
    <row r="931" spans="1:5" ht="15.6" x14ac:dyDescent="0.3">
      <c r="A931" s="1" t="s">
        <v>1441</v>
      </c>
      <c r="B931" s="1" t="s">
        <v>3313</v>
      </c>
      <c r="C931" t="s">
        <v>6335</v>
      </c>
      <c r="D931" t="s">
        <v>4737</v>
      </c>
      <c r="E931" t="s">
        <v>6336</v>
      </c>
    </row>
    <row r="932" spans="1:5" ht="15.6" x14ac:dyDescent="0.3">
      <c r="A932" s="1" t="s">
        <v>1440</v>
      </c>
      <c r="B932" s="1" t="s">
        <v>3314</v>
      </c>
      <c r="C932" t="s">
        <v>6337</v>
      </c>
      <c r="D932" t="s">
        <v>5612</v>
      </c>
      <c r="E932" t="s">
        <v>5959</v>
      </c>
    </row>
    <row r="933" spans="1:5" ht="15.6" x14ac:dyDescent="0.3">
      <c r="A933" s="1" t="s">
        <v>1439</v>
      </c>
      <c r="B933" s="1" t="s">
        <v>3315</v>
      </c>
      <c r="C933" t="s">
        <v>6338</v>
      </c>
      <c r="D933" t="s">
        <v>4737</v>
      </c>
      <c r="E933" t="s">
        <v>5070</v>
      </c>
    </row>
    <row r="934" spans="1:5" ht="15.6" x14ac:dyDescent="0.3">
      <c r="A934" s="1" t="s">
        <v>1438</v>
      </c>
      <c r="B934" s="1" t="s">
        <v>3316</v>
      </c>
      <c r="C934" t="s">
        <v>6339</v>
      </c>
      <c r="D934" t="s">
        <v>4737</v>
      </c>
      <c r="E934" t="s">
        <v>6340</v>
      </c>
    </row>
    <row r="935" spans="1:5" ht="15.6" x14ac:dyDescent="0.3">
      <c r="A935" s="1" t="s">
        <v>1437</v>
      </c>
      <c r="B935" s="1" t="s">
        <v>3317</v>
      </c>
      <c r="C935" t="s">
        <v>4751</v>
      </c>
      <c r="D935" t="s">
        <v>4734</v>
      </c>
      <c r="E935" t="s">
        <v>6341</v>
      </c>
    </row>
    <row r="936" spans="1:5" ht="15.6" x14ac:dyDescent="0.3">
      <c r="A936" s="1" t="s">
        <v>1436</v>
      </c>
      <c r="B936" s="1" t="s">
        <v>3318</v>
      </c>
      <c r="C936" t="s">
        <v>6342</v>
      </c>
      <c r="D936" t="s">
        <v>4737</v>
      </c>
      <c r="E936" t="s">
        <v>6343</v>
      </c>
    </row>
    <row r="937" spans="1:5" ht="15.6" x14ac:dyDescent="0.3">
      <c r="A937" s="1" t="s">
        <v>1435</v>
      </c>
      <c r="B937" s="1" t="s">
        <v>3319</v>
      </c>
      <c r="C937" t="s">
        <v>6344</v>
      </c>
      <c r="D937" t="s">
        <v>4737</v>
      </c>
      <c r="E937" t="s">
        <v>4852</v>
      </c>
    </row>
    <row r="938" spans="1:5" ht="15.6" x14ac:dyDescent="0.3">
      <c r="A938" s="1" t="s">
        <v>1434</v>
      </c>
      <c r="B938" s="1" t="s">
        <v>3320</v>
      </c>
      <c r="C938" t="s">
        <v>6312</v>
      </c>
      <c r="D938" t="s">
        <v>5612</v>
      </c>
      <c r="E938" t="s">
        <v>6345</v>
      </c>
    </row>
    <row r="939" spans="1:5" ht="15.6" x14ac:dyDescent="0.3">
      <c r="A939" s="1" t="s">
        <v>1433</v>
      </c>
      <c r="B939" s="1" t="s">
        <v>3321</v>
      </c>
      <c r="C939" t="s">
        <v>6346</v>
      </c>
      <c r="D939" t="s">
        <v>4734</v>
      </c>
      <c r="E939" t="s">
        <v>6347</v>
      </c>
    </row>
    <row r="940" spans="1:5" ht="15.6" x14ac:dyDescent="0.3">
      <c r="A940" s="1" t="s">
        <v>1432</v>
      </c>
      <c r="B940" s="1" t="s">
        <v>3322</v>
      </c>
      <c r="C940" t="s">
        <v>6348</v>
      </c>
      <c r="D940" t="s">
        <v>4737</v>
      </c>
      <c r="E940" t="s">
        <v>6349</v>
      </c>
    </row>
    <row r="941" spans="1:5" ht="15.6" x14ac:dyDescent="0.3">
      <c r="A941" s="1" t="s">
        <v>1431</v>
      </c>
      <c r="B941" s="1" t="s">
        <v>3323</v>
      </c>
      <c r="C941" t="s">
        <v>6350</v>
      </c>
      <c r="D941" t="s">
        <v>4737</v>
      </c>
      <c r="E941" t="s">
        <v>5464</v>
      </c>
    </row>
    <row r="942" spans="1:5" ht="15.6" x14ac:dyDescent="0.3">
      <c r="A942" s="1" t="s">
        <v>1430</v>
      </c>
      <c r="B942" s="1" t="s">
        <v>3324</v>
      </c>
      <c r="C942" t="s">
        <v>6351</v>
      </c>
      <c r="D942" t="s">
        <v>4734</v>
      </c>
      <c r="E942" t="s">
        <v>6352</v>
      </c>
    </row>
    <row r="943" spans="1:5" ht="15.6" x14ac:dyDescent="0.3">
      <c r="A943" s="1" t="s">
        <v>1429</v>
      </c>
      <c r="B943" s="1" t="s">
        <v>3325</v>
      </c>
      <c r="C943" t="s">
        <v>6353</v>
      </c>
      <c r="D943" t="s">
        <v>4734</v>
      </c>
      <c r="E943" t="s">
        <v>6354</v>
      </c>
    </row>
    <row r="944" spans="1:5" ht="15.6" x14ac:dyDescent="0.3">
      <c r="A944" s="1" t="s">
        <v>1428</v>
      </c>
      <c r="B944" s="1" t="s">
        <v>3326</v>
      </c>
      <c r="C944" t="s">
        <v>6355</v>
      </c>
      <c r="D944" t="s">
        <v>4734</v>
      </c>
      <c r="E944" t="s">
        <v>6356</v>
      </c>
    </row>
    <row r="945" spans="1:5" ht="15.6" x14ac:dyDescent="0.3">
      <c r="A945" s="1" t="s">
        <v>1427</v>
      </c>
      <c r="B945" s="1" t="s">
        <v>3327</v>
      </c>
      <c r="C945" t="s">
        <v>5446</v>
      </c>
      <c r="D945" t="s">
        <v>4737</v>
      </c>
      <c r="E945" t="s">
        <v>6357</v>
      </c>
    </row>
    <row r="946" spans="1:5" ht="15.6" x14ac:dyDescent="0.3">
      <c r="A946" s="1" t="s">
        <v>1426</v>
      </c>
      <c r="B946" s="1" t="s">
        <v>3328</v>
      </c>
      <c r="C946" t="s">
        <v>6358</v>
      </c>
      <c r="D946" t="s">
        <v>4734</v>
      </c>
      <c r="E946" t="s">
        <v>4906</v>
      </c>
    </row>
    <row r="947" spans="1:5" ht="15.6" x14ac:dyDescent="0.3">
      <c r="A947" s="1" t="s">
        <v>1425</v>
      </c>
      <c r="B947" s="1" t="s">
        <v>3329</v>
      </c>
      <c r="C947" t="s">
        <v>6359</v>
      </c>
      <c r="D947" t="s">
        <v>4737</v>
      </c>
      <c r="E947" t="s">
        <v>4774</v>
      </c>
    </row>
    <row r="948" spans="1:5" ht="15.6" x14ac:dyDescent="0.3">
      <c r="A948" s="1" t="s">
        <v>1424</v>
      </c>
      <c r="B948" s="1" t="s">
        <v>3330</v>
      </c>
      <c r="C948" t="s">
        <v>5802</v>
      </c>
      <c r="D948" t="s">
        <v>4737</v>
      </c>
      <c r="E948" t="s">
        <v>6360</v>
      </c>
    </row>
    <row r="949" spans="1:5" ht="15.6" x14ac:dyDescent="0.3">
      <c r="A949" s="1" t="s">
        <v>1423</v>
      </c>
      <c r="B949" s="1" t="s">
        <v>3331</v>
      </c>
      <c r="C949" t="s">
        <v>6361</v>
      </c>
      <c r="D949" t="s">
        <v>4737</v>
      </c>
      <c r="E949" t="s">
        <v>5015</v>
      </c>
    </row>
    <row r="950" spans="1:5" ht="15.6" x14ac:dyDescent="0.3">
      <c r="A950" s="1" t="s">
        <v>1422</v>
      </c>
      <c r="B950" s="1" t="s">
        <v>3332</v>
      </c>
      <c r="C950" t="s">
        <v>6362</v>
      </c>
      <c r="D950" t="s">
        <v>4737</v>
      </c>
      <c r="E950" t="s">
        <v>5158</v>
      </c>
    </row>
    <row r="951" spans="1:5" ht="15.6" x14ac:dyDescent="0.3">
      <c r="A951" s="1" t="s">
        <v>1421</v>
      </c>
      <c r="B951" s="1" t="s">
        <v>3333</v>
      </c>
      <c r="C951" t="s">
        <v>6363</v>
      </c>
      <c r="D951" t="s">
        <v>4737</v>
      </c>
      <c r="E951" t="s">
        <v>5579</v>
      </c>
    </row>
    <row r="952" spans="1:5" ht="15.6" x14ac:dyDescent="0.3">
      <c r="A952" s="1" t="s">
        <v>1420</v>
      </c>
      <c r="B952" s="1" t="s">
        <v>3334</v>
      </c>
      <c r="C952" t="s">
        <v>6364</v>
      </c>
      <c r="D952" t="s">
        <v>4734</v>
      </c>
      <c r="E952" t="s">
        <v>6365</v>
      </c>
    </row>
    <row r="953" spans="1:5" ht="15.6" x14ac:dyDescent="0.3">
      <c r="A953" s="1" t="s">
        <v>1419</v>
      </c>
      <c r="B953" s="1" t="s">
        <v>3335</v>
      </c>
      <c r="C953" t="s">
        <v>5359</v>
      </c>
      <c r="D953" t="s">
        <v>4734</v>
      </c>
      <c r="E953" t="s">
        <v>6366</v>
      </c>
    </row>
    <row r="954" spans="1:5" ht="15.6" x14ac:dyDescent="0.3">
      <c r="A954" s="1" t="s">
        <v>1418</v>
      </c>
      <c r="B954" s="1" t="s">
        <v>3336</v>
      </c>
      <c r="C954" t="s">
        <v>6367</v>
      </c>
      <c r="D954" t="s">
        <v>4734</v>
      </c>
      <c r="E954" t="s">
        <v>6368</v>
      </c>
    </row>
    <row r="955" spans="1:5" ht="15.6" x14ac:dyDescent="0.3">
      <c r="A955" s="1" t="s">
        <v>1417</v>
      </c>
      <c r="B955" s="1" t="s">
        <v>3337</v>
      </c>
      <c r="C955" t="s">
        <v>6369</v>
      </c>
      <c r="D955" t="s">
        <v>4737</v>
      </c>
      <c r="E955" t="s">
        <v>6370</v>
      </c>
    </row>
    <row r="956" spans="1:5" ht="15.6" x14ac:dyDescent="0.3">
      <c r="A956" s="1" t="s">
        <v>1416</v>
      </c>
      <c r="B956" s="1" t="s">
        <v>3338</v>
      </c>
      <c r="C956" t="s">
        <v>6371</v>
      </c>
      <c r="D956" t="s">
        <v>4737</v>
      </c>
      <c r="E956" t="s">
        <v>6235</v>
      </c>
    </row>
    <row r="957" spans="1:5" ht="15.6" x14ac:dyDescent="0.3">
      <c r="A957" s="1" t="s">
        <v>1415</v>
      </c>
      <c r="B957" s="1" t="s">
        <v>3339</v>
      </c>
      <c r="C957" t="s">
        <v>6372</v>
      </c>
      <c r="D957" t="s">
        <v>5612</v>
      </c>
      <c r="E957" t="s">
        <v>6373</v>
      </c>
    </row>
    <row r="958" spans="1:5" ht="15.6" x14ac:dyDescent="0.3">
      <c r="A958" s="1" t="s">
        <v>1414</v>
      </c>
      <c r="B958" s="1" t="s">
        <v>3340</v>
      </c>
      <c r="C958" t="s">
        <v>6274</v>
      </c>
      <c r="D958" t="s">
        <v>4737</v>
      </c>
      <c r="E958" t="s">
        <v>5015</v>
      </c>
    </row>
    <row r="959" spans="1:5" ht="15.6" x14ac:dyDescent="0.3">
      <c r="A959" s="1" t="s">
        <v>1413</v>
      </c>
      <c r="B959" s="1" t="s">
        <v>3341</v>
      </c>
      <c r="C959" t="s">
        <v>6374</v>
      </c>
      <c r="D959" t="s">
        <v>4734</v>
      </c>
      <c r="E959" t="s">
        <v>6375</v>
      </c>
    </row>
    <row r="960" spans="1:5" ht="15.6" x14ac:dyDescent="0.3">
      <c r="A960" s="1" t="s">
        <v>1412</v>
      </c>
      <c r="B960" s="1" t="s">
        <v>3342</v>
      </c>
      <c r="C960" t="s">
        <v>6376</v>
      </c>
      <c r="D960" t="s">
        <v>5612</v>
      </c>
      <c r="E960" t="s">
        <v>6377</v>
      </c>
    </row>
    <row r="961" spans="1:5" ht="15.6" x14ac:dyDescent="0.3">
      <c r="A961" s="1" t="s">
        <v>1411</v>
      </c>
      <c r="B961" s="1" t="s">
        <v>3343</v>
      </c>
      <c r="C961" t="s">
        <v>6378</v>
      </c>
      <c r="D961" t="s">
        <v>4734</v>
      </c>
      <c r="E961" t="s">
        <v>5949</v>
      </c>
    </row>
    <row r="962" spans="1:5" ht="15.6" x14ac:dyDescent="0.3">
      <c r="A962" s="1" t="s">
        <v>1410</v>
      </c>
      <c r="B962" s="1" t="s">
        <v>3344</v>
      </c>
      <c r="C962" t="s">
        <v>6379</v>
      </c>
      <c r="D962" t="s">
        <v>5612</v>
      </c>
      <c r="E962" t="s">
        <v>5471</v>
      </c>
    </row>
    <row r="963" spans="1:5" ht="15.6" x14ac:dyDescent="0.3">
      <c r="A963" s="1" t="s">
        <v>1409</v>
      </c>
      <c r="B963" s="1" t="s">
        <v>3345</v>
      </c>
      <c r="C963" t="s">
        <v>5283</v>
      </c>
      <c r="D963" t="s">
        <v>4737</v>
      </c>
      <c r="E963" t="s">
        <v>5313</v>
      </c>
    </row>
    <row r="964" spans="1:5" ht="15.6" x14ac:dyDescent="0.3">
      <c r="A964" s="1" t="s">
        <v>1408</v>
      </c>
      <c r="B964" s="1" t="s">
        <v>3346</v>
      </c>
      <c r="C964" t="s">
        <v>6380</v>
      </c>
      <c r="D964" t="s">
        <v>4734</v>
      </c>
      <c r="E964" t="s">
        <v>6381</v>
      </c>
    </row>
    <row r="965" spans="1:5" ht="15.6" x14ac:dyDescent="0.3">
      <c r="A965" s="1" t="s">
        <v>1407</v>
      </c>
      <c r="B965" s="1" t="s">
        <v>3347</v>
      </c>
      <c r="C965" t="s">
        <v>6382</v>
      </c>
      <c r="D965" t="s">
        <v>5612</v>
      </c>
      <c r="E965" t="s">
        <v>6383</v>
      </c>
    </row>
    <row r="966" spans="1:5" ht="15.6" x14ac:dyDescent="0.3">
      <c r="A966" s="1" t="s">
        <v>1406</v>
      </c>
      <c r="B966" s="1" t="s">
        <v>3348</v>
      </c>
      <c r="C966" t="s">
        <v>6384</v>
      </c>
      <c r="D966" t="s">
        <v>4734</v>
      </c>
      <c r="E966" t="s">
        <v>6385</v>
      </c>
    </row>
    <row r="967" spans="1:5" ht="15.6" x14ac:dyDescent="0.3">
      <c r="A967" s="1" t="s">
        <v>1405</v>
      </c>
      <c r="B967" s="1" t="s">
        <v>3349</v>
      </c>
      <c r="C967" t="s">
        <v>6386</v>
      </c>
      <c r="D967" t="s">
        <v>4734</v>
      </c>
      <c r="E967" t="s">
        <v>6387</v>
      </c>
    </row>
    <row r="968" spans="1:5" ht="15.6" x14ac:dyDescent="0.3">
      <c r="A968" s="1" t="s">
        <v>1404</v>
      </c>
      <c r="B968" s="1" t="s">
        <v>3350</v>
      </c>
      <c r="C968" t="s">
        <v>6388</v>
      </c>
      <c r="D968" t="s">
        <v>4734</v>
      </c>
      <c r="E968" t="s">
        <v>6389</v>
      </c>
    </row>
    <row r="969" spans="1:5" ht="15.6" x14ac:dyDescent="0.3">
      <c r="A969" s="1" t="s">
        <v>1403</v>
      </c>
      <c r="B969" s="1" t="s">
        <v>3351</v>
      </c>
      <c r="C969" t="s">
        <v>6390</v>
      </c>
      <c r="D969" t="s">
        <v>4737</v>
      </c>
      <c r="E969" t="s">
        <v>4856</v>
      </c>
    </row>
    <row r="970" spans="1:5" ht="15.6" x14ac:dyDescent="0.3">
      <c r="A970" s="1" t="s">
        <v>1402</v>
      </c>
      <c r="B970" s="1" t="s">
        <v>3352</v>
      </c>
      <c r="C970" t="s">
        <v>6391</v>
      </c>
      <c r="D970" t="s">
        <v>4734</v>
      </c>
      <c r="E970" t="s">
        <v>5830</v>
      </c>
    </row>
    <row r="971" spans="1:5" ht="15.6" x14ac:dyDescent="0.3">
      <c r="A971" s="1" t="s">
        <v>1401</v>
      </c>
      <c r="B971" s="1" t="s">
        <v>3353</v>
      </c>
      <c r="C971" t="s">
        <v>6392</v>
      </c>
      <c r="D971" t="s">
        <v>4737</v>
      </c>
      <c r="E971" t="s">
        <v>6393</v>
      </c>
    </row>
    <row r="972" spans="1:5" ht="15.6" x14ac:dyDescent="0.3">
      <c r="A972" s="1" t="s">
        <v>1400</v>
      </c>
      <c r="B972" s="1" t="s">
        <v>3354</v>
      </c>
      <c r="C972" t="s">
        <v>6394</v>
      </c>
      <c r="D972" t="s">
        <v>4734</v>
      </c>
      <c r="E972" t="s">
        <v>5487</v>
      </c>
    </row>
    <row r="973" spans="1:5" ht="15.6" x14ac:dyDescent="0.3">
      <c r="A973" s="1" t="s">
        <v>1399</v>
      </c>
      <c r="B973" s="1" t="s">
        <v>3355</v>
      </c>
      <c r="C973" t="s">
        <v>6395</v>
      </c>
      <c r="D973" t="s">
        <v>4734</v>
      </c>
      <c r="E973" t="s">
        <v>6396</v>
      </c>
    </row>
    <row r="974" spans="1:5" ht="15.6" x14ac:dyDescent="0.3">
      <c r="A974" s="1" t="s">
        <v>1398</v>
      </c>
      <c r="B974" s="1" t="s">
        <v>3356</v>
      </c>
      <c r="C974" t="s">
        <v>6397</v>
      </c>
      <c r="D974" t="s">
        <v>4737</v>
      </c>
      <c r="E974" t="s">
        <v>5035</v>
      </c>
    </row>
    <row r="975" spans="1:5" ht="15.6" x14ac:dyDescent="0.3">
      <c r="A975" s="1" t="s">
        <v>1397</v>
      </c>
      <c r="B975" s="1" t="s">
        <v>3357</v>
      </c>
      <c r="C975" t="s">
        <v>6071</v>
      </c>
      <c r="D975" t="s">
        <v>5612</v>
      </c>
      <c r="E975" t="s">
        <v>6398</v>
      </c>
    </row>
    <row r="976" spans="1:5" ht="15.6" x14ac:dyDescent="0.3">
      <c r="A976" s="1" t="s">
        <v>1396</v>
      </c>
      <c r="B976" s="1" t="s">
        <v>3358</v>
      </c>
      <c r="C976" t="s">
        <v>6399</v>
      </c>
      <c r="D976" t="s">
        <v>4737</v>
      </c>
      <c r="E976" t="s">
        <v>5961</v>
      </c>
    </row>
    <row r="977" spans="1:5" ht="15.6" x14ac:dyDescent="0.3">
      <c r="A977" s="1" t="s">
        <v>1395</v>
      </c>
      <c r="B977" s="1" t="s">
        <v>3359</v>
      </c>
      <c r="C977" t="s">
        <v>6400</v>
      </c>
      <c r="D977" t="s">
        <v>5612</v>
      </c>
      <c r="E977" t="s">
        <v>6401</v>
      </c>
    </row>
    <row r="978" spans="1:5" ht="15.6" x14ac:dyDescent="0.3">
      <c r="A978" s="1" t="s">
        <v>1394</v>
      </c>
      <c r="B978" s="1" t="s">
        <v>3360</v>
      </c>
      <c r="C978" t="s">
        <v>5604</v>
      </c>
      <c r="D978" t="s">
        <v>5612</v>
      </c>
      <c r="E978" t="s">
        <v>6402</v>
      </c>
    </row>
    <row r="979" spans="1:5" ht="15.6" x14ac:dyDescent="0.3">
      <c r="A979" s="1" t="s">
        <v>1393</v>
      </c>
      <c r="B979" s="1" t="s">
        <v>3361</v>
      </c>
      <c r="C979" t="s">
        <v>6403</v>
      </c>
      <c r="D979" t="s">
        <v>4737</v>
      </c>
      <c r="E979" t="s">
        <v>5297</v>
      </c>
    </row>
    <row r="980" spans="1:5" ht="15.6" x14ac:dyDescent="0.3">
      <c r="A980" s="1" t="s">
        <v>1392</v>
      </c>
      <c r="B980" s="1" t="s">
        <v>3362</v>
      </c>
      <c r="C980" t="s">
        <v>6404</v>
      </c>
      <c r="D980" t="s">
        <v>4737</v>
      </c>
      <c r="E980" t="s">
        <v>4826</v>
      </c>
    </row>
    <row r="981" spans="1:5" ht="15.6" x14ac:dyDescent="0.3">
      <c r="A981" s="1" t="s">
        <v>1391</v>
      </c>
      <c r="B981" s="1" t="s">
        <v>3363</v>
      </c>
      <c r="C981" t="s">
        <v>6405</v>
      </c>
      <c r="D981" t="s">
        <v>4737</v>
      </c>
      <c r="E981" t="s">
        <v>5162</v>
      </c>
    </row>
    <row r="982" spans="1:5" ht="15.6" x14ac:dyDescent="0.3">
      <c r="A982" s="1" t="s">
        <v>1390</v>
      </c>
      <c r="B982" s="1" t="s">
        <v>3364</v>
      </c>
      <c r="C982" t="s">
        <v>6406</v>
      </c>
      <c r="D982" t="s">
        <v>4737</v>
      </c>
      <c r="E982" t="s">
        <v>6407</v>
      </c>
    </row>
    <row r="983" spans="1:5" ht="15.6" x14ac:dyDescent="0.3">
      <c r="A983" s="1" t="s">
        <v>1389</v>
      </c>
      <c r="B983" s="1" t="s">
        <v>3365</v>
      </c>
      <c r="C983" t="s">
        <v>6408</v>
      </c>
      <c r="D983" t="s">
        <v>4737</v>
      </c>
      <c r="E983" t="s">
        <v>6409</v>
      </c>
    </row>
    <row r="984" spans="1:5" ht="15.6" x14ac:dyDescent="0.3">
      <c r="A984" s="1" t="s">
        <v>1388</v>
      </c>
      <c r="B984" s="1" t="s">
        <v>3366</v>
      </c>
      <c r="C984" t="s">
        <v>6410</v>
      </c>
      <c r="D984" t="s">
        <v>4737</v>
      </c>
      <c r="E984" t="s">
        <v>5172</v>
      </c>
    </row>
    <row r="985" spans="1:5" ht="15.6" x14ac:dyDescent="0.3">
      <c r="A985" s="1" t="s">
        <v>1387</v>
      </c>
      <c r="B985" s="1" t="s">
        <v>3367</v>
      </c>
      <c r="C985" t="s">
        <v>6411</v>
      </c>
      <c r="D985" t="s">
        <v>5612</v>
      </c>
      <c r="E985" t="s">
        <v>6412</v>
      </c>
    </row>
    <row r="986" spans="1:5" ht="15.6" x14ac:dyDescent="0.3">
      <c r="A986" s="1" t="s">
        <v>1386</v>
      </c>
      <c r="B986" s="1" t="s">
        <v>3368</v>
      </c>
      <c r="C986" t="s">
        <v>6413</v>
      </c>
      <c r="D986" t="s">
        <v>4737</v>
      </c>
      <c r="E986" t="s">
        <v>6414</v>
      </c>
    </row>
    <row r="987" spans="1:5" ht="15.6" x14ac:dyDescent="0.3">
      <c r="A987" s="1" t="s">
        <v>1385</v>
      </c>
      <c r="B987" s="1" t="s">
        <v>3369</v>
      </c>
      <c r="C987" t="s">
        <v>6415</v>
      </c>
      <c r="D987" t="s">
        <v>4734</v>
      </c>
      <c r="E987" t="s">
        <v>6416</v>
      </c>
    </row>
    <row r="988" spans="1:5" ht="15.6" x14ac:dyDescent="0.3">
      <c r="A988" s="1" t="s">
        <v>1384</v>
      </c>
      <c r="B988" s="1" t="s">
        <v>3370</v>
      </c>
      <c r="C988" t="s">
        <v>5012</v>
      </c>
      <c r="D988" t="s">
        <v>4734</v>
      </c>
      <c r="E988" t="s">
        <v>5213</v>
      </c>
    </row>
    <row r="989" spans="1:5" ht="15.6" x14ac:dyDescent="0.3">
      <c r="A989" s="1" t="s">
        <v>1383</v>
      </c>
      <c r="B989" s="1" t="s">
        <v>3371</v>
      </c>
      <c r="C989" t="s">
        <v>6417</v>
      </c>
      <c r="D989" t="s">
        <v>5612</v>
      </c>
      <c r="E989" t="s">
        <v>6260</v>
      </c>
    </row>
    <row r="990" spans="1:5" ht="15.6" x14ac:dyDescent="0.3">
      <c r="A990" s="1" t="s">
        <v>1382</v>
      </c>
      <c r="B990" s="1" t="s">
        <v>3372</v>
      </c>
      <c r="C990" t="s">
        <v>6418</v>
      </c>
      <c r="D990" t="s">
        <v>4734</v>
      </c>
      <c r="E990" t="s">
        <v>6419</v>
      </c>
    </row>
    <row r="991" spans="1:5" ht="15.6" x14ac:dyDescent="0.3">
      <c r="A991" s="1" t="s">
        <v>1381</v>
      </c>
      <c r="B991" s="1" t="s">
        <v>3373</v>
      </c>
      <c r="C991" t="s">
        <v>6420</v>
      </c>
      <c r="D991" t="s">
        <v>4734</v>
      </c>
      <c r="E991" t="s">
        <v>4890</v>
      </c>
    </row>
    <row r="992" spans="1:5" ht="15.6" x14ac:dyDescent="0.3">
      <c r="A992" s="1" t="s">
        <v>1380</v>
      </c>
      <c r="B992" s="1" t="s">
        <v>3374</v>
      </c>
      <c r="C992" t="s">
        <v>6421</v>
      </c>
      <c r="D992" t="s">
        <v>4734</v>
      </c>
      <c r="E992" t="s">
        <v>6422</v>
      </c>
    </row>
    <row r="993" spans="1:5" ht="15.6" x14ac:dyDescent="0.3">
      <c r="A993" s="1" t="s">
        <v>1379</v>
      </c>
      <c r="B993" s="1" t="s">
        <v>3375</v>
      </c>
      <c r="C993" t="s">
        <v>4909</v>
      </c>
      <c r="D993" t="s">
        <v>4737</v>
      </c>
      <c r="E993" t="s">
        <v>6423</v>
      </c>
    </row>
    <row r="994" spans="1:5" ht="15.6" x14ac:dyDescent="0.3">
      <c r="A994" s="1" t="s">
        <v>1378</v>
      </c>
      <c r="B994" s="1" t="s">
        <v>3376</v>
      </c>
      <c r="C994" t="s">
        <v>6424</v>
      </c>
      <c r="D994" t="s">
        <v>4737</v>
      </c>
      <c r="E994" t="s">
        <v>6425</v>
      </c>
    </row>
    <row r="995" spans="1:5" ht="15.6" x14ac:dyDescent="0.3">
      <c r="A995" s="1" t="s">
        <v>1377</v>
      </c>
      <c r="B995" s="1" t="s">
        <v>3377</v>
      </c>
      <c r="C995" t="s">
        <v>6426</v>
      </c>
      <c r="D995" t="s">
        <v>4734</v>
      </c>
      <c r="E995" t="s">
        <v>6427</v>
      </c>
    </row>
    <row r="996" spans="1:5" ht="15.6" x14ac:dyDescent="0.3">
      <c r="A996" s="1" t="s">
        <v>1376</v>
      </c>
      <c r="B996" s="1" t="s">
        <v>3378</v>
      </c>
      <c r="C996" t="s">
        <v>4816</v>
      </c>
      <c r="D996" t="s">
        <v>4737</v>
      </c>
      <c r="E996" t="s">
        <v>6428</v>
      </c>
    </row>
    <row r="997" spans="1:5" ht="15.6" x14ac:dyDescent="0.3">
      <c r="A997" s="1" t="s">
        <v>1375</v>
      </c>
      <c r="B997" s="1" t="s">
        <v>3379</v>
      </c>
      <c r="C997" t="s">
        <v>6429</v>
      </c>
      <c r="D997" t="s">
        <v>5612</v>
      </c>
      <c r="E997" t="s">
        <v>6430</v>
      </c>
    </row>
    <row r="998" spans="1:5" ht="15.6" x14ac:dyDescent="0.3">
      <c r="A998" s="1" t="s">
        <v>1374</v>
      </c>
      <c r="B998" s="1" t="s">
        <v>3380</v>
      </c>
      <c r="C998" t="s">
        <v>4783</v>
      </c>
      <c r="D998" t="s">
        <v>4737</v>
      </c>
      <c r="E998" t="s">
        <v>6431</v>
      </c>
    </row>
    <row r="999" spans="1:5" ht="15.6" x14ac:dyDescent="0.3">
      <c r="A999" s="1" t="s">
        <v>1373</v>
      </c>
      <c r="B999" s="1" t="s">
        <v>3381</v>
      </c>
      <c r="C999" t="s">
        <v>6432</v>
      </c>
      <c r="D999" t="s">
        <v>5612</v>
      </c>
      <c r="E999" t="s">
        <v>5556</v>
      </c>
    </row>
    <row r="1000" spans="1:5" ht="15.6" x14ac:dyDescent="0.3">
      <c r="A1000" s="1" t="s">
        <v>1372</v>
      </c>
      <c r="B1000" s="1" t="s">
        <v>3382</v>
      </c>
      <c r="C1000" t="s">
        <v>5718</v>
      </c>
      <c r="D1000" t="s">
        <v>4737</v>
      </c>
      <c r="E1000" t="s">
        <v>6433</v>
      </c>
    </row>
    <row r="1001" spans="1:5" ht="15.6" x14ac:dyDescent="0.3">
      <c r="A1001" s="1" t="s">
        <v>1371</v>
      </c>
      <c r="B1001" s="1" t="s">
        <v>3383</v>
      </c>
      <c r="C1001" t="s">
        <v>6434</v>
      </c>
      <c r="D1001" t="s">
        <v>5612</v>
      </c>
      <c r="E1001" t="s">
        <v>6435</v>
      </c>
    </row>
    <row r="1002" spans="1:5" ht="15.6" x14ac:dyDescent="0.3">
      <c r="A1002" s="1" t="s">
        <v>1370</v>
      </c>
      <c r="B1002" s="1" t="s">
        <v>3384</v>
      </c>
      <c r="C1002" t="s">
        <v>6436</v>
      </c>
      <c r="D1002" t="s">
        <v>4737</v>
      </c>
      <c r="E1002" t="s">
        <v>4894</v>
      </c>
    </row>
    <row r="1003" spans="1:5" ht="15.6" x14ac:dyDescent="0.3">
      <c r="A1003" s="1" t="s">
        <v>1369</v>
      </c>
      <c r="B1003" s="1" t="s">
        <v>3385</v>
      </c>
      <c r="C1003" t="s">
        <v>6437</v>
      </c>
      <c r="D1003" t="s">
        <v>5612</v>
      </c>
      <c r="E1003" t="s">
        <v>6438</v>
      </c>
    </row>
    <row r="1004" spans="1:5" ht="15.6" x14ac:dyDescent="0.3">
      <c r="A1004" s="1" t="s">
        <v>1368</v>
      </c>
      <c r="B1004" s="1" t="s">
        <v>3386</v>
      </c>
      <c r="C1004" t="s">
        <v>6439</v>
      </c>
      <c r="D1004" t="s">
        <v>4734</v>
      </c>
      <c r="E1004" t="s">
        <v>6440</v>
      </c>
    </row>
    <row r="1005" spans="1:5" ht="15.6" x14ac:dyDescent="0.3">
      <c r="A1005" s="1" t="s">
        <v>1367</v>
      </c>
      <c r="B1005" s="1" t="s">
        <v>3387</v>
      </c>
      <c r="C1005" t="s">
        <v>6441</v>
      </c>
      <c r="D1005" t="s">
        <v>4737</v>
      </c>
      <c r="E1005" t="s">
        <v>4807</v>
      </c>
    </row>
    <row r="1006" spans="1:5" ht="15.6" x14ac:dyDescent="0.3">
      <c r="A1006" s="1" t="s">
        <v>1366</v>
      </c>
      <c r="B1006" s="1" t="s">
        <v>3388</v>
      </c>
      <c r="C1006" t="s">
        <v>6442</v>
      </c>
      <c r="D1006" t="s">
        <v>4737</v>
      </c>
      <c r="E1006" t="s">
        <v>4920</v>
      </c>
    </row>
    <row r="1007" spans="1:5" ht="15.6" x14ac:dyDescent="0.3">
      <c r="A1007" s="1" t="s">
        <v>1365</v>
      </c>
      <c r="B1007" s="1" t="s">
        <v>3389</v>
      </c>
      <c r="C1007" t="s">
        <v>6443</v>
      </c>
      <c r="D1007" t="s">
        <v>4734</v>
      </c>
      <c r="E1007" t="s">
        <v>6444</v>
      </c>
    </row>
    <row r="1008" spans="1:5" ht="15.6" x14ac:dyDescent="0.3">
      <c r="A1008" s="1" t="s">
        <v>1364</v>
      </c>
      <c r="B1008" s="1" t="s">
        <v>3390</v>
      </c>
      <c r="C1008" t="s">
        <v>5227</v>
      </c>
      <c r="D1008" t="s">
        <v>4734</v>
      </c>
      <c r="E1008" t="s">
        <v>6445</v>
      </c>
    </row>
    <row r="1009" spans="1:5" ht="15.6" x14ac:dyDescent="0.3">
      <c r="A1009" s="1" t="s">
        <v>1363</v>
      </c>
      <c r="B1009" s="1" t="s">
        <v>3391</v>
      </c>
      <c r="C1009" t="s">
        <v>6446</v>
      </c>
      <c r="D1009" t="s">
        <v>4737</v>
      </c>
      <c r="E1009" t="s">
        <v>6447</v>
      </c>
    </row>
    <row r="1010" spans="1:5" ht="15.6" x14ac:dyDescent="0.3">
      <c r="A1010" s="1" t="s">
        <v>1362</v>
      </c>
      <c r="B1010" s="1" t="s">
        <v>3392</v>
      </c>
      <c r="C1010" t="s">
        <v>6448</v>
      </c>
      <c r="D1010" t="s">
        <v>4734</v>
      </c>
      <c r="E1010" t="s">
        <v>5091</v>
      </c>
    </row>
    <row r="1011" spans="1:5" ht="15.6" x14ac:dyDescent="0.3">
      <c r="A1011" s="1" t="s">
        <v>1361</v>
      </c>
      <c r="B1011" s="1" t="s">
        <v>3393</v>
      </c>
      <c r="C1011" t="s">
        <v>6449</v>
      </c>
      <c r="D1011" t="s">
        <v>4734</v>
      </c>
      <c r="E1011" t="s">
        <v>6450</v>
      </c>
    </row>
    <row r="1012" spans="1:5" ht="15.6" x14ac:dyDescent="0.3">
      <c r="A1012" s="1" t="s">
        <v>1360</v>
      </c>
      <c r="B1012" s="1" t="s">
        <v>3394</v>
      </c>
      <c r="C1012" t="s">
        <v>6451</v>
      </c>
      <c r="D1012" t="s">
        <v>4734</v>
      </c>
      <c r="E1012" t="s">
        <v>5206</v>
      </c>
    </row>
    <row r="1013" spans="1:5" ht="15.6" x14ac:dyDescent="0.3">
      <c r="A1013" s="1" t="s">
        <v>1359</v>
      </c>
      <c r="B1013" s="1" t="s">
        <v>3395</v>
      </c>
      <c r="C1013" t="s">
        <v>6452</v>
      </c>
      <c r="D1013" t="s">
        <v>4734</v>
      </c>
      <c r="E1013" t="s">
        <v>6313</v>
      </c>
    </row>
    <row r="1014" spans="1:5" ht="15.6" x14ac:dyDescent="0.3">
      <c r="A1014" s="1" t="s">
        <v>1358</v>
      </c>
      <c r="B1014" s="1" t="s">
        <v>3396</v>
      </c>
      <c r="C1014" t="s">
        <v>6453</v>
      </c>
      <c r="D1014" t="s">
        <v>4734</v>
      </c>
      <c r="E1014" t="s">
        <v>6454</v>
      </c>
    </row>
    <row r="1015" spans="1:5" ht="15.6" x14ac:dyDescent="0.3">
      <c r="A1015" s="1" t="s">
        <v>1357</v>
      </c>
      <c r="B1015" s="1" t="s">
        <v>3397</v>
      </c>
      <c r="C1015" t="s">
        <v>6455</v>
      </c>
      <c r="D1015" t="s">
        <v>4734</v>
      </c>
      <c r="E1015" t="s">
        <v>5676</v>
      </c>
    </row>
    <row r="1016" spans="1:5" ht="15.6" x14ac:dyDescent="0.3">
      <c r="A1016" s="1" t="s">
        <v>1356</v>
      </c>
      <c r="B1016" s="1" t="s">
        <v>3398</v>
      </c>
      <c r="C1016" t="s">
        <v>6456</v>
      </c>
      <c r="D1016" t="s">
        <v>4734</v>
      </c>
      <c r="E1016" t="s">
        <v>5040</v>
      </c>
    </row>
    <row r="1017" spans="1:5" ht="15.6" x14ac:dyDescent="0.3">
      <c r="A1017" s="1" t="s">
        <v>1355</v>
      </c>
      <c r="B1017" s="1" t="s">
        <v>3399</v>
      </c>
      <c r="C1017" t="s">
        <v>6457</v>
      </c>
      <c r="D1017" t="s">
        <v>4734</v>
      </c>
      <c r="E1017" t="s">
        <v>6458</v>
      </c>
    </row>
    <row r="1018" spans="1:5" ht="15.6" x14ac:dyDescent="0.3">
      <c r="A1018" s="1" t="s">
        <v>1354</v>
      </c>
      <c r="B1018" s="1" t="s">
        <v>3400</v>
      </c>
      <c r="C1018" t="s">
        <v>6459</v>
      </c>
      <c r="D1018" t="s">
        <v>5612</v>
      </c>
      <c r="E1018" t="s">
        <v>6460</v>
      </c>
    </row>
    <row r="1019" spans="1:5" ht="15.6" x14ac:dyDescent="0.3">
      <c r="A1019" s="1" t="s">
        <v>1353</v>
      </c>
      <c r="B1019" s="1" t="s">
        <v>3401</v>
      </c>
      <c r="C1019" t="s">
        <v>6461</v>
      </c>
      <c r="D1019" t="s">
        <v>5612</v>
      </c>
      <c r="E1019" t="s">
        <v>6462</v>
      </c>
    </row>
    <row r="1020" spans="1:5" ht="15.6" x14ac:dyDescent="0.3">
      <c r="A1020" s="1" t="s">
        <v>1352</v>
      </c>
      <c r="B1020" s="1" t="s">
        <v>3402</v>
      </c>
      <c r="C1020" t="s">
        <v>6463</v>
      </c>
      <c r="D1020" t="s">
        <v>4737</v>
      </c>
      <c r="E1020" t="s">
        <v>4750</v>
      </c>
    </row>
    <row r="1021" spans="1:5" ht="15.6" x14ac:dyDescent="0.3">
      <c r="A1021" s="1" t="s">
        <v>1351</v>
      </c>
      <c r="B1021" s="1" t="s">
        <v>3403</v>
      </c>
      <c r="C1021" t="s">
        <v>6464</v>
      </c>
      <c r="D1021" t="s">
        <v>4734</v>
      </c>
      <c r="E1021" t="s">
        <v>6465</v>
      </c>
    </row>
    <row r="1022" spans="1:5" ht="15.6" x14ac:dyDescent="0.3">
      <c r="A1022" s="1" t="s">
        <v>1350</v>
      </c>
      <c r="B1022" s="1" t="s">
        <v>3404</v>
      </c>
      <c r="C1022" t="s">
        <v>6466</v>
      </c>
      <c r="D1022" t="s">
        <v>4737</v>
      </c>
      <c r="E1022" t="s">
        <v>6467</v>
      </c>
    </row>
    <row r="1023" spans="1:5" ht="15.6" x14ac:dyDescent="0.3">
      <c r="A1023" s="1" t="s">
        <v>1349</v>
      </c>
      <c r="B1023" s="1" t="s">
        <v>3405</v>
      </c>
      <c r="C1023" t="s">
        <v>6468</v>
      </c>
      <c r="D1023" t="s">
        <v>4734</v>
      </c>
      <c r="E1023" t="s">
        <v>6469</v>
      </c>
    </row>
    <row r="1024" spans="1:5" ht="15.6" x14ac:dyDescent="0.3">
      <c r="A1024" s="1" t="s">
        <v>1348</v>
      </c>
      <c r="B1024" s="1" t="s">
        <v>3406</v>
      </c>
      <c r="C1024" t="s">
        <v>6470</v>
      </c>
      <c r="D1024" t="s">
        <v>4734</v>
      </c>
      <c r="E1024" t="s">
        <v>6471</v>
      </c>
    </row>
    <row r="1025" spans="1:5" ht="15.6" x14ac:dyDescent="0.3">
      <c r="A1025" s="1" t="s">
        <v>1347</v>
      </c>
      <c r="B1025" s="1" t="s">
        <v>3407</v>
      </c>
      <c r="C1025" t="s">
        <v>6472</v>
      </c>
      <c r="D1025" t="s">
        <v>4737</v>
      </c>
      <c r="E1025" t="s">
        <v>6473</v>
      </c>
    </row>
    <row r="1026" spans="1:5" ht="15.6" x14ac:dyDescent="0.3">
      <c r="A1026" s="1" t="s">
        <v>1346</v>
      </c>
      <c r="B1026" s="1" t="s">
        <v>3408</v>
      </c>
      <c r="C1026" t="s">
        <v>6474</v>
      </c>
      <c r="D1026" t="s">
        <v>4737</v>
      </c>
      <c r="E1026" t="s">
        <v>4758</v>
      </c>
    </row>
    <row r="1027" spans="1:5" ht="15.6" x14ac:dyDescent="0.3">
      <c r="A1027" s="1" t="s">
        <v>1345</v>
      </c>
      <c r="B1027" s="1" t="s">
        <v>3409</v>
      </c>
      <c r="C1027" t="s">
        <v>6475</v>
      </c>
      <c r="D1027" t="s">
        <v>4737</v>
      </c>
      <c r="E1027" t="s">
        <v>6476</v>
      </c>
    </row>
    <row r="1028" spans="1:5" ht="15.6" x14ac:dyDescent="0.3">
      <c r="A1028" s="1" t="s">
        <v>1344</v>
      </c>
      <c r="B1028" s="1" t="s">
        <v>3410</v>
      </c>
      <c r="C1028" t="s">
        <v>6477</v>
      </c>
      <c r="D1028" t="s">
        <v>4734</v>
      </c>
      <c r="E1028" t="s">
        <v>6478</v>
      </c>
    </row>
    <row r="1029" spans="1:5" ht="15.6" x14ac:dyDescent="0.3">
      <c r="A1029" s="1" t="s">
        <v>1343</v>
      </c>
      <c r="B1029" s="1" t="s">
        <v>3411</v>
      </c>
      <c r="C1029" t="s">
        <v>6479</v>
      </c>
      <c r="D1029" t="s">
        <v>4737</v>
      </c>
      <c r="E1029" t="s">
        <v>6476</v>
      </c>
    </row>
    <row r="1030" spans="1:5" ht="15.6" x14ac:dyDescent="0.3">
      <c r="A1030" s="1" t="s">
        <v>1342</v>
      </c>
      <c r="B1030" s="1" t="s">
        <v>3412</v>
      </c>
      <c r="C1030" t="s">
        <v>6480</v>
      </c>
      <c r="D1030" t="s">
        <v>4737</v>
      </c>
      <c r="E1030" t="s">
        <v>4894</v>
      </c>
    </row>
    <row r="1031" spans="1:5" ht="15.6" x14ac:dyDescent="0.3">
      <c r="A1031" s="1" t="s">
        <v>1341</v>
      </c>
      <c r="B1031" s="1" t="s">
        <v>3413</v>
      </c>
      <c r="C1031" t="s">
        <v>6481</v>
      </c>
      <c r="D1031" t="s">
        <v>4734</v>
      </c>
      <c r="E1031" t="s">
        <v>6482</v>
      </c>
    </row>
    <row r="1032" spans="1:5" ht="15.6" x14ac:dyDescent="0.3">
      <c r="A1032" s="1" t="s">
        <v>1340</v>
      </c>
      <c r="B1032" s="1" t="s">
        <v>3414</v>
      </c>
      <c r="C1032" t="s">
        <v>6483</v>
      </c>
      <c r="D1032" t="s">
        <v>4737</v>
      </c>
      <c r="E1032" t="s">
        <v>6484</v>
      </c>
    </row>
    <row r="1033" spans="1:5" ht="15.6" x14ac:dyDescent="0.3">
      <c r="A1033" s="1" t="s">
        <v>1339</v>
      </c>
      <c r="B1033" s="1" t="s">
        <v>3415</v>
      </c>
      <c r="C1033" t="s">
        <v>6485</v>
      </c>
      <c r="D1033" t="s">
        <v>4734</v>
      </c>
      <c r="E1033" t="s">
        <v>6486</v>
      </c>
    </row>
    <row r="1034" spans="1:5" ht="15.6" x14ac:dyDescent="0.3">
      <c r="A1034" s="1" t="s">
        <v>1338</v>
      </c>
      <c r="B1034" s="1" t="s">
        <v>3416</v>
      </c>
      <c r="C1034" t="s">
        <v>5900</v>
      </c>
      <c r="D1034" t="s">
        <v>4734</v>
      </c>
      <c r="E1034" t="s">
        <v>6487</v>
      </c>
    </row>
    <row r="1035" spans="1:5" ht="15.6" x14ac:dyDescent="0.3">
      <c r="A1035" s="1" t="s">
        <v>1337</v>
      </c>
      <c r="B1035" s="1" t="s">
        <v>3417</v>
      </c>
      <c r="C1035" t="s">
        <v>6488</v>
      </c>
      <c r="D1035" t="s">
        <v>4734</v>
      </c>
      <c r="E1035" t="s">
        <v>5445</v>
      </c>
    </row>
    <row r="1036" spans="1:5" ht="15.6" x14ac:dyDescent="0.3">
      <c r="A1036" s="1" t="s">
        <v>1336</v>
      </c>
      <c r="B1036" s="1" t="s">
        <v>3418</v>
      </c>
      <c r="C1036" t="s">
        <v>6489</v>
      </c>
      <c r="D1036" t="s">
        <v>4734</v>
      </c>
      <c r="E1036" t="s">
        <v>6490</v>
      </c>
    </row>
    <row r="1037" spans="1:5" ht="15.6" x14ac:dyDescent="0.3">
      <c r="A1037" s="1" t="s">
        <v>1335</v>
      </c>
      <c r="B1037" s="1" t="s">
        <v>3419</v>
      </c>
      <c r="C1037" t="s">
        <v>6491</v>
      </c>
      <c r="D1037" t="s">
        <v>4734</v>
      </c>
      <c r="E1037" t="s">
        <v>5741</v>
      </c>
    </row>
    <row r="1038" spans="1:5" ht="15.6" x14ac:dyDescent="0.3">
      <c r="A1038" s="1" t="s">
        <v>1334</v>
      </c>
      <c r="B1038" s="1" t="s">
        <v>3420</v>
      </c>
      <c r="C1038" t="s">
        <v>6492</v>
      </c>
      <c r="D1038" t="s">
        <v>4737</v>
      </c>
      <c r="E1038" t="s">
        <v>4863</v>
      </c>
    </row>
    <row r="1039" spans="1:5" ht="15.6" x14ac:dyDescent="0.3">
      <c r="A1039" s="1" t="s">
        <v>1333</v>
      </c>
      <c r="B1039" s="1" t="s">
        <v>3421</v>
      </c>
      <c r="C1039" t="s">
        <v>6493</v>
      </c>
      <c r="D1039" t="s">
        <v>4737</v>
      </c>
      <c r="E1039" t="s">
        <v>6494</v>
      </c>
    </row>
    <row r="1040" spans="1:5" ht="15.6" x14ac:dyDescent="0.3">
      <c r="A1040" s="1" t="s">
        <v>1332</v>
      </c>
      <c r="B1040" s="1" t="s">
        <v>3422</v>
      </c>
      <c r="C1040" t="s">
        <v>6495</v>
      </c>
      <c r="D1040" t="s">
        <v>4734</v>
      </c>
      <c r="E1040" t="s">
        <v>5239</v>
      </c>
    </row>
    <row r="1041" spans="1:5" ht="15.6" x14ac:dyDescent="0.3">
      <c r="A1041" s="1" t="s">
        <v>1331</v>
      </c>
      <c r="B1041" s="1" t="s">
        <v>3423</v>
      </c>
      <c r="C1041" t="s">
        <v>6496</v>
      </c>
      <c r="D1041" t="s">
        <v>4734</v>
      </c>
      <c r="E1041" t="s">
        <v>6497</v>
      </c>
    </row>
    <row r="1042" spans="1:5" ht="15.6" x14ac:dyDescent="0.3">
      <c r="A1042" s="1" t="s">
        <v>1330</v>
      </c>
      <c r="B1042" s="1" t="s">
        <v>3424</v>
      </c>
      <c r="C1042" t="s">
        <v>5950</v>
      </c>
      <c r="D1042" t="s">
        <v>4737</v>
      </c>
      <c r="E1042" t="s">
        <v>5044</v>
      </c>
    </row>
    <row r="1043" spans="1:5" ht="15.6" x14ac:dyDescent="0.3">
      <c r="A1043" s="1" t="s">
        <v>1329</v>
      </c>
      <c r="B1043" s="1" t="s">
        <v>3425</v>
      </c>
      <c r="C1043" t="s">
        <v>6498</v>
      </c>
      <c r="D1043" t="s">
        <v>4734</v>
      </c>
      <c r="E1043" t="s">
        <v>6499</v>
      </c>
    </row>
    <row r="1044" spans="1:5" ht="15.6" x14ac:dyDescent="0.3">
      <c r="A1044" s="1" t="s">
        <v>1328</v>
      </c>
      <c r="B1044" s="1" t="s">
        <v>3426</v>
      </c>
      <c r="C1044" t="s">
        <v>6500</v>
      </c>
      <c r="D1044" t="s">
        <v>4737</v>
      </c>
      <c r="E1044" t="s">
        <v>6501</v>
      </c>
    </row>
    <row r="1045" spans="1:5" ht="15.6" x14ac:dyDescent="0.3">
      <c r="A1045" s="1" t="s">
        <v>1327</v>
      </c>
      <c r="B1045" s="1" t="s">
        <v>3427</v>
      </c>
      <c r="C1045" t="s">
        <v>6502</v>
      </c>
      <c r="D1045" t="s">
        <v>4737</v>
      </c>
      <c r="E1045" t="s">
        <v>6503</v>
      </c>
    </row>
    <row r="1046" spans="1:5" ht="15.6" x14ac:dyDescent="0.3">
      <c r="A1046" s="1" t="s">
        <v>1326</v>
      </c>
      <c r="B1046" s="1" t="s">
        <v>3428</v>
      </c>
      <c r="C1046" t="s">
        <v>6504</v>
      </c>
      <c r="D1046" t="s">
        <v>5612</v>
      </c>
      <c r="E1046" t="s">
        <v>6505</v>
      </c>
    </row>
    <row r="1047" spans="1:5" ht="15.6" x14ac:dyDescent="0.3">
      <c r="A1047" s="1" t="s">
        <v>1325</v>
      </c>
      <c r="B1047" s="1" t="s">
        <v>3429</v>
      </c>
      <c r="C1047" t="s">
        <v>6506</v>
      </c>
      <c r="D1047" t="s">
        <v>4737</v>
      </c>
      <c r="E1047" t="s">
        <v>6507</v>
      </c>
    </row>
    <row r="1048" spans="1:5" ht="15.6" x14ac:dyDescent="0.3">
      <c r="A1048" s="1" t="s">
        <v>1324</v>
      </c>
      <c r="B1048" s="1" t="s">
        <v>3430</v>
      </c>
      <c r="C1048" t="s">
        <v>6508</v>
      </c>
      <c r="D1048" t="s">
        <v>4737</v>
      </c>
      <c r="E1048" t="s">
        <v>6476</v>
      </c>
    </row>
    <row r="1049" spans="1:5" ht="15.6" x14ac:dyDescent="0.3">
      <c r="A1049" s="1" t="s">
        <v>1323</v>
      </c>
      <c r="B1049" s="1" t="s">
        <v>3431</v>
      </c>
      <c r="C1049" t="s">
        <v>6509</v>
      </c>
      <c r="D1049" t="s">
        <v>4734</v>
      </c>
      <c r="E1049" t="s">
        <v>6510</v>
      </c>
    </row>
    <row r="1050" spans="1:5" ht="15.6" x14ac:dyDescent="0.3">
      <c r="A1050" s="1" t="s">
        <v>1322</v>
      </c>
      <c r="B1050" s="1" t="s">
        <v>3432</v>
      </c>
      <c r="C1050" t="s">
        <v>6511</v>
      </c>
      <c r="D1050" t="s">
        <v>4734</v>
      </c>
      <c r="E1050" t="s">
        <v>6512</v>
      </c>
    </row>
    <row r="1051" spans="1:5" ht="15.6" x14ac:dyDescent="0.3">
      <c r="A1051" s="1" t="s">
        <v>1321</v>
      </c>
      <c r="B1051" s="1" t="s">
        <v>3433</v>
      </c>
      <c r="C1051" t="s">
        <v>6513</v>
      </c>
      <c r="D1051" t="s">
        <v>4734</v>
      </c>
      <c r="E1051" t="s">
        <v>5959</v>
      </c>
    </row>
    <row r="1052" spans="1:5" ht="15.6" x14ac:dyDescent="0.3">
      <c r="A1052" s="1" t="s">
        <v>1320</v>
      </c>
      <c r="B1052" s="1" t="s">
        <v>3434</v>
      </c>
      <c r="C1052" t="s">
        <v>6514</v>
      </c>
      <c r="D1052" t="s">
        <v>5612</v>
      </c>
      <c r="E1052" t="s">
        <v>6515</v>
      </c>
    </row>
    <row r="1053" spans="1:5" ht="15.6" x14ac:dyDescent="0.3">
      <c r="A1053" s="1" t="s">
        <v>1319</v>
      </c>
      <c r="B1053" s="1" t="s">
        <v>3435</v>
      </c>
      <c r="C1053" t="s">
        <v>6516</v>
      </c>
      <c r="D1053" t="s">
        <v>4737</v>
      </c>
      <c r="E1053" t="s">
        <v>6517</v>
      </c>
    </row>
    <row r="1054" spans="1:5" ht="15.6" x14ac:dyDescent="0.3">
      <c r="A1054" s="1" t="s">
        <v>1318</v>
      </c>
      <c r="B1054" s="1" t="s">
        <v>3436</v>
      </c>
      <c r="C1054" t="s">
        <v>6518</v>
      </c>
      <c r="D1054" t="s">
        <v>4734</v>
      </c>
      <c r="E1054" t="s">
        <v>6519</v>
      </c>
    </row>
    <row r="1055" spans="1:5" ht="15.6" x14ac:dyDescent="0.3">
      <c r="A1055" s="1" t="s">
        <v>1317</v>
      </c>
      <c r="B1055" s="1" t="s">
        <v>3437</v>
      </c>
      <c r="C1055" t="s">
        <v>6520</v>
      </c>
      <c r="D1055" t="s">
        <v>4737</v>
      </c>
      <c r="E1055" t="s">
        <v>5579</v>
      </c>
    </row>
    <row r="1056" spans="1:5" ht="15.6" x14ac:dyDescent="0.3">
      <c r="A1056" s="1" t="s">
        <v>1316</v>
      </c>
      <c r="B1056" s="1" t="s">
        <v>3438</v>
      </c>
      <c r="C1056" t="s">
        <v>6521</v>
      </c>
      <c r="D1056" t="s">
        <v>5612</v>
      </c>
      <c r="E1056" t="s">
        <v>5510</v>
      </c>
    </row>
    <row r="1057" spans="1:6" ht="15.6" x14ac:dyDescent="0.3">
      <c r="A1057" s="1" t="s">
        <v>1315</v>
      </c>
      <c r="B1057" s="1" t="s">
        <v>3439</v>
      </c>
      <c r="C1057" t="s">
        <v>6522</v>
      </c>
      <c r="D1057" t="s">
        <v>4734</v>
      </c>
      <c r="E1057" t="s">
        <v>6523</v>
      </c>
    </row>
    <row r="1058" spans="1:6" ht="15.6" x14ac:dyDescent="0.3">
      <c r="A1058" s="1" t="s">
        <v>1314</v>
      </c>
      <c r="B1058" s="1" t="s">
        <v>3440</v>
      </c>
      <c r="C1058" t="s">
        <v>6420</v>
      </c>
      <c r="D1058" t="s">
        <v>5612</v>
      </c>
      <c r="E1058" t="s">
        <v>6524</v>
      </c>
    </row>
    <row r="1059" spans="1:6" ht="15.6" x14ac:dyDescent="0.3">
      <c r="A1059" s="1" t="s">
        <v>1313</v>
      </c>
      <c r="B1059" s="1" t="s">
        <v>3441</v>
      </c>
      <c r="C1059" t="s">
        <v>6525</v>
      </c>
      <c r="D1059" t="s">
        <v>4734</v>
      </c>
      <c r="E1059" t="s">
        <v>6334</v>
      </c>
    </row>
    <row r="1060" spans="1:6" ht="15.6" x14ac:dyDescent="0.3">
      <c r="A1060" s="1" t="s">
        <v>1312</v>
      </c>
      <c r="B1060" s="1" t="s">
        <v>3442</v>
      </c>
      <c r="C1060" t="s">
        <v>6526</v>
      </c>
      <c r="D1060" t="s">
        <v>4737</v>
      </c>
      <c r="E1060" t="s">
        <v>5127</v>
      </c>
    </row>
    <row r="1061" spans="1:6" ht="15.6" x14ac:dyDescent="0.3">
      <c r="A1061" s="1" t="s">
        <v>1311</v>
      </c>
      <c r="B1061" s="1" t="s">
        <v>3443</v>
      </c>
      <c r="C1061" t="s">
        <v>6527</v>
      </c>
      <c r="D1061" t="s">
        <v>4737</v>
      </c>
      <c r="E1061" t="s">
        <v>6528</v>
      </c>
    </row>
    <row r="1062" spans="1:6" ht="15.6" x14ac:dyDescent="0.3">
      <c r="A1062" s="1" t="s">
        <v>1310</v>
      </c>
      <c r="B1062" s="1" t="s">
        <v>3444</v>
      </c>
      <c r="C1062" t="s">
        <v>6529</v>
      </c>
      <c r="D1062" t="s">
        <v>4737</v>
      </c>
      <c r="E1062" t="s">
        <v>6530</v>
      </c>
    </row>
    <row r="1063" spans="1:6" ht="15.6" x14ac:dyDescent="0.3">
      <c r="A1063" s="1" t="s">
        <v>1309</v>
      </c>
      <c r="B1063" s="1" t="s">
        <v>3445</v>
      </c>
      <c r="C1063" t="s">
        <v>6077</v>
      </c>
      <c r="D1063" t="s">
        <v>4737</v>
      </c>
      <c r="E1063" t="s">
        <v>6531</v>
      </c>
      <c r="F1063" t="s">
        <v>6532</v>
      </c>
    </row>
    <row r="1064" spans="1:6" ht="15.6" x14ac:dyDescent="0.3">
      <c r="A1064" s="1" t="s">
        <v>1308</v>
      </c>
      <c r="B1064" s="1" t="s">
        <v>3446</v>
      </c>
      <c r="C1064" t="s">
        <v>6533</v>
      </c>
      <c r="D1064" t="s">
        <v>4737</v>
      </c>
      <c r="E1064" t="s">
        <v>6534</v>
      </c>
    </row>
    <row r="1065" spans="1:6" ht="15.6" x14ac:dyDescent="0.3">
      <c r="A1065" s="1" t="s">
        <v>1307</v>
      </c>
      <c r="B1065" s="1" t="s">
        <v>3447</v>
      </c>
      <c r="C1065" t="s">
        <v>6535</v>
      </c>
      <c r="D1065" t="s">
        <v>4737</v>
      </c>
      <c r="E1065" t="s">
        <v>6536</v>
      </c>
    </row>
    <row r="1066" spans="1:6" ht="15.6" x14ac:dyDescent="0.3">
      <c r="A1066" s="1" t="s">
        <v>1306</v>
      </c>
      <c r="B1066" s="1" t="s">
        <v>3448</v>
      </c>
      <c r="C1066" t="s">
        <v>6537</v>
      </c>
      <c r="D1066" t="s">
        <v>4734</v>
      </c>
      <c r="E1066" t="s">
        <v>6538</v>
      </c>
    </row>
    <row r="1067" spans="1:6" ht="15.6" x14ac:dyDescent="0.3">
      <c r="A1067" s="1" t="s">
        <v>1305</v>
      </c>
      <c r="B1067" s="1" t="s">
        <v>3449</v>
      </c>
      <c r="C1067" t="s">
        <v>6539</v>
      </c>
      <c r="D1067" t="s">
        <v>4737</v>
      </c>
      <c r="E1067" t="s">
        <v>6540</v>
      </c>
    </row>
    <row r="1068" spans="1:6" ht="15.6" x14ac:dyDescent="0.3">
      <c r="A1068" s="1" t="s">
        <v>1304</v>
      </c>
      <c r="B1068" s="1" t="s">
        <v>3450</v>
      </c>
      <c r="C1068" t="s">
        <v>6541</v>
      </c>
      <c r="D1068" t="s">
        <v>4734</v>
      </c>
      <c r="E1068" t="s">
        <v>6092</v>
      </c>
    </row>
    <row r="1069" spans="1:6" ht="15.6" x14ac:dyDescent="0.3">
      <c r="A1069" s="1" t="s">
        <v>1303</v>
      </c>
      <c r="B1069" s="1" t="s">
        <v>3451</v>
      </c>
      <c r="C1069" t="s">
        <v>6542</v>
      </c>
      <c r="D1069" t="s">
        <v>4737</v>
      </c>
      <c r="E1069" t="s">
        <v>4748</v>
      </c>
    </row>
    <row r="1070" spans="1:6" ht="15.6" x14ac:dyDescent="0.3">
      <c r="A1070" s="1" t="s">
        <v>1302</v>
      </c>
      <c r="B1070" s="1" t="s">
        <v>3452</v>
      </c>
      <c r="C1070" t="s">
        <v>6088</v>
      </c>
      <c r="D1070" t="s">
        <v>4734</v>
      </c>
      <c r="E1070" t="s">
        <v>6543</v>
      </c>
    </row>
    <row r="1071" spans="1:6" ht="15.6" x14ac:dyDescent="0.3">
      <c r="A1071" s="1" t="s">
        <v>1301</v>
      </c>
      <c r="B1071" s="1" t="s">
        <v>3453</v>
      </c>
      <c r="C1071" t="s">
        <v>6544</v>
      </c>
      <c r="D1071" t="s">
        <v>4734</v>
      </c>
      <c r="E1071" t="s">
        <v>6545</v>
      </c>
    </row>
    <row r="1072" spans="1:6" ht="15.6" x14ac:dyDescent="0.3">
      <c r="A1072" s="1" t="s">
        <v>1300</v>
      </c>
      <c r="B1072" s="1" t="s">
        <v>3454</v>
      </c>
      <c r="C1072" t="s">
        <v>6546</v>
      </c>
      <c r="D1072" t="s">
        <v>4734</v>
      </c>
      <c r="E1072" t="s">
        <v>5376</v>
      </c>
    </row>
    <row r="1073" spans="1:5" ht="15.6" x14ac:dyDescent="0.3">
      <c r="A1073" s="1" t="s">
        <v>1299</v>
      </c>
      <c r="B1073" s="1" t="s">
        <v>3455</v>
      </c>
      <c r="C1073" t="s">
        <v>6547</v>
      </c>
      <c r="D1073" t="s">
        <v>5612</v>
      </c>
      <c r="E1073" t="s">
        <v>6548</v>
      </c>
    </row>
    <row r="1074" spans="1:5" ht="15.6" x14ac:dyDescent="0.3">
      <c r="A1074" s="1" t="s">
        <v>1298</v>
      </c>
      <c r="B1074" s="1" t="s">
        <v>3456</v>
      </c>
      <c r="C1074" t="s">
        <v>6549</v>
      </c>
      <c r="D1074" t="s">
        <v>4734</v>
      </c>
      <c r="E1074" t="s">
        <v>6550</v>
      </c>
    </row>
    <row r="1075" spans="1:5" ht="15.6" x14ac:dyDescent="0.3">
      <c r="A1075" s="1" t="s">
        <v>1297</v>
      </c>
      <c r="B1075" s="1" t="s">
        <v>3457</v>
      </c>
      <c r="C1075" t="s">
        <v>6551</v>
      </c>
      <c r="D1075" t="s">
        <v>4737</v>
      </c>
      <c r="E1075" t="s">
        <v>5015</v>
      </c>
    </row>
    <row r="1076" spans="1:5" ht="15.6" x14ac:dyDescent="0.3">
      <c r="A1076" s="1" t="s">
        <v>1296</v>
      </c>
      <c r="B1076" s="1" t="s">
        <v>3458</v>
      </c>
      <c r="C1076" t="s">
        <v>6552</v>
      </c>
      <c r="D1076" t="s">
        <v>4737</v>
      </c>
      <c r="E1076" t="s">
        <v>5713</v>
      </c>
    </row>
    <row r="1077" spans="1:5" ht="15.6" x14ac:dyDescent="0.3">
      <c r="A1077" s="1" t="s">
        <v>1295</v>
      </c>
      <c r="B1077" s="1" t="s">
        <v>3459</v>
      </c>
      <c r="C1077" t="s">
        <v>5640</v>
      </c>
      <c r="D1077" t="s">
        <v>4737</v>
      </c>
      <c r="E1077" t="s">
        <v>6553</v>
      </c>
    </row>
    <row r="1078" spans="1:5" ht="15.6" x14ac:dyDescent="0.3">
      <c r="A1078" s="1" t="s">
        <v>1294</v>
      </c>
      <c r="B1078" s="1" t="s">
        <v>3460</v>
      </c>
      <c r="C1078" t="s">
        <v>6554</v>
      </c>
      <c r="D1078" t="s">
        <v>4734</v>
      </c>
      <c r="E1078" t="s">
        <v>6555</v>
      </c>
    </row>
    <row r="1079" spans="1:5" ht="15.6" x14ac:dyDescent="0.3">
      <c r="A1079" s="1" t="s">
        <v>1293</v>
      </c>
      <c r="B1079" s="1" t="s">
        <v>3461</v>
      </c>
      <c r="C1079" t="s">
        <v>6556</v>
      </c>
      <c r="D1079" t="s">
        <v>4737</v>
      </c>
      <c r="E1079" t="s">
        <v>5162</v>
      </c>
    </row>
    <row r="1080" spans="1:5" ht="15.6" x14ac:dyDescent="0.3">
      <c r="A1080" s="1" t="s">
        <v>1292</v>
      </c>
      <c r="B1080" s="1" t="s">
        <v>3462</v>
      </c>
      <c r="C1080" t="s">
        <v>6557</v>
      </c>
      <c r="D1080" t="s">
        <v>4737</v>
      </c>
      <c r="E1080" t="s">
        <v>6558</v>
      </c>
    </row>
    <row r="1081" spans="1:5" ht="15.6" x14ac:dyDescent="0.3">
      <c r="A1081" s="1" t="s">
        <v>1291</v>
      </c>
      <c r="B1081" s="1" t="s">
        <v>3463</v>
      </c>
      <c r="C1081" t="s">
        <v>6559</v>
      </c>
      <c r="D1081" t="s">
        <v>4737</v>
      </c>
      <c r="E1081" t="s">
        <v>6560</v>
      </c>
    </row>
    <row r="1082" spans="1:5" ht="15.6" x14ac:dyDescent="0.3">
      <c r="A1082" s="1" t="s">
        <v>1290</v>
      </c>
      <c r="B1082" s="1" t="s">
        <v>3464</v>
      </c>
      <c r="C1082" t="s">
        <v>6561</v>
      </c>
      <c r="D1082" t="s">
        <v>4737</v>
      </c>
      <c r="E1082" t="s">
        <v>5734</v>
      </c>
    </row>
    <row r="1083" spans="1:5" ht="15.6" x14ac:dyDescent="0.3">
      <c r="A1083" s="1" t="s">
        <v>1289</v>
      </c>
      <c r="B1083" s="1" t="s">
        <v>3465</v>
      </c>
      <c r="C1083" t="s">
        <v>6562</v>
      </c>
      <c r="D1083" t="s">
        <v>5612</v>
      </c>
      <c r="E1083" t="s">
        <v>6563</v>
      </c>
    </row>
    <row r="1084" spans="1:5" ht="15.6" x14ac:dyDescent="0.3">
      <c r="A1084" s="1" t="s">
        <v>1288</v>
      </c>
      <c r="B1084" s="1" t="s">
        <v>3466</v>
      </c>
      <c r="C1084" t="s">
        <v>6564</v>
      </c>
      <c r="D1084" t="s">
        <v>5612</v>
      </c>
      <c r="E1084" t="s">
        <v>6565</v>
      </c>
    </row>
    <row r="1085" spans="1:5" ht="15.6" x14ac:dyDescent="0.3">
      <c r="A1085" s="1" t="s">
        <v>1287</v>
      </c>
      <c r="B1085" s="1" t="s">
        <v>3467</v>
      </c>
      <c r="C1085" t="s">
        <v>6566</v>
      </c>
      <c r="D1085" t="s">
        <v>4737</v>
      </c>
      <c r="E1085" t="s">
        <v>6567</v>
      </c>
    </row>
    <row r="1086" spans="1:5" ht="15.6" x14ac:dyDescent="0.3">
      <c r="A1086" s="1" t="s">
        <v>1286</v>
      </c>
      <c r="B1086" s="1" t="s">
        <v>3468</v>
      </c>
      <c r="C1086" t="s">
        <v>6568</v>
      </c>
      <c r="D1086" t="s">
        <v>4737</v>
      </c>
      <c r="E1086" t="s">
        <v>5713</v>
      </c>
    </row>
    <row r="1087" spans="1:5" ht="15.6" x14ac:dyDescent="0.3">
      <c r="A1087" s="1" t="s">
        <v>1285</v>
      </c>
      <c r="B1087" s="1" t="s">
        <v>3469</v>
      </c>
      <c r="C1087" t="s">
        <v>6569</v>
      </c>
      <c r="D1087" t="s">
        <v>4737</v>
      </c>
      <c r="E1087" t="s">
        <v>5162</v>
      </c>
    </row>
    <row r="1088" spans="1:5" ht="15.6" x14ac:dyDescent="0.3">
      <c r="A1088" s="1" t="s">
        <v>1284</v>
      </c>
      <c r="B1088" s="1" t="s">
        <v>3470</v>
      </c>
      <c r="C1088" t="s">
        <v>6570</v>
      </c>
      <c r="D1088" t="s">
        <v>4734</v>
      </c>
      <c r="E1088" t="s">
        <v>6571</v>
      </c>
    </row>
    <row r="1089" spans="1:5" ht="15.6" x14ac:dyDescent="0.3">
      <c r="A1089" s="1" t="s">
        <v>1283</v>
      </c>
      <c r="B1089" s="1" t="s">
        <v>3471</v>
      </c>
      <c r="C1089" t="s">
        <v>6572</v>
      </c>
      <c r="D1089" t="s">
        <v>4734</v>
      </c>
      <c r="E1089" t="s">
        <v>6573</v>
      </c>
    </row>
    <row r="1090" spans="1:5" ht="15.6" x14ac:dyDescent="0.3">
      <c r="A1090" s="1" t="s">
        <v>1282</v>
      </c>
      <c r="B1090" s="1" t="s">
        <v>3472</v>
      </c>
      <c r="C1090" t="s">
        <v>6574</v>
      </c>
      <c r="D1090" t="s">
        <v>5612</v>
      </c>
      <c r="E1090" t="s">
        <v>6575</v>
      </c>
    </row>
    <row r="1091" spans="1:5" ht="15.6" x14ac:dyDescent="0.3">
      <c r="A1091" s="1" t="s">
        <v>1281</v>
      </c>
      <c r="B1091" s="1" t="s">
        <v>3473</v>
      </c>
      <c r="C1091" t="s">
        <v>6576</v>
      </c>
      <c r="D1091" t="s">
        <v>4734</v>
      </c>
      <c r="E1091" t="s">
        <v>6577</v>
      </c>
    </row>
    <row r="1092" spans="1:5" ht="15.6" x14ac:dyDescent="0.3">
      <c r="A1092" s="1" t="s">
        <v>1280</v>
      </c>
      <c r="B1092" s="1" t="s">
        <v>3474</v>
      </c>
      <c r="C1092" t="s">
        <v>6493</v>
      </c>
      <c r="D1092" t="s">
        <v>4734</v>
      </c>
      <c r="E1092" t="s">
        <v>6578</v>
      </c>
    </row>
    <row r="1093" spans="1:5" ht="15.6" x14ac:dyDescent="0.3">
      <c r="A1093" s="1" t="s">
        <v>1279</v>
      </c>
      <c r="B1093" s="1" t="s">
        <v>3475</v>
      </c>
      <c r="C1093" t="s">
        <v>6579</v>
      </c>
      <c r="D1093" t="s">
        <v>4737</v>
      </c>
      <c r="E1093" t="s">
        <v>6580</v>
      </c>
    </row>
    <row r="1094" spans="1:5" ht="15.6" x14ac:dyDescent="0.3">
      <c r="A1094" s="1" t="s">
        <v>1278</v>
      </c>
      <c r="B1094" s="1" t="s">
        <v>3476</v>
      </c>
      <c r="C1094" t="s">
        <v>6581</v>
      </c>
      <c r="D1094" t="s">
        <v>4734</v>
      </c>
      <c r="E1094" t="s">
        <v>6582</v>
      </c>
    </row>
    <row r="1095" spans="1:5" ht="15.6" x14ac:dyDescent="0.3">
      <c r="A1095" s="1" t="s">
        <v>1277</v>
      </c>
      <c r="B1095" s="1" t="s">
        <v>3477</v>
      </c>
      <c r="C1095" t="s">
        <v>4858</v>
      </c>
      <c r="D1095" t="s">
        <v>4737</v>
      </c>
      <c r="E1095" t="s">
        <v>6181</v>
      </c>
    </row>
    <row r="1096" spans="1:5" ht="15.6" x14ac:dyDescent="0.3">
      <c r="A1096" s="1" t="s">
        <v>1276</v>
      </c>
      <c r="B1096" s="1" t="s">
        <v>3478</v>
      </c>
      <c r="C1096" t="s">
        <v>6583</v>
      </c>
      <c r="D1096" t="s">
        <v>4737</v>
      </c>
      <c r="E1096" t="s">
        <v>5035</v>
      </c>
    </row>
    <row r="1097" spans="1:5" ht="15.6" x14ac:dyDescent="0.3">
      <c r="A1097" s="1" t="s">
        <v>1275</v>
      </c>
      <c r="B1097" s="1" t="s">
        <v>3479</v>
      </c>
      <c r="C1097" t="s">
        <v>6584</v>
      </c>
      <c r="D1097" t="s">
        <v>5612</v>
      </c>
      <c r="E1097" t="s">
        <v>6585</v>
      </c>
    </row>
    <row r="1098" spans="1:5" ht="15.6" x14ac:dyDescent="0.3">
      <c r="A1098" s="1" t="s">
        <v>1274</v>
      </c>
      <c r="B1098" s="1" t="s">
        <v>3480</v>
      </c>
      <c r="C1098" t="s">
        <v>6586</v>
      </c>
      <c r="D1098" t="s">
        <v>4734</v>
      </c>
      <c r="E1098" t="s">
        <v>6587</v>
      </c>
    </row>
    <row r="1099" spans="1:5" ht="15.6" x14ac:dyDescent="0.3">
      <c r="A1099" s="1" t="s">
        <v>1273</v>
      </c>
      <c r="B1099" s="1" t="s">
        <v>3481</v>
      </c>
      <c r="C1099" t="s">
        <v>6588</v>
      </c>
      <c r="D1099" t="s">
        <v>4734</v>
      </c>
      <c r="E1099" t="s">
        <v>5959</v>
      </c>
    </row>
    <row r="1100" spans="1:5" ht="15.6" x14ac:dyDescent="0.3">
      <c r="A1100" s="1" t="s">
        <v>1272</v>
      </c>
      <c r="B1100" s="1" t="s">
        <v>3482</v>
      </c>
      <c r="C1100" t="s">
        <v>5217</v>
      </c>
      <c r="D1100" t="s">
        <v>4734</v>
      </c>
      <c r="E1100" t="s">
        <v>6589</v>
      </c>
    </row>
    <row r="1101" spans="1:5" ht="15.6" x14ac:dyDescent="0.3">
      <c r="A1101" s="1" t="s">
        <v>1271</v>
      </c>
      <c r="B1101" s="1" t="s">
        <v>3483</v>
      </c>
      <c r="C1101" t="s">
        <v>6590</v>
      </c>
      <c r="D1101" t="s">
        <v>4737</v>
      </c>
      <c r="E1101" t="s">
        <v>6591</v>
      </c>
    </row>
    <row r="1102" spans="1:5" ht="15.6" x14ac:dyDescent="0.3">
      <c r="A1102" s="1" t="s">
        <v>1270</v>
      </c>
      <c r="B1102" s="1" t="s">
        <v>3484</v>
      </c>
      <c r="C1102" t="s">
        <v>6592</v>
      </c>
      <c r="D1102" t="s">
        <v>5612</v>
      </c>
      <c r="E1102" t="s">
        <v>5556</v>
      </c>
    </row>
    <row r="1103" spans="1:5" ht="15.6" x14ac:dyDescent="0.3">
      <c r="A1103" s="1" t="s">
        <v>1269</v>
      </c>
      <c r="B1103" s="1" t="s">
        <v>3485</v>
      </c>
      <c r="C1103" t="s">
        <v>5600</v>
      </c>
      <c r="D1103" t="s">
        <v>4737</v>
      </c>
      <c r="E1103" t="s">
        <v>4748</v>
      </c>
    </row>
    <row r="1104" spans="1:5" ht="15.6" x14ac:dyDescent="0.3">
      <c r="A1104" s="1" t="s">
        <v>1268</v>
      </c>
      <c r="B1104" s="1" t="s">
        <v>3486</v>
      </c>
      <c r="C1104" t="s">
        <v>6593</v>
      </c>
      <c r="D1104" t="s">
        <v>4737</v>
      </c>
      <c r="E1104" t="s">
        <v>6594</v>
      </c>
    </row>
    <row r="1105" spans="1:5" ht="15.6" x14ac:dyDescent="0.3">
      <c r="A1105" s="1" t="s">
        <v>1267</v>
      </c>
      <c r="B1105" s="1" t="s">
        <v>3487</v>
      </c>
      <c r="C1105" t="s">
        <v>6595</v>
      </c>
      <c r="D1105" t="s">
        <v>4734</v>
      </c>
      <c r="E1105" t="s">
        <v>6596</v>
      </c>
    </row>
    <row r="1106" spans="1:5" ht="15.6" x14ac:dyDescent="0.3">
      <c r="A1106" s="1" t="s">
        <v>1266</v>
      </c>
      <c r="B1106" s="1" t="s">
        <v>3488</v>
      </c>
      <c r="C1106" t="s">
        <v>6597</v>
      </c>
      <c r="D1106" t="s">
        <v>4737</v>
      </c>
      <c r="E1106" t="s">
        <v>6598</v>
      </c>
    </row>
    <row r="1107" spans="1:5" ht="15.6" x14ac:dyDescent="0.3">
      <c r="A1107" s="1" t="s">
        <v>1265</v>
      </c>
      <c r="B1107" s="1" t="s">
        <v>3489</v>
      </c>
      <c r="C1107" t="s">
        <v>6599</v>
      </c>
      <c r="D1107" t="s">
        <v>4737</v>
      </c>
      <c r="E1107" t="s">
        <v>4963</v>
      </c>
    </row>
    <row r="1108" spans="1:5" ht="15.6" x14ac:dyDescent="0.3">
      <c r="A1108" s="1" t="s">
        <v>1264</v>
      </c>
      <c r="B1108" s="1" t="s">
        <v>3490</v>
      </c>
      <c r="C1108" t="s">
        <v>6600</v>
      </c>
      <c r="D1108" t="s">
        <v>4737</v>
      </c>
      <c r="E1108" t="s">
        <v>5791</v>
      </c>
    </row>
    <row r="1109" spans="1:5" ht="15.6" x14ac:dyDescent="0.3">
      <c r="A1109" s="1" t="s">
        <v>1263</v>
      </c>
      <c r="B1109" s="1" t="s">
        <v>3491</v>
      </c>
      <c r="C1109" t="s">
        <v>6601</v>
      </c>
      <c r="D1109" t="s">
        <v>4734</v>
      </c>
      <c r="E1109" t="s">
        <v>6602</v>
      </c>
    </row>
    <row r="1110" spans="1:5" ht="15.6" x14ac:dyDescent="0.3">
      <c r="A1110" s="1" t="s">
        <v>1262</v>
      </c>
      <c r="B1110" s="1" t="s">
        <v>3492</v>
      </c>
      <c r="C1110" t="s">
        <v>6603</v>
      </c>
      <c r="D1110" t="s">
        <v>5612</v>
      </c>
      <c r="E1110" t="s">
        <v>6604</v>
      </c>
    </row>
    <row r="1111" spans="1:5" ht="15.6" x14ac:dyDescent="0.3">
      <c r="A1111" s="1" t="s">
        <v>1261</v>
      </c>
      <c r="B1111" s="1" t="s">
        <v>3493</v>
      </c>
      <c r="C1111" t="s">
        <v>6605</v>
      </c>
      <c r="D1111" t="s">
        <v>5612</v>
      </c>
      <c r="E1111" t="s">
        <v>6606</v>
      </c>
    </row>
    <row r="1112" spans="1:5" ht="15.6" x14ac:dyDescent="0.3">
      <c r="A1112" s="1" t="s">
        <v>1260</v>
      </c>
      <c r="B1112" s="1" t="s">
        <v>3494</v>
      </c>
      <c r="C1112" t="s">
        <v>5466</v>
      </c>
      <c r="D1112" t="s">
        <v>4734</v>
      </c>
      <c r="E1112" t="s">
        <v>4890</v>
      </c>
    </row>
    <row r="1113" spans="1:5" ht="15.6" x14ac:dyDescent="0.3">
      <c r="A1113" s="1" t="s">
        <v>1259</v>
      </c>
      <c r="B1113" s="1" t="s">
        <v>3495</v>
      </c>
      <c r="C1113" t="s">
        <v>6607</v>
      </c>
      <c r="D1113" t="s">
        <v>5612</v>
      </c>
      <c r="E1113" t="s">
        <v>6608</v>
      </c>
    </row>
    <row r="1114" spans="1:5" ht="15.6" x14ac:dyDescent="0.3">
      <c r="A1114" s="1" t="s">
        <v>1258</v>
      </c>
      <c r="B1114" s="1" t="s">
        <v>3496</v>
      </c>
      <c r="C1114" t="s">
        <v>6609</v>
      </c>
      <c r="D1114" t="s">
        <v>4737</v>
      </c>
      <c r="E1114" t="s">
        <v>4920</v>
      </c>
    </row>
    <row r="1115" spans="1:5" ht="15.6" x14ac:dyDescent="0.3">
      <c r="A1115" s="1" t="s">
        <v>1257</v>
      </c>
      <c r="B1115" s="1" t="s">
        <v>3497</v>
      </c>
      <c r="C1115" t="s">
        <v>6610</v>
      </c>
      <c r="D1115" t="s">
        <v>4734</v>
      </c>
      <c r="E1115" t="s">
        <v>6611</v>
      </c>
    </row>
    <row r="1116" spans="1:5" ht="15.6" x14ac:dyDescent="0.3">
      <c r="A1116" s="1" t="s">
        <v>1256</v>
      </c>
      <c r="B1116" s="1" t="s">
        <v>3498</v>
      </c>
      <c r="C1116" t="s">
        <v>6612</v>
      </c>
      <c r="D1116" t="s">
        <v>4734</v>
      </c>
      <c r="E1116" t="s">
        <v>6613</v>
      </c>
    </row>
    <row r="1117" spans="1:5" ht="15.6" x14ac:dyDescent="0.3">
      <c r="A1117" s="1" t="s">
        <v>1255</v>
      </c>
      <c r="B1117" s="1" t="s">
        <v>3499</v>
      </c>
      <c r="C1117" t="s">
        <v>6614</v>
      </c>
      <c r="D1117" t="s">
        <v>4734</v>
      </c>
      <c r="E1117" t="s">
        <v>6615</v>
      </c>
    </row>
    <row r="1118" spans="1:5" ht="15.6" x14ac:dyDescent="0.3">
      <c r="A1118" s="1" t="s">
        <v>1254</v>
      </c>
      <c r="B1118" s="1" t="s">
        <v>3500</v>
      </c>
      <c r="C1118" t="s">
        <v>6616</v>
      </c>
      <c r="D1118" t="s">
        <v>4734</v>
      </c>
      <c r="E1118" t="s">
        <v>6617</v>
      </c>
    </row>
    <row r="1119" spans="1:5" ht="15.6" x14ac:dyDescent="0.3">
      <c r="A1119" s="1" t="s">
        <v>1253</v>
      </c>
      <c r="B1119" s="1" t="s">
        <v>3501</v>
      </c>
      <c r="C1119" t="s">
        <v>6618</v>
      </c>
      <c r="D1119" t="s">
        <v>4734</v>
      </c>
      <c r="E1119" t="s">
        <v>5170</v>
      </c>
    </row>
    <row r="1120" spans="1:5" ht="15.6" x14ac:dyDescent="0.3">
      <c r="A1120" s="1" t="s">
        <v>1252</v>
      </c>
      <c r="B1120" s="1" t="s">
        <v>3502</v>
      </c>
      <c r="C1120" t="s">
        <v>6619</v>
      </c>
      <c r="D1120" t="s">
        <v>4737</v>
      </c>
      <c r="E1120" t="s">
        <v>6620</v>
      </c>
    </row>
    <row r="1121" spans="1:5" ht="15.6" x14ac:dyDescent="0.3">
      <c r="A1121" s="1" t="s">
        <v>1251</v>
      </c>
      <c r="B1121" s="1" t="s">
        <v>3503</v>
      </c>
      <c r="C1121" t="s">
        <v>6621</v>
      </c>
      <c r="D1121" t="s">
        <v>4737</v>
      </c>
      <c r="E1121" t="s">
        <v>6622</v>
      </c>
    </row>
    <row r="1122" spans="1:5" ht="15.6" x14ac:dyDescent="0.3">
      <c r="A1122" s="1" t="s">
        <v>1250</v>
      </c>
      <c r="B1122" s="1" t="s">
        <v>3504</v>
      </c>
      <c r="C1122" t="s">
        <v>6623</v>
      </c>
      <c r="D1122" t="s">
        <v>4737</v>
      </c>
      <c r="E1122" t="s">
        <v>6624</v>
      </c>
    </row>
    <row r="1123" spans="1:5" ht="15.6" x14ac:dyDescent="0.3">
      <c r="A1123" s="1" t="s">
        <v>1249</v>
      </c>
      <c r="B1123" s="1" t="s">
        <v>3505</v>
      </c>
      <c r="C1123" t="s">
        <v>6625</v>
      </c>
      <c r="D1123" t="s">
        <v>4737</v>
      </c>
      <c r="E1123" t="s">
        <v>6181</v>
      </c>
    </row>
    <row r="1124" spans="1:5" ht="15.6" x14ac:dyDescent="0.3">
      <c r="A1124" s="1" t="s">
        <v>1248</v>
      </c>
      <c r="B1124" s="1" t="s">
        <v>3506</v>
      </c>
      <c r="C1124" t="s">
        <v>6626</v>
      </c>
      <c r="D1124" t="s">
        <v>4734</v>
      </c>
      <c r="E1124" t="s">
        <v>6627</v>
      </c>
    </row>
    <row r="1125" spans="1:5" ht="15.6" x14ac:dyDescent="0.3">
      <c r="A1125" s="1" t="s">
        <v>1247</v>
      </c>
      <c r="B1125" s="1" t="s">
        <v>3507</v>
      </c>
      <c r="C1125" t="s">
        <v>6628</v>
      </c>
      <c r="D1125" t="s">
        <v>4737</v>
      </c>
      <c r="E1125" t="s">
        <v>5479</v>
      </c>
    </row>
    <row r="1126" spans="1:5" ht="15.6" x14ac:dyDescent="0.3">
      <c r="A1126" s="1" t="s">
        <v>1246</v>
      </c>
      <c r="B1126" s="1" t="s">
        <v>3508</v>
      </c>
      <c r="C1126" t="s">
        <v>6629</v>
      </c>
      <c r="D1126" t="s">
        <v>5612</v>
      </c>
      <c r="E1126" t="s">
        <v>6630</v>
      </c>
    </row>
    <row r="1127" spans="1:5" ht="15.6" x14ac:dyDescent="0.3">
      <c r="A1127" s="1" t="s">
        <v>1245</v>
      </c>
      <c r="B1127" s="1" t="s">
        <v>3509</v>
      </c>
      <c r="C1127" t="s">
        <v>6631</v>
      </c>
      <c r="D1127" t="s">
        <v>4734</v>
      </c>
      <c r="E1127" t="s">
        <v>6632</v>
      </c>
    </row>
    <row r="1128" spans="1:5" ht="15.6" x14ac:dyDescent="0.3">
      <c r="A1128" s="1" t="s">
        <v>1244</v>
      </c>
      <c r="B1128" s="1" t="s">
        <v>3510</v>
      </c>
      <c r="C1128" t="s">
        <v>6633</v>
      </c>
      <c r="D1128" t="s">
        <v>4737</v>
      </c>
      <c r="E1128" t="s">
        <v>5491</v>
      </c>
    </row>
    <row r="1129" spans="1:5" ht="15.6" x14ac:dyDescent="0.3">
      <c r="A1129" s="1" t="s">
        <v>1243</v>
      </c>
      <c r="B1129" s="1" t="s">
        <v>3511</v>
      </c>
      <c r="C1129" t="s">
        <v>6634</v>
      </c>
      <c r="D1129" t="s">
        <v>4737</v>
      </c>
      <c r="E1129" t="s">
        <v>4831</v>
      </c>
    </row>
    <row r="1130" spans="1:5" ht="15.6" x14ac:dyDescent="0.3">
      <c r="A1130" s="1" t="s">
        <v>1242</v>
      </c>
      <c r="B1130" s="1" t="s">
        <v>3512</v>
      </c>
      <c r="C1130" t="s">
        <v>6635</v>
      </c>
      <c r="D1130" t="s">
        <v>4737</v>
      </c>
      <c r="E1130" t="s">
        <v>6636</v>
      </c>
    </row>
    <row r="1131" spans="1:5" ht="15.6" x14ac:dyDescent="0.3">
      <c r="A1131" s="1" t="s">
        <v>1241</v>
      </c>
      <c r="B1131" s="1" t="s">
        <v>3513</v>
      </c>
      <c r="C1131" t="s">
        <v>6637</v>
      </c>
      <c r="D1131" t="s">
        <v>4734</v>
      </c>
      <c r="E1131" t="s">
        <v>5682</v>
      </c>
    </row>
    <row r="1132" spans="1:5" ht="15.6" x14ac:dyDescent="0.3">
      <c r="A1132" s="1" t="s">
        <v>1240</v>
      </c>
      <c r="B1132" s="1" t="s">
        <v>3514</v>
      </c>
      <c r="C1132" t="s">
        <v>6638</v>
      </c>
      <c r="D1132" t="s">
        <v>5612</v>
      </c>
      <c r="E1132" t="s">
        <v>6639</v>
      </c>
    </row>
    <row r="1133" spans="1:5" ht="15.6" x14ac:dyDescent="0.3">
      <c r="A1133" s="1" t="s">
        <v>1239</v>
      </c>
      <c r="B1133" s="1" t="s">
        <v>3515</v>
      </c>
      <c r="C1133" t="s">
        <v>6640</v>
      </c>
      <c r="D1133" t="s">
        <v>4734</v>
      </c>
      <c r="E1133" t="s">
        <v>6641</v>
      </c>
    </row>
    <row r="1134" spans="1:5" ht="15.6" x14ac:dyDescent="0.3">
      <c r="A1134" s="1" t="s">
        <v>1238</v>
      </c>
      <c r="B1134" s="1" t="s">
        <v>3516</v>
      </c>
      <c r="C1134" t="s">
        <v>6642</v>
      </c>
      <c r="D1134" t="s">
        <v>4737</v>
      </c>
      <c r="E1134" t="s">
        <v>6643</v>
      </c>
    </row>
    <row r="1135" spans="1:5" ht="15.6" x14ac:dyDescent="0.3">
      <c r="A1135" s="1" t="s">
        <v>1237</v>
      </c>
      <c r="B1135" s="1" t="s">
        <v>3517</v>
      </c>
      <c r="C1135" t="s">
        <v>6644</v>
      </c>
      <c r="D1135" t="s">
        <v>4734</v>
      </c>
      <c r="E1135" t="s">
        <v>5100</v>
      </c>
    </row>
    <row r="1136" spans="1:5" ht="15.6" x14ac:dyDescent="0.3">
      <c r="A1136" s="1" t="s">
        <v>1236</v>
      </c>
      <c r="B1136" s="1" t="s">
        <v>3518</v>
      </c>
      <c r="C1136" t="s">
        <v>6645</v>
      </c>
      <c r="D1136" t="s">
        <v>4734</v>
      </c>
      <c r="E1136" t="s">
        <v>4861</v>
      </c>
    </row>
    <row r="1137" spans="1:5" ht="15.6" x14ac:dyDescent="0.3">
      <c r="A1137" s="1" t="s">
        <v>1235</v>
      </c>
      <c r="B1137" s="1" t="s">
        <v>3519</v>
      </c>
      <c r="C1137" t="s">
        <v>6646</v>
      </c>
      <c r="D1137" t="s">
        <v>4734</v>
      </c>
      <c r="E1137" t="s">
        <v>6647</v>
      </c>
    </row>
    <row r="1138" spans="1:5" ht="15.6" x14ac:dyDescent="0.3">
      <c r="A1138" s="1" t="s">
        <v>1234</v>
      </c>
      <c r="B1138" s="1" t="s">
        <v>3520</v>
      </c>
      <c r="C1138" t="s">
        <v>6648</v>
      </c>
      <c r="D1138" t="s">
        <v>4734</v>
      </c>
      <c r="E1138" t="s">
        <v>6649</v>
      </c>
    </row>
    <row r="1139" spans="1:5" ht="15.6" x14ac:dyDescent="0.3">
      <c r="A1139" s="1" t="s">
        <v>1233</v>
      </c>
      <c r="B1139" s="1" t="s">
        <v>3521</v>
      </c>
      <c r="C1139" t="s">
        <v>6650</v>
      </c>
      <c r="D1139" t="s">
        <v>4734</v>
      </c>
      <c r="E1139" t="s">
        <v>6651</v>
      </c>
    </row>
    <row r="1140" spans="1:5" ht="15.6" x14ac:dyDescent="0.3">
      <c r="A1140" s="1" t="s">
        <v>1232</v>
      </c>
      <c r="B1140" s="1" t="s">
        <v>3522</v>
      </c>
      <c r="C1140" t="s">
        <v>6652</v>
      </c>
      <c r="D1140" t="s">
        <v>4734</v>
      </c>
      <c r="E1140" t="s">
        <v>6653</v>
      </c>
    </row>
    <row r="1141" spans="1:5" ht="15.6" x14ac:dyDescent="0.3">
      <c r="A1141" s="1" t="s">
        <v>1231</v>
      </c>
      <c r="B1141" s="1" t="s">
        <v>3523</v>
      </c>
      <c r="C1141" t="s">
        <v>6654</v>
      </c>
      <c r="D1141" t="s">
        <v>4737</v>
      </c>
      <c r="E1141" t="s">
        <v>4831</v>
      </c>
    </row>
    <row r="1142" spans="1:5" ht="15.6" x14ac:dyDescent="0.3">
      <c r="A1142" s="1" t="s">
        <v>1230</v>
      </c>
      <c r="B1142" s="1" t="s">
        <v>3524</v>
      </c>
      <c r="C1142" t="s">
        <v>5150</v>
      </c>
      <c r="D1142" t="s">
        <v>4737</v>
      </c>
      <c r="E1142" t="s">
        <v>4863</v>
      </c>
    </row>
    <row r="1143" spans="1:5" ht="15.6" x14ac:dyDescent="0.3">
      <c r="A1143" s="1" t="s">
        <v>1229</v>
      </c>
      <c r="B1143" s="1" t="s">
        <v>3525</v>
      </c>
      <c r="C1143" t="s">
        <v>6655</v>
      </c>
      <c r="D1143" t="s">
        <v>4734</v>
      </c>
      <c r="E1143" t="s">
        <v>5098</v>
      </c>
    </row>
    <row r="1144" spans="1:5" ht="15.6" x14ac:dyDescent="0.3">
      <c r="A1144" s="1" t="s">
        <v>1228</v>
      </c>
      <c r="B1144" s="1" t="s">
        <v>3526</v>
      </c>
      <c r="C1144" t="s">
        <v>6656</v>
      </c>
      <c r="D1144" t="s">
        <v>4737</v>
      </c>
      <c r="E1144" t="s">
        <v>6181</v>
      </c>
    </row>
    <row r="1145" spans="1:5" ht="15.6" x14ac:dyDescent="0.3">
      <c r="A1145" s="1" t="s">
        <v>1227</v>
      </c>
      <c r="B1145" s="1" t="s">
        <v>3527</v>
      </c>
      <c r="C1145" t="s">
        <v>6657</v>
      </c>
      <c r="D1145" t="s">
        <v>4734</v>
      </c>
      <c r="E1145" t="s">
        <v>6658</v>
      </c>
    </row>
    <row r="1146" spans="1:5" ht="15.6" x14ac:dyDescent="0.3">
      <c r="A1146" s="1" t="s">
        <v>1226</v>
      </c>
      <c r="B1146" s="1" t="s">
        <v>3528</v>
      </c>
      <c r="C1146" t="s">
        <v>6659</v>
      </c>
      <c r="D1146" t="s">
        <v>4734</v>
      </c>
      <c r="E1146" t="s">
        <v>4780</v>
      </c>
    </row>
    <row r="1147" spans="1:5" ht="15.6" x14ac:dyDescent="0.3">
      <c r="A1147" s="1" t="s">
        <v>1225</v>
      </c>
      <c r="B1147" s="1" t="s">
        <v>3529</v>
      </c>
      <c r="C1147" t="s">
        <v>6660</v>
      </c>
      <c r="D1147" t="s">
        <v>4737</v>
      </c>
      <c r="E1147" t="s">
        <v>6661</v>
      </c>
    </row>
    <row r="1148" spans="1:5" ht="15.6" x14ac:dyDescent="0.3">
      <c r="A1148" s="1" t="s">
        <v>1224</v>
      </c>
      <c r="B1148" s="1" t="s">
        <v>3530</v>
      </c>
      <c r="C1148" t="s">
        <v>6662</v>
      </c>
      <c r="D1148" t="s">
        <v>4737</v>
      </c>
      <c r="E1148" t="s">
        <v>6663</v>
      </c>
    </row>
    <row r="1149" spans="1:5" ht="15.6" x14ac:dyDescent="0.3">
      <c r="A1149" s="1" t="s">
        <v>1223</v>
      </c>
      <c r="B1149" s="1" t="s">
        <v>3531</v>
      </c>
      <c r="C1149" t="s">
        <v>6664</v>
      </c>
      <c r="D1149" t="s">
        <v>4737</v>
      </c>
      <c r="E1149" t="s">
        <v>4929</v>
      </c>
    </row>
    <row r="1150" spans="1:5" ht="15.6" x14ac:dyDescent="0.3">
      <c r="A1150" s="1" t="s">
        <v>1222</v>
      </c>
      <c r="B1150" s="1" t="s">
        <v>3532</v>
      </c>
      <c r="C1150" t="s">
        <v>6665</v>
      </c>
      <c r="D1150" t="s">
        <v>4737</v>
      </c>
      <c r="E1150" t="s">
        <v>5035</v>
      </c>
    </row>
    <row r="1151" spans="1:5" ht="15.6" x14ac:dyDescent="0.3">
      <c r="A1151" s="1" t="s">
        <v>1221</v>
      </c>
      <c r="B1151" s="1" t="s">
        <v>3533</v>
      </c>
      <c r="C1151" t="s">
        <v>6666</v>
      </c>
      <c r="D1151" t="s">
        <v>4734</v>
      </c>
      <c r="E1151" t="s">
        <v>6667</v>
      </c>
    </row>
    <row r="1152" spans="1:5" ht="15.6" x14ac:dyDescent="0.3">
      <c r="A1152" s="1" t="s">
        <v>1220</v>
      </c>
      <c r="B1152" s="1" t="s">
        <v>3534</v>
      </c>
      <c r="C1152" t="s">
        <v>5670</v>
      </c>
      <c r="D1152" t="s">
        <v>4737</v>
      </c>
      <c r="E1152" t="s">
        <v>6668</v>
      </c>
    </row>
    <row r="1153" spans="1:5" ht="15.6" x14ac:dyDescent="0.3">
      <c r="A1153" s="1" t="s">
        <v>1219</v>
      </c>
      <c r="B1153" s="1" t="s">
        <v>3535</v>
      </c>
      <c r="C1153" t="s">
        <v>6669</v>
      </c>
      <c r="D1153" t="s">
        <v>4737</v>
      </c>
      <c r="E1153" t="s">
        <v>6670</v>
      </c>
    </row>
    <row r="1154" spans="1:5" ht="15.6" x14ac:dyDescent="0.3">
      <c r="A1154" s="1" t="s">
        <v>1218</v>
      </c>
      <c r="B1154" s="1" t="s">
        <v>3536</v>
      </c>
      <c r="C1154" t="s">
        <v>6671</v>
      </c>
      <c r="D1154" t="s">
        <v>4734</v>
      </c>
      <c r="E1154" t="s">
        <v>5642</v>
      </c>
    </row>
    <row r="1155" spans="1:5" ht="15.6" x14ac:dyDescent="0.3">
      <c r="A1155" s="1" t="s">
        <v>1217</v>
      </c>
      <c r="B1155" s="1" t="s">
        <v>3537</v>
      </c>
      <c r="C1155" t="s">
        <v>6672</v>
      </c>
      <c r="D1155" t="s">
        <v>4734</v>
      </c>
      <c r="E1155" t="s">
        <v>6673</v>
      </c>
    </row>
    <row r="1156" spans="1:5" ht="15.6" x14ac:dyDescent="0.3">
      <c r="A1156" s="1" t="s">
        <v>1216</v>
      </c>
      <c r="B1156" s="1" t="s">
        <v>3538</v>
      </c>
      <c r="C1156" t="s">
        <v>6674</v>
      </c>
      <c r="D1156" t="s">
        <v>4734</v>
      </c>
      <c r="E1156" t="s">
        <v>6675</v>
      </c>
    </row>
    <row r="1157" spans="1:5" ht="15.6" x14ac:dyDescent="0.3">
      <c r="A1157" s="1" t="s">
        <v>1215</v>
      </c>
      <c r="B1157" s="1" t="s">
        <v>3539</v>
      </c>
      <c r="C1157" t="s">
        <v>6676</v>
      </c>
      <c r="D1157" t="s">
        <v>4737</v>
      </c>
      <c r="E1157" t="s">
        <v>6677</v>
      </c>
    </row>
    <row r="1158" spans="1:5" ht="15.6" x14ac:dyDescent="0.3">
      <c r="A1158" s="1" t="s">
        <v>1214</v>
      </c>
      <c r="B1158" s="1" t="s">
        <v>3540</v>
      </c>
      <c r="C1158" t="s">
        <v>6678</v>
      </c>
      <c r="D1158" t="s">
        <v>4737</v>
      </c>
      <c r="E1158" t="s">
        <v>6679</v>
      </c>
    </row>
    <row r="1159" spans="1:5" ht="15.6" x14ac:dyDescent="0.3">
      <c r="A1159" s="1" t="s">
        <v>1213</v>
      </c>
      <c r="B1159" s="1" t="s">
        <v>3541</v>
      </c>
      <c r="C1159" t="s">
        <v>6680</v>
      </c>
      <c r="D1159" t="s">
        <v>4737</v>
      </c>
      <c r="E1159" t="s">
        <v>6681</v>
      </c>
    </row>
    <row r="1160" spans="1:5" ht="15.6" x14ac:dyDescent="0.3">
      <c r="A1160" s="1" t="s">
        <v>1212</v>
      </c>
      <c r="B1160" s="1" t="s">
        <v>3542</v>
      </c>
      <c r="C1160" t="s">
        <v>6682</v>
      </c>
      <c r="D1160" t="s">
        <v>4734</v>
      </c>
      <c r="E1160" t="s">
        <v>6683</v>
      </c>
    </row>
    <row r="1161" spans="1:5" ht="15.6" x14ac:dyDescent="0.3">
      <c r="A1161" s="1" t="s">
        <v>1211</v>
      </c>
      <c r="B1161" s="1" t="s">
        <v>3543</v>
      </c>
      <c r="C1161" t="s">
        <v>6684</v>
      </c>
      <c r="D1161" t="s">
        <v>4737</v>
      </c>
      <c r="E1161" t="s">
        <v>6685</v>
      </c>
    </row>
    <row r="1162" spans="1:5" ht="15.6" x14ac:dyDescent="0.3">
      <c r="A1162" s="1" t="s">
        <v>1210</v>
      </c>
      <c r="B1162" s="1" t="s">
        <v>3544</v>
      </c>
      <c r="C1162" t="s">
        <v>6686</v>
      </c>
      <c r="D1162" t="s">
        <v>4734</v>
      </c>
      <c r="E1162" t="s">
        <v>6687</v>
      </c>
    </row>
    <row r="1163" spans="1:5" ht="15.6" x14ac:dyDescent="0.3">
      <c r="A1163" s="1" t="s">
        <v>1209</v>
      </c>
      <c r="B1163" s="1" t="s">
        <v>3545</v>
      </c>
      <c r="C1163" t="s">
        <v>6688</v>
      </c>
      <c r="D1163" t="s">
        <v>4734</v>
      </c>
      <c r="E1163" t="s">
        <v>6040</v>
      </c>
    </row>
    <row r="1164" spans="1:5" ht="15.6" x14ac:dyDescent="0.3">
      <c r="A1164" s="1" t="s">
        <v>1208</v>
      </c>
      <c r="B1164" s="1" t="s">
        <v>3546</v>
      </c>
      <c r="C1164" t="s">
        <v>6689</v>
      </c>
      <c r="D1164" t="s">
        <v>4737</v>
      </c>
      <c r="E1164" t="s">
        <v>6690</v>
      </c>
    </row>
    <row r="1165" spans="1:5" ht="15.6" x14ac:dyDescent="0.3">
      <c r="A1165" s="1" t="s">
        <v>1207</v>
      </c>
      <c r="B1165" s="1" t="s">
        <v>3547</v>
      </c>
      <c r="C1165" t="s">
        <v>6691</v>
      </c>
      <c r="D1165" t="s">
        <v>4734</v>
      </c>
      <c r="E1165" t="s">
        <v>6692</v>
      </c>
    </row>
    <row r="1166" spans="1:5" ht="15.6" x14ac:dyDescent="0.3">
      <c r="A1166" s="1" t="s">
        <v>1206</v>
      </c>
      <c r="B1166" s="1" t="s">
        <v>3548</v>
      </c>
      <c r="C1166" t="s">
        <v>6693</v>
      </c>
      <c r="D1166" t="s">
        <v>4734</v>
      </c>
      <c r="E1166" t="s">
        <v>6694</v>
      </c>
    </row>
    <row r="1167" spans="1:5" ht="15.6" x14ac:dyDescent="0.3">
      <c r="A1167" s="1" t="s">
        <v>1205</v>
      </c>
      <c r="B1167" s="1" t="s">
        <v>3549</v>
      </c>
      <c r="C1167" t="s">
        <v>6695</v>
      </c>
      <c r="D1167" t="s">
        <v>4734</v>
      </c>
      <c r="E1167" t="s">
        <v>5131</v>
      </c>
    </row>
    <row r="1168" spans="1:5" ht="15.6" x14ac:dyDescent="0.3">
      <c r="A1168" s="1" t="s">
        <v>1204</v>
      </c>
      <c r="B1168" s="1" t="s">
        <v>3550</v>
      </c>
      <c r="C1168" t="s">
        <v>6696</v>
      </c>
      <c r="D1168" t="s">
        <v>4734</v>
      </c>
      <c r="E1168" t="s">
        <v>4811</v>
      </c>
    </row>
    <row r="1169" spans="1:5" ht="15.6" x14ac:dyDescent="0.3">
      <c r="A1169" s="1" t="s">
        <v>1203</v>
      </c>
      <c r="B1169" s="1" t="s">
        <v>3551</v>
      </c>
      <c r="C1169" t="s">
        <v>6697</v>
      </c>
      <c r="D1169" t="s">
        <v>5612</v>
      </c>
      <c r="E1169" t="s">
        <v>6698</v>
      </c>
    </row>
    <row r="1170" spans="1:5" ht="15.6" x14ac:dyDescent="0.3">
      <c r="A1170" s="1" t="s">
        <v>1202</v>
      </c>
      <c r="B1170" s="1" t="s">
        <v>3552</v>
      </c>
      <c r="C1170" t="s">
        <v>4816</v>
      </c>
      <c r="D1170" t="s">
        <v>4737</v>
      </c>
      <c r="E1170" t="s">
        <v>6699</v>
      </c>
    </row>
    <row r="1171" spans="1:5" ht="15.6" x14ac:dyDescent="0.3">
      <c r="A1171" s="1" t="s">
        <v>1201</v>
      </c>
      <c r="B1171" s="1" t="s">
        <v>3553</v>
      </c>
      <c r="C1171" t="s">
        <v>6700</v>
      </c>
      <c r="D1171" t="s">
        <v>4737</v>
      </c>
      <c r="E1171" t="s">
        <v>6701</v>
      </c>
    </row>
    <row r="1172" spans="1:5" ht="15.6" x14ac:dyDescent="0.3">
      <c r="A1172" s="1" t="s">
        <v>1200</v>
      </c>
      <c r="B1172" s="1" t="s">
        <v>3554</v>
      </c>
      <c r="C1172" t="s">
        <v>6424</v>
      </c>
      <c r="D1172" t="s">
        <v>5612</v>
      </c>
      <c r="E1172" t="s">
        <v>6702</v>
      </c>
    </row>
    <row r="1173" spans="1:5" ht="15.6" x14ac:dyDescent="0.3">
      <c r="A1173" s="1" t="s">
        <v>1199</v>
      </c>
      <c r="B1173" s="1" t="s">
        <v>3555</v>
      </c>
      <c r="C1173" t="s">
        <v>6703</v>
      </c>
      <c r="D1173" t="s">
        <v>4734</v>
      </c>
      <c r="E1173" t="s">
        <v>6704</v>
      </c>
    </row>
    <row r="1174" spans="1:5" ht="15.6" x14ac:dyDescent="0.3">
      <c r="A1174" s="1" t="s">
        <v>1198</v>
      </c>
      <c r="B1174" s="1" t="s">
        <v>3556</v>
      </c>
      <c r="C1174" t="s">
        <v>6705</v>
      </c>
      <c r="D1174" t="s">
        <v>4737</v>
      </c>
      <c r="E1174" t="s">
        <v>6706</v>
      </c>
    </row>
    <row r="1175" spans="1:5" ht="15.6" x14ac:dyDescent="0.3">
      <c r="A1175" s="1" t="s">
        <v>1197</v>
      </c>
      <c r="B1175" s="1" t="s">
        <v>3557</v>
      </c>
      <c r="C1175" t="s">
        <v>6707</v>
      </c>
      <c r="D1175" t="s">
        <v>5612</v>
      </c>
      <c r="E1175" t="s">
        <v>6708</v>
      </c>
    </row>
    <row r="1176" spans="1:5" ht="15.6" x14ac:dyDescent="0.3">
      <c r="A1176" s="1" t="s">
        <v>1196</v>
      </c>
      <c r="B1176" s="1" t="s">
        <v>3558</v>
      </c>
      <c r="C1176" t="s">
        <v>6709</v>
      </c>
      <c r="D1176" t="s">
        <v>4737</v>
      </c>
      <c r="E1176" t="s">
        <v>6710</v>
      </c>
    </row>
    <row r="1177" spans="1:5" ht="15.6" x14ac:dyDescent="0.3">
      <c r="A1177" s="1" t="s">
        <v>1195</v>
      </c>
      <c r="B1177" s="1" t="s">
        <v>3559</v>
      </c>
      <c r="C1177" t="s">
        <v>6711</v>
      </c>
      <c r="D1177" t="s">
        <v>4737</v>
      </c>
      <c r="E1177" t="s">
        <v>6712</v>
      </c>
    </row>
    <row r="1178" spans="1:5" ht="15.6" x14ac:dyDescent="0.3">
      <c r="A1178" s="1" t="s">
        <v>1194</v>
      </c>
      <c r="B1178" s="1" t="s">
        <v>3560</v>
      </c>
      <c r="C1178" t="s">
        <v>6713</v>
      </c>
      <c r="D1178" t="s">
        <v>4737</v>
      </c>
      <c r="E1178" t="s">
        <v>6714</v>
      </c>
    </row>
    <row r="1179" spans="1:5" ht="15.6" x14ac:dyDescent="0.3">
      <c r="A1179" s="1" t="s">
        <v>1193</v>
      </c>
      <c r="B1179" s="1" t="s">
        <v>3561</v>
      </c>
      <c r="C1179" t="s">
        <v>6715</v>
      </c>
      <c r="D1179" t="s">
        <v>4734</v>
      </c>
      <c r="E1179" t="s">
        <v>6716</v>
      </c>
    </row>
    <row r="1180" spans="1:5" ht="15.6" x14ac:dyDescent="0.3">
      <c r="A1180" s="1" t="s">
        <v>1192</v>
      </c>
      <c r="B1180" s="1" t="s">
        <v>3562</v>
      </c>
      <c r="C1180" t="s">
        <v>6717</v>
      </c>
      <c r="D1180" t="s">
        <v>4737</v>
      </c>
      <c r="E1180" t="s">
        <v>4871</v>
      </c>
    </row>
    <row r="1181" spans="1:5" ht="15.6" x14ac:dyDescent="0.3">
      <c r="A1181" s="1" t="s">
        <v>1191</v>
      </c>
      <c r="B1181" s="1" t="s">
        <v>3563</v>
      </c>
      <c r="C1181" t="s">
        <v>6718</v>
      </c>
      <c r="D1181" t="s">
        <v>4734</v>
      </c>
      <c r="E1181" t="s">
        <v>5091</v>
      </c>
    </row>
    <row r="1182" spans="1:5" ht="15.6" x14ac:dyDescent="0.3">
      <c r="A1182" s="1" t="s">
        <v>1190</v>
      </c>
      <c r="B1182" s="1" t="s">
        <v>3564</v>
      </c>
      <c r="C1182" t="s">
        <v>6719</v>
      </c>
      <c r="D1182" t="s">
        <v>4737</v>
      </c>
      <c r="E1182" t="s">
        <v>4786</v>
      </c>
    </row>
    <row r="1183" spans="1:5" ht="15.6" x14ac:dyDescent="0.3">
      <c r="A1183" s="1" t="s">
        <v>1189</v>
      </c>
      <c r="B1183" s="1" t="s">
        <v>3565</v>
      </c>
      <c r="C1183" t="s">
        <v>4814</v>
      </c>
      <c r="D1183" t="s">
        <v>4734</v>
      </c>
      <c r="E1183" t="s">
        <v>6720</v>
      </c>
    </row>
    <row r="1184" spans="1:5" ht="15.6" x14ac:dyDescent="0.3">
      <c r="A1184" s="1" t="s">
        <v>1188</v>
      </c>
      <c r="B1184" s="1" t="s">
        <v>3566</v>
      </c>
      <c r="C1184" t="s">
        <v>6721</v>
      </c>
      <c r="D1184" t="s">
        <v>4734</v>
      </c>
      <c r="E1184" t="s">
        <v>6722</v>
      </c>
    </row>
    <row r="1185" spans="1:5" ht="15.6" x14ac:dyDescent="0.3">
      <c r="A1185" s="1" t="s">
        <v>1187</v>
      </c>
      <c r="B1185" s="1" t="s">
        <v>3567</v>
      </c>
      <c r="C1185" t="s">
        <v>6723</v>
      </c>
      <c r="D1185" t="s">
        <v>5612</v>
      </c>
      <c r="E1185" t="s">
        <v>6724</v>
      </c>
    </row>
    <row r="1186" spans="1:5" ht="15.6" x14ac:dyDescent="0.3">
      <c r="A1186" s="1" t="s">
        <v>1186</v>
      </c>
      <c r="B1186" s="1" t="s">
        <v>3568</v>
      </c>
      <c r="C1186" t="s">
        <v>6725</v>
      </c>
      <c r="D1186" t="s">
        <v>4737</v>
      </c>
      <c r="E1186" t="s">
        <v>6726</v>
      </c>
    </row>
    <row r="1187" spans="1:5" ht="15.6" x14ac:dyDescent="0.3">
      <c r="A1187" s="1" t="s">
        <v>1185</v>
      </c>
      <c r="B1187" s="1" t="s">
        <v>3569</v>
      </c>
      <c r="C1187" t="s">
        <v>6727</v>
      </c>
      <c r="D1187" t="s">
        <v>4734</v>
      </c>
      <c r="E1187" t="s">
        <v>4780</v>
      </c>
    </row>
    <row r="1188" spans="1:5" ht="15.6" x14ac:dyDescent="0.3">
      <c r="A1188" s="1" t="s">
        <v>1184</v>
      </c>
      <c r="B1188" s="1" t="s">
        <v>3570</v>
      </c>
      <c r="C1188" t="s">
        <v>6728</v>
      </c>
      <c r="D1188" t="s">
        <v>4734</v>
      </c>
      <c r="E1188" t="s">
        <v>6729</v>
      </c>
    </row>
    <row r="1189" spans="1:5" ht="15.6" x14ac:dyDescent="0.3">
      <c r="A1189" s="1" t="s">
        <v>1183</v>
      </c>
      <c r="B1189" s="1" t="s">
        <v>3571</v>
      </c>
      <c r="C1189" t="s">
        <v>5250</v>
      </c>
      <c r="D1189" t="s">
        <v>4737</v>
      </c>
      <c r="E1189" t="s">
        <v>6730</v>
      </c>
    </row>
    <row r="1190" spans="1:5" ht="15.6" x14ac:dyDescent="0.3">
      <c r="A1190" s="1" t="s">
        <v>1182</v>
      </c>
      <c r="B1190" s="1" t="s">
        <v>3572</v>
      </c>
      <c r="C1190" t="s">
        <v>6731</v>
      </c>
      <c r="D1190" t="s">
        <v>4737</v>
      </c>
      <c r="E1190" t="s">
        <v>6732</v>
      </c>
    </row>
    <row r="1191" spans="1:5" ht="15.6" x14ac:dyDescent="0.3">
      <c r="A1191" s="1" t="s">
        <v>1181</v>
      </c>
      <c r="B1191" s="1" t="s">
        <v>3573</v>
      </c>
      <c r="C1191" t="s">
        <v>6733</v>
      </c>
      <c r="D1191" t="s">
        <v>4737</v>
      </c>
      <c r="E1191" t="s">
        <v>6734</v>
      </c>
    </row>
    <row r="1192" spans="1:5" ht="15.6" x14ac:dyDescent="0.3">
      <c r="A1192" s="1" t="s">
        <v>1180</v>
      </c>
      <c r="B1192" s="1" t="s">
        <v>3574</v>
      </c>
      <c r="C1192" t="s">
        <v>6735</v>
      </c>
      <c r="D1192" t="s">
        <v>4737</v>
      </c>
      <c r="E1192" t="s">
        <v>6736</v>
      </c>
    </row>
    <row r="1193" spans="1:5" ht="15.6" x14ac:dyDescent="0.3">
      <c r="A1193" s="1" t="s">
        <v>1179</v>
      </c>
      <c r="B1193" s="1" t="s">
        <v>3575</v>
      </c>
      <c r="C1193" t="s">
        <v>6737</v>
      </c>
      <c r="D1193" t="s">
        <v>4737</v>
      </c>
      <c r="E1193" t="s">
        <v>5194</v>
      </c>
    </row>
    <row r="1194" spans="1:5" ht="15.6" x14ac:dyDescent="0.3">
      <c r="A1194" s="1" t="s">
        <v>1178</v>
      </c>
      <c r="B1194" s="1" t="s">
        <v>3576</v>
      </c>
      <c r="C1194" t="s">
        <v>6738</v>
      </c>
      <c r="D1194" t="s">
        <v>4734</v>
      </c>
      <c r="E1194" t="s">
        <v>5374</v>
      </c>
    </row>
    <row r="1195" spans="1:5" ht="15.6" x14ac:dyDescent="0.3">
      <c r="A1195" s="1" t="s">
        <v>1177</v>
      </c>
      <c r="B1195" s="1" t="s">
        <v>3577</v>
      </c>
      <c r="C1195" t="s">
        <v>6739</v>
      </c>
      <c r="D1195" t="s">
        <v>4734</v>
      </c>
      <c r="E1195" t="s">
        <v>4945</v>
      </c>
    </row>
    <row r="1196" spans="1:5" ht="15.6" x14ac:dyDescent="0.3">
      <c r="A1196" s="1" t="s">
        <v>1176</v>
      </c>
      <c r="B1196" s="1" t="s">
        <v>3578</v>
      </c>
      <c r="C1196" t="s">
        <v>6740</v>
      </c>
      <c r="D1196" t="s">
        <v>4734</v>
      </c>
      <c r="E1196" t="s">
        <v>6741</v>
      </c>
    </row>
    <row r="1197" spans="1:5" ht="15.6" x14ac:dyDescent="0.3">
      <c r="A1197" s="1" t="s">
        <v>1175</v>
      </c>
      <c r="B1197" s="1" t="s">
        <v>3579</v>
      </c>
      <c r="C1197" t="s">
        <v>6742</v>
      </c>
      <c r="D1197" t="s">
        <v>4734</v>
      </c>
      <c r="E1197" t="s">
        <v>6743</v>
      </c>
    </row>
    <row r="1198" spans="1:5" ht="15.6" x14ac:dyDescent="0.3">
      <c r="A1198" s="1" t="s">
        <v>1174</v>
      </c>
      <c r="B1198" s="1" t="s">
        <v>3580</v>
      </c>
      <c r="C1198" t="s">
        <v>6744</v>
      </c>
      <c r="D1198" t="s">
        <v>4734</v>
      </c>
      <c r="E1198" t="s">
        <v>6745</v>
      </c>
    </row>
    <row r="1199" spans="1:5" ht="15.6" x14ac:dyDescent="0.3">
      <c r="A1199" s="1" t="s">
        <v>1173</v>
      </c>
      <c r="B1199" s="1" t="s">
        <v>3581</v>
      </c>
      <c r="C1199" t="s">
        <v>6746</v>
      </c>
      <c r="D1199" t="s">
        <v>4737</v>
      </c>
      <c r="E1199" t="s">
        <v>6476</v>
      </c>
    </row>
    <row r="1200" spans="1:5" ht="15.6" x14ac:dyDescent="0.3">
      <c r="A1200" s="1" t="s">
        <v>1172</v>
      </c>
      <c r="B1200" s="1" t="s">
        <v>3582</v>
      </c>
      <c r="C1200" t="s">
        <v>6747</v>
      </c>
      <c r="D1200" t="s">
        <v>4737</v>
      </c>
      <c r="E1200" t="s">
        <v>6748</v>
      </c>
    </row>
    <row r="1201" spans="1:5" ht="15.6" x14ac:dyDescent="0.3">
      <c r="A1201" s="1" t="s">
        <v>1171</v>
      </c>
      <c r="B1201" s="1" t="s">
        <v>3583</v>
      </c>
      <c r="C1201" t="s">
        <v>6749</v>
      </c>
      <c r="D1201" t="s">
        <v>5612</v>
      </c>
      <c r="E1201" t="s">
        <v>6334</v>
      </c>
    </row>
    <row r="1202" spans="1:5" ht="15.6" x14ac:dyDescent="0.3">
      <c r="A1202" s="1" t="s">
        <v>1170</v>
      </c>
      <c r="B1202" s="1" t="s">
        <v>3584</v>
      </c>
      <c r="C1202" t="s">
        <v>6186</v>
      </c>
      <c r="D1202" t="s">
        <v>4737</v>
      </c>
      <c r="E1202" t="s">
        <v>4831</v>
      </c>
    </row>
    <row r="1203" spans="1:5" ht="15.6" x14ac:dyDescent="0.3">
      <c r="A1203" s="1" t="s">
        <v>1169</v>
      </c>
      <c r="B1203" s="1" t="s">
        <v>3585</v>
      </c>
      <c r="C1203" t="s">
        <v>6750</v>
      </c>
      <c r="D1203" t="s">
        <v>5612</v>
      </c>
      <c r="E1203" t="s">
        <v>6751</v>
      </c>
    </row>
    <row r="1204" spans="1:5" ht="15.6" x14ac:dyDescent="0.3">
      <c r="A1204" s="1" t="s">
        <v>1168</v>
      </c>
      <c r="B1204" s="1" t="s">
        <v>3586</v>
      </c>
      <c r="C1204" t="s">
        <v>6752</v>
      </c>
      <c r="D1204" t="s">
        <v>4737</v>
      </c>
      <c r="E1204" t="s">
        <v>6753</v>
      </c>
    </row>
    <row r="1205" spans="1:5" ht="15.6" x14ac:dyDescent="0.3">
      <c r="A1205" s="1" t="s">
        <v>1167</v>
      </c>
      <c r="B1205" s="1" t="s">
        <v>3587</v>
      </c>
      <c r="C1205" t="s">
        <v>6754</v>
      </c>
      <c r="D1205" t="s">
        <v>4737</v>
      </c>
      <c r="E1205" t="s">
        <v>5369</v>
      </c>
    </row>
    <row r="1206" spans="1:5" ht="15.6" x14ac:dyDescent="0.3">
      <c r="A1206" s="1" t="s">
        <v>1166</v>
      </c>
      <c r="B1206" s="1" t="s">
        <v>3588</v>
      </c>
      <c r="C1206" t="s">
        <v>6755</v>
      </c>
      <c r="D1206" t="s">
        <v>5612</v>
      </c>
      <c r="E1206" t="s">
        <v>6756</v>
      </c>
    </row>
    <row r="1207" spans="1:5" ht="15.6" x14ac:dyDescent="0.3">
      <c r="A1207" s="1" t="s">
        <v>1165</v>
      </c>
      <c r="B1207" s="1" t="s">
        <v>3589</v>
      </c>
      <c r="C1207" t="s">
        <v>6757</v>
      </c>
      <c r="D1207" t="s">
        <v>4737</v>
      </c>
      <c r="E1207" t="s">
        <v>6758</v>
      </c>
    </row>
    <row r="1208" spans="1:5" ht="15.6" x14ac:dyDescent="0.3">
      <c r="A1208" s="1" t="s">
        <v>1164</v>
      </c>
      <c r="B1208" s="1" t="s">
        <v>3590</v>
      </c>
      <c r="C1208" t="s">
        <v>6759</v>
      </c>
      <c r="D1208" t="s">
        <v>5612</v>
      </c>
      <c r="E1208" t="s">
        <v>6760</v>
      </c>
    </row>
    <row r="1209" spans="1:5" ht="15.6" x14ac:dyDescent="0.3">
      <c r="A1209" s="1" t="s">
        <v>1163</v>
      </c>
      <c r="B1209" s="1" t="s">
        <v>3591</v>
      </c>
      <c r="C1209" t="s">
        <v>5738</v>
      </c>
      <c r="D1209" t="s">
        <v>4734</v>
      </c>
      <c r="E1209" t="s">
        <v>6761</v>
      </c>
    </row>
    <row r="1210" spans="1:5" ht="15.6" x14ac:dyDescent="0.3">
      <c r="A1210" s="1" t="s">
        <v>1162</v>
      </c>
      <c r="B1210" s="1" t="s">
        <v>3592</v>
      </c>
      <c r="C1210" t="s">
        <v>6762</v>
      </c>
      <c r="D1210" t="s">
        <v>4737</v>
      </c>
      <c r="E1210" t="s">
        <v>6763</v>
      </c>
    </row>
    <row r="1211" spans="1:5" ht="15.6" x14ac:dyDescent="0.3">
      <c r="A1211" s="1" t="s">
        <v>1161</v>
      </c>
      <c r="B1211" s="1" t="s">
        <v>3593</v>
      </c>
      <c r="C1211" t="s">
        <v>5845</v>
      </c>
      <c r="D1211" t="s">
        <v>4737</v>
      </c>
      <c r="E1211" t="s">
        <v>5035</v>
      </c>
    </row>
    <row r="1212" spans="1:5" ht="15.6" x14ac:dyDescent="0.3">
      <c r="A1212" s="1" t="s">
        <v>1160</v>
      </c>
      <c r="B1212" s="1" t="s">
        <v>3594</v>
      </c>
      <c r="C1212" t="s">
        <v>6764</v>
      </c>
      <c r="D1212" t="s">
        <v>4737</v>
      </c>
      <c r="E1212" t="s">
        <v>6765</v>
      </c>
    </row>
    <row r="1213" spans="1:5" ht="15.6" x14ac:dyDescent="0.3">
      <c r="A1213" s="1" t="s">
        <v>1159</v>
      </c>
      <c r="B1213" s="1" t="s">
        <v>3595</v>
      </c>
      <c r="C1213" t="s">
        <v>6766</v>
      </c>
      <c r="D1213" t="s">
        <v>4737</v>
      </c>
      <c r="E1213" t="s">
        <v>5033</v>
      </c>
    </row>
    <row r="1214" spans="1:5" ht="15.6" x14ac:dyDescent="0.3">
      <c r="A1214" s="1" t="s">
        <v>1158</v>
      </c>
      <c r="B1214" s="1" t="s">
        <v>3596</v>
      </c>
      <c r="C1214" t="s">
        <v>6767</v>
      </c>
      <c r="D1214" t="s">
        <v>5612</v>
      </c>
      <c r="E1214" t="s">
        <v>5510</v>
      </c>
    </row>
    <row r="1215" spans="1:5" ht="15.6" x14ac:dyDescent="0.3">
      <c r="A1215" s="1" t="s">
        <v>1157</v>
      </c>
      <c r="B1215" s="1" t="s">
        <v>3597</v>
      </c>
      <c r="C1215" t="s">
        <v>6768</v>
      </c>
      <c r="D1215" t="s">
        <v>4734</v>
      </c>
      <c r="E1215" t="s">
        <v>5959</v>
      </c>
    </row>
    <row r="1216" spans="1:5" ht="15.6" x14ac:dyDescent="0.3">
      <c r="A1216" s="1" t="s">
        <v>1156</v>
      </c>
      <c r="B1216" s="1" t="s">
        <v>3598</v>
      </c>
      <c r="C1216" t="s">
        <v>6769</v>
      </c>
      <c r="D1216" t="s">
        <v>4737</v>
      </c>
      <c r="E1216" t="s">
        <v>6770</v>
      </c>
    </row>
    <row r="1217" spans="1:5" ht="15.6" x14ac:dyDescent="0.3">
      <c r="A1217" s="1" t="s">
        <v>1155</v>
      </c>
      <c r="B1217" s="1" t="s">
        <v>3599</v>
      </c>
      <c r="C1217" t="s">
        <v>6771</v>
      </c>
      <c r="D1217" t="s">
        <v>4734</v>
      </c>
      <c r="E1217" t="s">
        <v>6772</v>
      </c>
    </row>
    <row r="1218" spans="1:5" ht="15.6" x14ac:dyDescent="0.3">
      <c r="A1218" s="1" t="s">
        <v>1154</v>
      </c>
      <c r="B1218" s="1" t="s">
        <v>3600</v>
      </c>
      <c r="C1218" t="s">
        <v>6049</v>
      </c>
      <c r="D1218" t="s">
        <v>4734</v>
      </c>
      <c r="E1218" t="s">
        <v>5949</v>
      </c>
    </row>
    <row r="1219" spans="1:5" ht="15.6" x14ac:dyDescent="0.3">
      <c r="A1219" s="1" t="s">
        <v>1153</v>
      </c>
      <c r="B1219" s="1" t="s">
        <v>3601</v>
      </c>
      <c r="C1219" t="s">
        <v>6773</v>
      </c>
      <c r="D1219" t="s">
        <v>4737</v>
      </c>
      <c r="E1219" t="s">
        <v>6774</v>
      </c>
    </row>
    <row r="1220" spans="1:5" ht="15.6" x14ac:dyDescent="0.3">
      <c r="A1220" s="1" t="s">
        <v>1152</v>
      </c>
      <c r="B1220" s="1" t="s">
        <v>3602</v>
      </c>
      <c r="C1220" t="s">
        <v>6775</v>
      </c>
      <c r="D1220" t="s">
        <v>4737</v>
      </c>
      <c r="E1220" t="s">
        <v>4750</v>
      </c>
    </row>
    <row r="1221" spans="1:5" ht="15.6" x14ac:dyDescent="0.3">
      <c r="A1221" s="1" t="s">
        <v>1151</v>
      </c>
      <c r="B1221" s="1" t="s">
        <v>3603</v>
      </c>
      <c r="C1221" t="s">
        <v>6776</v>
      </c>
      <c r="D1221" t="s">
        <v>4737</v>
      </c>
      <c r="E1221" t="s">
        <v>6777</v>
      </c>
    </row>
    <row r="1222" spans="1:5" ht="15.6" x14ac:dyDescent="0.3">
      <c r="A1222" s="1" t="s">
        <v>1150</v>
      </c>
      <c r="B1222" s="1" t="s">
        <v>3604</v>
      </c>
      <c r="C1222" t="s">
        <v>6778</v>
      </c>
      <c r="D1222" t="s">
        <v>4737</v>
      </c>
      <c r="E1222" t="s">
        <v>6779</v>
      </c>
    </row>
    <row r="1223" spans="1:5" ht="15.6" x14ac:dyDescent="0.3">
      <c r="A1223" s="1" t="s">
        <v>1149</v>
      </c>
      <c r="B1223" s="1" t="s">
        <v>3605</v>
      </c>
      <c r="C1223" t="s">
        <v>6780</v>
      </c>
      <c r="D1223" t="s">
        <v>4734</v>
      </c>
      <c r="E1223" t="s">
        <v>5804</v>
      </c>
    </row>
    <row r="1224" spans="1:5" ht="15.6" x14ac:dyDescent="0.3">
      <c r="A1224" s="1" t="s">
        <v>1148</v>
      </c>
      <c r="B1224" s="1" t="s">
        <v>3606</v>
      </c>
      <c r="C1224" t="s">
        <v>6781</v>
      </c>
      <c r="D1224" t="s">
        <v>4734</v>
      </c>
      <c r="E1224" t="s">
        <v>6782</v>
      </c>
    </row>
    <row r="1225" spans="1:5" ht="15.6" x14ac:dyDescent="0.3">
      <c r="A1225" s="1" t="s">
        <v>1147</v>
      </c>
      <c r="B1225" s="1" t="s">
        <v>3607</v>
      </c>
      <c r="C1225" t="s">
        <v>5301</v>
      </c>
      <c r="D1225" t="s">
        <v>4737</v>
      </c>
      <c r="E1225" t="s">
        <v>6783</v>
      </c>
    </row>
    <row r="1226" spans="1:5" ht="15.6" x14ac:dyDescent="0.3">
      <c r="A1226" s="1" t="s">
        <v>1146</v>
      </c>
      <c r="B1226" s="1" t="s">
        <v>3608</v>
      </c>
      <c r="C1226" t="s">
        <v>4834</v>
      </c>
      <c r="D1226" t="s">
        <v>4734</v>
      </c>
      <c r="E1226" t="s">
        <v>6784</v>
      </c>
    </row>
    <row r="1227" spans="1:5" ht="15.6" x14ac:dyDescent="0.3">
      <c r="A1227" s="1" t="s">
        <v>1145</v>
      </c>
      <c r="B1227" s="1" t="s">
        <v>3609</v>
      </c>
      <c r="C1227" t="s">
        <v>6785</v>
      </c>
      <c r="D1227" t="s">
        <v>4737</v>
      </c>
      <c r="E1227" t="s">
        <v>6786</v>
      </c>
    </row>
    <row r="1228" spans="1:5" ht="15.6" x14ac:dyDescent="0.3">
      <c r="A1228" s="1" t="s">
        <v>1144</v>
      </c>
      <c r="B1228" s="1" t="s">
        <v>3610</v>
      </c>
      <c r="C1228" t="s">
        <v>6787</v>
      </c>
      <c r="D1228" t="s">
        <v>4734</v>
      </c>
      <c r="E1228" t="s">
        <v>6788</v>
      </c>
    </row>
    <row r="1229" spans="1:5" ht="15.6" x14ac:dyDescent="0.3">
      <c r="A1229" s="1" t="s">
        <v>1143</v>
      </c>
      <c r="B1229" s="1" t="s">
        <v>3611</v>
      </c>
      <c r="C1229" t="s">
        <v>6789</v>
      </c>
      <c r="D1229" t="s">
        <v>4737</v>
      </c>
      <c r="E1229" t="s">
        <v>6790</v>
      </c>
    </row>
    <row r="1230" spans="1:5" ht="15.6" x14ac:dyDescent="0.3">
      <c r="A1230" s="1" t="s">
        <v>1142</v>
      </c>
      <c r="B1230" s="1" t="s">
        <v>3612</v>
      </c>
      <c r="C1230" t="s">
        <v>6791</v>
      </c>
      <c r="D1230" t="s">
        <v>4737</v>
      </c>
      <c r="E1230" t="s">
        <v>5194</v>
      </c>
    </row>
    <row r="1231" spans="1:5" ht="15.6" x14ac:dyDescent="0.3">
      <c r="A1231" s="1" t="s">
        <v>1141</v>
      </c>
      <c r="B1231" s="1" t="s">
        <v>3613</v>
      </c>
      <c r="C1231" t="s">
        <v>6792</v>
      </c>
      <c r="D1231" t="s">
        <v>4734</v>
      </c>
      <c r="E1231" t="s">
        <v>6793</v>
      </c>
    </row>
    <row r="1232" spans="1:5" ht="15.6" x14ac:dyDescent="0.3">
      <c r="A1232" s="1" t="s">
        <v>1140</v>
      </c>
      <c r="B1232" s="1" t="s">
        <v>3614</v>
      </c>
      <c r="C1232" t="s">
        <v>6794</v>
      </c>
      <c r="D1232" t="s">
        <v>4734</v>
      </c>
      <c r="E1232" t="s">
        <v>6795</v>
      </c>
    </row>
    <row r="1233" spans="1:5" ht="15.6" x14ac:dyDescent="0.3">
      <c r="A1233" s="1" t="s">
        <v>1139</v>
      </c>
      <c r="B1233" s="1" t="s">
        <v>3615</v>
      </c>
      <c r="C1233" t="s">
        <v>6796</v>
      </c>
      <c r="D1233" t="s">
        <v>4734</v>
      </c>
      <c r="E1233" t="s">
        <v>6797</v>
      </c>
    </row>
    <row r="1234" spans="1:5" ht="15.6" x14ac:dyDescent="0.3">
      <c r="A1234" s="1" t="s">
        <v>1138</v>
      </c>
      <c r="B1234" s="1" t="s">
        <v>3616</v>
      </c>
      <c r="C1234" t="s">
        <v>6798</v>
      </c>
      <c r="D1234" t="s">
        <v>4737</v>
      </c>
      <c r="E1234" t="s">
        <v>6799</v>
      </c>
    </row>
    <row r="1235" spans="1:5" ht="15.6" x14ac:dyDescent="0.3">
      <c r="A1235" s="1" t="s">
        <v>1137</v>
      </c>
      <c r="B1235" s="1" t="s">
        <v>3617</v>
      </c>
      <c r="C1235" t="s">
        <v>6464</v>
      </c>
      <c r="D1235" t="s">
        <v>4737</v>
      </c>
      <c r="E1235" t="s">
        <v>6800</v>
      </c>
    </row>
    <row r="1236" spans="1:5" ht="15.6" x14ac:dyDescent="0.3">
      <c r="A1236" s="1" t="s">
        <v>1136</v>
      </c>
      <c r="B1236" s="1" t="s">
        <v>3618</v>
      </c>
      <c r="C1236" t="s">
        <v>6801</v>
      </c>
      <c r="D1236" t="s">
        <v>5612</v>
      </c>
      <c r="E1236" t="s">
        <v>6606</v>
      </c>
    </row>
    <row r="1237" spans="1:5" ht="15.6" x14ac:dyDescent="0.3">
      <c r="A1237" s="1" t="s">
        <v>1135</v>
      </c>
      <c r="B1237" s="1" t="s">
        <v>3619</v>
      </c>
      <c r="C1237" t="s">
        <v>6802</v>
      </c>
      <c r="D1237" t="s">
        <v>5612</v>
      </c>
      <c r="E1237" t="s">
        <v>6803</v>
      </c>
    </row>
    <row r="1238" spans="1:5" ht="15.6" x14ac:dyDescent="0.3">
      <c r="A1238" s="1" t="s">
        <v>1134</v>
      </c>
      <c r="B1238" s="1" t="s">
        <v>3620</v>
      </c>
      <c r="C1238" t="s">
        <v>6804</v>
      </c>
      <c r="D1238" t="s">
        <v>4734</v>
      </c>
      <c r="E1238" t="s">
        <v>6805</v>
      </c>
    </row>
    <row r="1239" spans="1:5" ht="15.6" x14ac:dyDescent="0.3">
      <c r="A1239" s="1" t="s">
        <v>1133</v>
      </c>
      <c r="B1239" s="1" t="s">
        <v>3621</v>
      </c>
      <c r="C1239" t="s">
        <v>6806</v>
      </c>
      <c r="D1239" t="s">
        <v>4737</v>
      </c>
      <c r="E1239" t="s">
        <v>5033</v>
      </c>
    </row>
    <row r="1240" spans="1:5" ht="15.6" x14ac:dyDescent="0.3">
      <c r="A1240" s="1" t="s">
        <v>1132</v>
      </c>
      <c r="B1240" s="1" t="s">
        <v>3622</v>
      </c>
      <c r="C1240" t="s">
        <v>6807</v>
      </c>
      <c r="D1240" t="s">
        <v>4737</v>
      </c>
      <c r="E1240" t="s">
        <v>6808</v>
      </c>
    </row>
    <row r="1241" spans="1:5" ht="15.6" x14ac:dyDescent="0.3">
      <c r="A1241" s="1" t="s">
        <v>1131</v>
      </c>
      <c r="B1241" s="1" t="s">
        <v>3623</v>
      </c>
      <c r="C1241" t="s">
        <v>6809</v>
      </c>
      <c r="D1241" t="s">
        <v>4734</v>
      </c>
      <c r="E1241" t="s">
        <v>6810</v>
      </c>
    </row>
    <row r="1242" spans="1:5" ht="15.6" x14ac:dyDescent="0.3">
      <c r="A1242" s="1" t="s">
        <v>1130</v>
      </c>
      <c r="B1242" s="1" t="s">
        <v>3624</v>
      </c>
      <c r="C1242" t="s">
        <v>6811</v>
      </c>
      <c r="D1242" t="s">
        <v>4737</v>
      </c>
      <c r="E1242" t="s">
        <v>6812</v>
      </c>
    </row>
    <row r="1243" spans="1:5" ht="15.6" x14ac:dyDescent="0.3">
      <c r="A1243" s="1" t="s">
        <v>1129</v>
      </c>
      <c r="B1243" s="1" t="s">
        <v>3625</v>
      </c>
      <c r="C1243" t="s">
        <v>6306</v>
      </c>
      <c r="D1243" t="s">
        <v>5612</v>
      </c>
      <c r="E1243" t="s">
        <v>6813</v>
      </c>
    </row>
    <row r="1244" spans="1:5" ht="15.6" x14ac:dyDescent="0.3">
      <c r="A1244" s="1" t="s">
        <v>1128</v>
      </c>
      <c r="B1244" s="1" t="s">
        <v>3626</v>
      </c>
      <c r="C1244" t="s">
        <v>6814</v>
      </c>
      <c r="D1244" t="s">
        <v>4737</v>
      </c>
      <c r="E1244" t="s">
        <v>6815</v>
      </c>
    </row>
    <row r="1245" spans="1:5" ht="15.6" x14ac:dyDescent="0.3">
      <c r="A1245" s="1" t="s">
        <v>1127</v>
      </c>
      <c r="B1245" s="1" t="s">
        <v>3627</v>
      </c>
      <c r="C1245" t="s">
        <v>6816</v>
      </c>
      <c r="D1245" t="s">
        <v>4734</v>
      </c>
      <c r="E1245" t="s">
        <v>6543</v>
      </c>
    </row>
    <row r="1246" spans="1:5" ht="15.6" x14ac:dyDescent="0.3">
      <c r="A1246" s="1" t="s">
        <v>1126</v>
      </c>
      <c r="B1246" s="1" t="s">
        <v>3628</v>
      </c>
      <c r="C1246" t="s">
        <v>6752</v>
      </c>
      <c r="D1246" t="s">
        <v>4734</v>
      </c>
      <c r="E1246" t="s">
        <v>6817</v>
      </c>
    </row>
    <row r="1247" spans="1:5" ht="15.6" x14ac:dyDescent="0.3">
      <c r="A1247" s="1" t="s">
        <v>1125</v>
      </c>
      <c r="B1247" s="1" t="s">
        <v>3629</v>
      </c>
      <c r="C1247" t="s">
        <v>6818</v>
      </c>
      <c r="D1247" t="s">
        <v>4737</v>
      </c>
      <c r="E1247" t="s">
        <v>6819</v>
      </c>
    </row>
    <row r="1248" spans="1:5" ht="15.6" x14ac:dyDescent="0.3">
      <c r="A1248" s="1" t="s">
        <v>1124</v>
      </c>
      <c r="B1248" s="1" t="s">
        <v>3630</v>
      </c>
      <c r="C1248" t="s">
        <v>6820</v>
      </c>
      <c r="D1248" t="s">
        <v>4737</v>
      </c>
      <c r="E1248" t="s">
        <v>6821</v>
      </c>
    </row>
    <row r="1249" spans="1:5" ht="15.6" x14ac:dyDescent="0.3">
      <c r="A1249" s="1" t="s">
        <v>1123</v>
      </c>
      <c r="B1249" s="1" t="s">
        <v>3631</v>
      </c>
      <c r="C1249" t="s">
        <v>6822</v>
      </c>
      <c r="D1249" t="s">
        <v>4737</v>
      </c>
      <c r="E1249" t="s">
        <v>5469</v>
      </c>
    </row>
    <row r="1250" spans="1:5" ht="15.6" x14ac:dyDescent="0.3">
      <c r="A1250" s="1" t="s">
        <v>1122</v>
      </c>
      <c r="B1250" s="1" t="s">
        <v>3632</v>
      </c>
      <c r="C1250" t="s">
        <v>6823</v>
      </c>
      <c r="D1250" t="s">
        <v>4737</v>
      </c>
      <c r="E1250" t="s">
        <v>5015</v>
      </c>
    </row>
    <row r="1251" spans="1:5" ht="15.6" x14ac:dyDescent="0.3">
      <c r="A1251" s="1" t="s">
        <v>1121</v>
      </c>
      <c r="B1251" s="1" t="s">
        <v>3633</v>
      </c>
      <c r="C1251" t="s">
        <v>6824</v>
      </c>
      <c r="D1251" t="s">
        <v>4734</v>
      </c>
      <c r="E1251" t="s">
        <v>6825</v>
      </c>
    </row>
    <row r="1252" spans="1:5" ht="15.6" x14ac:dyDescent="0.3">
      <c r="A1252" s="1" t="s">
        <v>1120</v>
      </c>
      <c r="B1252" s="1" t="s">
        <v>3634</v>
      </c>
      <c r="C1252" t="s">
        <v>6826</v>
      </c>
      <c r="D1252" t="s">
        <v>4737</v>
      </c>
      <c r="E1252" t="s">
        <v>6827</v>
      </c>
    </row>
    <row r="1253" spans="1:5" ht="15.6" x14ac:dyDescent="0.3">
      <c r="A1253" s="1" t="s">
        <v>1119</v>
      </c>
      <c r="B1253" s="1" t="s">
        <v>3635</v>
      </c>
      <c r="C1253" t="s">
        <v>6828</v>
      </c>
      <c r="D1253" t="s">
        <v>4737</v>
      </c>
      <c r="E1253" t="s">
        <v>5834</v>
      </c>
    </row>
    <row r="1254" spans="1:5" ht="15.6" x14ac:dyDescent="0.3">
      <c r="A1254" s="1" t="s">
        <v>1118</v>
      </c>
      <c r="B1254" s="1" t="s">
        <v>3636</v>
      </c>
      <c r="C1254" t="s">
        <v>6829</v>
      </c>
      <c r="D1254" t="s">
        <v>4734</v>
      </c>
      <c r="E1254" t="s">
        <v>6830</v>
      </c>
    </row>
    <row r="1255" spans="1:5" ht="15.6" x14ac:dyDescent="0.3">
      <c r="A1255" s="1" t="s">
        <v>1117</v>
      </c>
      <c r="B1255" s="1" t="s">
        <v>3637</v>
      </c>
      <c r="C1255" t="s">
        <v>6831</v>
      </c>
      <c r="D1255" t="s">
        <v>5612</v>
      </c>
      <c r="E1255" t="s">
        <v>4890</v>
      </c>
    </row>
    <row r="1256" spans="1:5" ht="15.6" x14ac:dyDescent="0.3">
      <c r="A1256" s="1" t="s">
        <v>1116</v>
      </c>
      <c r="B1256" s="1" t="s">
        <v>3638</v>
      </c>
      <c r="C1256" t="s">
        <v>6832</v>
      </c>
      <c r="D1256" t="s">
        <v>4734</v>
      </c>
      <c r="E1256" t="s">
        <v>6833</v>
      </c>
    </row>
    <row r="1257" spans="1:5" ht="15.6" x14ac:dyDescent="0.3">
      <c r="A1257" s="1" t="s">
        <v>1115</v>
      </c>
      <c r="B1257" s="1" t="s">
        <v>3639</v>
      </c>
      <c r="C1257" t="s">
        <v>6834</v>
      </c>
      <c r="D1257" t="s">
        <v>4734</v>
      </c>
      <c r="E1257" t="s">
        <v>6835</v>
      </c>
    </row>
    <row r="1258" spans="1:5" ht="15.6" x14ac:dyDescent="0.3">
      <c r="A1258" s="1" t="s">
        <v>1114</v>
      </c>
      <c r="B1258" s="1" t="s">
        <v>3640</v>
      </c>
      <c r="C1258" t="s">
        <v>6836</v>
      </c>
      <c r="D1258" t="s">
        <v>4737</v>
      </c>
      <c r="E1258" t="s">
        <v>5031</v>
      </c>
    </row>
    <row r="1259" spans="1:5" ht="15.6" x14ac:dyDescent="0.3">
      <c r="A1259" s="1" t="s">
        <v>1113</v>
      </c>
      <c r="B1259" s="1" t="s">
        <v>3641</v>
      </c>
      <c r="C1259" t="s">
        <v>6837</v>
      </c>
      <c r="D1259" t="s">
        <v>4734</v>
      </c>
      <c r="E1259" t="s">
        <v>6838</v>
      </c>
    </row>
    <row r="1260" spans="1:5" ht="15.6" x14ac:dyDescent="0.3">
      <c r="A1260" s="1" t="s">
        <v>1112</v>
      </c>
      <c r="B1260" s="1" t="s">
        <v>3642</v>
      </c>
      <c r="C1260" t="s">
        <v>6839</v>
      </c>
      <c r="D1260" t="s">
        <v>4737</v>
      </c>
      <c r="E1260" t="s">
        <v>6840</v>
      </c>
    </row>
    <row r="1261" spans="1:5" ht="15.6" x14ac:dyDescent="0.3">
      <c r="A1261" s="1" t="s">
        <v>1111</v>
      </c>
      <c r="B1261" s="1" t="s">
        <v>3643</v>
      </c>
      <c r="C1261" t="s">
        <v>6434</v>
      </c>
      <c r="D1261" t="s">
        <v>4737</v>
      </c>
      <c r="E1261" t="s">
        <v>6841</v>
      </c>
    </row>
    <row r="1262" spans="1:5" ht="15.6" x14ac:dyDescent="0.3">
      <c r="A1262" s="1" t="s">
        <v>1110</v>
      </c>
      <c r="B1262" s="1" t="s">
        <v>3644</v>
      </c>
      <c r="C1262" t="s">
        <v>6842</v>
      </c>
      <c r="D1262" t="s">
        <v>4737</v>
      </c>
      <c r="E1262" t="s">
        <v>5464</v>
      </c>
    </row>
    <row r="1263" spans="1:5" ht="15.6" x14ac:dyDescent="0.3">
      <c r="A1263" s="1" t="s">
        <v>1109</v>
      </c>
      <c r="B1263" s="1" t="s">
        <v>3645</v>
      </c>
      <c r="C1263" t="s">
        <v>6843</v>
      </c>
      <c r="D1263" t="s">
        <v>4734</v>
      </c>
      <c r="E1263" t="s">
        <v>6844</v>
      </c>
    </row>
    <row r="1264" spans="1:5" ht="15.6" x14ac:dyDescent="0.3">
      <c r="A1264" s="1" t="s">
        <v>1108</v>
      </c>
      <c r="B1264" s="1" t="s">
        <v>3646</v>
      </c>
      <c r="C1264" t="s">
        <v>6845</v>
      </c>
      <c r="D1264" t="s">
        <v>4734</v>
      </c>
      <c r="E1264" t="s">
        <v>6846</v>
      </c>
    </row>
    <row r="1265" spans="1:5" ht="15.6" x14ac:dyDescent="0.3">
      <c r="A1265" s="1" t="s">
        <v>1107</v>
      </c>
      <c r="B1265" s="1" t="s">
        <v>3647</v>
      </c>
      <c r="C1265" t="s">
        <v>6847</v>
      </c>
      <c r="D1265" t="s">
        <v>4737</v>
      </c>
      <c r="E1265" t="s">
        <v>6848</v>
      </c>
    </row>
    <row r="1266" spans="1:5" ht="15.6" x14ac:dyDescent="0.3">
      <c r="A1266" s="1" t="s">
        <v>1106</v>
      </c>
      <c r="B1266" s="1" t="s">
        <v>3648</v>
      </c>
      <c r="C1266" t="s">
        <v>6849</v>
      </c>
      <c r="D1266" t="s">
        <v>4737</v>
      </c>
      <c r="E1266" t="s">
        <v>6850</v>
      </c>
    </row>
    <row r="1267" spans="1:5" ht="15.6" x14ac:dyDescent="0.3">
      <c r="A1267" s="1" t="s">
        <v>1105</v>
      </c>
      <c r="B1267" s="1" t="s">
        <v>3649</v>
      </c>
      <c r="C1267" t="s">
        <v>6851</v>
      </c>
      <c r="D1267" t="s">
        <v>4737</v>
      </c>
      <c r="E1267" t="s">
        <v>5127</v>
      </c>
    </row>
    <row r="1268" spans="1:5" ht="15.6" x14ac:dyDescent="0.3">
      <c r="A1268" s="1" t="s">
        <v>1104</v>
      </c>
      <c r="B1268" s="1" t="s">
        <v>3650</v>
      </c>
      <c r="C1268" t="s">
        <v>6852</v>
      </c>
      <c r="D1268" t="s">
        <v>4737</v>
      </c>
      <c r="E1268" t="s">
        <v>6853</v>
      </c>
    </row>
    <row r="1269" spans="1:5" ht="15.6" x14ac:dyDescent="0.3">
      <c r="A1269" s="1" t="s">
        <v>1103</v>
      </c>
      <c r="B1269" s="1" t="s">
        <v>3651</v>
      </c>
      <c r="C1269" t="s">
        <v>6854</v>
      </c>
      <c r="D1269" t="s">
        <v>4734</v>
      </c>
      <c r="E1269" t="s">
        <v>6855</v>
      </c>
    </row>
    <row r="1270" spans="1:5" ht="15.6" x14ac:dyDescent="0.3">
      <c r="A1270" s="1" t="s">
        <v>1102</v>
      </c>
      <c r="B1270" s="1" t="s">
        <v>3652</v>
      </c>
      <c r="C1270" t="s">
        <v>6856</v>
      </c>
      <c r="D1270" t="s">
        <v>4734</v>
      </c>
      <c r="E1270" t="s">
        <v>6844</v>
      </c>
    </row>
    <row r="1271" spans="1:5" ht="15.6" x14ac:dyDescent="0.3">
      <c r="A1271" s="1" t="s">
        <v>1101</v>
      </c>
      <c r="B1271" s="1" t="s">
        <v>3653</v>
      </c>
      <c r="C1271" t="s">
        <v>5097</v>
      </c>
      <c r="D1271" t="s">
        <v>4734</v>
      </c>
      <c r="E1271" t="s">
        <v>6857</v>
      </c>
    </row>
    <row r="1272" spans="1:5" ht="15.6" x14ac:dyDescent="0.3">
      <c r="A1272" s="1" t="s">
        <v>1100</v>
      </c>
      <c r="B1272" s="1" t="s">
        <v>3654</v>
      </c>
      <c r="C1272" t="s">
        <v>5012</v>
      </c>
      <c r="D1272" t="s">
        <v>4737</v>
      </c>
      <c r="E1272" t="s">
        <v>6858</v>
      </c>
    </row>
    <row r="1273" spans="1:5" ht="15.6" x14ac:dyDescent="0.3">
      <c r="A1273" s="1" t="s">
        <v>1099</v>
      </c>
      <c r="B1273" s="1" t="s">
        <v>3655</v>
      </c>
      <c r="C1273" t="s">
        <v>6859</v>
      </c>
      <c r="D1273" t="s">
        <v>4737</v>
      </c>
      <c r="E1273" t="s">
        <v>6860</v>
      </c>
    </row>
    <row r="1274" spans="1:5" ht="15.6" x14ac:dyDescent="0.3">
      <c r="A1274" s="1" t="s">
        <v>1098</v>
      </c>
      <c r="B1274" s="1" t="s">
        <v>3656</v>
      </c>
      <c r="C1274" t="s">
        <v>6861</v>
      </c>
      <c r="D1274" t="s">
        <v>4737</v>
      </c>
      <c r="E1274" t="s">
        <v>6862</v>
      </c>
    </row>
    <row r="1275" spans="1:5" ht="15.6" x14ac:dyDescent="0.3">
      <c r="A1275" s="1" t="s">
        <v>1097</v>
      </c>
      <c r="B1275" s="1" t="s">
        <v>3657</v>
      </c>
      <c r="C1275" t="s">
        <v>6863</v>
      </c>
      <c r="D1275" t="s">
        <v>4737</v>
      </c>
      <c r="E1275" t="s">
        <v>5747</v>
      </c>
    </row>
    <row r="1276" spans="1:5" ht="15.6" x14ac:dyDescent="0.3">
      <c r="A1276" s="1" t="s">
        <v>1096</v>
      </c>
      <c r="B1276" s="1" t="s">
        <v>3658</v>
      </c>
      <c r="C1276" t="s">
        <v>6864</v>
      </c>
      <c r="D1276" t="s">
        <v>4737</v>
      </c>
      <c r="E1276" t="s">
        <v>4786</v>
      </c>
    </row>
    <row r="1277" spans="1:5" ht="15.6" x14ac:dyDescent="0.3">
      <c r="A1277" s="1" t="s">
        <v>1095</v>
      </c>
      <c r="B1277" s="1" t="s">
        <v>3659</v>
      </c>
      <c r="C1277" t="s">
        <v>6404</v>
      </c>
      <c r="D1277" t="s">
        <v>4737</v>
      </c>
      <c r="E1277" t="s">
        <v>6865</v>
      </c>
    </row>
    <row r="1278" spans="1:5" ht="15.6" x14ac:dyDescent="0.3">
      <c r="A1278" s="1" t="s">
        <v>1094</v>
      </c>
      <c r="B1278" s="1" t="s">
        <v>3660</v>
      </c>
      <c r="C1278" t="s">
        <v>6866</v>
      </c>
      <c r="D1278" t="s">
        <v>4734</v>
      </c>
      <c r="E1278" t="s">
        <v>6867</v>
      </c>
    </row>
    <row r="1279" spans="1:5" ht="15.6" x14ac:dyDescent="0.3">
      <c r="A1279" s="1" t="s">
        <v>1093</v>
      </c>
      <c r="B1279" s="1" t="s">
        <v>3661</v>
      </c>
      <c r="C1279" t="s">
        <v>6868</v>
      </c>
      <c r="D1279" t="s">
        <v>4734</v>
      </c>
      <c r="E1279" t="s">
        <v>6869</v>
      </c>
    </row>
    <row r="1280" spans="1:5" ht="15.6" x14ac:dyDescent="0.3">
      <c r="A1280" s="1" t="s">
        <v>1092</v>
      </c>
      <c r="B1280" s="1" t="s">
        <v>3662</v>
      </c>
      <c r="C1280" t="s">
        <v>6870</v>
      </c>
      <c r="D1280" t="s">
        <v>4734</v>
      </c>
      <c r="E1280" t="s">
        <v>6577</v>
      </c>
    </row>
    <row r="1281" spans="1:6" ht="15.6" x14ac:dyDescent="0.3">
      <c r="A1281" s="1" t="s">
        <v>1091</v>
      </c>
      <c r="B1281" s="1" t="s">
        <v>3663</v>
      </c>
      <c r="C1281" t="s">
        <v>6871</v>
      </c>
      <c r="D1281" t="s">
        <v>4737</v>
      </c>
      <c r="E1281" t="s">
        <v>6872</v>
      </c>
    </row>
    <row r="1282" spans="1:6" ht="15.6" x14ac:dyDescent="0.3">
      <c r="A1282" s="1" t="s">
        <v>1090</v>
      </c>
      <c r="B1282" s="1" t="s">
        <v>3664</v>
      </c>
      <c r="C1282" t="s">
        <v>6873</v>
      </c>
      <c r="D1282" t="s">
        <v>4737</v>
      </c>
      <c r="E1282" t="s">
        <v>5029</v>
      </c>
    </row>
    <row r="1283" spans="1:6" ht="15.6" x14ac:dyDescent="0.3">
      <c r="A1283" s="1" t="s">
        <v>1089</v>
      </c>
      <c r="B1283" s="1" t="s">
        <v>3665</v>
      </c>
      <c r="C1283" t="s">
        <v>6874</v>
      </c>
      <c r="D1283" t="s">
        <v>4734</v>
      </c>
      <c r="E1283" t="s">
        <v>6550</v>
      </c>
    </row>
    <row r="1284" spans="1:6" ht="15.6" x14ac:dyDescent="0.3">
      <c r="A1284" s="1" t="s">
        <v>1088</v>
      </c>
      <c r="B1284" s="1" t="s">
        <v>3666</v>
      </c>
      <c r="C1284" t="s">
        <v>5195</v>
      </c>
      <c r="D1284" t="s">
        <v>4737</v>
      </c>
      <c r="E1284" t="s">
        <v>5158</v>
      </c>
    </row>
    <row r="1285" spans="1:6" ht="15.6" x14ac:dyDescent="0.3">
      <c r="A1285" s="1" t="s">
        <v>1087</v>
      </c>
      <c r="B1285" s="1" t="s">
        <v>3667</v>
      </c>
      <c r="C1285" t="s">
        <v>6875</v>
      </c>
      <c r="D1285" t="s">
        <v>4734</v>
      </c>
      <c r="E1285" t="s">
        <v>6876</v>
      </c>
    </row>
    <row r="1286" spans="1:6" ht="15.6" x14ac:dyDescent="0.3">
      <c r="A1286" s="1" t="s">
        <v>1086</v>
      </c>
      <c r="B1286" s="1" t="s">
        <v>3668</v>
      </c>
      <c r="C1286" t="s">
        <v>6877</v>
      </c>
      <c r="D1286" t="s">
        <v>4734</v>
      </c>
      <c r="E1286" t="s">
        <v>6878</v>
      </c>
    </row>
    <row r="1287" spans="1:6" ht="15.6" x14ac:dyDescent="0.3">
      <c r="A1287" s="1" t="s">
        <v>1085</v>
      </c>
      <c r="B1287" s="1" t="s">
        <v>3669</v>
      </c>
      <c r="C1287" t="s">
        <v>6879</v>
      </c>
      <c r="D1287" t="s">
        <v>4734</v>
      </c>
      <c r="E1287" t="s">
        <v>6880</v>
      </c>
    </row>
    <row r="1288" spans="1:6" ht="15.6" x14ac:dyDescent="0.3">
      <c r="A1288" s="1" t="s">
        <v>1084</v>
      </c>
      <c r="B1288" s="1" t="s">
        <v>3670</v>
      </c>
      <c r="C1288" t="s">
        <v>4759</v>
      </c>
      <c r="D1288" t="s">
        <v>4734</v>
      </c>
      <c r="E1288" t="s">
        <v>6881</v>
      </c>
    </row>
    <row r="1289" spans="1:6" ht="15.6" x14ac:dyDescent="0.3">
      <c r="A1289" s="1" t="s">
        <v>1083</v>
      </c>
      <c r="B1289" s="1" t="s">
        <v>3671</v>
      </c>
      <c r="C1289" t="s">
        <v>6882</v>
      </c>
      <c r="D1289" t="s">
        <v>4734</v>
      </c>
      <c r="E1289" t="s">
        <v>5098</v>
      </c>
    </row>
    <row r="1290" spans="1:6" ht="15.6" x14ac:dyDescent="0.3">
      <c r="A1290" s="1" t="s">
        <v>1082</v>
      </c>
      <c r="B1290" s="1" t="s">
        <v>3672</v>
      </c>
      <c r="C1290" t="s">
        <v>6883</v>
      </c>
      <c r="D1290" t="s">
        <v>4734</v>
      </c>
      <c r="E1290" t="s">
        <v>6884</v>
      </c>
    </row>
    <row r="1291" spans="1:6" ht="15.6" x14ac:dyDescent="0.3">
      <c r="A1291" s="1" t="s">
        <v>1081</v>
      </c>
      <c r="B1291" s="1" t="s">
        <v>3673</v>
      </c>
      <c r="C1291" t="s">
        <v>6885</v>
      </c>
      <c r="D1291" t="s">
        <v>4734</v>
      </c>
      <c r="E1291" t="s">
        <v>6886</v>
      </c>
    </row>
    <row r="1292" spans="1:6" ht="15.6" x14ac:dyDescent="0.3">
      <c r="A1292" s="1" t="s">
        <v>1080</v>
      </c>
      <c r="B1292" s="1" t="s">
        <v>3674</v>
      </c>
      <c r="C1292" t="s">
        <v>6887</v>
      </c>
      <c r="D1292" t="s">
        <v>4734</v>
      </c>
      <c r="E1292" t="s">
        <v>4846</v>
      </c>
    </row>
    <row r="1293" spans="1:6" ht="15.6" x14ac:dyDescent="0.3">
      <c r="A1293" s="1" t="s">
        <v>1079</v>
      </c>
      <c r="B1293" s="1" t="s">
        <v>3675</v>
      </c>
      <c r="C1293" t="s">
        <v>6888</v>
      </c>
      <c r="D1293" t="s">
        <v>4734</v>
      </c>
      <c r="E1293" t="s">
        <v>6577</v>
      </c>
    </row>
    <row r="1294" spans="1:6" ht="15.6" x14ac:dyDescent="0.3">
      <c r="A1294" s="1" t="s">
        <v>1078</v>
      </c>
      <c r="B1294" s="1" t="s">
        <v>3676</v>
      </c>
      <c r="C1294" t="s">
        <v>6889</v>
      </c>
      <c r="D1294" t="s">
        <v>4734</v>
      </c>
      <c r="E1294" t="s">
        <v>6890</v>
      </c>
    </row>
    <row r="1295" spans="1:6" ht="15.6" x14ac:dyDescent="0.3">
      <c r="A1295" s="1" t="s">
        <v>1077</v>
      </c>
      <c r="B1295" s="1" t="s">
        <v>3677</v>
      </c>
      <c r="C1295" t="s">
        <v>6891</v>
      </c>
      <c r="D1295" t="s">
        <v>4734</v>
      </c>
      <c r="E1295" t="s">
        <v>6892</v>
      </c>
    </row>
    <row r="1296" spans="1:6" ht="15.6" x14ac:dyDescent="0.3">
      <c r="A1296" s="1" t="s">
        <v>1076</v>
      </c>
      <c r="B1296" s="1" t="s">
        <v>3678</v>
      </c>
      <c r="C1296" t="s">
        <v>6893</v>
      </c>
      <c r="D1296" t="s">
        <v>4737</v>
      </c>
      <c r="E1296" t="s">
        <v>6894</v>
      </c>
      <c r="F1296" t="s">
        <v>6895</v>
      </c>
    </row>
    <row r="1297" spans="1:5" ht="15.6" x14ac:dyDescent="0.3">
      <c r="A1297" s="1" t="s">
        <v>1075</v>
      </c>
      <c r="B1297" s="1" t="s">
        <v>3679</v>
      </c>
      <c r="C1297" t="s">
        <v>6896</v>
      </c>
      <c r="D1297" t="s">
        <v>4734</v>
      </c>
      <c r="E1297" t="s">
        <v>6897</v>
      </c>
    </row>
    <row r="1298" spans="1:5" ht="15.6" x14ac:dyDescent="0.3">
      <c r="A1298" s="1" t="s">
        <v>1074</v>
      </c>
      <c r="B1298" s="1" t="s">
        <v>3680</v>
      </c>
      <c r="C1298" t="s">
        <v>6898</v>
      </c>
      <c r="D1298" t="s">
        <v>4737</v>
      </c>
      <c r="E1298" t="s">
        <v>6899</v>
      </c>
    </row>
    <row r="1299" spans="1:5" ht="15.6" x14ac:dyDescent="0.3">
      <c r="A1299" s="1" t="s">
        <v>1073</v>
      </c>
      <c r="B1299" s="1" t="s">
        <v>3681</v>
      </c>
      <c r="C1299" t="s">
        <v>5867</v>
      </c>
      <c r="D1299" t="s">
        <v>5612</v>
      </c>
      <c r="E1299" t="s">
        <v>6900</v>
      </c>
    </row>
    <row r="1300" spans="1:5" ht="15.6" x14ac:dyDescent="0.3">
      <c r="A1300" s="1" t="s">
        <v>1072</v>
      </c>
      <c r="B1300" s="1" t="s">
        <v>3682</v>
      </c>
      <c r="C1300" t="s">
        <v>6576</v>
      </c>
      <c r="D1300" t="s">
        <v>4734</v>
      </c>
      <c r="E1300" t="s">
        <v>6901</v>
      </c>
    </row>
    <row r="1301" spans="1:5" ht="15.6" x14ac:dyDescent="0.3">
      <c r="A1301" s="1" t="s">
        <v>1071</v>
      </c>
      <c r="B1301" s="1" t="s">
        <v>3683</v>
      </c>
      <c r="C1301" t="s">
        <v>6902</v>
      </c>
      <c r="D1301" t="s">
        <v>4737</v>
      </c>
      <c r="E1301" t="s">
        <v>4813</v>
      </c>
    </row>
    <row r="1302" spans="1:5" ht="15.6" x14ac:dyDescent="0.3">
      <c r="A1302" s="1" t="s">
        <v>1070</v>
      </c>
      <c r="B1302" s="1" t="s">
        <v>3684</v>
      </c>
      <c r="C1302" t="s">
        <v>6903</v>
      </c>
      <c r="D1302" t="s">
        <v>4737</v>
      </c>
      <c r="E1302" t="s">
        <v>6904</v>
      </c>
    </row>
    <row r="1303" spans="1:5" ht="15.6" x14ac:dyDescent="0.3">
      <c r="A1303" s="1" t="s">
        <v>1069</v>
      </c>
      <c r="B1303" s="1" t="s">
        <v>3685</v>
      </c>
      <c r="C1303" t="s">
        <v>6905</v>
      </c>
      <c r="D1303" t="s">
        <v>4737</v>
      </c>
      <c r="E1303" t="s">
        <v>6906</v>
      </c>
    </row>
    <row r="1304" spans="1:5" ht="15.6" x14ac:dyDescent="0.3">
      <c r="A1304" s="1" t="s">
        <v>1068</v>
      </c>
      <c r="B1304" s="1" t="s">
        <v>3686</v>
      </c>
      <c r="C1304" t="s">
        <v>6907</v>
      </c>
      <c r="D1304" t="s">
        <v>4737</v>
      </c>
      <c r="E1304" t="s">
        <v>6908</v>
      </c>
    </row>
    <row r="1305" spans="1:5" ht="15.6" x14ac:dyDescent="0.3">
      <c r="A1305" s="1" t="s">
        <v>1067</v>
      </c>
      <c r="B1305" s="1" t="s">
        <v>3687</v>
      </c>
      <c r="C1305" t="s">
        <v>6909</v>
      </c>
      <c r="D1305" t="s">
        <v>4737</v>
      </c>
      <c r="E1305" t="s">
        <v>5158</v>
      </c>
    </row>
    <row r="1306" spans="1:5" ht="15.6" x14ac:dyDescent="0.3">
      <c r="A1306" s="1" t="s">
        <v>1066</v>
      </c>
      <c r="B1306" s="1" t="s">
        <v>3688</v>
      </c>
      <c r="C1306" t="s">
        <v>6910</v>
      </c>
      <c r="D1306" t="s">
        <v>4737</v>
      </c>
      <c r="E1306" t="s">
        <v>5491</v>
      </c>
    </row>
    <row r="1307" spans="1:5" ht="15.6" x14ac:dyDescent="0.3">
      <c r="A1307" s="1" t="s">
        <v>1065</v>
      </c>
      <c r="B1307" s="1" t="s">
        <v>3689</v>
      </c>
      <c r="C1307" t="s">
        <v>6911</v>
      </c>
      <c r="D1307" t="s">
        <v>4737</v>
      </c>
      <c r="E1307" t="s">
        <v>6912</v>
      </c>
    </row>
    <row r="1308" spans="1:5" ht="15.6" x14ac:dyDescent="0.3">
      <c r="A1308" s="1" t="s">
        <v>1064</v>
      </c>
      <c r="B1308" s="1" t="s">
        <v>3690</v>
      </c>
      <c r="C1308" t="s">
        <v>6913</v>
      </c>
      <c r="D1308" t="s">
        <v>4737</v>
      </c>
      <c r="E1308" t="s">
        <v>6914</v>
      </c>
    </row>
    <row r="1309" spans="1:5" ht="15.6" x14ac:dyDescent="0.3">
      <c r="A1309" s="1" t="s">
        <v>1063</v>
      </c>
      <c r="B1309" s="1" t="s">
        <v>3691</v>
      </c>
      <c r="C1309" t="s">
        <v>6915</v>
      </c>
      <c r="D1309" t="s">
        <v>4737</v>
      </c>
      <c r="E1309" t="s">
        <v>6235</v>
      </c>
    </row>
    <row r="1310" spans="1:5" ht="15.6" x14ac:dyDescent="0.3">
      <c r="A1310" s="1" t="s">
        <v>1062</v>
      </c>
      <c r="B1310" s="1" t="s">
        <v>3692</v>
      </c>
      <c r="C1310" t="s">
        <v>5336</v>
      </c>
      <c r="D1310" t="s">
        <v>4737</v>
      </c>
      <c r="E1310" t="s">
        <v>5823</v>
      </c>
    </row>
    <row r="1311" spans="1:5" ht="15.6" x14ac:dyDescent="0.3">
      <c r="A1311" s="1" t="s">
        <v>1061</v>
      </c>
      <c r="B1311" s="1" t="s">
        <v>3693</v>
      </c>
      <c r="C1311" t="s">
        <v>6916</v>
      </c>
      <c r="D1311" t="s">
        <v>4737</v>
      </c>
      <c r="E1311" t="s">
        <v>6917</v>
      </c>
    </row>
    <row r="1312" spans="1:5" ht="15.6" x14ac:dyDescent="0.3">
      <c r="A1312" s="1" t="s">
        <v>1060</v>
      </c>
      <c r="B1312" s="1" t="s">
        <v>3694</v>
      </c>
      <c r="C1312" t="s">
        <v>6918</v>
      </c>
      <c r="D1312" t="s">
        <v>4737</v>
      </c>
      <c r="E1312" t="s">
        <v>6919</v>
      </c>
    </row>
    <row r="1313" spans="1:5" ht="15.6" x14ac:dyDescent="0.3">
      <c r="A1313" s="1" t="s">
        <v>1059</v>
      </c>
      <c r="B1313" s="1" t="s">
        <v>3695</v>
      </c>
      <c r="C1313" t="s">
        <v>6920</v>
      </c>
      <c r="D1313" t="s">
        <v>4737</v>
      </c>
      <c r="E1313" t="s">
        <v>5464</v>
      </c>
    </row>
    <row r="1314" spans="1:5" ht="15.6" x14ac:dyDescent="0.3">
      <c r="A1314" s="1" t="s">
        <v>1058</v>
      </c>
      <c r="B1314" s="1" t="s">
        <v>3696</v>
      </c>
      <c r="C1314" t="s">
        <v>6921</v>
      </c>
      <c r="D1314" t="s">
        <v>4734</v>
      </c>
      <c r="E1314" t="s">
        <v>6922</v>
      </c>
    </row>
    <row r="1315" spans="1:5" ht="15.6" x14ac:dyDescent="0.3">
      <c r="A1315" s="1" t="s">
        <v>1057</v>
      </c>
      <c r="B1315" s="1" t="s">
        <v>3697</v>
      </c>
      <c r="C1315" t="s">
        <v>6923</v>
      </c>
      <c r="D1315" t="s">
        <v>4734</v>
      </c>
      <c r="E1315" t="s">
        <v>5239</v>
      </c>
    </row>
    <row r="1316" spans="1:5" ht="15.6" x14ac:dyDescent="0.3">
      <c r="A1316" s="1" t="s">
        <v>1056</v>
      </c>
      <c r="B1316" s="1" t="s">
        <v>3698</v>
      </c>
      <c r="C1316" t="s">
        <v>6924</v>
      </c>
      <c r="D1316" t="s">
        <v>4737</v>
      </c>
      <c r="E1316" t="s">
        <v>6925</v>
      </c>
    </row>
    <row r="1317" spans="1:5" ht="15.6" x14ac:dyDescent="0.3">
      <c r="A1317" s="1" t="s">
        <v>1055</v>
      </c>
      <c r="B1317" s="1" t="s">
        <v>3699</v>
      </c>
      <c r="C1317" t="s">
        <v>6926</v>
      </c>
      <c r="D1317" t="s">
        <v>4734</v>
      </c>
      <c r="E1317" t="s">
        <v>5621</v>
      </c>
    </row>
    <row r="1318" spans="1:5" ht="15.6" x14ac:dyDescent="0.3">
      <c r="A1318" s="1" t="s">
        <v>1054</v>
      </c>
      <c r="B1318" s="1" t="s">
        <v>3700</v>
      </c>
      <c r="C1318" t="s">
        <v>6927</v>
      </c>
      <c r="D1318" t="s">
        <v>4734</v>
      </c>
      <c r="E1318" t="s">
        <v>6928</v>
      </c>
    </row>
    <row r="1319" spans="1:5" ht="15.6" x14ac:dyDescent="0.3">
      <c r="A1319" s="1" t="s">
        <v>1053</v>
      </c>
      <c r="B1319" s="1" t="s">
        <v>3701</v>
      </c>
      <c r="C1319" t="s">
        <v>6929</v>
      </c>
      <c r="D1319" t="s">
        <v>4734</v>
      </c>
      <c r="E1319" t="s">
        <v>6930</v>
      </c>
    </row>
    <row r="1320" spans="1:5" ht="15.6" x14ac:dyDescent="0.3">
      <c r="A1320" s="1" t="s">
        <v>1052</v>
      </c>
      <c r="B1320" s="1" t="s">
        <v>3702</v>
      </c>
      <c r="C1320" t="s">
        <v>6931</v>
      </c>
      <c r="D1320" t="s">
        <v>4737</v>
      </c>
      <c r="E1320" t="s">
        <v>6932</v>
      </c>
    </row>
    <row r="1321" spans="1:5" ht="15.6" x14ac:dyDescent="0.3">
      <c r="A1321" s="1" t="s">
        <v>1051</v>
      </c>
      <c r="B1321" s="1" t="s">
        <v>3703</v>
      </c>
      <c r="C1321" t="s">
        <v>6933</v>
      </c>
      <c r="D1321" t="s">
        <v>4734</v>
      </c>
      <c r="E1321" t="s">
        <v>4742</v>
      </c>
    </row>
    <row r="1322" spans="1:5" ht="15.6" x14ac:dyDescent="0.3">
      <c r="A1322" s="1" t="s">
        <v>1050</v>
      </c>
      <c r="B1322" s="1" t="s">
        <v>3704</v>
      </c>
      <c r="C1322" t="s">
        <v>6934</v>
      </c>
      <c r="D1322" t="s">
        <v>4737</v>
      </c>
      <c r="E1322" t="s">
        <v>6935</v>
      </c>
    </row>
    <row r="1323" spans="1:5" ht="15.6" x14ac:dyDescent="0.3">
      <c r="A1323" s="1" t="s">
        <v>1049</v>
      </c>
      <c r="B1323" s="1" t="s">
        <v>3705</v>
      </c>
      <c r="C1323" t="s">
        <v>6936</v>
      </c>
      <c r="D1323" t="s">
        <v>4734</v>
      </c>
      <c r="E1323" t="s">
        <v>6937</v>
      </c>
    </row>
    <row r="1324" spans="1:5" ht="15.6" x14ac:dyDescent="0.3">
      <c r="A1324" s="1" t="s">
        <v>1048</v>
      </c>
      <c r="B1324" s="1" t="s">
        <v>3706</v>
      </c>
      <c r="C1324" t="s">
        <v>6938</v>
      </c>
      <c r="D1324" t="s">
        <v>4734</v>
      </c>
      <c r="E1324" t="s">
        <v>6939</v>
      </c>
    </row>
    <row r="1325" spans="1:5" ht="15.6" x14ac:dyDescent="0.3">
      <c r="A1325" s="1" t="s">
        <v>1047</v>
      </c>
      <c r="B1325" s="1" t="s">
        <v>3707</v>
      </c>
      <c r="C1325" t="s">
        <v>6940</v>
      </c>
      <c r="D1325" t="s">
        <v>4734</v>
      </c>
      <c r="E1325" t="s">
        <v>6941</v>
      </c>
    </row>
    <row r="1326" spans="1:5" ht="15.6" x14ac:dyDescent="0.3">
      <c r="A1326" s="1" t="s">
        <v>1046</v>
      </c>
      <c r="B1326" s="1" t="s">
        <v>3708</v>
      </c>
      <c r="C1326" t="s">
        <v>6942</v>
      </c>
      <c r="D1326" t="s">
        <v>4734</v>
      </c>
      <c r="E1326" t="s">
        <v>4861</v>
      </c>
    </row>
    <row r="1327" spans="1:5" ht="15.6" x14ac:dyDescent="0.3">
      <c r="A1327" s="1" t="s">
        <v>1045</v>
      </c>
      <c r="B1327" s="1" t="s">
        <v>3709</v>
      </c>
      <c r="C1327" t="s">
        <v>6943</v>
      </c>
      <c r="D1327" t="s">
        <v>4734</v>
      </c>
      <c r="E1327" t="s">
        <v>6944</v>
      </c>
    </row>
    <row r="1328" spans="1:5" ht="15.6" x14ac:dyDescent="0.3">
      <c r="A1328" s="1" t="s">
        <v>1044</v>
      </c>
      <c r="B1328" s="1" t="s">
        <v>3710</v>
      </c>
      <c r="C1328" t="s">
        <v>6945</v>
      </c>
      <c r="D1328" t="s">
        <v>4734</v>
      </c>
      <c r="E1328" t="s">
        <v>5615</v>
      </c>
    </row>
    <row r="1329" spans="1:5" ht="15.6" x14ac:dyDescent="0.3">
      <c r="A1329" s="1" t="s">
        <v>1043</v>
      </c>
      <c r="B1329" s="1" t="s">
        <v>3711</v>
      </c>
      <c r="C1329" t="s">
        <v>6946</v>
      </c>
      <c r="D1329" t="s">
        <v>4737</v>
      </c>
      <c r="E1329" t="s">
        <v>5475</v>
      </c>
    </row>
    <row r="1330" spans="1:5" ht="15.6" x14ac:dyDescent="0.3">
      <c r="A1330" s="1" t="s">
        <v>1042</v>
      </c>
      <c r="B1330" s="1" t="s">
        <v>3712</v>
      </c>
      <c r="C1330" t="s">
        <v>6947</v>
      </c>
      <c r="D1330" t="s">
        <v>5612</v>
      </c>
      <c r="E1330" t="s">
        <v>6881</v>
      </c>
    </row>
    <row r="1331" spans="1:5" ht="15.6" x14ac:dyDescent="0.3">
      <c r="A1331" s="1" t="s">
        <v>1041</v>
      </c>
      <c r="B1331" s="1" t="s">
        <v>3713</v>
      </c>
      <c r="C1331" t="s">
        <v>6948</v>
      </c>
      <c r="D1331" t="s">
        <v>4737</v>
      </c>
      <c r="E1331" t="s">
        <v>5172</v>
      </c>
    </row>
    <row r="1332" spans="1:5" ht="15.6" x14ac:dyDescent="0.3">
      <c r="A1332" s="1" t="s">
        <v>1040</v>
      </c>
      <c r="B1332" s="1" t="s">
        <v>3714</v>
      </c>
      <c r="C1332" t="s">
        <v>6949</v>
      </c>
      <c r="D1332" t="s">
        <v>4734</v>
      </c>
      <c r="E1332" t="s">
        <v>5628</v>
      </c>
    </row>
    <row r="1333" spans="1:5" ht="15.6" x14ac:dyDescent="0.3">
      <c r="A1333" s="1" t="s">
        <v>1039</v>
      </c>
      <c r="B1333" s="1" t="s">
        <v>3715</v>
      </c>
      <c r="C1333" t="s">
        <v>6950</v>
      </c>
      <c r="D1333" t="s">
        <v>4737</v>
      </c>
      <c r="E1333" t="s">
        <v>6951</v>
      </c>
    </row>
    <row r="1334" spans="1:5" ht="15.6" x14ac:dyDescent="0.3">
      <c r="A1334" s="1" t="s">
        <v>1038</v>
      </c>
      <c r="B1334" s="1" t="s">
        <v>3716</v>
      </c>
      <c r="C1334" t="s">
        <v>6952</v>
      </c>
      <c r="D1334" t="s">
        <v>5612</v>
      </c>
      <c r="E1334" t="s">
        <v>6953</v>
      </c>
    </row>
    <row r="1335" spans="1:5" ht="15.6" x14ac:dyDescent="0.3">
      <c r="A1335" s="1" t="s">
        <v>1037</v>
      </c>
      <c r="B1335" s="1" t="s">
        <v>3717</v>
      </c>
      <c r="C1335" t="s">
        <v>6954</v>
      </c>
      <c r="D1335" t="s">
        <v>4737</v>
      </c>
      <c r="E1335" t="s">
        <v>6955</v>
      </c>
    </row>
    <row r="1336" spans="1:5" ht="15.6" x14ac:dyDescent="0.3">
      <c r="A1336" s="1" t="s">
        <v>1036</v>
      </c>
      <c r="B1336" s="1" t="s">
        <v>3718</v>
      </c>
      <c r="C1336" t="s">
        <v>6956</v>
      </c>
      <c r="D1336" t="s">
        <v>4737</v>
      </c>
      <c r="E1336" t="s">
        <v>6957</v>
      </c>
    </row>
    <row r="1337" spans="1:5" ht="15.6" x14ac:dyDescent="0.3">
      <c r="A1337" s="1" t="s">
        <v>1035</v>
      </c>
      <c r="B1337" s="1" t="s">
        <v>3719</v>
      </c>
      <c r="C1337" t="s">
        <v>4745</v>
      </c>
      <c r="D1337" t="s">
        <v>4737</v>
      </c>
      <c r="E1337" t="s">
        <v>6958</v>
      </c>
    </row>
    <row r="1338" spans="1:5" ht="15.6" x14ac:dyDescent="0.3">
      <c r="A1338" s="1" t="s">
        <v>1034</v>
      </c>
      <c r="B1338" s="1" t="s">
        <v>3720</v>
      </c>
      <c r="C1338" t="s">
        <v>6959</v>
      </c>
      <c r="D1338" t="s">
        <v>4737</v>
      </c>
      <c r="E1338" t="s">
        <v>6960</v>
      </c>
    </row>
    <row r="1339" spans="1:5" ht="15.6" x14ac:dyDescent="0.3">
      <c r="A1339" s="1" t="s">
        <v>1033</v>
      </c>
      <c r="B1339" s="1" t="s">
        <v>3721</v>
      </c>
      <c r="C1339" t="s">
        <v>4864</v>
      </c>
      <c r="D1339" t="s">
        <v>5612</v>
      </c>
      <c r="E1339" t="s">
        <v>5783</v>
      </c>
    </row>
    <row r="1340" spans="1:5" ht="15.6" x14ac:dyDescent="0.3">
      <c r="A1340" s="1" t="s">
        <v>1032</v>
      </c>
      <c r="B1340" s="1" t="s">
        <v>3722</v>
      </c>
      <c r="C1340" t="s">
        <v>6961</v>
      </c>
      <c r="D1340" t="s">
        <v>4737</v>
      </c>
      <c r="E1340" t="s">
        <v>5033</v>
      </c>
    </row>
    <row r="1341" spans="1:5" ht="15.6" x14ac:dyDescent="0.3">
      <c r="A1341" s="1" t="s">
        <v>1031</v>
      </c>
      <c r="B1341" s="1" t="s">
        <v>3723</v>
      </c>
      <c r="C1341" t="s">
        <v>6962</v>
      </c>
      <c r="D1341" t="s">
        <v>4737</v>
      </c>
      <c r="E1341" t="s">
        <v>6963</v>
      </c>
    </row>
    <row r="1342" spans="1:5" ht="15.6" x14ac:dyDescent="0.3">
      <c r="A1342" s="1" t="s">
        <v>1030</v>
      </c>
      <c r="B1342" s="1" t="s">
        <v>3724</v>
      </c>
      <c r="C1342" t="s">
        <v>6964</v>
      </c>
      <c r="D1342" t="s">
        <v>5612</v>
      </c>
      <c r="E1342" t="s">
        <v>5830</v>
      </c>
    </row>
    <row r="1343" spans="1:5" ht="15.6" x14ac:dyDescent="0.3">
      <c r="A1343" s="1" t="s">
        <v>1029</v>
      </c>
      <c r="B1343" s="1" t="s">
        <v>3725</v>
      </c>
      <c r="C1343" t="s">
        <v>6965</v>
      </c>
      <c r="D1343" t="s">
        <v>4734</v>
      </c>
      <c r="E1343" t="s">
        <v>6966</v>
      </c>
    </row>
    <row r="1344" spans="1:5" ht="15.6" x14ac:dyDescent="0.3">
      <c r="A1344" s="1" t="s">
        <v>1028</v>
      </c>
      <c r="B1344" s="1" t="s">
        <v>3726</v>
      </c>
      <c r="C1344" t="s">
        <v>6967</v>
      </c>
      <c r="D1344" t="s">
        <v>5612</v>
      </c>
      <c r="E1344" t="s">
        <v>6968</v>
      </c>
    </row>
    <row r="1345" spans="1:5" ht="15.6" x14ac:dyDescent="0.3">
      <c r="A1345" s="1" t="s">
        <v>1027</v>
      </c>
      <c r="B1345" s="1" t="s">
        <v>3727</v>
      </c>
      <c r="C1345" t="s">
        <v>6969</v>
      </c>
      <c r="D1345" t="s">
        <v>4734</v>
      </c>
      <c r="E1345" t="s">
        <v>5508</v>
      </c>
    </row>
    <row r="1346" spans="1:5" ht="15.6" x14ac:dyDescent="0.3">
      <c r="A1346" s="1" t="s">
        <v>1026</v>
      </c>
      <c r="B1346" s="1" t="s">
        <v>3728</v>
      </c>
      <c r="C1346" t="s">
        <v>6970</v>
      </c>
      <c r="D1346" t="s">
        <v>4737</v>
      </c>
      <c r="E1346" t="s">
        <v>4929</v>
      </c>
    </row>
    <row r="1347" spans="1:5" ht="15.6" x14ac:dyDescent="0.3">
      <c r="A1347" s="1" t="s">
        <v>1025</v>
      </c>
      <c r="B1347" s="1" t="s">
        <v>3729</v>
      </c>
      <c r="C1347" t="s">
        <v>6971</v>
      </c>
      <c r="D1347" t="s">
        <v>4734</v>
      </c>
      <c r="E1347" t="s">
        <v>6972</v>
      </c>
    </row>
    <row r="1348" spans="1:5" ht="15.6" x14ac:dyDescent="0.3">
      <c r="A1348" s="1" t="s">
        <v>1024</v>
      </c>
      <c r="B1348" s="1" t="s">
        <v>3730</v>
      </c>
      <c r="C1348" t="s">
        <v>6973</v>
      </c>
      <c r="D1348" t="s">
        <v>4737</v>
      </c>
      <c r="E1348" t="s">
        <v>5083</v>
      </c>
    </row>
    <row r="1349" spans="1:5" ht="15.6" x14ac:dyDescent="0.3">
      <c r="A1349" s="1" t="s">
        <v>1023</v>
      </c>
      <c r="B1349" s="1" t="s">
        <v>3731</v>
      </c>
      <c r="C1349" t="s">
        <v>6974</v>
      </c>
      <c r="D1349" t="s">
        <v>4734</v>
      </c>
      <c r="E1349" t="s">
        <v>6975</v>
      </c>
    </row>
    <row r="1350" spans="1:5" ht="15.6" x14ac:dyDescent="0.3">
      <c r="A1350" s="1" t="s">
        <v>1022</v>
      </c>
      <c r="B1350" s="1" t="s">
        <v>3732</v>
      </c>
      <c r="C1350" t="s">
        <v>6976</v>
      </c>
      <c r="D1350" t="s">
        <v>5612</v>
      </c>
      <c r="E1350" t="s">
        <v>5510</v>
      </c>
    </row>
    <row r="1351" spans="1:5" ht="15.6" x14ac:dyDescent="0.3">
      <c r="A1351" s="1" t="s">
        <v>1021</v>
      </c>
      <c r="B1351" s="1" t="s">
        <v>3733</v>
      </c>
      <c r="C1351" t="s">
        <v>6977</v>
      </c>
      <c r="D1351" t="s">
        <v>4737</v>
      </c>
      <c r="E1351" t="s">
        <v>6978</v>
      </c>
    </row>
    <row r="1352" spans="1:5" ht="15.6" x14ac:dyDescent="0.3">
      <c r="A1352" s="1" t="s">
        <v>1020</v>
      </c>
      <c r="B1352" s="1" t="s">
        <v>3734</v>
      </c>
      <c r="C1352" t="s">
        <v>5301</v>
      </c>
      <c r="D1352" t="s">
        <v>4734</v>
      </c>
      <c r="E1352" t="s">
        <v>6979</v>
      </c>
    </row>
    <row r="1353" spans="1:5" ht="15.6" x14ac:dyDescent="0.3">
      <c r="A1353" s="1" t="s">
        <v>1019</v>
      </c>
      <c r="B1353" s="1" t="s">
        <v>3735</v>
      </c>
      <c r="C1353" t="s">
        <v>6980</v>
      </c>
      <c r="D1353" t="s">
        <v>4737</v>
      </c>
      <c r="E1353" t="s">
        <v>5447</v>
      </c>
    </row>
    <row r="1354" spans="1:5" ht="15.6" x14ac:dyDescent="0.3">
      <c r="A1354" s="1" t="s">
        <v>1018</v>
      </c>
      <c r="B1354" s="1" t="s">
        <v>3736</v>
      </c>
      <c r="C1354" t="s">
        <v>6981</v>
      </c>
      <c r="D1354" t="s">
        <v>4734</v>
      </c>
      <c r="E1354" t="s">
        <v>6982</v>
      </c>
    </row>
    <row r="1355" spans="1:5" ht="15.6" x14ac:dyDescent="0.3">
      <c r="A1355" s="1" t="s">
        <v>1017</v>
      </c>
      <c r="B1355" s="1" t="s">
        <v>3737</v>
      </c>
      <c r="C1355" t="s">
        <v>5381</v>
      </c>
      <c r="D1355" t="s">
        <v>4734</v>
      </c>
      <c r="E1355" t="s">
        <v>6983</v>
      </c>
    </row>
    <row r="1356" spans="1:5" ht="15.6" x14ac:dyDescent="0.3">
      <c r="A1356" s="1" t="s">
        <v>1016</v>
      </c>
      <c r="B1356" s="1" t="s">
        <v>3738</v>
      </c>
      <c r="C1356" t="s">
        <v>6713</v>
      </c>
      <c r="D1356" t="s">
        <v>4734</v>
      </c>
      <c r="E1356" t="s">
        <v>6984</v>
      </c>
    </row>
    <row r="1357" spans="1:5" ht="15.6" x14ac:dyDescent="0.3">
      <c r="A1357" s="1" t="s">
        <v>1015</v>
      </c>
      <c r="B1357" s="1" t="s">
        <v>3739</v>
      </c>
      <c r="C1357" t="s">
        <v>6985</v>
      </c>
      <c r="D1357" t="s">
        <v>4734</v>
      </c>
      <c r="E1357" t="s">
        <v>6986</v>
      </c>
    </row>
    <row r="1358" spans="1:5" ht="15.6" x14ac:dyDescent="0.3">
      <c r="A1358" s="1" t="s">
        <v>1014</v>
      </c>
      <c r="B1358" s="1" t="s">
        <v>3740</v>
      </c>
      <c r="C1358" t="s">
        <v>6987</v>
      </c>
      <c r="D1358" t="s">
        <v>4734</v>
      </c>
      <c r="E1358" t="s">
        <v>6988</v>
      </c>
    </row>
    <row r="1359" spans="1:5" ht="15.6" x14ac:dyDescent="0.3">
      <c r="A1359" s="1" t="s">
        <v>1013</v>
      </c>
      <c r="B1359" s="1" t="s">
        <v>3741</v>
      </c>
      <c r="C1359" t="s">
        <v>6989</v>
      </c>
      <c r="D1359" t="s">
        <v>4737</v>
      </c>
      <c r="E1359" t="s">
        <v>5818</v>
      </c>
    </row>
    <row r="1360" spans="1:5" ht="15.6" x14ac:dyDescent="0.3">
      <c r="A1360" s="1" t="s">
        <v>1012</v>
      </c>
      <c r="B1360" s="1" t="s">
        <v>3742</v>
      </c>
      <c r="C1360" t="s">
        <v>6990</v>
      </c>
      <c r="D1360" t="s">
        <v>4734</v>
      </c>
      <c r="E1360" t="s">
        <v>6991</v>
      </c>
    </row>
    <row r="1361" spans="1:5" ht="15.6" x14ac:dyDescent="0.3">
      <c r="A1361" s="1" t="s">
        <v>1011</v>
      </c>
      <c r="B1361" s="1" t="s">
        <v>3743</v>
      </c>
      <c r="C1361" t="s">
        <v>4992</v>
      </c>
      <c r="D1361" t="s">
        <v>4734</v>
      </c>
      <c r="E1361" t="s">
        <v>6992</v>
      </c>
    </row>
    <row r="1362" spans="1:5" ht="15.6" x14ac:dyDescent="0.3">
      <c r="A1362" s="1" t="s">
        <v>1010</v>
      </c>
      <c r="B1362" s="1" t="s">
        <v>3744</v>
      </c>
      <c r="C1362" t="s">
        <v>6993</v>
      </c>
      <c r="D1362" t="s">
        <v>4737</v>
      </c>
      <c r="E1362" t="s">
        <v>6994</v>
      </c>
    </row>
    <row r="1363" spans="1:5" ht="15.6" x14ac:dyDescent="0.3">
      <c r="A1363" s="1" t="s">
        <v>1009</v>
      </c>
      <c r="B1363" s="1" t="s">
        <v>3745</v>
      </c>
      <c r="C1363" t="s">
        <v>6995</v>
      </c>
      <c r="D1363" t="s">
        <v>4737</v>
      </c>
      <c r="E1363" t="s">
        <v>6996</v>
      </c>
    </row>
    <row r="1364" spans="1:5" ht="15.6" x14ac:dyDescent="0.3">
      <c r="A1364" s="1" t="s">
        <v>1008</v>
      </c>
      <c r="B1364" s="1" t="s">
        <v>3746</v>
      </c>
      <c r="C1364" t="s">
        <v>6154</v>
      </c>
      <c r="D1364" t="s">
        <v>4737</v>
      </c>
      <c r="E1364" t="s">
        <v>5749</v>
      </c>
    </row>
    <row r="1365" spans="1:5" ht="15.6" x14ac:dyDescent="0.3">
      <c r="A1365" s="1" t="s">
        <v>1007</v>
      </c>
      <c r="B1365" s="1" t="s">
        <v>3747</v>
      </c>
      <c r="C1365" t="s">
        <v>6997</v>
      </c>
      <c r="D1365" t="s">
        <v>4734</v>
      </c>
      <c r="E1365" t="s">
        <v>6998</v>
      </c>
    </row>
    <row r="1366" spans="1:5" ht="15.6" x14ac:dyDescent="0.3">
      <c r="A1366" s="1" t="s">
        <v>1006</v>
      </c>
      <c r="B1366" s="1" t="s">
        <v>3748</v>
      </c>
      <c r="C1366" t="s">
        <v>6999</v>
      </c>
      <c r="D1366" t="s">
        <v>4734</v>
      </c>
      <c r="E1366" t="s">
        <v>4780</v>
      </c>
    </row>
    <row r="1367" spans="1:5" ht="15.6" x14ac:dyDescent="0.3">
      <c r="A1367" s="1" t="s">
        <v>1005</v>
      </c>
      <c r="B1367" s="1" t="s">
        <v>3749</v>
      </c>
      <c r="C1367" t="s">
        <v>7000</v>
      </c>
      <c r="D1367" t="s">
        <v>5612</v>
      </c>
      <c r="E1367" t="s">
        <v>7001</v>
      </c>
    </row>
    <row r="1368" spans="1:5" ht="15.6" x14ac:dyDescent="0.3">
      <c r="A1368" s="1" t="s">
        <v>1004</v>
      </c>
      <c r="B1368" s="1" t="s">
        <v>3750</v>
      </c>
      <c r="C1368" t="s">
        <v>7002</v>
      </c>
      <c r="D1368" t="s">
        <v>4734</v>
      </c>
      <c r="E1368" t="s">
        <v>7003</v>
      </c>
    </row>
    <row r="1369" spans="1:5" ht="15.6" x14ac:dyDescent="0.3">
      <c r="A1369" s="1" t="s">
        <v>1003</v>
      </c>
      <c r="B1369" s="1" t="s">
        <v>3751</v>
      </c>
      <c r="C1369" t="s">
        <v>7004</v>
      </c>
      <c r="D1369" t="s">
        <v>4737</v>
      </c>
      <c r="E1369" t="s">
        <v>4929</v>
      </c>
    </row>
    <row r="1370" spans="1:5" ht="15.6" x14ac:dyDescent="0.3">
      <c r="A1370" s="1" t="s">
        <v>1002</v>
      </c>
      <c r="B1370" s="1" t="s">
        <v>3752</v>
      </c>
      <c r="C1370" t="s">
        <v>7005</v>
      </c>
      <c r="D1370" t="s">
        <v>4737</v>
      </c>
      <c r="E1370" t="s">
        <v>7006</v>
      </c>
    </row>
    <row r="1371" spans="1:5" ht="15.6" x14ac:dyDescent="0.3">
      <c r="A1371" s="1" t="s">
        <v>1001</v>
      </c>
      <c r="B1371" s="1" t="s">
        <v>3753</v>
      </c>
      <c r="C1371" t="s">
        <v>7007</v>
      </c>
      <c r="D1371" t="s">
        <v>4737</v>
      </c>
      <c r="E1371" t="s">
        <v>7008</v>
      </c>
    </row>
    <row r="1372" spans="1:5" ht="15.6" x14ac:dyDescent="0.3">
      <c r="A1372" s="1" t="s">
        <v>1000</v>
      </c>
      <c r="B1372" s="1" t="s">
        <v>3754</v>
      </c>
      <c r="C1372" t="s">
        <v>7009</v>
      </c>
      <c r="D1372" t="s">
        <v>4734</v>
      </c>
      <c r="E1372" t="s">
        <v>7010</v>
      </c>
    </row>
    <row r="1373" spans="1:5" ht="15.6" x14ac:dyDescent="0.3">
      <c r="A1373" s="1" t="s">
        <v>999</v>
      </c>
      <c r="B1373" s="1" t="s">
        <v>3755</v>
      </c>
      <c r="C1373" t="s">
        <v>7011</v>
      </c>
      <c r="D1373" t="s">
        <v>4734</v>
      </c>
      <c r="E1373" t="s">
        <v>7012</v>
      </c>
    </row>
    <row r="1374" spans="1:5" ht="15.6" x14ac:dyDescent="0.3">
      <c r="A1374" s="1" t="s">
        <v>998</v>
      </c>
      <c r="B1374" s="1" t="s">
        <v>3756</v>
      </c>
      <c r="C1374" t="s">
        <v>5078</v>
      </c>
      <c r="D1374" t="s">
        <v>4737</v>
      </c>
      <c r="E1374" t="s">
        <v>7013</v>
      </c>
    </row>
    <row r="1375" spans="1:5" ht="15.6" x14ac:dyDescent="0.3">
      <c r="A1375" s="1" t="s">
        <v>997</v>
      </c>
      <c r="B1375" s="1" t="s">
        <v>3757</v>
      </c>
      <c r="C1375" t="s">
        <v>7014</v>
      </c>
      <c r="D1375" t="s">
        <v>4737</v>
      </c>
      <c r="E1375" t="s">
        <v>7015</v>
      </c>
    </row>
    <row r="1376" spans="1:5" ht="15.6" x14ac:dyDescent="0.3">
      <c r="A1376" s="1" t="s">
        <v>996</v>
      </c>
      <c r="B1376" s="1" t="s">
        <v>3758</v>
      </c>
      <c r="C1376" t="s">
        <v>5718</v>
      </c>
      <c r="D1376" t="s">
        <v>5612</v>
      </c>
      <c r="E1376" t="s">
        <v>7016</v>
      </c>
    </row>
    <row r="1377" spans="1:5" ht="15.6" x14ac:dyDescent="0.3">
      <c r="A1377" s="1" t="s">
        <v>995</v>
      </c>
      <c r="B1377" s="1" t="s">
        <v>3759</v>
      </c>
      <c r="C1377" t="s">
        <v>7017</v>
      </c>
      <c r="D1377" t="s">
        <v>4737</v>
      </c>
      <c r="E1377" t="s">
        <v>7018</v>
      </c>
    </row>
    <row r="1378" spans="1:5" ht="15.6" x14ac:dyDescent="0.3">
      <c r="A1378" s="1" t="s">
        <v>994</v>
      </c>
      <c r="B1378" s="1" t="s">
        <v>3760</v>
      </c>
      <c r="C1378" t="s">
        <v>7019</v>
      </c>
      <c r="D1378" t="s">
        <v>4737</v>
      </c>
      <c r="E1378" t="s">
        <v>5398</v>
      </c>
    </row>
    <row r="1379" spans="1:5" ht="15.6" x14ac:dyDescent="0.3">
      <c r="A1379" s="1" t="s">
        <v>993</v>
      </c>
      <c r="B1379" s="1" t="s">
        <v>3761</v>
      </c>
      <c r="C1379" t="s">
        <v>7020</v>
      </c>
      <c r="D1379" t="s">
        <v>4734</v>
      </c>
      <c r="E1379" t="s">
        <v>7021</v>
      </c>
    </row>
    <row r="1380" spans="1:5" ht="15.6" x14ac:dyDescent="0.3">
      <c r="A1380" s="1" t="s">
        <v>992</v>
      </c>
      <c r="B1380" s="1" t="s">
        <v>3762</v>
      </c>
      <c r="C1380" t="s">
        <v>7022</v>
      </c>
      <c r="D1380" t="s">
        <v>4737</v>
      </c>
      <c r="E1380" t="s">
        <v>4863</v>
      </c>
    </row>
    <row r="1381" spans="1:5" ht="15.6" x14ac:dyDescent="0.3">
      <c r="A1381" s="1" t="s">
        <v>991</v>
      </c>
      <c r="B1381" s="1" t="s">
        <v>3763</v>
      </c>
      <c r="C1381" t="s">
        <v>7023</v>
      </c>
      <c r="D1381" t="s">
        <v>4737</v>
      </c>
      <c r="E1381" t="s">
        <v>5133</v>
      </c>
    </row>
    <row r="1382" spans="1:5" ht="15.6" x14ac:dyDescent="0.3">
      <c r="A1382" s="1" t="s">
        <v>990</v>
      </c>
      <c r="B1382" s="1" t="s">
        <v>3764</v>
      </c>
      <c r="C1382" t="s">
        <v>7024</v>
      </c>
      <c r="D1382" t="s">
        <v>4737</v>
      </c>
      <c r="E1382" t="s">
        <v>7025</v>
      </c>
    </row>
    <row r="1383" spans="1:5" ht="15.6" x14ac:dyDescent="0.3">
      <c r="A1383" s="1" t="s">
        <v>989</v>
      </c>
      <c r="B1383" s="1" t="s">
        <v>3765</v>
      </c>
      <c r="C1383" t="s">
        <v>7026</v>
      </c>
      <c r="D1383" t="s">
        <v>4734</v>
      </c>
      <c r="E1383" t="s">
        <v>5682</v>
      </c>
    </row>
    <row r="1384" spans="1:5" ht="15.6" x14ac:dyDescent="0.3">
      <c r="A1384" s="1" t="s">
        <v>988</v>
      </c>
      <c r="B1384" s="1" t="s">
        <v>3766</v>
      </c>
      <c r="C1384" t="s">
        <v>5871</v>
      </c>
      <c r="D1384" t="s">
        <v>4737</v>
      </c>
      <c r="E1384" t="s">
        <v>6528</v>
      </c>
    </row>
    <row r="1385" spans="1:5" ht="15.6" x14ac:dyDescent="0.3">
      <c r="A1385" s="1" t="s">
        <v>987</v>
      </c>
      <c r="B1385" s="1" t="s">
        <v>3767</v>
      </c>
      <c r="C1385" t="s">
        <v>7027</v>
      </c>
      <c r="D1385" t="s">
        <v>4737</v>
      </c>
      <c r="E1385" t="s">
        <v>7028</v>
      </c>
    </row>
    <row r="1386" spans="1:5" ht="15.6" x14ac:dyDescent="0.3">
      <c r="A1386" s="1" t="s">
        <v>986</v>
      </c>
      <c r="B1386" s="1" t="s">
        <v>3768</v>
      </c>
      <c r="C1386" t="s">
        <v>5263</v>
      </c>
      <c r="D1386" t="s">
        <v>4734</v>
      </c>
      <c r="E1386" t="s">
        <v>7029</v>
      </c>
    </row>
    <row r="1387" spans="1:5" ht="15.6" x14ac:dyDescent="0.3">
      <c r="A1387" s="1" t="s">
        <v>985</v>
      </c>
      <c r="B1387" s="1" t="s">
        <v>3769</v>
      </c>
      <c r="C1387" t="s">
        <v>7030</v>
      </c>
      <c r="D1387" t="s">
        <v>4737</v>
      </c>
      <c r="E1387" t="s">
        <v>7031</v>
      </c>
    </row>
    <row r="1388" spans="1:5" ht="15.6" x14ac:dyDescent="0.3">
      <c r="A1388" s="1" t="s">
        <v>984</v>
      </c>
      <c r="B1388" s="1" t="s">
        <v>3770</v>
      </c>
      <c r="C1388" t="s">
        <v>6439</v>
      </c>
      <c r="D1388" t="s">
        <v>4737</v>
      </c>
      <c r="E1388" t="s">
        <v>7032</v>
      </c>
    </row>
    <row r="1389" spans="1:5" ht="15.6" x14ac:dyDescent="0.3">
      <c r="A1389" s="1" t="s">
        <v>983</v>
      </c>
      <c r="B1389" s="1" t="s">
        <v>3771</v>
      </c>
      <c r="C1389" t="s">
        <v>7033</v>
      </c>
      <c r="D1389" t="s">
        <v>4734</v>
      </c>
      <c r="E1389" t="s">
        <v>7034</v>
      </c>
    </row>
    <row r="1390" spans="1:5" ht="15.6" x14ac:dyDescent="0.3">
      <c r="A1390" s="1" t="s">
        <v>982</v>
      </c>
      <c r="B1390" s="1" t="s">
        <v>3772</v>
      </c>
      <c r="C1390" t="s">
        <v>7035</v>
      </c>
      <c r="D1390" t="s">
        <v>4737</v>
      </c>
      <c r="E1390" t="s">
        <v>4758</v>
      </c>
    </row>
    <row r="1391" spans="1:5" ht="15.6" x14ac:dyDescent="0.3">
      <c r="A1391" s="1" t="s">
        <v>981</v>
      </c>
      <c r="B1391" s="1" t="s">
        <v>3773</v>
      </c>
      <c r="C1391" t="s">
        <v>7036</v>
      </c>
      <c r="D1391" t="s">
        <v>4737</v>
      </c>
      <c r="E1391" t="s">
        <v>5578</v>
      </c>
    </row>
    <row r="1392" spans="1:5" ht="15.6" x14ac:dyDescent="0.3">
      <c r="A1392" s="1" t="s">
        <v>980</v>
      </c>
      <c r="B1392" s="1" t="s">
        <v>3774</v>
      </c>
      <c r="C1392" t="s">
        <v>5553</v>
      </c>
      <c r="D1392" t="s">
        <v>4737</v>
      </c>
      <c r="E1392" t="s">
        <v>7037</v>
      </c>
    </row>
    <row r="1393" spans="1:5" ht="15.6" x14ac:dyDescent="0.3">
      <c r="A1393" s="1" t="s">
        <v>979</v>
      </c>
      <c r="B1393" s="1" t="s">
        <v>3775</v>
      </c>
      <c r="C1393" t="s">
        <v>7038</v>
      </c>
      <c r="D1393" t="s">
        <v>4737</v>
      </c>
      <c r="E1393" t="s">
        <v>5031</v>
      </c>
    </row>
    <row r="1394" spans="1:5" ht="15.6" x14ac:dyDescent="0.3">
      <c r="A1394" s="1" t="s">
        <v>978</v>
      </c>
      <c r="B1394" s="1" t="s">
        <v>3776</v>
      </c>
      <c r="C1394" t="s">
        <v>7039</v>
      </c>
      <c r="D1394" t="s">
        <v>4734</v>
      </c>
      <c r="E1394" t="s">
        <v>7040</v>
      </c>
    </row>
    <row r="1395" spans="1:5" ht="15.6" x14ac:dyDescent="0.3">
      <c r="A1395" s="1" t="s">
        <v>977</v>
      </c>
      <c r="B1395" s="1" t="s">
        <v>3777</v>
      </c>
      <c r="C1395" t="s">
        <v>7041</v>
      </c>
      <c r="D1395" t="s">
        <v>4734</v>
      </c>
      <c r="E1395" t="s">
        <v>7042</v>
      </c>
    </row>
    <row r="1396" spans="1:5" ht="15.6" x14ac:dyDescent="0.3">
      <c r="A1396" s="1" t="s">
        <v>976</v>
      </c>
      <c r="B1396" s="1" t="s">
        <v>3778</v>
      </c>
      <c r="C1396" t="s">
        <v>7043</v>
      </c>
      <c r="D1396" t="s">
        <v>4737</v>
      </c>
      <c r="E1396" t="s">
        <v>4929</v>
      </c>
    </row>
    <row r="1397" spans="1:5" ht="15.6" x14ac:dyDescent="0.3">
      <c r="A1397" s="1" t="s">
        <v>975</v>
      </c>
      <c r="B1397" s="1" t="s">
        <v>3779</v>
      </c>
      <c r="C1397" t="s">
        <v>7044</v>
      </c>
      <c r="D1397" t="s">
        <v>4737</v>
      </c>
      <c r="E1397" t="s">
        <v>4929</v>
      </c>
    </row>
    <row r="1398" spans="1:5" ht="15.6" x14ac:dyDescent="0.3">
      <c r="A1398" s="1" t="s">
        <v>974</v>
      </c>
      <c r="B1398" s="1" t="s">
        <v>3780</v>
      </c>
      <c r="C1398" t="s">
        <v>7045</v>
      </c>
      <c r="D1398" t="s">
        <v>4734</v>
      </c>
      <c r="E1398" t="s">
        <v>7046</v>
      </c>
    </row>
    <row r="1399" spans="1:5" ht="15.6" x14ac:dyDescent="0.3">
      <c r="A1399" s="1" t="s">
        <v>973</v>
      </c>
      <c r="B1399" s="1" t="s">
        <v>3781</v>
      </c>
      <c r="C1399" t="s">
        <v>7047</v>
      </c>
      <c r="D1399" t="s">
        <v>5612</v>
      </c>
      <c r="E1399" t="s">
        <v>7048</v>
      </c>
    </row>
    <row r="1400" spans="1:5" ht="15.6" x14ac:dyDescent="0.3">
      <c r="A1400" s="1" t="s">
        <v>972</v>
      </c>
      <c r="B1400" s="1" t="s">
        <v>3782</v>
      </c>
      <c r="C1400" t="s">
        <v>7049</v>
      </c>
      <c r="D1400" t="s">
        <v>4734</v>
      </c>
      <c r="E1400" t="s">
        <v>5206</v>
      </c>
    </row>
    <row r="1401" spans="1:5" ht="15.6" x14ac:dyDescent="0.3">
      <c r="A1401" s="1" t="s">
        <v>971</v>
      </c>
      <c r="B1401" s="1" t="s">
        <v>3783</v>
      </c>
      <c r="C1401" t="s">
        <v>7050</v>
      </c>
      <c r="D1401" t="s">
        <v>4734</v>
      </c>
      <c r="E1401" t="s">
        <v>6018</v>
      </c>
    </row>
    <row r="1402" spans="1:5" ht="15.6" x14ac:dyDescent="0.3">
      <c r="A1402" s="1" t="s">
        <v>970</v>
      </c>
      <c r="B1402" s="1" t="s">
        <v>3784</v>
      </c>
      <c r="C1402" t="s">
        <v>6744</v>
      </c>
      <c r="D1402" t="s">
        <v>4734</v>
      </c>
      <c r="E1402" t="s">
        <v>7051</v>
      </c>
    </row>
    <row r="1403" spans="1:5" ht="15.6" x14ac:dyDescent="0.3">
      <c r="A1403" s="1" t="s">
        <v>969</v>
      </c>
      <c r="B1403" s="1" t="s">
        <v>3785</v>
      </c>
      <c r="C1403" t="s">
        <v>7052</v>
      </c>
      <c r="D1403" t="s">
        <v>4734</v>
      </c>
      <c r="E1403" t="s">
        <v>4846</v>
      </c>
    </row>
    <row r="1404" spans="1:5" ht="15.6" x14ac:dyDescent="0.3">
      <c r="A1404" s="1" t="s">
        <v>968</v>
      </c>
      <c r="B1404" s="1" t="s">
        <v>3786</v>
      </c>
      <c r="C1404" t="s">
        <v>7053</v>
      </c>
      <c r="D1404" t="s">
        <v>4734</v>
      </c>
      <c r="E1404" t="s">
        <v>5866</v>
      </c>
    </row>
    <row r="1405" spans="1:5" ht="15.6" x14ac:dyDescent="0.3">
      <c r="A1405" s="1" t="s">
        <v>967</v>
      </c>
      <c r="B1405" s="1" t="s">
        <v>3787</v>
      </c>
      <c r="C1405" t="s">
        <v>7054</v>
      </c>
      <c r="D1405" t="s">
        <v>4734</v>
      </c>
      <c r="E1405" t="s">
        <v>7055</v>
      </c>
    </row>
    <row r="1406" spans="1:5" ht="15.6" x14ac:dyDescent="0.3">
      <c r="A1406" s="1" t="s">
        <v>966</v>
      </c>
      <c r="B1406" s="1" t="s">
        <v>3788</v>
      </c>
      <c r="C1406" t="s">
        <v>7056</v>
      </c>
      <c r="D1406" t="s">
        <v>4734</v>
      </c>
      <c r="E1406" t="s">
        <v>7057</v>
      </c>
    </row>
    <row r="1407" spans="1:5" ht="15.6" x14ac:dyDescent="0.3">
      <c r="A1407" s="1" t="s">
        <v>965</v>
      </c>
      <c r="B1407" s="1" t="s">
        <v>3789</v>
      </c>
      <c r="C1407" t="s">
        <v>7058</v>
      </c>
      <c r="D1407" t="s">
        <v>4737</v>
      </c>
      <c r="E1407" t="s">
        <v>4786</v>
      </c>
    </row>
    <row r="1408" spans="1:5" ht="15.6" x14ac:dyDescent="0.3">
      <c r="A1408" s="1" t="s">
        <v>964</v>
      </c>
      <c r="B1408" s="1" t="s">
        <v>3790</v>
      </c>
      <c r="C1408" t="s">
        <v>7059</v>
      </c>
      <c r="D1408" t="s">
        <v>4734</v>
      </c>
      <c r="E1408" t="s">
        <v>6018</v>
      </c>
    </row>
    <row r="1409" spans="1:5" ht="15.6" x14ac:dyDescent="0.3">
      <c r="A1409" s="1" t="s">
        <v>963</v>
      </c>
      <c r="B1409" s="1" t="s">
        <v>3791</v>
      </c>
      <c r="C1409" t="s">
        <v>7060</v>
      </c>
      <c r="D1409" t="s">
        <v>4737</v>
      </c>
      <c r="E1409" t="s">
        <v>4822</v>
      </c>
    </row>
    <row r="1410" spans="1:5" ht="15.6" x14ac:dyDescent="0.3">
      <c r="A1410" s="1" t="s">
        <v>962</v>
      </c>
      <c r="B1410" s="1" t="s">
        <v>3792</v>
      </c>
      <c r="C1410" t="s">
        <v>7061</v>
      </c>
      <c r="D1410" t="s">
        <v>4737</v>
      </c>
      <c r="E1410" t="s">
        <v>4738</v>
      </c>
    </row>
    <row r="1411" spans="1:5" ht="15.6" x14ac:dyDescent="0.3">
      <c r="A1411" s="1" t="s">
        <v>961</v>
      </c>
      <c r="B1411" s="1" t="s">
        <v>3793</v>
      </c>
      <c r="C1411" t="s">
        <v>7062</v>
      </c>
      <c r="D1411" t="s">
        <v>4737</v>
      </c>
      <c r="E1411" t="s">
        <v>7063</v>
      </c>
    </row>
    <row r="1412" spans="1:5" ht="15.6" x14ac:dyDescent="0.3">
      <c r="A1412" s="1" t="s">
        <v>960</v>
      </c>
      <c r="B1412" s="1" t="s">
        <v>3794</v>
      </c>
      <c r="C1412" t="s">
        <v>6607</v>
      </c>
      <c r="D1412" t="s">
        <v>4734</v>
      </c>
      <c r="E1412" t="s">
        <v>7064</v>
      </c>
    </row>
    <row r="1413" spans="1:5" ht="15.6" x14ac:dyDescent="0.3">
      <c r="A1413" s="1" t="s">
        <v>959</v>
      </c>
      <c r="B1413" s="1" t="s">
        <v>3795</v>
      </c>
      <c r="C1413" t="s">
        <v>7065</v>
      </c>
      <c r="D1413" t="s">
        <v>4734</v>
      </c>
      <c r="E1413" t="s">
        <v>7010</v>
      </c>
    </row>
    <row r="1414" spans="1:5" ht="15.6" x14ac:dyDescent="0.3">
      <c r="A1414" s="1" t="s">
        <v>958</v>
      </c>
      <c r="B1414" s="1" t="s">
        <v>3796</v>
      </c>
      <c r="C1414" t="s">
        <v>6789</v>
      </c>
      <c r="D1414" t="s">
        <v>4734</v>
      </c>
      <c r="E1414" t="s">
        <v>7066</v>
      </c>
    </row>
    <row r="1415" spans="1:5" ht="15.6" x14ac:dyDescent="0.3">
      <c r="A1415" s="1" t="s">
        <v>957</v>
      </c>
      <c r="B1415" s="1" t="s">
        <v>3797</v>
      </c>
      <c r="C1415" t="s">
        <v>7067</v>
      </c>
      <c r="D1415" t="s">
        <v>4737</v>
      </c>
      <c r="E1415" t="s">
        <v>5035</v>
      </c>
    </row>
    <row r="1416" spans="1:5" ht="15.6" x14ac:dyDescent="0.3">
      <c r="A1416" s="1" t="s">
        <v>956</v>
      </c>
      <c r="B1416" s="1" t="s">
        <v>3798</v>
      </c>
      <c r="C1416" t="s">
        <v>7068</v>
      </c>
      <c r="D1416" t="s">
        <v>4737</v>
      </c>
      <c r="E1416" t="s">
        <v>7069</v>
      </c>
    </row>
    <row r="1417" spans="1:5" ht="15.6" x14ac:dyDescent="0.3">
      <c r="A1417" s="1" t="s">
        <v>955</v>
      </c>
      <c r="B1417" s="1" t="s">
        <v>3799</v>
      </c>
      <c r="C1417" t="s">
        <v>7070</v>
      </c>
      <c r="D1417" t="s">
        <v>4737</v>
      </c>
      <c r="E1417" t="s">
        <v>4898</v>
      </c>
    </row>
    <row r="1418" spans="1:5" ht="15.6" x14ac:dyDescent="0.3">
      <c r="A1418" s="1" t="s">
        <v>954</v>
      </c>
      <c r="B1418" s="1" t="s">
        <v>3800</v>
      </c>
      <c r="C1418" t="s">
        <v>7071</v>
      </c>
      <c r="D1418" t="s">
        <v>4734</v>
      </c>
      <c r="E1418" t="s">
        <v>7072</v>
      </c>
    </row>
    <row r="1419" spans="1:5" ht="15.6" x14ac:dyDescent="0.3">
      <c r="A1419" s="1" t="s">
        <v>953</v>
      </c>
      <c r="B1419" s="1" t="s">
        <v>3801</v>
      </c>
      <c r="C1419" t="s">
        <v>7073</v>
      </c>
      <c r="D1419" t="s">
        <v>5612</v>
      </c>
      <c r="E1419" t="s">
        <v>4945</v>
      </c>
    </row>
    <row r="1420" spans="1:5" ht="15.6" x14ac:dyDescent="0.3">
      <c r="A1420" s="1" t="s">
        <v>952</v>
      </c>
      <c r="B1420" s="1" t="s">
        <v>3802</v>
      </c>
      <c r="C1420" t="s">
        <v>7074</v>
      </c>
      <c r="D1420" t="s">
        <v>4737</v>
      </c>
      <c r="E1420" t="s">
        <v>5249</v>
      </c>
    </row>
    <row r="1421" spans="1:5" ht="15.6" x14ac:dyDescent="0.3">
      <c r="A1421" s="1" t="s">
        <v>951</v>
      </c>
      <c r="B1421" s="1" t="s">
        <v>3803</v>
      </c>
      <c r="C1421" t="s">
        <v>7075</v>
      </c>
      <c r="D1421" t="s">
        <v>4737</v>
      </c>
      <c r="E1421" t="s">
        <v>7076</v>
      </c>
    </row>
    <row r="1422" spans="1:5" ht="15.6" x14ac:dyDescent="0.3">
      <c r="A1422" s="1" t="s">
        <v>950</v>
      </c>
      <c r="B1422" s="1" t="s">
        <v>3804</v>
      </c>
      <c r="C1422" t="s">
        <v>7077</v>
      </c>
      <c r="D1422" t="s">
        <v>4734</v>
      </c>
      <c r="E1422" t="s">
        <v>7078</v>
      </c>
    </row>
    <row r="1423" spans="1:5" ht="15.6" x14ac:dyDescent="0.3">
      <c r="A1423" s="1" t="s">
        <v>949</v>
      </c>
      <c r="B1423" s="1" t="s">
        <v>3805</v>
      </c>
      <c r="C1423" t="s">
        <v>7079</v>
      </c>
      <c r="D1423" t="s">
        <v>4737</v>
      </c>
      <c r="E1423" t="s">
        <v>7080</v>
      </c>
    </row>
    <row r="1424" spans="1:5" ht="15.6" x14ac:dyDescent="0.3">
      <c r="A1424" s="1" t="s">
        <v>948</v>
      </c>
      <c r="B1424" s="1" t="s">
        <v>3806</v>
      </c>
      <c r="C1424" t="s">
        <v>7081</v>
      </c>
      <c r="D1424" t="s">
        <v>4737</v>
      </c>
      <c r="E1424" t="s">
        <v>7082</v>
      </c>
    </row>
    <row r="1425" spans="1:5" ht="15.6" x14ac:dyDescent="0.3">
      <c r="A1425" s="1" t="s">
        <v>947</v>
      </c>
      <c r="B1425" s="1" t="s">
        <v>3807</v>
      </c>
      <c r="C1425" t="s">
        <v>7083</v>
      </c>
      <c r="D1425" t="s">
        <v>4734</v>
      </c>
      <c r="E1425" t="s">
        <v>7084</v>
      </c>
    </row>
    <row r="1426" spans="1:5" ht="15.6" x14ac:dyDescent="0.3">
      <c r="A1426" s="1" t="s">
        <v>946</v>
      </c>
      <c r="B1426" s="1" t="s">
        <v>3808</v>
      </c>
      <c r="C1426" t="s">
        <v>7085</v>
      </c>
      <c r="D1426" t="s">
        <v>4737</v>
      </c>
      <c r="E1426" t="s">
        <v>7086</v>
      </c>
    </row>
    <row r="1427" spans="1:5" ht="15.6" x14ac:dyDescent="0.3">
      <c r="A1427" s="1" t="s">
        <v>945</v>
      </c>
      <c r="B1427" s="1" t="s">
        <v>3809</v>
      </c>
      <c r="C1427" t="s">
        <v>7087</v>
      </c>
      <c r="D1427" t="s">
        <v>4737</v>
      </c>
      <c r="E1427" t="s">
        <v>4748</v>
      </c>
    </row>
    <row r="1428" spans="1:5" ht="15.6" x14ac:dyDescent="0.3">
      <c r="A1428" s="1" t="s">
        <v>944</v>
      </c>
      <c r="B1428" s="1" t="s">
        <v>3810</v>
      </c>
      <c r="C1428" t="s">
        <v>5285</v>
      </c>
      <c r="D1428" t="s">
        <v>4734</v>
      </c>
      <c r="E1428" t="s">
        <v>7088</v>
      </c>
    </row>
    <row r="1429" spans="1:5" ht="15.6" x14ac:dyDescent="0.3">
      <c r="A1429" s="1" t="s">
        <v>943</v>
      </c>
      <c r="B1429" s="1" t="s">
        <v>3811</v>
      </c>
      <c r="C1429" t="s">
        <v>7089</v>
      </c>
      <c r="D1429" t="s">
        <v>4734</v>
      </c>
      <c r="E1429" t="s">
        <v>7090</v>
      </c>
    </row>
    <row r="1430" spans="1:5" ht="15.6" x14ac:dyDescent="0.3">
      <c r="A1430" s="1" t="s">
        <v>942</v>
      </c>
      <c r="B1430" s="1" t="s">
        <v>3812</v>
      </c>
      <c r="C1430" t="s">
        <v>4858</v>
      </c>
      <c r="D1430" t="s">
        <v>4734</v>
      </c>
      <c r="E1430" t="s">
        <v>5571</v>
      </c>
    </row>
    <row r="1431" spans="1:5" ht="15.6" x14ac:dyDescent="0.3">
      <c r="A1431" s="1" t="s">
        <v>941</v>
      </c>
      <c r="B1431" s="1" t="s">
        <v>3813</v>
      </c>
      <c r="C1431" t="s">
        <v>7091</v>
      </c>
      <c r="D1431" t="s">
        <v>4737</v>
      </c>
      <c r="E1431" t="s">
        <v>7092</v>
      </c>
    </row>
    <row r="1432" spans="1:5" ht="15.6" x14ac:dyDescent="0.3">
      <c r="A1432" s="1" t="s">
        <v>940</v>
      </c>
      <c r="B1432" s="1" t="s">
        <v>3814</v>
      </c>
      <c r="C1432" t="s">
        <v>7093</v>
      </c>
      <c r="D1432" t="s">
        <v>5612</v>
      </c>
      <c r="E1432" t="s">
        <v>7094</v>
      </c>
    </row>
    <row r="1433" spans="1:5" ht="15.6" x14ac:dyDescent="0.3">
      <c r="A1433" s="1" t="s">
        <v>939</v>
      </c>
      <c r="B1433" s="1" t="s">
        <v>3815</v>
      </c>
      <c r="C1433" t="s">
        <v>7095</v>
      </c>
      <c r="D1433" t="s">
        <v>4734</v>
      </c>
      <c r="E1433" t="s">
        <v>4780</v>
      </c>
    </row>
    <row r="1434" spans="1:5" ht="15.6" x14ac:dyDescent="0.3">
      <c r="A1434" s="1" t="s">
        <v>938</v>
      </c>
      <c r="B1434" s="1" t="s">
        <v>3816</v>
      </c>
      <c r="C1434" t="s">
        <v>7096</v>
      </c>
      <c r="D1434" t="s">
        <v>4734</v>
      </c>
      <c r="E1434" t="s">
        <v>7097</v>
      </c>
    </row>
    <row r="1435" spans="1:5" ht="15.6" x14ac:dyDescent="0.3">
      <c r="A1435" s="1" t="s">
        <v>937</v>
      </c>
      <c r="B1435" s="1" t="s">
        <v>3817</v>
      </c>
      <c r="C1435" t="s">
        <v>7098</v>
      </c>
      <c r="D1435" t="s">
        <v>4734</v>
      </c>
      <c r="E1435" t="s">
        <v>5371</v>
      </c>
    </row>
    <row r="1436" spans="1:5" ht="15.6" x14ac:dyDescent="0.3">
      <c r="A1436" s="1" t="s">
        <v>936</v>
      </c>
      <c r="B1436" s="1" t="s">
        <v>3818</v>
      </c>
      <c r="C1436" t="s">
        <v>5309</v>
      </c>
      <c r="D1436" t="s">
        <v>4734</v>
      </c>
      <c r="E1436" t="s">
        <v>7099</v>
      </c>
    </row>
    <row r="1437" spans="1:5" ht="15.6" x14ac:dyDescent="0.3">
      <c r="A1437" s="1" t="s">
        <v>935</v>
      </c>
      <c r="B1437" s="1" t="s">
        <v>3819</v>
      </c>
      <c r="C1437" t="s">
        <v>7100</v>
      </c>
      <c r="D1437" t="s">
        <v>4737</v>
      </c>
      <c r="E1437" t="s">
        <v>7101</v>
      </c>
    </row>
    <row r="1438" spans="1:5" ht="15.6" x14ac:dyDescent="0.3">
      <c r="A1438" s="1" t="s">
        <v>934</v>
      </c>
      <c r="B1438" s="1" t="s">
        <v>3820</v>
      </c>
      <c r="C1438" t="s">
        <v>7102</v>
      </c>
      <c r="D1438" t="s">
        <v>4734</v>
      </c>
      <c r="E1438" t="s">
        <v>6285</v>
      </c>
    </row>
    <row r="1439" spans="1:5" ht="15.6" x14ac:dyDescent="0.3">
      <c r="A1439" s="1" t="s">
        <v>933</v>
      </c>
      <c r="B1439" s="1" t="s">
        <v>3821</v>
      </c>
      <c r="C1439" t="s">
        <v>7103</v>
      </c>
      <c r="D1439" t="s">
        <v>4734</v>
      </c>
      <c r="E1439" t="s">
        <v>5292</v>
      </c>
    </row>
    <row r="1440" spans="1:5" ht="15.6" x14ac:dyDescent="0.3">
      <c r="A1440" s="1" t="s">
        <v>932</v>
      </c>
      <c r="B1440" s="1" t="s">
        <v>3822</v>
      </c>
      <c r="C1440" t="s">
        <v>7104</v>
      </c>
      <c r="D1440" t="s">
        <v>4734</v>
      </c>
      <c r="E1440" t="s">
        <v>6080</v>
      </c>
    </row>
    <row r="1441" spans="1:5" ht="15.6" x14ac:dyDescent="0.3">
      <c r="A1441" s="1" t="s">
        <v>931</v>
      </c>
      <c r="B1441" s="1" t="s">
        <v>3823</v>
      </c>
      <c r="C1441" t="s">
        <v>7105</v>
      </c>
      <c r="D1441" t="s">
        <v>4734</v>
      </c>
      <c r="E1441" t="s">
        <v>7106</v>
      </c>
    </row>
    <row r="1442" spans="1:5" ht="15.6" x14ac:dyDescent="0.3">
      <c r="A1442" s="1" t="s">
        <v>930</v>
      </c>
      <c r="B1442" s="1" t="s">
        <v>3824</v>
      </c>
      <c r="C1442" t="s">
        <v>5012</v>
      </c>
      <c r="D1442" t="s">
        <v>4734</v>
      </c>
      <c r="E1442" t="s">
        <v>7107</v>
      </c>
    </row>
    <row r="1443" spans="1:5" ht="15.6" x14ac:dyDescent="0.3">
      <c r="A1443" s="1" t="s">
        <v>929</v>
      </c>
      <c r="B1443" s="1" t="s">
        <v>3825</v>
      </c>
      <c r="C1443" t="s">
        <v>7108</v>
      </c>
      <c r="D1443" t="s">
        <v>4737</v>
      </c>
      <c r="E1443" t="s">
        <v>4898</v>
      </c>
    </row>
    <row r="1444" spans="1:5" ht="15.6" x14ac:dyDescent="0.3">
      <c r="A1444" s="1" t="s">
        <v>928</v>
      </c>
      <c r="B1444" s="1" t="s">
        <v>3826</v>
      </c>
      <c r="C1444" t="s">
        <v>7109</v>
      </c>
      <c r="D1444" t="s">
        <v>4734</v>
      </c>
      <c r="E1444" t="s">
        <v>5621</v>
      </c>
    </row>
    <row r="1445" spans="1:5" ht="15.6" x14ac:dyDescent="0.3">
      <c r="A1445" s="1" t="s">
        <v>927</v>
      </c>
      <c r="B1445" s="1" t="s">
        <v>3827</v>
      </c>
      <c r="C1445" t="s">
        <v>4745</v>
      </c>
      <c r="D1445" t="s">
        <v>4734</v>
      </c>
      <c r="E1445" t="s">
        <v>7110</v>
      </c>
    </row>
    <row r="1446" spans="1:5" ht="15.6" x14ac:dyDescent="0.3">
      <c r="A1446" s="1" t="s">
        <v>926</v>
      </c>
      <c r="B1446" s="1" t="s">
        <v>3828</v>
      </c>
      <c r="C1446" t="s">
        <v>7111</v>
      </c>
      <c r="D1446" t="s">
        <v>4737</v>
      </c>
      <c r="E1446" t="s">
        <v>7112</v>
      </c>
    </row>
    <row r="1447" spans="1:5" ht="15.6" x14ac:dyDescent="0.3">
      <c r="A1447" s="1" t="s">
        <v>925</v>
      </c>
      <c r="B1447" s="1" t="s">
        <v>3829</v>
      </c>
      <c r="C1447" t="s">
        <v>4864</v>
      </c>
      <c r="D1447" t="s">
        <v>4734</v>
      </c>
      <c r="E1447" t="s">
        <v>5137</v>
      </c>
    </row>
    <row r="1448" spans="1:5" ht="15.6" x14ac:dyDescent="0.3">
      <c r="A1448" s="1" t="s">
        <v>924</v>
      </c>
      <c r="B1448" s="1" t="s">
        <v>3830</v>
      </c>
      <c r="C1448" t="s">
        <v>7113</v>
      </c>
      <c r="D1448" t="s">
        <v>4734</v>
      </c>
      <c r="E1448" t="s">
        <v>6203</v>
      </c>
    </row>
    <row r="1449" spans="1:5" ht="15.6" x14ac:dyDescent="0.3">
      <c r="A1449" s="1" t="s">
        <v>923</v>
      </c>
      <c r="B1449" s="1" t="s">
        <v>3831</v>
      </c>
      <c r="C1449" t="s">
        <v>7114</v>
      </c>
      <c r="D1449" t="s">
        <v>4734</v>
      </c>
      <c r="E1449" t="s">
        <v>7115</v>
      </c>
    </row>
    <row r="1450" spans="1:5" ht="15.6" x14ac:dyDescent="0.3">
      <c r="A1450" s="1" t="s">
        <v>922</v>
      </c>
      <c r="B1450" s="1" t="s">
        <v>3832</v>
      </c>
      <c r="C1450" t="s">
        <v>7116</v>
      </c>
      <c r="D1450" t="s">
        <v>4734</v>
      </c>
      <c r="E1450" t="s">
        <v>7117</v>
      </c>
    </row>
    <row r="1451" spans="1:5" ht="15.6" x14ac:dyDescent="0.3">
      <c r="A1451" s="1" t="s">
        <v>921</v>
      </c>
      <c r="B1451" s="1" t="s">
        <v>3833</v>
      </c>
      <c r="C1451" t="s">
        <v>7118</v>
      </c>
      <c r="D1451" t="s">
        <v>4734</v>
      </c>
      <c r="E1451" t="s">
        <v>7119</v>
      </c>
    </row>
    <row r="1452" spans="1:5" ht="15.6" x14ac:dyDescent="0.3">
      <c r="A1452" s="1" t="s">
        <v>920</v>
      </c>
      <c r="B1452" s="1" t="s">
        <v>3834</v>
      </c>
      <c r="C1452" t="s">
        <v>7120</v>
      </c>
      <c r="D1452" t="s">
        <v>4737</v>
      </c>
      <c r="E1452" t="s">
        <v>7121</v>
      </c>
    </row>
    <row r="1453" spans="1:5" ht="15.6" x14ac:dyDescent="0.3">
      <c r="A1453" s="1" t="s">
        <v>919</v>
      </c>
      <c r="B1453" s="1" t="s">
        <v>3835</v>
      </c>
      <c r="C1453" t="s">
        <v>7122</v>
      </c>
      <c r="D1453" t="s">
        <v>4737</v>
      </c>
      <c r="E1453" t="s">
        <v>4786</v>
      </c>
    </row>
    <row r="1454" spans="1:5" ht="15.6" x14ac:dyDescent="0.3">
      <c r="A1454" s="1" t="s">
        <v>918</v>
      </c>
      <c r="B1454" s="1" t="s">
        <v>3836</v>
      </c>
      <c r="C1454" t="s">
        <v>7123</v>
      </c>
      <c r="D1454" t="s">
        <v>4737</v>
      </c>
      <c r="E1454" t="s">
        <v>6089</v>
      </c>
    </row>
    <row r="1455" spans="1:5" ht="15.6" x14ac:dyDescent="0.3">
      <c r="A1455" s="1" t="s">
        <v>917</v>
      </c>
      <c r="B1455" s="1" t="s">
        <v>3837</v>
      </c>
      <c r="C1455" t="s">
        <v>7124</v>
      </c>
      <c r="D1455" t="s">
        <v>4737</v>
      </c>
      <c r="E1455" t="s">
        <v>7125</v>
      </c>
    </row>
    <row r="1456" spans="1:5" ht="15.6" x14ac:dyDescent="0.3">
      <c r="A1456" s="1" t="s">
        <v>916</v>
      </c>
      <c r="B1456" s="1" t="s">
        <v>3838</v>
      </c>
      <c r="C1456" t="s">
        <v>7126</v>
      </c>
      <c r="D1456" t="s">
        <v>4737</v>
      </c>
      <c r="E1456" t="s">
        <v>7127</v>
      </c>
    </row>
    <row r="1457" spans="1:6" ht="15.6" x14ac:dyDescent="0.3">
      <c r="A1457" s="1" t="s">
        <v>915</v>
      </c>
      <c r="B1457" s="1" t="s">
        <v>3839</v>
      </c>
      <c r="C1457" t="s">
        <v>5390</v>
      </c>
      <c r="D1457" t="s">
        <v>4737</v>
      </c>
      <c r="E1457" t="s">
        <v>7128</v>
      </c>
    </row>
    <row r="1458" spans="1:6" ht="15.6" x14ac:dyDescent="0.3">
      <c r="A1458" s="1" t="s">
        <v>914</v>
      </c>
      <c r="B1458" s="1" t="s">
        <v>3840</v>
      </c>
      <c r="C1458" t="s">
        <v>7129</v>
      </c>
      <c r="D1458" t="s">
        <v>4734</v>
      </c>
      <c r="E1458" t="s">
        <v>7130</v>
      </c>
    </row>
    <row r="1459" spans="1:6" ht="15.6" x14ac:dyDescent="0.3">
      <c r="A1459" s="1" t="s">
        <v>913</v>
      </c>
      <c r="B1459" s="1" t="s">
        <v>3841</v>
      </c>
      <c r="C1459" t="s">
        <v>7131</v>
      </c>
      <c r="D1459" t="s">
        <v>4734</v>
      </c>
      <c r="E1459" t="s">
        <v>5206</v>
      </c>
    </row>
    <row r="1460" spans="1:6" ht="15.6" x14ac:dyDescent="0.3">
      <c r="A1460" s="1" t="s">
        <v>912</v>
      </c>
      <c r="B1460" s="1" t="s">
        <v>3842</v>
      </c>
      <c r="C1460" t="s">
        <v>7132</v>
      </c>
      <c r="D1460" t="s">
        <v>4737</v>
      </c>
      <c r="E1460" t="s">
        <v>7133</v>
      </c>
    </row>
    <row r="1461" spans="1:6" ht="15.6" x14ac:dyDescent="0.3">
      <c r="A1461" s="1" t="s">
        <v>911</v>
      </c>
      <c r="B1461" s="1" t="s">
        <v>3843</v>
      </c>
      <c r="C1461" t="s">
        <v>6130</v>
      </c>
      <c r="D1461" t="s">
        <v>4737</v>
      </c>
      <c r="E1461" t="s">
        <v>7134</v>
      </c>
    </row>
    <row r="1462" spans="1:6" ht="15.6" x14ac:dyDescent="0.3">
      <c r="A1462" s="1" t="s">
        <v>910</v>
      </c>
      <c r="B1462" s="1" t="s">
        <v>3844</v>
      </c>
      <c r="C1462" t="s">
        <v>5279</v>
      </c>
      <c r="D1462" t="s">
        <v>4734</v>
      </c>
      <c r="E1462" t="s">
        <v>5682</v>
      </c>
    </row>
    <row r="1463" spans="1:6" ht="15.6" x14ac:dyDescent="0.3">
      <c r="A1463" s="1" t="s">
        <v>909</v>
      </c>
      <c r="B1463" s="1" t="s">
        <v>3845</v>
      </c>
      <c r="C1463" t="s">
        <v>5163</v>
      </c>
      <c r="D1463" t="s">
        <v>4734</v>
      </c>
      <c r="E1463" t="s">
        <v>7135</v>
      </c>
    </row>
    <row r="1464" spans="1:6" ht="15.6" x14ac:dyDescent="0.3">
      <c r="A1464" s="1" t="s">
        <v>908</v>
      </c>
      <c r="B1464" s="1" t="s">
        <v>3846</v>
      </c>
      <c r="C1464" t="s">
        <v>7136</v>
      </c>
      <c r="D1464" t="s">
        <v>4737</v>
      </c>
      <c r="E1464" t="s">
        <v>5218</v>
      </c>
    </row>
    <row r="1465" spans="1:6" ht="15.6" x14ac:dyDescent="0.3">
      <c r="A1465" s="1" t="s">
        <v>907</v>
      </c>
      <c r="B1465" s="1" t="s">
        <v>3847</v>
      </c>
      <c r="C1465" t="s">
        <v>7137</v>
      </c>
      <c r="D1465" t="s">
        <v>4737</v>
      </c>
      <c r="E1465" t="s">
        <v>7138</v>
      </c>
      <c r="F1465" t="s">
        <v>4874</v>
      </c>
    </row>
    <row r="1466" spans="1:6" ht="15.6" x14ac:dyDescent="0.3">
      <c r="A1466" s="1" t="s">
        <v>906</v>
      </c>
      <c r="B1466" s="1" t="s">
        <v>3848</v>
      </c>
      <c r="C1466" t="s">
        <v>5244</v>
      </c>
      <c r="D1466" t="s">
        <v>4734</v>
      </c>
      <c r="E1466" t="s">
        <v>7139</v>
      </c>
    </row>
    <row r="1467" spans="1:6" ht="15.6" x14ac:dyDescent="0.3">
      <c r="A1467" s="1" t="s">
        <v>905</v>
      </c>
      <c r="B1467" s="1" t="s">
        <v>3849</v>
      </c>
      <c r="C1467" t="s">
        <v>5553</v>
      </c>
      <c r="D1467" t="s">
        <v>4737</v>
      </c>
      <c r="E1467" t="s">
        <v>7140</v>
      </c>
    </row>
    <row r="1468" spans="1:6" ht="15.6" x14ac:dyDescent="0.3">
      <c r="A1468" s="1" t="s">
        <v>904</v>
      </c>
      <c r="B1468" s="1" t="s">
        <v>3850</v>
      </c>
      <c r="C1468" t="s">
        <v>7141</v>
      </c>
      <c r="D1468" t="s">
        <v>4737</v>
      </c>
      <c r="E1468" t="s">
        <v>7142</v>
      </c>
    </row>
    <row r="1469" spans="1:6" ht="15.6" x14ac:dyDescent="0.3">
      <c r="A1469" s="1" t="s">
        <v>903</v>
      </c>
      <c r="B1469" s="1" t="s">
        <v>3851</v>
      </c>
      <c r="C1469" t="s">
        <v>7143</v>
      </c>
      <c r="D1469" t="s">
        <v>4737</v>
      </c>
      <c r="E1469" t="s">
        <v>7144</v>
      </c>
    </row>
    <row r="1470" spans="1:6" ht="15.6" x14ac:dyDescent="0.3">
      <c r="A1470" s="1" t="s">
        <v>902</v>
      </c>
      <c r="B1470" s="1" t="s">
        <v>3852</v>
      </c>
      <c r="C1470" t="s">
        <v>7145</v>
      </c>
      <c r="D1470" t="s">
        <v>4737</v>
      </c>
      <c r="E1470" t="s">
        <v>5172</v>
      </c>
    </row>
    <row r="1471" spans="1:6" ht="15.6" x14ac:dyDescent="0.3">
      <c r="A1471" s="1" t="s">
        <v>901</v>
      </c>
      <c r="B1471" s="1" t="s">
        <v>3853</v>
      </c>
      <c r="C1471" t="s">
        <v>7146</v>
      </c>
      <c r="D1471" t="s">
        <v>4734</v>
      </c>
      <c r="E1471" t="s">
        <v>7147</v>
      </c>
    </row>
    <row r="1472" spans="1:6" ht="15.6" x14ac:dyDescent="0.3">
      <c r="A1472" s="1" t="s">
        <v>900</v>
      </c>
      <c r="B1472" s="1" t="s">
        <v>3854</v>
      </c>
      <c r="C1472" t="s">
        <v>7148</v>
      </c>
      <c r="D1472" t="s">
        <v>4737</v>
      </c>
      <c r="E1472" t="s">
        <v>7149</v>
      </c>
    </row>
    <row r="1473" spans="1:5" ht="15.6" x14ac:dyDescent="0.3">
      <c r="A1473" s="1" t="s">
        <v>899</v>
      </c>
      <c r="B1473" s="1" t="s">
        <v>3855</v>
      </c>
      <c r="C1473" t="s">
        <v>7150</v>
      </c>
      <c r="D1473" t="s">
        <v>4734</v>
      </c>
      <c r="E1473" t="s">
        <v>5471</v>
      </c>
    </row>
    <row r="1474" spans="1:5" ht="15.6" x14ac:dyDescent="0.3">
      <c r="A1474" s="1" t="s">
        <v>898</v>
      </c>
      <c r="B1474" s="1" t="s">
        <v>3856</v>
      </c>
      <c r="C1474" t="s">
        <v>7151</v>
      </c>
      <c r="D1474" t="s">
        <v>4737</v>
      </c>
      <c r="E1474" t="s">
        <v>6002</v>
      </c>
    </row>
    <row r="1475" spans="1:5" ht="15.6" x14ac:dyDescent="0.3">
      <c r="A1475" s="1" t="s">
        <v>897</v>
      </c>
      <c r="B1475" s="1" t="s">
        <v>3857</v>
      </c>
      <c r="C1475" t="s">
        <v>7152</v>
      </c>
      <c r="D1475" t="s">
        <v>4737</v>
      </c>
      <c r="E1475" t="s">
        <v>7153</v>
      </c>
    </row>
    <row r="1476" spans="1:5" ht="15.6" x14ac:dyDescent="0.3">
      <c r="A1476" s="1" t="s">
        <v>896</v>
      </c>
      <c r="B1476" s="1" t="s">
        <v>3858</v>
      </c>
      <c r="C1476" t="s">
        <v>7154</v>
      </c>
      <c r="D1476" t="s">
        <v>4734</v>
      </c>
      <c r="E1476" t="s">
        <v>7155</v>
      </c>
    </row>
    <row r="1477" spans="1:5" ht="15.6" x14ac:dyDescent="0.3">
      <c r="A1477" s="1" t="s">
        <v>895</v>
      </c>
      <c r="B1477" s="1" t="s">
        <v>3859</v>
      </c>
      <c r="C1477" t="s">
        <v>7156</v>
      </c>
      <c r="D1477" t="s">
        <v>4737</v>
      </c>
      <c r="E1477" t="s">
        <v>7157</v>
      </c>
    </row>
    <row r="1478" spans="1:5" ht="15.6" x14ac:dyDescent="0.3">
      <c r="A1478" s="1" t="s">
        <v>894</v>
      </c>
      <c r="B1478" s="1" t="s">
        <v>3860</v>
      </c>
      <c r="C1478" t="s">
        <v>7158</v>
      </c>
      <c r="D1478" t="s">
        <v>4734</v>
      </c>
      <c r="E1478" t="s">
        <v>6897</v>
      </c>
    </row>
    <row r="1479" spans="1:5" ht="15.6" x14ac:dyDescent="0.3">
      <c r="A1479" s="1" t="s">
        <v>893</v>
      </c>
      <c r="B1479" s="1" t="s">
        <v>3861</v>
      </c>
      <c r="C1479" t="s">
        <v>7159</v>
      </c>
      <c r="D1479" t="s">
        <v>4737</v>
      </c>
      <c r="E1479" t="s">
        <v>7160</v>
      </c>
    </row>
    <row r="1480" spans="1:5" ht="15.6" x14ac:dyDescent="0.3">
      <c r="A1480" s="1" t="s">
        <v>892</v>
      </c>
      <c r="B1480" s="1" t="s">
        <v>3862</v>
      </c>
      <c r="C1480" t="s">
        <v>7161</v>
      </c>
      <c r="D1480" t="s">
        <v>4737</v>
      </c>
      <c r="E1480" t="s">
        <v>7162</v>
      </c>
    </row>
    <row r="1481" spans="1:5" ht="15.6" x14ac:dyDescent="0.3">
      <c r="A1481" s="1" t="s">
        <v>891</v>
      </c>
      <c r="B1481" s="1" t="s">
        <v>3863</v>
      </c>
      <c r="C1481" t="s">
        <v>7163</v>
      </c>
      <c r="D1481" t="s">
        <v>4734</v>
      </c>
      <c r="E1481" t="s">
        <v>7164</v>
      </c>
    </row>
    <row r="1482" spans="1:5" ht="15.6" x14ac:dyDescent="0.3">
      <c r="A1482" s="1" t="s">
        <v>890</v>
      </c>
      <c r="B1482" s="1" t="s">
        <v>3864</v>
      </c>
      <c r="C1482" t="s">
        <v>7165</v>
      </c>
      <c r="D1482" t="s">
        <v>4737</v>
      </c>
      <c r="E1482" t="s">
        <v>5254</v>
      </c>
    </row>
    <row r="1483" spans="1:5" ht="15.6" x14ac:dyDescent="0.3">
      <c r="A1483" s="1" t="s">
        <v>889</v>
      </c>
      <c r="B1483" s="1" t="s">
        <v>3865</v>
      </c>
      <c r="C1483" t="s">
        <v>6974</v>
      </c>
      <c r="D1483" t="s">
        <v>4734</v>
      </c>
      <c r="E1483" t="s">
        <v>7166</v>
      </c>
    </row>
    <row r="1484" spans="1:5" ht="15.6" x14ac:dyDescent="0.3">
      <c r="A1484" s="1" t="s">
        <v>888</v>
      </c>
      <c r="B1484" s="1" t="s">
        <v>3866</v>
      </c>
      <c r="C1484" t="s">
        <v>7167</v>
      </c>
      <c r="D1484" t="s">
        <v>4737</v>
      </c>
      <c r="E1484" t="s">
        <v>7168</v>
      </c>
    </row>
    <row r="1485" spans="1:5" ht="15.6" x14ac:dyDescent="0.3">
      <c r="A1485" s="1" t="s">
        <v>887</v>
      </c>
      <c r="B1485" s="1" t="s">
        <v>3867</v>
      </c>
      <c r="C1485" t="s">
        <v>7169</v>
      </c>
      <c r="D1485" t="s">
        <v>4734</v>
      </c>
      <c r="E1485" t="s">
        <v>4856</v>
      </c>
    </row>
    <row r="1486" spans="1:5" ht="15.6" x14ac:dyDescent="0.3">
      <c r="A1486" s="1" t="s">
        <v>886</v>
      </c>
      <c r="B1486" s="1" t="s">
        <v>3868</v>
      </c>
      <c r="C1486" t="s">
        <v>7170</v>
      </c>
      <c r="D1486" t="s">
        <v>4734</v>
      </c>
      <c r="E1486" t="s">
        <v>6249</v>
      </c>
    </row>
    <row r="1487" spans="1:5" ht="15.6" x14ac:dyDescent="0.3">
      <c r="A1487" s="1" t="s">
        <v>885</v>
      </c>
      <c r="B1487" s="1" t="s">
        <v>3869</v>
      </c>
      <c r="C1487" t="s">
        <v>7171</v>
      </c>
      <c r="D1487" t="s">
        <v>4734</v>
      </c>
      <c r="E1487" t="s">
        <v>7172</v>
      </c>
    </row>
    <row r="1488" spans="1:5" ht="15.6" x14ac:dyDescent="0.3">
      <c r="A1488" s="1" t="s">
        <v>884</v>
      </c>
      <c r="B1488" s="1" t="s">
        <v>3870</v>
      </c>
      <c r="C1488" t="s">
        <v>7173</v>
      </c>
      <c r="D1488" t="s">
        <v>4734</v>
      </c>
      <c r="E1488" t="s">
        <v>7174</v>
      </c>
    </row>
    <row r="1489" spans="1:6" ht="15.6" x14ac:dyDescent="0.3">
      <c r="A1489" s="1" t="s">
        <v>883</v>
      </c>
      <c r="B1489" s="1" t="s">
        <v>3871</v>
      </c>
      <c r="C1489" t="s">
        <v>6406</v>
      </c>
      <c r="D1489" t="s">
        <v>4737</v>
      </c>
      <c r="E1489" t="s">
        <v>7175</v>
      </c>
    </row>
    <row r="1490" spans="1:6" ht="15.6" x14ac:dyDescent="0.3">
      <c r="A1490" s="1" t="s">
        <v>882</v>
      </c>
      <c r="B1490" s="1" t="s">
        <v>3872</v>
      </c>
      <c r="C1490" t="s">
        <v>7176</v>
      </c>
      <c r="D1490" t="s">
        <v>4734</v>
      </c>
      <c r="E1490" t="s">
        <v>7177</v>
      </c>
    </row>
    <row r="1491" spans="1:6" ht="15.6" x14ac:dyDescent="0.3">
      <c r="A1491" s="1" t="s">
        <v>881</v>
      </c>
      <c r="B1491" s="1" t="s">
        <v>3873</v>
      </c>
      <c r="C1491" t="s">
        <v>7178</v>
      </c>
      <c r="D1491" t="s">
        <v>4734</v>
      </c>
      <c r="E1491" t="s">
        <v>7179</v>
      </c>
    </row>
    <row r="1492" spans="1:6" ht="15.6" x14ac:dyDescent="0.3">
      <c r="A1492" s="1" t="s">
        <v>880</v>
      </c>
      <c r="B1492" s="1" t="s">
        <v>3874</v>
      </c>
      <c r="C1492" t="s">
        <v>7180</v>
      </c>
      <c r="D1492" t="s">
        <v>4734</v>
      </c>
      <c r="E1492" t="s">
        <v>7181</v>
      </c>
    </row>
    <row r="1493" spans="1:6" ht="15.6" x14ac:dyDescent="0.3">
      <c r="A1493" s="1" t="s">
        <v>879</v>
      </c>
      <c r="B1493" s="1" t="s">
        <v>3875</v>
      </c>
      <c r="C1493" t="s">
        <v>7182</v>
      </c>
      <c r="D1493" t="s">
        <v>4737</v>
      </c>
      <c r="E1493" t="s">
        <v>7183</v>
      </c>
      <c r="F1493" t="s">
        <v>4874</v>
      </c>
    </row>
    <row r="1494" spans="1:6" ht="15.6" x14ac:dyDescent="0.3">
      <c r="A1494" s="1" t="s">
        <v>878</v>
      </c>
      <c r="B1494" s="1" t="s">
        <v>3876</v>
      </c>
      <c r="C1494" t="s">
        <v>7184</v>
      </c>
      <c r="D1494" t="s">
        <v>4737</v>
      </c>
      <c r="E1494" t="s">
        <v>7185</v>
      </c>
    </row>
    <row r="1495" spans="1:6" ht="15.6" x14ac:dyDescent="0.3">
      <c r="A1495" s="1" t="s">
        <v>877</v>
      </c>
      <c r="B1495" s="1" t="s">
        <v>3877</v>
      </c>
      <c r="C1495" t="s">
        <v>7186</v>
      </c>
      <c r="D1495" t="s">
        <v>4734</v>
      </c>
      <c r="E1495" t="s">
        <v>6881</v>
      </c>
    </row>
    <row r="1496" spans="1:6" ht="15.6" x14ac:dyDescent="0.3">
      <c r="A1496" s="1" t="s">
        <v>876</v>
      </c>
      <c r="B1496" s="1" t="s">
        <v>3878</v>
      </c>
      <c r="C1496" t="s">
        <v>7187</v>
      </c>
      <c r="D1496" t="s">
        <v>4737</v>
      </c>
      <c r="E1496" t="s">
        <v>7188</v>
      </c>
    </row>
    <row r="1497" spans="1:6" ht="15.6" x14ac:dyDescent="0.3">
      <c r="A1497" s="1" t="s">
        <v>875</v>
      </c>
      <c r="B1497" s="1" t="s">
        <v>3879</v>
      </c>
      <c r="C1497" t="s">
        <v>7189</v>
      </c>
      <c r="D1497" t="s">
        <v>4737</v>
      </c>
      <c r="E1497" t="s">
        <v>7190</v>
      </c>
    </row>
    <row r="1498" spans="1:6" ht="15.6" x14ac:dyDescent="0.3">
      <c r="A1498" s="1" t="s">
        <v>874</v>
      </c>
      <c r="B1498" s="1" t="s">
        <v>3880</v>
      </c>
      <c r="C1498" t="s">
        <v>7191</v>
      </c>
      <c r="D1498" t="s">
        <v>4737</v>
      </c>
      <c r="E1498" t="s">
        <v>7192</v>
      </c>
    </row>
    <row r="1499" spans="1:6" ht="15.6" x14ac:dyDescent="0.3">
      <c r="A1499" s="1" t="s">
        <v>873</v>
      </c>
      <c r="B1499" s="1" t="s">
        <v>3881</v>
      </c>
      <c r="C1499" t="s">
        <v>7193</v>
      </c>
      <c r="D1499" t="s">
        <v>4737</v>
      </c>
      <c r="E1499" t="s">
        <v>4929</v>
      </c>
    </row>
    <row r="1500" spans="1:6" ht="15.6" x14ac:dyDescent="0.3">
      <c r="A1500" s="1" t="s">
        <v>872</v>
      </c>
      <c r="B1500" s="1" t="s">
        <v>3882</v>
      </c>
      <c r="C1500" t="s">
        <v>7194</v>
      </c>
      <c r="D1500" t="s">
        <v>4734</v>
      </c>
      <c r="E1500" t="s">
        <v>7195</v>
      </c>
    </row>
    <row r="1501" spans="1:6" ht="15.6" x14ac:dyDescent="0.3">
      <c r="A1501" s="1" t="s">
        <v>871</v>
      </c>
      <c r="B1501" s="1" t="s">
        <v>3883</v>
      </c>
      <c r="C1501" t="s">
        <v>7196</v>
      </c>
      <c r="D1501" t="s">
        <v>4734</v>
      </c>
      <c r="E1501" t="s">
        <v>5923</v>
      </c>
    </row>
    <row r="1502" spans="1:6" ht="15.6" x14ac:dyDescent="0.3">
      <c r="A1502" s="1" t="s">
        <v>870</v>
      </c>
      <c r="B1502" s="1" t="s">
        <v>3884</v>
      </c>
      <c r="C1502" t="s">
        <v>7197</v>
      </c>
      <c r="D1502" t="s">
        <v>5612</v>
      </c>
      <c r="E1502" t="s">
        <v>7198</v>
      </c>
    </row>
    <row r="1503" spans="1:6" ht="15.6" x14ac:dyDescent="0.3">
      <c r="A1503" s="1" t="s">
        <v>869</v>
      </c>
      <c r="B1503" s="1" t="s">
        <v>3885</v>
      </c>
      <c r="C1503" t="s">
        <v>7199</v>
      </c>
      <c r="D1503" t="s">
        <v>4734</v>
      </c>
      <c r="E1503" t="s">
        <v>5897</v>
      </c>
    </row>
    <row r="1504" spans="1:6" ht="15.6" x14ac:dyDescent="0.3">
      <c r="A1504" s="1" t="s">
        <v>868</v>
      </c>
      <c r="B1504" s="1" t="s">
        <v>3886</v>
      </c>
      <c r="C1504" t="s">
        <v>7200</v>
      </c>
      <c r="D1504" t="s">
        <v>4734</v>
      </c>
      <c r="E1504" t="s">
        <v>7201</v>
      </c>
    </row>
    <row r="1505" spans="1:5" ht="15.6" x14ac:dyDescent="0.3">
      <c r="A1505" s="1" t="s">
        <v>867</v>
      </c>
      <c r="B1505" s="1" t="s">
        <v>3887</v>
      </c>
      <c r="C1505" t="s">
        <v>6292</v>
      </c>
      <c r="D1505" t="s">
        <v>4737</v>
      </c>
      <c r="E1505" t="s">
        <v>7202</v>
      </c>
    </row>
    <row r="1506" spans="1:5" ht="15.6" x14ac:dyDescent="0.3">
      <c r="A1506" s="1" t="s">
        <v>866</v>
      </c>
      <c r="B1506" s="1" t="s">
        <v>3888</v>
      </c>
      <c r="C1506" t="s">
        <v>7203</v>
      </c>
      <c r="D1506" t="s">
        <v>4737</v>
      </c>
      <c r="E1506" t="s">
        <v>7204</v>
      </c>
    </row>
    <row r="1507" spans="1:5" ht="15.6" x14ac:dyDescent="0.3">
      <c r="A1507" s="1" t="s">
        <v>865</v>
      </c>
      <c r="B1507" s="1" t="s">
        <v>3889</v>
      </c>
      <c r="C1507" t="s">
        <v>7205</v>
      </c>
      <c r="D1507" t="s">
        <v>4734</v>
      </c>
      <c r="E1507" t="s">
        <v>7206</v>
      </c>
    </row>
    <row r="1508" spans="1:5" ht="15.6" x14ac:dyDescent="0.3">
      <c r="A1508" s="1" t="s">
        <v>864</v>
      </c>
      <c r="B1508" s="1" t="s">
        <v>3890</v>
      </c>
      <c r="C1508" t="s">
        <v>7207</v>
      </c>
      <c r="D1508" t="s">
        <v>4737</v>
      </c>
      <c r="E1508" t="s">
        <v>7032</v>
      </c>
    </row>
    <row r="1509" spans="1:5" ht="15.6" x14ac:dyDescent="0.3">
      <c r="A1509" s="1" t="s">
        <v>863</v>
      </c>
      <c r="B1509" s="1" t="s">
        <v>3891</v>
      </c>
      <c r="C1509" t="s">
        <v>6161</v>
      </c>
      <c r="D1509" t="s">
        <v>4737</v>
      </c>
      <c r="E1509" t="s">
        <v>7208</v>
      </c>
    </row>
    <row r="1510" spans="1:5" ht="15.6" x14ac:dyDescent="0.3">
      <c r="A1510" s="1" t="s">
        <v>862</v>
      </c>
      <c r="B1510" s="1" t="s">
        <v>3892</v>
      </c>
      <c r="C1510" t="s">
        <v>5055</v>
      </c>
      <c r="D1510" t="s">
        <v>4737</v>
      </c>
      <c r="E1510" t="s">
        <v>5102</v>
      </c>
    </row>
    <row r="1511" spans="1:5" ht="15.6" x14ac:dyDescent="0.3">
      <c r="A1511" s="1" t="s">
        <v>861</v>
      </c>
      <c r="B1511" s="1" t="s">
        <v>3893</v>
      </c>
      <c r="C1511" t="s">
        <v>7209</v>
      </c>
      <c r="D1511" t="s">
        <v>4734</v>
      </c>
      <c r="E1511" t="s">
        <v>7210</v>
      </c>
    </row>
    <row r="1512" spans="1:5" ht="15.6" x14ac:dyDescent="0.3">
      <c r="A1512" s="1" t="s">
        <v>860</v>
      </c>
      <c r="B1512" s="1" t="s">
        <v>3894</v>
      </c>
      <c r="C1512" t="s">
        <v>7211</v>
      </c>
      <c r="D1512" t="s">
        <v>4737</v>
      </c>
      <c r="E1512" t="s">
        <v>5035</v>
      </c>
    </row>
    <row r="1513" spans="1:5" ht="15.6" x14ac:dyDescent="0.3">
      <c r="A1513" s="1" t="s">
        <v>859</v>
      </c>
      <c r="B1513" s="1" t="s">
        <v>3895</v>
      </c>
      <c r="C1513" t="s">
        <v>7212</v>
      </c>
      <c r="D1513" t="s">
        <v>4737</v>
      </c>
      <c r="E1513" t="s">
        <v>7213</v>
      </c>
    </row>
    <row r="1514" spans="1:5" ht="15.6" x14ac:dyDescent="0.3">
      <c r="A1514" s="1" t="s">
        <v>858</v>
      </c>
      <c r="B1514" s="1" t="s">
        <v>3896</v>
      </c>
      <c r="C1514" t="s">
        <v>7214</v>
      </c>
      <c r="D1514" t="s">
        <v>4734</v>
      </c>
      <c r="E1514" t="s">
        <v>7215</v>
      </c>
    </row>
    <row r="1515" spans="1:5" ht="15.6" x14ac:dyDescent="0.3">
      <c r="A1515" s="1" t="s">
        <v>857</v>
      </c>
      <c r="B1515" s="1" t="s">
        <v>3897</v>
      </c>
      <c r="C1515" t="s">
        <v>7216</v>
      </c>
      <c r="D1515" t="s">
        <v>4737</v>
      </c>
      <c r="E1515" t="s">
        <v>7217</v>
      </c>
    </row>
    <row r="1516" spans="1:5" ht="15.6" x14ac:dyDescent="0.3">
      <c r="A1516" s="1" t="s">
        <v>856</v>
      </c>
      <c r="B1516" s="1" t="s">
        <v>3898</v>
      </c>
      <c r="C1516" t="s">
        <v>7218</v>
      </c>
      <c r="D1516" t="s">
        <v>4737</v>
      </c>
      <c r="E1516" t="s">
        <v>5035</v>
      </c>
    </row>
    <row r="1517" spans="1:5" ht="15.6" x14ac:dyDescent="0.3">
      <c r="A1517" s="1" t="s">
        <v>855</v>
      </c>
      <c r="B1517" s="1" t="s">
        <v>3899</v>
      </c>
      <c r="C1517" t="s">
        <v>7219</v>
      </c>
      <c r="D1517" t="s">
        <v>4737</v>
      </c>
      <c r="E1517" t="s">
        <v>6730</v>
      </c>
    </row>
    <row r="1518" spans="1:5" ht="15.6" x14ac:dyDescent="0.3">
      <c r="A1518" s="1" t="s">
        <v>854</v>
      </c>
      <c r="B1518" s="1" t="s">
        <v>3900</v>
      </c>
      <c r="C1518" t="s">
        <v>7220</v>
      </c>
      <c r="D1518" t="s">
        <v>4734</v>
      </c>
      <c r="E1518" t="s">
        <v>7221</v>
      </c>
    </row>
    <row r="1519" spans="1:5" ht="15.6" x14ac:dyDescent="0.3">
      <c r="A1519" s="1" t="s">
        <v>853</v>
      </c>
      <c r="B1519" s="1" t="s">
        <v>3901</v>
      </c>
      <c r="C1519" t="s">
        <v>7222</v>
      </c>
      <c r="D1519" t="s">
        <v>4734</v>
      </c>
      <c r="E1519" t="s">
        <v>5556</v>
      </c>
    </row>
    <row r="1520" spans="1:5" ht="15.6" x14ac:dyDescent="0.3">
      <c r="A1520" s="1" t="s">
        <v>852</v>
      </c>
      <c r="B1520" s="1" t="s">
        <v>3902</v>
      </c>
      <c r="C1520" t="s">
        <v>7223</v>
      </c>
      <c r="D1520" t="s">
        <v>4734</v>
      </c>
      <c r="E1520" t="s">
        <v>7224</v>
      </c>
    </row>
    <row r="1521" spans="1:5" ht="15.6" x14ac:dyDescent="0.3">
      <c r="A1521" s="1" t="s">
        <v>851</v>
      </c>
      <c r="B1521" s="1" t="s">
        <v>3903</v>
      </c>
      <c r="C1521" t="s">
        <v>7225</v>
      </c>
      <c r="D1521" t="s">
        <v>4734</v>
      </c>
      <c r="E1521" t="s">
        <v>7226</v>
      </c>
    </row>
    <row r="1522" spans="1:5" ht="15.6" x14ac:dyDescent="0.3">
      <c r="A1522" s="1" t="s">
        <v>850</v>
      </c>
      <c r="B1522" s="1" t="s">
        <v>3904</v>
      </c>
      <c r="C1522" t="s">
        <v>7227</v>
      </c>
      <c r="D1522" t="s">
        <v>4737</v>
      </c>
      <c r="E1522" t="s">
        <v>7228</v>
      </c>
    </row>
    <row r="1523" spans="1:5" ht="15.6" x14ac:dyDescent="0.3">
      <c r="A1523" s="1" t="s">
        <v>849</v>
      </c>
      <c r="B1523" s="1" t="s">
        <v>3905</v>
      </c>
      <c r="C1523" t="s">
        <v>7229</v>
      </c>
      <c r="D1523" t="s">
        <v>4734</v>
      </c>
      <c r="E1523" t="s">
        <v>5882</v>
      </c>
    </row>
    <row r="1524" spans="1:5" ht="15.6" x14ac:dyDescent="0.3">
      <c r="A1524" s="1" t="s">
        <v>848</v>
      </c>
      <c r="B1524" s="1" t="s">
        <v>3906</v>
      </c>
      <c r="C1524" t="s">
        <v>7230</v>
      </c>
      <c r="D1524" t="s">
        <v>4737</v>
      </c>
      <c r="E1524" t="s">
        <v>7231</v>
      </c>
    </row>
    <row r="1525" spans="1:5" ht="15.6" x14ac:dyDescent="0.3">
      <c r="A1525" s="1" t="s">
        <v>847</v>
      </c>
      <c r="B1525" s="1" t="s">
        <v>3907</v>
      </c>
      <c r="C1525" t="s">
        <v>7232</v>
      </c>
      <c r="D1525" t="s">
        <v>4737</v>
      </c>
      <c r="E1525" t="s">
        <v>5172</v>
      </c>
    </row>
    <row r="1526" spans="1:5" ht="15.6" x14ac:dyDescent="0.3">
      <c r="A1526" s="1" t="s">
        <v>846</v>
      </c>
      <c r="B1526" s="1" t="s">
        <v>3908</v>
      </c>
      <c r="C1526" t="s">
        <v>6247</v>
      </c>
      <c r="D1526" t="s">
        <v>4737</v>
      </c>
      <c r="E1526" t="s">
        <v>5378</v>
      </c>
    </row>
    <row r="1527" spans="1:5" ht="15.6" x14ac:dyDescent="0.3">
      <c r="A1527" s="1" t="s">
        <v>845</v>
      </c>
      <c r="B1527" s="1" t="s">
        <v>3909</v>
      </c>
      <c r="C1527" t="s">
        <v>7233</v>
      </c>
      <c r="D1527" t="s">
        <v>4734</v>
      </c>
      <c r="E1527" t="s">
        <v>7234</v>
      </c>
    </row>
    <row r="1528" spans="1:5" ht="15.6" x14ac:dyDescent="0.3">
      <c r="A1528" s="1" t="s">
        <v>844</v>
      </c>
      <c r="B1528" s="1" t="s">
        <v>3910</v>
      </c>
      <c r="C1528" t="s">
        <v>7235</v>
      </c>
      <c r="D1528" t="s">
        <v>4734</v>
      </c>
      <c r="E1528" t="s">
        <v>7236</v>
      </c>
    </row>
    <row r="1529" spans="1:5" ht="15.6" x14ac:dyDescent="0.3">
      <c r="A1529" s="1" t="s">
        <v>843</v>
      </c>
      <c r="B1529" s="1" t="s">
        <v>3911</v>
      </c>
      <c r="C1529" t="s">
        <v>7237</v>
      </c>
      <c r="D1529" t="s">
        <v>4737</v>
      </c>
      <c r="E1529" t="s">
        <v>7238</v>
      </c>
    </row>
    <row r="1530" spans="1:5" ht="15.6" x14ac:dyDescent="0.3">
      <c r="A1530" s="1" t="s">
        <v>842</v>
      </c>
      <c r="B1530" s="1" t="s">
        <v>3912</v>
      </c>
      <c r="C1530" t="s">
        <v>7239</v>
      </c>
      <c r="D1530" t="s">
        <v>4734</v>
      </c>
      <c r="E1530" t="s">
        <v>7240</v>
      </c>
    </row>
    <row r="1531" spans="1:5" ht="15.6" x14ac:dyDescent="0.3">
      <c r="A1531" s="1" t="s">
        <v>841</v>
      </c>
      <c r="B1531" s="1" t="s">
        <v>3913</v>
      </c>
      <c r="C1531" t="s">
        <v>5285</v>
      </c>
      <c r="D1531" t="s">
        <v>4734</v>
      </c>
      <c r="E1531" t="s">
        <v>4896</v>
      </c>
    </row>
    <row r="1532" spans="1:5" ht="15.6" x14ac:dyDescent="0.3">
      <c r="A1532" s="1" t="s">
        <v>840</v>
      </c>
      <c r="B1532" s="1" t="s">
        <v>3914</v>
      </c>
      <c r="C1532" t="s">
        <v>7241</v>
      </c>
      <c r="D1532" t="s">
        <v>4734</v>
      </c>
      <c r="E1532" t="s">
        <v>7242</v>
      </c>
    </row>
    <row r="1533" spans="1:5" ht="15.6" x14ac:dyDescent="0.3">
      <c r="A1533" s="1" t="s">
        <v>839</v>
      </c>
      <c r="B1533" s="1" t="s">
        <v>3915</v>
      </c>
      <c r="C1533" t="s">
        <v>7243</v>
      </c>
      <c r="D1533" t="s">
        <v>4737</v>
      </c>
      <c r="E1533" t="s">
        <v>7244</v>
      </c>
    </row>
    <row r="1534" spans="1:5" ht="15.6" x14ac:dyDescent="0.3">
      <c r="A1534" s="1" t="s">
        <v>838</v>
      </c>
      <c r="B1534" s="1" t="s">
        <v>3916</v>
      </c>
      <c r="C1534" t="s">
        <v>7245</v>
      </c>
      <c r="D1534" t="s">
        <v>4737</v>
      </c>
      <c r="E1534" t="s">
        <v>5469</v>
      </c>
    </row>
    <row r="1535" spans="1:5" ht="15.6" x14ac:dyDescent="0.3">
      <c r="A1535" s="1" t="s">
        <v>837</v>
      </c>
      <c r="B1535" s="1" t="s">
        <v>3917</v>
      </c>
      <c r="C1535" t="s">
        <v>7246</v>
      </c>
      <c r="D1535" t="s">
        <v>4734</v>
      </c>
      <c r="E1535" t="s">
        <v>4906</v>
      </c>
    </row>
    <row r="1536" spans="1:5" ht="15.6" x14ac:dyDescent="0.3">
      <c r="A1536" s="1" t="s">
        <v>836</v>
      </c>
      <c r="B1536" s="1" t="s">
        <v>3918</v>
      </c>
      <c r="C1536" t="s">
        <v>7247</v>
      </c>
      <c r="D1536" t="s">
        <v>4737</v>
      </c>
      <c r="E1536" t="s">
        <v>4786</v>
      </c>
    </row>
    <row r="1537" spans="1:6" ht="15.6" x14ac:dyDescent="0.3">
      <c r="A1537" s="1" t="s">
        <v>835</v>
      </c>
      <c r="B1537" s="1" t="s">
        <v>3919</v>
      </c>
      <c r="C1537" t="s">
        <v>7248</v>
      </c>
      <c r="D1537" t="s">
        <v>4737</v>
      </c>
      <c r="E1537" t="s">
        <v>4831</v>
      </c>
    </row>
    <row r="1538" spans="1:6" ht="15.6" x14ac:dyDescent="0.3">
      <c r="A1538" s="1" t="s">
        <v>834</v>
      </c>
      <c r="B1538" s="1" t="s">
        <v>3920</v>
      </c>
      <c r="C1538" t="s">
        <v>7249</v>
      </c>
      <c r="D1538" t="s">
        <v>4734</v>
      </c>
      <c r="E1538" t="s">
        <v>7250</v>
      </c>
    </row>
    <row r="1539" spans="1:6" ht="15.6" x14ac:dyDescent="0.3">
      <c r="A1539" s="1" t="s">
        <v>833</v>
      </c>
      <c r="B1539" s="1" t="s">
        <v>3921</v>
      </c>
      <c r="C1539" t="s">
        <v>7251</v>
      </c>
      <c r="D1539" t="s">
        <v>4737</v>
      </c>
      <c r="E1539" t="s">
        <v>5162</v>
      </c>
    </row>
    <row r="1540" spans="1:6" ht="15.6" x14ac:dyDescent="0.3">
      <c r="A1540" s="1" t="s">
        <v>832</v>
      </c>
      <c r="B1540" s="1" t="s">
        <v>3922</v>
      </c>
      <c r="C1540" t="s">
        <v>7252</v>
      </c>
      <c r="D1540" t="s">
        <v>4737</v>
      </c>
      <c r="E1540" t="s">
        <v>7253</v>
      </c>
    </row>
    <row r="1541" spans="1:6" ht="15.6" x14ac:dyDescent="0.3">
      <c r="A1541" s="1" t="s">
        <v>831</v>
      </c>
      <c r="B1541" s="1" t="s">
        <v>3923</v>
      </c>
      <c r="C1541" t="s">
        <v>7254</v>
      </c>
      <c r="D1541" t="s">
        <v>4734</v>
      </c>
      <c r="E1541" t="s">
        <v>7255</v>
      </c>
    </row>
    <row r="1542" spans="1:6" ht="15.6" x14ac:dyDescent="0.3">
      <c r="A1542" s="1" t="s">
        <v>830</v>
      </c>
      <c r="B1542" s="1" t="s">
        <v>3924</v>
      </c>
      <c r="C1542" t="s">
        <v>7256</v>
      </c>
      <c r="D1542" t="s">
        <v>4734</v>
      </c>
      <c r="E1542" t="s">
        <v>7257</v>
      </c>
    </row>
    <row r="1543" spans="1:6" ht="15.6" x14ac:dyDescent="0.3">
      <c r="A1543" s="1" t="s">
        <v>829</v>
      </c>
      <c r="B1543" s="1" t="s">
        <v>3925</v>
      </c>
      <c r="C1543" t="s">
        <v>7258</v>
      </c>
      <c r="D1543" t="s">
        <v>4737</v>
      </c>
      <c r="E1543" t="s">
        <v>7259</v>
      </c>
    </row>
    <row r="1544" spans="1:6" ht="15.6" x14ac:dyDescent="0.3">
      <c r="A1544" s="1" t="s">
        <v>828</v>
      </c>
      <c r="B1544" s="1" t="s">
        <v>3926</v>
      </c>
      <c r="C1544" t="s">
        <v>7260</v>
      </c>
      <c r="D1544" t="s">
        <v>4737</v>
      </c>
      <c r="E1544" t="s">
        <v>4831</v>
      </c>
    </row>
    <row r="1545" spans="1:6" ht="15.6" x14ac:dyDescent="0.3">
      <c r="A1545" s="1" t="s">
        <v>827</v>
      </c>
      <c r="B1545" s="1" t="s">
        <v>3927</v>
      </c>
      <c r="C1545" t="s">
        <v>7261</v>
      </c>
      <c r="D1545" t="s">
        <v>4737</v>
      </c>
      <c r="E1545" t="s">
        <v>7262</v>
      </c>
    </row>
    <row r="1546" spans="1:6" ht="15.6" x14ac:dyDescent="0.3">
      <c r="A1546" s="1" t="s">
        <v>826</v>
      </c>
      <c r="B1546" s="1" t="s">
        <v>3928</v>
      </c>
      <c r="C1546" t="s">
        <v>7263</v>
      </c>
      <c r="D1546" t="s">
        <v>4737</v>
      </c>
      <c r="E1546" t="s">
        <v>7264</v>
      </c>
    </row>
    <row r="1547" spans="1:6" ht="15.6" x14ac:dyDescent="0.3">
      <c r="A1547" s="1" t="s">
        <v>825</v>
      </c>
      <c r="B1547" s="1" t="s">
        <v>3929</v>
      </c>
      <c r="C1547" t="s">
        <v>7265</v>
      </c>
      <c r="D1547" t="s">
        <v>4734</v>
      </c>
      <c r="E1547" t="s">
        <v>5471</v>
      </c>
    </row>
    <row r="1548" spans="1:6" ht="15.6" x14ac:dyDescent="0.3">
      <c r="A1548" s="1" t="s">
        <v>824</v>
      </c>
      <c r="B1548" s="1" t="s">
        <v>3930</v>
      </c>
      <c r="C1548" t="s">
        <v>7266</v>
      </c>
      <c r="D1548" t="s">
        <v>4734</v>
      </c>
      <c r="E1548" t="s">
        <v>7267</v>
      </c>
    </row>
    <row r="1549" spans="1:6" ht="15.6" x14ac:dyDescent="0.3">
      <c r="A1549" s="1" t="s">
        <v>823</v>
      </c>
      <c r="B1549" s="1" t="s">
        <v>3931</v>
      </c>
      <c r="C1549" t="s">
        <v>7268</v>
      </c>
      <c r="D1549" t="s">
        <v>4734</v>
      </c>
      <c r="E1549" t="s">
        <v>7269</v>
      </c>
    </row>
    <row r="1550" spans="1:6" ht="15.6" x14ac:dyDescent="0.3">
      <c r="A1550" s="1" t="s">
        <v>822</v>
      </c>
      <c r="B1550" s="1" t="s">
        <v>3932</v>
      </c>
      <c r="C1550" t="s">
        <v>7270</v>
      </c>
      <c r="D1550" t="s">
        <v>4737</v>
      </c>
      <c r="E1550" t="s">
        <v>7271</v>
      </c>
      <c r="F1550" t="s">
        <v>6012</v>
      </c>
    </row>
    <row r="1551" spans="1:6" ht="15.6" x14ac:dyDescent="0.3">
      <c r="A1551" s="1" t="s">
        <v>821</v>
      </c>
      <c r="B1551" s="1" t="s">
        <v>3933</v>
      </c>
      <c r="C1551" t="s">
        <v>7272</v>
      </c>
      <c r="D1551" t="s">
        <v>4734</v>
      </c>
      <c r="E1551" t="s">
        <v>4790</v>
      </c>
    </row>
    <row r="1552" spans="1:6" ht="15.6" x14ac:dyDescent="0.3">
      <c r="A1552" s="1" t="s">
        <v>820</v>
      </c>
      <c r="B1552" s="1" t="s">
        <v>3934</v>
      </c>
      <c r="C1552" t="s">
        <v>7273</v>
      </c>
      <c r="D1552" t="s">
        <v>4737</v>
      </c>
      <c r="E1552" t="s">
        <v>7274</v>
      </c>
    </row>
    <row r="1553" spans="1:6" ht="15.6" x14ac:dyDescent="0.3">
      <c r="A1553" s="1" t="s">
        <v>819</v>
      </c>
      <c r="B1553" s="1" t="s">
        <v>3935</v>
      </c>
      <c r="C1553" t="s">
        <v>6834</v>
      </c>
      <c r="D1553" t="s">
        <v>4737</v>
      </c>
      <c r="E1553" t="s">
        <v>5578</v>
      </c>
    </row>
    <row r="1554" spans="1:6" ht="15.6" x14ac:dyDescent="0.3">
      <c r="A1554" s="1" t="s">
        <v>818</v>
      </c>
      <c r="B1554" s="1" t="s">
        <v>3936</v>
      </c>
      <c r="C1554" t="s">
        <v>7275</v>
      </c>
      <c r="D1554" t="s">
        <v>4737</v>
      </c>
      <c r="E1554" t="s">
        <v>7276</v>
      </c>
    </row>
    <row r="1555" spans="1:6" ht="15.6" x14ac:dyDescent="0.3">
      <c r="A1555" s="1" t="s">
        <v>817</v>
      </c>
      <c r="B1555" s="1" t="s">
        <v>3937</v>
      </c>
      <c r="C1555" t="s">
        <v>7277</v>
      </c>
      <c r="D1555" t="s">
        <v>4734</v>
      </c>
      <c r="E1555" t="s">
        <v>7278</v>
      </c>
    </row>
    <row r="1556" spans="1:6" ht="15.6" x14ac:dyDescent="0.3">
      <c r="A1556" s="1" t="s">
        <v>816</v>
      </c>
      <c r="B1556" s="1" t="s">
        <v>3938</v>
      </c>
      <c r="C1556" t="s">
        <v>7279</v>
      </c>
      <c r="D1556" t="s">
        <v>4734</v>
      </c>
      <c r="E1556" t="s">
        <v>5106</v>
      </c>
    </row>
    <row r="1557" spans="1:6" ht="15.6" x14ac:dyDescent="0.3">
      <c r="A1557" s="1" t="s">
        <v>815</v>
      </c>
      <c r="B1557" s="1" t="s">
        <v>3939</v>
      </c>
      <c r="C1557" t="s">
        <v>6572</v>
      </c>
      <c r="D1557" t="s">
        <v>4737</v>
      </c>
      <c r="E1557" t="s">
        <v>5190</v>
      </c>
      <c r="F1557" t="s">
        <v>4874</v>
      </c>
    </row>
    <row r="1558" spans="1:6" ht="15.6" x14ac:dyDescent="0.3">
      <c r="A1558" s="1" t="s">
        <v>814</v>
      </c>
      <c r="B1558" s="1" t="s">
        <v>3940</v>
      </c>
      <c r="C1558" t="s">
        <v>7280</v>
      </c>
      <c r="D1558" t="s">
        <v>4734</v>
      </c>
      <c r="E1558" t="s">
        <v>7281</v>
      </c>
    </row>
    <row r="1559" spans="1:6" ht="15.6" x14ac:dyDescent="0.3">
      <c r="A1559" s="1" t="s">
        <v>813</v>
      </c>
      <c r="B1559" s="1" t="s">
        <v>3941</v>
      </c>
      <c r="C1559" t="s">
        <v>7282</v>
      </c>
      <c r="D1559" t="s">
        <v>4734</v>
      </c>
      <c r="E1559" t="s">
        <v>5866</v>
      </c>
    </row>
    <row r="1560" spans="1:6" ht="15.6" x14ac:dyDescent="0.3">
      <c r="A1560" s="1" t="s">
        <v>812</v>
      </c>
      <c r="B1560" s="1" t="s">
        <v>3942</v>
      </c>
      <c r="C1560" t="s">
        <v>7283</v>
      </c>
      <c r="D1560" t="s">
        <v>4734</v>
      </c>
      <c r="E1560" t="s">
        <v>7284</v>
      </c>
    </row>
    <row r="1561" spans="1:6" ht="15.6" x14ac:dyDescent="0.3">
      <c r="A1561" s="1" t="s">
        <v>811</v>
      </c>
      <c r="B1561" s="1" t="s">
        <v>3943</v>
      </c>
      <c r="C1561" t="s">
        <v>7285</v>
      </c>
      <c r="D1561" t="s">
        <v>4734</v>
      </c>
      <c r="E1561" t="s">
        <v>7286</v>
      </c>
    </row>
    <row r="1562" spans="1:6" ht="15.6" x14ac:dyDescent="0.3">
      <c r="A1562" s="1" t="s">
        <v>810</v>
      </c>
      <c r="B1562" s="1" t="s">
        <v>3944</v>
      </c>
      <c r="C1562" t="s">
        <v>7287</v>
      </c>
      <c r="D1562" t="s">
        <v>4737</v>
      </c>
      <c r="E1562" t="s">
        <v>7288</v>
      </c>
    </row>
    <row r="1563" spans="1:6" ht="15.6" x14ac:dyDescent="0.3">
      <c r="A1563" s="1" t="s">
        <v>809</v>
      </c>
      <c r="B1563" s="1" t="s">
        <v>3945</v>
      </c>
      <c r="C1563" t="s">
        <v>7289</v>
      </c>
      <c r="D1563" t="s">
        <v>4737</v>
      </c>
      <c r="E1563" t="s">
        <v>7290</v>
      </c>
    </row>
    <row r="1564" spans="1:6" ht="15.6" x14ac:dyDescent="0.3">
      <c r="A1564" s="1" t="s">
        <v>808</v>
      </c>
      <c r="B1564" s="1" t="s">
        <v>3946</v>
      </c>
      <c r="C1564" t="s">
        <v>7291</v>
      </c>
      <c r="D1564" t="s">
        <v>4737</v>
      </c>
      <c r="E1564" t="s">
        <v>7292</v>
      </c>
    </row>
    <row r="1565" spans="1:6" ht="15.6" x14ac:dyDescent="0.3">
      <c r="A1565" s="1" t="s">
        <v>807</v>
      </c>
      <c r="B1565" s="1" t="s">
        <v>3947</v>
      </c>
      <c r="C1565" t="s">
        <v>5620</v>
      </c>
      <c r="D1565" t="s">
        <v>4737</v>
      </c>
      <c r="E1565" t="s">
        <v>5029</v>
      </c>
    </row>
    <row r="1566" spans="1:6" ht="15.6" x14ac:dyDescent="0.3">
      <c r="A1566" s="1" t="s">
        <v>806</v>
      </c>
      <c r="B1566" s="1" t="s">
        <v>3948</v>
      </c>
      <c r="C1566" t="s">
        <v>6261</v>
      </c>
      <c r="D1566" t="s">
        <v>4737</v>
      </c>
      <c r="E1566" t="s">
        <v>7293</v>
      </c>
    </row>
    <row r="1567" spans="1:6" ht="15.6" x14ac:dyDescent="0.3">
      <c r="A1567" s="1" t="s">
        <v>805</v>
      </c>
      <c r="B1567" s="1" t="s">
        <v>3949</v>
      </c>
      <c r="C1567" t="s">
        <v>7294</v>
      </c>
      <c r="D1567" t="s">
        <v>4734</v>
      </c>
      <c r="E1567" t="s">
        <v>7295</v>
      </c>
    </row>
    <row r="1568" spans="1:6" ht="15.6" x14ac:dyDescent="0.3">
      <c r="A1568" s="1" t="s">
        <v>804</v>
      </c>
      <c r="B1568" s="1" t="s">
        <v>3950</v>
      </c>
      <c r="C1568" t="s">
        <v>7296</v>
      </c>
      <c r="D1568" t="s">
        <v>4734</v>
      </c>
      <c r="E1568" t="s">
        <v>5407</v>
      </c>
    </row>
    <row r="1569" spans="1:5" ht="15.6" x14ac:dyDescent="0.3">
      <c r="A1569" s="1" t="s">
        <v>803</v>
      </c>
      <c r="B1569" s="1" t="s">
        <v>3951</v>
      </c>
      <c r="C1569" t="s">
        <v>5692</v>
      </c>
      <c r="D1569" t="s">
        <v>4737</v>
      </c>
      <c r="E1569" t="s">
        <v>7297</v>
      </c>
    </row>
    <row r="1570" spans="1:5" ht="15.6" x14ac:dyDescent="0.3">
      <c r="A1570" s="1" t="s">
        <v>802</v>
      </c>
      <c r="B1570" s="1" t="s">
        <v>3952</v>
      </c>
      <c r="C1570" t="s">
        <v>7298</v>
      </c>
      <c r="D1570" t="s">
        <v>4734</v>
      </c>
      <c r="E1570" t="s">
        <v>7299</v>
      </c>
    </row>
    <row r="1571" spans="1:5" ht="15.6" x14ac:dyDescent="0.3">
      <c r="A1571" s="1" t="s">
        <v>801</v>
      </c>
      <c r="B1571" s="1" t="s">
        <v>3953</v>
      </c>
      <c r="C1571" t="s">
        <v>7300</v>
      </c>
      <c r="D1571" t="s">
        <v>4737</v>
      </c>
      <c r="E1571" t="s">
        <v>6507</v>
      </c>
    </row>
    <row r="1572" spans="1:5" ht="15.6" x14ac:dyDescent="0.3">
      <c r="A1572" s="1" t="s">
        <v>800</v>
      </c>
      <c r="B1572" s="1" t="s">
        <v>3954</v>
      </c>
      <c r="C1572" t="s">
        <v>7301</v>
      </c>
      <c r="D1572" t="s">
        <v>4734</v>
      </c>
      <c r="E1572" t="s">
        <v>6515</v>
      </c>
    </row>
    <row r="1573" spans="1:5" ht="15.6" x14ac:dyDescent="0.3">
      <c r="A1573" s="1" t="s">
        <v>799</v>
      </c>
      <c r="B1573" s="1" t="s">
        <v>3955</v>
      </c>
      <c r="C1573" t="s">
        <v>5604</v>
      </c>
      <c r="D1573" t="s">
        <v>4737</v>
      </c>
      <c r="E1573" t="s">
        <v>7302</v>
      </c>
    </row>
    <row r="1574" spans="1:5" ht="15.6" x14ac:dyDescent="0.3">
      <c r="A1574" s="1" t="s">
        <v>798</v>
      </c>
      <c r="B1574" s="1" t="s">
        <v>3956</v>
      </c>
      <c r="C1574" t="s">
        <v>7303</v>
      </c>
      <c r="D1574" t="s">
        <v>4737</v>
      </c>
      <c r="E1574" t="s">
        <v>7304</v>
      </c>
    </row>
    <row r="1575" spans="1:5" ht="15.6" x14ac:dyDescent="0.3">
      <c r="A1575" s="1" t="s">
        <v>797</v>
      </c>
      <c r="B1575" s="1" t="s">
        <v>3957</v>
      </c>
      <c r="C1575" t="s">
        <v>7305</v>
      </c>
      <c r="D1575" t="s">
        <v>4737</v>
      </c>
      <c r="E1575" t="s">
        <v>7306</v>
      </c>
    </row>
    <row r="1576" spans="1:5" ht="15.6" x14ac:dyDescent="0.3">
      <c r="A1576" s="1" t="s">
        <v>796</v>
      </c>
      <c r="B1576" s="1" t="s">
        <v>3958</v>
      </c>
      <c r="C1576" t="s">
        <v>7307</v>
      </c>
      <c r="D1576" t="s">
        <v>4737</v>
      </c>
      <c r="E1576" t="s">
        <v>4782</v>
      </c>
    </row>
    <row r="1577" spans="1:5" ht="15.6" x14ac:dyDescent="0.3">
      <c r="A1577" s="1" t="s">
        <v>795</v>
      </c>
      <c r="B1577" s="1" t="s">
        <v>3959</v>
      </c>
      <c r="C1577" t="s">
        <v>5718</v>
      </c>
      <c r="D1577" t="s">
        <v>4734</v>
      </c>
      <c r="E1577" t="s">
        <v>7308</v>
      </c>
    </row>
    <row r="1578" spans="1:5" ht="15.6" x14ac:dyDescent="0.3">
      <c r="A1578" s="1" t="s">
        <v>794</v>
      </c>
      <c r="B1578" s="1" t="s">
        <v>3960</v>
      </c>
      <c r="C1578" t="s">
        <v>7309</v>
      </c>
      <c r="D1578" t="s">
        <v>4737</v>
      </c>
      <c r="E1578" t="s">
        <v>7310</v>
      </c>
    </row>
    <row r="1579" spans="1:5" ht="15.6" x14ac:dyDescent="0.3">
      <c r="A1579" s="1" t="s">
        <v>793</v>
      </c>
      <c r="B1579" s="1" t="s">
        <v>3961</v>
      </c>
      <c r="C1579" t="s">
        <v>7311</v>
      </c>
      <c r="D1579" t="s">
        <v>4737</v>
      </c>
      <c r="E1579" t="s">
        <v>7312</v>
      </c>
    </row>
    <row r="1580" spans="1:5" ht="15.6" x14ac:dyDescent="0.3">
      <c r="A1580" s="1" t="s">
        <v>792</v>
      </c>
      <c r="B1580" s="1" t="s">
        <v>3962</v>
      </c>
      <c r="C1580" t="s">
        <v>5888</v>
      </c>
      <c r="D1580" t="s">
        <v>4734</v>
      </c>
      <c r="E1580" t="s">
        <v>7313</v>
      </c>
    </row>
    <row r="1581" spans="1:5" ht="15.6" x14ac:dyDescent="0.3">
      <c r="A1581" s="1" t="s">
        <v>791</v>
      </c>
      <c r="B1581" s="1" t="s">
        <v>3963</v>
      </c>
      <c r="C1581" t="s">
        <v>7314</v>
      </c>
      <c r="D1581" t="s">
        <v>4737</v>
      </c>
      <c r="E1581" t="s">
        <v>5031</v>
      </c>
    </row>
    <row r="1582" spans="1:5" ht="15.6" x14ac:dyDescent="0.3">
      <c r="A1582" s="1" t="s">
        <v>790</v>
      </c>
      <c r="B1582" s="1" t="s">
        <v>3964</v>
      </c>
      <c r="C1582" t="s">
        <v>7315</v>
      </c>
      <c r="D1582" t="s">
        <v>4737</v>
      </c>
      <c r="E1582" t="s">
        <v>7316</v>
      </c>
    </row>
    <row r="1583" spans="1:5" ht="15.6" x14ac:dyDescent="0.3">
      <c r="A1583" s="1" t="s">
        <v>789</v>
      </c>
      <c r="B1583" s="1" t="s">
        <v>3965</v>
      </c>
      <c r="C1583" t="s">
        <v>5359</v>
      </c>
      <c r="D1583" t="s">
        <v>4737</v>
      </c>
      <c r="E1583" t="s">
        <v>7317</v>
      </c>
    </row>
    <row r="1584" spans="1:5" ht="15.6" x14ac:dyDescent="0.3">
      <c r="A1584" s="1" t="s">
        <v>788</v>
      </c>
      <c r="B1584" s="1" t="s">
        <v>3966</v>
      </c>
      <c r="C1584" t="s">
        <v>7318</v>
      </c>
      <c r="D1584" t="s">
        <v>5612</v>
      </c>
      <c r="E1584" t="s">
        <v>7319</v>
      </c>
    </row>
    <row r="1585" spans="1:5" ht="15.6" x14ac:dyDescent="0.3">
      <c r="A1585" s="1" t="s">
        <v>787</v>
      </c>
      <c r="B1585" s="1" t="s">
        <v>3967</v>
      </c>
      <c r="C1585" t="s">
        <v>7320</v>
      </c>
      <c r="D1585" t="s">
        <v>4734</v>
      </c>
      <c r="E1585" t="s">
        <v>7321</v>
      </c>
    </row>
    <row r="1586" spans="1:5" ht="15.6" x14ac:dyDescent="0.3">
      <c r="A1586" s="1" t="s">
        <v>786</v>
      </c>
      <c r="B1586" s="1" t="s">
        <v>3968</v>
      </c>
      <c r="C1586" t="s">
        <v>7322</v>
      </c>
      <c r="D1586" t="s">
        <v>5612</v>
      </c>
      <c r="E1586" t="s">
        <v>7323</v>
      </c>
    </row>
    <row r="1587" spans="1:5" ht="15.6" x14ac:dyDescent="0.3">
      <c r="A1587" s="1" t="s">
        <v>785</v>
      </c>
      <c r="B1587" s="1" t="s">
        <v>3969</v>
      </c>
      <c r="C1587" t="s">
        <v>7324</v>
      </c>
      <c r="D1587" t="s">
        <v>4734</v>
      </c>
      <c r="E1587" t="s">
        <v>7325</v>
      </c>
    </row>
    <row r="1588" spans="1:5" ht="15.6" x14ac:dyDescent="0.3">
      <c r="A1588" s="1" t="s">
        <v>784</v>
      </c>
      <c r="B1588" s="1" t="s">
        <v>3970</v>
      </c>
      <c r="C1588" t="s">
        <v>7326</v>
      </c>
      <c r="D1588" t="s">
        <v>4737</v>
      </c>
      <c r="E1588" t="s">
        <v>7327</v>
      </c>
    </row>
    <row r="1589" spans="1:5" ht="15.6" x14ac:dyDescent="0.3">
      <c r="A1589" s="1" t="s">
        <v>783</v>
      </c>
      <c r="B1589" s="1" t="s">
        <v>3971</v>
      </c>
      <c r="C1589" t="s">
        <v>7328</v>
      </c>
      <c r="D1589" t="s">
        <v>4737</v>
      </c>
      <c r="E1589" t="s">
        <v>7329</v>
      </c>
    </row>
    <row r="1590" spans="1:5" ht="15.6" x14ac:dyDescent="0.3">
      <c r="A1590" s="1" t="s">
        <v>782</v>
      </c>
      <c r="B1590" s="1" t="s">
        <v>3972</v>
      </c>
      <c r="C1590" t="s">
        <v>7330</v>
      </c>
      <c r="D1590" t="s">
        <v>4734</v>
      </c>
      <c r="E1590" t="s">
        <v>7331</v>
      </c>
    </row>
    <row r="1591" spans="1:5" ht="15.6" x14ac:dyDescent="0.3">
      <c r="A1591" s="1" t="s">
        <v>781</v>
      </c>
      <c r="B1591" s="1" t="s">
        <v>3973</v>
      </c>
      <c r="C1591" t="s">
        <v>5293</v>
      </c>
      <c r="D1591" t="s">
        <v>4737</v>
      </c>
      <c r="E1591" t="s">
        <v>5491</v>
      </c>
    </row>
    <row r="1592" spans="1:5" ht="15.6" x14ac:dyDescent="0.3">
      <c r="A1592" s="1" t="s">
        <v>780</v>
      </c>
      <c r="B1592" s="1" t="s">
        <v>3974</v>
      </c>
      <c r="C1592" t="s">
        <v>7332</v>
      </c>
      <c r="D1592" t="s">
        <v>4737</v>
      </c>
      <c r="E1592" t="s">
        <v>5666</v>
      </c>
    </row>
    <row r="1593" spans="1:5" ht="15.6" x14ac:dyDescent="0.3">
      <c r="A1593" s="1" t="s">
        <v>779</v>
      </c>
      <c r="B1593" s="1" t="s">
        <v>3975</v>
      </c>
      <c r="C1593" t="s">
        <v>7333</v>
      </c>
      <c r="D1593" t="s">
        <v>4737</v>
      </c>
      <c r="E1593" t="s">
        <v>5147</v>
      </c>
    </row>
    <row r="1594" spans="1:5" ht="15.6" x14ac:dyDescent="0.3">
      <c r="A1594" s="1" t="s">
        <v>778</v>
      </c>
      <c r="B1594" s="1" t="s">
        <v>3976</v>
      </c>
      <c r="C1594" t="s">
        <v>7334</v>
      </c>
      <c r="D1594" t="s">
        <v>5612</v>
      </c>
      <c r="E1594" t="s">
        <v>5682</v>
      </c>
    </row>
    <row r="1595" spans="1:5" ht="15.6" x14ac:dyDescent="0.3">
      <c r="A1595" s="1" t="s">
        <v>777</v>
      </c>
      <c r="B1595" s="1" t="s">
        <v>3977</v>
      </c>
      <c r="C1595" t="s">
        <v>7335</v>
      </c>
      <c r="D1595" t="s">
        <v>4737</v>
      </c>
      <c r="E1595" t="s">
        <v>7336</v>
      </c>
    </row>
    <row r="1596" spans="1:5" ht="15.6" x14ac:dyDescent="0.3">
      <c r="A1596" s="1" t="s">
        <v>776</v>
      </c>
      <c r="B1596" s="1" t="s">
        <v>3978</v>
      </c>
      <c r="C1596" t="s">
        <v>7337</v>
      </c>
      <c r="D1596" t="s">
        <v>4734</v>
      </c>
      <c r="E1596" t="s">
        <v>5098</v>
      </c>
    </row>
    <row r="1597" spans="1:5" ht="15.6" x14ac:dyDescent="0.3">
      <c r="A1597" s="1" t="s">
        <v>775</v>
      </c>
      <c r="B1597" s="1" t="s">
        <v>3979</v>
      </c>
      <c r="C1597" t="s">
        <v>7338</v>
      </c>
      <c r="D1597" t="s">
        <v>5612</v>
      </c>
      <c r="E1597" t="s">
        <v>5350</v>
      </c>
    </row>
    <row r="1598" spans="1:5" ht="15.6" x14ac:dyDescent="0.3">
      <c r="A1598" s="1" t="s">
        <v>774</v>
      </c>
      <c r="B1598" s="1" t="s">
        <v>3980</v>
      </c>
      <c r="C1598" t="s">
        <v>7339</v>
      </c>
      <c r="D1598" t="s">
        <v>4737</v>
      </c>
      <c r="E1598" t="s">
        <v>7340</v>
      </c>
    </row>
    <row r="1599" spans="1:5" ht="15.6" x14ac:dyDescent="0.3">
      <c r="A1599" s="1" t="s">
        <v>773</v>
      </c>
      <c r="B1599" s="1" t="s">
        <v>3981</v>
      </c>
      <c r="C1599" t="s">
        <v>7341</v>
      </c>
      <c r="D1599" t="s">
        <v>4737</v>
      </c>
      <c r="E1599" t="s">
        <v>7342</v>
      </c>
    </row>
    <row r="1600" spans="1:5" ht="15.6" x14ac:dyDescent="0.3">
      <c r="A1600" s="1" t="s">
        <v>772</v>
      </c>
      <c r="B1600" s="1" t="s">
        <v>3982</v>
      </c>
      <c r="C1600" t="s">
        <v>6330</v>
      </c>
      <c r="D1600" t="s">
        <v>4737</v>
      </c>
      <c r="E1600" t="s">
        <v>7343</v>
      </c>
    </row>
    <row r="1601" spans="1:5" ht="15.6" x14ac:dyDescent="0.3">
      <c r="A1601" s="1" t="s">
        <v>771</v>
      </c>
      <c r="B1601" s="1" t="s">
        <v>3983</v>
      </c>
      <c r="C1601" t="s">
        <v>7344</v>
      </c>
      <c r="D1601" t="s">
        <v>4737</v>
      </c>
      <c r="E1601" t="s">
        <v>5456</v>
      </c>
    </row>
    <row r="1602" spans="1:5" ht="15.6" x14ac:dyDescent="0.3">
      <c r="A1602" s="1" t="s">
        <v>770</v>
      </c>
      <c r="B1602" s="1" t="s">
        <v>3984</v>
      </c>
      <c r="C1602" t="s">
        <v>7345</v>
      </c>
      <c r="D1602" t="s">
        <v>4734</v>
      </c>
      <c r="E1602" t="s">
        <v>7346</v>
      </c>
    </row>
    <row r="1603" spans="1:5" ht="15.6" x14ac:dyDescent="0.3">
      <c r="A1603" s="1" t="s">
        <v>769</v>
      </c>
      <c r="B1603" s="1" t="s">
        <v>3985</v>
      </c>
      <c r="C1603" t="s">
        <v>7347</v>
      </c>
      <c r="D1603" t="s">
        <v>4737</v>
      </c>
      <c r="E1603" t="s">
        <v>6246</v>
      </c>
    </row>
    <row r="1604" spans="1:5" ht="15.6" x14ac:dyDescent="0.3">
      <c r="A1604" s="1" t="s">
        <v>768</v>
      </c>
      <c r="B1604" s="1" t="s">
        <v>3986</v>
      </c>
      <c r="C1604" t="s">
        <v>7348</v>
      </c>
      <c r="D1604" t="s">
        <v>4737</v>
      </c>
      <c r="E1604" t="s">
        <v>4991</v>
      </c>
    </row>
    <row r="1605" spans="1:5" ht="15.6" x14ac:dyDescent="0.3">
      <c r="A1605" s="1" t="s">
        <v>767</v>
      </c>
      <c r="B1605" s="1" t="s">
        <v>3987</v>
      </c>
      <c r="C1605" t="s">
        <v>6127</v>
      </c>
      <c r="D1605" t="s">
        <v>4737</v>
      </c>
      <c r="E1605" t="s">
        <v>7349</v>
      </c>
    </row>
    <row r="1606" spans="1:5" ht="15.6" x14ac:dyDescent="0.3">
      <c r="A1606" s="1" t="s">
        <v>766</v>
      </c>
      <c r="B1606" s="1" t="s">
        <v>3988</v>
      </c>
      <c r="C1606" t="s">
        <v>7350</v>
      </c>
      <c r="D1606" t="s">
        <v>5612</v>
      </c>
      <c r="E1606" t="s">
        <v>6810</v>
      </c>
    </row>
    <row r="1607" spans="1:5" ht="15.6" x14ac:dyDescent="0.3">
      <c r="A1607" s="1" t="s">
        <v>765</v>
      </c>
      <c r="B1607" s="1" t="s">
        <v>3989</v>
      </c>
      <c r="C1607" t="s">
        <v>7351</v>
      </c>
      <c r="D1607" t="s">
        <v>4737</v>
      </c>
      <c r="E1607" t="s">
        <v>4916</v>
      </c>
    </row>
    <row r="1608" spans="1:5" ht="15.6" x14ac:dyDescent="0.3">
      <c r="A1608" s="1" t="s">
        <v>764</v>
      </c>
      <c r="B1608" s="1" t="s">
        <v>3990</v>
      </c>
      <c r="C1608" t="s">
        <v>5620</v>
      </c>
      <c r="D1608" t="s">
        <v>4737</v>
      </c>
      <c r="E1608" t="s">
        <v>5848</v>
      </c>
    </row>
    <row r="1609" spans="1:5" ht="15.6" x14ac:dyDescent="0.3">
      <c r="A1609" s="1" t="s">
        <v>763</v>
      </c>
      <c r="B1609" s="1" t="s">
        <v>3991</v>
      </c>
      <c r="C1609" t="s">
        <v>7352</v>
      </c>
      <c r="D1609" t="s">
        <v>4734</v>
      </c>
      <c r="E1609" t="s">
        <v>7353</v>
      </c>
    </row>
    <row r="1610" spans="1:5" ht="15.6" x14ac:dyDescent="0.3">
      <c r="A1610" s="1" t="s">
        <v>762</v>
      </c>
      <c r="B1610" s="1" t="s">
        <v>3992</v>
      </c>
      <c r="C1610" t="s">
        <v>7354</v>
      </c>
      <c r="D1610" t="s">
        <v>4734</v>
      </c>
      <c r="E1610" t="s">
        <v>5682</v>
      </c>
    </row>
    <row r="1611" spans="1:5" ht="15.6" x14ac:dyDescent="0.3">
      <c r="A1611" s="1" t="s">
        <v>761</v>
      </c>
      <c r="B1611" s="1" t="s">
        <v>3993</v>
      </c>
      <c r="C1611" t="s">
        <v>7355</v>
      </c>
      <c r="D1611" t="s">
        <v>4734</v>
      </c>
      <c r="E1611" t="s">
        <v>6091</v>
      </c>
    </row>
    <row r="1612" spans="1:5" ht="15.6" x14ac:dyDescent="0.3">
      <c r="A1612" s="1" t="s">
        <v>760</v>
      </c>
      <c r="B1612" s="1" t="s">
        <v>3994</v>
      </c>
      <c r="C1612" t="s">
        <v>7356</v>
      </c>
      <c r="D1612" t="s">
        <v>4734</v>
      </c>
      <c r="E1612" t="s">
        <v>7357</v>
      </c>
    </row>
    <row r="1613" spans="1:5" ht="15.6" x14ac:dyDescent="0.3">
      <c r="A1613" s="1" t="s">
        <v>759</v>
      </c>
      <c r="B1613" s="1" t="s">
        <v>3995</v>
      </c>
      <c r="C1613" t="s">
        <v>7358</v>
      </c>
      <c r="D1613" t="s">
        <v>4734</v>
      </c>
      <c r="E1613" t="s">
        <v>5467</v>
      </c>
    </row>
    <row r="1614" spans="1:5" ht="15.6" x14ac:dyDescent="0.3">
      <c r="A1614" s="1" t="s">
        <v>758</v>
      </c>
      <c r="B1614" s="1" t="s">
        <v>3996</v>
      </c>
      <c r="C1614" t="s">
        <v>7359</v>
      </c>
      <c r="D1614" t="s">
        <v>4737</v>
      </c>
      <c r="E1614" t="s">
        <v>7360</v>
      </c>
    </row>
    <row r="1615" spans="1:5" ht="15.6" x14ac:dyDescent="0.3">
      <c r="A1615" s="1" t="s">
        <v>757</v>
      </c>
      <c r="B1615" s="1" t="s">
        <v>3997</v>
      </c>
      <c r="C1615" t="s">
        <v>7361</v>
      </c>
      <c r="D1615" t="s">
        <v>4734</v>
      </c>
      <c r="E1615" t="s">
        <v>7362</v>
      </c>
    </row>
    <row r="1616" spans="1:5" ht="15.6" x14ac:dyDescent="0.3">
      <c r="A1616" s="1" t="s">
        <v>756</v>
      </c>
      <c r="B1616" s="1" t="s">
        <v>3998</v>
      </c>
      <c r="C1616" t="s">
        <v>7363</v>
      </c>
      <c r="D1616" t="s">
        <v>4737</v>
      </c>
      <c r="E1616" t="s">
        <v>5162</v>
      </c>
    </row>
    <row r="1617" spans="1:5" ht="15.6" x14ac:dyDescent="0.3">
      <c r="A1617" s="1" t="s">
        <v>755</v>
      </c>
      <c r="B1617" s="1" t="s">
        <v>3999</v>
      </c>
      <c r="C1617" t="s">
        <v>7364</v>
      </c>
      <c r="D1617" t="s">
        <v>4734</v>
      </c>
      <c r="E1617" t="s">
        <v>4768</v>
      </c>
    </row>
    <row r="1618" spans="1:5" ht="15.6" x14ac:dyDescent="0.3">
      <c r="A1618" s="1" t="s">
        <v>754</v>
      </c>
      <c r="B1618" s="1" t="s">
        <v>4000</v>
      </c>
      <c r="C1618" t="s">
        <v>7365</v>
      </c>
      <c r="D1618" t="s">
        <v>4737</v>
      </c>
      <c r="E1618" t="s">
        <v>7366</v>
      </c>
    </row>
    <row r="1619" spans="1:5" ht="15.6" x14ac:dyDescent="0.3">
      <c r="A1619" s="1" t="s">
        <v>753</v>
      </c>
      <c r="B1619" s="1" t="s">
        <v>4001</v>
      </c>
      <c r="C1619" t="s">
        <v>7367</v>
      </c>
      <c r="D1619" t="s">
        <v>4734</v>
      </c>
      <c r="E1619" t="s">
        <v>6435</v>
      </c>
    </row>
    <row r="1620" spans="1:5" ht="15.6" x14ac:dyDescent="0.3">
      <c r="A1620" s="1" t="s">
        <v>752</v>
      </c>
      <c r="B1620" s="1" t="s">
        <v>4002</v>
      </c>
      <c r="C1620" t="s">
        <v>4834</v>
      </c>
      <c r="D1620" t="s">
        <v>4737</v>
      </c>
      <c r="E1620" t="s">
        <v>7368</v>
      </c>
    </row>
    <row r="1621" spans="1:5" ht="15.6" x14ac:dyDescent="0.3">
      <c r="A1621" s="1" t="s">
        <v>751</v>
      </c>
      <c r="B1621" s="1" t="s">
        <v>4003</v>
      </c>
      <c r="C1621" t="s">
        <v>7369</v>
      </c>
      <c r="D1621" t="s">
        <v>4734</v>
      </c>
      <c r="E1621" t="s">
        <v>7370</v>
      </c>
    </row>
    <row r="1622" spans="1:5" ht="15.6" x14ac:dyDescent="0.3">
      <c r="A1622" s="1" t="s">
        <v>750</v>
      </c>
      <c r="B1622" s="1" t="s">
        <v>4004</v>
      </c>
      <c r="C1622" t="s">
        <v>7371</v>
      </c>
      <c r="D1622" t="s">
        <v>4734</v>
      </c>
      <c r="E1622" t="s">
        <v>7372</v>
      </c>
    </row>
    <row r="1623" spans="1:5" ht="15.6" x14ac:dyDescent="0.3">
      <c r="A1623" s="1" t="s">
        <v>749</v>
      </c>
      <c r="B1623" s="1" t="s">
        <v>4005</v>
      </c>
      <c r="C1623" t="s">
        <v>7373</v>
      </c>
      <c r="D1623" t="s">
        <v>4737</v>
      </c>
      <c r="E1623" t="s">
        <v>5085</v>
      </c>
    </row>
    <row r="1624" spans="1:5" ht="15.6" x14ac:dyDescent="0.3">
      <c r="A1624" s="1" t="s">
        <v>748</v>
      </c>
      <c r="B1624" s="1" t="s">
        <v>4006</v>
      </c>
      <c r="C1624" t="s">
        <v>7374</v>
      </c>
      <c r="D1624" t="s">
        <v>4737</v>
      </c>
      <c r="E1624" t="s">
        <v>5818</v>
      </c>
    </row>
    <row r="1625" spans="1:5" ht="15.6" x14ac:dyDescent="0.3">
      <c r="A1625" s="1" t="s">
        <v>747</v>
      </c>
      <c r="B1625" s="1" t="s">
        <v>4007</v>
      </c>
      <c r="C1625" t="s">
        <v>7375</v>
      </c>
      <c r="D1625" t="s">
        <v>4734</v>
      </c>
      <c r="E1625" t="s">
        <v>5510</v>
      </c>
    </row>
    <row r="1626" spans="1:5" ht="15.6" x14ac:dyDescent="0.3">
      <c r="A1626" s="1" t="s">
        <v>746</v>
      </c>
      <c r="B1626" s="1" t="s">
        <v>4008</v>
      </c>
      <c r="C1626" t="s">
        <v>7376</v>
      </c>
      <c r="D1626" t="s">
        <v>4734</v>
      </c>
      <c r="E1626" t="s">
        <v>4906</v>
      </c>
    </row>
    <row r="1627" spans="1:5" ht="15.6" x14ac:dyDescent="0.3">
      <c r="A1627" s="1" t="s">
        <v>745</v>
      </c>
      <c r="B1627" s="1" t="s">
        <v>4009</v>
      </c>
      <c r="C1627" t="s">
        <v>6491</v>
      </c>
      <c r="D1627" t="s">
        <v>5612</v>
      </c>
      <c r="E1627" t="s">
        <v>7377</v>
      </c>
    </row>
    <row r="1628" spans="1:5" ht="15.6" x14ac:dyDescent="0.3">
      <c r="A1628" s="1" t="s">
        <v>744</v>
      </c>
      <c r="B1628" s="1" t="s">
        <v>4010</v>
      </c>
      <c r="C1628" t="s">
        <v>7378</v>
      </c>
      <c r="D1628" t="s">
        <v>4734</v>
      </c>
      <c r="E1628" t="s">
        <v>7379</v>
      </c>
    </row>
    <row r="1629" spans="1:5" ht="15.6" x14ac:dyDescent="0.3">
      <c r="A1629" s="1" t="s">
        <v>743</v>
      </c>
      <c r="B1629" s="1" t="s">
        <v>4011</v>
      </c>
      <c r="C1629" t="s">
        <v>7380</v>
      </c>
      <c r="D1629" t="s">
        <v>4737</v>
      </c>
      <c r="E1629" t="s">
        <v>4898</v>
      </c>
    </row>
    <row r="1630" spans="1:5" ht="15.6" x14ac:dyDescent="0.3">
      <c r="A1630" s="1" t="s">
        <v>742</v>
      </c>
      <c r="B1630" s="1" t="s">
        <v>4012</v>
      </c>
      <c r="C1630" t="s">
        <v>7381</v>
      </c>
      <c r="D1630" t="s">
        <v>4737</v>
      </c>
      <c r="E1630" t="s">
        <v>7382</v>
      </c>
    </row>
    <row r="1631" spans="1:5" ht="15.6" x14ac:dyDescent="0.3">
      <c r="A1631" s="1" t="s">
        <v>741</v>
      </c>
      <c r="B1631" s="1" t="s">
        <v>4013</v>
      </c>
      <c r="C1631" t="s">
        <v>7383</v>
      </c>
      <c r="D1631" t="s">
        <v>4734</v>
      </c>
      <c r="E1631" t="s">
        <v>7384</v>
      </c>
    </row>
    <row r="1632" spans="1:5" ht="15.6" x14ac:dyDescent="0.3">
      <c r="A1632" s="1" t="s">
        <v>740</v>
      </c>
      <c r="B1632" s="1" t="s">
        <v>4014</v>
      </c>
      <c r="C1632" t="s">
        <v>6481</v>
      </c>
      <c r="D1632" t="s">
        <v>4737</v>
      </c>
      <c r="E1632" t="s">
        <v>5162</v>
      </c>
    </row>
    <row r="1633" spans="1:5" ht="15.6" x14ac:dyDescent="0.3">
      <c r="A1633" s="1" t="s">
        <v>739</v>
      </c>
      <c r="B1633" s="1" t="s">
        <v>4015</v>
      </c>
      <c r="C1633" t="s">
        <v>7249</v>
      </c>
      <c r="D1633" t="s">
        <v>4737</v>
      </c>
      <c r="E1633" t="s">
        <v>7385</v>
      </c>
    </row>
    <row r="1634" spans="1:5" ht="15.6" x14ac:dyDescent="0.3">
      <c r="A1634" s="1" t="s">
        <v>738</v>
      </c>
      <c r="B1634" s="1" t="s">
        <v>4016</v>
      </c>
      <c r="C1634" t="s">
        <v>7386</v>
      </c>
      <c r="D1634" t="s">
        <v>4734</v>
      </c>
      <c r="E1634" t="s">
        <v>6704</v>
      </c>
    </row>
    <row r="1635" spans="1:5" ht="15.6" x14ac:dyDescent="0.3">
      <c r="A1635" s="1" t="s">
        <v>737</v>
      </c>
      <c r="B1635" s="1" t="s">
        <v>4017</v>
      </c>
      <c r="C1635" t="s">
        <v>7387</v>
      </c>
      <c r="D1635" t="s">
        <v>4737</v>
      </c>
      <c r="E1635" t="s">
        <v>7388</v>
      </c>
    </row>
    <row r="1636" spans="1:5" ht="15.6" x14ac:dyDescent="0.3">
      <c r="A1636" s="1" t="s">
        <v>736</v>
      </c>
      <c r="B1636" s="1" t="s">
        <v>4018</v>
      </c>
      <c r="C1636" t="s">
        <v>7389</v>
      </c>
      <c r="D1636" t="s">
        <v>4734</v>
      </c>
      <c r="E1636" t="s">
        <v>7390</v>
      </c>
    </row>
    <row r="1637" spans="1:5" ht="15.6" x14ac:dyDescent="0.3">
      <c r="A1637" s="1" t="s">
        <v>735</v>
      </c>
      <c r="B1637" s="1" t="s">
        <v>4019</v>
      </c>
      <c r="C1637" t="s">
        <v>7391</v>
      </c>
      <c r="D1637" t="s">
        <v>4734</v>
      </c>
      <c r="E1637" t="s">
        <v>5615</v>
      </c>
    </row>
    <row r="1638" spans="1:5" ht="15.6" x14ac:dyDescent="0.3">
      <c r="A1638" s="1" t="s">
        <v>734</v>
      </c>
      <c r="B1638" s="1" t="s">
        <v>4020</v>
      </c>
      <c r="C1638" t="s">
        <v>7392</v>
      </c>
      <c r="D1638" t="s">
        <v>4734</v>
      </c>
      <c r="E1638" t="s">
        <v>7393</v>
      </c>
    </row>
    <row r="1639" spans="1:5" ht="15.6" x14ac:dyDescent="0.3">
      <c r="A1639" s="1" t="s">
        <v>733</v>
      </c>
      <c r="B1639" s="1" t="s">
        <v>4021</v>
      </c>
      <c r="C1639" t="s">
        <v>6971</v>
      </c>
      <c r="D1639" t="s">
        <v>4734</v>
      </c>
      <c r="E1639" t="s">
        <v>7394</v>
      </c>
    </row>
    <row r="1640" spans="1:5" ht="15.6" x14ac:dyDescent="0.3">
      <c r="A1640" s="1" t="s">
        <v>732</v>
      </c>
      <c r="B1640" s="1" t="s">
        <v>4022</v>
      </c>
      <c r="C1640" t="s">
        <v>5193</v>
      </c>
      <c r="D1640" t="s">
        <v>4737</v>
      </c>
      <c r="E1640" t="s">
        <v>7395</v>
      </c>
    </row>
    <row r="1641" spans="1:5" ht="15.6" x14ac:dyDescent="0.3">
      <c r="A1641" s="1" t="s">
        <v>731</v>
      </c>
      <c r="B1641" s="1" t="s">
        <v>4023</v>
      </c>
      <c r="C1641" t="s">
        <v>7396</v>
      </c>
      <c r="D1641" t="s">
        <v>4734</v>
      </c>
      <c r="E1641" t="s">
        <v>7397</v>
      </c>
    </row>
    <row r="1642" spans="1:5" ht="15.6" x14ac:dyDescent="0.3">
      <c r="A1642" s="1" t="s">
        <v>730</v>
      </c>
      <c r="B1642" s="1" t="s">
        <v>4024</v>
      </c>
      <c r="C1642" t="s">
        <v>7398</v>
      </c>
      <c r="D1642" t="s">
        <v>4734</v>
      </c>
      <c r="E1642" t="s">
        <v>7399</v>
      </c>
    </row>
    <row r="1643" spans="1:5" ht="15.6" x14ac:dyDescent="0.3">
      <c r="A1643" s="1" t="s">
        <v>729</v>
      </c>
      <c r="B1643" s="1" t="s">
        <v>4025</v>
      </c>
      <c r="C1643" t="s">
        <v>5566</v>
      </c>
      <c r="D1643" t="s">
        <v>4734</v>
      </c>
      <c r="E1643" t="s">
        <v>5571</v>
      </c>
    </row>
    <row r="1644" spans="1:5" ht="15.6" x14ac:dyDescent="0.3">
      <c r="A1644" s="1" t="s">
        <v>728</v>
      </c>
      <c r="B1644" s="1" t="s">
        <v>4026</v>
      </c>
      <c r="C1644" t="s">
        <v>7400</v>
      </c>
      <c r="D1644" t="s">
        <v>4734</v>
      </c>
      <c r="E1644" t="s">
        <v>5664</v>
      </c>
    </row>
    <row r="1645" spans="1:5" ht="15.6" x14ac:dyDescent="0.3">
      <c r="A1645" s="1" t="s">
        <v>727</v>
      </c>
      <c r="B1645" s="1" t="s">
        <v>4027</v>
      </c>
      <c r="C1645" t="s">
        <v>5720</v>
      </c>
      <c r="D1645" t="s">
        <v>4737</v>
      </c>
      <c r="E1645" t="s">
        <v>5062</v>
      </c>
    </row>
    <row r="1646" spans="1:5" ht="15.6" x14ac:dyDescent="0.3">
      <c r="A1646" s="1" t="s">
        <v>726</v>
      </c>
      <c r="B1646" s="1" t="s">
        <v>4028</v>
      </c>
      <c r="C1646" t="s">
        <v>6111</v>
      </c>
      <c r="D1646" t="s">
        <v>4737</v>
      </c>
      <c r="E1646" t="s">
        <v>7401</v>
      </c>
    </row>
    <row r="1647" spans="1:5" ht="15.6" x14ac:dyDescent="0.3">
      <c r="A1647" s="1" t="s">
        <v>725</v>
      </c>
      <c r="B1647" s="1" t="s">
        <v>4029</v>
      </c>
      <c r="C1647" t="s">
        <v>7402</v>
      </c>
      <c r="D1647" t="s">
        <v>5612</v>
      </c>
      <c r="E1647" t="s">
        <v>6825</v>
      </c>
    </row>
    <row r="1648" spans="1:5" ht="15.6" x14ac:dyDescent="0.3">
      <c r="A1648" s="1" t="s">
        <v>724</v>
      </c>
      <c r="B1648" s="1" t="s">
        <v>4030</v>
      </c>
      <c r="C1648" t="s">
        <v>7403</v>
      </c>
      <c r="D1648" t="s">
        <v>4737</v>
      </c>
      <c r="E1648" t="s">
        <v>5070</v>
      </c>
    </row>
    <row r="1649" spans="1:5" ht="15.6" x14ac:dyDescent="0.3">
      <c r="A1649" s="1" t="s">
        <v>723</v>
      </c>
      <c r="B1649" s="1" t="s">
        <v>4031</v>
      </c>
      <c r="C1649" t="s">
        <v>7404</v>
      </c>
      <c r="D1649" t="s">
        <v>4737</v>
      </c>
      <c r="E1649" t="s">
        <v>5194</v>
      </c>
    </row>
    <row r="1650" spans="1:5" ht="15.6" x14ac:dyDescent="0.3">
      <c r="A1650" s="1" t="s">
        <v>722</v>
      </c>
      <c r="B1650" s="1" t="s">
        <v>4032</v>
      </c>
      <c r="C1650" t="s">
        <v>5193</v>
      </c>
      <c r="D1650" t="s">
        <v>4734</v>
      </c>
      <c r="E1650" t="s">
        <v>4768</v>
      </c>
    </row>
    <row r="1651" spans="1:5" ht="15.6" x14ac:dyDescent="0.3">
      <c r="A1651" s="1" t="s">
        <v>721</v>
      </c>
      <c r="B1651" s="1" t="s">
        <v>4033</v>
      </c>
      <c r="C1651" t="s">
        <v>7405</v>
      </c>
      <c r="D1651" t="s">
        <v>5612</v>
      </c>
      <c r="E1651" t="s">
        <v>4924</v>
      </c>
    </row>
    <row r="1652" spans="1:5" ht="15.6" x14ac:dyDescent="0.3">
      <c r="A1652" s="1" t="s">
        <v>720</v>
      </c>
      <c r="B1652" s="1" t="s">
        <v>4034</v>
      </c>
      <c r="C1652" t="s">
        <v>7406</v>
      </c>
      <c r="D1652" t="s">
        <v>4737</v>
      </c>
      <c r="E1652" t="s">
        <v>7407</v>
      </c>
    </row>
    <row r="1653" spans="1:5" ht="15.6" x14ac:dyDescent="0.3">
      <c r="A1653" s="1" t="s">
        <v>719</v>
      </c>
      <c r="B1653" s="1" t="s">
        <v>4035</v>
      </c>
      <c r="C1653" t="s">
        <v>7408</v>
      </c>
      <c r="D1653" t="s">
        <v>4734</v>
      </c>
      <c r="E1653" t="s">
        <v>7409</v>
      </c>
    </row>
    <row r="1654" spans="1:5" ht="15.6" x14ac:dyDescent="0.3">
      <c r="A1654" s="1" t="s">
        <v>718</v>
      </c>
      <c r="B1654" s="1" t="s">
        <v>4036</v>
      </c>
      <c r="C1654" t="s">
        <v>7410</v>
      </c>
      <c r="D1654" t="s">
        <v>4734</v>
      </c>
      <c r="E1654" t="s">
        <v>5621</v>
      </c>
    </row>
    <row r="1655" spans="1:5" ht="15.6" x14ac:dyDescent="0.3">
      <c r="A1655" s="1" t="s">
        <v>717</v>
      </c>
      <c r="B1655" s="1" t="s">
        <v>4037</v>
      </c>
      <c r="C1655" t="s">
        <v>7411</v>
      </c>
      <c r="D1655" t="s">
        <v>4737</v>
      </c>
      <c r="E1655" t="s">
        <v>7412</v>
      </c>
    </row>
    <row r="1656" spans="1:5" ht="15.6" x14ac:dyDescent="0.3">
      <c r="A1656" s="1" t="s">
        <v>716</v>
      </c>
      <c r="B1656" s="1" t="s">
        <v>4038</v>
      </c>
      <c r="C1656" t="s">
        <v>7413</v>
      </c>
      <c r="D1656" t="s">
        <v>4737</v>
      </c>
      <c r="E1656" t="s">
        <v>7414</v>
      </c>
    </row>
    <row r="1657" spans="1:5" ht="15.6" x14ac:dyDescent="0.3">
      <c r="A1657" s="1" t="s">
        <v>715</v>
      </c>
      <c r="B1657" s="1" t="s">
        <v>4039</v>
      </c>
      <c r="C1657" t="s">
        <v>7415</v>
      </c>
      <c r="D1657" t="s">
        <v>4737</v>
      </c>
      <c r="E1657" t="s">
        <v>5018</v>
      </c>
    </row>
    <row r="1658" spans="1:5" ht="15.6" x14ac:dyDescent="0.3">
      <c r="A1658" s="1" t="s">
        <v>714</v>
      </c>
      <c r="B1658" s="1" t="s">
        <v>4040</v>
      </c>
      <c r="C1658" t="s">
        <v>5989</v>
      </c>
      <c r="D1658" t="s">
        <v>4734</v>
      </c>
      <c r="E1658" t="s">
        <v>7416</v>
      </c>
    </row>
    <row r="1659" spans="1:5" ht="15.6" x14ac:dyDescent="0.3">
      <c r="A1659" s="1" t="s">
        <v>713</v>
      </c>
      <c r="B1659" s="1" t="s">
        <v>4041</v>
      </c>
      <c r="C1659" t="s">
        <v>7417</v>
      </c>
      <c r="D1659" t="s">
        <v>5612</v>
      </c>
      <c r="E1659" t="s">
        <v>7418</v>
      </c>
    </row>
    <row r="1660" spans="1:5" ht="15.6" x14ac:dyDescent="0.3">
      <c r="A1660" s="1" t="s">
        <v>712</v>
      </c>
      <c r="B1660" s="1" t="s">
        <v>4042</v>
      </c>
      <c r="C1660" t="s">
        <v>6316</v>
      </c>
      <c r="D1660" t="s">
        <v>4734</v>
      </c>
      <c r="E1660" t="s">
        <v>4735</v>
      </c>
    </row>
    <row r="1661" spans="1:5" ht="15.6" x14ac:dyDescent="0.3">
      <c r="A1661" s="1" t="s">
        <v>711</v>
      </c>
      <c r="B1661" s="1" t="s">
        <v>4043</v>
      </c>
      <c r="C1661" t="s">
        <v>7419</v>
      </c>
      <c r="D1661" t="s">
        <v>4737</v>
      </c>
      <c r="E1661" t="s">
        <v>7420</v>
      </c>
    </row>
    <row r="1662" spans="1:5" ht="15.6" x14ac:dyDescent="0.3">
      <c r="A1662" s="1" t="s">
        <v>710</v>
      </c>
      <c r="B1662" s="1" t="s">
        <v>4044</v>
      </c>
      <c r="C1662" t="s">
        <v>7421</v>
      </c>
      <c r="D1662" t="s">
        <v>5612</v>
      </c>
      <c r="E1662" t="s">
        <v>7422</v>
      </c>
    </row>
    <row r="1663" spans="1:5" ht="15.6" x14ac:dyDescent="0.3">
      <c r="A1663" s="1" t="s">
        <v>709</v>
      </c>
      <c r="B1663" s="1" t="s">
        <v>4045</v>
      </c>
      <c r="C1663" t="s">
        <v>7423</v>
      </c>
      <c r="D1663" t="s">
        <v>4737</v>
      </c>
      <c r="E1663" t="s">
        <v>5172</v>
      </c>
    </row>
    <row r="1664" spans="1:5" ht="15.6" x14ac:dyDescent="0.3">
      <c r="A1664" s="1" t="s">
        <v>708</v>
      </c>
      <c r="B1664" s="1" t="s">
        <v>4046</v>
      </c>
      <c r="C1664" t="s">
        <v>7424</v>
      </c>
      <c r="D1664" t="s">
        <v>4734</v>
      </c>
      <c r="E1664" t="s">
        <v>7425</v>
      </c>
    </row>
    <row r="1665" spans="1:5" ht="15.6" x14ac:dyDescent="0.3">
      <c r="A1665" s="1" t="s">
        <v>707</v>
      </c>
      <c r="B1665" s="1" t="s">
        <v>4047</v>
      </c>
      <c r="C1665" t="s">
        <v>7426</v>
      </c>
      <c r="D1665" t="s">
        <v>4737</v>
      </c>
      <c r="E1665" t="s">
        <v>7427</v>
      </c>
    </row>
    <row r="1666" spans="1:5" ht="15.6" x14ac:dyDescent="0.3">
      <c r="A1666" s="1" t="s">
        <v>706</v>
      </c>
      <c r="B1666" s="1" t="s">
        <v>4048</v>
      </c>
      <c r="C1666" t="s">
        <v>7428</v>
      </c>
      <c r="D1666" t="s">
        <v>4737</v>
      </c>
      <c r="E1666" t="s">
        <v>7429</v>
      </c>
    </row>
    <row r="1667" spans="1:5" ht="15.6" x14ac:dyDescent="0.3">
      <c r="A1667" s="1" t="s">
        <v>705</v>
      </c>
      <c r="B1667" s="1" t="s">
        <v>4049</v>
      </c>
      <c r="C1667" t="s">
        <v>4864</v>
      </c>
      <c r="D1667" t="s">
        <v>4737</v>
      </c>
      <c r="E1667" t="s">
        <v>7430</v>
      </c>
    </row>
    <row r="1668" spans="1:5" ht="15.6" x14ac:dyDescent="0.3">
      <c r="A1668" s="1" t="s">
        <v>704</v>
      </c>
      <c r="B1668" s="1" t="s">
        <v>4050</v>
      </c>
      <c r="C1668" t="s">
        <v>7431</v>
      </c>
      <c r="D1668" t="s">
        <v>4737</v>
      </c>
      <c r="E1668" t="s">
        <v>4813</v>
      </c>
    </row>
    <row r="1669" spans="1:5" ht="15.6" x14ac:dyDescent="0.3">
      <c r="A1669" s="1" t="s">
        <v>703</v>
      </c>
      <c r="B1669" s="1" t="s">
        <v>4051</v>
      </c>
      <c r="C1669" t="s">
        <v>7432</v>
      </c>
      <c r="D1669" t="s">
        <v>4737</v>
      </c>
      <c r="E1669" t="s">
        <v>7433</v>
      </c>
    </row>
    <row r="1670" spans="1:5" ht="15.6" x14ac:dyDescent="0.3">
      <c r="A1670" s="1" t="s">
        <v>702</v>
      </c>
      <c r="B1670" s="1" t="s">
        <v>4052</v>
      </c>
      <c r="C1670" t="s">
        <v>5498</v>
      </c>
      <c r="D1670" t="s">
        <v>4737</v>
      </c>
      <c r="E1670" t="s">
        <v>5035</v>
      </c>
    </row>
    <row r="1671" spans="1:5" ht="15.6" x14ac:dyDescent="0.3">
      <c r="A1671" s="1" t="s">
        <v>701</v>
      </c>
      <c r="B1671" s="1" t="s">
        <v>4053</v>
      </c>
      <c r="C1671" t="s">
        <v>7434</v>
      </c>
      <c r="D1671" t="s">
        <v>4737</v>
      </c>
      <c r="E1671" t="s">
        <v>7435</v>
      </c>
    </row>
    <row r="1672" spans="1:5" ht="15.6" x14ac:dyDescent="0.3">
      <c r="A1672" s="1" t="s">
        <v>700</v>
      </c>
      <c r="B1672" s="1" t="s">
        <v>4054</v>
      </c>
      <c r="C1672" t="s">
        <v>6744</v>
      </c>
      <c r="D1672" t="s">
        <v>4734</v>
      </c>
      <c r="E1672" t="s">
        <v>7436</v>
      </c>
    </row>
    <row r="1673" spans="1:5" ht="15.6" x14ac:dyDescent="0.3">
      <c r="A1673" s="1" t="s">
        <v>699</v>
      </c>
      <c r="B1673" s="1" t="s">
        <v>4055</v>
      </c>
      <c r="C1673" t="s">
        <v>7437</v>
      </c>
      <c r="D1673" t="s">
        <v>4737</v>
      </c>
      <c r="E1673" t="s">
        <v>7264</v>
      </c>
    </row>
    <row r="1674" spans="1:5" ht="15.6" x14ac:dyDescent="0.3">
      <c r="A1674" s="1" t="s">
        <v>698</v>
      </c>
      <c r="B1674" s="1" t="s">
        <v>4056</v>
      </c>
      <c r="C1674" t="s">
        <v>7438</v>
      </c>
      <c r="D1674" t="s">
        <v>4734</v>
      </c>
      <c r="E1674" t="s">
        <v>7267</v>
      </c>
    </row>
    <row r="1675" spans="1:5" ht="15.6" x14ac:dyDescent="0.3">
      <c r="A1675" s="1" t="s">
        <v>697</v>
      </c>
      <c r="B1675" s="1" t="s">
        <v>4057</v>
      </c>
      <c r="C1675" t="s">
        <v>7439</v>
      </c>
      <c r="D1675" t="s">
        <v>4734</v>
      </c>
      <c r="E1675" t="s">
        <v>7072</v>
      </c>
    </row>
    <row r="1676" spans="1:5" ht="15.6" x14ac:dyDescent="0.3">
      <c r="A1676" s="1" t="s">
        <v>696</v>
      </c>
      <c r="B1676" s="1" t="s">
        <v>4058</v>
      </c>
      <c r="C1676" t="s">
        <v>7440</v>
      </c>
      <c r="D1676" t="s">
        <v>4737</v>
      </c>
      <c r="E1676" t="s">
        <v>7441</v>
      </c>
    </row>
    <row r="1677" spans="1:5" ht="15.6" x14ac:dyDescent="0.3">
      <c r="A1677" s="1" t="s">
        <v>695</v>
      </c>
      <c r="B1677" s="1" t="s">
        <v>4059</v>
      </c>
      <c r="C1677" t="s">
        <v>7442</v>
      </c>
      <c r="D1677" t="s">
        <v>4734</v>
      </c>
      <c r="E1677" t="s">
        <v>7443</v>
      </c>
    </row>
    <row r="1678" spans="1:5" ht="15.6" x14ac:dyDescent="0.3">
      <c r="A1678" s="1" t="s">
        <v>694</v>
      </c>
      <c r="B1678" s="1" t="s">
        <v>4060</v>
      </c>
      <c r="C1678" t="s">
        <v>7444</v>
      </c>
      <c r="D1678" t="s">
        <v>4734</v>
      </c>
      <c r="E1678" t="s">
        <v>7445</v>
      </c>
    </row>
    <row r="1679" spans="1:5" ht="15.6" x14ac:dyDescent="0.3">
      <c r="A1679" s="1" t="s">
        <v>693</v>
      </c>
      <c r="B1679" s="1" t="s">
        <v>4061</v>
      </c>
      <c r="C1679" t="s">
        <v>7446</v>
      </c>
      <c r="D1679" t="s">
        <v>4737</v>
      </c>
      <c r="E1679" t="s">
        <v>7447</v>
      </c>
    </row>
    <row r="1680" spans="1:5" ht="15.6" x14ac:dyDescent="0.3">
      <c r="A1680" s="1" t="s">
        <v>692</v>
      </c>
      <c r="B1680" s="1" t="s">
        <v>4062</v>
      </c>
      <c r="C1680" t="s">
        <v>6695</v>
      </c>
      <c r="D1680" t="s">
        <v>4734</v>
      </c>
      <c r="E1680" t="s">
        <v>7448</v>
      </c>
    </row>
    <row r="1681" spans="1:5" ht="15.6" x14ac:dyDescent="0.3">
      <c r="A1681" s="1" t="s">
        <v>691</v>
      </c>
      <c r="B1681" s="1" t="s">
        <v>4063</v>
      </c>
      <c r="C1681" t="s">
        <v>7449</v>
      </c>
      <c r="D1681" t="s">
        <v>4734</v>
      </c>
      <c r="E1681" t="s">
        <v>7450</v>
      </c>
    </row>
    <row r="1682" spans="1:5" ht="15.6" x14ac:dyDescent="0.3">
      <c r="A1682" s="1" t="s">
        <v>690</v>
      </c>
      <c r="B1682" s="1" t="s">
        <v>4064</v>
      </c>
      <c r="C1682" t="s">
        <v>5744</v>
      </c>
      <c r="D1682" t="s">
        <v>4737</v>
      </c>
      <c r="E1682" t="s">
        <v>7451</v>
      </c>
    </row>
    <row r="1683" spans="1:5" ht="15.6" x14ac:dyDescent="0.3">
      <c r="A1683" s="1" t="s">
        <v>689</v>
      </c>
      <c r="B1683" s="1" t="s">
        <v>4065</v>
      </c>
      <c r="C1683" t="s">
        <v>7452</v>
      </c>
      <c r="D1683" t="s">
        <v>4737</v>
      </c>
      <c r="E1683" t="s">
        <v>6730</v>
      </c>
    </row>
    <row r="1684" spans="1:5" ht="15.6" x14ac:dyDescent="0.3">
      <c r="A1684" s="1" t="s">
        <v>688</v>
      </c>
      <c r="B1684" s="1" t="s">
        <v>4066</v>
      </c>
      <c r="C1684" t="s">
        <v>5379</v>
      </c>
      <c r="D1684" t="s">
        <v>4734</v>
      </c>
      <c r="E1684" t="s">
        <v>7453</v>
      </c>
    </row>
    <row r="1685" spans="1:5" ht="15.6" x14ac:dyDescent="0.3">
      <c r="A1685" s="1" t="s">
        <v>687</v>
      </c>
      <c r="B1685" s="1" t="s">
        <v>4067</v>
      </c>
      <c r="C1685" t="s">
        <v>6969</v>
      </c>
      <c r="D1685" t="s">
        <v>4737</v>
      </c>
      <c r="E1685" t="s">
        <v>7454</v>
      </c>
    </row>
    <row r="1686" spans="1:5" ht="15.6" x14ac:dyDescent="0.3">
      <c r="A1686" s="1" t="s">
        <v>686</v>
      </c>
      <c r="B1686" s="1" t="s">
        <v>4068</v>
      </c>
      <c r="C1686" t="s">
        <v>7455</v>
      </c>
      <c r="D1686" t="s">
        <v>4737</v>
      </c>
      <c r="E1686" t="s">
        <v>4826</v>
      </c>
    </row>
    <row r="1687" spans="1:5" ht="15.6" x14ac:dyDescent="0.3">
      <c r="A1687" s="1" t="s">
        <v>685</v>
      </c>
      <c r="B1687" s="1" t="s">
        <v>4069</v>
      </c>
      <c r="C1687" t="s">
        <v>5598</v>
      </c>
      <c r="D1687" t="s">
        <v>4737</v>
      </c>
      <c r="E1687" t="s">
        <v>7456</v>
      </c>
    </row>
    <row r="1688" spans="1:5" ht="15.6" x14ac:dyDescent="0.3">
      <c r="A1688" s="1" t="s">
        <v>684</v>
      </c>
      <c r="B1688" s="1" t="s">
        <v>4070</v>
      </c>
      <c r="C1688" t="s">
        <v>7457</v>
      </c>
      <c r="D1688" t="s">
        <v>4734</v>
      </c>
      <c r="E1688" t="s">
        <v>7458</v>
      </c>
    </row>
    <row r="1689" spans="1:5" ht="15.6" x14ac:dyDescent="0.3">
      <c r="A1689" s="1" t="s">
        <v>683</v>
      </c>
      <c r="B1689" s="1" t="s">
        <v>4071</v>
      </c>
      <c r="C1689" t="s">
        <v>7459</v>
      </c>
      <c r="D1689" t="s">
        <v>5612</v>
      </c>
      <c r="E1689" t="s">
        <v>7460</v>
      </c>
    </row>
    <row r="1690" spans="1:5" ht="15.6" x14ac:dyDescent="0.3">
      <c r="A1690" s="1" t="s">
        <v>682</v>
      </c>
      <c r="B1690" s="1" t="s">
        <v>4072</v>
      </c>
      <c r="C1690" t="s">
        <v>7461</v>
      </c>
      <c r="D1690" t="s">
        <v>4737</v>
      </c>
      <c r="E1690" t="s">
        <v>6736</v>
      </c>
    </row>
    <row r="1691" spans="1:5" ht="15.6" x14ac:dyDescent="0.3">
      <c r="A1691" s="1" t="s">
        <v>681</v>
      </c>
      <c r="B1691" s="1" t="s">
        <v>4073</v>
      </c>
      <c r="C1691" t="s">
        <v>7462</v>
      </c>
      <c r="D1691" t="s">
        <v>4734</v>
      </c>
      <c r="E1691" t="s">
        <v>7463</v>
      </c>
    </row>
    <row r="1692" spans="1:5" ht="15.6" x14ac:dyDescent="0.3">
      <c r="A1692" s="1" t="s">
        <v>680</v>
      </c>
      <c r="B1692" s="1" t="s">
        <v>4074</v>
      </c>
      <c r="C1692" t="s">
        <v>7464</v>
      </c>
      <c r="D1692" t="s">
        <v>4734</v>
      </c>
      <c r="E1692" t="s">
        <v>7465</v>
      </c>
    </row>
    <row r="1693" spans="1:5" ht="15.6" x14ac:dyDescent="0.3">
      <c r="A1693" s="1" t="s">
        <v>679</v>
      </c>
      <c r="B1693" s="1" t="s">
        <v>4075</v>
      </c>
      <c r="C1693" t="s">
        <v>7466</v>
      </c>
      <c r="D1693" t="s">
        <v>4737</v>
      </c>
      <c r="E1693" t="s">
        <v>6712</v>
      </c>
    </row>
    <row r="1694" spans="1:5" ht="15.6" x14ac:dyDescent="0.3">
      <c r="A1694" s="1" t="s">
        <v>678</v>
      </c>
      <c r="B1694" s="1" t="s">
        <v>4076</v>
      </c>
      <c r="C1694" t="s">
        <v>5617</v>
      </c>
      <c r="D1694" t="s">
        <v>4737</v>
      </c>
      <c r="E1694" t="s">
        <v>7467</v>
      </c>
    </row>
    <row r="1695" spans="1:5" ht="15.6" x14ac:dyDescent="0.3">
      <c r="A1695" s="1" t="s">
        <v>677</v>
      </c>
      <c r="B1695" s="1" t="s">
        <v>4077</v>
      </c>
      <c r="C1695" t="s">
        <v>7468</v>
      </c>
      <c r="D1695" t="s">
        <v>4734</v>
      </c>
      <c r="E1695" t="s">
        <v>5801</v>
      </c>
    </row>
    <row r="1696" spans="1:5" ht="15.6" x14ac:dyDescent="0.3">
      <c r="A1696" s="1" t="s">
        <v>676</v>
      </c>
      <c r="B1696" s="1" t="s">
        <v>4078</v>
      </c>
      <c r="C1696" t="s">
        <v>7469</v>
      </c>
      <c r="D1696" t="s">
        <v>4734</v>
      </c>
      <c r="E1696" t="s">
        <v>7470</v>
      </c>
    </row>
    <row r="1697" spans="1:6" ht="15.6" x14ac:dyDescent="0.3">
      <c r="A1697" s="1" t="s">
        <v>675</v>
      </c>
      <c r="B1697" s="1" t="s">
        <v>4079</v>
      </c>
      <c r="C1697" t="s">
        <v>7471</v>
      </c>
      <c r="D1697" t="s">
        <v>4734</v>
      </c>
      <c r="E1697" t="s">
        <v>7472</v>
      </c>
    </row>
    <row r="1698" spans="1:6" ht="15.6" x14ac:dyDescent="0.3">
      <c r="A1698" s="1" t="s">
        <v>674</v>
      </c>
      <c r="B1698" s="1" t="s">
        <v>4080</v>
      </c>
      <c r="C1698" t="s">
        <v>7022</v>
      </c>
      <c r="D1698" t="s">
        <v>4734</v>
      </c>
      <c r="E1698" t="s">
        <v>7473</v>
      </c>
    </row>
    <row r="1699" spans="1:6" ht="15.6" x14ac:dyDescent="0.3">
      <c r="A1699" s="1" t="s">
        <v>673</v>
      </c>
      <c r="B1699" s="1" t="s">
        <v>4081</v>
      </c>
      <c r="C1699" t="s">
        <v>7474</v>
      </c>
      <c r="D1699" t="s">
        <v>4734</v>
      </c>
      <c r="E1699" t="s">
        <v>6510</v>
      </c>
    </row>
    <row r="1700" spans="1:6" ht="15.6" x14ac:dyDescent="0.3">
      <c r="A1700" s="1" t="s">
        <v>672</v>
      </c>
      <c r="B1700" s="1" t="s">
        <v>4082</v>
      </c>
      <c r="C1700" t="s">
        <v>7475</v>
      </c>
      <c r="D1700" t="s">
        <v>4737</v>
      </c>
      <c r="E1700" t="s">
        <v>4929</v>
      </c>
    </row>
    <row r="1701" spans="1:6" ht="15.6" x14ac:dyDescent="0.3">
      <c r="A1701" s="1" t="s">
        <v>671</v>
      </c>
      <c r="B1701" s="1" t="s">
        <v>4083</v>
      </c>
      <c r="C1701" t="s">
        <v>7476</v>
      </c>
      <c r="D1701" t="s">
        <v>4734</v>
      </c>
      <c r="E1701" t="s">
        <v>7477</v>
      </c>
    </row>
    <row r="1702" spans="1:6" ht="15.6" x14ac:dyDescent="0.3">
      <c r="A1702" s="1" t="s">
        <v>670</v>
      </c>
      <c r="B1702" s="1" t="s">
        <v>4084</v>
      </c>
      <c r="C1702" t="s">
        <v>7478</v>
      </c>
      <c r="D1702" t="s">
        <v>4737</v>
      </c>
      <c r="E1702" t="s">
        <v>4750</v>
      </c>
    </row>
    <row r="1703" spans="1:6" ht="15.6" x14ac:dyDescent="0.3">
      <c r="A1703" s="1" t="s">
        <v>669</v>
      </c>
      <c r="B1703" s="1" t="s">
        <v>4085</v>
      </c>
      <c r="C1703" t="s">
        <v>7479</v>
      </c>
      <c r="D1703" t="s">
        <v>4737</v>
      </c>
      <c r="E1703" t="s">
        <v>4888</v>
      </c>
    </row>
    <row r="1704" spans="1:6" ht="15.6" x14ac:dyDescent="0.3">
      <c r="A1704" s="1" t="s">
        <v>668</v>
      </c>
      <c r="B1704" s="1" t="s">
        <v>4086</v>
      </c>
      <c r="C1704" t="s">
        <v>7480</v>
      </c>
      <c r="D1704" t="s">
        <v>4737</v>
      </c>
      <c r="E1704" t="s">
        <v>6002</v>
      </c>
    </row>
    <row r="1705" spans="1:6" ht="15.6" x14ac:dyDescent="0.3">
      <c r="A1705" s="1" t="s">
        <v>667</v>
      </c>
      <c r="B1705" s="1" t="s">
        <v>4087</v>
      </c>
      <c r="C1705" t="s">
        <v>7481</v>
      </c>
      <c r="D1705" t="s">
        <v>4734</v>
      </c>
      <c r="E1705" t="s">
        <v>5106</v>
      </c>
    </row>
    <row r="1706" spans="1:6" ht="15.6" x14ac:dyDescent="0.3">
      <c r="A1706" s="1" t="s">
        <v>666</v>
      </c>
      <c r="B1706" s="1" t="s">
        <v>4088</v>
      </c>
      <c r="C1706" t="s">
        <v>6081</v>
      </c>
      <c r="D1706" t="s">
        <v>4737</v>
      </c>
      <c r="E1706" t="s">
        <v>7482</v>
      </c>
    </row>
    <row r="1707" spans="1:6" ht="15.6" x14ac:dyDescent="0.3">
      <c r="A1707" s="1" t="s">
        <v>665</v>
      </c>
      <c r="B1707" s="1" t="s">
        <v>4089</v>
      </c>
      <c r="C1707" t="s">
        <v>7483</v>
      </c>
      <c r="D1707" t="s">
        <v>4734</v>
      </c>
      <c r="E1707" t="s">
        <v>7484</v>
      </c>
    </row>
    <row r="1708" spans="1:6" ht="15.6" x14ac:dyDescent="0.3">
      <c r="A1708" s="1" t="s">
        <v>664</v>
      </c>
      <c r="B1708" s="1" t="s">
        <v>4090</v>
      </c>
      <c r="C1708" t="s">
        <v>6652</v>
      </c>
      <c r="D1708" t="s">
        <v>4734</v>
      </c>
      <c r="E1708" t="s">
        <v>5736</v>
      </c>
    </row>
    <row r="1709" spans="1:6" ht="15.6" x14ac:dyDescent="0.3">
      <c r="A1709" s="1" t="s">
        <v>663</v>
      </c>
      <c r="B1709" s="1" t="s">
        <v>4091</v>
      </c>
      <c r="C1709" t="s">
        <v>7485</v>
      </c>
      <c r="D1709" t="s">
        <v>4737</v>
      </c>
      <c r="E1709" t="s">
        <v>7486</v>
      </c>
    </row>
    <row r="1710" spans="1:6" ht="15.6" x14ac:dyDescent="0.3">
      <c r="A1710" s="1" t="s">
        <v>662</v>
      </c>
      <c r="B1710" s="1" t="s">
        <v>4092</v>
      </c>
      <c r="C1710" t="s">
        <v>7022</v>
      </c>
      <c r="D1710" t="s">
        <v>4734</v>
      </c>
      <c r="E1710" t="s">
        <v>6288</v>
      </c>
    </row>
    <row r="1711" spans="1:6" ht="15.6" x14ac:dyDescent="0.3">
      <c r="A1711" s="1" t="s">
        <v>661</v>
      </c>
      <c r="B1711" s="1" t="s">
        <v>4093</v>
      </c>
      <c r="C1711" t="s">
        <v>7487</v>
      </c>
      <c r="D1711" t="s">
        <v>4734</v>
      </c>
      <c r="E1711" t="s">
        <v>7488</v>
      </c>
    </row>
    <row r="1712" spans="1:6" ht="15.6" x14ac:dyDescent="0.3">
      <c r="A1712" s="1" t="s">
        <v>660</v>
      </c>
      <c r="B1712" s="1" t="s">
        <v>4094</v>
      </c>
      <c r="C1712" t="s">
        <v>7489</v>
      </c>
      <c r="D1712" t="s">
        <v>4737</v>
      </c>
      <c r="E1712" t="s">
        <v>7490</v>
      </c>
      <c r="F1712" t="s">
        <v>4874</v>
      </c>
    </row>
    <row r="1713" spans="1:5" ht="15.6" x14ac:dyDescent="0.3">
      <c r="A1713" s="1" t="s">
        <v>659</v>
      </c>
      <c r="B1713" s="1" t="s">
        <v>4095</v>
      </c>
      <c r="C1713" t="s">
        <v>7491</v>
      </c>
      <c r="D1713" t="s">
        <v>4734</v>
      </c>
      <c r="E1713" t="s">
        <v>5366</v>
      </c>
    </row>
    <row r="1714" spans="1:5" ht="15.6" x14ac:dyDescent="0.3">
      <c r="A1714" s="1" t="s">
        <v>658</v>
      </c>
      <c r="B1714" s="1" t="s">
        <v>4096</v>
      </c>
      <c r="C1714" t="s">
        <v>7492</v>
      </c>
      <c r="D1714" t="s">
        <v>4737</v>
      </c>
      <c r="E1714" t="s">
        <v>5083</v>
      </c>
    </row>
    <row r="1715" spans="1:5" ht="15.6" x14ac:dyDescent="0.3">
      <c r="A1715" s="1" t="s">
        <v>657</v>
      </c>
      <c r="B1715" s="1" t="s">
        <v>4097</v>
      </c>
      <c r="C1715" t="s">
        <v>7493</v>
      </c>
      <c r="D1715" t="s">
        <v>4734</v>
      </c>
      <c r="E1715" t="s">
        <v>7494</v>
      </c>
    </row>
    <row r="1716" spans="1:5" ht="15.6" x14ac:dyDescent="0.3">
      <c r="A1716" s="1" t="s">
        <v>656</v>
      </c>
      <c r="B1716" s="1" t="s">
        <v>4098</v>
      </c>
      <c r="C1716" t="s">
        <v>7495</v>
      </c>
      <c r="D1716" t="s">
        <v>4734</v>
      </c>
      <c r="E1716" t="s">
        <v>7488</v>
      </c>
    </row>
    <row r="1717" spans="1:5" ht="15.6" x14ac:dyDescent="0.3">
      <c r="A1717" s="1" t="s">
        <v>655</v>
      </c>
      <c r="B1717" s="1" t="s">
        <v>4099</v>
      </c>
      <c r="C1717" t="s">
        <v>7496</v>
      </c>
      <c r="D1717" t="s">
        <v>4737</v>
      </c>
      <c r="E1717" t="s">
        <v>4920</v>
      </c>
    </row>
    <row r="1718" spans="1:5" ht="15.6" x14ac:dyDescent="0.3">
      <c r="A1718" s="1" t="s">
        <v>654</v>
      </c>
      <c r="B1718" s="1" t="s">
        <v>4100</v>
      </c>
      <c r="C1718" t="s">
        <v>7497</v>
      </c>
      <c r="D1718" t="s">
        <v>4734</v>
      </c>
      <c r="E1718" t="s">
        <v>7498</v>
      </c>
    </row>
    <row r="1719" spans="1:5" ht="15.6" x14ac:dyDescent="0.3">
      <c r="A1719" s="1" t="s">
        <v>653</v>
      </c>
      <c r="B1719" s="1" t="s">
        <v>4101</v>
      </c>
      <c r="C1719" t="s">
        <v>7499</v>
      </c>
      <c r="D1719" t="s">
        <v>4734</v>
      </c>
      <c r="E1719" t="s">
        <v>7500</v>
      </c>
    </row>
    <row r="1720" spans="1:5" ht="15.6" x14ac:dyDescent="0.3">
      <c r="A1720" s="1" t="s">
        <v>652</v>
      </c>
      <c r="B1720" s="1" t="s">
        <v>4102</v>
      </c>
      <c r="C1720" t="s">
        <v>7501</v>
      </c>
      <c r="D1720" t="s">
        <v>4734</v>
      </c>
      <c r="E1720" t="s">
        <v>6334</v>
      </c>
    </row>
    <row r="1721" spans="1:5" ht="15.6" x14ac:dyDescent="0.3">
      <c r="A1721" s="1" t="s">
        <v>651</v>
      </c>
      <c r="B1721" s="1" t="s">
        <v>4103</v>
      </c>
      <c r="C1721" t="s">
        <v>5128</v>
      </c>
      <c r="D1721" t="s">
        <v>4734</v>
      </c>
      <c r="E1721" t="s">
        <v>7502</v>
      </c>
    </row>
    <row r="1722" spans="1:5" ht="15.6" x14ac:dyDescent="0.3">
      <c r="A1722" s="1" t="s">
        <v>650</v>
      </c>
      <c r="B1722" s="1" t="s">
        <v>4104</v>
      </c>
      <c r="C1722" t="s">
        <v>7503</v>
      </c>
      <c r="D1722" t="s">
        <v>4737</v>
      </c>
      <c r="E1722" t="s">
        <v>4894</v>
      </c>
    </row>
    <row r="1723" spans="1:5" ht="15.6" x14ac:dyDescent="0.3">
      <c r="A1723" s="1" t="s">
        <v>649</v>
      </c>
      <c r="B1723" s="1" t="s">
        <v>4105</v>
      </c>
      <c r="C1723" t="s">
        <v>7504</v>
      </c>
      <c r="D1723" t="s">
        <v>4737</v>
      </c>
      <c r="E1723" t="s">
        <v>7505</v>
      </c>
    </row>
    <row r="1724" spans="1:5" ht="15.6" x14ac:dyDescent="0.3">
      <c r="A1724" s="1" t="s">
        <v>648</v>
      </c>
      <c r="B1724" s="1" t="s">
        <v>4106</v>
      </c>
      <c r="C1724" t="s">
        <v>7506</v>
      </c>
      <c r="D1724" t="s">
        <v>4734</v>
      </c>
      <c r="E1724" t="s">
        <v>7507</v>
      </c>
    </row>
    <row r="1725" spans="1:5" ht="15.6" x14ac:dyDescent="0.3">
      <c r="A1725" s="1" t="s">
        <v>647</v>
      </c>
      <c r="B1725" s="1" t="s">
        <v>4107</v>
      </c>
      <c r="C1725" t="s">
        <v>7508</v>
      </c>
      <c r="D1725" t="s">
        <v>4737</v>
      </c>
      <c r="E1725" t="s">
        <v>7509</v>
      </c>
    </row>
    <row r="1726" spans="1:5" ht="15.6" x14ac:dyDescent="0.3">
      <c r="A1726" s="1" t="s">
        <v>646</v>
      </c>
      <c r="B1726" s="1" t="s">
        <v>4108</v>
      </c>
      <c r="C1726" t="s">
        <v>7116</v>
      </c>
      <c r="D1726" t="s">
        <v>4734</v>
      </c>
      <c r="E1726" t="s">
        <v>7510</v>
      </c>
    </row>
    <row r="1727" spans="1:5" ht="15.6" x14ac:dyDescent="0.3">
      <c r="A1727" s="1" t="s">
        <v>645</v>
      </c>
      <c r="B1727" s="1" t="s">
        <v>4109</v>
      </c>
      <c r="C1727" t="s">
        <v>7511</v>
      </c>
      <c r="D1727" t="s">
        <v>4734</v>
      </c>
      <c r="E1727" t="s">
        <v>7512</v>
      </c>
    </row>
    <row r="1728" spans="1:5" ht="15.6" x14ac:dyDescent="0.3">
      <c r="A1728" s="1" t="s">
        <v>644</v>
      </c>
      <c r="B1728" s="1" t="s">
        <v>4110</v>
      </c>
      <c r="C1728" t="s">
        <v>7513</v>
      </c>
      <c r="D1728" t="s">
        <v>4734</v>
      </c>
      <c r="E1728" t="s">
        <v>7072</v>
      </c>
    </row>
    <row r="1729" spans="1:5" ht="15.6" x14ac:dyDescent="0.3">
      <c r="A1729" s="1" t="s">
        <v>643</v>
      </c>
      <c r="B1729" s="1" t="s">
        <v>4111</v>
      </c>
      <c r="C1729" t="s">
        <v>5913</v>
      </c>
      <c r="D1729" t="s">
        <v>4737</v>
      </c>
      <c r="E1729" t="s">
        <v>7514</v>
      </c>
    </row>
    <row r="1730" spans="1:5" ht="15.6" x14ac:dyDescent="0.3">
      <c r="A1730" s="1" t="s">
        <v>642</v>
      </c>
      <c r="B1730" s="1" t="s">
        <v>4112</v>
      </c>
      <c r="C1730" t="s">
        <v>7515</v>
      </c>
      <c r="D1730" t="s">
        <v>4737</v>
      </c>
      <c r="E1730" t="s">
        <v>7516</v>
      </c>
    </row>
    <row r="1731" spans="1:5" ht="15.6" x14ac:dyDescent="0.3">
      <c r="A1731" s="1" t="s">
        <v>641</v>
      </c>
      <c r="B1731" s="1" t="s">
        <v>4113</v>
      </c>
      <c r="C1731" t="s">
        <v>7337</v>
      </c>
      <c r="D1731" t="s">
        <v>4737</v>
      </c>
      <c r="E1731" t="s">
        <v>7517</v>
      </c>
    </row>
    <row r="1732" spans="1:5" ht="15.6" x14ac:dyDescent="0.3">
      <c r="A1732" s="1" t="s">
        <v>640</v>
      </c>
      <c r="B1732" s="1" t="s">
        <v>4114</v>
      </c>
      <c r="C1732" t="s">
        <v>5782</v>
      </c>
      <c r="D1732" t="s">
        <v>4734</v>
      </c>
      <c r="E1732" t="s">
        <v>7518</v>
      </c>
    </row>
    <row r="1733" spans="1:5" ht="15.6" x14ac:dyDescent="0.3">
      <c r="A1733" s="1" t="s">
        <v>639</v>
      </c>
      <c r="B1733" s="1" t="s">
        <v>4115</v>
      </c>
      <c r="C1733" t="s">
        <v>7519</v>
      </c>
      <c r="D1733" t="s">
        <v>4734</v>
      </c>
      <c r="E1733" t="s">
        <v>4896</v>
      </c>
    </row>
    <row r="1734" spans="1:5" ht="15.6" x14ac:dyDescent="0.3">
      <c r="A1734" s="1" t="s">
        <v>638</v>
      </c>
      <c r="B1734" s="1" t="s">
        <v>4116</v>
      </c>
      <c r="C1734" t="s">
        <v>7520</v>
      </c>
      <c r="D1734" t="s">
        <v>4734</v>
      </c>
      <c r="E1734" t="s">
        <v>7521</v>
      </c>
    </row>
    <row r="1735" spans="1:5" ht="15.6" x14ac:dyDescent="0.3">
      <c r="A1735" s="1" t="s">
        <v>637</v>
      </c>
      <c r="B1735" s="1" t="s">
        <v>4117</v>
      </c>
      <c r="C1735" t="s">
        <v>7522</v>
      </c>
      <c r="D1735" t="s">
        <v>4734</v>
      </c>
      <c r="E1735" t="s">
        <v>7523</v>
      </c>
    </row>
    <row r="1736" spans="1:5" ht="15.6" x14ac:dyDescent="0.3">
      <c r="A1736" s="1" t="s">
        <v>636</v>
      </c>
      <c r="B1736" s="1" t="s">
        <v>4118</v>
      </c>
      <c r="C1736" t="s">
        <v>7524</v>
      </c>
      <c r="D1736" t="s">
        <v>5612</v>
      </c>
      <c r="E1736" t="s">
        <v>7525</v>
      </c>
    </row>
    <row r="1737" spans="1:5" ht="15.6" x14ac:dyDescent="0.3">
      <c r="A1737" s="1" t="s">
        <v>635</v>
      </c>
      <c r="B1737" s="1" t="s">
        <v>4119</v>
      </c>
      <c r="C1737" t="s">
        <v>7526</v>
      </c>
      <c r="D1737" t="s">
        <v>4734</v>
      </c>
      <c r="E1737" t="s">
        <v>7527</v>
      </c>
    </row>
    <row r="1738" spans="1:5" ht="15.6" x14ac:dyDescent="0.3">
      <c r="A1738" s="1" t="s">
        <v>634</v>
      </c>
      <c r="B1738" s="1" t="s">
        <v>4120</v>
      </c>
      <c r="C1738" t="s">
        <v>6292</v>
      </c>
      <c r="D1738" t="s">
        <v>4737</v>
      </c>
      <c r="E1738" t="s">
        <v>7528</v>
      </c>
    </row>
    <row r="1739" spans="1:5" ht="15.6" x14ac:dyDescent="0.3">
      <c r="A1739" s="1" t="s">
        <v>633</v>
      </c>
      <c r="B1739" s="1" t="s">
        <v>4121</v>
      </c>
      <c r="C1739" t="s">
        <v>7529</v>
      </c>
      <c r="D1739" t="s">
        <v>4737</v>
      </c>
      <c r="E1739" t="s">
        <v>4835</v>
      </c>
    </row>
    <row r="1740" spans="1:5" ht="15.6" x14ac:dyDescent="0.3">
      <c r="A1740" s="1" t="s">
        <v>631</v>
      </c>
      <c r="B1740" s="1" t="s">
        <v>4122</v>
      </c>
      <c r="C1740" t="s">
        <v>7530</v>
      </c>
      <c r="D1740" t="s">
        <v>4737</v>
      </c>
      <c r="E1740" t="s">
        <v>7531</v>
      </c>
    </row>
    <row r="1741" spans="1:5" ht="15.6" x14ac:dyDescent="0.3">
      <c r="A1741" s="1" t="s">
        <v>630</v>
      </c>
      <c r="B1741" s="1" t="s">
        <v>4123</v>
      </c>
      <c r="C1741" t="s">
        <v>7532</v>
      </c>
      <c r="D1741" t="s">
        <v>4734</v>
      </c>
      <c r="E1741" t="s">
        <v>7533</v>
      </c>
    </row>
    <row r="1742" spans="1:5" ht="15.6" x14ac:dyDescent="0.3">
      <c r="A1742" s="1" t="s">
        <v>629</v>
      </c>
      <c r="B1742" s="1" t="s">
        <v>4124</v>
      </c>
      <c r="C1742" t="s">
        <v>7534</v>
      </c>
      <c r="D1742" t="s">
        <v>4734</v>
      </c>
      <c r="E1742" t="s">
        <v>7535</v>
      </c>
    </row>
    <row r="1743" spans="1:5" ht="15.6" x14ac:dyDescent="0.3">
      <c r="A1743" s="1" t="s">
        <v>628</v>
      </c>
      <c r="B1743" s="1" t="s">
        <v>4125</v>
      </c>
      <c r="C1743" t="s">
        <v>7536</v>
      </c>
      <c r="D1743" t="s">
        <v>4734</v>
      </c>
      <c r="E1743" t="s">
        <v>7537</v>
      </c>
    </row>
    <row r="1744" spans="1:5" ht="15.6" x14ac:dyDescent="0.3">
      <c r="A1744" s="1" t="s">
        <v>627</v>
      </c>
      <c r="B1744" s="1" t="s">
        <v>4126</v>
      </c>
      <c r="C1744" t="s">
        <v>7538</v>
      </c>
      <c r="D1744" t="s">
        <v>4734</v>
      </c>
      <c r="E1744" t="s">
        <v>7539</v>
      </c>
    </row>
    <row r="1745" spans="1:5" ht="15.6" x14ac:dyDescent="0.3">
      <c r="A1745" s="1" t="s">
        <v>626</v>
      </c>
      <c r="B1745" s="1" t="s">
        <v>4127</v>
      </c>
      <c r="C1745" t="s">
        <v>7540</v>
      </c>
      <c r="D1745" t="s">
        <v>4734</v>
      </c>
      <c r="E1745" t="s">
        <v>5682</v>
      </c>
    </row>
    <row r="1746" spans="1:5" ht="15.6" x14ac:dyDescent="0.3">
      <c r="A1746" s="1" t="s">
        <v>625</v>
      </c>
      <c r="B1746" s="1" t="s">
        <v>4128</v>
      </c>
      <c r="C1746" t="s">
        <v>6030</v>
      </c>
      <c r="D1746" t="s">
        <v>4737</v>
      </c>
      <c r="E1746" t="s">
        <v>6560</v>
      </c>
    </row>
    <row r="1747" spans="1:5" ht="15.6" x14ac:dyDescent="0.3">
      <c r="A1747" s="1" t="s">
        <v>624</v>
      </c>
      <c r="B1747" s="1" t="s">
        <v>4129</v>
      </c>
      <c r="C1747" t="s">
        <v>7541</v>
      </c>
      <c r="D1747" t="s">
        <v>4734</v>
      </c>
      <c r="E1747" t="s">
        <v>7234</v>
      </c>
    </row>
    <row r="1748" spans="1:5" ht="15.6" x14ac:dyDescent="0.3">
      <c r="A1748" s="1" t="s">
        <v>623</v>
      </c>
      <c r="B1748" s="1" t="s">
        <v>4130</v>
      </c>
      <c r="C1748" t="s">
        <v>7542</v>
      </c>
      <c r="D1748" t="s">
        <v>4734</v>
      </c>
      <c r="E1748" t="s">
        <v>7543</v>
      </c>
    </row>
    <row r="1749" spans="1:5" ht="15.6" x14ac:dyDescent="0.3">
      <c r="A1749" s="1" t="s">
        <v>622</v>
      </c>
      <c r="B1749" s="1" t="s">
        <v>4131</v>
      </c>
      <c r="C1749" t="s">
        <v>7526</v>
      </c>
      <c r="D1749" t="s">
        <v>4737</v>
      </c>
      <c r="E1749" t="s">
        <v>7544</v>
      </c>
    </row>
    <row r="1750" spans="1:5" ht="15.6" x14ac:dyDescent="0.3">
      <c r="A1750" s="1" t="s">
        <v>621</v>
      </c>
      <c r="B1750" s="1" t="s">
        <v>4132</v>
      </c>
      <c r="C1750" t="s">
        <v>7545</v>
      </c>
      <c r="D1750" t="s">
        <v>4737</v>
      </c>
      <c r="E1750" t="s">
        <v>6148</v>
      </c>
    </row>
    <row r="1751" spans="1:5" ht="15.6" x14ac:dyDescent="0.3">
      <c r="A1751" s="1" t="s">
        <v>620</v>
      </c>
      <c r="B1751" s="1" t="s">
        <v>4133</v>
      </c>
      <c r="C1751" t="s">
        <v>6590</v>
      </c>
      <c r="D1751" t="s">
        <v>4737</v>
      </c>
      <c r="E1751" t="s">
        <v>7546</v>
      </c>
    </row>
    <row r="1752" spans="1:5" ht="15.6" x14ac:dyDescent="0.3">
      <c r="A1752" s="1" t="s">
        <v>619</v>
      </c>
      <c r="B1752" s="1" t="s">
        <v>4134</v>
      </c>
      <c r="C1752" t="s">
        <v>7547</v>
      </c>
      <c r="D1752" t="s">
        <v>5612</v>
      </c>
      <c r="E1752" t="s">
        <v>7548</v>
      </c>
    </row>
    <row r="1753" spans="1:5" ht="15.6" x14ac:dyDescent="0.3">
      <c r="A1753" s="1" t="s">
        <v>618</v>
      </c>
      <c r="B1753" s="1" t="s">
        <v>4135</v>
      </c>
      <c r="C1753" t="s">
        <v>7549</v>
      </c>
      <c r="D1753" t="s">
        <v>4737</v>
      </c>
      <c r="E1753" t="s">
        <v>5848</v>
      </c>
    </row>
    <row r="1754" spans="1:5" ht="15.6" x14ac:dyDescent="0.3">
      <c r="A1754" s="1" t="s">
        <v>617</v>
      </c>
      <c r="B1754" s="1" t="s">
        <v>4136</v>
      </c>
      <c r="C1754" t="s">
        <v>7550</v>
      </c>
      <c r="D1754" t="s">
        <v>4737</v>
      </c>
      <c r="E1754" t="s">
        <v>7551</v>
      </c>
    </row>
    <row r="1755" spans="1:5" ht="15.6" x14ac:dyDescent="0.3">
      <c r="A1755" s="1" t="s">
        <v>616</v>
      </c>
      <c r="B1755" s="1" t="s">
        <v>4137</v>
      </c>
      <c r="C1755" t="s">
        <v>5802</v>
      </c>
      <c r="D1755" t="s">
        <v>4737</v>
      </c>
      <c r="E1755" t="s">
        <v>7552</v>
      </c>
    </row>
    <row r="1756" spans="1:5" ht="15.6" x14ac:dyDescent="0.3">
      <c r="A1756" s="1" t="s">
        <v>615</v>
      </c>
      <c r="B1756" s="1" t="s">
        <v>4138</v>
      </c>
      <c r="C1756" t="s">
        <v>7553</v>
      </c>
      <c r="D1756" t="s">
        <v>4734</v>
      </c>
      <c r="E1756" t="s">
        <v>7554</v>
      </c>
    </row>
    <row r="1757" spans="1:5" ht="15.6" x14ac:dyDescent="0.3">
      <c r="A1757" s="1" t="s">
        <v>614</v>
      </c>
      <c r="B1757" s="1" t="s">
        <v>4139</v>
      </c>
      <c r="C1757" t="s">
        <v>7555</v>
      </c>
      <c r="D1757" t="s">
        <v>4734</v>
      </c>
      <c r="E1757" t="s">
        <v>7556</v>
      </c>
    </row>
    <row r="1758" spans="1:5" ht="15.6" x14ac:dyDescent="0.3">
      <c r="A1758" s="1" t="s">
        <v>613</v>
      </c>
      <c r="B1758" s="1" t="s">
        <v>4140</v>
      </c>
      <c r="C1758" t="s">
        <v>5193</v>
      </c>
      <c r="D1758" t="s">
        <v>4737</v>
      </c>
      <c r="E1758" t="s">
        <v>7557</v>
      </c>
    </row>
    <row r="1759" spans="1:5" ht="15.6" x14ac:dyDescent="0.3">
      <c r="A1759" s="1" t="s">
        <v>612</v>
      </c>
      <c r="B1759" s="1" t="s">
        <v>4141</v>
      </c>
      <c r="C1759" t="s">
        <v>7558</v>
      </c>
      <c r="D1759" t="s">
        <v>5612</v>
      </c>
      <c r="E1759" t="s">
        <v>7559</v>
      </c>
    </row>
    <row r="1760" spans="1:5" ht="15.6" x14ac:dyDescent="0.3">
      <c r="A1760" s="1" t="s">
        <v>611</v>
      </c>
      <c r="B1760" s="1" t="s">
        <v>4142</v>
      </c>
      <c r="C1760" t="s">
        <v>7560</v>
      </c>
      <c r="D1760" t="s">
        <v>4737</v>
      </c>
      <c r="E1760" t="s">
        <v>7561</v>
      </c>
    </row>
    <row r="1761" spans="1:5" ht="15.6" x14ac:dyDescent="0.3">
      <c r="A1761" s="1" t="s">
        <v>610</v>
      </c>
      <c r="B1761" s="1" t="s">
        <v>4143</v>
      </c>
      <c r="C1761" t="s">
        <v>7562</v>
      </c>
      <c r="D1761" t="s">
        <v>4737</v>
      </c>
      <c r="E1761" t="s">
        <v>7563</v>
      </c>
    </row>
    <row r="1762" spans="1:5" ht="15.6" x14ac:dyDescent="0.3">
      <c r="A1762" s="1" t="s">
        <v>609</v>
      </c>
      <c r="B1762" s="1" t="s">
        <v>4144</v>
      </c>
      <c r="C1762" t="s">
        <v>7564</v>
      </c>
      <c r="D1762" t="s">
        <v>4737</v>
      </c>
      <c r="E1762" t="s">
        <v>7565</v>
      </c>
    </row>
    <row r="1763" spans="1:5" ht="15.6" x14ac:dyDescent="0.3">
      <c r="A1763" s="1" t="s">
        <v>608</v>
      </c>
      <c r="B1763" s="1" t="s">
        <v>4145</v>
      </c>
      <c r="C1763" t="s">
        <v>7566</v>
      </c>
      <c r="D1763" t="s">
        <v>4734</v>
      </c>
      <c r="E1763" t="s">
        <v>7567</v>
      </c>
    </row>
    <row r="1764" spans="1:5" ht="15.6" x14ac:dyDescent="0.3">
      <c r="A1764" s="1" t="s">
        <v>607</v>
      </c>
      <c r="B1764" s="1" t="s">
        <v>4146</v>
      </c>
      <c r="C1764" t="s">
        <v>7568</v>
      </c>
      <c r="D1764" t="s">
        <v>4734</v>
      </c>
      <c r="E1764" t="s">
        <v>7569</v>
      </c>
    </row>
    <row r="1765" spans="1:5" ht="15.6" x14ac:dyDescent="0.3">
      <c r="A1765" s="1" t="s">
        <v>606</v>
      </c>
      <c r="B1765" s="1" t="s">
        <v>4147</v>
      </c>
      <c r="C1765" t="s">
        <v>5173</v>
      </c>
      <c r="D1765" t="s">
        <v>4734</v>
      </c>
      <c r="E1765" t="s">
        <v>7570</v>
      </c>
    </row>
    <row r="1766" spans="1:5" ht="15.6" x14ac:dyDescent="0.3">
      <c r="A1766" s="1" t="s">
        <v>605</v>
      </c>
      <c r="B1766" s="1" t="s">
        <v>4148</v>
      </c>
      <c r="C1766" t="s">
        <v>6686</v>
      </c>
      <c r="D1766" t="s">
        <v>4734</v>
      </c>
      <c r="E1766" t="s">
        <v>7571</v>
      </c>
    </row>
    <row r="1767" spans="1:5" ht="15.6" x14ac:dyDescent="0.3">
      <c r="A1767" s="1" t="s">
        <v>604</v>
      </c>
      <c r="B1767" s="1" t="s">
        <v>4149</v>
      </c>
      <c r="C1767" t="s">
        <v>7572</v>
      </c>
      <c r="D1767" t="s">
        <v>4737</v>
      </c>
      <c r="E1767" t="s">
        <v>5050</v>
      </c>
    </row>
    <row r="1768" spans="1:5" ht="15.6" x14ac:dyDescent="0.3">
      <c r="A1768" s="1" t="s">
        <v>603</v>
      </c>
      <c r="B1768" s="1" t="s">
        <v>4150</v>
      </c>
      <c r="C1768" t="s">
        <v>7573</v>
      </c>
      <c r="D1768" t="s">
        <v>4734</v>
      </c>
      <c r="E1768" t="s">
        <v>6606</v>
      </c>
    </row>
    <row r="1769" spans="1:5" ht="15.6" x14ac:dyDescent="0.3">
      <c r="A1769" s="1" t="s">
        <v>602</v>
      </c>
      <c r="B1769" s="1" t="s">
        <v>4151</v>
      </c>
      <c r="C1769" t="s">
        <v>7574</v>
      </c>
      <c r="D1769" t="s">
        <v>4734</v>
      </c>
      <c r="E1769" t="s">
        <v>5098</v>
      </c>
    </row>
    <row r="1770" spans="1:5" ht="15.6" x14ac:dyDescent="0.3">
      <c r="A1770" s="1" t="s">
        <v>601</v>
      </c>
      <c r="B1770" s="1" t="s">
        <v>4152</v>
      </c>
      <c r="C1770" t="s">
        <v>7575</v>
      </c>
      <c r="D1770" t="s">
        <v>4734</v>
      </c>
      <c r="E1770" t="s">
        <v>5682</v>
      </c>
    </row>
    <row r="1771" spans="1:5" ht="15.6" x14ac:dyDescent="0.3">
      <c r="A1771" s="1" t="s">
        <v>600</v>
      </c>
      <c r="B1771" s="1" t="s">
        <v>4153</v>
      </c>
      <c r="C1771" t="s">
        <v>7576</v>
      </c>
      <c r="D1771" t="s">
        <v>4734</v>
      </c>
      <c r="E1771" t="s">
        <v>7577</v>
      </c>
    </row>
    <row r="1772" spans="1:5" ht="15.6" x14ac:dyDescent="0.3">
      <c r="A1772" s="1" t="s">
        <v>599</v>
      </c>
      <c r="B1772" s="1" t="s">
        <v>4154</v>
      </c>
      <c r="C1772" t="s">
        <v>7578</v>
      </c>
      <c r="D1772" t="s">
        <v>4734</v>
      </c>
      <c r="E1772" t="s">
        <v>7579</v>
      </c>
    </row>
    <row r="1773" spans="1:5" ht="15.6" x14ac:dyDescent="0.3">
      <c r="A1773" s="1" t="s">
        <v>598</v>
      </c>
      <c r="B1773" s="1" t="s">
        <v>4155</v>
      </c>
      <c r="C1773" t="s">
        <v>7580</v>
      </c>
      <c r="D1773" t="s">
        <v>4734</v>
      </c>
      <c r="E1773" t="s">
        <v>5631</v>
      </c>
    </row>
    <row r="1774" spans="1:5" ht="15.6" x14ac:dyDescent="0.3">
      <c r="A1774" s="1" t="s">
        <v>597</v>
      </c>
      <c r="B1774" s="1" t="s">
        <v>4156</v>
      </c>
      <c r="C1774" t="s">
        <v>7581</v>
      </c>
      <c r="D1774" t="s">
        <v>4734</v>
      </c>
      <c r="E1774" t="s">
        <v>7582</v>
      </c>
    </row>
    <row r="1775" spans="1:5" ht="15.6" x14ac:dyDescent="0.3">
      <c r="A1775" s="1" t="s">
        <v>596</v>
      </c>
      <c r="B1775" s="1" t="s">
        <v>4157</v>
      </c>
      <c r="C1775" t="s">
        <v>7583</v>
      </c>
      <c r="D1775" t="s">
        <v>4737</v>
      </c>
      <c r="E1775" t="s">
        <v>6428</v>
      </c>
    </row>
    <row r="1776" spans="1:5" ht="15.6" x14ac:dyDescent="0.3">
      <c r="A1776" s="1" t="s">
        <v>595</v>
      </c>
      <c r="B1776" s="1" t="s">
        <v>4158</v>
      </c>
      <c r="C1776" t="s">
        <v>7584</v>
      </c>
      <c r="D1776" t="s">
        <v>4734</v>
      </c>
      <c r="E1776" t="s">
        <v>6512</v>
      </c>
    </row>
    <row r="1777" spans="1:6" ht="15.6" x14ac:dyDescent="0.3">
      <c r="A1777" s="1" t="s">
        <v>594</v>
      </c>
      <c r="B1777" s="1" t="s">
        <v>4159</v>
      </c>
      <c r="C1777" t="s">
        <v>7585</v>
      </c>
      <c r="D1777" t="s">
        <v>4734</v>
      </c>
      <c r="E1777" t="s">
        <v>4924</v>
      </c>
    </row>
    <row r="1778" spans="1:6" ht="15.6" x14ac:dyDescent="0.3">
      <c r="A1778" s="1" t="s">
        <v>593</v>
      </c>
      <c r="B1778" s="1" t="s">
        <v>4160</v>
      </c>
      <c r="C1778" t="s">
        <v>7586</v>
      </c>
      <c r="D1778" t="s">
        <v>4737</v>
      </c>
      <c r="E1778" t="s">
        <v>7587</v>
      </c>
    </row>
    <row r="1779" spans="1:6" ht="15.6" x14ac:dyDescent="0.3">
      <c r="A1779" s="1" t="s">
        <v>592</v>
      </c>
      <c r="B1779" s="1" t="s">
        <v>4161</v>
      </c>
      <c r="C1779" t="s">
        <v>6592</v>
      </c>
      <c r="D1779" t="s">
        <v>4734</v>
      </c>
      <c r="E1779" t="s">
        <v>7588</v>
      </c>
    </row>
    <row r="1780" spans="1:6" ht="15.6" x14ac:dyDescent="0.3">
      <c r="A1780" s="1" t="s">
        <v>591</v>
      </c>
      <c r="B1780" s="1" t="s">
        <v>4162</v>
      </c>
      <c r="C1780" t="s">
        <v>7589</v>
      </c>
      <c r="D1780" t="s">
        <v>4737</v>
      </c>
      <c r="E1780" t="s">
        <v>7590</v>
      </c>
      <c r="F1780" t="s">
        <v>6012</v>
      </c>
    </row>
    <row r="1781" spans="1:6" ht="15.6" x14ac:dyDescent="0.3">
      <c r="A1781" s="1" t="s">
        <v>590</v>
      </c>
      <c r="B1781" s="1" t="s">
        <v>4163</v>
      </c>
      <c r="C1781" t="s">
        <v>7591</v>
      </c>
      <c r="D1781" t="s">
        <v>4734</v>
      </c>
      <c r="E1781" t="s">
        <v>6124</v>
      </c>
    </row>
    <row r="1782" spans="1:6" ht="15.6" x14ac:dyDescent="0.3">
      <c r="A1782" s="1" t="s">
        <v>589</v>
      </c>
      <c r="B1782" s="1" t="s">
        <v>4164</v>
      </c>
      <c r="C1782" t="s">
        <v>7592</v>
      </c>
      <c r="D1782" t="s">
        <v>4734</v>
      </c>
      <c r="E1782" t="s">
        <v>6242</v>
      </c>
    </row>
    <row r="1783" spans="1:6" ht="15.6" x14ac:dyDescent="0.3">
      <c r="A1783" s="1" t="s">
        <v>588</v>
      </c>
      <c r="B1783" s="1" t="s">
        <v>4165</v>
      </c>
      <c r="C1783" t="s">
        <v>7347</v>
      </c>
      <c r="D1783" t="s">
        <v>4737</v>
      </c>
      <c r="E1783" t="s">
        <v>7593</v>
      </c>
    </row>
    <row r="1784" spans="1:6" ht="15.6" x14ac:dyDescent="0.3">
      <c r="A1784" s="1" t="s">
        <v>587</v>
      </c>
      <c r="B1784" s="1" t="s">
        <v>4166</v>
      </c>
      <c r="C1784" t="s">
        <v>4785</v>
      </c>
      <c r="D1784" t="s">
        <v>4734</v>
      </c>
      <c r="E1784" t="s">
        <v>7594</v>
      </c>
    </row>
    <row r="1785" spans="1:6" ht="15.6" x14ac:dyDescent="0.3">
      <c r="A1785" s="1" t="s">
        <v>586</v>
      </c>
      <c r="B1785" s="1" t="s">
        <v>4167</v>
      </c>
      <c r="C1785" t="s">
        <v>5777</v>
      </c>
      <c r="D1785" t="s">
        <v>4737</v>
      </c>
      <c r="E1785" t="s">
        <v>6110</v>
      </c>
    </row>
    <row r="1786" spans="1:6" ht="15.6" x14ac:dyDescent="0.3">
      <c r="A1786" s="1" t="s">
        <v>585</v>
      </c>
      <c r="B1786" s="1" t="s">
        <v>4168</v>
      </c>
      <c r="C1786" t="s">
        <v>7595</v>
      </c>
      <c r="D1786" t="s">
        <v>4737</v>
      </c>
      <c r="E1786" t="s">
        <v>7596</v>
      </c>
    </row>
    <row r="1787" spans="1:6" ht="15.6" x14ac:dyDescent="0.3">
      <c r="A1787" s="1" t="s">
        <v>584</v>
      </c>
      <c r="B1787" s="1" t="s">
        <v>4169</v>
      </c>
      <c r="C1787" t="s">
        <v>7597</v>
      </c>
      <c r="D1787" t="s">
        <v>4737</v>
      </c>
      <c r="E1787" t="s">
        <v>4774</v>
      </c>
    </row>
    <row r="1788" spans="1:6" ht="15.6" x14ac:dyDescent="0.3">
      <c r="A1788" s="1" t="s">
        <v>583</v>
      </c>
      <c r="B1788" s="1" t="s">
        <v>4170</v>
      </c>
      <c r="C1788" t="s">
        <v>7598</v>
      </c>
      <c r="D1788" t="s">
        <v>4737</v>
      </c>
      <c r="E1788" t="s">
        <v>7599</v>
      </c>
    </row>
    <row r="1789" spans="1:6" ht="15.6" x14ac:dyDescent="0.3">
      <c r="A1789" s="1" t="s">
        <v>582</v>
      </c>
      <c r="B1789" s="1" t="s">
        <v>4171</v>
      </c>
      <c r="C1789" t="s">
        <v>6626</v>
      </c>
      <c r="D1789" t="s">
        <v>4737</v>
      </c>
      <c r="E1789" t="s">
        <v>7600</v>
      </c>
    </row>
    <row r="1790" spans="1:6" ht="15.6" x14ac:dyDescent="0.3">
      <c r="A1790" s="1" t="s">
        <v>581</v>
      </c>
      <c r="B1790" s="1" t="s">
        <v>4172</v>
      </c>
      <c r="C1790" t="s">
        <v>7601</v>
      </c>
      <c r="D1790" t="s">
        <v>4737</v>
      </c>
      <c r="E1790" t="s">
        <v>4748</v>
      </c>
    </row>
    <row r="1791" spans="1:6" ht="15.6" x14ac:dyDescent="0.3">
      <c r="A1791" s="1" t="s">
        <v>580</v>
      </c>
      <c r="B1791" s="1" t="s">
        <v>4173</v>
      </c>
      <c r="C1791" t="s">
        <v>7602</v>
      </c>
      <c r="D1791" t="s">
        <v>4737</v>
      </c>
      <c r="E1791" t="s">
        <v>7603</v>
      </c>
    </row>
    <row r="1792" spans="1:6" ht="15.6" x14ac:dyDescent="0.3">
      <c r="A1792" s="1" t="s">
        <v>579</v>
      </c>
      <c r="B1792" s="1" t="s">
        <v>4174</v>
      </c>
      <c r="C1792" t="s">
        <v>5484</v>
      </c>
      <c r="D1792" t="s">
        <v>4737</v>
      </c>
      <c r="E1792" t="s">
        <v>7604</v>
      </c>
      <c r="F1792" t="s">
        <v>6012</v>
      </c>
    </row>
    <row r="1793" spans="1:5" ht="15.6" x14ac:dyDescent="0.3">
      <c r="A1793" s="1" t="s">
        <v>578</v>
      </c>
      <c r="B1793" s="1" t="s">
        <v>4175</v>
      </c>
      <c r="C1793" t="s">
        <v>7605</v>
      </c>
      <c r="D1793" t="s">
        <v>4734</v>
      </c>
      <c r="E1793" t="s">
        <v>5106</v>
      </c>
    </row>
    <row r="1794" spans="1:5" ht="15.6" x14ac:dyDescent="0.3">
      <c r="A1794" s="1" t="s">
        <v>577</v>
      </c>
      <c r="B1794" s="1" t="s">
        <v>4176</v>
      </c>
      <c r="C1794" t="s">
        <v>7606</v>
      </c>
      <c r="D1794" t="s">
        <v>4737</v>
      </c>
      <c r="E1794" t="s">
        <v>5031</v>
      </c>
    </row>
    <row r="1795" spans="1:5" ht="15.6" x14ac:dyDescent="0.3">
      <c r="A1795" s="1" t="s">
        <v>576</v>
      </c>
      <c r="B1795" s="1" t="s">
        <v>4177</v>
      </c>
      <c r="C1795" t="s">
        <v>7607</v>
      </c>
      <c r="D1795" t="s">
        <v>4734</v>
      </c>
      <c r="E1795" t="s">
        <v>5897</v>
      </c>
    </row>
    <row r="1796" spans="1:5" ht="15.6" x14ac:dyDescent="0.3">
      <c r="A1796" s="1" t="s">
        <v>575</v>
      </c>
      <c r="B1796" s="1" t="s">
        <v>4178</v>
      </c>
      <c r="C1796" t="s">
        <v>7096</v>
      </c>
      <c r="D1796" t="s">
        <v>4737</v>
      </c>
      <c r="E1796" t="s">
        <v>4807</v>
      </c>
    </row>
    <row r="1797" spans="1:5" ht="15.6" x14ac:dyDescent="0.3">
      <c r="A1797" s="1" t="s">
        <v>574</v>
      </c>
      <c r="B1797" s="1" t="s">
        <v>4179</v>
      </c>
      <c r="C1797" t="s">
        <v>7608</v>
      </c>
      <c r="D1797" t="s">
        <v>4734</v>
      </c>
      <c r="E1797" t="s">
        <v>6647</v>
      </c>
    </row>
    <row r="1798" spans="1:5" ht="15.6" x14ac:dyDescent="0.3">
      <c r="A1798" s="1" t="s">
        <v>573</v>
      </c>
      <c r="B1798" s="1" t="s">
        <v>4180</v>
      </c>
      <c r="C1798" t="s">
        <v>7609</v>
      </c>
      <c r="D1798" t="s">
        <v>4737</v>
      </c>
      <c r="E1798" t="s">
        <v>7610</v>
      </c>
    </row>
    <row r="1799" spans="1:5" ht="15.6" x14ac:dyDescent="0.3">
      <c r="A1799" s="1" t="s">
        <v>572</v>
      </c>
      <c r="B1799" s="1" t="s">
        <v>4181</v>
      </c>
      <c r="C1799" t="s">
        <v>7611</v>
      </c>
      <c r="D1799" t="s">
        <v>4734</v>
      </c>
      <c r="E1799" t="s">
        <v>5994</v>
      </c>
    </row>
    <row r="1800" spans="1:5" ht="15.6" x14ac:dyDescent="0.3">
      <c r="A1800" s="1" t="s">
        <v>571</v>
      </c>
      <c r="B1800" s="1" t="s">
        <v>4182</v>
      </c>
      <c r="C1800" t="s">
        <v>5729</v>
      </c>
      <c r="D1800" t="s">
        <v>4734</v>
      </c>
      <c r="E1800" t="s">
        <v>6751</v>
      </c>
    </row>
    <row r="1801" spans="1:5" ht="15.6" x14ac:dyDescent="0.3">
      <c r="A1801" s="1" t="s">
        <v>570</v>
      </c>
      <c r="B1801" s="1" t="s">
        <v>4183</v>
      </c>
      <c r="C1801" t="s">
        <v>7612</v>
      </c>
      <c r="D1801" t="s">
        <v>4737</v>
      </c>
      <c r="E1801" t="s">
        <v>7613</v>
      </c>
    </row>
    <row r="1802" spans="1:5" ht="15.6" x14ac:dyDescent="0.3">
      <c r="A1802" s="1" t="s">
        <v>569</v>
      </c>
      <c r="B1802" s="1" t="s">
        <v>4184</v>
      </c>
      <c r="C1802" t="s">
        <v>7614</v>
      </c>
      <c r="D1802" t="s">
        <v>4734</v>
      </c>
      <c r="E1802" t="s">
        <v>7488</v>
      </c>
    </row>
    <row r="1803" spans="1:5" ht="15.6" x14ac:dyDescent="0.3">
      <c r="A1803" s="1" t="s">
        <v>568</v>
      </c>
      <c r="B1803" s="1" t="s">
        <v>4185</v>
      </c>
      <c r="C1803" t="s">
        <v>7615</v>
      </c>
      <c r="D1803" t="s">
        <v>4737</v>
      </c>
      <c r="E1803" t="s">
        <v>4863</v>
      </c>
    </row>
    <row r="1804" spans="1:5" ht="15.6" x14ac:dyDescent="0.3">
      <c r="A1804" s="1" t="s">
        <v>567</v>
      </c>
      <c r="B1804" s="1" t="s">
        <v>4186</v>
      </c>
      <c r="C1804" t="s">
        <v>5123</v>
      </c>
      <c r="D1804" t="s">
        <v>4737</v>
      </c>
      <c r="E1804" t="s">
        <v>5767</v>
      </c>
    </row>
    <row r="1805" spans="1:5" ht="15.6" x14ac:dyDescent="0.3">
      <c r="A1805" s="1" t="s">
        <v>566</v>
      </c>
      <c r="B1805" s="1" t="s">
        <v>4187</v>
      </c>
      <c r="C1805" t="s">
        <v>4791</v>
      </c>
      <c r="D1805" t="s">
        <v>4737</v>
      </c>
      <c r="E1805" t="s">
        <v>7616</v>
      </c>
    </row>
    <row r="1806" spans="1:5" ht="15.6" x14ac:dyDescent="0.3">
      <c r="A1806" s="1" t="s">
        <v>565</v>
      </c>
      <c r="B1806" s="1" t="s">
        <v>4188</v>
      </c>
      <c r="C1806" t="s">
        <v>7617</v>
      </c>
      <c r="D1806" t="s">
        <v>4737</v>
      </c>
      <c r="E1806" t="s">
        <v>7092</v>
      </c>
    </row>
    <row r="1807" spans="1:5" ht="15.6" x14ac:dyDescent="0.3">
      <c r="A1807" s="1" t="s">
        <v>564</v>
      </c>
      <c r="B1807" s="1" t="s">
        <v>4189</v>
      </c>
      <c r="C1807" t="s">
        <v>7618</v>
      </c>
      <c r="D1807" t="s">
        <v>4734</v>
      </c>
      <c r="E1807" t="s">
        <v>5556</v>
      </c>
    </row>
    <row r="1808" spans="1:5" ht="15.6" x14ac:dyDescent="0.3">
      <c r="A1808" s="1" t="s">
        <v>563</v>
      </c>
      <c r="B1808" s="1" t="s">
        <v>4190</v>
      </c>
      <c r="C1808" t="s">
        <v>7619</v>
      </c>
      <c r="D1808" t="s">
        <v>4734</v>
      </c>
      <c r="E1808" t="s">
        <v>7620</v>
      </c>
    </row>
    <row r="1809" spans="1:6" ht="15.6" x14ac:dyDescent="0.3">
      <c r="A1809" s="1" t="s">
        <v>562</v>
      </c>
      <c r="B1809" s="1" t="s">
        <v>4191</v>
      </c>
      <c r="C1809" t="s">
        <v>7621</v>
      </c>
      <c r="D1809" t="s">
        <v>4734</v>
      </c>
      <c r="E1809" t="s">
        <v>7622</v>
      </c>
    </row>
    <row r="1810" spans="1:6" ht="15.6" x14ac:dyDescent="0.3">
      <c r="A1810" s="1" t="s">
        <v>561</v>
      </c>
      <c r="B1810" s="1" t="s">
        <v>4192</v>
      </c>
      <c r="C1810" t="s">
        <v>7623</v>
      </c>
      <c r="D1810" t="s">
        <v>4734</v>
      </c>
      <c r="E1810" t="s">
        <v>5206</v>
      </c>
    </row>
    <row r="1811" spans="1:6" ht="15.6" x14ac:dyDescent="0.3">
      <c r="A1811" s="1" t="s">
        <v>560</v>
      </c>
      <c r="B1811" s="1" t="s">
        <v>4193</v>
      </c>
      <c r="C1811" t="s">
        <v>7624</v>
      </c>
      <c r="D1811" t="s">
        <v>4734</v>
      </c>
      <c r="E1811" t="s">
        <v>7535</v>
      </c>
    </row>
    <row r="1812" spans="1:6" ht="15.6" x14ac:dyDescent="0.3">
      <c r="A1812" s="1" t="s">
        <v>559</v>
      </c>
      <c r="B1812" s="1" t="s">
        <v>4194</v>
      </c>
      <c r="C1812" t="s">
        <v>7625</v>
      </c>
      <c r="D1812" t="s">
        <v>4734</v>
      </c>
      <c r="E1812" t="s">
        <v>7626</v>
      </c>
    </row>
    <row r="1813" spans="1:6" ht="15.6" x14ac:dyDescent="0.3">
      <c r="A1813" s="1" t="s">
        <v>558</v>
      </c>
      <c r="B1813" s="1" t="s">
        <v>4195</v>
      </c>
      <c r="C1813" t="s">
        <v>7627</v>
      </c>
      <c r="D1813" t="s">
        <v>4734</v>
      </c>
      <c r="E1813" t="s">
        <v>7628</v>
      </c>
    </row>
    <row r="1814" spans="1:6" ht="15.6" x14ac:dyDescent="0.3">
      <c r="A1814" s="1" t="s">
        <v>557</v>
      </c>
      <c r="B1814" s="1" t="s">
        <v>4196</v>
      </c>
      <c r="C1814" t="s">
        <v>7629</v>
      </c>
      <c r="D1814" t="s">
        <v>4737</v>
      </c>
      <c r="E1814" t="s">
        <v>7630</v>
      </c>
    </row>
    <row r="1815" spans="1:6" ht="15.6" x14ac:dyDescent="0.3">
      <c r="A1815" s="1" t="s">
        <v>556</v>
      </c>
      <c r="B1815" s="1" t="s">
        <v>4197</v>
      </c>
      <c r="C1815" t="s">
        <v>7631</v>
      </c>
      <c r="D1815" t="s">
        <v>4734</v>
      </c>
      <c r="E1815" t="s">
        <v>5556</v>
      </c>
    </row>
    <row r="1816" spans="1:6" ht="15.6" x14ac:dyDescent="0.3">
      <c r="A1816" s="1" t="s">
        <v>555</v>
      </c>
      <c r="B1816" s="1" t="s">
        <v>4198</v>
      </c>
      <c r="C1816" t="s">
        <v>7632</v>
      </c>
      <c r="D1816" t="s">
        <v>4737</v>
      </c>
      <c r="E1816" t="s">
        <v>6021</v>
      </c>
    </row>
    <row r="1817" spans="1:6" ht="15.6" x14ac:dyDescent="0.3">
      <c r="A1817" s="1" t="s">
        <v>554</v>
      </c>
      <c r="B1817" s="1" t="s">
        <v>4199</v>
      </c>
      <c r="C1817" t="s">
        <v>7633</v>
      </c>
      <c r="D1817" t="s">
        <v>4737</v>
      </c>
      <c r="E1817" t="s">
        <v>7634</v>
      </c>
    </row>
    <row r="1818" spans="1:6" ht="15.6" x14ac:dyDescent="0.3">
      <c r="A1818" s="1" t="s">
        <v>553</v>
      </c>
      <c r="B1818" s="1" t="s">
        <v>4200</v>
      </c>
      <c r="C1818" t="s">
        <v>7635</v>
      </c>
      <c r="D1818" t="s">
        <v>4737</v>
      </c>
      <c r="E1818" t="s">
        <v>6428</v>
      </c>
      <c r="F1818" t="s">
        <v>6012</v>
      </c>
    </row>
    <row r="1819" spans="1:6" ht="15.6" x14ac:dyDescent="0.3">
      <c r="A1819" s="1" t="s">
        <v>552</v>
      </c>
      <c r="B1819" s="1" t="s">
        <v>4201</v>
      </c>
      <c r="C1819" t="s">
        <v>7636</v>
      </c>
      <c r="D1819" t="s">
        <v>4737</v>
      </c>
      <c r="E1819" t="s">
        <v>7168</v>
      </c>
    </row>
    <row r="1820" spans="1:6" ht="15.6" x14ac:dyDescent="0.3">
      <c r="A1820" s="1" t="s">
        <v>551</v>
      </c>
      <c r="B1820" s="1" t="s">
        <v>4202</v>
      </c>
      <c r="C1820" t="s">
        <v>6480</v>
      </c>
      <c r="D1820" t="s">
        <v>4737</v>
      </c>
      <c r="E1820" t="s">
        <v>5385</v>
      </c>
    </row>
    <row r="1821" spans="1:6" ht="15.6" x14ac:dyDescent="0.3">
      <c r="A1821" s="1" t="s">
        <v>550</v>
      </c>
      <c r="B1821" s="1" t="s">
        <v>4203</v>
      </c>
      <c r="C1821" t="s">
        <v>7637</v>
      </c>
      <c r="D1821" t="s">
        <v>4737</v>
      </c>
      <c r="E1821" t="s">
        <v>7638</v>
      </c>
    </row>
    <row r="1822" spans="1:6" ht="15.6" x14ac:dyDescent="0.3">
      <c r="A1822" s="1" t="s">
        <v>549</v>
      </c>
      <c r="B1822" s="1" t="s">
        <v>4204</v>
      </c>
      <c r="C1822" t="s">
        <v>7639</v>
      </c>
      <c r="D1822" t="s">
        <v>4737</v>
      </c>
      <c r="E1822" t="s">
        <v>4894</v>
      </c>
    </row>
    <row r="1823" spans="1:6" ht="15.6" x14ac:dyDescent="0.3">
      <c r="A1823" s="1" t="s">
        <v>548</v>
      </c>
      <c r="B1823" s="1" t="s">
        <v>4205</v>
      </c>
      <c r="C1823" t="s">
        <v>7640</v>
      </c>
      <c r="D1823" t="s">
        <v>4737</v>
      </c>
      <c r="E1823" t="s">
        <v>7641</v>
      </c>
    </row>
    <row r="1824" spans="1:6" ht="15.6" x14ac:dyDescent="0.3">
      <c r="A1824" s="1" t="s">
        <v>547</v>
      </c>
      <c r="B1824" s="1" t="s">
        <v>4206</v>
      </c>
      <c r="C1824" t="s">
        <v>7642</v>
      </c>
      <c r="D1824" t="s">
        <v>4734</v>
      </c>
      <c r="E1824" t="s">
        <v>7643</v>
      </c>
    </row>
    <row r="1825" spans="1:5" ht="15.6" x14ac:dyDescent="0.3">
      <c r="A1825" s="1" t="s">
        <v>546</v>
      </c>
      <c r="B1825" s="1" t="s">
        <v>4207</v>
      </c>
      <c r="C1825" t="s">
        <v>6059</v>
      </c>
      <c r="D1825" t="s">
        <v>4737</v>
      </c>
      <c r="E1825" t="s">
        <v>5579</v>
      </c>
    </row>
    <row r="1826" spans="1:5" ht="15.6" x14ac:dyDescent="0.3">
      <c r="A1826" s="1" t="s">
        <v>545</v>
      </c>
      <c r="B1826" s="1" t="s">
        <v>4208</v>
      </c>
      <c r="C1826" t="s">
        <v>7644</v>
      </c>
      <c r="D1826" t="s">
        <v>4734</v>
      </c>
      <c r="E1826" t="s">
        <v>7645</v>
      </c>
    </row>
    <row r="1827" spans="1:5" ht="15.6" x14ac:dyDescent="0.3">
      <c r="A1827" s="1" t="s">
        <v>544</v>
      </c>
      <c r="B1827" s="1" t="s">
        <v>4209</v>
      </c>
      <c r="C1827" t="s">
        <v>7646</v>
      </c>
      <c r="D1827" t="s">
        <v>4734</v>
      </c>
      <c r="E1827" t="s">
        <v>7647</v>
      </c>
    </row>
    <row r="1828" spans="1:5" ht="15.6" x14ac:dyDescent="0.3">
      <c r="A1828" s="1" t="s">
        <v>543</v>
      </c>
      <c r="B1828" s="1" t="s">
        <v>4210</v>
      </c>
      <c r="C1828" t="s">
        <v>7648</v>
      </c>
      <c r="D1828" t="s">
        <v>4734</v>
      </c>
      <c r="E1828" t="s">
        <v>7649</v>
      </c>
    </row>
    <row r="1829" spans="1:5" ht="15.6" x14ac:dyDescent="0.3">
      <c r="A1829" s="1" t="s">
        <v>542</v>
      </c>
      <c r="B1829" s="1" t="s">
        <v>4211</v>
      </c>
      <c r="C1829" t="s">
        <v>7650</v>
      </c>
      <c r="D1829" t="s">
        <v>4734</v>
      </c>
      <c r="E1829" t="s">
        <v>7507</v>
      </c>
    </row>
    <row r="1830" spans="1:5" ht="15.6" x14ac:dyDescent="0.3">
      <c r="A1830" s="1" t="s">
        <v>541</v>
      </c>
      <c r="B1830" s="1" t="s">
        <v>4212</v>
      </c>
      <c r="C1830" t="s">
        <v>7651</v>
      </c>
      <c r="D1830" t="s">
        <v>4734</v>
      </c>
      <c r="E1830" t="s">
        <v>5545</v>
      </c>
    </row>
    <row r="1831" spans="1:5" ht="15.6" x14ac:dyDescent="0.3">
      <c r="A1831" s="1" t="s">
        <v>540</v>
      </c>
      <c r="B1831" s="1" t="s">
        <v>4213</v>
      </c>
      <c r="C1831" t="s">
        <v>5099</v>
      </c>
      <c r="D1831" t="s">
        <v>4737</v>
      </c>
      <c r="E1831" t="s">
        <v>7652</v>
      </c>
    </row>
    <row r="1832" spans="1:5" ht="15.6" x14ac:dyDescent="0.3">
      <c r="A1832" s="1" t="s">
        <v>539</v>
      </c>
      <c r="B1832" s="1" t="s">
        <v>4214</v>
      </c>
      <c r="C1832" t="s">
        <v>6481</v>
      </c>
      <c r="D1832" t="s">
        <v>4734</v>
      </c>
      <c r="E1832" t="s">
        <v>5133</v>
      </c>
    </row>
    <row r="1833" spans="1:5" ht="15.6" x14ac:dyDescent="0.3">
      <c r="A1833" s="1" t="s">
        <v>538</v>
      </c>
      <c r="B1833" s="1" t="s">
        <v>4215</v>
      </c>
      <c r="C1833" t="s">
        <v>5459</v>
      </c>
      <c r="D1833" t="s">
        <v>4734</v>
      </c>
      <c r="E1833" t="s">
        <v>7425</v>
      </c>
    </row>
    <row r="1834" spans="1:5" ht="15.6" x14ac:dyDescent="0.3">
      <c r="A1834" s="1" t="s">
        <v>537</v>
      </c>
      <c r="B1834" s="1" t="s">
        <v>4216</v>
      </c>
      <c r="C1834" t="s">
        <v>7653</v>
      </c>
      <c r="D1834" t="s">
        <v>4737</v>
      </c>
      <c r="E1834" t="s">
        <v>7654</v>
      </c>
    </row>
    <row r="1835" spans="1:5" ht="15.6" x14ac:dyDescent="0.3">
      <c r="A1835" s="1" t="s">
        <v>536</v>
      </c>
      <c r="B1835" s="1" t="s">
        <v>4217</v>
      </c>
      <c r="C1835" t="s">
        <v>7655</v>
      </c>
      <c r="D1835" t="s">
        <v>4734</v>
      </c>
      <c r="E1835" t="s">
        <v>7656</v>
      </c>
    </row>
    <row r="1836" spans="1:5" ht="15.6" x14ac:dyDescent="0.3">
      <c r="A1836" s="1" t="s">
        <v>534</v>
      </c>
      <c r="B1836" s="1" t="s">
        <v>4218</v>
      </c>
      <c r="C1836" t="s">
        <v>7657</v>
      </c>
      <c r="D1836" t="s">
        <v>5612</v>
      </c>
      <c r="E1836" t="s">
        <v>6881</v>
      </c>
    </row>
    <row r="1837" spans="1:5" ht="15.6" x14ac:dyDescent="0.3">
      <c r="A1837" s="1" t="s">
        <v>533</v>
      </c>
      <c r="B1837" s="1" t="s">
        <v>4219</v>
      </c>
      <c r="C1837" t="s">
        <v>7658</v>
      </c>
      <c r="D1837" t="s">
        <v>4737</v>
      </c>
      <c r="E1837" t="s">
        <v>6021</v>
      </c>
    </row>
    <row r="1838" spans="1:5" ht="15.6" x14ac:dyDescent="0.3">
      <c r="A1838" s="1" t="s">
        <v>532</v>
      </c>
      <c r="B1838" s="1" t="s">
        <v>4220</v>
      </c>
      <c r="C1838" t="s">
        <v>7659</v>
      </c>
      <c r="D1838" t="s">
        <v>4737</v>
      </c>
      <c r="E1838" t="s">
        <v>7660</v>
      </c>
    </row>
    <row r="1839" spans="1:5" ht="15.6" x14ac:dyDescent="0.3">
      <c r="A1839" s="1" t="s">
        <v>531</v>
      </c>
      <c r="B1839" s="1" t="s">
        <v>4221</v>
      </c>
      <c r="C1839" t="s">
        <v>7661</v>
      </c>
      <c r="D1839" t="s">
        <v>4737</v>
      </c>
      <c r="E1839" t="s">
        <v>7662</v>
      </c>
    </row>
    <row r="1840" spans="1:5" ht="15.6" x14ac:dyDescent="0.3">
      <c r="A1840" s="1" t="s">
        <v>530</v>
      </c>
      <c r="B1840" s="1" t="s">
        <v>4222</v>
      </c>
      <c r="C1840" t="s">
        <v>6707</v>
      </c>
      <c r="D1840" t="s">
        <v>4737</v>
      </c>
      <c r="E1840" t="s">
        <v>7663</v>
      </c>
    </row>
    <row r="1841" spans="1:5" ht="15.6" x14ac:dyDescent="0.3">
      <c r="A1841" s="1" t="s">
        <v>529</v>
      </c>
      <c r="B1841" s="1" t="s">
        <v>4223</v>
      </c>
      <c r="C1841" t="s">
        <v>6789</v>
      </c>
      <c r="D1841" t="s">
        <v>4737</v>
      </c>
      <c r="E1841" t="s">
        <v>7664</v>
      </c>
    </row>
    <row r="1842" spans="1:5" ht="15.6" x14ac:dyDescent="0.3">
      <c r="A1842" s="1" t="s">
        <v>528</v>
      </c>
      <c r="B1842" s="1" t="s">
        <v>4224</v>
      </c>
      <c r="C1842" t="s">
        <v>7665</v>
      </c>
      <c r="D1842" t="s">
        <v>4734</v>
      </c>
      <c r="E1842" t="s">
        <v>4861</v>
      </c>
    </row>
    <row r="1843" spans="1:5" ht="15.6" x14ac:dyDescent="0.3">
      <c r="A1843" s="1" t="s">
        <v>527</v>
      </c>
      <c r="B1843" s="1" t="s">
        <v>4225</v>
      </c>
      <c r="C1843" t="s">
        <v>7666</v>
      </c>
      <c r="D1843" t="s">
        <v>4734</v>
      </c>
      <c r="E1843" t="s">
        <v>7667</v>
      </c>
    </row>
    <row r="1844" spans="1:5" ht="15.6" x14ac:dyDescent="0.3">
      <c r="A1844" s="1" t="s">
        <v>526</v>
      </c>
      <c r="B1844" s="1" t="s">
        <v>4226</v>
      </c>
      <c r="C1844" t="s">
        <v>4864</v>
      </c>
      <c r="D1844" t="s">
        <v>4737</v>
      </c>
      <c r="E1844" t="s">
        <v>7668</v>
      </c>
    </row>
    <row r="1845" spans="1:5" ht="15.6" x14ac:dyDescent="0.3">
      <c r="A1845" s="1" t="s">
        <v>525</v>
      </c>
      <c r="B1845" s="1" t="s">
        <v>4227</v>
      </c>
      <c r="C1845" t="s">
        <v>7669</v>
      </c>
      <c r="D1845" t="s">
        <v>4737</v>
      </c>
      <c r="E1845" t="s">
        <v>7670</v>
      </c>
    </row>
    <row r="1846" spans="1:5" ht="15.6" x14ac:dyDescent="0.3">
      <c r="A1846" s="1" t="s">
        <v>524</v>
      </c>
      <c r="B1846" s="1" t="s">
        <v>4228</v>
      </c>
      <c r="C1846" t="s">
        <v>7671</v>
      </c>
      <c r="D1846" t="s">
        <v>4737</v>
      </c>
      <c r="E1846" t="s">
        <v>4786</v>
      </c>
    </row>
    <row r="1847" spans="1:5" ht="15.6" x14ac:dyDescent="0.3">
      <c r="A1847" s="1" t="s">
        <v>523</v>
      </c>
      <c r="B1847" s="1" t="s">
        <v>4229</v>
      </c>
      <c r="C1847" t="s">
        <v>7672</v>
      </c>
      <c r="D1847" t="s">
        <v>4737</v>
      </c>
      <c r="E1847" t="s">
        <v>7673</v>
      </c>
    </row>
    <row r="1848" spans="1:5" ht="15.6" x14ac:dyDescent="0.3">
      <c r="A1848" s="1" t="s">
        <v>522</v>
      </c>
      <c r="B1848" s="1" t="s">
        <v>4230</v>
      </c>
      <c r="C1848" t="s">
        <v>7674</v>
      </c>
      <c r="D1848" t="s">
        <v>4737</v>
      </c>
      <c r="E1848" t="s">
        <v>7675</v>
      </c>
    </row>
    <row r="1849" spans="1:5" ht="15.6" x14ac:dyDescent="0.3">
      <c r="A1849" s="1" t="s">
        <v>521</v>
      </c>
      <c r="B1849" s="1" t="s">
        <v>4231</v>
      </c>
      <c r="C1849" t="s">
        <v>7676</v>
      </c>
      <c r="D1849" t="s">
        <v>4737</v>
      </c>
      <c r="E1849" t="s">
        <v>7677</v>
      </c>
    </row>
    <row r="1850" spans="1:5" ht="15.6" x14ac:dyDescent="0.3">
      <c r="A1850" s="1" t="s">
        <v>520</v>
      </c>
      <c r="B1850" s="1" t="s">
        <v>4232</v>
      </c>
      <c r="C1850" t="s">
        <v>7678</v>
      </c>
      <c r="D1850" t="s">
        <v>4737</v>
      </c>
      <c r="E1850" t="s">
        <v>7679</v>
      </c>
    </row>
    <row r="1851" spans="1:5" ht="15.6" x14ac:dyDescent="0.3">
      <c r="A1851" s="1" t="s">
        <v>519</v>
      </c>
      <c r="B1851" s="1" t="s">
        <v>4233</v>
      </c>
      <c r="C1851" t="s">
        <v>7680</v>
      </c>
      <c r="D1851" t="s">
        <v>4737</v>
      </c>
      <c r="E1851" t="s">
        <v>5297</v>
      </c>
    </row>
    <row r="1852" spans="1:5" ht="15.6" x14ac:dyDescent="0.3">
      <c r="A1852" s="1" t="s">
        <v>518</v>
      </c>
      <c r="B1852" s="1" t="s">
        <v>4234</v>
      </c>
      <c r="C1852" t="s">
        <v>7681</v>
      </c>
      <c r="D1852" t="s">
        <v>4737</v>
      </c>
      <c r="E1852" t="s">
        <v>4831</v>
      </c>
    </row>
    <row r="1853" spans="1:5" ht="15.6" x14ac:dyDescent="0.3">
      <c r="A1853" s="1" t="s">
        <v>517</v>
      </c>
      <c r="B1853" s="1" t="s">
        <v>4235</v>
      </c>
      <c r="C1853" t="s">
        <v>7682</v>
      </c>
      <c r="D1853" t="s">
        <v>4737</v>
      </c>
      <c r="E1853" t="s">
        <v>7683</v>
      </c>
    </row>
    <row r="1854" spans="1:5" ht="15.6" x14ac:dyDescent="0.3">
      <c r="A1854" s="1" t="s">
        <v>515</v>
      </c>
      <c r="B1854" s="1" t="s">
        <v>4236</v>
      </c>
      <c r="C1854" t="s">
        <v>7684</v>
      </c>
      <c r="D1854" t="s">
        <v>4737</v>
      </c>
      <c r="E1854" t="s">
        <v>4831</v>
      </c>
    </row>
    <row r="1855" spans="1:5" ht="15.6" x14ac:dyDescent="0.3">
      <c r="A1855" s="1" t="s">
        <v>514</v>
      </c>
      <c r="B1855" s="1" t="s">
        <v>4237</v>
      </c>
      <c r="C1855" t="s">
        <v>7387</v>
      </c>
      <c r="D1855" t="s">
        <v>4734</v>
      </c>
      <c r="E1855" t="s">
        <v>7685</v>
      </c>
    </row>
    <row r="1856" spans="1:5" ht="15.6" x14ac:dyDescent="0.3">
      <c r="A1856" s="1" t="s">
        <v>513</v>
      </c>
      <c r="B1856" s="1" t="s">
        <v>4238</v>
      </c>
      <c r="C1856" t="s">
        <v>5948</v>
      </c>
      <c r="D1856" t="s">
        <v>4737</v>
      </c>
      <c r="E1856" t="s">
        <v>5747</v>
      </c>
    </row>
    <row r="1857" spans="1:5" ht="15.6" x14ac:dyDescent="0.3">
      <c r="A1857" s="1" t="s">
        <v>512</v>
      </c>
      <c r="B1857" s="1" t="s">
        <v>4239</v>
      </c>
      <c r="C1857" t="s">
        <v>7686</v>
      </c>
      <c r="D1857" t="s">
        <v>4737</v>
      </c>
      <c r="E1857" t="s">
        <v>5491</v>
      </c>
    </row>
    <row r="1858" spans="1:5" ht="15.6" x14ac:dyDescent="0.3">
      <c r="A1858" s="1" t="s">
        <v>511</v>
      </c>
      <c r="B1858" s="1" t="s">
        <v>4240</v>
      </c>
      <c r="C1858" t="s">
        <v>7687</v>
      </c>
      <c r="D1858" t="s">
        <v>4734</v>
      </c>
      <c r="E1858" t="s">
        <v>7688</v>
      </c>
    </row>
    <row r="1859" spans="1:5" ht="15.6" x14ac:dyDescent="0.3">
      <c r="A1859" s="1" t="s">
        <v>510</v>
      </c>
      <c r="B1859" s="1" t="s">
        <v>4241</v>
      </c>
      <c r="C1859" t="s">
        <v>7689</v>
      </c>
      <c r="D1859" t="s">
        <v>4737</v>
      </c>
      <c r="E1859" t="s">
        <v>7690</v>
      </c>
    </row>
    <row r="1860" spans="1:5" ht="15.6" x14ac:dyDescent="0.3">
      <c r="A1860" s="1" t="s">
        <v>509</v>
      </c>
      <c r="B1860" s="1" t="s">
        <v>4242</v>
      </c>
      <c r="C1860" t="s">
        <v>6568</v>
      </c>
      <c r="D1860" t="s">
        <v>4734</v>
      </c>
      <c r="E1860" t="s">
        <v>6930</v>
      </c>
    </row>
    <row r="1861" spans="1:5" ht="15.6" x14ac:dyDescent="0.3">
      <c r="A1861" s="1" t="s">
        <v>508</v>
      </c>
      <c r="B1861" s="1" t="s">
        <v>4243</v>
      </c>
      <c r="C1861" t="s">
        <v>6292</v>
      </c>
      <c r="D1861" t="s">
        <v>4734</v>
      </c>
      <c r="E1861" t="s">
        <v>7691</v>
      </c>
    </row>
    <row r="1862" spans="1:5" ht="15.6" x14ac:dyDescent="0.3">
      <c r="A1862" s="1" t="s">
        <v>507</v>
      </c>
      <c r="B1862" s="1" t="s">
        <v>4244</v>
      </c>
      <c r="C1862" t="s">
        <v>7692</v>
      </c>
      <c r="D1862" t="s">
        <v>4734</v>
      </c>
      <c r="E1862" t="s">
        <v>7693</v>
      </c>
    </row>
    <row r="1863" spans="1:5" ht="15.6" x14ac:dyDescent="0.3">
      <c r="A1863" s="1" t="s">
        <v>506</v>
      </c>
      <c r="B1863" s="1" t="s">
        <v>4245</v>
      </c>
      <c r="C1863" t="s">
        <v>5466</v>
      </c>
      <c r="D1863" t="s">
        <v>4734</v>
      </c>
      <c r="E1863" t="s">
        <v>5682</v>
      </c>
    </row>
    <row r="1864" spans="1:5" ht="15.6" x14ac:dyDescent="0.3">
      <c r="A1864" s="1" t="s">
        <v>505</v>
      </c>
      <c r="B1864" s="1" t="s">
        <v>4246</v>
      </c>
      <c r="C1864" t="s">
        <v>7694</v>
      </c>
      <c r="D1864" t="s">
        <v>4734</v>
      </c>
      <c r="E1864" t="s">
        <v>7695</v>
      </c>
    </row>
    <row r="1865" spans="1:5" ht="15.6" x14ac:dyDescent="0.3">
      <c r="A1865" s="1" t="s">
        <v>504</v>
      </c>
      <c r="B1865" s="1" t="s">
        <v>4247</v>
      </c>
      <c r="C1865" t="s">
        <v>7696</v>
      </c>
      <c r="D1865" t="s">
        <v>4734</v>
      </c>
      <c r="E1865" t="s">
        <v>4842</v>
      </c>
    </row>
    <row r="1866" spans="1:5" ht="15.6" x14ac:dyDescent="0.3">
      <c r="A1866" s="1" t="s">
        <v>503</v>
      </c>
      <c r="B1866" s="1" t="s">
        <v>4248</v>
      </c>
      <c r="C1866" t="s">
        <v>5553</v>
      </c>
      <c r="D1866" t="s">
        <v>4734</v>
      </c>
      <c r="E1866" t="s">
        <v>7697</v>
      </c>
    </row>
    <row r="1867" spans="1:5" ht="15.6" x14ac:dyDescent="0.3">
      <c r="A1867" s="1" t="s">
        <v>502</v>
      </c>
      <c r="B1867" s="1" t="s">
        <v>4249</v>
      </c>
      <c r="C1867" t="s">
        <v>7698</v>
      </c>
      <c r="D1867" t="s">
        <v>4737</v>
      </c>
      <c r="E1867" t="s">
        <v>7699</v>
      </c>
    </row>
    <row r="1868" spans="1:5" ht="15.6" x14ac:dyDescent="0.3">
      <c r="A1868" s="1" t="s">
        <v>501</v>
      </c>
      <c r="B1868" s="1" t="s">
        <v>4250</v>
      </c>
      <c r="C1868" t="s">
        <v>6154</v>
      </c>
      <c r="D1868" t="s">
        <v>4734</v>
      </c>
      <c r="E1868" t="s">
        <v>6083</v>
      </c>
    </row>
    <row r="1869" spans="1:5" ht="15.6" x14ac:dyDescent="0.3">
      <c r="A1869" s="1" t="s">
        <v>500</v>
      </c>
      <c r="B1869" s="1" t="s">
        <v>4251</v>
      </c>
      <c r="C1869" t="s">
        <v>5989</v>
      </c>
      <c r="D1869" t="s">
        <v>4737</v>
      </c>
      <c r="E1869" t="s">
        <v>7700</v>
      </c>
    </row>
    <row r="1870" spans="1:5" ht="15.6" x14ac:dyDescent="0.3">
      <c r="A1870" s="1" t="s">
        <v>499</v>
      </c>
      <c r="B1870" s="1" t="s">
        <v>4252</v>
      </c>
      <c r="C1870" t="s">
        <v>7701</v>
      </c>
      <c r="D1870" t="s">
        <v>4737</v>
      </c>
      <c r="E1870" t="s">
        <v>5428</v>
      </c>
    </row>
    <row r="1871" spans="1:5" ht="15.6" x14ac:dyDescent="0.3">
      <c r="A1871" s="1" t="s">
        <v>498</v>
      </c>
      <c r="B1871" s="1" t="s">
        <v>4253</v>
      </c>
      <c r="C1871" t="s">
        <v>5130</v>
      </c>
      <c r="D1871" t="s">
        <v>4737</v>
      </c>
      <c r="E1871" t="s">
        <v>4983</v>
      </c>
    </row>
    <row r="1872" spans="1:5" ht="15.6" x14ac:dyDescent="0.3">
      <c r="A1872" s="1" t="s">
        <v>497</v>
      </c>
      <c r="B1872" s="1" t="s">
        <v>4254</v>
      </c>
      <c r="C1872" t="s">
        <v>7702</v>
      </c>
      <c r="D1872" t="s">
        <v>4737</v>
      </c>
      <c r="E1872" t="s">
        <v>7703</v>
      </c>
    </row>
    <row r="1873" spans="1:5" ht="15.6" x14ac:dyDescent="0.3">
      <c r="A1873" s="1" t="s">
        <v>496</v>
      </c>
      <c r="B1873" s="1" t="s">
        <v>4255</v>
      </c>
      <c r="C1873" t="s">
        <v>7704</v>
      </c>
      <c r="D1873" t="s">
        <v>4737</v>
      </c>
      <c r="E1873" t="s">
        <v>7705</v>
      </c>
    </row>
    <row r="1874" spans="1:5" ht="15.6" x14ac:dyDescent="0.3">
      <c r="A1874" s="1" t="s">
        <v>495</v>
      </c>
      <c r="B1874" s="1" t="s">
        <v>4256</v>
      </c>
      <c r="C1874" t="s">
        <v>7706</v>
      </c>
      <c r="D1874" t="s">
        <v>4737</v>
      </c>
      <c r="E1874" t="s">
        <v>7707</v>
      </c>
    </row>
    <row r="1875" spans="1:5" ht="15.6" x14ac:dyDescent="0.3">
      <c r="A1875" s="1" t="s">
        <v>494</v>
      </c>
      <c r="B1875" s="1" t="s">
        <v>4257</v>
      </c>
      <c r="C1875" t="s">
        <v>7708</v>
      </c>
      <c r="D1875" t="s">
        <v>4737</v>
      </c>
      <c r="E1875" t="s">
        <v>7709</v>
      </c>
    </row>
    <row r="1876" spans="1:5" ht="15.6" x14ac:dyDescent="0.3">
      <c r="A1876" s="1" t="s">
        <v>493</v>
      </c>
      <c r="B1876" s="1" t="s">
        <v>4258</v>
      </c>
      <c r="C1876" t="s">
        <v>7710</v>
      </c>
      <c r="D1876" t="s">
        <v>4737</v>
      </c>
      <c r="E1876" t="s">
        <v>7711</v>
      </c>
    </row>
    <row r="1877" spans="1:5" ht="15.6" x14ac:dyDescent="0.3">
      <c r="A1877" s="1" t="s">
        <v>492</v>
      </c>
      <c r="B1877" s="1" t="s">
        <v>4259</v>
      </c>
      <c r="C1877" t="s">
        <v>6626</v>
      </c>
      <c r="D1877" t="s">
        <v>4734</v>
      </c>
      <c r="E1877" t="s">
        <v>7712</v>
      </c>
    </row>
    <row r="1878" spans="1:5" ht="15.6" x14ac:dyDescent="0.3">
      <c r="A1878" s="1" t="s">
        <v>491</v>
      </c>
      <c r="B1878" s="1" t="s">
        <v>4260</v>
      </c>
      <c r="C1878" t="s">
        <v>7713</v>
      </c>
      <c r="D1878" t="s">
        <v>4734</v>
      </c>
      <c r="E1878" t="s">
        <v>5949</v>
      </c>
    </row>
    <row r="1879" spans="1:5" ht="15.6" x14ac:dyDescent="0.3">
      <c r="A1879" s="1" t="s">
        <v>490</v>
      </c>
      <c r="B1879" s="1" t="s">
        <v>4261</v>
      </c>
      <c r="C1879" t="s">
        <v>7714</v>
      </c>
      <c r="D1879" t="s">
        <v>5612</v>
      </c>
      <c r="E1879" t="s">
        <v>7715</v>
      </c>
    </row>
    <row r="1880" spans="1:5" ht="15.6" x14ac:dyDescent="0.3">
      <c r="A1880" s="1" t="s">
        <v>489</v>
      </c>
      <c r="B1880" s="1" t="s">
        <v>4262</v>
      </c>
      <c r="C1880" t="s">
        <v>7716</v>
      </c>
      <c r="D1880" t="s">
        <v>4734</v>
      </c>
      <c r="E1880" t="s">
        <v>7717</v>
      </c>
    </row>
    <row r="1881" spans="1:5" ht="15.6" x14ac:dyDescent="0.3">
      <c r="A1881" s="1" t="s">
        <v>488</v>
      </c>
      <c r="B1881" s="1" t="s">
        <v>4263</v>
      </c>
      <c r="C1881" t="s">
        <v>7718</v>
      </c>
      <c r="D1881" t="s">
        <v>4734</v>
      </c>
      <c r="E1881" t="s">
        <v>7719</v>
      </c>
    </row>
    <row r="1882" spans="1:5" ht="15.6" x14ac:dyDescent="0.3">
      <c r="A1882" s="1" t="s">
        <v>487</v>
      </c>
      <c r="B1882" s="1" t="s">
        <v>4264</v>
      </c>
      <c r="C1882" t="s">
        <v>5746</v>
      </c>
      <c r="D1882" t="s">
        <v>4737</v>
      </c>
      <c r="E1882" t="s">
        <v>7720</v>
      </c>
    </row>
    <row r="1883" spans="1:5" ht="15.6" x14ac:dyDescent="0.3">
      <c r="A1883" s="1" t="s">
        <v>486</v>
      </c>
      <c r="B1883" s="1" t="s">
        <v>4265</v>
      </c>
      <c r="C1883" t="s">
        <v>7721</v>
      </c>
      <c r="D1883" t="s">
        <v>4734</v>
      </c>
      <c r="E1883" t="s">
        <v>7712</v>
      </c>
    </row>
    <row r="1884" spans="1:5" ht="15.6" x14ac:dyDescent="0.3">
      <c r="A1884" s="1" t="s">
        <v>485</v>
      </c>
      <c r="B1884" s="1" t="s">
        <v>4266</v>
      </c>
      <c r="C1884" t="s">
        <v>7722</v>
      </c>
      <c r="D1884" t="s">
        <v>4734</v>
      </c>
      <c r="E1884" t="s">
        <v>7723</v>
      </c>
    </row>
    <row r="1885" spans="1:5" ht="15.6" x14ac:dyDescent="0.3">
      <c r="A1885" s="1" t="s">
        <v>484</v>
      </c>
      <c r="B1885" s="1" t="s">
        <v>4267</v>
      </c>
      <c r="C1885" t="s">
        <v>7724</v>
      </c>
      <c r="D1885" t="s">
        <v>4734</v>
      </c>
      <c r="E1885" t="s">
        <v>7725</v>
      </c>
    </row>
    <row r="1886" spans="1:5" ht="15.6" x14ac:dyDescent="0.3">
      <c r="A1886" s="1" t="s">
        <v>483</v>
      </c>
      <c r="B1886" s="1" t="s">
        <v>4268</v>
      </c>
      <c r="C1886" t="s">
        <v>7726</v>
      </c>
      <c r="D1886" t="s">
        <v>4734</v>
      </c>
      <c r="E1886" t="s">
        <v>7727</v>
      </c>
    </row>
    <row r="1887" spans="1:5" ht="15.6" x14ac:dyDescent="0.3">
      <c r="A1887" s="1" t="s">
        <v>482</v>
      </c>
      <c r="B1887" s="1" t="s">
        <v>4269</v>
      </c>
      <c r="C1887" t="s">
        <v>7728</v>
      </c>
      <c r="D1887" t="s">
        <v>4734</v>
      </c>
      <c r="E1887" t="s">
        <v>7729</v>
      </c>
    </row>
    <row r="1888" spans="1:5" ht="15.6" x14ac:dyDescent="0.3">
      <c r="A1888" s="1" t="s">
        <v>481</v>
      </c>
      <c r="B1888" s="1" t="s">
        <v>4270</v>
      </c>
      <c r="C1888" t="s">
        <v>7730</v>
      </c>
      <c r="D1888" t="s">
        <v>4737</v>
      </c>
      <c r="E1888" t="s">
        <v>7731</v>
      </c>
    </row>
    <row r="1889" spans="1:6" ht="15.6" x14ac:dyDescent="0.3">
      <c r="A1889" s="1" t="s">
        <v>480</v>
      </c>
      <c r="B1889" s="1" t="s">
        <v>4271</v>
      </c>
      <c r="C1889" t="s">
        <v>7732</v>
      </c>
      <c r="D1889" t="s">
        <v>4737</v>
      </c>
      <c r="E1889" t="s">
        <v>5464</v>
      </c>
    </row>
    <row r="1890" spans="1:6" ht="15.6" x14ac:dyDescent="0.3">
      <c r="A1890" s="1" t="s">
        <v>479</v>
      </c>
      <c r="B1890" s="1" t="s">
        <v>4272</v>
      </c>
      <c r="C1890" t="s">
        <v>5772</v>
      </c>
      <c r="D1890" t="s">
        <v>4737</v>
      </c>
      <c r="E1890" t="s">
        <v>7733</v>
      </c>
    </row>
    <row r="1891" spans="1:6" ht="15.6" x14ac:dyDescent="0.3">
      <c r="A1891" s="1" t="s">
        <v>478</v>
      </c>
      <c r="B1891" s="1" t="s">
        <v>4273</v>
      </c>
      <c r="C1891" t="s">
        <v>7734</v>
      </c>
      <c r="D1891" t="s">
        <v>4734</v>
      </c>
      <c r="E1891" t="s">
        <v>6704</v>
      </c>
    </row>
    <row r="1892" spans="1:6" ht="15.6" x14ac:dyDescent="0.3">
      <c r="A1892" s="1" t="s">
        <v>477</v>
      </c>
      <c r="B1892" s="1" t="s">
        <v>4274</v>
      </c>
      <c r="C1892" t="s">
        <v>7735</v>
      </c>
      <c r="D1892" t="s">
        <v>4737</v>
      </c>
      <c r="E1892" t="s">
        <v>4774</v>
      </c>
    </row>
    <row r="1893" spans="1:6" ht="15.6" x14ac:dyDescent="0.3">
      <c r="A1893" s="1" t="s">
        <v>476</v>
      </c>
      <c r="B1893" s="1" t="s">
        <v>4275</v>
      </c>
      <c r="C1893" t="s">
        <v>7736</v>
      </c>
      <c r="D1893" t="s">
        <v>4737</v>
      </c>
      <c r="E1893" t="s">
        <v>7737</v>
      </c>
    </row>
    <row r="1894" spans="1:6" ht="15.6" x14ac:dyDescent="0.3">
      <c r="A1894" s="1" t="s">
        <v>475</v>
      </c>
      <c r="B1894" s="1" t="s">
        <v>4276</v>
      </c>
      <c r="C1894" t="s">
        <v>7738</v>
      </c>
      <c r="D1894" t="s">
        <v>4734</v>
      </c>
      <c r="E1894" t="s">
        <v>7739</v>
      </c>
    </row>
    <row r="1895" spans="1:6" ht="15.6" x14ac:dyDescent="0.3">
      <c r="A1895" s="1" t="s">
        <v>474</v>
      </c>
      <c r="B1895" s="1" t="s">
        <v>4277</v>
      </c>
      <c r="C1895" t="s">
        <v>7740</v>
      </c>
      <c r="D1895" t="s">
        <v>4737</v>
      </c>
      <c r="E1895" t="s">
        <v>4963</v>
      </c>
    </row>
    <row r="1896" spans="1:6" ht="15.6" x14ac:dyDescent="0.3">
      <c r="A1896" s="1" t="s">
        <v>473</v>
      </c>
      <c r="B1896" s="1" t="s">
        <v>4278</v>
      </c>
      <c r="C1896" t="s">
        <v>7741</v>
      </c>
      <c r="D1896" t="s">
        <v>4734</v>
      </c>
      <c r="E1896" t="s">
        <v>7742</v>
      </c>
    </row>
    <row r="1897" spans="1:6" ht="15.6" x14ac:dyDescent="0.3">
      <c r="A1897" s="1" t="s">
        <v>472</v>
      </c>
      <c r="B1897" s="1" t="s">
        <v>4279</v>
      </c>
      <c r="C1897" t="s">
        <v>5191</v>
      </c>
      <c r="D1897" t="s">
        <v>4737</v>
      </c>
      <c r="E1897" t="s">
        <v>7743</v>
      </c>
      <c r="F1897" t="s">
        <v>6012</v>
      </c>
    </row>
    <row r="1898" spans="1:6" ht="15.6" x14ac:dyDescent="0.3">
      <c r="A1898" s="1" t="s">
        <v>471</v>
      </c>
      <c r="B1898" s="1" t="s">
        <v>4280</v>
      </c>
      <c r="C1898" t="s">
        <v>7744</v>
      </c>
      <c r="D1898" t="s">
        <v>4737</v>
      </c>
      <c r="E1898" t="s">
        <v>5035</v>
      </c>
    </row>
    <row r="1899" spans="1:6" ht="15.6" x14ac:dyDescent="0.3">
      <c r="A1899" s="1" t="s">
        <v>470</v>
      </c>
      <c r="B1899" s="1" t="s">
        <v>4281</v>
      </c>
      <c r="C1899" t="s">
        <v>4870</v>
      </c>
      <c r="D1899" t="s">
        <v>4737</v>
      </c>
      <c r="E1899" t="s">
        <v>7745</v>
      </c>
    </row>
    <row r="1900" spans="1:6" ht="15.6" x14ac:dyDescent="0.3">
      <c r="A1900" s="1" t="s">
        <v>469</v>
      </c>
      <c r="B1900" s="1" t="s">
        <v>4282</v>
      </c>
      <c r="C1900" t="s">
        <v>4928</v>
      </c>
      <c r="D1900" t="s">
        <v>4737</v>
      </c>
      <c r="E1900" t="s">
        <v>5491</v>
      </c>
    </row>
    <row r="1901" spans="1:6" ht="15.6" x14ac:dyDescent="0.3">
      <c r="A1901" s="1" t="s">
        <v>468</v>
      </c>
      <c r="B1901" s="1" t="s">
        <v>4283</v>
      </c>
      <c r="C1901" t="s">
        <v>7746</v>
      </c>
      <c r="D1901" t="s">
        <v>4734</v>
      </c>
      <c r="E1901" t="s">
        <v>4924</v>
      </c>
    </row>
    <row r="1902" spans="1:6" ht="15.6" x14ac:dyDescent="0.3">
      <c r="A1902" s="1" t="s">
        <v>467</v>
      </c>
      <c r="B1902" s="1" t="s">
        <v>4284</v>
      </c>
      <c r="C1902" t="s">
        <v>7586</v>
      </c>
      <c r="D1902" t="s">
        <v>4734</v>
      </c>
      <c r="E1902" t="s">
        <v>7747</v>
      </c>
    </row>
    <row r="1903" spans="1:6" ht="15.6" x14ac:dyDescent="0.3">
      <c r="A1903" s="1" t="s">
        <v>466</v>
      </c>
      <c r="B1903" s="1" t="s">
        <v>4285</v>
      </c>
      <c r="C1903" t="s">
        <v>7748</v>
      </c>
      <c r="D1903" t="s">
        <v>4734</v>
      </c>
      <c r="E1903" t="s">
        <v>6647</v>
      </c>
    </row>
    <row r="1904" spans="1:6" ht="15.6" x14ac:dyDescent="0.3">
      <c r="A1904" s="1" t="s">
        <v>465</v>
      </c>
      <c r="B1904" s="1" t="s">
        <v>4286</v>
      </c>
      <c r="C1904" t="s">
        <v>7749</v>
      </c>
      <c r="D1904" t="s">
        <v>4734</v>
      </c>
      <c r="E1904" t="s">
        <v>5170</v>
      </c>
    </row>
    <row r="1905" spans="1:5" ht="15.6" x14ac:dyDescent="0.3">
      <c r="A1905" s="1" t="s">
        <v>464</v>
      </c>
      <c r="B1905" s="1" t="s">
        <v>4287</v>
      </c>
      <c r="C1905" t="s">
        <v>7750</v>
      </c>
      <c r="D1905" t="s">
        <v>4734</v>
      </c>
      <c r="E1905" t="s">
        <v>7751</v>
      </c>
    </row>
    <row r="1906" spans="1:5" ht="15.6" x14ac:dyDescent="0.3">
      <c r="A1906" s="1" t="s">
        <v>463</v>
      </c>
      <c r="B1906" s="1" t="s">
        <v>4288</v>
      </c>
      <c r="C1906" t="s">
        <v>7752</v>
      </c>
      <c r="D1906" t="s">
        <v>4734</v>
      </c>
      <c r="E1906" t="s">
        <v>7753</v>
      </c>
    </row>
    <row r="1907" spans="1:5" ht="15.6" x14ac:dyDescent="0.3">
      <c r="A1907" s="1" t="s">
        <v>462</v>
      </c>
      <c r="B1907" s="1" t="s">
        <v>4289</v>
      </c>
      <c r="C1907" t="s">
        <v>7754</v>
      </c>
      <c r="D1907" t="s">
        <v>4737</v>
      </c>
      <c r="E1907" t="s">
        <v>7755</v>
      </c>
    </row>
    <row r="1908" spans="1:5" ht="15.6" x14ac:dyDescent="0.3">
      <c r="A1908" s="1" t="s">
        <v>461</v>
      </c>
      <c r="B1908" s="1" t="s">
        <v>4290</v>
      </c>
      <c r="C1908" t="s">
        <v>5283</v>
      </c>
      <c r="D1908" t="s">
        <v>4734</v>
      </c>
      <c r="E1908" t="s">
        <v>7756</v>
      </c>
    </row>
    <row r="1909" spans="1:5" ht="15.6" x14ac:dyDescent="0.3">
      <c r="A1909" s="1" t="s">
        <v>460</v>
      </c>
      <c r="B1909" s="1" t="s">
        <v>4291</v>
      </c>
      <c r="C1909" t="s">
        <v>7757</v>
      </c>
      <c r="D1909" t="s">
        <v>4734</v>
      </c>
      <c r="E1909" t="s">
        <v>7758</v>
      </c>
    </row>
    <row r="1910" spans="1:5" ht="15.6" x14ac:dyDescent="0.3">
      <c r="A1910" s="1" t="s">
        <v>459</v>
      </c>
      <c r="B1910" s="1" t="s">
        <v>4292</v>
      </c>
      <c r="C1910" t="s">
        <v>7759</v>
      </c>
      <c r="D1910" t="s">
        <v>4737</v>
      </c>
      <c r="E1910" t="s">
        <v>7760</v>
      </c>
    </row>
    <row r="1911" spans="1:5" ht="15.6" x14ac:dyDescent="0.3">
      <c r="A1911" s="1" t="s">
        <v>458</v>
      </c>
      <c r="B1911" s="1" t="s">
        <v>4293</v>
      </c>
      <c r="C1911" t="s">
        <v>5553</v>
      </c>
      <c r="D1911" t="s">
        <v>4737</v>
      </c>
      <c r="E1911" t="s">
        <v>7761</v>
      </c>
    </row>
    <row r="1912" spans="1:5" ht="15.6" x14ac:dyDescent="0.3">
      <c r="A1912" s="1" t="s">
        <v>457</v>
      </c>
      <c r="B1912" s="1" t="s">
        <v>4294</v>
      </c>
      <c r="C1912" t="s">
        <v>7762</v>
      </c>
      <c r="D1912" t="s">
        <v>4734</v>
      </c>
      <c r="E1912" t="s">
        <v>7763</v>
      </c>
    </row>
    <row r="1913" spans="1:5" ht="15.6" x14ac:dyDescent="0.3">
      <c r="A1913" s="1" t="s">
        <v>456</v>
      </c>
      <c r="B1913" s="1" t="s">
        <v>4295</v>
      </c>
      <c r="C1913" t="s">
        <v>5446</v>
      </c>
      <c r="D1913" t="s">
        <v>4737</v>
      </c>
      <c r="E1913" t="s">
        <v>7764</v>
      </c>
    </row>
    <row r="1914" spans="1:5" ht="15.6" x14ac:dyDescent="0.3">
      <c r="A1914" s="1" t="s">
        <v>455</v>
      </c>
      <c r="B1914" s="1" t="s">
        <v>4296</v>
      </c>
      <c r="C1914" t="s">
        <v>7765</v>
      </c>
      <c r="D1914" t="s">
        <v>4737</v>
      </c>
      <c r="E1914" t="s">
        <v>7766</v>
      </c>
    </row>
    <row r="1915" spans="1:5" ht="15.6" x14ac:dyDescent="0.3">
      <c r="A1915" s="1" t="s">
        <v>454</v>
      </c>
      <c r="B1915" s="1" t="s">
        <v>4297</v>
      </c>
      <c r="C1915" t="s">
        <v>5782</v>
      </c>
      <c r="D1915" t="s">
        <v>4737</v>
      </c>
      <c r="E1915" t="s">
        <v>7767</v>
      </c>
    </row>
    <row r="1916" spans="1:5" ht="15.6" x14ac:dyDescent="0.3">
      <c r="A1916" s="1" t="s">
        <v>453</v>
      </c>
      <c r="B1916" s="1" t="s">
        <v>4298</v>
      </c>
      <c r="C1916" t="s">
        <v>7768</v>
      </c>
      <c r="D1916" t="s">
        <v>4734</v>
      </c>
      <c r="E1916" t="s">
        <v>7769</v>
      </c>
    </row>
    <row r="1917" spans="1:5" ht="15.6" x14ac:dyDescent="0.3">
      <c r="A1917" s="1" t="s">
        <v>452</v>
      </c>
      <c r="B1917" s="1" t="s">
        <v>4299</v>
      </c>
      <c r="C1917" t="s">
        <v>7770</v>
      </c>
      <c r="D1917" t="s">
        <v>4737</v>
      </c>
      <c r="E1917" t="s">
        <v>7771</v>
      </c>
    </row>
    <row r="1918" spans="1:5" ht="15.6" x14ac:dyDescent="0.3">
      <c r="A1918" s="1" t="s">
        <v>451</v>
      </c>
      <c r="B1918" s="1" t="s">
        <v>4300</v>
      </c>
      <c r="C1918" t="s">
        <v>7772</v>
      </c>
      <c r="D1918" t="s">
        <v>4737</v>
      </c>
      <c r="E1918" t="s">
        <v>5031</v>
      </c>
    </row>
    <row r="1919" spans="1:5" ht="15.6" x14ac:dyDescent="0.3">
      <c r="A1919" s="1" t="s">
        <v>450</v>
      </c>
      <c r="B1919" s="1" t="s">
        <v>4301</v>
      </c>
      <c r="C1919" t="s">
        <v>7773</v>
      </c>
      <c r="D1919" t="s">
        <v>4737</v>
      </c>
      <c r="E1919" t="s">
        <v>6957</v>
      </c>
    </row>
    <row r="1920" spans="1:5" ht="15.6" x14ac:dyDescent="0.3">
      <c r="A1920" s="1" t="s">
        <v>449</v>
      </c>
      <c r="B1920" s="1" t="s">
        <v>4302</v>
      </c>
      <c r="C1920" t="s">
        <v>7774</v>
      </c>
      <c r="D1920" t="s">
        <v>4737</v>
      </c>
      <c r="E1920" t="s">
        <v>7775</v>
      </c>
    </row>
    <row r="1921" spans="1:5" ht="15.6" x14ac:dyDescent="0.3">
      <c r="A1921" s="1" t="s">
        <v>448</v>
      </c>
      <c r="B1921" s="1" t="s">
        <v>4303</v>
      </c>
      <c r="C1921" t="s">
        <v>7776</v>
      </c>
      <c r="D1921" t="s">
        <v>4737</v>
      </c>
      <c r="E1921" t="s">
        <v>4956</v>
      </c>
    </row>
    <row r="1922" spans="1:5" ht="15.6" x14ac:dyDescent="0.3">
      <c r="A1922" s="1" t="s">
        <v>447</v>
      </c>
      <c r="B1922" s="1" t="s">
        <v>4304</v>
      </c>
      <c r="C1922" t="s">
        <v>7777</v>
      </c>
      <c r="D1922" t="s">
        <v>5612</v>
      </c>
      <c r="E1922" t="s">
        <v>7778</v>
      </c>
    </row>
    <row r="1923" spans="1:5" ht="15.6" x14ac:dyDescent="0.3">
      <c r="A1923" s="1" t="s">
        <v>446</v>
      </c>
      <c r="B1923" s="1" t="s">
        <v>4305</v>
      </c>
      <c r="C1923" t="s">
        <v>7779</v>
      </c>
      <c r="D1923" t="s">
        <v>4737</v>
      </c>
      <c r="E1923" t="s">
        <v>5031</v>
      </c>
    </row>
    <row r="1924" spans="1:5" ht="15.6" x14ac:dyDescent="0.3">
      <c r="A1924" s="1" t="s">
        <v>445</v>
      </c>
      <c r="B1924" s="1" t="s">
        <v>4306</v>
      </c>
      <c r="C1924" t="s">
        <v>7780</v>
      </c>
      <c r="D1924" t="s">
        <v>4737</v>
      </c>
      <c r="E1924" t="s">
        <v>6021</v>
      </c>
    </row>
    <row r="1925" spans="1:5" ht="15.6" x14ac:dyDescent="0.3">
      <c r="A1925" s="1" t="s">
        <v>444</v>
      </c>
      <c r="B1925" s="1" t="s">
        <v>4307</v>
      </c>
      <c r="C1925" t="s">
        <v>7781</v>
      </c>
      <c r="D1925" t="s">
        <v>4737</v>
      </c>
      <c r="E1925" t="s">
        <v>7782</v>
      </c>
    </row>
    <row r="1926" spans="1:5" ht="15.6" x14ac:dyDescent="0.3">
      <c r="A1926" s="1" t="s">
        <v>443</v>
      </c>
      <c r="B1926" s="1" t="s">
        <v>4308</v>
      </c>
      <c r="C1926" t="s">
        <v>7783</v>
      </c>
      <c r="D1926" t="s">
        <v>4737</v>
      </c>
      <c r="E1926" t="s">
        <v>5003</v>
      </c>
    </row>
    <row r="1927" spans="1:5" ht="15.6" x14ac:dyDescent="0.3">
      <c r="A1927" s="1" t="s">
        <v>442</v>
      </c>
      <c r="B1927" s="1" t="s">
        <v>4309</v>
      </c>
      <c r="C1927" t="s">
        <v>6222</v>
      </c>
      <c r="D1927" t="s">
        <v>4734</v>
      </c>
      <c r="E1927" t="s">
        <v>7784</v>
      </c>
    </row>
    <row r="1928" spans="1:5" ht="15.6" x14ac:dyDescent="0.3">
      <c r="A1928" s="1" t="s">
        <v>441</v>
      </c>
      <c r="B1928" s="1" t="s">
        <v>4310</v>
      </c>
      <c r="C1928" t="s">
        <v>7785</v>
      </c>
      <c r="D1928" t="s">
        <v>4734</v>
      </c>
      <c r="E1928" t="s">
        <v>7786</v>
      </c>
    </row>
    <row r="1929" spans="1:5" ht="15.6" x14ac:dyDescent="0.3">
      <c r="A1929" s="1" t="s">
        <v>440</v>
      </c>
      <c r="B1929" s="1" t="s">
        <v>4311</v>
      </c>
      <c r="C1929" t="s">
        <v>7787</v>
      </c>
      <c r="D1929" t="s">
        <v>4737</v>
      </c>
      <c r="E1929" t="s">
        <v>4863</v>
      </c>
    </row>
    <row r="1930" spans="1:5" ht="15.6" x14ac:dyDescent="0.3">
      <c r="A1930" s="1" t="s">
        <v>439</v>
      </c>
      <c r="B1930" s="1" t="s">
        <v>4312</v>
      </c>
      <c r="C1930" t="s">
        <v>6576</v>
      </c>
      <c r="D1930" t="s">
        <v>4734</v>
      </c>
      <c r="E1930" t="s">
        <v>7788</v>
      </c>
    </row>
    <row r="1931" spans="1:5" ht="15.6" x14ac:dyDescent="0.3">
      <c r="A1931" s="1" t="s">
        <v>438</v>
      </c>
      <c r="B1931" s="1" t="s">
        <v>4313</v>
      </c>
      <c r="C1931" t="s">
        <v>5620</v>
      </c>
      <c r="D1931" t="s">
        <v>4734</v>
      </c>
      <c r="E1931" t="s">
        <v>6641</v>
      </c>
    </row>
    <row r="1932" spans="1:5" ht="15.6" x14ac:dyDescent="0.3">
      <c r="A1932" s="1" t="s">
        <v>437</v>
      </c>
      <c r="B1932" s="1" t="s">
        <v>4314</v>
      </c>
      <c r="C1932" t="s">
        <v>7789</v>
      </c>
      <c r="D1932" t="s">
        <v>4734</v>
      </c>
      <c r="E1932" t="s">
        <v>7790</v>
      </c>
    </row>
    <row r="1933" spans="1:5" ht="15.6" x14ac:dyDescent="0.3">
      <c r="A1933" s="1" t="s">
        <v>436</v>
      </c>
      <c r="B1933" s="1" t="s">
        <v>4315</v>
      </c>
      <c r="C1933" t="s">
        <v>7791</v>
      </c>
      <c r="D1933" t="s">
        <v>4734</v>
      </c>
      <c r="E1933" t="s">
        <v>7792</v>
      </c>
    </row>
    <row r="1934" spans="1:5" ht="15.6" x14ac:dyDescent="0.3">
      <c r="A1934" s="1" t="s">
        <v>435</v>
      </c>
      <c r="B1934" s="1" t="s">
        <v>4316</v>
      </c>
      <c r="C1934" t="s">
        <v>7793</v>
      </c>
      <c r="D1934" t="s">
        <v>4737</v>
      </c>
      <c r="E1934" t="s">
        <v>4898</v>
      </c>
    </row>
    <row r="1935" spans="1:5" ht="15.6" x14ac:dyDescent="0.3">
      <c r="A1935" s="1" t="s">
        <v>434</v>
      </c>
      <c r="B1935" s="1" t="s">
        <v>4317</v>
      </c>
      <c r="C1935" t="s">
        <v>7794</v>
      </c>
      <c r="D1935" t="s">
        <v>4734</v>
      </c>
      <c r="E1935" t="s">
        <v>4924</v>
      </c>
    </row>
    <row r="1936" spans="1:5" ht="15.6" x14ac:dyDescent="0.3">
      <c r="A1936" s="1" t="s">
        <v>433</v>
      </c>
      <c r="B1936" s="1" t="s">
        <v>4318</v>
      </c>
      <c r="C1936" t="s">
        <v>7795</v>
      </c>
      <c r="D1936" t="s">
        <v>4734</v>
      </c>
      <c r="E1936" t="s">
        <v>7796</v>
      </c>
    </row>
    <row r="1937" spans="1:5" ht="15.6" x14ac:dyDescent="0.3">
      <c r="A1937" s="1" t="s">
        <v>432</v>
      </c>
      <c r="B1937" s="1" t="s">
        <v>4319</v>
      </c>
      <c r="C1937" t="s">
        <v>7797</v>
      </c>
      <c r="D1937" t="s">
        <v>4737</v>
      </c>
      <c r="E1937" t="s">
        <v>7798</v>
      </c>
    </row>
    <row r="1938" spans="1:5" ht="15.6" x14ac:dyDescent="0.3">
      <c r="A1938" s="1" t="s">
        <v>431</v>
      </c>
      <c r="B1938" s="1" t="s">
        <v>4320</v>
      </c>
      <c r="C1938" t="s">
        <v>7799</v>
      </c>
      <c r="D1938" t="s">
        <v>5612</v>
      </c>
      <c r="E1938" t="s">
        <v>7800</v>
      </c>
    </row>
    <row r="1939" spans="1:5" ht="15.6" x14ac:dyDescent="0.3">
      <c r="A1939" s="1" t="s">
        <v>430</v>
      </c>
      <c r="B1939" s="1" t="s">
        <v>4321</v>
      </c>
      <c r="C1939" t="s">
        <v>7479</v>
      </c>
      <c r="D1939" t="s">
        <v>4737</v>
      </c>
      <c r="E1939" t="s">
        <v>4758</v>
      </c>
    </row>
    <row r="1940" spans="1:5" ht="15.6" x14ac:dyDescent="0.3">
      <c r="A1940" s="1" t="s">
        <v>429</v>
      </c>
      <c r="B1940" s="1" t="s">
        <v>4322</v>
      </c>
      <c r="C1940" t="s">
        <v>7801</v>
      </c>
      <c r="D1940" t="s">
        <v>4737</v>
      </c>
      <c r="E1940" t="s">
        <v>7802</v>
      </c>
    </row>
    <row r="1941" spans="1:5" ht="15.6" x14ac:dyDescent="0.3">
      <c r="A1941" s="1" t="s">
        <v>428</v>
      </c>
      <c r="B1941" s="1" t="s">
        <v>4323</v>
      </c>
      <c r="C1941" t="s">
        <v>7803</v>
      </c>
      <c r="D1941" t="s">
        <v>4737</v>
      </c>
      <c r="E1941" t="s">
        <v>5018</v>
      </c>
    </row>
    <row r="1942" spans="1:5" ht="15.6" x14ac:dyDescent="0.3">
      <c r="A1942" s="1" t="s">
        <v>427</v>
      </c>
      <c r="B1942" s="1" t="s">
        <v>4324</v>
      </c>
      <c r="C1942" t="s">
        <v>6161</v>
      </c>
      <c r="D1942" t="s">
        <v>4737</v>
      </c>
      <c r="E1942" t="s">
        <v>7804</v>
      </c>
    </row>
    <row r="1943" spans="1:5" ht="15.6" x14ac:dyDescent="0.3">
      <c r="A1943" s="1" t="s">
        <v>426</v>
      </c>
      <c r="B1943" s="1" t="s">
        <v>4325</v>
      </c>
      <c r="C1943" t="s">
        <v>7805</v>
      </c>
      <c r="D1943" t="s">
        <v>4737</v>
      </c>
      <c r="E1943" t="s">
        <v>7806</v>
      </c>
    </row>
    <row r="1944" spans="1:5" ht="15.6" x14ac:dyDescent="0.3">
      <c r="A1944" s="1" t="s">
        <v>425</v>
      </c>
      <c r="B1944" s="1" t="s">
        <v>4326</v>
      </c>
      <c r="C1944" t="s">
        <v>7807</v>
      </c>
      <c r="D1944" t="s">
        <v>4737</v>
      </c>
      <c r="E1944" t="s">
        <v>5031</v>
      </c>
    </row>
    <row r="1945" spans="1:5" ht="15.6" x14ac:dyDescent="0.3">
      <c r="A1945" s="1" t="s">
        <v>424</v>
      </c>
      <c r="B1945" s="1" t="s">
        <v>4327</v>
      </c>
      <c r="C1945" t="s">
        <v>6029</v>
      </c>
      <c r="D1945" t="s">
        <v>4737</v>
      </c>
      <c r="E1945" t="s">
        <v>7808</v>
      </c>
    </row>
    <row r="1946" spans="1:5" ht="15.6" x14ac:dyDescent="0.3">
      <c r="A1946" s="1" t="s">
        <v>423</v>
      </c>
      <c r="B1946" s="1" t="s">
        <v>4328</v>
      </c>
      <c r="C1946" t="s">
        <v>7809</v>
      </c>
      <c r="D1946" t="s">
        <v>4734</v>
      </c>
      <c r="E1946" t="s">
        <v>4945</v>
      </c>
    </row>
    <row r="1947" spans="1:5" ht="15.6" x14ac:dyDescent="0.3">
      <c r="A1947" s="1" t="s">
        <v>422</v>
      </c>
      <c r="B1947" s="1" t="s">
        <v>4329</v>
      </c>
      <c r="C1947" t="s">
        <v>7810</v>
      </c>
      <c r="D1947" t="s">
        <v>4737</v>
      </c>
      <c r="E1947" t="s">
        <v>7711</v>
      </c>
    </row>
    <row r="1948" spans="1:5" ht="15.6" x14ac:dyDescent="0.3">
      <c r="A1948" s="1" t="s">
        <v>421</v>
      </c>
      <c r="B1948" s="1" t="s">
        <v>4330</v>
      </c>
      <c r="C1948" t="s">
        <v>7811</v>
      </c>
      <c r="D1948" t="s">
        <v>4737</v>
      </c>
      <c r="E1948" t="s">
        <v>7812</v>
      </c>
    </row>
    <row r="1949" spans="1:5" ht="15.6" x14ac:dyDescent="0.3">
      <c r="A1949" s="1" t="s">
        <v>420</v>
      </c>
      <c r="B1949" s="1" t="s">
        <v>4331</v>
      </c>
      <c r="C1949" t="s">
        <v>7813</v>
      </c>
      <c r="D1949" t="s">
        <v>4737</v>
      </c>
      <c r="E1949" t="s">
        <v>7814</v>
      </c>
    </row>
    <row r="1950" spans="1:5" ht="15.6" x14ac:dyDescent="0.3">
      <c r="A1950" s="1" t="s">
        <v>419</v>
      </c>
      <c r="B1950" s="1" t="s">
        <v>4332</v>
      </c>
      <c r="C1950" t="s">
        <v>7815</v>
      </c>
      <c r="D1950" t="s">
        <v>4734</v>
      </c>
      <c r="E1950" t="s">
        <v>7816</v>
      </c>
    </row>
    <row r="1951" spans="1:5" ht="15.6" x14ac:dyDescent="0.3">
      <c r="A1951" s="1" t="s">
        <v>418</v>
      </c>
      <c r="B1951" s="1" t="s">
        <v>4333</v>
      </c>
      <c r="C1951" t="s">
        <v>5794</v>
      </c>
      <c r="D1951" t="s">
        <v>4737</v>
      </c>
      <c r="E1951" t="s">
        <v>5003</v>
      </c>
    </row>
    <row r="1952" spans="1:5" ht="15.6" x14ac:dyDescent="0.3">
      <c r="A1952" s="1" t="s">
        <v>417</v>
      </c>
      <c r="B1952" s="1" t="s">
        <v>4334</v>
      </c>
      <c r="C1952" t="s">
        <v>7817</v>
      </c>
      <c r="D1952" t="s">
        <v>4734</v>
      </c>
      <c r="E1952" t="s">
        <v>7818</v>
      </c>
    </row>
    <row r="1953" spans="1:5" ht="15.6" x14ac:dyDescent="0.3">
      <c r="A1953" s="1" t="s">
        <v>416</v>
      </c>
      <c r="B1953" s="1" t="s">
        <v>4335</v>
      </c>
      <c r="C1953" t="s">
        <v>7819</v>
      </c>
      <c r="D1953" t="s">
        <v>4737</v>
      </c>
      <c r="E1953" t="s">
        <v>7820</v>
      </c>
    </row>
    <row r="1954" spans="1:5" ht="15.6" x14ac:dyDescent="0.3">
      <c r="A1954" s="1" t="s">
        <v>415</v>
      </c>
      <c r="B1954" s="1" t="s">
        <v>4336</v>
      </c>
      <c r="C1954" t="s">
        <v>7821</v>
      </c>
      <c r="D1954" t="s">
        <v>4737</v>
      </c>
      <c r="E1954" t="s">
        <v>7822</v>
      </c>
    </row>
    <row r="1955" spans="1:5" ht="15.6" x14ac:dyDescent="0.3">
      <c r="A1955" s="1" t="s">
        <v>414</v>
      </c>
      <c r="B1955" s="1" t="s">
        <v>4337</v>
      </c>
      <c r="C1955" t="s">
        <v>7823</v>
      </c>
      <c r="D1955" t="s">
        <v>4734</v>
      </c>
      <c r="E1955" t="s">
        <v>7824</v>
      </c>
    </row>
    <row r="1956" spans="1:5" ht="15.6" x14ac:dyDescent="0.3">
      <c r="A1956" s="1" t="s">
        <v>413</v>
      </c>
      <c r="B1956" s="1" t="s">
        <v>4338</v>
      </c>
      <c r="C1956" t="s">
        <v>7825</v>
      </c>
      <c r="D1956" t="s">
        <v>4734</v>
      </c>
      <c r="E1956" t="s">
        <v>7826</v>
      </c>
    </row>
    <row r="1957" spans="1:5" ht="15.6" x14ac:dyDescent="0.3">
      <c r="A1957" s="1" t="s">
        <v>412</v>
      </c>
      <c r="B1957" s="1" t="s">
        <v>4339</v>
      </c>
      <c r="C1957" t="s">
        <v>7827</v>
      </c>
      <c r="D1957" t="s">
        <v>4734</v>
      </c>
      <c r="E1957" t="s">
        <v>7828</v>
      </c>
    </row>
    <row r="1958" spans="1:5" ht="15.6" x14ac:dyDescent="0.3">
      <c r="A1958" s="1" t="s">
        <v>411</v>
      </c>
      <c r="B1958" s="1" t="s">
        <v>4340</v>
      </c>
      <c r="C1958" t="s">
        <v>7829</v>
      </c>
      <c r="D1958" t="s">
        <v>4737</v>
      </c>
      <c r="E1958" t="s">
        <v>7830</v>
      </c>
    </row>
    <row r="1959" spans="1:5" ht="15.6" x14ac:dyDescent="0.3">
      <c r="A1959" s="1" t="s">
        <v>410</v>
      </c>
      <c r="B1959" s="1" t="s">
        <v>4341</v>
      </c>
      <c r="C1959" t="s">
        <v>5365</v>
      </c>
      <c r="D1959" t="s">
        <v>4734</v>
      </c>
      <c r="E1959" t="s">
        <v>5556</v>
      </c>
    </row>
    <row r="1960" spans="1:5" ht="15.6" x14ac:dyDescent="0.3">
      <c r="A1960" s="1" t="s">
        <v>409</v>
      </c>
      <c r="B1960" s="1" t="s">
        <v>4342</v>
      </c>
      <c r="C1960" t="s">
        <v>7831</v>
      </c>
      <c r="D1960" t="s">
        <v>4734</v>
      </c>
      <c r="E1960" t="s">
        <v>4801</v>
      </c>
    </row>
    <row r="1961" spans="1:5" ht="15.6" x14ac:dyDescent="0.3">
      <c r="A1961" s="1" t="s">
        <v>408</v>
      </c>
      <c r="B1961" s="1" t="s">
        <v>4343</v>
      </c>
      <c r="C1961" t="s">
        <v>5620</v>
      </c>
      <c r="D1961" t="s">
        <v>4734</v>
      </c>
      <c r="E1961" t="s">
        <v>5170</v>
      </c>
    </row>
    <row r="1962" spans="1:5" ht="15.6" x14ac:dyDescent="0.3">
      <c r="A1962" s="1" t="s">
        <v>407</v>
      </c>
      <c r="B1962" s="1" t="s">
        <v>4344</v>
      </c>
      <c r="C1962" t="s">
        <v>7832</v>
      </c>
      <c r="D1962" t="s">
        <v>4734</v>
      </c>
      <c r="E1962" t="s">
        <v>7833</v>
      </c>
    </row>
    <row r="1963" spans="1:5" ht="15.6" x14ac:dyDescent="0.3">
      <c r="A1963" s="1" t="s">
        <v>406</v>
      </c>
      <c r="B1963" s="1" t="s">
        <v>4345</v>
      </c>
      <c r="C1963" t="s">
        <v>7586</v>
      </c>
      <c r="D1963" t="s">
        <v>4737</v>
      </c>
      <c r="E1963" t="s">
        <v>4738</v>
      </c>
    </row>
    <row r="1964" spans="1:5" ht="15.6" x14ac:dyDescent="0.3">
      <c r="A1964" s="1" t="s">
        <v>405</v>
      </c>
      <c r="B1964" s="1" t="s">
        <v>4346</v>
      </c>
      <c r="C1964" t="s">
        <v>7834</v>
      </c>
      <c r="D1964" t="s">
        <v>4737</v>
      </c>
      <c r="E1964" t="s">
        <v>7835</v>
      </c>
    </row>
    <row r="1965" spans="1:5" ht="15.6" x14ac:dyDescent="0.3">
      <c r="A1965" s="1" t="s">
        <v>404</v>
      </c>
      <c r="B1965" s="1" t="s">
        <v>4347</v>
      </c>
      <c r="C1965" t="s">
        <v>5309</v>
      </c>
      <c r="D1965" t="s">
        <v>4737</v>
      </c>
      <c r="E1965" t="s">
        <v>7836</v>
      </c>
    </row>
    <row r="1966" spans="1:5" ht="15.6" x14ac:dyDescent="0.3">
      <c r="A1966" s="1" t="s">
        <v>403</v>
      </c>
      <c r="B1966" s="1" t="s">
        <v>4348</v>
      </c>
      <c r="C1966" t="s">
        <v>7837</v>
      </c>
      <c r="D1966" t="s">
        <v>4734</v>
      </c>
      <c r="E1966" t="s">
        <v>7838</v>
      </c>
    </row>
    <row r="1967" spans="1:5" ht="15.6" x14ac:dyDescent="0.3">
      <c r="A1967" s="1" t="s">
        <v>402</v>
      </c>
      <c r="B1967" s="1" t="s">
        <v>4349</v>
      </c>
      <c r="C1967" t="s">
        <v>4837</v>
      </c>
      <c r="D1967" t="s">
        <v>4737</v>
      </c>
      <c r="E1967" t="s">
        <v>7839</v>
      </c>
    </row>
    <row r="1968" spans="1:5" ht="15.6" x14ac:dyDescent="0.3">
      <c r="A1968" s="1" t="s">
        <v>401</v>
      </c>
      <c r="B1968" s="1" t="s">
        <v>4350</v>
      </c>
      <c r="C1968" t="s">
        <v>7840</v>
      </c>
      <c r="D1968" t="s">
        <v>4737</v>
      </c>
      <c r="E1968" t="s">
        <v>7841</v>
      </c>
    </row>
    <row r="1969" spans="1:5" ht="15.6" x14ac:dyDescent="0.3">
      <c r="A1969" s="1" t="s">
        <v>400</v>
      </c>
      <c r="B1969" s="1" t="s">
        <v>4351</v>
      </c>
      <c r="C1969" t="s">
        <v>7000</v>
      </c>
      <c r="D1969" t="s">
        <v>4737</v>
      </c>
      <c r="E1969" t="s">
        <v>7842</v>
      </c>
    </row>
    <row r="1970" spans="1:5" ht="15.6" x14ac:dyDescent="0.3">
      <c r="A1970" s="1" t="s">
        <v>399</v>
      </c>
      <c r="B1970" s="1" t="s">
        <v>4352</v>
      </c>
      <c r="C1970" t="s">
        <v>6619</v>
      </c>
      <c r="D1970" t="s">
        <v>4737</v>
      </c>
      <c r="E1970" t="s">
        <v>7843</v>
      </c>
    </row>
    <row r="1971" spans="1:5" ht="15.6" x14ac:dyDescent="0.3">
      <c r="A1971" s="1" t="s">
        <v>398</v>
      </c>
      <c r="B1971" s="1" t="s">
        <v>4353</v>
      </c>
      <c r="C1971" t="s">
        <v>7844</v>
      </c>
      <c r="D1971" t="s">
        <v>5612</v>
      </c>
      <c r="E1971" t="s">
        <v>7845</v>
      </c>
    </row>
    <row r="1972" spans="1:5" ht="15.6" x14ac:dyDescent="0.3">
      <c r="A1972" s="1" t="s">
        <v>397</v>
      </c>
      <c r="B1972" s="1" t="s">
        <v>4354</v>
      </c>
      <c r="C1972" t="s">
        <v>7846</v>
      </c>
      <c r="D1972" t="s">
        <v>4734</v>
      </c>
      <c r="E1972" t="s">
        <v>7847</v>
      </c>
    </row>
    <row r="1973" spans="1:5" ht="15.6" x14ac:dyDescent="0.3">
      <c r="A1973" s="1" t="s">
        <v>396</v>
      </c>
      <c r="B1973" s="1" t="s">
        <v>4355</v>
      </c>
      <c r="C1973" t="s">
        <v>7848</v>
      </c>
      <c r="D1973" t="s">
        <v>4737</v>
      </c>
      <c r="E1973" t="s">
        <v>4888</v>
      </c>
    </row>
    <row r="1974" spans="1:5" ht="15.6" x14ac:dyDescent="0.3">
      <c r="A1974" s="1" t="s">
        <v>395</v>
      </c>
      <c r="B1974" s="1" t="s">
        <v>4356</v>
      </c>
      <c r="C1974" t="s">
        <v>7849</v>
      </c>
      <c r="D1974" t="s">
        <v>4737</v>
      </c>
      <c r="E1974" t="s">
        <v>7850</v>
      </c>
    </row>
    <row r="1975" spans="1:5" ht="15.6" x14ac:dyDescent="0.3">
      <c r="A1975" s="1" t="s">
        <v>394</v>
      </c>
      <c r="B1975" s="1" t="s">
        <v>4357</v>
      </c>
      <c r="C1975" t="s">
        <v>7851</v>
      </c>
      <c r="D1975" t="s">
        <v>4734</v>
      </c>
      <c r="E1975" t="s">
        <v>7852</v>
      </c>
    </row>
    <row r="1976" spans="1:5" ht="15.6" x14ac:dyDescent="0.3">
      <c r="A1976" s="1" t="s">
        <v>393</v>
      </c>
      <c r="B1976" s="1" t="s">
        <v>4358</v>
      </c>
      <c r="C1976" t="s">
        <v>7853</v>
      </c>
      <c r="D1976" t="s">
        <v>4734</v>
      </c>
      <c r="E1976" t="s">
        <v>7854</v>
      </c>
    </row>
    <row r="1977" spans="1:5" ht="15.6" x14ac:dyDescent="0.3">
      <c r="A1977" s="1" t="s">
        <v>392</v>
      </c>
      <c r="B1977" s="1" t="s">
        <v>4359</v>
      </c>
      <c r="C1977" t="s">
        <v>7855</v>
      </c>
      <c r="D1977" t="s">
        <v>4734</v>
      </c>
      <c r="E1977" t="s">
        <v>7856</v>
      </c>
    </row>
    <row r="1978" spans="1:5" ht="15.6" x14ac:dyDescent="0.3">
      <c r="A1978" s="1" t="s">
        <v>391</v>
      </c>
      <c r="B1978" s="1" t="s">
        <v>4360</v>
      </c>
      <c r="C1978" t="s">
        <v>7857</v>
      </c>
      <c r="D1978" t="s">
        <v>4734</v>
      </c>
      <c r="E1978" t="s">
        <v>4846</v>
      </c>
    </row>
    <row r="1979" spans="1:5" ht="15.6" x14ac:dyDescent="0.3">
      <c r="A1979" s="1" t="s">
        <v>390</v>
      </c>
      <c r="B1979" s="1" t="s">
        <v>4361</v>
      </c>
      <c r="C1979" t="s">
        <v>5148</v>
      </c>
      <c r="D1979" t="s">
        <v>4734</v>
      </c>
      <c r="E1979" t="s">
        <v>7858</v>
      </c>
    </row>
    <row r="1980" spans="1:5" ht="15.6" x14ac:dyDescent="0.3">
      <c r="A1980" s="1" t="s">
        <v>389</v>
      </c>
      <c r="B1980" s="1" t="s">
        <v>4362</v>
      </c>
      <c r="C1980" t="s">
        <v>7859</v>
      </c>
      <c r="D1980" t="s">
        <v>4734</v>
      </c>
      <c r="E1980" t="s">
        <v>7860</v>
      </c>
    </row>
    <row r="1981" spans="1:5" ht="15.6" x14ac:dyDescent="0.3">
      <c r="A1981" s="1" t="s">
        <v>388</v>
      </c>
      <c r="B1981" s="1" t="s">
        <v>4363</v>
      </c>
      <c r="C1981" t="s">
        <v>7861</v>
      </c>
      <c r="D1981" t="s">
        <v>4734</v>
      </c>
      <c r="E1981" t="s">
        <v>7862</v>
      </c>
    </row>
    <row r="1982" spans="1:5" ht="15.6" x14ac:dyDescent="0.3">
      <c r="A1982" s="1" t="s">
        <v>387</v>
      </c>
      <c r="B1982" s="1" t="s">
        <v>4364</v>
      </c>
      <c r="C1982" t="s">
        <v>7863</v>
      </c>
      <c r="D1982" t="s">
        <v>4734</v>
      </c>
      <c r="E1982" t="s">
        <v>7864</v>
      </c>
    </row>
    <row r="1983" spans="1:5" ht="15.6" x14ac:dyDescent="0.3">
      <c r="A1983" s="1" t="s">
        <v>386</v>
      </c>
      <c r="B1983" s="1" t="s">
        <v>4365</v>
      </c>
      <c r="C1983" t="s">
        <v>7865</v>
      </c>
      <c r="D1983" t="s">
        <v>4734</v>
      </c>
      <c r="E1983" t="s">
        <v>7866</v>
      </c>
    </row>
    <row r="1984" spans="1:5" ht="15.6" x14ac:dyDescent="0.3">
      <c r="A1984" s="1" t="s">
        <v>385</v>
      </c>
      <c r="B1984" s="1" t="s">
        <v>4366</v>
      </c>
      <c r="C1984" t="s">
        <v>7867</v>
      </c>
      <c r="D1984" t="s">
        <v>4734</v>
      </c>
      <c r="E1984" t="s">
        <v>7868</v>
      </c>
    </row>
    <row r="1985" spans="1:5" ht="15.6" x14ac:dyDescent="0.3">
      <c r="A1985" s="1" t="s">
        <v>384</v>
      </c>
      <c r="B1985" s="1" t="s">
        <v>4367</v>
      </c>
      <c r="C1985" t="s">
        <v>7869</v>
      </c>
      <c r="D1985" t="s">
        <v>4737</v>
      </c>
      <c r="E1985" t="s">
        <v>7870</v>
      </c>
    </row>
    <row r="1986" spans="1:5" ht="15.6" x14ac:dyDescent="0.3">
      <c r="A1986" s="1" t="s">
        <v>383</v>
      </c>
      <c r="B1986" s="1" t="s">
        <v>4368</v>
      </c>
      <c r="C1986" t="s">
        <v>7871</v>
      </c>
      <c r="D1986" t="s">
        <v>4737</v>
      </c>
      <c r="E1986" t="s">
        <v>6476</v>
      </c>
    </row>
    <row r="1987" spans="1:5" ht="15.6" x14ac:dyDescent="0.3">
      <c r="A1987" s="1" t="s">
        <v>382</v>
      </c>
      <c r="B1987" s="1" t="s">
        <v>4369</v>
      </c>
      <c r="C1987" t="s">
        <v>7872</v>
      </c>
      <c r="D1987" t="s">
        <v>4737</v>
      </c>
      <c r="E1987" t="s">
        <v>4774</v>
      </c>
    </row>
    <row r="1988" spans="1:5" ht="15.6" x14ac:dyDescent="0.3">
      <c r="A1988" s="1" t="s">
        <v>381</v>
      </c>
      <c r="B1988" s="1" t="s">
        <v>4370</v>
      </c>
      <c r="C1988" t="s">
        <v>7873</v>
      </c>
      <c r="D1988" t="s">
        <v>5612</v>
      </c>
      <c r="E1988" t="s">
        <v>5366</v>
      </c>
    </row>
    <row r="1989" spans="1:5" ht="15.6" x14ac:dyDescent="0.3">
      <c r="A1989" s="1" t="s">
        <v>380</v>
      </c>
      <c r="B1989" s="1" t="s">
        <v>4371</v>
      </c>
      <c r="C1989" t="s">
        <v>7874</v>
      </c>
      <c r="D1989" t="s">
        <v>4737</v>
      </c>
      <c r="E1989" t="s">
        <v>7875</v>
      </c>
    </row>
    <row r="1990" spans="1:5" ht="15.6" x14ac:dyDescent="0.3">
      <c r="A1990" s="1" t="s">
        <v>379</v>
      </c>
      <c r="B1990" s="1" t="s">
        <v>4372</v>
      </c>
      <c r="C1990" t="s">
        <v>7876</v>
      </c>
      <c r="D1990" t="s">
        <v>4734</v>
      </c>
      <c r="E1990" t="s">
        <v>4896</v>
      </c>
    </row>
    <row r="1991" spans="1:5" ht="15.6" x14ac:dyDescent="0.3">
      <c r="A1991" s="1" t="s">
        <v>378</v>
      </c>
      <c r="B1991" s="1" t="s">
        <v>4373</v>
      </c>
      <c r="C1991" t="s">
        <v>7877</v>
      </c>
      <c r="D1991" t="s">
        <v>4737</v>
      </c>
      <c r="E1991" t="s">
        <v>7878</v>
      </c>
    </row>
    <row r="1992" spans="1:5" ht="15.6" x14ac:dyDescent="0.3">
      <c r="A1992" s="1" t="s">
        <v>377</v>
      </c>
      <c r="B1992" s="1" t="s">
        <v>4374</v>
      </c>
      <c r="C1992" t="s">
        <v>7879</v>
      </c>
      <c r="D1992" t="s">
        <v>4737</v>
      </c>
      <c r="E1992" t="s">
        <v>5909</v>
      </c>
    </row>
    <row r="1993" spans="1:5" ht="15.6" x14ac:dyDescent="0.3">
      <c r="A1993" s="1" t="s">
        <v>376</v>
      </c>
      <c r="B1993" s="1" t="s">
        <v>4375</v>
      </c>
      <c r="C1993" t="s">
        <v>7880</v>
      </c>
      <c r="D1993" t="s">
        <v>4737</v>
      </c>
      <c r="E1993" t="s">
        <v>7881</v>
      </c>
    </row>
    <row r="1994" spans="1:5" ht="15.6" x14ac:dyDescent="0.3">
      <c r="A1994" s="1" t="s">
        <v>375</v>
      </c>
      <c r="B1994" s="1" t="s">
        <v>4376</v>
      </c>
      <c r="C1994" t="s">
        <v>7882</v>
      </c>
      <c r="D1994" t="s">
        <v>4737</v>
      </c>
      <c r="E1994" t="s">
        <v>7883</v>
      </c>
    </row>
    <row r="1995" spans="1:5" ht="15.6" x14ac:dyDescent="0.3">
      <c r="A1995" s="1" t="s">
        <v>374</v>
      </c>
      <c r="B1995" s="1" t="s">
        <v>4377</v>
      </c>
      <c r="C1995" t="s">
        <v>7884</v>
      </c>
      <c r="D1995" t="s">
        <v>4734</v>
      </c>
      <c r="E1995" t="s">
        <v>7236</v>
      </c>
    </row>
    <row r="1996" spans="1:5" ht="15.6" x14ac:dyDescent="0.3">
      <c r="A1996" s="1" t="s">
        <v>373</v>
      </c>
      <c r="B1996" s="1" t="s">
        <v>4378</v>
      </c>
      <c r="C1996" t="s">
        <v>7885</v>
      </c>
      <c r="D1996" t="s">
        <v>4734</v>
      </c>
      <c r="E1996" t="s">
        <v>7886</v>
      </c>
    </row>
    <row r="1997" spans="1:5" ht="15.6" x14ac:dyDescent="0.3">
      <c r="A1997" s="1" t="s">
        <v>372</v>
      </c>
      <c r="B1997" s="1" t="s">
        <v>4379</v>
      </c>
      <c r="C1997" t="s">
        <v>5439</v>
      </c>
      <c r="D1997" t="s">
        <v>4734</v>
      </c>
      <c r="E1997" t="s">
        <v>7887</v>
      </c>
    </row>
    <row r="1998" spans="1:5" ht="15.6" x14ac:dyDescent="0.3">
      <c r="A1998" s="1" t="s">
        <v>371</v>
      </c>
      <c r="B1998" s="1" t="s">
        <v>4380</v>
      </c>
      <c r="C1998" t="s">
        <v>4919</v>
      </c>
      <c r="D1998" t="s">
        <v>4734</v>
      </c>
      <c r="E1998" t="s">
        <v>5213</v>
      </c>
    </row>
    <row r="1999" spans="1:5" ht="15.6" x14ac:dyDescent="0.3">
      <c r="A1999" s="1" t="s">
        <v>370</v>
      </c>
      <c r="B1999" s="1" t="s">
        <v>4381</v>
      </c>
      <c r="C1999" t="s">
        <v>7888</v>
      </c>
      <c r="D1999" t="s">
        <v>4734</v>
      </c>
      <c r="E1999" t="s">
        <v>7889</v>
      </c>
    </row>
    <row r="2000" spans="1:5" ht="15.6" x14ac:dyDescent="0.3">
      <c r="A2000" s="1" t="s">
        <v>369</v>
      </c>
      <c r="B2000" s="1" t="s">
        <v>4382</v>
      </c>
      <c r="C2000" t="s">
        <v>5283</v>
      </c>
      <c r="D2000" t="s">
        <v>4734</v>
      </c>
      <c r="E2000" t="s">
        <v>5571</v>
      </c>
    </row>
    <row r="2001" spans="1:5" ht="15.6" x14ac:dyDescent="0.3">
      <c r="A2001" s="1" t="s">
        <v>368</v>
      </c>
      <c r="B2001" s="1" t="s">
        <v>4383</v>
      </c>
      <c r="C2001" t="s">
        <v>7890</v>
      </c>
      <c r="D2001" t="s">
        <v>4734</v>
      </c>
      <c r="E2001" t="s">
        <v>7891</v>
      </c>
    </row>
    <row r="2002" spans="1:5" ht="15.6" x14ac:dyDescent="0.3">
      <c r="A2002" s="1" t="s">
        <v>367</v>
      </c>
      <c r="B2002" s="1" t="s">
        <v>4384</v>
      </c>
      <c r="C2002" t="s">
        <v>7892</v>
      </c>
      <c r="D2002" t="s">
        <v>4737</v>
      </c>
      <c r="E2002" t="s">
        <v>7893</v>
      </c>
    </row>
    <row r="2003" spans="1:5" ht="15.6" x14ac:dyDescent="0.3">
      <c r="A2003" s="1" t="s">
        <v>366</v>
      </c>
      <c r="B2003" s="1" t="s">
        <v>4385</v>
      </c>
      <c r="C2003" t="s">
        <v>7894</v>
      </c>
      <c r="D2003" t="s">
        <v>4734</v>
      </c>
      <c r="E2003" t="s">
        <v>7895</v>
      </c>
    </row>
    <row r="2004" spans="1:5" ht="15.6" x14ac:dyDescent="0.3">
      <c r="A2004" s="1" t="s">
        <v>365</v>
      </c>
      <c r="B2004" s="1" t="s">
        <v>4386</v>
      </c>
      <c r="C2004" t="s">
        <v>7896</v>
      </c>
      <c r="D2004" t="s">
        <v>4734</v>
      </c>
      <c r="E2004" t="s">
        <v>5621</v>
      </c>
    </row>
    <row r="2005" spans="1:5" ht="15.6" x14ac:dyDescent="0.3">
      <c r="A2005" s="1" t="s">
        <v>364</v>
      </c>
      <c r="B2005" s="1" t="s">
        <v>4387</v>
      </c>
      <c r="C2005" t="s">
        <v>7897</v>
      </c>
      <c r="D2005" t="s">
        <v>4734</v>
      </c>
      <c r="E2005" t="s">
        <v>7898</v>
      </c>
    </row>
    <row r="2006" spans="1:5" ht="15.6" x14ac:dyDescent="0.3">
      <c r="A2006" s="1" t="s">
        <v>363</v>
      </c>
      <c r="B2006" s="1" t="s">
        <v>4388</v>
      </c>
      <c r="C2006" t="s">
        <v>6887</v>
      </c>
      <c r="D2006" t="s">
        <v>4734</v>
      </c>
      <c r="E2006" t="s">
        <v>7899</v>
      </c>
    </row>
    <row r="2007" spans="1:5" ht="15.6" x14ac:dyDescent="0.3">
      <c r="A2007" s="1" t="s">
        <v>362</v>
      </c>
      <c r="B2007" s="1" t="s">
        <v>4389</v>
      </c>
      <c r="C2007" t="s">
        <v>7900</v>
      </c>
      <c r="D2007" t="s">
        <v>4734</v>
      </c>
      <c r="E2007" t="s">
        <v>4861</v>
      </c>
    </row>
    <row r="2008" spans="1:5" ht="15.6" x14ac:dyDescent="0.3">
      <c r="A2008" s="1" t="s">
        <v>361</v>
      </c>
      <c r="B2008" s="1" t="s">
        <v>4390</v>
      </c>
      <c r="C2008" t="s">
        <v>5484</v>
      </c>
      <c r="D2008" t="s">
        <v>5612</v>
      </c>
      <c r="E2008" t="s">
        <v>7901</v>
      </c>
    </row>
    <row r="2009" spans="1:5" ht="15.6" x14ac:dyDescent="0.3">
      <c r="A2009" s="1" t="s">
        <v>360</v>
      </c>
      <c r="B2009" s="1" t="s">
        <v>4391</v>
      </c>
      <c r="C2009" t="s">
        <v>7902</v>
      </c>
      <c r="D2009" t="s">
        <v>4734</v>
      </c>
      <c r="E2009" t="s">
        <v>7903</v>
      </c>
    </row>
    <row r="2010" spans="1:5" ht="15.6" x14ac:dyDescent="0.3">
      <c r="A2010" s="1" t="s">
        <v>359</v>
      </c>
      <c r="B2010" s="1" t="s">
        <v>4392</v>
      </c>
      <c r="C2010" t="s">
        <v>7904</v>
      </c>
      <c r="D2010" t="s">
        <v>4737</v>
      </c>
      <c r="E2010" t="s">
        <v>7905</v>
      </c>
    </row>
    <row r="2011" spans="1:5" ht="15.6" x14ac:dyDescent="0.3">
      <c r="A2011" s="1" t="s">
        <v>358</v>
      </c>
      <c r="B2011" s="1" t="s">
        <v>4393</v>
      </c>
      <c r="C2011" t="s">
        <v>7906</v>
      </c>
      <c r="D2011" t="s">
        <v>4737</v>
      </c>
      <c r="E2011" t="s">
        <v>5447</v>
      </c>
    </row>
    <row r="2012" spans="1:5" ht="15.6" x14ac:dyDescent="0.3">
      <c r="A2012" s="1" t="s">
        <v>357</v>
      </c>
      <c r="B2012" s="1" t="s">
        <v>4394</v>
      </c>
      <c r="C2012" t="s">
        <v>7907</v>
      </c>
      <c r="D2012" t="s">
        <v>4737</v>
      </c>
      <c r="E2012" t="s">
        <v>5268</v>
      </c>
    </row>
    <row r="2013" spans="1:5" ht="15.6" x14ac:dyDescent="0.3">
      <c r="A2013" s="1" t="s">
        <v>355</v>
      </c>
      <c r="B2013" s="1" t="s">
        <v>4395</v>
      </c>
      <c r="C2013" t="s">
        <v>7908</v>
      </c>
      <c r="D2013" t="s">
        <v>4737</v>
      </c>
      <c r="E2013" t="s">
        <v>5127</v>
      </c>
    </row>
    <row r="2014" spans="1:5" ht="15.6" x14ac:dyDescent="0.3">
      <c r="A2014" s="1" t="s">
        <v>354</v>
      </c>
      <c r="B2014" s="1" t="s">
        <v>4396</v>
      </c>
      <c r="C2014" t="s">
        <v>6480</v>
      </c>
      <c r="D2014" t="s">
        <v>4734</v>
      </c>
      <c r="E2014" t="s">
        <v>7909</v>
      </c>
    </row>
    <row r="2015" spans="1:5" ht="15.6" x14ac:dyDescent="0.3">
      <c r="A2015" s="1" t="s">
        <v>353</v>
      </c>
      <c r="B2015" s="1" t="s">
        <v>4397</v>
      </c>
      <c r="C2015" t="s">
        <v>7910</v>
      </c>
      <c r="D2015" t="s">
        <v>4737</v>
      </c>
      <c r="E2015" t="s">
        <v>7911</v>
      </c>
    </row>
    <row r="2016" spans="1:5" ht="15.6" x14ac:dyDescent="0.3">
      <c r="A2016" s="1" t="s">
        <v>352</v>
      </c>
      <c r="B2016" s="1" t="s">
        <v>4398</v>
      </c>
      <c r="C2016" t="s">
        <v>7912</v>
      </c>
      <c r="D2016" t="s">
        <v>4734</v>
      </c>
      <c r="E2016" t="s">
        <v>7913</v>
      </c>
    </row>
    <row r="2017" spans="1:6" ht="15.6" x14ac:dyDescent="0.3">
      <c r="A2017" s="1" t="s">
        <v>351</v>
      </c>
      <c r="B2017" s="1" t="s">
        <v>4399</v>
      </c>
      <c r="C2017" t="s">
        <v>7914</v>
      </c>
      <c r="D2017" t="s">
        <v>4737</v>
      </c>
      <c r="E2017" t="s">
        <v>7814</v>
      </c>
    </row>
    <row r="2018" spans="1:6" ht="15.6" x14ac:dyDescent="0.3">
      <c r="A2018" s="1" t="s">
        <v>350</v>
      </c>
      <c r="B2018" s="1" t="s">
        <v>4400</v>
      </c>
      <c r="C2018" t="s">
        <v>7915</v>
      </c>
      <c r="D2018" t="s">
        <v>4734</v>
      </c>
      <c r="E2018" t="s">
        <v>7916</v>
      </c>
    </row>
    <row r="2019" spans="1:6" ht="15.6" x14ac:dyDescent="0.3">
      <c r="A2019" s="1" t="s">
        <v>349</v>
      </c>
      <c r="B2019" s="1" t="s">
        <v>4401</v>
      </c>
      <c r="C2019" t="s">
        <v>7917</v>
      </c>
      <c r="D2019" t="s">
        <v>4734</v>
      </c>
      <c r="E2019" t="s">
        <v>4861</v>
      </c>
    </row>
    <row r="2020" spans="1:6" ht="15.6" x14ac:dyDescent="0.3">
      <c r="A2020" s="1" t="s">
        <v>348</v>
      </c>
      <c r="B2020" s="1" t="s">
        <v>4402</v>
      </c>
      <c r="C2020" t="s">
        <v>4855</v>
      </c>
      <c r="D2020" t="s">
        <v>4734</v>
      </c>
      <c r="E2020" t="s">
        <v>7918</v>
      </c>
    </row>
    <row r="2021" spans="1:6" ht="15.6" x14ac:dyDescent="0.3">
      <c r="A2021" s="1" t="s">
        <v>347</v>
      </c>
      <c r="B2021" s="1" t="s">
        <v>4403</v>
      </c>
      <c r="C2021" t="s">
        <v>7919</v>
      </c>
      <c r="D2021" t="s">
        <v>4737</v>
      </c>
      <c r="E2021" t="s">
        <v>7920</v>
      </c>
    </row>
    <row r="2022" spans="1:6" ht="15.6" x14ac:dyDescent="0.3">
      <c r="A2022" s="1" t="s">
        <v>346</v>
      </c>
      <c r="B2022" s="1" t="s">
        <v>4404</v>
      </c>
      <c r="C2022" t="s">
        <v>5163</v>
      </c>
      <c r="D2022" t="s">
        <v>4737</v>
      </c>
      <c r="E2022" t="s">
        <v>7600</v>
      </c>
    </row>
    <row r="2023" spans="1:6" ht="15.6" x14ac:dyDescent="0.3">
      <c r="A2023" s="1" t="s">
        <v>345</v>
      </c>
      <c r="B2023" s="1" t="s">
        <v>4405</v>
      </c>
      <c r="C2023" t="s">
        <v>7921</v>
      </c>
      <c r="D2023" t="s">
        <v>4734</v>
      </c>
      <c r="E2023" t="s">
        <v>7922</v>
      </c>
    </row>
    <row r="2024" spans="1:6" ht="15.6" x14ac:dyDescent="0.3">
      <c r="A2024" s="1" t="s">
        <v>344</v>
      </c>
      <c r="B2024" s="1" t="s">
        <v>4406</v>
      </c>
      <c r="C2024" t="s">
        <v>7923</v>
      </c>
      <c r="D2024" t="s">
        <v>4737</v>
      </c>
      <c r="E2024" t="s">
        <v>7924</v>
      </c>
    </row>
    <row r="2025" spans="1:6" ht="15.6" x14ac:dyDescent="0.3">
      <c r="A2025" s="1" t="s">
        <v>343</v>
      </c>
      <c r="B2025" s="1" t="s">
        <v>4407</v>
      </c>
      <c r="C2025" t="s">
        <v>7925</v>
      </c>
      <c r="D2025" t="s">
        <v>4734</v>
      </c>
      <c r="E2025" t="s">
        <v>7926</v>
      </c>
    </row>
    <row r="2026" spans="1:6" ht="15.6" x14ac:dyDescent="0.3">
      <c r="A2026" s="1" t="s">
        <v>342</v>
      </c>
      <c r="B2026" s="1" t="s">
        <v>4408</v>
      </c>
      <c r="C2026" t="s">
        <v>7927</v>
      </c>
      <c r="D2026" t="s">
        <v>4734</v>
      </c>
      <c r="E2026" t="s">
        <v>7928</v>
      </c>
    </row>
    <row r="2027" spans="1:6" ht="15.6" x14ac:dyDescent="0.3">
      <c r="A2027" s="1" t="s">
        <v>341</v>
      </c>
      <c r="B2027" s="1" t="s">
        <v>4409</v>
      </c>
      <c r="C2027" t="s">
        <v>7929</v>
      </c>
      <c r="D2027" t="s">
        <v>4737</v>
      </c>
      <c r="E2027" t="s">
        <v>7930</v>
      </c>
    </row>
    <row r="2028" spans="1:6" ht="15.6" x14ac:dyDescent="0.3">
      <c r="A2028" s="1" t="s">
        <v>340</v>
      </c>
      <c r="B2028" s="1" t="s">
        <v>4410</v>
      </c>
      <c r="C2028" t="s">
        <v>7301</v>
      </c>
      <c r="D2028" t="s">
        <v>4734</v>
      </c>
      <c r="E2028" t="s">
        <v>7931</v>
      </c>
    </row>
    <row r="2029" spans="1:6" ht="15.6" x14ac:dyDescent="0.3">
      <c r="A2029" s="1" t="s">
        <v>339</v>
      </c>
      <c r="B2029" s="1" t="s">
        <v>4411</v>
      </c>
      <c r="C2029" t="s">
        <v>7932</v>
      </c>
      <c r="D2029" t="s">
        <v>4737</v>
      </c>
      <c r="E2029" t="s">
        <v>7933</v>
      </c>
      <c r="F2029" t="s">
        <v>6012</v>
      </c>
    </row>
    <row r="2030" spans="1:6" ht="15.6" x14ac:dyDescent="0.3">
      <c r="A2030" s="1" t="s">
        <v>338</v>
      </c>
      <c r="B2030" s="1" t="s">
        <v>4412</v>
      </c>
      <c r="C2030" t="s">
        <v>7934</v>
      </c>
      <c r="D2030" t="s">
        <v>4737</v>
      </c>
      <c r="E2030" t="s">
        <v>4863</v>
      </c>
    </row>
    <row r="2031" spans="1:6" ht="15.6" x14ac:dyDescent="0.3">
      <c r="A2031" s="1" t="s">
        <v>337</v>
      </c>
      <c r="B2031" s="1" t="s">
        <v>4413</v>
      </c>
      <c r="C2031" t="s">
        <v>7935</v>
      </c>
      <c r="D2031" t="s">
        <v>4734</v>
      </c>
      <c r="E2031" t="s">
        <v>7936</v>
      </c>
    </row>
    <row r="2032" spans="1:6" ht="15.6" x14ac:dyDescent="0.3">
      <c r="A2032" s="1" t="s">
        <v>336</v>
      </c>
      <c r="B2032" s="1" t="s">
        <v>4414</v>
      </c>
      <c r="C2032" t="s">
        <v>7937</v>
      </c>
      <c r="D2032" t="s">
        <v>4734</v>
      </c>
      <c r="E2032" t="s">
        <v>7938</v>
      </c>
    </row>
    <row r="2033" spans="1:5" ht="15.6" x14ac:dyDescent="0.3">
      <c r="A2033" s="1" t="s">
        <v>335</v>
      </c>
      <c r="B2033" s="1" t="s">
        <v>4415</v>
      </c>
      <c r="C2033" t="s">
        <v>6007</v>
      </c>
      <c r="D2033" t="s">
        <v>4737</v>
      </c>
      <c r="E2033" t="s">
        <v>7939</v>
      </c>
    </row>
    <row r="2034" spans="1:5" ht="15.6" x14ac:dyDescent="0.3">
      <c r="A2034" s="1" t="s">
        <v>334</v>
      </c>
      <c r="B2034" s="1" t="s">
        <v>4416</v>
      </c>
      <c r="C2034" t="s">
        <v>7940</v>
      </c>
      <c r="D2034" t="s">
        <v>4737</v>
      </c>
      <c r="E2034" t="s">
        <v>7941</v>
      </c>
    </row>
    <row r="2035" spans="1:5" ht="15.6" x14ac:dyDescent="0.3">
      <c r="A2035" s="1" t="s">
        <v>333</v>
      </c>
      <c r="B2035" s="1" t="s">
        <v>4417</v>
      </c>
      <c r="C2035" t="s">
        <v>7942</v>
      </c>
      <c r="D2035" t="s">
        <v>4737</v>
      </c>
      <c r="E2035" t="s">
        <v>6428</v>
      </c>
    </row>
    <row r="2036" spans="1:5" ht="15.6" x14ac:dyDescent="0.3">
      <c r="A2036" s="1" t="s">
        <v>332</v>
      </c>
      <c r="B2036" s="1" t="s">
        <v>4418</v>
      </c>
      <c r="C2036" t="s">
        <v>7943</v>
      </c>
      <c r="D2036" t="s">
        <v>4734</v>
      </c>
      <c r="E2036" t="s">
        <v>7944</v>
      </c>
    </row>
    <row r="2037" spans="1:5" ht="15.6" x14ac:dyDescent="0.3">
      <c r="A2037" s="1" t="s">
        <v>331</v>
      </c>
      <c r="B2037" s="1" t="s">
        <v>4419</v>
      </c>
      <c r="C2037" t="s">
        <v>7945</v>
      </c>
      <c r="D2037" t="s">
        <v>4734</v>
      </c>
      <c r="E2037" t="s">
        <v>7946</v>
      </c>
    </row>
    <row r="2038" spans="1:5" ht="15.6" x14ac:dyDescent="0.3">
      <c r="A2038" s="1" t="s">
        <v>330</v>
      </c>
      <c r="B2038" s="1" t="s">
        <v>4420</v>
      </c>
      <c r="C2038" t="s">
        <v>7947</v>
      </c>
      <c r="D2038" t="s">
        <v>4734</v>
      </c>
      <c r="E2038" t="s">
        <v>6076</v>
      </c>
    </row>
    <row r="2039" spans="1:5" ht="15.6" x14ac:dyDescent="0.3">
      <c r="A2039" s="1" t="s">
        <v>329</v>
      </c>
      <c r="B2039" s="1" t="s">
        <v>4421</v>
      </c>
      <c r="C2039" t="s">
        <v>7948</v>
      </c>
      <c r="D2039" t="s">
        <v>4734</v>
      </c>
      <c r="E2039" t="s">
        <v>5202</v>
      </c>
    </row>
    <row r="2040" spans="1:5" ht="15.6" x14ac:dyDescent="0.3">
      <c r="A2040" s="1" t="s">
        <v>328</v>
      </c>
      <c r="B2040" s="1" t="s">
        <v>4422</v>
      </c>
      <c r="C2040" t="s">
        <v>4860</v>
      </c>
      <c r="D2040" t="s">
        <v>4737</v>
      </c>
      <c r="E2040" t="s">
        <v>7600</v>
      </c>
    </row>
    <row r="2041" spans="1:5" ht="15.6" x14ac:dyDescent="0.3">
      <c r="A2041" s="1" t="s">
        <v>327</v>
      </c>
      <c r="B2041" s="1" t="s">
        <v>4423</v>
      </c>
      <c r="C2041" t="s">
        <v>7949</v>
      </c>
      <c r="D2041" t="s">
        <v>4734</v>
      </c>
      <c r="E2041" t="s">
        <v>7950</v>
      </c>
    </row>
    <row r="2042" spans="1:5" ht="15.6" x14ac:dyDescent="0.3">
      <c r="A2042" s="1" t="s">
        <v>326</v>
      </c>
      <c r="B2042" s="1" t="s">
        <v>4424</v>
      </c>
      <c r="C2042" t="s">
        <v>6292</v>
      </c>
      <c r="D2042" t="s">
        <v>4737</v>
      </c>
      <c r="E2042" t="s">
        <v>6311</v>
      </c>
    </row>
    <row r="2043" spans="1:5" ht="15.6" x14ac:dyDescent="0.3">
      <c r="A2043" s="1" t="s">
        <v>325</v>
      </c>
      <c r="B2043" s="1" t="s">
        <v>4425</v>
      </c>
      <c r="C2043" t="s">
        <v>7951</v>
      </c>
      <c r="D2043" t="s">
        <v>4737</v>
      </c>
      <c r="E2043" t="s">
        <v>7952</v>
      </c>
    </row>
    <row r="2044" spans="1:5" ht="15.6" x14ac:dyDescent="0.3">
      <c r="A2044" s="1" t="s">
        <v>324</v>
      </c>
      <c r="B2044" s="1" t="s">
        <v>4426</v>
      </c>
      <c r="C2044" t="s">
        <v>7953</v>
      </c>
      <c r="D2044" t="s">
        <v>4737</v>
      </c>
      <c r="E2044" t="s">
        <v>7954</v>
      </c>
    </row>
    <row r="2045" spans="1:5" ht="15.6" x14ac:dyDescent="0.3">
      <c r="A2045" s="1" t="s">
        <v>323</v>
      </c>
      <c r="B2045" s="1" t="s">
        <v>4427</v>
      </c>
      <c r="C2045" t="s">
        <v>7955</v>
      </c>
      <c r="D2045" t="s">
        <v>4734</v>
      </c>
      <c r="E2045" t="s">
        <v>7956</v>
      </c>
    </row>
    <row r="2046" spans="1:5" ht="15.6" x14ac:dyDescent="0.3">
      <c r="A2046" s="1" t="s">
        <v>322</v>
      </c>
      <c r="B2046" s="1" t="s">
        <v>4428</v>
      </c>
      <c r="C2046" t="s">
        <v>7957</v>
      </c>
      <c r="D2046" t="s">
        <v>4734</v>
      </c>
      <c r="E2046" t="s">
        <v>7958</v>
      </c>
    </row>
    <row r="2047" spans="1:5" ht="15.6" x14ac:dyDescent="0.3">
      <c r="A2047" s="1" t="s">
        <v>321</v>
      </c>
      <c r="B2047" s="1" t="s">
        <v>4429</v>
      </c>
      <c r="C2047" t="s">
        <v>7959</v>
      </c>
      <c r="D2047" t="s">
        <v>4734</v>
      </c>
      <c r="E2047" t="s">
        <v>7960</v>
      </c>
    </row>
    <row r="2048" spans="1:5" ht="15.6" x14ac:dyDescent="0.3">
      <c r="A2048" s="1" t="s">
        <v>320</v>
      </c>
      <c r="B2048" s="1" t="s">
        <v>4430</v>
      </c>
      <c r="C2048" t="s">
        <v>4868</v>
      </c>
      <c r="D2048" t="s">
        <v>4734</v>
      </c>
      <c r="E2048" t="s">
        <v>4890</v>
      </c>
    </row>
    <row r="2049" spans="1:5" ht="15.6" x14ac:dyDescent="0.3">
      <c r="A2049" s="1" t="s">
        <v>319</v>
      </c>
      <c r="B2049" s="1" t="s">
        <v>4431</v>
      </c>
      <c r="C2049" t="s">
        <v>7961</v>
      </c>
      <c r="D2049" t="s">
        <v>4734</v>
      </c>
      <c r="E2049" t="s">
        <v>7962</v>
      </c>
    </row>
    <row r="2050" spans="1:5" ht="15.6" x14ac:dyDescent="0.3">
      <c r="A2050" s="1" t="s">
        <v>318</v>
      </c>
      <c r="B2050" s="1" t="s">
        <v>4432</v>
      </c>
      <c r="C2050" t="s">
        <v>6626</v>
      </c>
      <c r="D2050" t="s">
        <v>4737</v>
      </c>
      <c r="E2050" t="s">
        <v>7963</v>
      </c>
    </row>
    <row r="2051" spans="1:5" ht="15.6" x14ac:dyDescent="0.3">
      <c r="A2051" s="1" t="s">
        <v>317</v>
      </c>
      <c r="B2051" s="1" t="s">
        <v>4433</v>
      </c>
      <c r="C2051" t="s">
        <v>7184</v>
      </c>
      <c r="D2051" t="s">
        <v>4737</v>
      </c>
      <c r="E2051" t="s">
        <v>5749</v>
      </c>
    </row>
    <row r="2052" spans="1:5" ht="15.6" x14ac:dyDescent="0.3">
      <c r="A2052" s="1" t="s">
        <v>316</v>
      </c>
      <c r="B2052" s="1" t="s">
        <v>4434</v>
      </c>
      <c r="C2052" t="s">
        <v>7964</v>
      </c>
      <c r="D2052" t="s">
        <v>4737</v>
      </c>
      <c r="E2052" t="s">
        <v>7965</v>
      </c>
    </row>
    <row r="2053" spans="1:5" ht="15.6" x14ac:dyDescent="0.3">
      <c r="A2053" s="1" t="s">
        <v>315</v>
      </c>
      <c r="B2053" s="1" t="s">
        <v>4435</v>
      </c>
      <c r="C2053" t="s">
        <v>5924</v>
      </c>
      <c r="D2053" t="s">
        <v>4734</v>
      </c>
      <c r="E2053" t="s">
        <v>7966</v>
      </c>
    </row>
    <row r="2054" spans="1:5" ht="15.6" x14ac:dyDescent="0.3">
      <c r="A2054" s="1" t="s">
        <v>314</v>
      </c>
      <c r="B2054" s="1" t="s">
        <v>4436</v>
      </c>
      <c r="C2054" t="s">
        <v>7967</v>
      </c>
      <c r="D2054" t="s">
        <v>4734</v>
      </c>
      <c r="E2054" t="s">
        <v>7968</v>
      </c>
    </row>
    <row r="2055" spans="1:5" ht="15.6" x14ac:dyDescent="0.3">
      <c r="A2055" s="1" t="s">
        <v>313</v>
      </c>
      <c r="B2055" s="1" t="s">
        <v>4437</v>
      </c>
      <c r="C2055" t="s">
        <v>7969</v>
      </c>
      <c r="D2055" t="s">
        <v>4734</v>
      </c>
      <c r="E2055" t="s">
        <v>5079</v>
      </c>
    </row>
    <row r="2056" spans="1:5" ht="15.6" x14ac:dyDescent="0.3">
      <c r="A2056" s="1" t="s">
        <v>312</v>
      </c>
      <c r="B2056" s="1" t="s">
        <v>4438</v>
      </c>
      <c r="C2056" t="s">
        <v>5617</v>
      </c>
      <c r="D2056" t="s">
        <v>4734</v>
      </c>
      <c r="E2056" t="s">
        <v>7970</v>
      </c>
    </row>
    <row r="2057" spans="1:5" ht="15.6" x14ac:dyDescent="0.3">
      <c r="A2057" s="1" t="s">
        <v>311</v>
      </c>
      <c r="B2057" s="1" t="s">
        <v>4439</v>
      </c>
      <c r="C2057" t="s">
        <v>7971</v>
      </c>
      <c r="D2057" t="s">
        <v>4737</v>
      </c>
      <c r="E2057" t="s">
        <v>7972</v>
      </c>
    </row>
    <row r="2058" spans="1:5" ht="15.6" x14ac:dyDescent="0.3">
      <c r="A2058" s="1" t="s">
        <v>310</v>
      </c>
      <c r="B2058" s="1" t="s">
        <v>4440</v>
      </c>
      <c r="C2058" t="s">
        <v>7973</v>
      </c>
      <c r="D2058" t="s">
        <v>4734</v>
      </c>
      <c r="E2058" t="s">
        <v>7974</v>
      </c>
    </row>
    <row r="2059" spans="1:5" ht="15.6" x14ac:dyDescent="0.3">
      <c r="A2059" s="1" t="s">
        <v>309</v>
      </c>
      <c r="B2059" s="1" t="s">
        <v>4441</v>
      </c>
      <c r="C2059" t="s">
        <v>7975</v>
      </c>
      <c r="D2059" t="s">
        <v>4737</v>
      </c>
      <c r="E2059" t="s">
        <v>5713</v>
      </c>
    </row>
    <row r="2060" spans="1:5" ht="15.6" x14ac:dyDescent="0.3">
      <c r="A2060" s="1" t="s">
        <v>308</v>
      </c>
      <c r="B2060" s="1" t="s">
        <v>4442</v>
      </c>
      <c r="C2060" t="s">
        <v>7976</v>
      </c>
      <c r="D2060" t="s">
        <v>4734</v>
      </c>
      <c r="E2060" t="s">
        <v>7977</v>
      </c>
    </row>
    <row r="2061" spans="1:5" ht="15.6" x14ac:dyDescent="0.3">
      <c r="A2061" s="1" t="s">
        <v>307</v>
      </c>
      <c r="B2061" s="1" t="s">
        <v>4443</v>
      </c>
      <c r="C2061" t="s">
        <v>7978</v>
      </c>
      <c r="D2061" t="s">
        <v>4737</v>
      </c>
      <c r="E2061" t="s">
        <v>6305</v>
      </c>
    </row>
    <row r="2062" spans="1:5" ht="15.6" x14ac:dyDescent="0.3">
      <c r="A2062" s="1" t="s">
        <v>306</v>
      </c>
      <c r="B2062" s="1" t="s">
        <v>4444</v>
      </c>
      <c r="C2062" t="s">
        <v>7979</v>
      </c>
      <c r="D2062" t="s">
        <v>4737</v>
      </c>
      <c r="E2062" t="s">
        <v>7980</v>
      </c>
    </row>
    <row r="2063" spans="1:5" ht="15.6" x14ac:dyDescent="0.3">
      <c r="A2063" s="1" t="s">
        <v>305</v>
      </c>
      <c r="B2063" s="1" t="s">
        <v>4445</v>
      </c>
      <c r="C2063" t="s">
        <v>7981</v>
      </c>
      <c r="D2063" t="s">
        <v>4737</v>
      </c>
      <c r="E2063" t="s">
        <v>7982</v>
      </c>
    </row>
    <row r="2064" spans="1:5" ht="15.6" x14ac:dyDescent="0.3">
      <c r="A2064" s="1" t="s">
        <v>304</v>
      </c>
      <c r="B2064" s="1" t="s">
        <v>4446</v>
      </c>
      <c r="C2064" t="s">
        <v>6987</v>
      </c>
      <c r="D2064" t="s">
        <v>4734</v>
      </c>
      <c r="E2064" t="s">
        <v>7983</v>
      </c>
    </row>
    <row r="2065" spans="1:5" ht="15.6" x14ac:dyDescent="0.3">
      <c r="A2065" s="1" t="s">
        <v>303</v>
      </c>
      <c r="B2065" s="1" t="s">
        <v>4447</v>
      </c>
      <c r="C2065" t="s">
        <v>5677</v>
      </c>
      <c r="D2065" t="s">
        <v>4734</v>
      </c>
      <c r="E2065" t="s">
        <v>5202</v>
      </c>
    </row>
    <row r="2066" spans="1:5" ht="15.6" x14ac:dyDescent="0.3">
      <c r="A2066" s="1" t="s">
        <v>302</v>
      </c>
      <c r="B2066" s="1" t="s">
        <v>4448</v>
      </c>
      <c r="C2066" t="s">
        <v>7984</v>
      </c>
      <c r="D2066" t="s">
        <v>4734</v>
      </c>
      <c r="E2066" t="s">
        <v>7985</v>
      </c>
    </row>
    <row r="2067" spans="1:5" ht="15.6" x14ac:dyDescent="0.3">
      <c r="A2067" s="1" t="s">
        <v>301</v>
      </c>
      <c r="B2067" s="1" t="s">
        <v>4449</v>
      </c>
      <c r="C2067" t="s">
        <v>6292</v>
      </c>
      <c r="D2067" t="s">
        <v>4734</v>
      </c>
      <c r="E2067" t="s">
        <v>7986</v>
      </c>
    </row>
    <row r="2068" spans="1:5" ht="15.6" x14ac:dyDescent="0.3">
      <c r="A2068" s="1" t="s">
        <v>299</v>
      </c>
      <c r="B2068" s="1" t="s">
        <v>4450</v>
      </c>
      <c r="C2068" t="s">
        <v>7987</v>
      </c>
      <c r="D2068" t="s">
        <v>4737</v>
      </c>
      <c r="E2068" t="s">
        <v>7244</v>
      </c>
    </row>
    <row r="2069" spans="1:5" ht="15.6" x14ac:dyDescent="0.3">
      <c r="A2069" s="1" t="s">
        <v>298</v>
      </c>
      <c r="B2069" s="1" t="s">
        <v>4451</v>
      </c>
      <c r="C2069" t="s">
        <v>7988</v>
      </c>
      <c r="D2069" t="s">
        <v>4737</v>
      </c>
      <c r="E2069" t="s">
        <v>7989</v>
      </c>
    </row>
    <row r="2070" spans="1:5" ht="15.6" x14ac:dyDescent="0.3">
      <c r="A2070" s="1" t="s">
        <v>297</v>
      </c>
      <c r="B2070" s="1" t="s">
        <v>4452</v>
      </c>
      <c r="C2070" t="s">
        <v>7990</v>
      </c>
      <c r="D2070" t="s">
        <v>4737</v>
      </c>
      <c r="E2070" t="s">
        <v>7991</v>
      </c>
    </row>
    <row r="2071" spans="1:5" ht="15.6" x14ac:dyDescent="0.3">
      <c r="A2071" s="1" t="s">
        <v>296</v>
      </c>
      <c r="B2071" s="1" t="s">
        <v>4453</v>
      </c>
      <c r="C2071" t="s">
        <v>7992</v>
      </c>
      <c r="D2071" t="s">
        <v>4734</v>
      </c>
      <c r="E2071" t="s">
        <v>5098</v>
      </c>
    </row>
    <row r="2072" spans="1:5" ht="15.6" x14ac:dyDescent="0.3">
      <c r="A2072" s="1" t="s">
        <v>295</v>
      </c>
      <c r="B2072" s="1" t="s">
        <v>4454</v>
      </c>
      <c r="C2072" t="s">
        <v>5118</v>
      </c>
      <c r="D2072" t="s">
        <v>4737</v>
      </c>
      <c r="E2072" t="s">
        <v>5156</v>
      </c>
    </row>
    <row r="2073" spans="1:5" ht="15.6" x14ac:dyDescent="0.3">
      <c r="A2073" s="1" t="s">
        <v>294</v>
      </c>
      <c r="B2073" s="1" t="s">
        <v>4455</v>
      </c>
      <c r="C2073" t="s">
        <v>7993</v>
      </c>
      <c r="D2073" t="s">
        <v>4734</v>
      </c>
      <c r="E2073" t="s">
        <v>7994</v>
      </c>
    </row>
    <row r="2074" spans="1:5" ht="15.6" x14ac:dyDescent="0.3">
      <c r="A2074" s="1" t="s">
        <v>293</v>
      </c>
      <c r="B2074" s="1" t="s">
        <v>4456</v>
      </c>
      <c r="C2074" t="s">
        <v>7995</v>
      </c>
      <c r="D2074" t="s">
        <v>4737</v>
      </c>
      <c r="E2074" t="s">
        <v>7996</v>
      </c>
    </row>
    <row r="2075" spans="1:5" ht="15.6" x14ac:dyDescent="0.3">
      <c r="A2075" s="1" t="s">
        <v>292</v>
      </c>
      <c r="B2075" s="1" t="s">
        <v>4457</v>
      </c>
      <c r="C2075" t="s">
        <v>7997</v>
      </c>
      <c r="D2075" t="s">
        <v>4734</v>
      </c>
      <c r="E2075" t="s">
        <v>7998</v>
      </c>
    </row>
    <row r="2076" spans="1:5" ht="15.6" x14ac:dyDescent="0.3">
      <c r="A2076" s="1" t="s">
        <v>291</v>
      </c>
      <c r="B2076" s="1" t="s">
        <v>4458</v>
      </c>
      <c r="C2076" t="s">
        <v>7799</v>
      </c>
      <c r="D2076" t="s">
        <v>4734</v>
      </c>
      <c r="E2076" t="s">
        <v>7999</v>
      </c>
    </row>
    <row r="2077" spans="1:5" ht="15.6" x14ac:dyDescent="0.3">
      <c r="A2077" s="1" t="s">
        <v>290</v>
      </c>
      <c r="B2077" s="1" t="s">
        <v>4459</v>
      </c>
      <c r="C2077" t="s">
        <v>8000</v>
      </c>
      <c r="D2077" t="s">
        <v>4737</v>
      </c>
      <c r="E2077" t="s">
        <v>7517</v>
      </c>
    </row>
    <row r="2078" spans="1:5" ht="15.6" x14ac:dyDescent="0.3">
      <c r="A2078" s="1" t="s">
        <v>289</v>
      </c>
      <c r="B2078" s="1" t="s">
        <v>4460</v>
      </c>
      <c r="C2078" t="s">
        <v>8001</v>
      </c>
      <c r="D2078" t="s">
        <v>4737</v>
      </c>
      <c r="E2078" t="s">
        <v>4916</v>
      </c>
    </row>
    <row r="2079" spans="1:5" ht="15.6" x14ac:dyDescent="0.3">
      <c r="A2079" s="1" t="s">
        <v>288</v>
      </c>
      <c r="B2079" s="1" t="s">
        <v>4461</v>
      </c>
      <c r="C2079" t="s">
        <v>8002</v>
      </c>
      <c r="D2079" t="s">
        <v>4737</v>
      </c>
      <c r="E2079" t="s">
        <v>5876</v>
      </c>
    </row>
    <row r="2080" spans="1:5" ht="15.6" x14ac:dyDescent="0.3">
      <c r="A2080" s="1" t="s">
        <v>287</v>
      </c>
      <c r="B2080" s="1" t="s">
        <v>4462</v>
      </c>
      <c r="C2080" t="s">
        <v>8003</v>
      </c>
      <c r="D2080" t="s">
        <v>4737</v>
      </c>
      <c r="E2080" t="s">
        <v>5713</v>
      </c>
    </row>
    <row r="2081" spans="1:5" ht="15.6" x14ac:dyDescent="0.3">
      <c r="A2081" s="1" t="s">
        <v>286</v>
      </c>
      <c r="B2081" s="1" t="s">
        <v>4463</v>
      </c>
      <c r="C2081" t="s">
        <v>6223</v>
      </c>
      <c r="D2081" t="s">
        <v>4734</v>
      </c>
      <c r="E2081" t="s">
        <v>8004</v>
      </c>
    </row>
    <row r="2082" spans="1:5" ht="15.6" x14ac:dyDescent="0.3">
      <c r="A2082" s="1" t="s">
        <v>285</v>
      </c>
      <c r="B2082" s="1" t="s">
        <v>4464</v>
      </c>
      <c r="C2082" t="s">
        <v>8005</v>
      </c>
      <c r="D2082" t="s">
        <v>4734</v>
      </c>
      <c r="E2082" t="s">
        <v>6729</v>
      </c>
    </row>
    <row r="2083" spans="1:5" ht="15.6" x14ac:dyDescent="0.3">
      <c r="A2083" s="1" t="s">
        <v>284</v>
      </c>
      <c r="B2083" s="1" t="s">
        <v>4465</v>
      </c>
      <c r="C2083" t="s">
        <v>8006</v>
      </c>
      <c r="D2083" t="s">
        <v>4734</v>
      </c>
      <c r="E2083" t="s">
        <v>6577</v>
      </c>
    </row>
    <row r="2084" spans="1:5" ht="15.6" x14ac:dyDescent="0.3">
      <c r="A2084" s="1" t="s">
        <v>283</v>
      </c>
      <c r="B2084" s="1" t="s">
        <v>4466</v>
      </c>
      <c r="C2084" t="s">
        <v>8007</v>
      </c>
      <c r="D2084" t="s">
        <v>4734</v>
      </c>
      <c r="E2084" t="s">
        <v>8008</v>
      </c>
    </row>
    <row r="2085" spans="1:5" ht="15.6" x14ac:dyDescent="0.3">
      <c r="A2085" s="1" t="s">
        <v>282</v>
      </c>
      <c r="B2085" s="1" t="s">
        <v>4467</v>
      </c>
      <c r="C2085" t="s">
        <v>8009</v>
      </c>
      <c r="D2085" t="s">
        <v>4734</v>
      </c>
      <c r="E2085" t="s">
        <v>8010</v>
      </c>
    </row>
    <row r="2086" spans="1:5" ht="15.6" x14ac:dyDescent="0.3">
      <c r="A2086" s="1" t="s">
        <v>281</v>
      </c>
      <c r="B2086" s="1" t="s">
        <v>4468</v>
      </c>
      <c r="C2086" t="s">
        <v>8011</v>
      </c>
      <c r="D2086" t="s">
        <v>4734</v>
      </c>
      <c r="E2086" t="s">
        <v>8012</v>
      </c>
    </row>
    <row r="2087" spans="1:5" ht="15.6" x14ac:dyDescent="0.3">
      <c r="A2087" s="1" t="s">
        <v>280</v>
      </c>
      <c r="B2087" s="1" t="s">
        <v>4469</v>
      </c>
      <c r="C2087" t="s">
        <v>8013</v>
      </c>
      <c r="D2087" t="s">
        <v>4737</v>
      </c>
      <c r="E2087" t="s">
        <v>8014</v>
      </c>
    </row>
    <row r="2088" spans="1:5" ht="15.6" x14ac:dyDescent="0.3">
      <c r="A2088" s="1" t="s">
        <v>279</v>
      </c>
      <c r="B2088" s="1" t="s">
        <v>4470</v>
      </c>
      <c r="C2088" t="s">
        <v>5118</v>
      </c>
      <c r="D2088" t="s">
        <v>4737</v>
      </c>
      <c r="E2088" t="s">
        <v>5166</v>
      </c>
    </row>
    <row r="2089" spans="1:5" ht="15.6" x14ac:dyDescent="0.3">
      <c r="A2089" s="1" t="s">
        <v>278</v>
      </c>
      <c r="B2089" s="1" t="s">
        <v>4471</v>
      </c>
      <c r="C2089" t="s">
        <v>8015</v>
      </c>
      <c r="D2089" t="s">
        <v>4734</v>
      </c>
      <c r="E2089" t="s">
        <v>8016</v>
      </c>
    </row>
    <row r="2090" spans="1:5" ht="15.6" x14ac:dyDescent="0.3">
      <c r="A2090" s="1" t="s">
        <v>277</v>
      </c>
      <c r="B2090" s="1" t="s">
        <v>4472</v>
      </c>
      <c r="C2090" t="s">
        <v>8017</v>
      </c>
      <c r="D2090" t="s">
        <v>4737</v>
      </c>
      <c r="E2090" t="s">
        <v>7782</v>
      </c>
    </row>
    <row r="2091" spans="1:5" ht="15.6" x14ac:dyDescent="0.3">
      <c r="A2091" s="1" t="s">
        <v>275</v>
      </c>
      <c r="B2091" s="1" t="s">
        <v>4473</v>
      </c>
      <c r="C2091" t="s">
        <v>8018</v>
      </c>
      <c r="D2091" t="s">
        <v>4737</v>
      </c>
      <c r="E2091" t="s">
        <v>8019</v>
      </c>
    </row>
    <row r="2092" spans="1:5" ht="15.6" x14ac:dyDescent="0.3">
      <c r="A2092" s="1" t="s">
        <v>274</v>
      </c>
      <c r="B2092" s="1" t="s">
        <v>4474</v>
      </c>
      <c r="C2092" t="s">
        <v>8020</v>
      </c>
      <c r="D2092" t="s">
        <v>4737</v>
      </c>
      <c r="E2092" t="s">
        <v>8021</v>
      </c>
    </row>
    <row r="2093" spans="1:5" ht="15.6" x14ac:dyDescent="0.3">
      <c r="A2093" s="1" t="s">
        <v>273</v>
      </c>
      <c r="B2093" s="1" t="s">
        <v>4475</v>
      </c>
      <c r="C2093" t="s">
        <v>8022</v>
      </c>
      <c r="D2093" t="s">
        <v>4737</v>
      </c>
      <c r="E2093" t="s">
        <v>5009</v>
      </c>
    </row>
    <row r="2094" spans="1:5" ht="15.6" x14ac:dyDescent="0.3">
      <c r="A2094" s="1" t="s">
        <v>272</v>
      </c>
      <c r="B2094" s="1" t="s">
        <v>4476</v>
      </c>
      <c r="C2094" t="s">
        <v>8023</v>
      </c>
      <c r="D2094" t="s">
        <v>4737</v>
      </c>
      <c r="E2094" t="s">
        <v>4939</v>
      </c>
    </row>
    <row r="2095" spans="1:5" ht="15.6" x14ac:dyDescent="0.3">
      <c r="A2095" s="1" t="s">
        <v>271</v>
      </c>
      <c r="B2095" s="1" t="s">
        <v>4477</v>
      </c>
      <c r="C2095" t="s">
        <v>8024</v>
      </c>
      <c r="D2095" t="s">
        <v>4734</v>
      </c>
      <c r="E2095" t="s">
        <v>5556</v>
      </c>
    </row>
    <row r="2096" spans="1:5" ht="15.6" x14ac:dyDescent="0.3">
      <c r="A2096" s="1" t="s">
        <v>270</v>
      </c>
      <c r="B2096" s="1" t="s">
        <v>4478</v>
      </c>
      <c r="C2096" t="s">
        <v>8025</v>
      </c>
      <c r="D2096" t="s">
        <v>4737</v>
      </c>
      <c r="E2096" t="s">
        <v>8026</v>
      </c>
    </row>
    <row r="2097" spans="1:5" ht="15.6" x14ac:dyDescent="0.3">
      <c r="A2097" s="1" t="s">
        <v>269</v>
      </c>
      <c r="B2097" s="1" t="s">
        <v>4479</v>
      </c>
      <c r="C2097" t="s">
        <v>8027</v>
      </c>
      <c r="D2097" t="s">
        <v>4737</v>
      </c>
      <c r="E2097" t="s">
        <v>6002</v>
      </c>
    </row>
    <row r="2098" spans="1:5" ht="15.6" x14ac:dyDescent="0.3">
      <c r="A2098" s="1" t="s">
        <v>268</v>
      </c>
      <c r="B2098" s="1" t="s">
        <v>4480</v>
      </c>
      <c r="C2098" t="s">
        <v>8028</v>
      </c>
      <c r="D2098" t="s">
        <v>4737</v>
      </c>
      <c r="E2098" t="s">
        <v>8029</v>
      </c>
    </row>
    <row r="2099" spans="1:5" ht="15.6" x14ac:dyDescent="0.3">
      <c r="A2099" s="1" t="s">
        <v>267</v>
      </c>
      <c r="B2099" s="1" t="s">
        <v>4481</v>
      </c>
      <c r="C2099" t="s">
        <v>8030</v>
      </c>
      <c r="D2099" t="s">
        <v>4734</v>
      </c>
      <c r="E2099" t="s">
        <v>6249</v>
      </c>
    </row>
    <row r="2100" spans="1:5" ht="15.6" x14ac:dyDescent="0.3">
      <c r="A2100" s="1" t="s">
        <v>266</v>
      </c>
      <c r="B2100" s="1" t="s">
        <v>4482</v>
      </c>
      <c r="C2100" t="s">
        <v>8031</v>
      </c>
      <c r="D2100" t="s">
        <v>4737</v>
      </c>
      <c r="E2100" t="s">
        <v>5035</v>
      </c>
    </row>
    <row r="2101" spans="1:5" ht="15.6" x14ac:dyDescent="0.3">
      <c r="A2101" s="1" t="s">
        <v>265</v>
      </c>
      <c r="B2101" s="1" t="s">
        <v>4483</v>
      </c>
      <c r="C2101" t="s">
        <v>8032</v>
      </c>
      <c r="D2101" t="s">
        <v>4734</v>
      </c>
      <c r="E2101" t="s">
        <v>8033</v>
      </c>
    </row>
    <row r="2102" spans="1:5" ht="15.6" x14ac:dyDescent="0.3">
      <c r="A2102" s="1" t="s">
        <v>264</v>
      </c>
      <c r="B2102" s="1" t="s">
        <v>4484</v>
      </c>
      <c r="C2102" t="s">
        <v>8034</v>
      </c>
      <c r="D2102" t="s">
        <v>4734</v>
      </c>
      <c r="E2102" t="s">
        <v>8035</v>
      </c>
    </row>
    <row r="2103" spans="1:5" ht="15.6" x14ac:dyDescent="0.3">
      <c r="A2103" s="1" t="s">
        <v>263</v>
      </c>
      <c r="B2103" s="1" t="s">
        <v>4485</v>
      </c>
      <c r="C2103" t="s">
        <v>7410</v>
      </c>
      <c r="D2103" t="s">
        <v>4737</v>
      </c>
      <c r="E2103" t="s">
        <v>5818</v>
      </c>
    </row>
    <row r="2104" spans="1:5" ht="15.6" x14ac:dyDescent="0.3">
      <c r="A2104" s="1" t="s">
        <v>262</v>
      </c>
      <c r="B2104" s="1" t="s">
        <v>4486</v>
      </c>
      <c r="C2104" t="s">
        <v>8036</v>
      </c>
      <c r="D2104" t="s">
        <v>4737</v>
      </c>
      <c r="E2104" t="s">
        <v>8037</v>
      </c>
    </row>
    <row r="2105" spans="1:5" ht="15.6" x14ac:dyDescent="0.3">
      <c r="A2105" s="1" t="s">
        <v>261</v>
      </c>
      <c r="B2105" s="1" t="s">
        <v>4487</v>
      </c>
      <c r="C2105" t="s">
        <v>4751</v>
      </c>
      <c r="D2105" t="s">
        <v>4737</v>
      </c>
      <c r="E2105" t="s">
        <v>5397</v>
      </c>
    </row>
    <row r="2106" spans="1:5" ht="15.6" x14ac:dyDescent="0.3">
      <c r="A2106" s="1" t="s">
        <v>260</v>
      </c>
      <c r="B2106" s="1" t="s">
        <v>4488</v>
      </c>
      <c r="C2106" t="s">
        <v>8038</v>
      </c>
      <c r="D2106" t="s">
        <v>4734</v>
      </c>
      <c r="E2106" t="s">
        <v>8039</v>
      </c>
    </row>
    <row r="2107" spans="1:5" ht="15.6" x14ac:dyDescent="0.3">
      <c r="A2107" s="1" t="s">
        <v>259</v>
      </c>
      <c r="B2107" s="1" t="s">
        <v>4489</v>
      </c>
      <c r="C2107" t="s">
        <v>8040</v>
      </c>
      <c r="D2107" t="s">
        <v>4734</v>
      </c>
      <c r="E2107" t="s">
        <v>8041</v>
      </c>
    </row>
    <row r="2108" spans="1:5" ht="15.6" x14ac:dyDescent="0.3">
      <c r="A2108" s="1" t="s">
        <v>258</v>
      </c>
      <c r="B2108" s="1" t="s">
        <v>4490</v>
      </c>
      <c r="C2108" t="s">
        <v>8042</v>
      </c>
      <c r="D2108" t="s">
        <v>4734</v>
      </c>
      <c r="E2108" t="s">
        <v>8043</v>
      </c>
    </row>
    <row r="2109" spans="1:5" ht="15.6" x14ac:dyDescent="0.3">
      <c r="A2109" s="1" t="s">
        <v>257</v>
      </c>
      <c r="B2109" s="1" t="s">
        <v>4491</v>
      </c>
      <c r="C2109" t="s">
        <v>8044</v>
      </c>
      <c r="D2109" t="s">
        <v>4734</v>
      </c>
      <c r="E2109" t="s">
        <v>8045</v>
      </c>
    </row>
    <row r="2110" spans="1:5" ht="15.6" x14ac:dyDescent="0.3">
      <c r="A2110" s="1" t="s">
        <v>256</v>
      </c>
      <c r="B2110" s="1" t="s">
        <v>4492</v>
      </c>
      <c r="C2110" t="s">
        <v>5584</v>
      </c>
      <c r="D2110" t="s">
        <v>4734</v>
      </c>
      <c r="E2110" t="s">
        <v>8046</v>
      </c>
    </row>
    <row r="2111" spans="1:5" ht="15.6" x14ac:dyDescent="0.3">
      <c r="A2111" s="1" t="s">
        <v>255</v>
      </c>
      <c r="B2111" s="1" t="s">
        <v>4493</v>
      </c>
      <c r="C2111" t="s">
        <v>8047</v>
      </c>
      <c r="D2111" t="s">
        <v>4734</v>
      </c>
      <c r="E2111" t="s">
        <v>8048</v>
      </c>
    </row>
    <row r="2112" spans="1:5" ht="15.6" x14ac:dyDescent="0.3">
      <c r="A2112" s="1" t="s">
        <v>254</v>
      </c>
      <c r="B2112" s="1" t="s">
        <v>4494</v>
      </c>
      <c r="C2112" t="s">
        <v>8049</v>
      </c>
      <c r="D2112" t="s">
        <v>4734</v>
      </c>
      <c r="E2112" t="s">
        <v>8050</v>
      </c>
    </row>
    <row r="2113" spans="1:5" ht="15.6" x14ac:dyDescent="0.3">
      <c r="A2113" s="1" t="s">
        <v>253</v>
      </c>
      <c r="B2113" s="1" t="s">
        <v>4495</v>
      </c>
      <c r="C2113" t="s">
        <v>8051</v>
      </c>
      <c r="D2113" t="s">
        <v>4734</v>
      </c>
      <c r="E2113" t="s">
        <v>8052</v>
      </c>
    </row>
    <row r="2114" spans="1:5" ht="15.6" x14ac:dyDescent="0.3">
      <c r="A2114" s="1" t="s">
        <v>252</v>
      </c>
      <c r="B2114" s="1" t="s">
        <v>4496</v>
      </c>
      <c r="C2114" t="s">
        <v>8053</v>
      </c>
      <c r="D2114" t="s">
        <v>4734</v>
      </c>
      <c r="E2114" t="s">
        <v>6203</v>
      </c>
    </row>
    <row r="2115" spans="1:5" ht="15.6" x14ac:dyDescent="0.3">
      <c r="A2115" s="1" t="s">
        <v>251</v>
      </c>
      <c r="B2115" s="1" t="s">
        <v>4497</v>
      </c>
      <c r="C2115" t="s">
        <v>8054</v>
      </c>
      <c r="D2115" t="s">
        <v>4734</v>
      </c>
      <c r="E2115" t="s">
        <v>5371</v>
      </c>
    </row>
    <row r="2116" spans="1:5" ht="15.6" x14ac:dyDescent="0.3">
      <c r="A2116" s="1" t="s">
        <v>250</v>
      </c>
      <c r="B2116" s="1" t="s">
        <v>4498</v>
      </c>
      <c r="C2116" t="s">
        <v>8055</v>
      </c>
      <c r="D2116" t="s">
        <v>4734</v>
      </c>
      <c r="E2116" t="s">
        <v>5676</v>
      </c>
    </row>
    <row r="2117" spans="1:5" ht="15.6" x14ac:dyDescent="0.3">
      <c r="A2117" s="1" t="s">
        <v>248</v>
      </c>
      <c r="B2117" s="1" t="s">
        <v>4499</v>
      </c>
      <c r="C2117" t="s">
        <v>8056</v>
      </c>
      <c r="D2117" t="s">
        <v>4734</v>
      </c>
      <c r="E2117" t="s">
        <v>8057</v>
      </c>
    </row>
    <row r="2118" spans="1:5" ht="15.6" x14ac:dyDescent="0.3">
      <c r="A2118" s="1" t="s">
        <v>246</v>
      </c>
      <c r="B2118" s="1" t="s">
        <v>4500</v>
      </c>
      <c r="C2118" t="s">
        <v>8058</v>
      </c>
      <c r="D2118" t="s">
        <v>4734</v>
      </c>
      <c r="E2118" t="s">
        <v>8059</v>
      </c>
    </row>
    <row r="2119" spans="1:5" ht="15.6" x14ac:dyDescent="0.3">
      <c r="A2119" s="1" t="s">
        <v>245</v>
      </c>
      <c r="B2119" s="1" t="s">
        <v>4501</v>
      </c>
      <c r="C2119" t="s">
        <v>8060</v>
      </c>
      <c r="D2119" t="s">
        <v>4737</v>
      </c>
      <c r="E2119" t="s">
        <v>8061</v>
      </c>
    </row>
    <row r="2120" spans="1:5" ht="15.6" x14ac:dyDescent="0.3">
      <c r="A2120" s="1" t="s">
        <v>244</v>
      </c>
      <c r="B2120" s="1" t="s">
        <v>4502</v>
      </c>
      <c r="C2120" t="s">
        <v>8062</v>
      </c>
      <c r="D2120" t="s">
        <v>4737</v>
      </c>
      <c r="E2120" t="s">
        <v>5035</v>
      </c>
    </row>
    <row r="2121" spans="1:5" ht="15.6" x14ac:dyDescent="0.3">
      <c r="A2121" s="1" t="s">
        <v>243</v>
      </c>
      <c r="B2121" s="1" t="s">
        <v>4503</v>
      </c>
      <c r="C2121" t="s">
        <v>8063</v>
      </c>
      <c r="D2121" t="s">
        <v>4734</v>
      </c>
      <c r="E2121" t="s">
        <v>5642</v>
      </c>
    </row>
    <row r="2122" spans="1:5" ht="15.6" x14ac:dyDescent="0.3">
      <c r="A2122" s="1" t="s">
        <v>242</v>
      </c>
      <c r="B2122" s="1" t="s">
        <v>4504</v>
      </c>
      <c r="C2122" t="s">
        <v>8064</v>
      </c>
      <c r="D2122" t="s">
        <v>4734</v>
      </c>
      <c r="E2122" t="s">
        <v>8065</v>
      </c>
    </row>
    <row r="2123" spans="1:5" ht="15.6" x14ac:dyDescent="0.3">
      <c r="A2123" s="1" t="s">
        <v>241</v>
      </c>
      <c r="B2123" s="1" t="s">
        <v>4505</v>
      </c>
      <c r="C2123" t="s">
        <v>8066</v>
      </c>
      <c r="D2123" t="s">
        <v>4734</v>
      </c>
      <c r="E2123" t="s">
        <v>8067</v>
      </c>
    </row>
    <row r="2124" spans="1:5" ht="15.6" x14ac:dyDescent="0.3">
      <c r="A2124" s="1" t="s">
        <v>240</v>
      </c>
      <c r="B2124" s="1" t="s">
        <v>4506</v>
      </c>
      <c r="C2124" t="s">
        <v>8068</v>
      </c>
      <c r="D2124" t="s">
        <v>4734</v>
      </c>
      <c r="E2124" t="s">
        <v>8069</v>
      </c>
    </row>
    <row r="2125" spans="1:5" ht="15.6" x14ac:dyDescent="0.3">
      <c r="A2125" s="1" t="s">
        <v>239</v>
      </c>
      <c r="B2125" s="1" t="s">
        <v>4507</v>
      </c>
      <c r="C2125" t="s">
        <v>6041</v>
      </c>
      <c r="D2125" t="s">
        <v>4734</v>
      </c>
      <c r="E2125" t="s">
        <v>8070</v>
      </c>
    </row>
    <row r="2126" spans="1:5" ht="15.6" x14ac:dyDescent="0.3">
      <c r="A2126" s="1" t="s">
        <v>238</v>
      </c>
      <c r="B2126" s="1" t="s">
        <v>4508</v>
      </c>
      <c r="C2126" t="s">
        <v>8071</v>
      </c>
      <c r="D2126" t="s">
        <v>4734</v>
      </c>
      <c r="E2126" t="s">
        <v>8072</v>
      </c>
    </row>
    <row r="2127" spans="1:5" ht="15.6" x14ac:dyDescent="0.3">
      <c r="A2127" s="1" t="s">
        <v>237</v>
      </c>
      <c r="B2127" s="1" t="s">
        <v>4509</v>
      </c>
      <c r="C2127" t="s">
        <v>8073</v>
      </c>
      <c r="D2127" t="s">
        <v>4734</v>
      </c>
      <c r="E2127" t="s">
        <v>5079</v>
      </c>
    </row>
    <row r="2128" spans="1:5" ht="15.6" x14ac:dyDescent="0.3">
      <c r="A2128" s="1" t="s">
        <v>236</v>
      </c>
      <c r="B2128" s="1" t="s">
        <v>4510</v>
      </c>
      <c r="C2128" t="s">
        <v>8074</v>
      </c>
      <c r="D2128" t="s">
        <v>4737</v>
      </c>
      <c r="E2128" t="s">
        <v>8075</v>
      </c>
    </row>
    <row r="2129" spans="1:5" ht="15.6" x14ac:dyDescent="0.3">
      <c r="A2129" s="1" t="s">
        <v>235</v>
      </c>
      <c r="B2129" s="1" t="s">
        <v>4511</v>
      </c>
      <c r="C2129" t="s">
        <v>8076</v>
      </c>
      <c r="D2129" t="s">
        <v>4734</v>
      </c>
      <c r="E2129" t="s">
        <v>7488</v>
      </c>
    </row>
    <row r="2130" spans="1:5" ht="15.6" x14ac:dyDescent="0.3">
      <c r="A2130" s="1" t="s">
        <v>234</v>
      </c>
      <c r="B2130" s="1" t="s">
        <v>4512</v>
      </c>
      <c r="C2130" t="s">
        <v>8077</v>
      </c>
      <c r="D2130" t="s">
        <v>4734</v>
      </c>
      <c r="E2130" t="s">
        <v>8078</v>
      </c>
    </row>
    <row r="2131" spans="1:5" ht="15.6" x14ac:dyDescent="0.3">
      <c r="A2131" s="1" t="s">
        <v>233</v>
      </c>
      <c r="B2131" s="1" t="s">
        <v>4513</v>
      </c>
      <c r="C2131" t="s">
        <v>6145</v>
      </c>
      <c r="D2131" t="s">
        <v>4734</v>
      </c>
      <c r="E2131" t="s">
        <v>7321</v>
      </c>
    </row>
    <row r="2132" spans="1:5" ht="15.6" x14ac:dyDescent="0.3">
      <c r="A2132" s="1" t="s">
        <v>232</v>
      </c>
      <c r="B2132" s="1" t="s">
        <v>4514</v>
      </c>
      <c r="C2132" t="s">
        <v>4812</v>
      </c>
      <c r="D2132" t="s">
        <v>4734</v>
      </c>
      <c r="E2132" t="s">
        <v>8079</v>
      </c>
    </row>
    <row r="2133" spans="1:5" ht="15.6" x14ac:dyDescent="0.3">
      <c r="A2133" s="1" t="s">
        <v>231</v>
      </c>
      <c r="B2133" s="1" t="s">
        <v>4515</v>
      </c>
      <c r="C2133" t="s">
        <v>8080</v>
      </c>
      <c r="D2133" t="s">
        <v>4737</v>
      </c>
      <c r="E2133" t="s">
        <v>8081</v>
      </c>
    </row>
    <row r="2134" spans="1:5" ht="15.6" x14ac:dyDescent="0.3">
      <c r="A2134" s="1" t="s">
        <v>230</v>
      </c>
      <c r="B2134" s="1" t="s">
        <v>4516</v>
      </c>
      <c r="C2134" t="s">
        <v>8082</v>
      </c>
      <c r="D2134" t="s">
        <v>4734</v>
      </c>
      <c r="E2134" t="s">
        <v>6076</v>
      </c>
    </row>
    <row r="2135" spans="1:5" ht="15.6" x14ac:dyDescent="0.3">
      <c r="A2135" s="1" t="s">
        <v>229</v>
      </c>
      <c r="B2135" s="1" t="s">
        <v>4517</v>
      </c>
      <c r="C2135" t="s">
        <v>8083</v>
      </c>
      <c r="D2135" t="s">
        <v>4737</v>
      </c>
      <c r="E2135" t="s">
        <v>5224</v>
      </c>
    </row>
    <row r="2136" spans="1:5" ht="15.6" x14ac:dyDescent="0.3">
      <c r="A2136" s="1" t="s">
        <v>228</v>
      </c>
      <c r="B2136" s="1" t="s">
        <v>4518</v>
      </c>
      <c r="C2136" t="s">
        <v>8084</v>
      </c>
      <c r="D2136" t="s">
        <v>4737</v>
      </c>
      <c r="E2136" t="s">
        <v>8085</v>
      </c>
    </row>
    <row r="2137" spans="1:5" ht="15.6" x14ac:dyDescent="0.3">
      <c r="A2137" s="1" t="s">
        <v>227</v>
      </c>
      <c r="B2137" s="1" t="s">
        <v>4519</v>
      </c>
      <c r="C2137" t="s">
        <v>7914</v>
      </c>
      <c r="D2137" t="s">
        <v>4737</v>
      </c>
      <c r="E2137" t="s">
        <v>8086</v>
      </c>
    </row>
    <row r="2138" spans="1:5" ht="15.6" x14ac:dyDescent="0.3">
      <c r="A2138" s="1" t="s">
        <v>226</v>
      </c>
      <c r="B2138" s="1" t="s">
        <v>4520</v>
      </c>
      <c r="C2138" t="s">
        <v>7318</v>
      </c>
      <c r="D2138" t="s">
        <v>4737</v>
      </c>
      <c r="E2138" t="s">
        <v>8087</v>
      </c>
    </row>
    <row r="2139" spans="1:5" ht="15.6" x14ac:dyDescent="0.3">
      <c r="A2139" s="1" t="s">
        <v>225</v>
      </c>
      <c r="B2139" s="1" t="s">
        <v>4521</v>
      </c>
      <c r="C2139" t="s">
        <v>8088</v>
      </c>
      <c r="D2139" t="s">
        <v>5612</v>
      </c>
      <c r="E2139" t="s">
        <v>5556</v>
      </c>
    </row>
    <row r="2140" spans="1:5" ht="15.6" x14ac:dyDescent="0.3">
      <c r="A2140" s="1" t="s">
        <v>224</v>
      </c>
      <c r="B2140" s="1" t="s">
        <v>4522</v>
      </c>
      <c r="C2140" t="s">
        <v>8089</v>
      </c>
      <c r="D2140" t="s">
        <v>4737</v>
      </c>
      <c r="E2140" t="s">
        <v>8090</v>
      </c>
    </row>
    <row r="2141" spans="1:5" ht="15.6" x14ac:dyDescent="0.3">
      <c r="A2141" s="1" t="s">
        <v>223</v>
      </c>
      <c r="B2141" s="1" t="s">
        <v>4523</v>
      </c>
      <c r="C2141" t="s">
        <v>8091</v>
      </c>
      <c r="D2141" t="s">
        <v>4737</v>
      </c>
      <c r="E2141" t="s">
        <v>4920</v>
      </c>
    </row>
    <row r="2142" spans="1:5" ht="15.6" x14ac:dyDescent="0.3">
      <c r="A2142" s="1" t="s">
        <v>222</v>
      </c>
      <c r="B2142" s="1" t="s">
        <v>4524</v>
      </c>
      <c r="C2142" t="s">
        <v>8092</v>
      </c>
      <c r="D2142" t="s">
        <v>4734</v>
      </c>
      <c r="E2142" t="s">
        <v>4890</v>
      </c>
    </row>
    <row r="2143" spans="1:5" ht="15.6" x14ac:dyDescent="0.3">
      <c r="A2143" s="1" t="s">
        <v>221</v>
      </c>
      <c r="B2143" s="1" t="s">
        <v>4525</v>
      </c>
      <c r="C2143" t="s">
        <v>8093</v>
      </c>
      <c r="D2143" t="s">
        <v>4734</v>
      </c>
      <c r="E2143" t="s">
        <v>8094</v>
      </c>
    </row>
    <row r="2144" spans="1:5" ht="15.6" x14ac:dyDescent="0.3">
      <c r="A2144" s="1" t="s">
        <v>220</v>
      </c>
      <c r="B2144" s="1" t="s">
        <v>4526</v>
      </c>
      <c r="C2144" t="s">
        <v>8095</v>
      </c>
      <c r="D2144" t="s">
        <v>4734</v>
      </c>
      <c r="E2144" t="s">
        <v>8096</v>
      </c>
    </row>
    <row r="2145" spans="1:5" ht="15.6" x14ac:dyDescent="0.3">
      <c r="A2145" s="1" t="s">
        <v>219</v>
      </c>
      <c r="B2145" s="1" t="s">
        <v>4527</v>
      </c>
      <c r="C2145" t="s">
        <v>8097</v>
      </c>
      <c r="D2145" t="s">
        <v>4734</v>
      </c>
      <c r="E2145" t="s">
        <v>8098</v>
      </c>
    </row>
    <row r="2146" spans="1:5" ht="15.6" x14ac:dyDescent="0.3">
      <c r="A2146" s="1" t="s">
        <v>218</v>
      </c>
      <c r="B2146" s="1" t="s">
        <v>4528</v>
      </c>
      <c r="C2146" t="s">
        <v>8099</v>
      </c>
      <c r="D2146" t="s">
        <v>4737</v>
      </c>
      <c r="E2146" t="s">
        <v>8100</v>
      </c>
    </row>
    <row r="2147" spans="1:5" ht="15.6" x14ac:dyDescent="0.3">
      <c r="A2147" s="1" t="s">
        <v>217</v>
      </c>
      <c r="B2147" s="1" t="s">
        <v>4529</v>
      </c>
      <c r="C2147" t="s">
        <v>8101</v>
      </c>
      <c r="D2147" t="s">
        <v>4737</v>
      </c>
      <c r="E2147" t="s">
        <v>8102</v>
      </c>
    </row>
    <row r="2148" spans="1:5" ht="15.6" x14ac:dyDescent="0.3">
      <c r="A2148" s="1" t="s">
        <v>216</v>
      </c>
      <c r="B2148" s="1" t="s">
        <v>4530</v>
      </c>
      <c r="C2148" t="s">
        <v>8103</v>
      </c>
      <c r="D2148" t="s">
        <v>4737</v>
      </c>
      <c r="E2148" t="s">
        <v>8104</v>
      </c>
    </row>
    <row r="2149" spans="1:5" ht="15.6" x14ac:dyDescent="0.3">
      <c r="A2149" s="1" t="s">
        <v>215</v>
      </c>
      <c r="B2149" s="1" t="s">
        <v>4531</v>
      </c>
      <c r="C2149" t="s">
        <v>8105</v>
      </c>
      <c r="D2149" t="s">
        <v>4737</v>
      </c>
      <c r="E2149" t="s">
        <v>8106</v>
      </c>
    </row>
    <row r="2150" spans="1:5" ht="15.6" x14ac:dyDescent="0.3">
      <c r="A2150" s="1" t="s">
        <v>214</v>
      </c>
      <c r="B2150" s="1" t="s">
        <v>4532</v>
      </c>
      <c r="C2150" t="s">
        <v>8107</v>
      </c>
      <c r="D2150" t="s">
        <v>4737</v>
      </c>
      <c r="E2150" t="s">
        <v>4786</v>
      </c>
    </row>
    <row r="2151" spans="1:5" ht="15.6" x14ac:dyDescent="0.3">
      <c r="A2151" s="1" t="s">
        <v>213</v>
      </c>
      <c r="B2151" s="1" t="s">
        <v>4533</v>
      </c>
      <c r="C2151" t="s">
        <v>7071</v>
      </c>
      <c r="D2151" t="s">
        <v>4737</v>
      </c>
      <c r="E2151" t="s">
        <v>8108</v>
      </c>
    </row>
    <row r="2152" spans="1:5" ht="15.6" x14ac:dyDescent="0.3">
      <c r="A2152" s="1" t="s">
        <v>212</v>
      </c>
      <c r="B2152" s="1" t="s">
        <v>4534</v>
      </c>
      <c r="C2152" t="s">
        <v>8109</v>
      </c>
      <c r="D2152" t="s">
        <v>4737</v>
      </c>
      <c r="E2152" t="s">
        <v>8110</v>
      </c>
    </row>
    <row r="2153" spans="1:5" ht="15.6" x14ac:dyDescent="0.3">
      <c r="A2153" s="1" t="s">
        <v>211</v>
      </c>
      <c r="B2153" s="1" t="s">
        <v>4535</v>
      </c>
      <c r="C2153" t="s">
        <v>8111</v>
      </c>
      <c r="D2153" t="s">
        <v>4737</v>
      </c>
      <c r="E2153" t="s">
        <v>8112</v>
      </c>
    </row>
    <row r="2154" spans="1:5" ht="15.6" x14ac:dyDescent="0.3">
      <c r="A2154" s="1" t="s">
        <v>210</v>
      </c>
      <c r="B2154" s="1" t="s">
        <v>4536</v>
      </c>
      <c r="C2154" t="s">
        <v>8113</v>
      </c>
      <c r="D2154" t="s">
        <v>4737</v>
      </c>
      <c r="E2154" t="s">
        <v>8114</v>
      </c>
    </row>
    <row r="2155" spans="1:5" ht="15.6" x14ac:dyDescent="0.3">
      <c r="A2155" s="1" t="s">
        <v>209</v>
      </c>
      <c r="B2155" s="1" t="s">
        <v>4537</v>
      </c>
      <c r="C2155" t="s">
        <v>8115</v>
      </c>
      <c r="D2155" t="s">
        <v>4737</v>
      </c>
      <c r="E2155" t="s">
        <v>8116</v>
      </c>
    </row>
    <row r="2156" spans="1:5" ht="15.6" x14ac:dyDescent="0.3">
      <c r="A2156" s="1" t="s">
        <v>208</v>
      </c>
      <c r="B2156" s="1" t="s">
        <v>4538</v>
      </c>
      <c r="C2156" t="s">
        <v>8063</v>
      </c>
      <c r="D2156" t="s">
        <v>4737</v>
      </c>
      <c r="E2156" t="s">
        <v>8117</v>
      </c>
    </row>
    <row r="2157" spans="1:5" ht="15.6" x14ac:dyDescent="0.3">
      <c r="A2157" s="1" t="s">
        <v>207</v>
      </c>
      <c r="B2157" s="1" t="s">
        <v>4539</v>
      </c>
      <c r="C2157" t="s">
        <v>8118</v>
      </c>
      <c r="D2157" t="s">
        <v>4737</v>
      </c>
      <c r="E2157" t="s">
        <v>7761</v>
      </c>
    </row>
    <row r="2158" spans="1:5" ht="15.6" x14ac:dyDescent="0.3">
      <c r="A2158" s="1" t="s">
        <v>206</v>
      </c>
      <c r="B2158" s="1" t="s">
        <v>4540</v>
      </c>
      <c r="C2158" t="s">
        <v>8119</v>
      </c>
      <c r="D2158" t="s">
        <v>4737</v>
      </c>
      <c r="E2158" t="s">
        <v>4750</v>
      </c>
    </row>
    <row r="2159" spans="1:5" ht="15.6" x14ac:dyDescent="0.3">
      <c r="A2159" s="1" t="s">
        <v>205</v>
      </c>
      <c r="B2159" s="1" t="s">
        <v>4541</v>
      </c>
      <c r="C2159" t="s">
        <v>8120</v>
      </c>
      <c r="D2159" t="s">
        <v>4734</v>
      </c>
      <c r="E2159" t="s">
        <v>8121</v>
      </c>
    </row>
    <row r="2160" spans="1:5" ht="15.6" x14ac:dyDescent="0.3">
      <c r="A2160" s="1" t="s">
        <v>204</v>
      </c>
      <c r="B2160" s="1" t="s">
        <v>4542</v>
      </c>
      <c r="C2160" t="s">
        <v>8122</v>
      </c>
      <c r="D2160" t="s">
        <v>4734</v>
      </c>
      <c r="E2160" t="s">
        <v>7535</v>
      </c>
    </row>
    <row r="2161" spans="1:5" ht="15.6" x14ac:dyDescent="0.3">
      <c r="A2161" s="1" t="s">
        <v>203</v>
      </c>
      <c r="B2161" s="1" t="s">
        <v>4543</v>
      </c>
      <c r="C2161" t="s">
        <v>8123</v>
      </c>
      <c r="D2161" t="s">
        <v>4734</v>
      </c>
      <c r="E2161" t="s">
        <v>8124</v>
      </c>
    </row>
    <row r="2162" spans="1:5" ht="15.6" x14ac:dyDescent="0.3">
      <c r="A2162" s="1" t="s">
        <v>202</v>
      </c>
      <c r="B2162" s="1" t="s">
        <v>4544</v>
      </c>
      <c r="C2162" t="s">
        <v>8125</v>
      </c>
      <c r="D2162" t="s">
        <v>4734</v>
      </c>
      <c r="E2162" t="s">
        <v>6091</v>
      </c>
    </row>
    <row r="2163" spans="1:5" ht="15.6" x14ac:dyDescent="0.3">
      <c r="A2163" s="1" t="s">
        <v>201</v>
      </c>
      <c r="B2163" s="1" t="s">
        <v>4545</v>
      </c>
      <c r="C2163" t="s">
        <v>8126</v>
      </c>
      <c r="D2163" t="s">
        <v>4734</v>
      </c>
      <c r="E2163" t="s">
        <v>5091</v>
      </c>
    </row>
    <row r="2164" spans="1:5" ht="15.6" x14ac:dyDescent="0.3">
      <c r="A2164" s="1" t="s">
        <v>199</v>
      </c>
      <c r="B2164" s="1" t="s">
        <v>4546</v>
      </c>
      <c r="C2164" t="s">
        <v>8127</v>
      </c>
      <c r="D2164" t="s">
        <v>5612</v>
      </c>
      <c r="E2164" t="s">
        <v>8128</v>
      </c>
    </row>
    <row r="2165" spans="1:5" ht="15.6" x14ac:dyDescent="0.3">
      <c r="A2165" s="1" t="s">
        <v>198</v>
      </c>
      <c r="B2165" s="1" t="s">
        <v>4547</v>
      </c>
      <c r="C2165" t="s">
        <v>4891</v>
      </c>
      <c r="D2165" t="s">
        <v>4734</v>
      </c>
      <c r="E2165" t="s">
        <v>8129</v>
      </c>
    </row>
    <row r="2166" spans="1:5" ht="15.6" x14ac:dyDescent="0.3">
      <c r="A2166" s="1" t="s">
        <v>197</v>
      </c>
      <c r="B2166" s="1" t="s">
        <v>4548</v>
      </c>
      <c r="C2166" t="s">
        <v>8130</v>
      </c>
      <c r="D2166" t="s">
        <v>4737</v>
      </c>
      <c r="E2166" t="s">
        <v>6021</v>
      </c>
    </row>
    <row r="2167" spans="1:5" ht="15.6" x14ac:dyDescent="0.3">
      <c r="A2167" s="1" t="s">
        <v>196</v>
      </c>
      <c r="B2167" s="1" t="s">
        <v>4549</v>
      </c>
      <c r="C2167" t="s">
        <v>8131</v>
      </c>
      <c r="D2167" t="s">
        <v>4737</v>
      </c>
      <c r="E2167" t="s">
        <v>8132</v>
      </c>
    </row>
    <row r="2168" spans="1:5" ht="15.6" x14ac:dyDescent="0.3">
      <c r="A2168" s="1" t="s">
        <v>195</v>
      </c>
      <c r="B2168" s="1" t="s">
        <v>4550</v>
      </c>
      <c r="C2168" t="s">
        <v>8133</v>
      </c>
      <c r="D2168" t="s">
        <v>4737</v>
      </c>
      <c r="E2168" t="s">
        <v>8134</v>
      </c>
    </row>
    <row r="2169" spans="1:5" ht="15.6" x14ac:dyDescent="0.3">
      <c r="A2169" s="1" t="s">
        <v>194</v>
      </c>
      <c r="B2169" s="1" t="s">
        <v>4551</v>
      </c>
      <c r="C2169" t="s">
        <v>8135</v>
      </c>
      <c r="D2169" t="s">
        <v>4737</v>
      </c>
      <c r="E2169" t="s">
        <v>5767</v>
      </c>
    </row>
    <row r="2170" spans="1:5" ht="15.6" x14ac:dyDescent="0.3">
      <c r="A2170" s="1" t="s">
        <v>193</v>
      </c>
      <c r="B2170" s="1" t="s">
        <v>4552</v>
      </c>
      <c r="C2170" t="s">
        <v>8136</v>
      </c>
      <c r="D2170" t="s">
        <v>4737</v>
      </c>
      <c r="E2170" t="s">
        <v>8137</v>
      </c>
    </row>
    <row r="2171" spans="1:5" ht="15.6" x14ac:dyDescent="0.3">
      <c r="A2171" s="1" t="s">
        <v>192</v>
      </c>
      <c r="B2171" s="1" t="s">
        <v>4553</v>
      </c>
      <c r="C2171" t="s">
        <v>8138</v>
      </c>
      <c r="D2171" t="s">
        <v>4737</v>
      </c>
      <c r="E2171" t="s">
        <v>5015</v>
      </c>
    </row>
    <row r="2172" spans="1:5" ht="15.6" x14ac:dyDescent="0.3">
      <c r="A2172" s="1" t="s">
        <v>191</v>
      </c>
      <c r="B2172" s="1" t="s">
        <v>4554</v>
      </c>
      <c r="C2172" t="s">
        <v>8139</v>
      </c>
      <c r="D2172" t="s">
        <v>4734</v>
      </c>
      <c r="E2172" t="s">
        <v>5949</v>
      </c>
    </row>
    <row r="2173" spans="1:5" ht="15.6" x14ac:dyDescent="0.3">
      <c r="A2173" s="1" t="s">
        <v>190</v>
      </c>
      <c r="B2173" s="1" t="s">
        <v>4555</v>
      </c>
      <c r="C2173" t="s">
        <v>7431</v>
      </c>
      <c r="D2173" t="s">
        <v>4737</v>
      </c>
      <c r="E2173" t="s">
        <v>5029</v>
      </c>
    </row>
    <row r="2174" spans="1:5" ht="15.6" x14ac:dyDescent="0.3">
      <c r="A2174" s="1" t="s">
        <v>189</v>
      </c>
      <c r="B2174" s="1" t="s">
        <v>4556</v>
      </c>
      <c r="C2174" t="s">
        <v>8140</v>
      </c>
      <c r="D2174" t="s">
        <v>4737</v>
      </c>
      <c r="E2174" t="s">
        <v>8141</v>
      </c>
    </row>
    <row r="2175" spans="1:5" ht="15.6" x14ac:dyDescent="0.3">
      <c r="A2175" s="1" t="s">
        <v>188</v>
      </c>
      <c r="B2175" s="1" t="s">
        <v>4557</v>
      </c>
      <c r="C2175" t="s">
        <v>6629</v>
      </c>
      <c r="D2175" t="s">
        <v>4734</v>
      </c>
      <c r="E2175" t="s">
        <v>8142</v>
      </c>
    </row>
    <row r="2176" spans="1:5" ht="15.6" x14ac:dyDescent="0.3">
      <c r="A2176" s="1" t="s">
        <v>187</v>
      </c>
      <c r="B2176" s="1" t="s">
        <v>4558</v>
      </c>
      <c r="C2176" t="s">
        <v>8143</v>
      </c>
      <c r="D2176" t="s">
        <v>4737</v>
      </c>
      <c r="E2176" t="s">
        <v>8144</v>
      </c>
    </row>
    <row r="2177" spans="1:5" ht="15.6" x14ac:dyDescent="0.3">
      <c r="A2177" s="1" t="s">
        <v>186</v>
      </c>
      <c r="B2177" s="1" t="s">
        <v>4559</v>
      </c>
      <c r="C2177" t="s">
        <v>5163</v>
      </c>
      <c r="D2177" t="s">
        <v>4734</v>
      </c>
      <c r="E2177" t="s">
        <v>8145</v>
      </c>
    </row>
    <row r="2178" spans="1:5" ht="15.6" x14ac:dyDescent="0.3">
      <c r="A2178" s="1" t="s">
        <v>185</v>
      </c>
      <c r="B2178" s="1" t="s">
        <v>4560</v>
      </c>
      <c r="C2178" t="s">
        <v>5148</v>
      </c>
      <c r="D2178" t="s">
        <v>4734</v>
      </c>
      <c r="E2178" t="s">
        <v>8146</v>
      </c>
    </row>
    <row r="2179" spans="1:5" ht="15.6" x14ac:dyDescent="0.3">
      <c r="A2179" s="1" t="s">
        <v>184</v>
      </c>
      <c r="B2179" s="1" t="s">
        <v>4561</v>
      </c>
      <c r="C2179" t="s">
        <v>5913</v>
      </c>
      <c r="D2179" t="s">
        <v>4734</v>
      </c>
      <c r="E2179" t="s">
        <v>5391</v>
      </c>
    </row>
    <row r="2180" spans="1:5" ht="15.6" x14ac:dyDescent="0.3">
      <c r="A2180" s="1" t="s">
        <v>183</v>
      </c>
      <c r="B2180" s="1" t="s">
        <v>4562</v>
      </c>
      <c r="C2180" t="s">
        <v>8147</v>
      </c>
      <c r="D2180" t="s">
        <v>4734</v>
      </c>
      <c r="E2180" t="s">
        <v>8148</v>
      </c>
    </row>
    <row r="2181" spans="1:5" ht="15.6" x14ac:dyDescent="0.3">
      <c r="A2181" s="1" t="s">
        <v>182</v>
      </c>
      <c r="B2181" s="1" t="s">
        <v>4563</v>
      </c>
      <c r="C2181" t="s">
        <v>6686</v>
      </c>
      <c r="D2181" t="s">
        <v>4734</v>
      </c>
      <c r="E2181" t="s">
        <v>5354</v>
      </c>
    </row>
    <row r="2182" spans="1:5" ht="15.6" x14ac:dyDescent="0.3">
      <c r="A2182" s="1" t="s">
        <v>181</v>
      </c>
      <c r="B2182" s="1" t="s">
        <v>4564</v>
      </c>
      <c r="C2182" t="s">
        <v>8149</v>
      </c>
      <c r="D2182" t="s">
        <v>4734</v>
      </c>
      <c r="E2182" t="s">
        <v>8150</v>
      </c>
    </row>
    <row r="2183" spans="1:5" ht="15.6" x14ac:dyDescent="0.3">
      <c r="A2183" s="1" t="s">
        <v>180</v>
      </c>
      <c r="B2183" s="1" t="s">
        <v>4565</v>
      </c>
      <c r="C2183" t="s">
        <v>8151</v>
      </c>
      <c r="D2183" t="s">
        <v>4734</v>
      </c>
      <c r="E2183" t="s">
        <v>5387</v>
      </c>
    </row>
    <row r="2184" spans="1:5" ht="15.6" x14ac:dyDescent="0.3">
      <c r="A2184" s="1" t="s">
        <v>179</v>
      </c>
      <c r="B2184" s="1" t="s">
        <v>4566</v>
      </c>
      <c r="C2184" t="s">
        <v>5446</v>
      </c>
      <c r="D2184" t="s">
        <v>4737</v>
      </c>
      <c r="E2184" t="s">
        <v>7630</v>
      </c>
    </row>
    <row r="2185" spans="1:5" ht="15.6" x14ac:dyDescent="0.3">
      <c r="A2185" s="1" t="s">
        <v>178</v>
      </c>
      <c r="B2185" s="1" t="s">
        <v>4567</v>
      </c>
      <c r="C2185" t="s">
        <v>8152</v>
      </c>
      <c r="D2185" t="s">
        <v>4737</v>
      </c>
      <c r="E2185" t="s">
        <v>8153</v>
      </c>
    </row>
    <row r="2186" spans="1:5" ht="15.6" x14ac:dyDescent="0.3">
      <c r="A2186" s="1" t="s">
        <v>177</v>
      </c>
      <c r="B2186" s="1" t="s">
        <v>4568</v>
      </c>
      <c r="C2186" t="s">
        <v>8154</v>
      </c>
      <c r="D2186" t="s">
        <v>4737</v>
      </c>
      <c r="E2186" t="s">
        <v>5220</v>
      </c>
    </row>
    <row r="2187" spans="1:5" ht="15.6" x14ac:dyDescent="0.3">
      <c r="A2187" s="1" t="s">
        <v>176</v>
      </c>
      <c r="B2187" s="1" t="s">
        <v>4569</v>
      </c>
      <c r="C2187" t="s">
        <v>5716</v>
      </c>
      <c r="D2187" t="s">
        <v>4737</v>
      </c>
      <c r="E2187" t="s">
        <v>8155</v>
      </c>
    </row>
    <row r="2188" spans="1:5" ht="15.6" x14ac:dyDescent="0.3">
      <c r="A2188" s="1" t="s">
        <v>175</v>
      </c>
      <c r="B2188" s="1" t="s">
        <v>4570</v>
      </c>
      <c r="C2188" t="s">
        <v>8156</v>
      </c>
      <c r="D2188" t="s">
        <v>4737</v>
      </c>
      <c r="E2188" t="s">
        <v>4748</v>
      </c>
    </row>
    <row r="2189" spans="1:5" ht="15.6" x14ac:dyDescent="0.3">
      <c r="A2189" s="1" t="s">
        <v>174</v>
      </c>
      <c r="B2189" s="1" t="s">
        <v>4571</v>
      </c>
      <c r="C2189" t="s">
        <v>8157</v>
      </c>
      <c r="D2189" t="s">
        <v>4737</v>
      </c>
      <c r="E2189" t="s">
        <v>4898</v>
      </c>
    </row>
    <row r="2190" spans="1:5" ht="15.6" x14ac:dyDescent="0.3">
      <c r="A2190" s="1" t="s">
        <v>173</v>
      </c>
      <c r="B2190" s="1" t="s">
        <v>4572</v>
      </c>
      <c r="C2190" t="s">
        <v>6961</v>
      </c>
      <c r="D2190" t="s">
        <v>4737</v>
      </c>
      <c r="E2190" t="s">
        <v>8158</v>
      </c>
    </row>
    <row r="2191" spans="1:5" ht="15.6" x14ac:dyDescent="0.3">
      <c r="A2191" s="1" t="s">
        <v>172</v>
      </c>
      <c r="B2191" s="1" t="s">
        <v>4573</v>
      </c>
      <c r="C2191" t="s">
        <v>8159</v>
      </c>
      <c r="D2191" t="s">
        <v>4737</v>
      </c>
      <c r="E2191" t="s">
        <v>8160</v>
      </c>
    </row>
    <row r="2192" spans="1:5" ht="15.6" x14ac:dyDescent="0.3">
      <c r="A2192" s="1" t="s">
        <v>171</v>
      </c>
      <c r="B2192" s="1" t="s">
        <v>4574</v>
      </c>
      <c r="C2192" t="s">
        <v>5145</v>
      </c>
      <c r="D2192" t="s">
        <v>4737</v>
      </c>
      <c r="E2192" t="s">
        <v>8161</v>
      </c>
    </row>
    <row r="2193" spans="1:6" ht="15.6" x14ac:dyDescent="0.3">
      <c r="A2193" s="1" t="s">
        <v>169</v>
      </c>
      <c r="B2193" s="1" t="s">
        <v>4575</v>
      </c>
      <c r="C2193" t="s">
        <v>8162</v>
      </c>
      <c r="D2193" t="s">
        <v>4737</v>
      </c>
      <c r="E2193" t="s">
        <v>8163</v>
      </c>
      <c r="F2193" t="s">
        <v>6012</v>
      </c>
    </row>
    <row r="2194" spans="1:6" ht="15.6" x14ac:dyDescent="0.3">
      <c r="A2194" s="1" t="s">
        <v>167</v>
      </c>
      <c r="B2194" s="1" t="s">
        <v>4576</v>
      </c>
      <c r="C2194" t="s">
        <v>7538</v>
      </c>
      <c r="D2194" t="s">
        <v>4737</v>
      </c>
      <c r="E2194" t="s">
        <v>6530</v>
      </c>
    </row>
    <row r="2195" spans="1:6" ht="15.6" x14ac:dyDescent="0.3">
      <c r="A2195" s="1" t="s">
        <v>165</v>
      </c>
      <c r="B2195" s="1" t="s">
        <v>4577</v>
      </c>
      <c r="C2195" t="s">
        <v>5829</v>
      </c>
      <c r="D2195" t="s">
        <v>4737</v>
      </c>
      <c r="E2195" t="s">
        <v>8164</v>
      </c>
    </row>
    <row r="2196" spans="1:6" ht="15.6" x14ac:dyDescent="0.3">
      <c r="A2196" s="1" t="s">
        <v>163</v>
      </c>
      <c r="B2196" s="1" t="s">
        <v>4578</v>
      </c>
      <c r="C2196" t="s">
        <v>8165</v>
      </c>
      <c r="D2196" t="s">
        <v>4737</v>
      </c>
      <c r="E2196" t="s">
        <v>8166</v>
      </c>
    </row>
    <row r="2197" spans="1:6" ht="15.6" x14ac:dyDescent="0.3">
      <c r="A2197" s="1" t="s">
        <v>162</v>
      </c>
      <c r="B2197" s="1" t="s">
        <v>4579</v>
      </c>
      <c r="C2197" t="s">
        <v>5660</v>
      </c>
      <c r="D2197" t="s">
        <v>4737</v>
      </c>
      <c r="E2197" t="s">
        <v>8167</v>
      </c>
    </row>
    <row r="2198" spans="1:6" ht="15.6" x14ac:dyDescent="0.3">
      <c r="A2198" s="1" t="s">
        <v>161</v>
      </c>
      <c r="B2198" s="1" t="s">
        <v>4580</v>
      </c>
      <c r="C2198" t="s">
        <v>8168</v>
      </c>
      <c r="D2198" t="s">
        <v>4737</v>
      </c>
      <c r="E2198" t="s">
        <v>8169</v>
      </c>
    </row>
    <row r="2199" spans="1:6" ht="15.6" x14ac:dyDescent="0.3">
      <c r="A2199" s="1" t="s">
        <v>160</v>
      </c>
      <c r="B2199" s="1" t="s">
        <v>4581</v>
      </c>
      <c r="C2199" t="s">
        <v>8170</v>
      </c>
      <c r="D2199" t="s">
        <v>4737</v>
      </c>
      <c r="E2199" t="s">
        <v>4831</v>
      </c>
    </row>
    <row r="2200" spans="1:6" ht="15.6" x14ac:dyDescent="0.3">
      <c r="A2200" s="1" t="s">
        <v>159</v>
      </c>
      <c r="B2200" s="1" t="s">
        <v>4582</v>
      </c>
      <c r="C2200" t="s">
        <v>8171</v>
      </c>
      <c r="D2200" t="s">
        <v>4737</v>
      </c>
      <c r="E2200" t="s">
        <v>8172</v>
      </c>
    </row>
    <row r="2201" spans="1:6" ht="15.6" x14ac:dyDescent="0.3">
      <c r="A2201" s="1" t="s">
        <v>158</v>
      </c>
      <c r="B2201" s="1" t="s">
        <v>4583</v>
      </c>
      <c r="C2201" t="s">
        <v>8173</v>
      </c>
      <c r="D2201" t="s">
        <v>4737</v>
      </c>
      <c r="E2201" t="s">
        <v>8174</v>
      </c>
    </row>
    <row r="2202" spans="1:6" ht="15.6" x14ac:dyDescent="0.3">
      <c r="A2202" s="1" t="s">
        <v>157</v>
      </c>
      <c r="B2202" s="1" t="s">
        <v>4584</v>
      </c>
      <c r="C2202" t="s">
        <v>8175</v>
      </c>
      <c r="D2202" t="s">
        <v>4737</v>
      </c>
      <c r="E2202" t="s">
        <v>8176</v>
      </c>
    </row>
    <row r="2203" spans="1:6" ht="15.6" x14ac:dyDescent="0.3">
      <c r="A2203" s="1" t="s">
        <v>156</v>
      </c>
      <c r="B2203" s="1" t="s">
        <v>4585</v>
      </c>
      <c r="C2203" t="s">
        <v>8177</v>
      </c>
      <c r="D2203" t="s">
        <v>4737</v>
      </c>
      <c r="E2203" t="s">
        <v>5083</v>
      </c>
    </row>
    <row r="2204" spans="1:6" ht="15.6" x14ac:dyDescent="0.3">
      <c r="A2204" s="1" t="s">
        <v>155</v>
      </c>
      <c r="B2204" s="1" t="s">
        <v>4586</v>
      </c>
      <c r="C2204" t="s">
        <v>8178</v>
      </c>
      <c r="D2204" t="s">
        <v>4734</v>
      </c>
      <c r="E2204" t="s">
        <v>8179</v>
      </c>
    </row>
    <row r="2205" spans="1:6" ht="15.6" x14ac:dyDescent="0.3">
      <c r="A2205" s="1" t="s">
        <v>154</v>
      </c>
      <c r="B2205" s="1" t="s">
        <v>4587</v>
      </c>
      <c r="C2205" t="s">
        <v>8180</v>
      </c>
      <c r="D2205" t="s">
        <v>4734</v>
      </c>
      <c r="E2205" t="s">
        <v>7393</v>
      </c>
    </row>
    <row r="2206" spans="1:6" ht="15.6" x14ac:dyDescent="0.3">
      <c r="A2206" s="1" t="s">
        <v>153</v>
      </c>
      <c r="B2206" s="1" t="s">
        <v>4588</v>
      </c>
      <c r="C2206" t="s">
        <v>8181</v>
      </c>
      <c r="D2206" t="s">
        <v>4734</v>
      </c>
      <c r="E2206" t="s">
        <v>8182</v>
      </c>
    </row>
    <row r="2207" spans="1:6" ht="15.6" x14ac:dyDescent="0.3">
      <c r="A2207" s="1" t="s">
        <v>152</v>
      </c>
      <c r="B2207" s="1" t="s">
        <v>4589</v>
      </c>
      <c r="C2207" t="s">
        <v>8183</v>
      </c>
      <c r="D2207" t="s">
        <v>4737</v>
      </c>
      <c r="E2207" t="s">
        <v>8184</v>
      </c>
    </row>
    <row r="2208" spans="1:6" ht="15.6" x14ac:dyDescent="0.3">
      <c r="A2208" s="1" t="s">
        <v>151</v>
      </c>
      <c r="B2208" s="1" t="s">
        <v>4590</v>
      </c>
      <c r="C2208" t="s">
        <v>8185</v>
      </c>
      <c r="D2208" t="s">
        <v>4737</v>
      </c>
      <c r="E2208" t="s">
        <v>7112</v>
      </c>
    </row>
    <row r="2209" spans="1:5" ht="15.6" x14ac:dyDescent="0.3">
      <c r="A2209" s="1" t="s">
        <v>150</v>
      </c>
      <c r="B2209" s="1" t="s">
        <v>4591</v>
      </c>
      <c r="C2209" t="s">
        <v>8186</v>
      </c>
      <c r="D2209" t="s">
        <v>4734</v>
      </c>
      <c r="E2209" t="s">
        <v>8187</v>
      </c>
    </row>
    <row r="2210" spans="1:5" ht="15.6" x14ac:dyDescent="0.3">
      <c r="A2210" s="1" t="s">
        <v>149</v>
      </c>
      <c r="B2210" s="1" t="s">
        <v>4592</v>
      </c>
      <c r="C2210" t="s">
        <v>8188</v>
      </c>
      <c r="D2210" t="s">
        <v>4734</v>
      </c>
      <c r="E2210" t="s">
        <v>8189</v>
      </c>
    </row>
    <row r="2211" spans="1:5" ht="15.6" x14ac:dyDescent="0.3">
      <c r="A2211" s="1" t="s">
        <v>148</v>
      </c>
      <c r="B2211" s="1" t="s">
        <v>4593</v>
      </c>
      <c r="C2211" t="s">
        <v>8190</v>
      </c>
      <c r="D2211" t="s">
        <v>4734</v>
      </c>
      <c r="E2211" t="s">
        <v>4768</v>
      </c>
    </row>
    <row r="2212" spans="1:5" ht="15.6" x14ac:dyDescent="0.3">
      <c r="A2212" s="1" t="s">
        <v>147</v>
      </c>
      <c r="B2212" s="1" t="s">
        <v>4594</v>
      </c>
      <c r="C2212" t="s">
        <v>8191</v>
      </c>
      <c r="D2212" t="s">
        <v>4737</v>
      </c>
      <c r="E2212" t="s">
        <v>7806</v>
      </c>
    </row>
    <row r="2213" spans="1:5" ht="15.6" x14ac:dyDescent="0.3">
      <c r="A2213" s="1" t="s">
        <v>146</v>
      </c>
      <c r="B2213" s="1" t="s">
        <v>4595</v>
      </c>
      <c r="C2213" t="s">
        <v>7619</v>
      </c>
      <c r="D2213" t="s">
        <v>4737</v>
      </c>
      <c r="E2213" t="s">
        <v>7112</v>
      </c>
    </row>
    <row r="2214" spans="1:5" ht="15.6" x14ac:dyDescent="0.3">
      <c r="A2214" s="1" t="s">
        <v>145</v>
      </c>
      <c r="B2214" s="1" t="s">
        <v>4596</v>
      </c>
      <c r="C2214" t="s">
        <v>8192</v>
      </c>
      <c r="D2214" t="s">
        <v>4737</v>
      </c>
      <c r="E2214" t="s">
        <v>5491</v>
      </c>
    </row>
    <row r="2215" spans="1:5" ht="15.6" x14ac:dyDescent="0.3">
      <c r="A2215" s="1" t="s">
        <v>144</v>
      </c>
      <c r="B2215" s="1" t="s">
        <v>4597</v>
      </c>
      <c r="C2215" t="s">
        <v>8193</v>
      </c>
      <c r="D2215" t="s">
        <v>4734</v>
      </c>
      <c r="E2215" t="s">
        <v>8194</v>
      </c>
    </row>
    <row r="2216" spans="1:5" ht="15.6" x14ac:dyDescent="0.3">
      <c r="A2216" s="1" t="s">
        <v>143</v>
      </c>
      <c r="B2216" s="1" t="s">
        <v>4598</v>
      </c>
      <c r="C2216" t="s">
        <v>8195</v>
      </c>
      <c r="D2216" t="s">
        <v>4734</v>
      </c>
      <c r="E2216" t="s">
        <v>5510</v>
      </c>
    </row>
    <row r="2217" spans="1:5" ht="15.6" x14ac:dyDescent="0.3">
      <c r="A2217" s="1" t="s">
        <v>142</v>
      </c>
      <c r="B2217" s="1" t="s">
        <v>4599</v>
      </c>
      <c r="C2217" t="s">
        <v>6093</v>
      </c>
      <c r="D2217" t="s">
        <v>4737</v>
      </c>
      <c r="E2217" t="s">
        <v>8196</v>
      </c>
    </row>
    <row r="2218" spans="1:5" ht="15.6" x14ac:dyDescent="0.3">
      <c r="A2218" s="1" t="s">
        <v>141</v>
      </c>
      <c r="B2218" s="1" t="s">
        <v>4600</v>
      </c>
      <c r="C2218" t="s">
        <v>4858</v>
      </c>
      <c r="D2218" t="s">
        <v>4734</v>
      </c>
      <c r="E2218" t="s">
        <v>8197</v>
      </c>
    </row>
    <row r="2219" spans="1:5" ht="15.6" x14ac:dyDescent="0.3">
      <c r="A2219" s="1" t="s">
        <v>140</v>
      </c>
      <c r="B2219" s="1" t="s">
        <v>4601</v>
      </c>
      <c r="C2219" t="s">
        <v>8198</v>
      </c>
      <c r="D2219" t="s">
        <v>4734</v>
      </c>
      <c r="E2219" t="s">
        <v>6042</v>
      </c>
    </row>
    <row r="2220" spans="1:5" ht="15.6" x14ac:dyDescent="0.3">
      <c r="A2220" s="1" t="s">
        <v>139</v>
      </c>
      <c r="B2220" s="1" t="s">
        <v>4602</v>
      </c>
      <c r="C2220" t="s">
        <v>8199</v>
      </c>
      <c r="D2220" t="s">
        <v>4734</v>
      </c>
      <c r="E2220" t="s">
        <v>5170</v>
      </c>
    </row>
    <row r="2221" spans="1:5" ht="15.6" x14ac:dyDescent="0.3">
      <c r="A2221" s="1" t="s">
        <v>138</v>
      </c>
      <c r="B2221" s="1" t="s">
        <v>4603</v>
      </c>
      <c r="C2221" t="s">
        <v>8200</v>
      </c>
      <c r="D2221" t="s">
        <v>4734</v>
      </c>
      <c r="E2221" t="s">
        <v>7210</v>
      </c>
    </row>
    <row r="2222" spans="1:5" ht="15.6" x14ac:dyDescent="0.3">
      <c r="A2222" s="1" t="s">
        <v>137</v>
      </c>
      <c r="B2222" s="1" t="s">
        <v>4604</v>
      </c>
      <c r="C2222" t="s">
        <v>8201</v>
      </c>
      <c r="D2222" t="s">
        <v>4737</v>
      </c>
      <c r="E2222" t="s">
        <v>5007</v>
      </c>
    </row>
    <row r="2223" spans="1:5" ht="15.6" x14ac:dyDescent="0.3">
      <c r="A2223" s="1" t="s">
        <v>136</v>
      </c>
      <c r="B2223" s="1" t="s">
        <v>4605</v>
      </c>
      <c r="C2223" t="s">
        <v>8202</v>
      </c>
      <c r="D2223" t="s">
        <v>4737</v>
      </c>
      <c r="E2223" t="s">
        <v>5579</v>
      </c>
    </row>
    <row r="2224" spans="1:5" ht="15.6" x14ac:dyDescent="0.3">
      <c r="A2224" s="1" t="s">
        <v>135</v>
      </c>
      <c r="B2224" s="1" t="s">
        <v>4606</v>
      </c>
      <c r="C2224" t="s">
        <v>5604</v>
      </c>
      <c r="D2224" t="s">
        <v>4737</v>
      </c>
      <c r="E2224" t="s">
        <v>5428</v>
      </c>
    </row>
    <row r="2225" spans="1:5" ht="15.6" x14ac:dyDescent="0.3">
      <c r="A2225" s="1" t="s">
        <v>134</v>
      </c>
      <c r="B2225" s="1" t="s">
        <v>4607</v>
      </c>
      <c r="C2225" t="s">
        <v>8203</v>
      </c>
      <c r="D2225" t="s">
        <v>4737</v>
      </c>
      <c r="E2225" t="s">
        <v>5579</v>
      </c>
    </row>
    <row r="2226" spans="1:5" ht="15.6" x14ac:dyDescent="0.3">
      <c r="A2226" s="1" t="s">
        <v>133</v>
      </c>
      <c r="B2226" s="1" t="s">
        <v>4608</v>
      </c>
      <c r="C2226" t="s">
        <v>7623</v>
      </c>
      <c r="D2226" t="s">
        <v>4737</v>
      </c>
      <c r="E2226" t="s">
        <v>8204</v>
      </c>
    </row>
    <row r="2227" spans="1:5" ht="15.6" x14ac:dyDescent="0.3">
      <c r="A2227" s="1" t="s">
        <v>132</v>
      </c>
      <c r="B2227" s="1" t="s">
        <v>4609</v>
      </c>
      <c r="C2227" t="s">
        <v>6050</v>
      </c>
      <c r="D2227" t="s">
        <v>4734</v>
      </c>
      <c r="E2227" t="s">
        <v>5206</v>
      </c>
    </row>
    <row r="2228" spans="1:5" ht="15.6" x14ac:dyDescent="0.3">
      <c r="A2228" s="1" t="s">
        <v>131</v>
      </c>
      <c r="B2228" s="1" t="s">
        <v>4610</v>
      </c>
      <c r="C2228" t="s">
        <v>6997</v>
      </c>
      <c r="D2228" t="s">
        <v>4734</v>
      </c>
      <c r="E2228" t="s">
        <v>6881</v>
      </c>
    </row>
    <row r="2229" spans="1:5" ht="15.6" x14ac:dyDescent="0.3">
      <c r="A2229" s="1" t="s">
        <v>130</v>
      </c>
      <c r="B2229" s="1" t="s">
        <v>4611</v>
      </c>
      <c r="C2229" t="s">
        <v>8205</v>
      </c>
      <c r="D2229" t="s">
        <v>4734</v>
      </c>
      <c r="E2229" t="s">
        <v>8206</v>
      </c>
    </row>
    <row r="2230" spans="1:5" ht="15.6" x14ac:dyDescent="0.3">
      <c r="A2230" s="1" t="s">
        <v>129</v>
      </c>
      <c r="B2230" s="1" t="s">
        <v>4612</v>
      </c>
      <c r="C2230" t="s">
        <v>8207</v>
      </c>
      <c r="D2230" t="s">
        <v>4734</v>
      </c>
      <c r="E2230" t="s">
        <v>8208</v>
      </c>
    </row>
    <row r="2231" spans="1:5" ht="15.6" x14ac:dyDescent="0.3">
      <c r="A2231" s="1" t="s">
        <v>128</v>
      </c>
      <c r="B2231" s="1" t="s">
        <v>4613</v>
      </c>
      <c r="C2231" t="s">
        <v>8209</v>
      </c>
      <c r="D2231" t="s">
        <v>4737</v>
      </c>
      <c r="E2231" t="s">
        <v>8210</v>
      </c>
    </row>
    <row r="2232" spans="1:5" ht="15.6" x14ac:dyDescent="0.3">
      <c r="A2232" s="1" t="s">
        <v>127</v>
      </c>
      <c r="B2232" s="1" t="s">
        <v>4614</v>
      </c>
      <c r="C2232" t="s">
        <v>8211</v>
      </c>
      <c r="D2232" t="s">
        <v>4734</v>
      </c>
      <c r="E2232" t="s">
        <v>8212</v>
      </c>
    </row>
    <row r="2233" spans="1:5" ht="15.6" x14ac:dyDescent="0.3">
      <c r="A2233" s="1" t="s">
        <v>126</v>
      </c>
      <c r="B2233" s="1" t="s">
        <v>4615</v>
      </c>
      <c r="C2233" t="s">
        <v>8213</v>
      </c>
      <c r="D2233" t="s">
        <v>4734</v>
      </c>
      <c r="E2233" t="s">
        <v>8214</v>
      </c>
    </row>
    <row r="2234" spans="1:5" ht="15.6" x14ac:dyDescent="0.3">
      <c r="A2234" s="1" t="s">
        <v>125</v>
      </c>
      <c r="B2234" s="1" t="s">
        <v>4616</v>
      </c>
      <c r="C2234" t="s">
        <v>8215</v>
      </c>
      <c r="D2234" t="s">
        <v>4734</v>
      </c>
      <c r="E2234" t="s">
        <v>8216</v>
      </c>
    </row>
    <row r="2235" spans="1:5" ht="15.6" x14ac:dyDescent="0.3">
      <c r="A2235" s="1" t="s">
        <v>124</v>
      </c>
      <c r="B2235" s="1" t="s">
        <v>4617</v>
      </c>
      <c r="C2235" t="s">
        <v>6576</v>
      </c>
      <c r="D2235" t="s">
        <v>4737</v>
      </c>
      <c r="E2235" t="s">
        <v>4748</v>
      </c>
    </row>
    <row r="2236" spans="1:5" ht="15.6" x14ac:dyDescent="0.3">
      <c r="A2236" s="1" t="s">
        <v>123</v>
      </c>
      <c r="B2236" s="1" t="s">
        <v>4618</v>
      </c>
      <c r="C2236" t="s">
        <v>8217</v>
      </c>
      <c r="D2236" t="s">
        <v>4737</v>
      </c>
      <c r="E2236" t="s">
        <v>4774</v>
      </c>
    </row>
    <row r="2237" spans="1:5" ht="15.6" x14ac:dyDescent="0.3">
      <c r="A2237" s="1" t="s">
        <v>122</v>
      </c>
      <c r="B2237" s="1" t="s">
        <v>4619</v>
      </c>
      <c r="C2237" t="s">
        <v>8218</v>
      </c>
      <c r="D2237" t="s">
        <v>4737</v>
      </c>
      <c r="E2237" t="s">
        <v>8219</v>
      </c>
    </row>
    <row r="2238" spans="1:5" ht="15.6" x14ac:dyDescent="0.3">
      <c r="A2238" s="1" t="s">
        <v>121</v>
      </c>
      <c r="B2238" s="1" t="s">
        <v>4620</v>
      </c>
      <c r="C2238" t="s">
        <v>8220</v>
      </c>
      <c r="D2238" t="s">
        <v>4737</v>
      </c>
      <c r="E2238" t="s">
        <v>7092</v>
      </c>
    </row>
    <row r="2239" spans="1:5" ht="15.6" x14ac:dyDescent="0.3">
      <c r="A2239" s="1" t="s">
        <v>120</v>
      </c>
      <c r="B2239" s="1" t="s">
        <v>4621</v>
      </c>
      <c r="C2239" t="s">
        <v>8221</v>
      </c>
      <c r="D2239" t="s">
        <v>4737</v>
      </c>
      <c r="E2239" t="s">
        <v>8222</v>
      </c>
    </row>
    <row r="2240" spans="1:5" ht="15.6" x14ac:dyDescent="0.3">
      <c r="A2240" s="1" t="s">
        <v>119</v>
      </c>
      <c r="B2240" s="1" t="s">
        <v>4622</v>
      </c>
      <c r="C2240" t="s">
        <v>4864</v>
      </c>
      <c r="D2240" t="s">
        <v>4737</v>
      </c>
      <c r="E2240" t="s">
        <v>6753</v>
      </c>
    </row>
    <row r="2241" spans="1:5" ht="15.6" x14ac:dyDescent="0.3">
      <c r="A2241" s="1" t="s">
        <v>118</v>
      </c>
      <c r="B2241" s="1" t="s">
        <v>4623</v>
      </c>
      <c r="C2241" t="s">
        <v>8223</v>
      </c>
      <c r="D2241" t="s">
        <v>4734</v>
      </c>
      <c r="E2241" t="s">
        <v>8224</v>
      </c>
    </row>
    <row r="2242" spans="1:5" ht="15.6" x14ac:dyDescent="0.3">
      <c r="A2242" s="1" t="s">
        <v>117</v>
      </c>
      <c r="B2242" s="1" t="s">
        <v>4624</v>
      </c>
      <c r="C2242" t="s">
        <v>8225</v>
      </c>
      <c r="D2242" t="s">
        <v>4734</v>
      </c>
      <c r="E2242" t="s">
        <v>4924</v>
      </c>
    </row>
    <row r="2243" spans="1:5" ht="15.6" x14ac:dyDescent="0.3">
      <c r="A2243" s="1" t="s">
        <v>116</v>
      </c>
      <c r="B2243" s="1" t="s">
        <v>4625</v>
      </c>
      <c r="C2243" t="s">
        <v>8226</v>
      </c>
      <c r="D2243" t="s">
        <v>4734</v>
      </c>
      <c r="E2243" t="s">
        <v>8227</v>
      </c>
    </row>
    <row r="2244" spans="1:5" ht="15.6" x14ac:dyDescent="0.3">
      <c r="A2244" s="1" t="s">
        <v>115</v>
      </c>
      <c r="B2244" s="1" t="s">
        <v>4626</v>
      </c>
      <c r="C2244" t="s">
        <v>6316</v>
      </c>
      <c r="D2244" t="s">
        <v>4737</v>
      </c>
      <c r="E2244" t="s">
        <v>5495</v>
      </c>
    </row>
    <row r="2245" spans="1:5" ht="15.6" x14ac:dyDescent="0.3">
      <c r="A2245" s="1" t="s">
        <v>114</v>
      </c>
      <c r="B2245" s="1" t="s">
        <v>4627</v>
      </c>
      <c r="C2245" t="s">
        <v>8228</v>
      </c>
      <c r="D2245" t="s">
        <v>4737</v>
      </c>
      <c r="E2245" t="s">
        <v>4929</v>
      </c>
    </row>
    <row r="2246" spans="1:5" ht="15.6" x14ac:dyDescent="0.3">
      <c r="A2246" s="1" t="s">
        <v>113</v>
      </c>
      <c r="B2246" s="1" t="s">
        <v>4628</v>
      </c>
      <c r="C2246" t="s">
        <v>5913</v>
      </c>
      <c r="D2246" t="s">
        <v>4734</v>
      </c>
      <c r="E2246" t="s">
        <v>7110</v>
      </c>
    </row>
    <row r="2247" spans="1:5" ht="15.6" x14ac:dyDescent="0.3">
      <c r="A2247" s="1" t="s">
        <v>112</v>
      </c>
      <c r="B2247" s="1" t="s">
        <v>4629</v>
      </c>
      <c r="C2247" t="s">
        <v>8229</v>
      </c>
      <c r="D2247" t="s">
        <v>4734</v>
      </c>
      <c r="E2247" t="s">
        <v>6103</v>
      </c>
    </row>
    <row r="2248" spans="1:5" ht="15.6" x14ac:dyDescent="0.3">
      <c r="A2248" s="1" t="s">
        <v>111</v>
      </c>
      <c r="B2248" s="1" t="s">
        <v>4630</v>
      </c>
      <c r="C2248" t="s">
        <v>8230</v>
      </c>
      <c r="D2248" t="s">
        <v>4734</v>
      </c>
      <c r="E2248" t="s">
        <v>4924</v>
      </c>
    </row>
    <row r="2249" spans="1:5" ht="15.6" x14ac:dyDescent="0.3">
      <c r="A2249" s="1" t="s">
        <v>110</v>
      </c>
      <c r="B2249" s="1" t="s">
        <v>4631</v>
      </c>
      <c r="C2249" t="s">
        <v>8231</v>
      </c>
      <c r="D2249" t="s">
        <v>4737</v>
      </c>
      <c r="E2249" t="s">
        <v>8232</v>
      </c>
    </row>
    <row r="2250" spans="1:5" ht="15.6" x14ac:dyDescent="0.3">
      <c r="A2250" s="1" t="s">
        <v>109</v>
      </c>
      <c r="B2250" s="1" t="s">
        <v>4632</v>
      </c>
      <c r="C2250" t="s">
        <v>8233</v>
      </c>
      <c r="D2250" t="s">
        <v>4737</v>
      </c>
      <c r="E2250" t="s">
        <v>5666</v>
      </c>
    </row>
    <row r="2251" spans="1:5" ht="15.6" x14ac:dyDescent="0.3">
      <c r="A2251" s="1" t="s">
        <v>108</v>
      </c>
      <c r="B2251" s="1" t="s">
        <v>4633</v>
      </c>
      <c r="C2251" t="s">
        <v>8234</v>
      </c>
      <c r="D2251" t="s">
        <v>4734</v>
      </c>
      <c r="E2251" t="s">
        <v>5783</v>
      </c>
    </row>
    <row r="2252" spans="1:5" ht="15.6" x14ac:dyDescent="0.3">
      <c r="A2252" s="1" t="s">
        <v>107</v>
      </c>
      <c r="B2252" s="1" t="s">
        <v>4634</v>
      </c>
      <c r="C2252" t="s">
        <v>8235</v>
      </c>
      <c r="D2252" t="s">
        <v>4734</v>
      </c>
      <c r="E2252" t="s">
        <v>4793</v>
      </c>
    </row>
    <row r="2253" spans="1:5" ht="15.6" x14ac:dyDescent="0.3">
      <c r="A2253" s="1" t="s">
        <v>106</v>
      </c>
      <c r="B2253" s="1" t="s">
        <v>4635</v>
      </c>
      <c r="C2253" t="s">
        <v>8236</v>
      </c>
      <c r="D2253" t="s">
        <v>4737</v>
      </c>
      <c r="E2253" t="s">
        <v>5491</v>
      </c>
    </row>
    <row r="2254" spans="1:5" ht="15.6" x14ac:dyDescent="0.3">
      <c r="A2254" s="1" t="s">
        <v>105</v>
      </c>
      <c r="B2254" s="1" t="s">
        <v>4636</v>
      </c>
      <c r="C2254" t="s">
        <v>8237</v>
      </c>
      <c r="D2254" t="s">
        <v>4734</v>
      </c>
      <c r="E2254" t="s">
        <v>8238</v>
      </c>
    </row>
    <row r="2255" spans="1:5" ht="15.6" x14ac:dyDescent="0.3">
      <c r="A2255" s="1" t="s">
        <v>104</v>
      </c>
      <c r="B2255" s="1" t="s">
        <v>4637</v>
      </c>
      <c r="C2255" t="s">
        <v>8239</v>
      </c>
      <c r="D2255" t="s">
        <v>4734</v>
      </c>
      <c r="E2255" t="s">
        <v>6512</v>
      </c>
    </row>
    <row r="2256" spans="1:5" ht="15.6" x14ac:dyDescent="0.3">
      <c r="A2256" s="1" t="s">
        <v>103</v>
      </c>
      <c r="B2256" s="1" t="s">
        <v>4638</v>
      </c>
      <c r="C2256" t="s">
        <v>8240</v>
      </c>
      <c r="D2256" t="s">
        <v>4734</v>
      </c>
      <c r="E2256" t="s">
        <v>8241</v>
      </c>
    </row>
    <row r="2257" spans="1:5" ht="15.6" x14ac:dyDescent="0.3">
      <c r="A2257" s="1" t="s">
        <v>102</v>
      </c>
      <c r="B2257" s="1" t="s">
        <v>4639</v>
      </c>
      <c r="C2257" t="s">
        <v>4864</v>
      </c>
      <c r="D2257" t="s">
        <v>4737</v>
      </c>
      <c r="E2257" t="s">
        <v>4981</v>
      </c>
    </row>
    <row r="2258" spans="1:5" ht="15.6" x14ac:dyDescent="0.3">
      <c r="A2258" s="1" t="s">
        <v>101</v>
      </c>
      <c r="B2258" s="1" t="s">
        <v>4640</v>
      </c>
      <c r="C2258" t="s">
        <v>8242</v>
      </c>
      <c r="D2258" t="s">
        <v>4737</v>
      </c>
      <c r="E2258" t="s">
        <v>8243</v>
      </c>
    </row>
    <row r="2259" spans="1:5" ht="15.6" x14ac:dyDescent="0.3">
      <c r="A2259" s="1" t="s">
        <v>100</v>
      </c>
      <c r="B2259" s="1" t="s">
        <v>4641</v>
      </c>
      <c r="C2259" t="s">
        <v>8244</v>
      </c>
      <c r="D2259" t="s">
        <v>4737</v>
      </c>
      <c r="E2259" t="s">
        <v>8245</v>
      </c>
    </row>
    <row r="2260" spans="1:5" ht="15.6" x14ac:dyDescent="0.3">
      <c r="A2260" s="1" t="s">
        <v>99</v>
      </c>
      <c r="B2260" s="1" t="s">
        <v>4642</v>
      </c>
      <c r="C2260" t="s">
        <v>8246</v>
      </c>
      <c r="D2260" t="s">
        <v>4737</v>
      </c>
      <c r="E2260" t="s">
        <v>8247</v>
      </c>
    </row>
    <row r="2261" spans="1:5" ht="15.6" x14ac:dyDescent="0.3">
      <c r="A2261" s="1" t="s">
        <v>98</v>
      </c>
      <c r="B2261" s="1" t="s">
        <v>4643</v>
      </c>
      <c r="C2261" t="s">
        <v>8248</v>
      </c>
      <c r="D2261" t="s">
        <v>4737</v>
      </c>
      <c r="E2261" t="s">
        <v>5172</v>
      </c>
    </row>
    <row r="2262" spans="1:5" ht="15.6" x14ac:dyDescent="0.3">
      <c r="A2262" s="1" t="s">
        <v>97</v>
      </c>
      <c r="B2262" s="1" t="s">
        <v>4644</v>
      </c>
      <c r="C2262" t="s">
        <v>8249</v>
      </c>
      <c r="D2262" t="s">
        <v>4734</v>
      </c>
      <c r="E2262" t="s">
        <v>4886</v>
      </c>
    </row>
    <row r="2263" spans="1:5" ht="15.6" x14ac:dyDescent="0.3">
      <c r="A2263" s="1" t="s">
        <v>96</v>
      </c>
      <c r="B2263" s="1" t="s">
        <v>4645</v>
      </c>
      <c r="C2263" t="s">
        <v>8250</v>
      </c>
      <c r="D2263" t="s">
        <v>4737</v>
      </c>
      <c r="E2263" t="s">
        <v>4863</v>
      </c>
    </row>
    <row r="2264" spans="1:5" ht="15.6" x14ac:dyDescent="0.3">
      <c r="A2264" s="1" t="s">
        <v>95</v>
      </c>
      <c r="B2264" s="1" t="s">
        <v>4646</v>
      </c>
      <c r="C2264" t="s">
        <v>8251</v>
      </c>
      <c r="D2264" t="s">
        <v>4737</v>
      </c>
      <c r="E2264" t="s">
        <v>5133</v>
      </c>
    </row>
    <row r="2265" spans="1:5" ht="15.6" x14ac:dyDescent="0.3">
      <c r="A2265" s="1" t="s">
        <v>94</v>
      </c>
      <c r="B2265" s="1" t="s">
        <v>4647</v>
      </c>
      <c r="C2265" t="s">
        <v>8252</v>
      </c>
      <c r="D2265" t="s">
        <v>4737</v>
      </c>
      <c r="E2265" t="s">
        <v>8253</v>
      </c>
    </row>
    <row r="2266" spans="1:5" ht="15.6" x14ac:dyDescent="0.3">
      <c r="A2266" s="1" t="s">
        <v>93</v>
      </c>
      <c r="B2266" s="1" t="s">
        <v>4648</v>
      </c>
      <c r="C2266" t="s">
        <v>7400</v>
      </c>
      <c r="D2266" t="s">
        <v>4737</v>
      </c>
      <c r="E2266" t="s">
        <v>5035</v>
      </c>
    </row>
    <row r="2267" spans="1:5" ht="15.6" x14ac:dyDescent="0.3">
      <c r="A2267" s="1" t="s">
        <v>92</v>
      </c>
      <c r="B2267" s="1" t="s">
        <v>4649</v>
      </c>
      <c r="C2267" t="s">
        <v>8254</v>
      </c>
      <c r="D2267" t="s">
        <v>4734</v>
      </c>
      <c r="E2267" t="s">
        <v>6651</v>
      </c>
    </row>
    <row r="2268" spans="1:5" ht="15.6" x14ac:dyDescent="0.3">
      <c r="A2268" s="1" t="s">
        <v>91</v>
      </c>
      <c r="B2268" s="1" t="s">
        <v>4650</v>
      </c>
      <c r="C2268" t="s">
        <v>8255</v>
      </c>
      <c r="D2268" t="s">
        <v>4734</v>
      </c>
      <c r="E2268" t="s">
        <v>5682</v>
      </c>
    </row>
    <row r="2269" spans="1:5" ht="15.6" x14ac:dyDescent="0.3">
      <c r="A2269" s="1" t="s">
        <v>90</v>
      </c>
      <c r="B2269" s="1" t="s">
        <v>4651</v>
      </c>
      <c r="C2269" t="s">
        <v>8256</v>
      </c>
      <c r="D2269" t="s">
        <v>4734</v>
      </c>
      <c r="E2269" t="s">
        <v>8257</v>
      </c>
    </row>
    <row r="2270" spans="1:5" ht="15.6" x14ac:dyDescent="0.3">
      <c r="A2270" s="1" t="s">
        <v>89</v>
      </c>
      <c r="B2270" s="1" t="s">
        <v>4652</v>
      </c>
      <c r="C2270" t="s">
        <v>4992</v>
      </c>
      <c r="D2270" t="s">
        <v>4734</v>
      </c>
      <c r="E2270" t="s">
        <v>8258</v>
      </c>
    </row>
    <row r="2271" spans="1:5" ht="15.6" x14ac:dyDescent="0.3">
      <c r="A2271" s="1" t="s">
        <v>88</v>
      </c>
      <c r="B2271" s="1" t="s">
        <v>4653</v>
      </c>
      <c r="C2271" t="s">
        <v>5782</v>
      </c>
      <c r="D2271" t="s">
        <v>4734</v>
      </c>
      <c r="E2271" t="s">
        <v>7115</v>
      </c>
    </row>
    <row r="2272" spans="1:5" ht="15.6" x14ac:dyDescent="0.3">
      <c r="A2272" s="1" t="s">
        <v>87</v>
      </c>
      <c r="B2272" s="1" t="s">
        <v>4654</v>
      </c>
      <c r="C2272" t="s">
        <v>8259</v>
      </c>
      <c r="D2272" t="s">
        <v>4737</v>
      </c>
      <c r="E2272" t="s">
        <v>8260</v>
      </c>
    </row>
    <row r="2273" spans="1:5" ht="15.6" x14ac:dyDescent="0.3">
      <c r="A2273" s="1" t="s">
        <v>86</v>
      </c>
      <c r="B2273" s="1" t="s">
        <v>4655</v>
      </c>
      <c r="C2273" t="s">
        <v>8261</v>
      </c>
      <c r="D2273" t="s">
        <v>4734</v>
      </c>
      <c r="E2273" t="s">
        <v>8262</v>
      </c>
    </row>
    <row r="2274" spans="1:5" ht="15.6" x14ac:dyDescent="0.3">
      <c r="A2274" s="1" t="s">
        <v>85</v>
      </c>
      <c r="B2274" s="1" t="s">
        <v>4656</v>
      </c>
      <c r="C2274" t="s">
        <v>4868</v>
      </c>
      <c r="D2274" t="s">
        <v>4737</v>
      </c>
      <c r="E2274" t="s">
        <v>8263</v>
      </c>
    </row>
    <row r="2275" spans="1:5" ht="15.6" x14ac:dyDescent="0.3">
      <c r="A2275" s="1" t="s">
        <v>84</v>
      </c>
      <c r="B2275" s="1" t="s">
        <v>4657</v>
      </c>
      <c r="C2275" t="s">
        <v>8264</v>
      </c>
      <c r="D2275" t="s">
        <v>4734</v>
      </c>
      <c r="E2275" t="s">
        <v>8148</v>
      </c>
    </row>
    <row r="2276" spans="1:5" ht="15.6" x14ac:dyDescent="0.3">
      <c r="A2276" s="1" t="s">
        <v>83</v>
      </c>
      <c r="B2276" s="1" t="s">
        <v>4658</v>
      </c>
      <c r="C2276" t="s">
        <v>8265</v>
      </c>
      <c r="D2276" t="s">
        <v>4737</v>
      </c>
      <c r="E2276" t="s">
        <v>5578</v>
      </c>
    </row>
    <row r="2277" spans="1:5" ht="15.6" x14ac:dyDescent="0.3">
      <c r="A2277" s="1" t="s">
        <v>82</v>
      </c>
      <c r="B2277" s="1" t="s">
        <v>4659</v>
      </c>
      <c r="C2277" t="s">
        <v>8266</v>
      </c>
      <c r="D2277" t="s">
        <v>4737</v>
      </c>
      <c r="E2277" t="s">
        <v>6476</v>
      </c>
    </row>
    <row r="2278" spans="1:5" ht="15.6" x14ac:dyDescent="0.3">
      <c r="A2278" s="1" t="s">
        <v>81</v>
      </c>
      <c r="B2278" s="1" t="s">
        <v>4660</v>
      </c>
      <c r="C2278" t="s">
        <v>8267</v>
      </c>
      <c r="D2278" t="s">
        <v>4734</v>
      </c>
      <c r="E2278" t="s">
        <v>8268</v>
      </c>
    </row>
    <row r="2279" spans="1:5" ht="15.6" x14ac:dyDescent="0.3">
      <c r="A2279" s="1" t="s">
        <v>80</v>
      </c>
      <c r="B2279" s="1" t="s">
        <v>4661</v>
      </c>
      <c r="C2279" t="s">
        <v>8269</v>
      </c>
      <c r="D2279" t="s">
        <v>4737</v>
      </c>
      <c r="E2279" t="s">
        <v>4939</v>
      </c>
    </row>
    <row r="2280" spans="1:5" ht="15.6" x14ac:dyDescent="0.3">
      <c r="A2280" s="1" t="s">
        <v>79</v>
      </c>
      <c r="B2280" s="1" t="s">
        <v>4662</v>
      </c>
      <c r="C2280" t="s">
        <v>5078</v>
      </c>
      <c r="D2280" t="s">
        <v>4737</v>
      </c>
      <c r="E2280" t="s">
        <v>8270</v>
      </c>
    </row>
    <row r="2281" spans="1:5" ht="15.6" x14ac:dyDescent="0.3">
      <c r="A2281" s="1" t="s">
        <v>78</v>
      </c>
      <c r="B2281" s="1" t="s">
        <v>4663</v>
      </c>
      <c r="C2281" t="s">
        <v>8271</v>
      </c>
      <c r="D2281" t="s">
        <v>4737</v>
      </c>
      <c r="E2281" t="s">
        <v>4888</v>
      </c>
    </row>
    <row r="2282" spans="1:5" ht="15.6" x14ac:dyDescent="0.3">
      <c r="A2282" s="1" t="s">
        <v>77</v>
      </c>
      <c r="B2282" s="1" t="s">
        <v>4664</v>
      </c>
      <c r="C2282" t="s">
        <v>8272</v>
      </c>
      <c r="D2282" t="s">
        <v>4737</v>
      </c>
      <c r="E2282" t="s">
        <v>8273</v>
      </c>
    </row>
    <row r="2283" spans="1:5" ht="15.6" x14ac:dyDescent="0.3">
      <c r="A2283" s="1" t="s">
        <v>76</v>
      </c>
      <c r="B2283" s="1" t="s">
        <v>4665</v>
      </c>
      <c r="C2283" t="s">
        <v>4816</v>
      </c>
      <c r="D2283" t="s">
        <v>4734</v>
      </c>
      <c r="E2283" t="s">
        <v>4896</v>
      </c>
    </row>
    <row r="2284" spans="1:5" ht="15.6" x14ac:dyDescent="0.3">
      <c r="A2284" s="1" t="s">
        <v>75</v>
      </c>
      <c r="B2284" s="1" t="s">
        <v>4666</v>
      </c>
      <c r="C2284" t="s">
        <v>8274</v>
      </c>
      <c r="D2284" t="s">
        <v>4737</v>
      </c>
      <c r="E2284" t="s">
        <v>4758</v>
      </c>
    </row>
    <row r="2285" spans="1:5" ht="15.6" x14ac:dyDescent="0.3">
      <c r="A2285" s="1" t="s">
        <v>74</v>
      </c>
      <c r="B2285" s="1" t="s">
        <v>4667</v>
      </c>
      <c r="C2285" t="s">
        <v>8275</v>
      </c>
      <c r="D2285" t="s">
        <v>4734</v>
      </c>
      <c r="E2285" t="s">
        <v>6327</v>
      </c>
    </row>
    <row r="2286" spans="1:5" ht="15.6" x14ac:dyDescent="0.3">
      <c r="A2286" s="1" t="s">
        <v>73</v>
      </c>
      <c r="B2286" s="1" t="s">
        <v>4668</v>
      </c>
      <c r="C2286" t="s">
        <v>8276</v>
      </c>
      <c r="D2286" t="s">
        <v>4737</v>
      </c>
      <c r="E2286" t="s">
        <v>8277</v>
      </c>
    </row>
    <row r="2287" spans="1:5" ht="15.6" x14ac:dyDescent="0.3">
      <c r="A2287" s="1" t="s">
        <v>72</v>
      </c>
      <c r="B2287" s="1" t="s">
        <v>4669</v>
      </c>
      <c r="C2287" t="s">
        <v>8236</v>
      </c>
      <c r="D2287" t="s">
        <v>4734</v>
      </c>
      <c r="E2287" t="s">
        <v>4912</v>
      </c>
    </row>
    <row r="2288" spans="1:5" ht="15.6" x14ac:dyDescent="0.3">
      <c r="A2288" s="1" t="s">
        <v>71</v>
      </c>
      <c r="B2288" s="1" t="s">
        <v>4670</v>
      </c>
      <c r="C2288" t="s">
        <v>8278</v>
      </c>
      <c r="D2288" t="s">
        <v>4737</v>
      </c>
      <c r="E2288" t="s">
        <v>8279</v>
      </c>
    </row>
    <row r="2289" spans="1:5" ht="15.6" x14ac:dyDescent="0.3">
      <c r="A2289" s="1" t="s">
        <v>70</v>
      </c>
      <c r="B2289" s="1" t="s">
        <v>4671</v>
      </c>
      <c r="C2289" t="s">
        <v>8280</v>
      </c>
      <c r="D2289" t="s">
        <v>4734</v>
      </c>
      <c r="E2289" t="s">
        <v>7119</v>
      </c>
    </row>
    <row r="2290" spans="1:5" ht="15.6" x14ac:dyDescent="0.3">
      <c r="A2290" s="1" t="s">
        <v>69</v>
      </c>
      <c r="B2290" s="1" t="s">
        <v>4672</v>
      </c>
      <c r="C2290" t="s">
        <v>8281</v>
      </c>
      <c r="D2290" t="s">
        <v>4737</v>
      </c>
      <c r="E2290" t="s">
        <v>8282</v>
      </c>
    </row>
    <row r="2291" spans="1:5" ht="15.6" x14ac:dyDescent="0.3">
      <c r="A2291" s="1" t="s">
        <v>68</v>
      </c>
      <c r="B2291" s="1" t="s">
        <v>4673</v>
      </c>
      <c r="C2291" t="s">
        <v>8283</v>
      </c>
      <c r="D2291" t="s">
        <v>4737</v>
      </c>
      <c r="E2291" t="s">
        <v>8284</v>
      </c>
    </row>
    <row r="2292" spans="1:5" ht="15.6" x14ac:dyDescent="0.3">
      <c r="A2292" s="1" t="s">
        <v>67</v>
      </c>
      <c r="B2292" s="1" t="s">
        <v>4674</v>
      </c>
      <c r="C2292" t="s">
        <v>5078</v>
      </c>
      <c r="D2292" t="s">
        <v>4734</v>
      </c>
      <c r="E2292" t="s">
        <v>5239</v>
      </c>
    </row>
    <row r="2293" spans="1:5" ht="15.6" x14ac:dyDescent="0.3">
      <c r="A2293" s="1" t="s">
        <v>66</v>
      </c>
      <c r="B2293" s="1" t="s">
        <v>4675</v>
      </c>
      <c r="C2293" t="s">
        <v>8285</v>
      </c>
      <c r="D2293" t="s">
        <v>4737</v>
      </c>
      <c r="E2293" t="s">
        <v>8286</v>
      </c>
    </row>
    <row r="2294" spans="1:5" ht="15.6" x14ac:dyDescent="0.3">
      <c r="A2294" s="1" t="s">
        <v>65</v>
      </c>
      <c r="B2294" s="1" t="s">
        <v>4676</v>
      </c>
      <c r="C2294" t="s">
        <v>4901</v>
      </c>
      <c r="D2294" t="s">
        <v>4737</v>
      </c>
      <c r="E2294" t="s">
        <v>4831</v>
      </c>
    </row>
    <row r="2295" spans="1:5" ht="15.6" x14ac:dyDescent="0.3">
      <c r="A2295" s="1" t="s">
        <v>64</v>
      </c>
      <c r="B2295" s="1" t="s">
        <v>4677</v>
      </c>
      <c r="C2295" t="s">
        <v>8287</v>
      </c>
      <c r="D2295" t="s">
        <v>4734</v>
      </c>
      <c r="E2295" t="s">
        <v>4912</v>
      </c>
    </row>
    <row r="2296" spans="1:5" ht="15.6" x14ac:dyDescent="0.3">
      <c r="A2296" s="1" t="s">
        <v>63</v>
      </c>
      <c r="B2296" s="1" t="s">
        <v>4678</v>
      </c>
      <c r="C2296" t="s">
        <v>8288</v>
      </c>
      <c r="D2296" t="s">
        <v>4737</v>
      </c>
      <c r="E2296" t="s">
        <v>6002</v>
      </c>
    </row>
    <row r="2297" spans="1:5" ht="15.6" x14ac:dyDescent="0.3">
      <c r="A2297" s="1" t="s">
        <v>62</v>
      </c>
      <c r="B2297" s="1" t="s">
        <v>4679</v>
      </c>
      <c r="C2297" t="s">
        <v>8289</v>
      </c>
      <c r="D2297" t="s">
        <v>4737</v>
      </c>
      <c r="E2297" t="s">
        <v>8290</v>
      </c>
    </row>
    <row r="2298" spans="1:5" ht="15.6" x14ac:dyDescent="0.3">
      <c r="A2298" s="1" t="s">
        <v>61</v>
      </c>
      <c r="B2298" s="1" t="s">
        <v>4680</v>
      </c>
      <c r="C2298" t="s">
        <v>8291</v>
      </c>
      <c r="D2298" t="s">
        <v>4737</v>
      </c>
      <c r="E2298" t="s">
        <v>8292</v>
      </c>
    </row>
    <row r="2299" spans="1:5" ht="15.6" x14ac:dyDescent="0.3">
      <c r="A2299" s="1" t="s">
        <v>60</v>
      </c>
      <c r="B2299" s="1" t="s">
        <v>4681</v>
      </c>
      <c r="C2299" t="s">
        <v>8293</v>
      </c>
      <c r="D2299" t="s">
        <v>4734</v>
      </c>
      <c r="E2299" t="s">
        <v>8294</v>
      </c>
    </row>
    <row r="2300" spans="1:5" ht="15.6" x14ac:dyDescent="0.3">
      <c r="A2300" s="1" t="s">
        <v>59</v>
      </c>
      <c r="B2300" s="1" t="s">
        <v>4682</v>
      </c>
      <c r="C2300" t="s">
        <v>8295</v>
      </c>
      <c r="D2300" t="s">
        <v>4737</v>
      </c>
      <c r="E2300" t="s">
        <v>8296</v>
      </c>
    </row>
    <row r="2301" spans="1:5" ht="15.6" x14ac:dyDescent="0.3">
      <c r="A2301" s="1" t="s">
        <v>58</v>
      </c>
      <c r="B2301" s="1" t="s">
        <v>4683</v>
      </c>
      <c r="C2301" t="s">
        <v>8297</v>
      </c>
      <c r="D2301" t="s">
        <v>4737</v>
      </c>
      <c r="E2301" t="s">
        <v>4894</v>
      </c>
    </row>
    <row r="2302" spans="1:5" ht="15.6" x14ac:dyDescent="0.3">
      <c r="A2302" s="1" t="s">
        <v>57</v>
      </c>
      <c r="B2302" s="1" t="s">
        <v>4684</v>
      </c>
      <c r="C2302" t="s">
        <v>8298</v>
      </c>
      <c r="D2302" t="s">
        <v>4737</v>
      </c>
      <c r="E2302" t="s">
        <v>8299</v>
      </c>
    </row>
    <row r="2303" spans="1:5" ht="15.6" x14ac:dyDescent="0.3">
      <c r="A2303" s="1" t="s">
        <v>56</v>
      </c>
      <c r="B2303" s="1" t="s">
        <v>4685</v>
      </c>
      <c r="C2303" t="s">
        <v>5252</v>
      </c>
      <c r="D2303" t="s">
        <v>4737</v>
      </c>
      <c r="E2303" t="s">
        <v>4758</v>
      </c>
    </row>
    <row r="2304" spans="1:5" ht="15.6" x14ac:dyDescent="0.3">
      <c r="A2304" s="1" t="s">
        <v>55</v>
      </c>
      <c r="B2304" s="1" t="s">
        <v>4686</v>
      </c>
      <c r="C2304" t="s">
        <v>8300</v>
      </c>
      <c r="D2304" t="s">
        <v>4734</v>
      </c>
      <c r="E2304" t="s">
        <v>8301</v>
      </c>
    </row>
    <row r="2305" spans="1:5" ht="15.6" x14ac:dyDescent="0.3">
      <c r="A2305" s="1" t="s">
        <v>54</v>
      </c>
      <c r="B2305" s="1" t="s">
        <v>4687</v>
      </c>
      <c r="C2305" t="s">
        <v>8302</v>
      </c>
      <c r="D2305" t="s">
        <v>4737</v>
      </c>
      <c r="E2305" t="s">
        <v>5578</v>
      </c>
    </row>
    <row r="2306" spans="1:5" ht="15.6" x14ac:dyDescent="0.3">
      <c r="A2306" s="1" t="s">
        <v>53</v>
      </c>
      <c r="B2306" s="1" t="s">
        <v>4688</v>
      </c>
      <c r="C2306" t="s">
        <v>8303</v>
      </c>
      <c r="D2306" t="s">
        <v>4737</v>
      </c>
      <c r="E2306" t="s">
        <v>5013</v>
      </c>
    </row>
    <row r="2307" spans="1:5" ht="15.6" x14ac:dyDescent="0.3">
      <c r="A2307" s="1" t="s">
        <v>52</v>
      </c>
      <c r="B2307" s="1" t="s">
        <v>4689</v>
      </c>
      <c r="C2307" t="s">
        <v>8304</v>
      </c>
      <c r="D2307" t="s">
        <v>4737</v>
      </c>
      <c r="E2307" t="s">
        <v>6620</v>
      </c>
    </row>
    <row r="2308" spans="1:5" ht="15.6" x14ac:dyDescent="0.3">
      <c r="A2308" s="1" t="s">
        <v>51</v>
      </c>
      <c r="B2308" s="1" t="s">
        <v>4690</v>
      </c>
      <c r="C2308" t="s">
        <v>8305</v>
      </c>
      <c r="D2308" t="s">
        <v>4734</v>
      </c>
      <c r="E2308" t="s">
        <v>5270</v>
      </c>
    </row>
    <row r="2309" spans="1:5" ht="15.6" x14ac:dyDescent="0.3">
      <c r="A2309" s="1" t="s">
        <v>50</v>
      </c>
      <c r="B2309" s="1" t="s">
        <v>4691</v>
      </c>
      <c r="C2309" t="s">
        <v>8306</v>
      </c>
      <c r="D2309" t="s">
        <v>4734</v>
      </c>
      <c r="E2309" t="s">
        <v>7521</v>
      </c>
    </row>
    <row r="2310" spans="1:5" ht="15.6" x14ac:dyDescent="0.3">
      <c r="A2310" s="1" t="s">
        <v>49</v>
      </c>
      <c r="B2310" s="1" t="s">
        <v>4692</v>
      </c>
      <c r="C2310" t="s">
        <v>7658</v>
      </c>
      <c r="D2310" t="s">
        <v>4734</v>
      </c>
      <c r="E2310" t="s">
        <v>7488</v>
      </c>
    </row>
    <row r="2311" spans="1:5" ht="15.6" x14ac:dyDescent="0.3">
      <c r="A2311" s="1" t="s">
        <v>48</v>
      </c>
      <c r="B2311" s="1" t="s">
        <v>4693</v>
      </c>
      <c r="C2311" t="s">
        <v>4992</v>
      </c>
      <c r="D2311" t="s">
        <v>4737</v>
      </c>
      <c r="E2311" t="s">
        <v>5035</v>
      </c>
    </row>
    <row r="2312" spans="1:5" ht="15.6" x14ac:dyDescent="0.3">
      <c r="A2312" s="1" t="s">
        <v>47</v>
      </c>
      <c r="B2312" s="1" t="s">
        <v>4694</v>
      </c>
      <c r="C2312" t="s">
        <v>8307</v>
      </c>
      <c r="D2312" t="s">
        <v>5612</v>
      </c>
      <c r="E2312" t="s">
        <v>5897</v>
      </c>
    </row>
    <row r="2313" spans="1:5" ht="15.6" x14ac:dyDescent="0.3">
      <c r="A2313" s="1" t="s">
        <v>46</v>
      </c>
      <c r="B2313" s="1" t="s">
        <v>4695</v>
      </c>
      <c r="C2313" t="s">
        <v>8308</v>
      </c>
      <c r="D2313" t="s">
        <v>4734</v>
      </c>
      <c r="E2313" t="s">
        <v>4846</v>
      </c>
    </row>
    <row r="2314" spans="1:5" ht="15.6" x14ac:dyDescent="0.3">
      <c r="A2314" s="1" t="s">
        <v>45</v>
      </c>
      <c r="B2314" s="1" t="s">
        <v>4696</v>
      </c>
      <c r="C2314" t="s">
        <v>8309</v>
      </c>
      <c r="D2314" t="s">
        <v>4737</v>
      </c>
      <c r="E2314" t="s">
        <v>4813</v>
      </c>
    </row>
    <row r="2315" spans="1:5" ht="15.6" x14ac:dyDescent="0.3">
      <c r="A2315" s="1" t="s">
        <v>44</v>
      </c>
      <c r="B2315" s="1" t="s">
        <v>4697</v>
      </c>
      <c r="C2315" t="s">
        <v>8310</v>
      </c>
      <c r="D2315" t="s">
        <v>4734</v>
      </c>
      <c r="E2315" t="s">
        <v>5471</v>
      </c>
    </row>
    <row r="2316" spans="1:5" ht="15.6" x14ac:dyDescent="0.3">
      <c r="A2316" s="1" t="s">
        <v>43</v>
      </c>
      <c r="B2316" s="1" t="s">
        <v>4698</v>
      </c>
      <c r="C2316" t="s">
        <v>6236</v>
      </c>
      <c r="D2316" t="s">
        <v>4734</v>
      </c>
      <c r="E2316" t="s">
        <v>8311</v>
      </c>
    </row>
    <row r="2317" spans="1:5" ht="15.6" x14ac:dyDescent="0.3">
      <c r="A2317" s="1" t="s">
        <v>41</v>
      </c>
      <c r="B2317" s="1" t="s">
        <v>4699</v>
      </c>
      <c r="C2317" t="s">
        <v>5285</v>
      </c>
      <c r="D2317" t="s">
        <v>4737</v>
      </c>
      <c r="E2317" t="s">
        <v>8312</v>
      </c>
    </row>
    <row r="2318" spans="1:5" ht="15.6" x14ac:dyDescent="0.3">
      <c r="A2318" s="1" t="s">
        <v>40</v>
      </c>
      <c r="B2318" s="1" t="s">
        <v>4700</v>
      </c>
      <c r="C2318" t="s">
        <v>8313</v>
      </c>
      <c r="D2318" t="s">
        <v>4737</v>
      </c>
      <c r="E2318" t="s">
        <v>6121</v>
      </c>
    </row>
    <row r="2319" spans="1:5" ht="15.6" x14ac:dyDescent="0.3">
      <c r="A2319" s="1" t="s">
        <v>39</v>
      </c>
      <c r="B2319" s="1" t="s">
        <v>4701</v>
      </c>
      <c r="C2319" t="s">
        <v>7542</v>
      </c>
      <c r="D2319" t="s">
        <v>4734</v>
      </c>
      <c r="E2319" t="s">
        <v>8314</v>
      </c>
    </row>
    <row r="2320" spans="1:5" ht="15.6" x14ac:dyDescent="0.3">
      <c r="A2320" s="1" t="s">
        <v>38</v>
      </c>
      <c r="B2320" s="1" t="s">
        <v>4702</v>
      </c>
      <c r="C2320" t="s">
        <v>8315</v>
      </c>
      <c r="D2320" t="s">
        <v>4737</v>
      </c>
      <c r="E2320" t="s">
        <v>8316</v>
      </c>
    </row>
    <row r="2321" spans="1:5" ht="15.6" x14ac:dyDescent="0.3">
      <c r="A2321" s="1" t="s">
        <v>36</v>
      </c>
      <c r="B2321" s="1" t="s">
        <v>4703</v>
      </c>
      <c r="C2321" t="s">
        <v>8317</v>
      </c>
      <c r="D2321" t="s">
        <v>4734</v>
      </c>
      <c r="E2321" t="s">
        <v>8318</v>
      </c>
    </row>
    <row r="2322" spans="1:5" ht="15.6" x14ac:dyDescent="0.3">
      <c r="A2322" s="1" t="s">
        <v>34</v>
      </c>
      <c r="B2322" s="1" t="s">
        <v>4704</v>
      </c>
      <c r="C2322" t="s">
        <v>8319</v>
      </c>
      <c r="D2322" t="s">
        <v>4737</v>
      </c>
      <c r="E2322" t="s">
        <v>4920</v>
      </c>
    </row>
    <row r="2323" spans="1:5" ht="15.6" x14ac:dyDescent="0.3">
      <c r="A2323" s="1" t="s">
        <v>33</v>
      </c>
      <c r="B2323" s="1" t="s">
        <v>4705</v>
      </c>
      <c r="C2323" t="s">
        <v>8320</v>
      </c>
      <c r="D2323" t="s">
        <v>4734</v>
      </c>
      <c r="E2323" t="s">
        <v>8321</v>
      </c>
    </row>
    <row r="2324" spans="1:5" ht="15.6" x14ac:dyDescent="0.3">
      <c r="A2324" s="1" t="s">
        <v>32</v>
      </c>
      <c r="B2324" s="1" t="s">
        <v>4706</v>
      </c>
      <c r="C2324" t="s">
        <v>8322</v>
      </c>
      <c r="D2324" t="s">
        <v>4737</v>
      </c>
      <c r="E2324" t="s">
        <v>5035</v>
      </c>
    </row>
    <row r="2325" spans="1:5" ht="15.6" x14ac:dyDescent="0.3">
      <c r="A2325" s="1" t="s">
        <v>29</v>
      </c>
      <c r="B2325" s="1" t="s">
        <v>4707</v>
      </c>
      <c r="C2325" t="s">
        <v>8323</v>
      </c>
      <c r="D2325" t="s">
        <v>4734</v>
      </c>
      <c r="E2325" t="s">
        <v>8324</v>
      </c>
    </row>
    <row r="2326" spans="1:5" ht="15.6" x14ac:dyDescent="0.3">
      <c r="A2326" s="1" t="s">
        <v>28</v>
      </c>
      <c r="B2326" s="1" t="s">
        <v>4708</v>
      </c>
      <c r="C2326" t="s">
        <v>6057</v>
      </c>
      <c r="D2326" t="s">
        <v>4737</v>
      </c>
      <c r="E2326" t="s">
        <v>8325</v>
      </c>
    </row>
    <row r="2327" spans="1:5" ht="15.6" x14ac:dyDescent="0.3">
      <c r="A2327" s="1" t="s">
        <v>27</v>
      </c>
      <c r="B2327" s="1" t="s">
        <v>4709</v>
      </c>
      <c r="C2327" t="s">
        <v>8326</v>
      </c>
      <c r="D2327" t="s">
        <v>4737</v>
      </c>
      <c r="E2327" t="s">
        <v>8327</v>
      </c>
    </row>
    <row r="2328" spans="1:5" ht="15.6" x14ac:dyDescent="0.3">
      <c r="A2328" s="1" t="s">
        <v>26</v>
      </c>
      <c r="B2328" s="1" t="s">
        <v>4710</v>
      </c>
      <c r="C2328" t="s">
        <v>5377</v>
      </c>
      <c r="D2328" t="s">
        <v>4734</v>
      </c>
      <c r="E2328" t="s">
        <v>6577</v>
      </c>
    </row>
    <row r="2329" spans="1:5" ht="15.6" x14ac:dyDescent="0.3">
      <c r="A2329" s="1" t="s">
        <v>25</v>
      </c>
      <c r="B2329" s="1" t="s">
        <v>4711</v>
      </c>
      <c r="C2329" t="s">
        <v>8328</v>
      </c>
      <c r="D2329" t="s">
        <v>4734</v>
      </c>
      <c r="E2329" t="s">
        <v>4780</v>
      </c>
    </row>
    <row r="2330" spans="1:5" ht="15.6" x14ac:dyDescent="0.3">
      <c r="A2330" s="1" t="s">
        <v>24</v>
      </c>
      <c r="B2330" s="1" t="s">
        <v>4712</v>
      </c>
      <c r="C2330" t="s">
        <v>8329</v>
      </c>
      <c r="D2330" t="s">
        <v>4734</v>
      </c>
      <c r="E2330" t="s">
        <v>8330</v>
      </c>
    </row>
    <row r="2331" spans="1:5" ht="15.6" x14ac:dyDescent="0.3">
      <c r="A2331" s="1" t="s">
        <v>22</v>
      </c>
      <c r="B2331" s="1" t="s">
        <v>4713</v>
      </c>
      <c r="C2331" t="s">
        <v>8331</v>
      </c>
      <c r="D2331" t="s">
        <v>4734</v>
      </c>
      <c r="E2331" t="s">
        <v>8332</v>
      </c>
    </row>
    <row r="2332" spans="1:5" ht="15.6" x14ac:dyDescent="0.3">
      <c r="A2332" s="1" t="s">
        <v>21</v>
      </c>
      <c r="B2332" s="1" t="s">
        <v>4714</v>
      </c>
      <c r="C2332" t="s">
        <v>8333</v>
      </c>
      <c r="D2332" t="s">
        <v>4737</v>
      </c>
      <c r="E2332" t="s">
        <v>5495</v>
      </c>
    </row>
    <row r="2333" spans="1:5" ht="15.6" x14ac:dyDescent="0.3">
      <c r="A2333" s="1" t="s">
        <v>19</v>
      </c>
      <c r="B2333" s="1" t="s">
        <v>4715</v>
      </c>
      <c r="C2333" t="s">
        <v>8334</v>
      </c>
      <c r="D2333" t="s">
        <v>4737</v>
      </c>
      <c r="E2333" t="s">
        <v>8335</v>
      </c>
    </row>
    <row r="2334" spans="1:5" ht="15.6" x14ac:dyDescent="0.3">
      <c r="A2334" s="1" t="s">
        <v>17</v>
      </c>
      <c r="B2334" s="1" t="s">
        <v>4716</v>
      </c>
      <c r="C2334" t="s">
        <v>8336</v>
      </c>
      <c r="D2334" t="s">
        <v>4734</v>
      </c>
      <c r="E2334" t="s">
        <v>7507</v>
      </c>
    </row>
    <row r="2335" spans="1:5" ht="15.6" x14ac:dyDescent="0.3">
      <c r="A2335" s="1" t="s">
        <v>14</v>
      </c>
      <c r="B2335" s="1" t="s">
        <v>4717</v>
      </c>
      <c r="C2335" t="s">
        <v>8337</v>
      </c>
      <c r="D2335" t="s">
        <v>4737</v>
      </c>
      <c r="E2335" t="s">
        <v>8338</v>
      </c>
    </row>
    <row r="2336" spans="1:5" ht="15.6" x14ac:dyDescent="0.3">
      <c r="A2336" s="1" t="s">
        <v>9</v>
      </c>
      <c r="B2336" s="1" t="s">
        <v>4718</v>
      </c>
      <c r="C2336" t="s">
        <v>8339</v>
      </c>
      <c r="D2336" t="s">
        <v>4737</v>
      </c>
      <c r="E2336" t="s">
        <v>8340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P2341"/>
  <sheetViews>
    <sheetView topLeftCell="A2316" workbookViewId="0">
      <selection activeCell="J2341" sqref="J2341"/>
    </sheetView>
  </sheetViews>
  <sheetFormatPr defaultRowHeight="14.4" x14ac:dyDescent="0.3"/>
  <cols>
    <col min="1" max="1" width="13.44140625" bestFit="1" customWidth="1"/>
    <col min="2" max="2" width="11.88671875" bestFit="1" customWidth="1"/>
    <col min="5" max="5" width="11.6640625" bestFit="1" customWidth="1"/>
    <col min="6" max="6" width="15.109375" bestFit="1" customWidth="1"/>
    <col min="7" max="7" width="13.6640625" bestFit="1" customWidth="1"/>
    <col min="8" max="8" width="24.33203125" bestFit="1" customWidth="1"/>
    <col min="10" max="10" width="13.44140625" bestFit="1" customWidth="1"/>
    <col min="11" max="11" width="14" bestFit="1" customWidth="1"/>
    <col min="12" max="12" width="13.21875" bestFit="1" customWidth="1"/>
    <col min="13" max="13" width="12.21875" bestFit="1" customWidth="1"/>
    <col min="15" max="15" width="13.44140625" bestFit="1" customWidth="1"/>
  </cols>
  <sheetData>
    <row r="1" spans="2:16" ht="18.899999999999999" customHeight="1" x14ac:dyDescent="0.3">
      <c r="B1" s="4" t="s">
        <v>0</v>
      </c>
      <c r="C1" s="4" t="s">
        <v>2373</v>
      </c>
      <c r="D1" s="4" t="s">
        <v>2374</v>
      </c>
      <c r="E1" s="4" t="s">
        <v>2375</v>
      </c>
      <c r="F1" s="4" t="s">
        <v>2376</v>
      </c>
      <c r="G1" s="4" t="s">
        <v>2377</v>
      </c>
      <c r="H1" s="4" t="s">
        <v>2378</v>
      </c>
      <c r="I1" s="4" t="s">
        <v>2379</v>
      </c>
      <c r="J1" s="4" t="s">
        <v>8345</v>
      </c>
      <c r="K1" s="10" t="s">
        <v>8350</v>
      </c>
      <c r="L1" s="8"/>
    </row>
    <row r="2" spans="2:16" x14ac:dyDescent="0.3">
      <c r="B2" t="s">
        <v>2372</v>
      </c>
      <c r="C2">
        <v>47.41</v>
      </c>
      <c r="D2">
        <v>7.47</v>
      </c>
      <c r="E2" t="s">
        <v>2380</v>
      </c>
      <c r="F2" t="s">
        <v>2380</v>
      </c>
      <c r="G2" t="s">
        <v>2380</v>
      </c>
      <c r="H2">
        <v>0</v>
      </c>
      <c r="I2" t="s">
        <v>2382</v>
      </c>
      <c r="J2" t="str">
        <f>IF(C2&lt;18.5,"Underweight",IF(C2&lt;25,"Normal Weight",IF(C2&lt;30,"Overweight","Obesity")))</f>
        <v>Obesity</v>
      </c>
      <c r="K2" s="12" t="str">
        <f>IF(D2&lt;5.7,"Normal",IF(D2&lt;6.5,"Prediabetes","Diabetes"))</f>
        <v>Diabetes</v>
      </c>
    </row>
    <row r="3" spans="2:16" x14ac:dyDescent="0.3">
      <c r="B3" t="s">
        <v>2371</v>
      </c>
      <c r="C3">
        <v>30.36</v>
      </c>
      <c r="D3">
        <v>5.77</v>
      </c>
      <c r="E3" t="s">
        <v>2380</v>
      </c>
      <c r="F3" t="s">
        <v>2380</v>
      </c>
      <c r="G3" t="s">
        <v>2380</v>
      </c>
      <c r="H3">
        <v>0</v>
      </c>
      <c r="I3" t="s">
        <v>2382</v>
      </c>
      <c r="J3" t="str">
        <f t="shared" ref="J3:J66" si="0">IF(C3&lt;18.5,"Underweight",IF(C3&lt;25,"Normal Weight",IF(C3&lt;30,"Overweight","Obesity")))</f>
        <v>Obesity</v>
      </c>
      <c r="K3" s="12" t="str">
        <f t="shared" ref="K3:K66" si="1">IF(D3&lt;5.7,"Normal",IF(D3&lt;6.5,"Prediabetes","Diabetes"))</f>
        <v>Prediabetes</v>
      </c>
      <c r="O3" s="7">
        <f>COUNT(H2:H2336)</f>
        <v>2335</v>
      </c>
    </row>
    <row r="4" spans="2:16" x14ac:dyDescent="0.3">
      <c r="B4" t="s">
        <v>2370</v>
      </c>
      <c r="C4">
        <v>34.484999999999999</v>
      </c>
      <c r="D4">
        <v>11.87</v>
      </c>
      <c r="E4" t="s">
        <v>2382</v>
      </c>
      <c r="F4" t="s">
        <v>2380</v>
      </c>
      <c r="G4" t="s">
        <v>2380</v>
      </c>
      <c r="H4">
        <v>2</v>
      </c>
      <c r="I4" t="s">
        <v>2382</v>
      </c>
      <c r="J4" t="str">
        <f t="shared" si="0"/>
        <v>Obesity</v>
      </c>
      <c r="K4" s="12" t="str">
        <f t="shared" si="1"/>
        <v>Diabetes</v>
      </c>
    </row>
    <row r="5" spans="2:16" x14ac:dyDescent="0.3">
      <c r="B5" t="s">
        <v>2369</v>
      </c>
      <c r="C5">
        <v>38.094999999999999</v>
      </c>
      <c r="D5">
        <v>6.05</v>
      </c>
      <c r="E5" t="s">
        <v>2380</v>
      </c>
      <c r="F5" t="s">
        <v>2380</v>
      </c>
      <c r="G5" t="s">
        <v>2380</v>
      </c>
      <c r="H5">
        <v>0</v>
      </c>
      <c r="I5" t="s">
        <v>2382</v>
      </c>
      <c r="J5" t="str">
        <f t="shared" si="0"/>
        <v>Obesity</v>
      </c>
      <c r="K5" s="12" t="str">
        <f t="shared" si="1"/>
        <v>Prediabetes</v>
      </c>
    </row>
    <row r="6" spans="2:16" x14ac:dyDescent="0.3">
      <c r="B6" t="s">
        <v>2368</v>
      </c>
      <c r="C6">
        <v>35.53</v>
      </c>
      <c r="D6">
        <v>5.45</v>
      </c>
      <c r="E6" t="s">
        <v>2380</v>
      </c>
      <c r="F6" t="s">
        <v>2380</v>
      </c>
      <c r="G6" t="s">
        <v>2380</v>
      </c>
      <c r="H6">
        <v>0</v>
      </c>
      <c r="I6" t="s">
        <v>2382</v>
      </c>
      <c r="J6" t="str">
        <f t="shared" si="0"/>
        <v>Obesity</v>
      </c>
      <c r="K6" s="12" t="str">
        <f t="shared" si="1"/>
        <v>Normal</v>
      </c>
      <c r="N6" s="7"/>
      <c r="O6" s="7"/>
    </row>
    <row r="7" spans="2:16" x14ac:dyDescent="0.3">
      <c r="B7" t="s">
        <v>2367</v>
      </c>
      <c r="C7">
        <v>32.799999999999997</v>
      </c>
      <c r="D7">
        <v>6.59</v>
      </c>
      <c r="E7" t="s">
        <v>2380</v>
      </c>
      <c r="F7" t="s">
        <v>2380</v>
      </c>
      <c r="G7" t="s">
        <v>2380</v>
      </c>
      <c r="H7">
        <v>0</v>
      </c>
      <c r="I7" t="s">
        <v>2382</v>
      </c>
      <c r="J7" t="str">
        <f t="shared" si="0"/>
        <v>Obesity</v>
      </c>
      <c r="K7" s="12" t="str">
        <f t="shared" si="1"/>
        <v>Diabetes</v>
      </c>
      <c r="N7" s="7"/>
      <c r="O7" s="7"/>
    </row>
    <row r="8" spans="2:16" x14ac:dyDescent="0.3">
      <c r="B8" t="s">
        <v>2366</v>
      </c>
      <c r="C8">
        <v>36.4</v>
      </c>
      <c r="D8">
        <v>6.07</v>
      </c>
      <c r="E8" t="s">
        <v>2380</v>
      </c>
      <c r="F8" t="s">
        <v>2380</v>
      </c>
      <c r="G8" t="s">
        <v>2380</v>
      </c>
      <c r="H8">
        <v>0</v>
      </c>
      <c r="I8" t="s">
        <v>2382</v>
      </c>
      <c r="J8" t="str">
        <f t="shared" si="0"/>
        <v>Obesity</v>
      </c>
      <c r="K8" s="12" t="str">
        <f t="shared" si="1"/>
        <v>Prediabetes</v>
      </c>
      <c r="N8" s="7"/>
      <c r="O8" s="7"/>
    </row>
    <row r="9" spans="2:16" x14ac:dyDescent="0.3">
      <c r="B9" t="s">
        <v>2365</v>
      </c>
      <c r="C9">
        <v>36.96</v>
      </c>
      <c r="D9">
        <v>7.93</v>
      </c>
      <c r="E9" t="s">
        <v>2380</v>
      </c>
      <c r="F9" t="s">
        <v>2380</v>
      </c>
      <c r="G9" t="s">
        <v>2380</v>
      </c>
      <c r="H9">
        <v>3</v>
      </c>
      <c r="I9" t="s">
        <v>2382</v>
      </c>
      <c r="J9" t="str">
        <f t="shared" si="0"/>
        <v>Obesity</v>
      </c>
      <c r="K9" s="12" t="str">
        <f t="shared" si="1"/>
        <v>Diabetes</v>
      </c>
      <c r="N9" s="7"/>
      <c r="O9" s="7"/>
    </row>
    <row r="10" spans="2:16" x14ac:dyDescent="0.3">
      <c r="B10" t="s">
        <v>2364</v>
      </c>
      <c r="C10">
        <v>41.14</v>
      </c>
      <c r="D10">
        <v>9.58</v>
      </c>
      <c r="E10" t="s">
        <v>2382</v>
      </c>
      <c r="F10" t="s">
        <v>2380</v>
      </c>
      <c r="G10" t="s">
        <v>2382</v>
      </c>
      <c r="H10">
        <v>1</v>
      </c>
      <c r="I10" t="s">
        <v>2382</v>
      </c>
      <c r="J10" t="str">
        <f t="shared" si="0"/>
        <v>Obesity</v>
      </c>
      <c r="K10" s="12" t="str">
        <f t="shared" si="1"/>
        <v>Diabetes</v>
      </c>
    </row>
    <row r="11" spans="2:16" x14ac:dyDescent="0.3">
      <c r="B11" t="s">
        <v>2363</v>
      </c>
      <c r="C11">
        <v>38.06</v>
      </c>
      <c r="D11">
        <v>10.79</v>
      </c>
      <c r="E11" t="s">
        <v>2380</v>
      </c>
      <c r="F11" t="s">
        <v>2380</v>
      </c>
      <c r="G11" t="s">
        <v>2380</v>
      </c>
      <c r="H11">
        <v>0</v>
      </c>
      <c r="I11" t="s">
        <v>2382</v>
      </c>
      <c r="J11" t="str">
        <f t="shared" si="0"/>
        <v>Obesity</v>
      </c>
      <c r="K11" s="12" t="str">
        <f t="shared" si="1"/>
        <v>Diabetes</v>
      </c>
    </row>
    <row r="12" spans="2:16" ht="15" x14ac:dyDescent="0.35">
      <c r="B12" t="s">
        <v>2362</v>
      </c>
      <c r="C12">
        <v>37.700000000000003</v>
      </c>
      <c r="D12">
        <v>5.96</v>
      </c>
      <c r="E12" t="s">
        <v>2382</v>
      </c>
      <c r="F12" t="s">
        <v>2380</v>
      </c>
      <c r="G12" t="s">
        <v>2380</v>
      </c>
      <c r="H12">
        <v>2</v>
      </c>
      <c r="I12" t="s">
        <v>2382</v>
      </c>
      <c r="J12" t="str">
        <f t="shared" si="0"/>
        <v>Obesity</v>
      </c>
      <c r="K12" s="12" t="str">
        <f t="shared" si="1"/>
        <v>Prediabetes</v>
      </c>
      <c r="O12" s="11" t="s">
        <v>8348</v>
      </c>
      <c r="P12" s="7"/>
    </row>
    <row r="13" spans="2:16" x14ac:dyDescent="0.3">
      <c r="B13" t="s">
        <v>2361</v>
      </c>
      <c r="C13">
        <v>42.13</v>
      </c>
      <c r="D13">
        <v>11.9</v>
      </c>
      <c r="E13" t="s">
        <v>2380</v>
      </c>
      <c r="F13" t="s">
        <v>2380</v>
      </c>
      <c r="G13" t="s">
        <v>2380</v>
      </c>
      <c r="H13">
        <v>0</v>
      </c>
      <c r="I13" t="s">
        <v>2382</v>
      </c>
      <c r="J13" t="str">
        <f t="shared" si="0"/>
        <v>Obesity</v>
      </c>
      <c r="K13" s="12" t="str">
        <f t="shared" si="1"/>
        <v>Diabetes</v>
      </c>
      <c r="O13" s="7" t="s">
        <v>8346</v>
      </c>
      <c r="P13" s="7"/>
    </row>
    <row r="14" spans="2:16" x14ac:dyDescent="0.3">
      <c r="B14" t="s">
        <v>2360</v>
      </c>
      <c r="C14">
        <v>40.92</v>
      </c>
      <c r="D14">
        <v>8.41</v>
      </c>
      <c r="E14" t="s">
        <v>2380</v>
      </c>
      <c r="F14" t="s">
        <v>2380</v>
      </c>
      <c r="G14" t="s">
        <v>2380</v>
      </c>
      <c r="H14">
        <v>0</v>
      </c>
      <c r="I14" t="s">
        <v>2382</v>
      </c>
      <c r="J14" t="str">
        <f t="shared" si="0"/>
        <v>Obesity</v>
      </c>
      <c r="K14" s="12" t="str">
        <f t="shared" si="1"/>
        <v>Diabetes</v>
      </c>
      <c r="M14" t="b">
        <f>D5=6.05</f>
        <v>1</v>
      </c>
      <c r="O14" s="7" t="s">
        <v>8347</v>
      </c>
      <c r="P14" s="7"/>
    </row>
    <row r="15" spans="2:16" x14ac:dyDescent="0.3">
      <c r="B15" t="s">
        <v>2359</v>
      </c>
      <c r="C15">
        <v>40.564999999999998</v>
      </c>
      <c r="D15">
        <v>7.02</v>
      </c>
      <c r="E15" t="s">
        <v>2380</v>
      </c>
      <c r="F15" t="s">
        <v>2380</v>
      </c>
      <c r="G15" t="s">
        <v>2380</v>
      </c>
      <c r="H15">
        <v>0</v>
      </c>
      <c r="I15" t="s">
        <v>2382</v>
      </c>
      <c r="J15" t="str">
        <f t="shared" si="0"/>
        <v>Obesity</v>
      </c>
      <c r="K15" s="12" t="str">
        <f t="shared" si="1"/>
        <v>Diabetes</v>
      </c>
      <c r="O15" s="7" t="s">
        <v>8349</v>
      </c>
      <c r="P15" s="7"/>
    </row>
    <row r="16" spans="2:16" x14ac:dyDescent="0.3">
      <c r="B16" t="s">
        <v>2358</v>
      </c>
      <c r="C16">
        <v>36.384999999999998</v>
      </c>
      <c r="D16">
        <v>7.59</v>
      </c>
      <c r="E16" t="s">
        <v>2382</v>
      </c>
      <c r="F16" t="s">
        <v>2380</v>
      </c>
      <c r="G16" t="s">
        <v>2380</v>
      </c>
      <c r="H16">
        <v>2</v>
      </c>
      <c r="I16" t="s">
        <v>2382</v>
      </c>
      <c r="J16" t="str">
        <f t="shared" si="0"/>
        <v>Obesity</v>
      </c>
      <c r="K16" s="12" t="str">
        <f t="shared" si="1"/>
        <v>Diabetes</v>
      </c>
      <c r="O16" s="7"/>
      <c r="P16" s="7"/>
    </row>
    <row r="17" spans="2:16" x14ac:dyDescent="0.3">
      <c r="B17" t="s">
        <v>2357</v>
      </c>
      <c r="C17">
        <v>39.9</v>
      </c>
      <c r="D17">
        <v>11.32</v>
      </c>
      <c r="E17" t="s">
        <v>2380</v>
      </c>
      <c r="F17" t="s">
        <v>2380</v>
      </c>
      <c r="G17" t="s">
        <v>2380</v>
      </c>
      <c r="H17">
        <v>0</v>
      </c>
      <c r="I17" t="s">
        <v>2382</v>
      </c>
      <c r="J17" t="str">
        <f t="shared" si="0"/>
        <v>Obesity</v>
      </c>
      <c r="K17" s="12" t="str">
        <f t="shared" si="1"/>
        <v>Diabetes</v>
      </c>
    </row>
    <row r="18" spans="2:16" x14ac:dyDescent="0.3">
      <c r="B18" t="s">
        <v>2356</v>
      </c>
      <c r="C18">
        <v>33.799999999999997</v>
      </c>
      <c r="D18">
        <v>7.67</v>
      </c>
      <c r="E18" t="s">
        <v>2380</v>
      </c>
      <c r="F18" t="s">
        <v>2380</v>
      </c>
      <c r="G18" t="s">
        <v>2380</v>
      </c>
      <c r="H18">
        <v>3</v>
      </c>
      <c r="I18" t="s">
        <v>2382</v>
      </c>
      <c r="J18" t="str">
        <f t="shared" si="0"/>
        <v>Obesity</v>
      </c>
      <c r="K18" s="12" t="str">
        <f t="shared" si="1"/>
        <v>Diabetes</v>
      </c>
    </row>
    <row r="19" spans="2:16" ht="15" x14ac:dyDescent="0.35">
      <c r="B19" t="s">
        <v>2355</v>
      </c>
      <c r="C19">
        <v>36.765000000000001</v>
      </c>
      <c r="D19">
        <v>7.29</v>
      </c>
      <c r="E19" t="s">
        <v>2382</v>
      </c>
      <c r="F19" t="s">
        <v>2380</v>
      </c>
      <c r="G19" t="s">
        <v>2382</v>
      </c>
      <c r="H19">
        <v>1</v>
      </c>
      <c r="I19" t="s">
        <v>2382</v>
      </c>
      <c r="J19" t="str">
        <f t="shared" si="0"/>
        <v>Obesity</v>
      </c>
      <c r="K19" s="12" t="str">
        <f t="shared" si="1"/>
        <v>Diabetes</v>
      </c>
      <c r="O19" s="11" t="s">
        <v>8353</v>
      </c>
      <c r="P19" s="7"/>
    </row>
    <row r="20" spans="2:16" x14ac:dyDescent="0.3">
      <c r="B20" t="s">
        <v>2354</v>
      </c>
      <c r="C20">
        <v>36.954999999999998</v>
      </c>
      <c r="D20">
        <v>4.72</v>
      </c>
      <c r="E20" t="s">
        <v>2382</v>
      </c>
      <c r="F20" t="s">
        <v>2380</v>
      </c>
      <c r="G20" t="s">
        <v>2380</v>
      </c>
      <c r="H20">
        <v>1</v>
      </c>
      <c r="I20" t="s">
        <v>2382</v>
      </c>
      <c r="J20" t="str">
        <f t="shared" si="0"/>
        <v>Obesity</v>
      </c>
      <c r="K20" s="12" t="str">
        <f t="shared" si="1"/>
        <v>Normal</v>
      </c>
      <c r="O20" s="7" t="s">
        <v>8351</v>
      </c>
      <c r="P20" s="7"/>
    </row>
    <row r="21" spans="2:16" x14ac:dyDescent="0.3">
      <c r="B21" t="s">
        <v>2353</v>
      </c>
      <c r="C21">
        <v>42.9</v>
      </c>
      <c r="D21">
        <v>11.41</v>
      </c>
      <c r="E21" t="s">
        <v>2380</v>
      </c>
      <c r="F21" t="s">
        <v>2380</v>
      </c>
      <c r="G21" t="s">
        <v>2380</v>
      </c>
      <c r="H21">
        <v>0</v>
      </c>
      <c r="I21" t="s">
        <v>2382</v>
      </c>
      <c r="J21" t="str">
        <f t="shared" si="0"/>
        <v>Obesity</v>
      </c>
      <c r="K21" s="12" t="str">
        <f t="shared" si="1"/>
        <v>Diabetes</v>
      </c>
      <c r="O21" s="7" t="s">
        <v>8352</v>
      </c>
      <c r="P21" s="7"/>
    </row>
    <row r="22" spans="2:16" x14ac:dyDescent="0.3">
      <c r="B22" t="s">
        <v>2352</v>
      </c>
      <c r="C22">
        <v>36.299999999999997</v>
      </c>
      <c r="D22">
        <v>11.5</v>
      </c>
      <c r="E22" t="s">
        <v>2382</v>
      </c>
      <c r="F22" t="s">
        <v>2380</v>
      </c>
      <c r="G22" t="s">
        <v>2380</v>
      </c>
      <c r="H22">
        <v>2</v>
      </c>
      <c r="I22" t="s">
        <v>2382</v>
      </c>
      <c r="J22" t="str">
        <f t="shared" si="0"/>
        <v>Obesity</v>
      </c>
      <c r="K22" s="12" t="str">
        <f t="shared" si="1"/>
        <v>Diabetes</v>
      </c>
      <c r="O22" s="7"/>
      <c r="P22" s="7"/>
    </row>
    <row r="23" spans="2:16" x14ac:dyDescent="0.3">
      <c r="B23" t="s">
        <v>2351</v>
      </c>
      <c r="C23">
        <v>32.200000000000003</v>
      </c>
      <c r="D23">
        <v>6.22</v>
      </c>
      <c r="E23" t="s">
        <v>2382</v>
      </c>
      <c r="F23" t="s">
        <v>2380</v>
      </c>
      <c r="G23" t="s">
        <v>2380</v>
      </c>
      <c r="H23">
        <v>2</v>
      </c>
      <c r="I23" t="s">
        <v>2382</v>
      </c>
      <c r="J23" t="str">
        <f t="shared" si="0"/>
        <v>Obesity</v>
      </c>
      <c r="K23" s="12" t="str">
        <f t="shared" si="1"/>
        <v>Prediabetes</v>
      </c>
    </row>
    <row r="24" spans="2:16" x14ac:dyDescent="0.3">
      <c r="B24" t="s">
        <v>2350</v>
      </c>
      <c r="C24">
        <v>31.3</v>
      </c>
      <c r="D24">
        <v>11.38</v>
      </c>
      <c r="E24" t="s">
        <v>2380</v>
      </c>
      <c r="F24" t="s">
        <v>2380</v>
      </c>
      <c r="G24" t="s">
        <v>2380</v>
      </c>
      <c r="H24">
        <v>3</v>
      </c>
      <c r="I24" t="s">
        <v>2382</v>
      </c>
      <c r="J24" t="str">
        <f t="shared" si="0"/>
        <v>Obesity</v>
      </c>
      <c r="K24" s="12" t="str">
        <f t="shared" si="1"/>
        <v>Diabetes</v>
      </c>
    </row>
    <row r="25" spans="2:16" x14ac:dyDescent="0.3">
      <c r="B25" t="s">
        <v>2349</v>
      </c>
      <c r="C25">
        <v>41.8</v>
      </c>
      <c r="D25">
        <v>7.89</v>
      </c>
      <c r="E25" t="s">
        <v>2382</v>
      </c>
      <c r="F25" t="s">
        <v>2380</v>
      </c>
      <c r="G25" t="s">
        <v>2380</v>
      </c>
      <c r="H25">
        <v>2</v>
      </c>
      <c r="I25" t="s">
        <v>2382</v>
      </c>
      <c r="J25" t="str">
        <f t="shared" si="0"/>
        <v>Obesity</v>
      </c>
      <c r="K25" s="12" t="str">
        <f t="shared" si="1"/>
        <v>Diabetes</v>
      </c>
    </row>
    <row r="26" spans="2:16" x14ac:dyDescent="0.3">
      <c r="B26" t="s">
        <v>2348</v>
      </c>
      <c r="C26">
        <v>35.090000000000003</v>
      </c>
      <c r="D26">
        <v>4.38</v>
      </c>
      <c r="E26" t="s">
        <v>2382</v>
      </c>
      <c r="F26" t="s">
        <v>2380</v>
      </c>
      <c r="G26" t="s">
        <v>2380</v>
      </c>
      <c r="H26">
        <v>2</v>
      </c>
      <c r="I26" t="s">
        <v>2382</v>
      </c>
      <c r="J26" t="str">
        <f t="shared" si="0"/>
        <v>Obesity</v>
      </c>
      <c r="K26" s="12" t="str">
        <f t="shared" si="1"/>
        <v>Normal</v>
      </c>
    </row>
    <row r="27" spans="2:16" x14ac:dyDescent="0.3">
      <c r="B27" t="s">
        <v>2347</v>
      </c>
      <c r="C27">
        <v>33.880000000000003</v>
      </c>
      <c r="D27">
        <v>7.01</v>
      </c>
      <c r="E27" t="s">
        <v>2380</v>
      </c>
      <c r="F27" t="s">
        <v>2380</v>
      </c>
      <c r="G27" t="s">
        <v>2380</v>
      </c>
      <c r="H27">
        <v>3</v>
      </c>
      <c r="I27" t="s">
        <v>2382</v>
      </c>
      <c r="J27" t="str">
        <f t="shared" si="0"/>
        <v>Obesity</v>
      </c>
      <c r="K27" s="12" t="str">
        <f t="shared" si="1"/>
        <v>Diabetes</v>
      </c>
    </row>
    <row r="28" spans="2:16" x14ac:dyDescent="0.3">
      <c r="B28" t="s">
        <v>2346</v>
      </c>
      <c r="C28">
        <v>30.875</v>
      </c>
      <c r="D28">
        <v>11.88</v>
      </c>
      <c r="E28" t="s">
        <v>2380</v>
      </c>
      <c r="F28" t="s">
        <v>2380</v>
      </c>
      <c r="G28" t="s">
        <v>2380</v>
      </c>
      <c r="H28">
        <v>0</v>
      </c>
      <c r="I28" t="s">
        <v>2382</v>
      </c>
      <c r="J28" t="str">
        <f t="shared" si="0"/>
        <v>Obesity</v>
      </c>
      <c r="K28" s="12" t="str">
        <f t="shared" si="1"/>
        <v>Diabetes</v>
      </c>
    </row>
    <row r="29" spans="2:16" x14ac:dyDescent="0.3">
      <c r="B29" t="s">
        <v>2345</v>
      </c>
      <c r="C29">
        <v>36.86</v>
      </c>
      <c r="D29">
        <v>5.19</v>
      </c>
      <c r="E29" t="s">
        <v>2382</v>
      </c>
      <c r="F29" t="s">
        <v>2380</v>
      </c>
      <c r="G29" t="s">
        <v>2382</v>
      </c>
      <c r="H29">
        <v>1</v>
      </c>
      <c r="I29" t="s">
        <v>2382</v>
      </c>
      <c r="J29" t="str">
        <f t="shared" si="0"/>
        <v>Obesity</v>
      </c>
      <c r="K29" s="12" t="str">
        <f t="shared" si="1"/>
        <v>Normal</v>
      </c>
    </row>
    <row r="30" spans="2:16" x14ac:dyDescent="0.3">
      <c r="B30" t="s">
        <v>2344</v>
      </c>
      <c r="C30">
        <v>35.86</v>
      </c>
      <c r="D30">
        <v>6.74</v>
      </c>
      <c r="E30" t="s">
        <v>2382</v>
      </c>
      <c r="F30" t="s">
        <v>2380</v>
      </c>
      <c r="G30" t="s">
        <v>2380</v>
      </c>
      <c r="H30">
        <v>2</v>
      </c>
      <c r="I30" t="s">
        <v>2382</v>
      </c>
      <c r="J30" t="str">
        <f t="shared" si="0"/>
        <v>Obesity</v>
      </c>
      <c r="K30" s="12" t="str">
        <f t="shared" si="1"/>
        <v>Diabetes</v>
      </c>
    </row>
    <row r="31" spans="2:16" x14ac:dyDescent="0.3">
      <c r="B31" t="s">
        <v>2343</v>
      </c>
      <c r="C31">
        <v>37.049999999999997</v>
      </c>
      <c r="D31">
        <v>8.44</v>
      </c>
      <c r="E31" t="s">
        <v>2380</v>
      </c>
      <c r="F31" t="s">
        <v>2380</v>
      </c>
      <c r="G31" t="s">
        <v>2380</v>
      </c>
      <c r="H31">
        <v>0</v>
      </c>
      <c r="I31" t="s">
        <v>2382</v>
      </c>
      <c r="J31" t="str">
        <f t="shared" si="0"/>
        <v>Obesity</v>
      </c>
      <c r="K31" s="12" t="str">
        <f t="shared" si="1"/>
        <v>Diabetes</v>
      </c>
    </row>
    <row r="32" spans="2:16" x14ac:dyDescent="0.3">
      <c r="B32" t="s">
        <v>2342</v>
      </c>
      <c r="C32">
        <v>43.89</v>
      </c>
      <c r="D32">
        <v>8.7100000000000009</v>
      </c>
      <c r="E32" t="s">
        <v>2380</v>
      </c>
      <c r="F32" t="s">
        <v>2380</v>
      </c>
      <c r="G32" t="s">
        <v>2380</v>
      </c>
      <c r="H32">
        <v>0</v>
      </c>
      <c r="I32" t="s">
        <v>2382</v>
      </c>
      <c r="J32" t="str">
        <f t="shared" si="0"/>
        <v>Obesity</v>
      </c>
      <c r="K32" s="12" t="str">
        <f t="shared" si="1"/>
        <v>Diabetes</v>
      </c>
    </row>
    <row r="33" spans="2:11" x14ac:dyDescent="0.3">
      <c r="B33" t="s">
        <v>2341</v>
      </c>
      <c r="C33">
        <v>42.35</v>
      </c>
      <c r="D33">
        <v>5.08</v>
      </c>
      <c r="E33" t="s">
        <v>2382</v>
      </c>
      <c r="F33" t="s">
        <v>2380</v>
      </c>
      <c r="G33" t="s">
        <v>2380</v>
      </c>
      <c r="H33">
        <v>0</v>
      </c>
      <c r="I33" t="s">
        <v>2382</v>
      </c>
      <c r="J33" t="str">
        <f t="shared" si="0"/>
        <v>Obesity</v>
      </c>
      <c r="K33" s="12" t="str">
        <f t="shared" si="1"/>
        <v>Normal</v>
      </c>
    </row>
    <row r="34" spans="2:11" x14ac:dyDescent="0.3">
      <c r="B34" t="s">
        <v>2340</v>
      </c>
      <c r="C34">
        <v>31.35</v>
      </c>
      <c r="D34">
        <v>6.86</v>
      </c>
      <c r="E34" t="s">
        <v>2380</v>
      </c>
      <c r="F34" t="s">
        <v>2380</v>
      </c>
      <c r="G34" t="s">
        <v>2380</v>
      </c>
      <c r="H34">
        <v>0</v>
      </c>
      <c r="I34" t="s">
        <v>2382</v>
      </c>
      <c r="J34" t="str">
        <f t="shared" si="0"/>
        <v>Obesity</v>
      </c>
      <c r="K34" s="12" t="str">
        <f t="shared" si="1"/>
        <v>Diabetes</v>
      </c>
    </row>
    <row r="35" spans="2:11" x14ac:dyDescent="0.3">
      <c r="B35" t="s">
        <v>2339</v>
      </c>
      <c r="C35">
        <v>47.6</v>
      </c>
      <c r="D35">
        <v>5.95</v>
      </c>
      <c r="E35" t="s">
        <v>2382</v>
      </c>
      <c r="F35" t="s">
        <v>2380</v>
      </c>
      <c r="G35" t="s">
        <v>2380</v>
      </c>
      <c r="H35">
        <v>0</v>
      </c>
      <c r="I35" t="s">
        <v>2382</v>
      </c>
      <c r="J35" t="str">
        <f t="shared" si="0"/>
        <v>Obesity</v>
      </c>
      <c r="K35" s="12" t="str">
        <f t="shared" si="1"/>
        <v>Prediabetes</v>
      </c>
    </row>
    <row r="36" spans="2:11" x14ac:dyDescent="0.3">
      <c r="B36" t="s">
        <v>2338</v>
      </c>
      <c r="C36">
        <v>46.2</v>
      </c>
      <c r="D36">
        <v>6.09</v>
      </c>
      <c r="E36" t="s">
        <v>2380</v>
      </c>
      <c r="F36" t="s">
        <v>2380</v>
      </c>
      <c r="G36" t="s">
        <v>2382</v>
      </c>
      <c r="H36">
        <v>1</v>
      </c>
      <c r="I36" t="s">
        <v>2382</v>
      </c>
      <c r="J36" t="str">
        <f t="shared" si="0"/>
        <v>Obesity</v>
      </c>
      <c r="K36" s="12" t="str">
        <f t="shared" si="1"/>
        <v>Prediabetes</v>
      </c>
    </row>
    <row r="37" spans="2:11" x14ac:dyDescent="0.3">
      <c r="B37" t="s">
        <v>2337</v>
      </c>
      <c r="C37">
        <v>32.015000000000001</v>
      </c>
      <c r="D37">
        <v>11.75</v>
      </c>
      <c r="E37" t="s">
        <v>2380</v>
      </c>
      <c r="F37" t="s">
        <v>2380</v>
      </c>
      <c r="G37" t="s">
        <v>2380</v>
      </c>
      <c r="H37">
        <v>0</v>
      </c>
      <c r="I37" t="s">
        <v>2382</v>
      </c>
      <c r="J37" t="str">
        <f t="shared" si="0"/>
        <v>Obesity</v>
      </c>
      <c r="K37" s="12" t="str">
        <f t="shared" si="1"/>
        <v>Diabetes</v>
      </c>
    </row>
    <row r="38" spans="2:11" x14ac:dyDescent="0.3">
      <c r="B38" t="s">
        <v>2336</v>
      </c>
      <c r="C38">
        <v>40.564999999999998</v>
      </c>
      <c r="D38">
        <v>7.37</v>
      </c>
      <c r="E38" t="s">
        <v>2380</v>
      </c>
      <c r="F38" t="s">
        <v>2380</v>
      </c>
      <c r="G38" t="s">
        <v>2380</v>
      </c>
      <c r="H38">
        <v>0</v>
      </c>
      <c r="I38" t="s">
        <v>2382</v>
      </c>
      <c r="J38" t="str">
        <f t="shared" si="0"/>
        <v>Obesity</v>
      </c>
      <c r="K38" s="12" t="str">
        <f t="shared" si="1"/>
        <v>Diabetes</v>
      </c>
    </row>
    <row r="39" spans="2:11" x14ac:dyDescent="0.3">
      <c r="B39" t="s">
        <v>2335</v>
      </c>
      <c r="C39">
        <v>32.450000000000003</v>
      </c>
      <c r="D39">
        <v>11.91</v>
      </c>
      <c r="E39" t="s">
        <v>2380</v>
      </c>
      <c r="F39" t="s">
        <v>2380</v>
      </c>
      <c r="G39" t="s">
        <v>2380</v>
      </c>
      <c r="H39">
        <v>0</v>
      </c>
      <c r="I39" t="s">
        <v>2382</v>
      </c>
      <c r="J39" t="str">
        <f t="shared" si="0"/>
        <v>Obesity</v>
      </c>
      <c r="K39" s="12" t="str">
        <f t="shared" si="1"/>
        <v>Diabetes</v>
      </c>
    </row>
    <row r="40" spans="2:11" x14ac:dyDescent="0.3">
      <c r="B40" t="s">
        <v>2334</v>
      </c>
      <c r="C40">
        <v>34.96</v>
      </c>
      <c r="D40">
        <v>6.52</v>
      </c>
      <c r="E40" t="s">
        <v>2380</v>
      </c>
      <c r="F40" t="s">
        <v>2380</v>
      </c>
      <c r="G40" t="s">
        <v>2380</v>
      </c>
      <c r="H40">
        <v>0</v>
      </c>
      <c r="I40" t="s">
        <v>2382</v>
      </c>
      <c r="J40" t="str">
        <f t="shared" si="0"/>
        <v>Obesity</v>
      </c>
      <c r="K40" s="12" t="str">
        <f t="shared" si="1"/>
        <v>Diabetes</v>
      </c>
    </row>
    <row r="41" spans="2:11" x14ac:dyDescent="0.3">
      <c r="B41" t="s">
        <v>2333</v>
      </c>
      <c r="C41">
        <v>35.5</v>
      </c>
      <c r="D41">
        <v>5.14</v>
      </c>
      <c r="E41" t="s">
        <v>2380</v>
      </c>
      <c r="F41" t="s">
        <v>2380</v>
      </c>
      <c r="G41" t="s">
        <v>2382</v>
      </c>
      <c r="H41">
        <v>1</v>
      </c>
      <c r="I41" t="s">
        <v>2382</v>
      </c>
      <c r="J41" t="str">
        <f t="shared" si="0"/>
        <v>Obesity</v>
      </c>
      <c r="K41" s="12" t="str">
        <f t="shared" si="1"/>
        <v>Normal</v>
      </c>
    </row>
    <row r="42" spans="2:11" x14ac:dyDescent="0.3">
      <c r="B42" t="s">
        <v>2332</v>
      </c>
      <c r="C42">
        <v>52.58</v>
      </c>
      <c r="D42">
        <v>4.1900000000000004</v>
      </c>
      <c r="E42" t="s">
        <v>2380</v>
      </c>
      <c r="F42" t="s">
        <v>2381</v>
      </c>
      <c r="G42" t="s">
        <v>2380</v>
      </c>
      <c r="H42">
        <v>1</v>
      </c>
      <c r="I42" t="s">
        <v>2382</v>
      </c>
      <c r="J42" t="str">
        <f t="shared" si="0"/>
        <v>Obesity</v>
      </c>
      <c r="K42" s="12" t="str">
        <f t="shared" si="1"/>
        <v>Normal</v>
      </c>
    </row>
    <row r="43" spans="2:11" x14ac:dyDescent="0.3">
      <c r="B43" t="s">
        <v>2331</v>
      </c>
      <c r="C43">
        <v>35.200000000000003</v>
      </c>
      <c r="D43">
        <v>11.68</v>
      </c>
      <c r="E43" t="s">
        <v>2382</v>
      </c>
      <c r="F43" t="s">
        <v>2380</v>
      </c>
      <c r="G43" t="s">
        <v>2380</v>
      </c>
      <c r="H43">
        <v>0</v>
      </c>
      <c r="I43" t="s">
        <v>2382</v>
      </c>
      <c r="J43" t="str">
        <f t="shared" si="0"/>
        <v>Obesity</v>
      </c>
      <c r="K43" s="12" t="str">
        <f t="shared" si="1"/>
        <v>Diabetes</v>
      </c>
    </row>
    <row r="44" spans="2:11" x14ac:dyDescent="0.3">
      <c r="B44" t="s">
        <v>2330</v>
      </c>
      <c r="C44">
        <v>38.06</v>
      </c>
      <c r="D44">
        <v>6.98</v>
      </c>
      <c r="E44" t="s">
        <v>2380</v>
      </c>
      <c r="F44" t="s">
        <v>2380</v>
      </c>
      <c r="G44" t="s">
        <v>2380</v>
      </c>
      <c r="H44">
        <v>0</v>
      </c>
      <c r="I44" t="s">
        <v>2382</v>
      </c>
      <c r="J44" t="str">
        <f t="shared" si="0"/>
        <v>Obesity</v>
      </c>
      <c r="K44" s="12" t="str">
        <f t="shared" si="1"/>
        <v>Diabetes</v>
      </c>
    </row>
    <row r="45" spans="2:11" x14ac:dyDescent="0.3">
      <c r="B45" t="s">
        <v>2329</v>
      </c>
      <c r="C45">
        <v>34.21</v>
      </c>
      <c r="D45">
        <v>8.34</v>
      </c>
      <c r="E45" t="s">
        <v>2380</v>
      </c>
      <c r="F45" t="s">
        <v>2380</v>
      </c>
      <c r="G45" t="s">
        <v>2380</v>
      </c>
      <c r="H45">
        <v>0</v>
      </c>
      <c r="I45" t="s">
        <v>2382</v>
      </c>
      <c r="J45" t="str">
        <f t="shared" si="0"/>
        <v>Obesity</v>
      </c>
      <c r="K45" s="12" t="str">
        <f t="shared" si="1"/>
        <v>Diabetes</v>
      </c>
    </row>
    <row r="46" spans="2:11" x14ac:dyDescent="0.3">
      <c r="B46" t="s">
        <v>2328</v>
      </c>
      <c r="C46">
        <v>38.94</v>
      </c>
      <c r="D46">
        <v>8.49</v>
      </c>
      <c r="E46" t="s">
        <v>2382</v>
      </c>
      <c r="F46" t="s">
        <v>2380</v>
      </c>
      <c r="G46" t="s">
        <v>2380</v>
      </c>
      <c r="H46">
        <v>1</v>
      </c>
      <c r="I46" t="s">
        <v>2382</v>
      </c>
      <c r="J46" t="str">
        <f t="shared" si="0"/>
        <v>Obesity</v>
      </c>
      <c r="K46" s="12" t="str">
        <f t="shared" si="1"/>
        <v>Diabetes</v>
      </c>
    </row>
    <row r="47" spans="2:11" x14ac:dyDescent="0.3">
      <c r="B47" t="s">
        <v>2327</v>
      </c>
      <c r="C47">
        <v>30.21</v>
      </c>
      <c r="D47">
        <v>5.34</v>
      </c>
      <c r="E47" t="s">
        <v>2382</v>
      </c>
      <c r="F47" t="s">
        <v>2380</v>
      </c>
      <c r="G47" t="s">
        <v>2380</v>
      </c>
      <c r="H47">
        <v>1</v>
      </c>
      <c r="I47" t="s">
        <v>2382</v>
      </c>
      <c r="J47" t="str">
        <f t="shared" si="0"/>
        <v>Obesity</v>
      </c>
      <c r="K47" s="12" t="str">
        <f t="shared" si="1"/>
        <v>Normal</v>
      </c>
    </row>
    <row r="48" spans="2:11" x14ac:dyDescent="0.3">
      <c r="B48" t="s">
        <v>2326</v>
      </c>
      <c r="C48">
        <v>33.630000000000003</v>
      </c>
      <c r="D48">
        <v>4.43</v>
      </c>
      <c r="E48" t="s">
        <v>2382</v>
      </c>
      <c r="F48" t="s">
        <v>2380</v>
      </c>
      <c r="G48" t="s">
        <v>2380</v>
      </c>
      <c r="H48">
        <v>2</v>
      </c>
      <c r="I48" t="s">
        <v>2382</v>
      </c>
      <c r="J48" t="str">
        <f t="shared" si="0"/>
        <v>Obesity</v>
      </c>
      <c r="K48" s="12" t="str">
        <f t="shared" si="1"/>
        <v>Normal</v>
      </c>
    </row>
    <row r="49" spans="2:11" x14ac:dyDescent="0.3">
      <c r="B49" t="s">
        <v>2325</v>
      </c>
      <c r="C49">
        <v>40.369999999999997</v>
      </c>
      <c r="D49">
        <v>4.47</v>
      </c>
      <c r="E49" t="s">
        <v>2380</v>
      </c>
      <c r="F49" t="s">
        <v>2380</v>
      </c>
      <c r="G49" t="s">
        <v>2380</v>
      </c>
      <c r="H49">
        <v>0</v>
      </c>
      <c r="I49" t="s">
        <v>2382</v>
      </c>
      <c r="J49" t="str">
        <f t="shared" si="0"/>
        <v>Obesity</v>
      </c>
      <c r="K49" s="12" t="str">
        <f t="shared" si="1"/>
        <v>Normal</v>
      </c>
    </row>
    <row r="50" spans="2:11" x14ac:dyDescent="0.3">
      <c r="B50" t="s">
        <v>2324</v>
      </c>
      <c r="C50">
        <v>53.09</v>
      </c>
      <c r="D50">
        <v>4.82</v>
      </c>
      <c r="E50" t="s">
        <v>2382</v>
      </c>
      <c r="F50" t="s">
        <v>2380</v>
      </c>
      <c r="G50" t="s">
        <v>2380</v>
      </c>
      <c r="H50">
        <v>2</v>
      </c>
      <c r="I50" t="s">
        <v>2382</v>
      </c>
      <c r="J50" t="str">
        <f t="shared" si="0"/>
        <v>Obesity</v>
      </c>
      <c r="K50" s="12" t="str">
        <f t="shared" si="1"/>
        <v>Normal</v>
      </c>
    </row>
    <row r="51" spans="2:11" x14ac:dyDescent="0.3">
      <c r="B51" t="s">
        <v>2323</v>
      </c>
      <c r="C51">
        <v>31.79</v>
      </c>
      <c r="D51">
        <v>5.51</v>
      </c>
      <c r="E51" t="s">
        <v>2382</v>
      </c>
      <c r="F51" t="s">
        <v>2380</v>
      </c>
      <c r="G51" t="s">
        <v>2380</v>
      </c>
      <c r="H51">
        <v>2</v>
      </c>
      <c r="I51" t="s">
        <v>2382</v>
      </c>
      <c r="J51" t="str">
        <f t="shared" si="0"/>
        <v>Obesity</v>
      </c>
      <c r="K51" s="12" t="str">
        <f t="shared" si="1"/>
        <v>Normal</v>
      </c>
    </row>
    <row r="52" spans="2:11" x14ac:dyDescent="0.3">
      <c r="B52" t="s">
        <v>2322</v>
      </c>
      <c r="C52">
        <v>41.895000000000003</v>
      </c>
      <c r="D52">
        <v>10.87</v>
      </c>
      <c r="E52" t="s">
        <v>2382</v>
      </c>
      <c r="F52" t="s">
        <v>2380</v>
      </c>
      <c r="G52" t="s">
        <v>2380</v>
      </c>
      <c r="H52">
        <v>1</v>
      </c>
      <c r="I52" t="s">
        <v>2382</v>
      </c>
      <c r="J52" t="str">
        <f t="shared" si="0"/>
        <v>Obesity</v>
      </c>
      <c r="K52" s="12" t="str">
        <f t="shared" si="1"/>
        <v>Diabetes</v>
      </c>
    </row>
    <row r="53" spans="2:11" x14ac:dyDescent="0.3">
      <c r="B53" t="s">
        <v>2321</v>
      </c>
      <c r="C53">
        <v>31.16</v>
      </c>
      <c r="D53">
        <v>9.34</v>
      </c>
      <c r="E53" t="s">
        <v>2380</v>
      </c>
      <c r="F53" t="s">
        <v>2380</v>
      </c>
      <c r="G53" t="s">
        <v>2380</v>
      </c>
      <c r="H53">
        <v>0</v>
      </c>
      <c r="I53" t="s">
        <v>2382</v>
      </c>
      <c r="J53" t="str">
        <f t="shared" si="0"/>
        <v>Obesity</v>
      </c>
      <c r="K53" s="12" t="str">
        <f t="shared" si="1"/>
        <v>Diabetes</v>
      </c>
    </row>
    <row r="54" spans="2:11" x14ac:dyDescent="0.3">
      <c r="B54" t="s">
        <v>2320</v>
      </c>
      <c r="C54">
        <v>34.104999999999997</v>
      </c>
      <c r="D54">
        <v>5.03</v>
      </c>
      <c r="E54" t="s">
        <v>2382</v>
      </c>
      <c r="F54" t="s">
        <v>2380</v>
      </c>
      <c r="G54" t="s">
        <v>2382</v>
      </c>
      <c r="H54">
        <v>1</v>
      </c>
      <c r="I54" t="s">
        <v>2382</v>
      </c>
      <c r="J54" t="str">
        <f t="shared" si="0"/>
        <v>Obesity</v>
      </c>
      <c r="K54" s="12" t="str">
        <f t="shared" si="1"/>
        <v>Normal</v>
      </c>
    </row>
    <row r="55" spans="2:11" x14ac:dyDescent="0.3">
      <c r="B55" t="s">
        <v>2319</v>
      </c>
      <c r="C55">
        <v>51.93</v>
      </c>
      <c r="D55">
        <v>11.05</v>
      </c>
      <c r="E55" t="s">
        <v>2380</v>
      </c>
      <c r="F55" t="s">
        <v>2380</v>
      </c>
      <c r="G55" t="s">
        <v>2380</v>
      </c>
      <c r="H55">
        <v>0</v>
      </c>
      <c r="I55" t="s">
        <v>2382</v>
      </c>
      <c r="J55" t="str">
        <f t="shared" si="0"/>
        <v>Obesity</v>
      </c>
      <c r="K55" s="12" t="str">
        <f t="shared" si="1"/>
        <v>Diabetes</v>
      </c>
    </row>
    <row r="56" spans="2:11" x14ac:dyDescent="0.3">
      <c r="B56" t="s">
        <v>2318</v>
      </c>
      <c r="C56">
        <v>38.950000000000003</v>
      </c>
      <c r="D56">
        <v>11.95</v>
      </c>
      <c r="E56" t="s">
        <v>2380</v>
      </c>
      <c r="F56" t="s">
        <v>2380</v>
      </c>
      <c r="G56" t="s">
        <v>2380</v>
      </c>
      <c r="H56">
        <v>0</v>
      </c>
      <c r="I56" t="s">
        <v>2382</v>
      </c>
      <c r="J56" t="str">
        <f t="shared" si="0"/>
        <v>Obesity</v>
      </c>
      <c r="K56" s="12" t="str">
        <f t="shared" si="1"/>
        <v>Diabetes</v>
      </c>
    </row>
    <row r="57" spans="2:11" x14ac:dyDescent="0.3">
      <c r="B57" t="s">
        <v>2317</v>
      </c>
      <c r="C57">
        <v>36.630000000000003</v>
      </c>
      <c r="D57">
        <v>7.72</v>
      </c>
      <c r="E57" t="s">
        <v>2382</v>
      </c>
      <c r="F57" t="s">
        <v>2380</v>
      </c>
      <c r="G57" t="s">
        <v>2380</v>
      </c>
      <c r="H57">
        <v>1</v>
      </c>
      <c r="I57" t="s">
        <v>2382</v>
      </c>
      <c r="J57" t="str">
        <f t="shared" si="0"/>
        <v>Obesity</v>
      </c>
      <c r="K57" s="12" t="str">
        <f t="shared" si="1"/>
        <v>Diabetes</v>
      </c>
    </row>
    <row r="58" spans="2:11" x14ac:dyDescent="0.3">
      <c r="B58" t="s">
        <v>2316</v>
      </c>
      <c r="C58">
        <v>34.200000000000003</v>
      </c>
      <c r="D58">
        <v>5.75</v>
      </c>
      <c r="E58" t="s">
        <v>2380</v>
      </c>
      <c r="F58" t="s">
        <v>2380</v>
      </c>
      <c r="G58" t="s">
        <v>2380</v>
      </c>
      <c r="H58">
        <v>2</v>
      </c>
      <c r="I58" t="s">
        <v>2382</v>
      </c>
      <c r="J58" t="str">
        <f t="shared" si="0"/>
        <v>Obesity</v>
      </c>
      <c r="K58" s="12" t="str">
        <f t="shared" si="1"/>
        <v>Prediabetes</v>
      </c>
    </row>
    <row r="59" spans="2:11" x14ac:dyDescent="0.3">
      <c r="B59" t="s">
        <v>2315</v>
      </c>
      <c r="C59">
        <v>50.63</v>
      </c>
      <c r="D59">
        <v>11.89</v>
      </c>
      <c r="E59" t="s">
        <v>2380</v>
      </c>
      <c r="F59" t="s">
        <v>2380</v>
      </c>
      <c r="G59" t="s">
        <v>2380</v>
      </c>
      <c r="H59">
        <v>0</v>
      </c>
      <c r="I59" t="s">
        <v>2382</v>
      </c>
      <c r="J59" t="str">
        <f t="shared" si="0"/>
        <v>Obesity</v>
      </c>
      <c r="K59" s="12" t="str">
        <f t="shared" si="1"/>
        <v>Diabetes</v>
      </c>
    </row>
    <row r="60" spans="2:11" x14ac:dyDescent="0.3">
      <c r="B60" t="s">
        <v>2314</v>
      </c>
      <c r="C60">
        <v>36.479999999999997</v>
      </c>
      <c r="D60">
        <v>6.2</v>
      </c>
      <c r="E60" t="s">
        <v>2380</v>
      </c>
      <c r="F60" t="s">
        <v>2380</v>
      </c>
      <c r="G60" t="s">
        <v>2380</v>
      </c>
      <c r="H60">
        <v>0</v>
      </c>
      <c r="I60" t="s">
        <v>2382</v>
      </c>
      <c r="J60" t="str">
        <f t="shared" si="0"/>
        <v>Obesity</v>
      </c>
      <c r="K60" s="12" t="str">
        <f t="shared" si="1"/>
        <v>Prediabetes</v>
      </c>
    </row>
    <row r="61" spans="2:11" x14ac:dyDescent="0.3">
      <c r="B61" t="s">
        <v>2313</v>
      </c>
      <c r="C61">
        <v>54.82</v>
      </c>
      <c r="D61">
        <v>10.61</v>
      </c>
      <c r="E61" t="s">
        <v>2380</v>
      </c>
      <c r="F61" t="s">
        <v>2380</v>
      </c>
      <c r="G61" t="s">
        <v>2380</v>
      </c>
      <c r="H61">
        <v>0</v>
      </c>
      <c r="I61" t="s">
        <v>2382</v>
      </c>
      <c r="J61" t="str">
        <f t="shared" si="0"/>
        <v>Obesity</v>
      </c>
      <c r="K61" s="12" t="str">
        <f t="shared" si="1"/>
        <v>Diabetes</v>
      </c>
    </row>
    <row r="62" spans="2:11" x14ac:dyDescent="0.3">
      <c r="B62" t="s">
        <v>2312</v>
      </c>
      <c r="C62">
        <v>38.06</v>
      </c>
      <c r="D62">
        <v>6.04</v>
      </c>
      <c r="E62" t="s">
        <v>2380</v>
      </c>
      <c r="F62" t="s">
        <v>2380</v>
      </c>
      <c r="G62" t="s">
        <v>2382</v>
      </c>
      <c r="H62">
        <v>1</v>
      </c>
      <c r="I62" t="s">
        <v>2382</v>
      </c>
      <c r="J62" t="str">
        <f t="shared" si="0"/>
        <v>Obesity</v>
      </c>
      <c r="K62" s="12" t="str">
        <f t="shared" si="1"/>
        <v>Prediabetes</v>
      </c>
    </row>
    <row r="63" spans="2:11" x14ac:dyDescent="0.3">
      <c r="B63" t="s">
        <v>2311</v>
      </c>
      <c r="C63">
        <v>51.48</v>
      </c>
      <c r="D63">
        <v>9.33</v>
      </c>
      <c r="E63" t="s">
        <v>2382</v>
      </c>
      <c r="F63" t="s">
        <v>2380</v>
      </c>
      <c r="G63" t="s">
        <v>2380</v>
      </c>
      <c r="H63">
        <v>0</v>
      </c>
      <c r="I63" t="s">
        <v>2382</v>
      </c>
      <c r="J63" t="str">
        <f t="shared" si="0"/>
        <v>Obesity</v>
      </c>
      <c r="K63" s="12" t="str">
        <f t="shared" si="1"/>
        <v>Diabetes</v>
      </c>
    </row>
    <row r="64" spans="2:11" x14ac:dyDescent="0.3">
      <c r="B64" t="s">
        <v>2310</v>
      </c>
      <c r="C64">
        <v>52.06</v>
      </c>
      <c r="D64">
        <v>11.47</v>
      </c>
      <c r="E64" t="s">
        <v>2380</v>
      </c>
      <c r="F64" t="s">
        <v>2380</v>
      </c>
      <c r="G64" t="s">
        <v>2380</v>
      </c>
      <c r="H64">
        <v>0</v>
      </c>
      <c r="I64" t="s">
        <v>2382</v>
      </c>
      <c r="J64" t="str">
        <f t="shared" si="0"/>
        <v>Obesity</v>
      </c>
      <c r="K64" s="12" t="str">
        <f t="shared" si="1"/>
        <v>Diabetes</v>
      </c>
    </row>
    <row r="65" spans="2:11" x14ac:dyDescent="0.3">
      <c r="B65" t="s">
        <v>2309</v>
      </c>
      <c r="C65">
        <v>30.684999999999999</v>
      </c>
      <c r="D65">
        <v>7.02</v>
      </c>
      <c r="E65" t="s">
        <v>2382</v>
      </c>
      <c r="F65" t="s">
        <v>2380</v>
      </c>
      <c r="G65" t="s">
        <v>2380</v>
      </c>
      <c r="H65">
        <v>0</v>
      </c>
      <c r="I65" t="s">
        <v>2382</v>
      </c>
      <c r="J65" t="str">
        <f t="shared" si="0"/>
        <v>Obesity</v>
      </c>
      <c r="K65" s="12" t="str">
        <f t="shared" si="1"/>
        <v>Diabetes</v>
      </c>
    </row>
    <row r="66" spans="2:11" x14ac:dyDescent="0.3">
      <c r="B66" t="s">
        <v>2308</v>
      </c>
      <c r="C66">
        <v>36.08</v>
      </c>
      <c r="D66">
        <v>8.8000000000000007</v>
      </c>
      <c r="E66" t="s">
        <v>2382</v>
      </c>
      <c r="F66" t="s">
        <v>2380</v>
      </c>
      <c r="G66" t="s">
        <v>2380</v>
      </c>
      <c r="H66">
        <v>1</v>
      </c>
      <c r="I66" t="s">
        <v>2382</v>
      </c>
      <c r="J66" t="str">
        <f t="shared" si="0"/>
        <v>Obesity</v>
      </c>
      <c r="K66" s="12" t="str">
        <f t="shared" si="1"/>
        <v>Diabetes</v>
      </c>
    </row>
    <row r="67" spans="2:11" x14ac:dyDescent="0.3">
      <c r="B67" t="s">
        <v>2307</v>
      </c>
      <c r="C67">
        <v>54.99</v>
      </c>
      <c r="D67">
        <v>8.68</v>
      </c>
      <c r="E67" t="s">
        <v>2380</v>
      </c>
      <c r="F67" t="s">
        <v>2380</v>
      </c>
      <c r="G67" t="s">
        <v>2380</v>
      </c>
      <c r="H67">
        <v>2</v>
      </c>
      <c r="I67" t="s">
        <v>2382</v>
      </c>
      <c r="J67" t="str">
        <f t="shared" ref="J67:J130" si="2">IF(C67&lt;18.5,"Underweight",IF(C67&lt;25,"Normal Weight",IF(C67&lt;30,"Overweight","Obesity")))</f>
        <v>Obesity</v>
      </c>
      <c r="K67" s="12" t="str">
        <f t="shared" ref="K67:K130" si="3">IF(D67&lt;5.7,"Normal",IF(D67&lt;6.5,"Prediabetes","Diabetes"))</f>
        <v>Diabetes</v>
      </c>
    </row>
    <row r="68" spans="2:11" x14ac:dyDescent="0.3">
      <c r="B68" t="s">
        <v>2306</v>
      </c>
      <c r="C68">
        <v>35.97</v>
      </c>
      <c r="D68">
        <v>6.12</v>
      </c>
      <c r="E68" t="s">
        <v>2380</v>
      </c>
      <c r="F68" t="s">
        <v>2380</v>
      </c>
      <c r="G68" t="s">
        <v>2382</v>
      </c>
      <c r="H68">
        <v>1</v>
      </c>
      <c r="I68" t="s">
        <v>2382</v>
      </c>
      <c r="J68" t="str">
        <f t="shared" si="2"/>
        <v>Obesity</v>
      </c>
      <c r="K68" s="12" t="str">
        <f t="shared" si="3"/>
        <v>Prediabetes</v>
      </c>
    </row>
    <row r="69" spans="2:11" x14ac:dyDescent="0.3">
      <c r="B69" t="s">
        <v>2305</v>
      </c>
      <c r="C69">
        <v>45.54</v>
      </c>
      <c r="D69">
        <v>5.4</v>
      </c>
      <c r="E69" t="s">
        <v>2382</v>
      </c>
      <c r="F69" t="s">
        <v>2380</v>
      </c>
      <c r="G69" t="s">
        <v>2382</v>
      </c>
      <c r="H69">
        <v>1</v>
      </c>
      <c r="I69" t="s">
        <v>2382</v>
      </c>
      <c r="J69" t="str">
        <f t="shared" si="2"/>
        <v>Obesity</v>
      </c>
      <c r="K69" s="12" t="str">
        <f t="shared" si="3"/>
        <v>Normal</v>
      </c>
    </row>
    <row r="70" spans="2:11" x14ac:dyDescent="0.3">
      <c r="B70" t="s">
        <v>2304</v>
      </c>
      <c r="C70">
        <v>35.53</v>
      </c>
      <c r="D70">
        <v>4.3600000000000003</v>
      </c>
      <c r="E70" t="s">
        <v>2382</v>
      </c>
      <c r="F70" t="s">
        <v>2380</v>
      </c>
      <c r="G70" t="s">
        <v>2380</v>
      </c>
      <c r="H70">
        <v>0</v>
      </c>
      <c r="I70" t="s">
        <v>2382</v>
      </c>
      <c r="J70" t="str">
        <f t="shared" si="2"/>
        <v>Obesity</v>
      </c>
      <c r="K70" s="12" t="str">
        <f t="shared" si="3"/>
        <v>Normal</v>
      </c>
    </row>
    <row r="71" spans="2:11" x14ac:dyDescent="0.3">
      <c r="B71" t="s">
        <v>2303</v>
      </c>
      <c r="C71">
        <v>30.8</v>
      </c>
      <c r="D71">
        <v>9.77</v>
      </c>
      <c r="E71" t="s">
        <v>2380</v>
      </c>
      <c r="F71" t="s">
        <v>2380</v>
      </c>
      <c r="G71" t="s">
        <v>2380</v>
      </c>
      <c r="H71">
        <v>0</v>
      </c>
      <c r="I71" t="s">
        <v>2382</v>
      </c>
      <c r="J71" t="str">
        <f t="shared" si="2"/>
        <v>Obesity</v>
      </c>
      <c r="K71" s="12" t="str">
        <f t="shared" si="3"/>
        <v>Diabetes</v>
      </c>
    </row>
    <row r="72" spans="2:11" x14ac:dyDescent="0.3">
      <c r="B72" t="s">
        <v>2302</v>
      </c>
      <c r="C72">
        <v>38.39</v>
      </c>
      <c r="D72">
        <v>4.25</v>
      </c>
      <c r="E72" t="s">
        <v>2380</v>
      </c>
      <c r="F72" t="s">
        <v>2380</v>
      </c>
      <c r="G72" t="s">
        <v>2380</v>
      </c>
      <c r="H72">
        <v>1</v>
      </c>
      <c r="I72" t="s">
        <v>2382</v>
      </c>
      <c r="J72" t="str">
        <f t="shared" si="2"/>
        <v>Obesity</v>
      </c>
      <c r="K72" s="12" t="str">
        <f t="shared" si="3"/>
        <v>Normal</v>
      </c>
    </row>
    <row r="73" spans="2:11" x14ac:dyDescent="0.3">
      <c r="B73" t="s">
        <v>2301</v>
      </c>
      <c r="C73">
        <v>32.299999999999997</v>
      </c>
      <c r="D73">
        <v>4.76</v>
      </c>
      <c r="E73" t="s">
        <v>2380</v>
      </c>
      <c r="F73" t="s">
        <v>2380</v>
      </c>
      <c r="G73" t="s">
        <v>2380</v>
      </c>
      <c r="H73">
        <v>2</v>
      </c>
      <c r="I73" t="s">
        <v>2382</v>
      </c>
      <c r="J73" t="str">
        <f t="shared" si="2"/>
        <v>Obesity</v>
      </c>
      <c r="K73" s="12" t="str">
        <f t="shared" si="3"/>
        <v>Normal</v>
      </c>
    </row>
    <row r="74" spans="2:11" x14ac:dyDescent="0.3">
      <c r="B74" t="s">
        <v>2300</v>
      </c>
      <c r="C74">
        <v>48.8</v>
      </c>
      <c r="D74">
        <v>6.22</v>
      </c>
      <c r="E74" t="s">
        <v>2382</v>
      </c>
      <c r="F74" t="s">
        <v>2380</v>
      </c>
      <c r="G74" t="s">
        <v>2380</v>
      </c>
      <c r="H74">
        <v>2</v>
      </c>
      <c r="I74" t="s">
        <v>2382</v>
      </c>
      <c r="J74" t="str">
        <f t="shared" si="2"/>
        <v>Obesity</v>
      </c>
      <c r="K74" s="12" t="str">
        <f t="shared" si="3"/>
        <v>Prediabetes</v>
      </c>
    </row>
    <row r="75" spans="2:11" x14ac:dyDescent="0.3">
      <c r="B75" t="s">
        <v>2299</v>
      </c>
      <c r="C75">
        <v>45.5</v>
      </c>
      <c r="D75">
        <v>7.96</v>
      </c>
      <c r="E75" t="s">
        <v>2380</v>
      </c>
      <c r="F75" t="s">
        <v>2380</v>
      </c>
      <c r="G75" t="s">
        <v>2380</v>
      </c>
      <c r="H75">
        <v>0</v>
      </c>
      <c r="I75" t="s">
        <v>2382</v>
      </c>
      <c r="J75" t="str">
        <f t="shared" si="2"/>
        <v>Obesity</v>
      </c>
      <c r="K75" s="12" t="str">
        <f t="shared" si="3"/>
        <v>Diabetes</v>
      </c>
    </row>
    <row r="76" spans="2:11" x14ac:dyDescent="0.3">
      <c r="B76" t="s">
        <v>2298</v>
      </c>
      <c r="C76">
        <v>53.61</v>
      </c>
      <c r="D76">
        <v>10.92</v>
      </c>
      <c r="E76" t="s">
        <v>2382</v>
      </c>
      <c r="F76" t="s">
        <v>2380</v>
      </c>
      <c r="G76" t="s">
        <v>2380</v>
      </c>
      <c r="H76">
        <v>1</v>
      </c>
      <c r="I76" t="s">
        <v>2382</v>
      </c>
      <c r="J76" t="str">
        <f t="shared" si="2"/>
        <v>Obesity</v>
      </c>
      <c r="K76" s="12" t="str">
        <f t="shared" si="3"/>
        <v>Diabetes</v>
      </c>
    </row>
    <row r="77" spans="2:11" x14ac:dyDescent="0.3">
      <c r="B77" t="s">
        <v>2297</v>
      </c>
      <c r="C77">
        <v>36.19</v>
      </c>
      <c r="D77">
        <v>11.51</v>
      </c>
      <c r="E77" t="s">
        <v>2382</v>
      </c>
      <c r="F77" t="s">
        <v>2380</v>
      </c>
      <c r="G77" t="s">
        <v>2380</v>
      </c>
      <c r="H77">
        <v>1</v>
      </c>
      <c r="I77" t="s">
        <v>2382</v>
      </c>
      <c r="J77" t="str">
        <f t="shared" si="2"/>
        <v>Obesity</v>
      </c>
      <c r="K77" s="12" t="str">
        <f t="shared" si="3"/>
        <v>Diabetes</v>
      </c>
    </row>
    <row r="78" spans="2:11" x14ac:dyDescent="0.3">
      <c r="B78" t="s">
        <v>2296</v>
      </c>
      <c r="C78">
        <v>34.6</v>
      </c>
      <c r="D78">
        <v>5.99</v>
      </c>
      <c r="E78" t="s">
        <v>2382</v>
      </c>
      <c r="F78" t="s">
        <v>2380</v>
      </c>
      <c r="G78" t="s">
        <v>2380</v>
      </c>
      <c r="H78">
        <v>0</v>
      </c>
      <c r="I78" t="s">
        <v>2382</v>
      </c>
      <c r="J78" t="str">
        <f t="shared" si="2"/>
        <v>Obesity</v>
      </c>
      <c r="K78" s="12" t="str">
        <f t="shared" si="3"/>
        <v>Prediabetes</v>
      </c>
    </row>
    <row r="79" spans="2:11" x14ac:dyDescent="0.3">
      <c r="B79" t="s">
        <v>2295</v>
      </c>
      <c r="C79">
        <v>54.12</v>
      </c>
      <c r="D79">
        <v>11.57</v>
      </c>
      <c r="E79" t="s">
        <v>2380</v>
      </c>
      <c r="F79" t="s">
        <v>2380</v>
      </c>
      <c r="G79" t="s">
        <v>2380</v>
      </c>
      <c r="H79">
        <v>0</v>
      </c>
      <c r="I79" t="s">
        <v>2382</v>
      </c>
      <c r="J79" t="str">
        <f t="shared" si="2"/>
        <v>Obesity</v>
      </c>
      <c r="K79" s="12" t="str">
        <f t="shared" si="3"/>
        <v>Diabetes</v>
      </c>
    </row>
    <row r="80" spans="2:11" x14ac:dyDescent="0.3">
      <c r="B80" t="s">
        <v>2294</v>
      </c>
      <c r="C80">
        <v>48.82</v>
      </c>
      <c r="D80">
        <v>6.67</v>
      </c>
      <c r="E80" t="s">
        <v>2382</v>
      </c>
      <c r="F80" t="s">
        <v>2380</v>
      </c>
      <c r="G80" t="s">
        <v>2380</v>
      </c>
      <c r="H80">
        <v>0</v>
      </c>
      <c r="I80" t="s">
        <v>2382</v>
      </c>
      <c r="J80" t="str">
        <f t="shared" si="2"/>
        <v>Obesity</v>
      </c>
      <c r="K80" s="12" t="str">
        <f t="shared" si="3"/>
        <v>Diabetes</v>
      </c>
    </row>
    <row r="81" spans="2:11" x14ac:dyDescent="0.3">
      <c r="B81" t="s">
        <v>2293</v>
      </c>
      <c r="C81">
        <v>51.01</v>
      </c>
      <c r="D81">
        <v>9.1999999999999993</v>
      </c>
      <c r="E81" t="s">
        <v>2380</v>
      </c>
      <c r="F81" t="s">
        <v>2380</v>
      </c>
      <c r="G81" t="s">
        <v>2380</v>
      </c>
      <c r="H81">
        <v>0</v>
      </c>
      <c r="I81" t="s">
        <v>2382</v>
      </c>
      <c r="J81" t="str">
        <f t="shared" si="2"/>
        <v>Obesity</v>
      </c>
      <c r="K81" s="12" t="str">
        <f t="shared" si="3"/>
        <v>Diabetes</v>
      </c>
    </row>
    <row r="82" spans="2:11" x14ac:dyDescent="0.3">
      <c r="B82" t="s">
        <v>2292</v>
      </c>
      <c r="C82">
        <v>45.65</v>
      </c>
      <c r="D82">
        <v>5.1100000000000003</v>
      </c>
      <c r="E82" t="s">
        <v>2382</v>
      </c>
      <c r="F82" t="s">
        <v>2380</v>
      </c>
      <c r="G82" t="s">
        <v>2380</v>
      </c>
      <c r="H82">
        <v>1</v>
      </c>
      <c r="I82" t="s">
        <v>2382</v>
      </c>
      <c r="J82" t="str">
        <f t="shared" si="2"/>
        <v>Obesity</v>
      </c>
      <c r="K82" s="12" t="str">
        <f t="shared" si="3"/>
        <v>Normal</v>
      </c>
    </row>
    <row r="83" spans="2:11" x14ac:dyDescent="0.3">
      <c r="B83" t="s">
        <v>2291</v>
      </c>
      <c r="C83">
        <v>52.9</v>
      </c>
      <c r="D83">
        <v>5.34</v>
      </c>
      <c r="E83" t="s">
        <v>2380</v>
      </c>
      <c r="F83" t="s">
        <v>2380</v>
      </c>
      <c r="G83" t="s">
        <v>2380</v>
      </c>
      <c r="H83">
        <v>0</v>
      </c>
      <c r="I83" t="s">
        <v>2382</v>
      </c>
      <c r="J83" t="str">
        <f t="shared" si="2"/>
        <v>Obesity</v>
      </c>
      <c r="K83" s="12" t="str">
        <f t="shared" si="3"/>
        <v>Normal</v>
      </c>
    </row>
    <row r="84" spans="2:11" x14ac:dyDescent="0.3">
      <c r="B84" t="s">
        <v>2290</v>
      </c>
      <c r="C84">
        <v>45.41</v>
      </c>
      <c r="D84">
        <v>4.03</v>
      </c>
      <c r="E84" t="s">
        <v>2382</v>
      </c>
      <c r="F84" t="s">
        <v>2380</v>
      </c>
      <c r="G84" t="s">
        <v>2380</v>
      </c>
      <c r="H84">
        <v>1</v>
      </c>
      <c r="I84" t="s">
        <v>2382</v>
      </c>
      <c r="J84" t="str">
        <f t="shared" si="2"/>
        <v>Obesity</v>
      </c>
      <c r="K84" s="12" t="str">
        <f t="shared" si="3"/>
        <v>Normal</v>
      </c>
    </row>
    <row r="85" spans="2:11" x14ac:dyDescent="0.3">
      <c r="B85" t="s">
        <v>2289</v>
      </c>
      <c r="C85">
        <v>49.41</v>
      </c>
      <c r="D85">
        <v>4.2300000000000004</v>
      </c>
      <c r="E85" t="s">
        <v>2382</v>
      </c>
      <c r="F85" t="s">
        <v>2380</v>
      </c>
      <c r="G85" t="s">
        <v>2382</v>
      </c>
      <c r="H85">
        <v>1</v>
      </c>
      <c r="I85" t="s">
        <v>2382</v>
      </c>
      <c r="J85" t="str">
        <f t="shared" si="2"/>
        <v>Obesity</v>
      </c>
      <c r="K85" s="12" t="str">
        <f t="shared" si="3"/>
        <v>Normal</v>
      </c>
    </row>
    <row r="86" spans="2:11" x14ac:dyDescent="0.3">
      <c r="B86" t="s">
        <v>2288</v>
      </c>
      <c r="C86">
        <v>31.824999999999999</v>
      </c>
      <c r="D86">
        <v>4.0599999999999996</v>
      </c>
      <c r="E86" t="s">
        <v>2380</v>
      </c>
      <c r="F86" t="s">
        <v>2380</v>
      </c>
      <c r="G86" t="s">
        <v>2380</v>
      </c>
      <c r="H86">
        <v>2</v>
      </c>
      <c r="I86" t="s">
        <v>2382</v>
      </c>
      <c r="J86" t="str">
        <f t="shared" si="2"/>
        <v>Obesity</v>
      </c>
      <c r="K86" s="12" t="str">
        <f t="shared" si="3"/>
        <v>Normal</v>
      </c>
    </row>
    <row r="87" spans="2:11" x14ac:dyDescent="0.3">
      <c r="B87" t="s">
        <v>2287</v>
      </c>
      <c r="C87">
        <v>51.28</v>
      </c>
      <c r="D87">
        <v>4.68</v>
      </c>
      <c r="E87" t="s">
        <v>2380</v>
      </c>
      <c r="F87" t="s">
        <v>2380</v>
      </c>
      <c r="G87" t="s">
        <v>2380</v>
      </c>
      <c r="H87">
        <v>2</v>
      </c>
      <c r="I87" t="s">
        <v>2382</v>
      </c>
      <c r="J87" t="str">
        <f t="shared" si="2"/>
        <v>Obesity</v>
      </c>
      <c r="K87" s="12" t="str">
        <f t="shared" si="3"/>
        <v>Normal</v>
      </c>
    </row>
    <row r="88" spans="2:11" x14ac:dyDescent="0.3">
      <c r="B88" t="s">
        <v>2286</v>
      </c>
      <c r="C88">
        <v>34.96</v>
      </c>
      <c r="D88">
        <v>4.34</v>
      </c>
      <c r="E88" t="s">
        <v>2380</v>
      </c>
      <c r="F88" t="s">
        <v>2380</v>
      </c>
      <c r="G88" t="s">
        <v>2382</v>
      </c>
      <c r="H88">
        <v>1</v>
      </c>
      <c r="I88" t="s">
        <v>2382</v>
      </c>
      <c r="J88" t="str">
        <f t="shared" si="2"/>
        <v>Obesity</v>
      </c>
      <c r="K88" s="12" t="str">
        <f t="shared" si="3"/>
        <v>Normal</v>
      </c>
    </row>
    <row r="89" spans="2:11" x14ac:dyDescent="0.3">
      <c r="B89" t="s">
        <v>2285</v>
      </c>
      <c r="C89">
        <v>33.11</v>
      </c>
      <c r="D89">
        <v>10.51</v>
      </c>
      <c r="E89" t="s">
        <v>2380</v>
      </c>
      <c r="F89" t="s">
        <v>2380</v>
      </c>
      <c r="G89" t="s">
        <v>2380</v>
      </c>
      <c r="H89">
        <v>0</v>
      </c>
      <c r="I89" t="s">
        <v>2382</v>
      </c>
      <c r="J89" t="str">
        <f t="shared" si="2"/>
        <v>Obesity</v>
      </c>
      <c r="K89" s="12" t="str">
        <f t="shared" si="3"/>
        <v>Diabetes</v>
      </c>
    </row>
    <row r="90" spans="2:11" x14ac:dyDescent="0.3">
      <c r="B90" t="s">
        <v>2284</v>
      </c>
      <c r="C90">
        <v>54.74</v>
      </c>
      <c r="D90">
        <v>5.84</v>
      </c>
      <c r="E90" t="s">
        <v>2382</v>
      </c>
      <c r="F90" t="s">
        <v>2380</v>
      </c>
      <c r="G90" t="s">
        <v>2382</v>
      </c>
      <c r="H90">
        <v>1</v>
      </c>
      <c r="I90" t="s">
        <v>2382</v>
      </c>
      <c r="J90" t="str">
        <f t="shared" si="2"/>
        <v>Obesity</v>
      </c>
      <c r="K90" s="12" t="str">
        <f t="shared" si="3"/>
        <v>Prediabetes</v>
      </c>
    </row>
    <row r="91" spans="2:11" x14ac:dyDescent="0.3">
      <c r="B91" t="s">
        <v>2283</v>
      </c>
      <c r="C91">
        <v>32.56</v>
      </c>
      <c r="D91">
        <v>5.41</v>
      </c>
      <c r="E91" t="s">
        <v>2380</v>
      </c>
      <c r="F91" t="s">
        <v>2380</v>
      </c>
      <c r="G91" t="s">
        <v>2382</v>
      </c>
      <c r="H91">
        <v>1</v>
      </c>
      <c r="I91" t="s">
        <v>2382</v>
      </c>
      <c r="J91" t="str">
        <f t="shared" si="2"/>
        <v>Obesity</v>
      </c>
      <c r="K91" s="12" t="str">
        <f t="shared" si="3"/>
        <v>Normal</v>
      </c>
    </row>
    <row r="92" spans="2:11" x14ac:dyDescent="0.3">
      <c r="B92" t="s">
        <v>2282</v>
      </c>
      <c r="C92">
        <v>39.049999999999997</v>
      </c>
      <c r="D92">
        <v>6.06</v>
      </c>
      <c r="E92" t="s">
        <v>2380</v>
      </c>
      <c r="F92" t="s">
        <v>2380</v>
      </c>
      <c r="G92" t="s">
        <v>2380</v>
      </c>
      <c r="H92">
        <v>1</v>
      </c>
      <c r="I92" t="s">
        <v>2382</v>
      </c>
      <c r="J92" t="str">
        <f t="shared" si="2"/>
        <v>Obesity</v>
      </c>
      <c r="K92" s="12" t="str">
        <f t="shared" si="3"/>
        <v>Prediabetes</v>
      </c>
    </row>
    <row r="93" spans="2:11" x14ac:dyDescent="0.3">
      <c r="B93" t="s">
        <v>2281</v>
      </c>
      <c r="C93">
        <v>42.75</v>
      </c>
      <c r="D93">
        <v>4.22</v>
      </c>
      <c r="E93" t="s">
        <v>2380</v>
      </c>
      <c r="F93" t="s">
        <v>2380</v>
      </c>
      <c r="G93" t="s">
        <v>2380</v>
      </c>
      <c r="H93">
        <v>0</v>
      </c>
      <c r="I93" t="s">
        <v>2382</v>
      </c>
      <c r="J93" t="str">
        <f t="shared" si="2"/>
        <v>Obesity</v>
      </c>
      <c r="K93" s="12" t="str">
        <f t="shared" si="3"/>
        <v>Normal</v>
      </c>
    </row>
    <row r="94" spans="2:11" x14ac:dyDescent="0.3">
      <c r="B94" t="s">
        <v>2280</v>
      </c>
      <c r="C94">
        <v>50.58</v>
      </c>
      <c r="D94">
        <v>5.12</v>
      </c>
      <c r="E94" t="s">
        <v>2380</v>
      </c>
      <c r="F94" t="s">
        <v>2380</v>
      </c>
      <c r="G94" t="s">
        <v>2380</v>
      </c>
      <c r="H94">
        <v>2</v>
      </c>
      <c r="I94" t="s">
        <v>2382</v>
      </c>
      <c r="J94" t="str">
        <f t="shared" si="2"/>
        <v>Obesity</v>
      </c>
      <c r="K94" s="12" t="str">
        <f t="shared" si="3"/>
        <v>Normal</v>
      </c>
    </row>
    <row r="95" spans="2:11" x14ac:dyDescent="0.3">
      <c r="B95" t="s">
        <v>2279</v>
      </c>
      <c r="C95">
        <v>30.495000000000001</v>
      </c>
      <c r="D95">
        <v>4.57</v>
      </c>
      <c r="E95" t="s">
        <v>2382</v>
      </c>
      <c r="F95" t="s">
        <v>2380</v>
      </c>
      <c r="G95" t="s">
        <v>2380</v>
      </c>
      <c r="H95">
        <v>0</v>
      </c>
      <c r="I95" t="s">
        <v>2382</v>
      </c>
      <c r="J95" t="str">
        <f t="shared" si="2"/>
        <v>Obesity</v>
      </c>
      <c r="K95" s="12" t="str">
        <f t="shared" si="3"/>
        <v>Normal</v>
      </c>
    </row>
    <row r="96" spans="2:11" x14ac:dyDescent="0.3">
      <c r="B96" t="s">
        <v>2278</v>
      </c>
      <c r="C96">
        <v>48.31</v>
      </c>
      <c r="D96">
        <v>9.58</v>
      </c>
      <c r="E96" t="s">
        <v>2382</v>
      </c>
      <c r="F96" t="s">
        <v>2380</v>
      </c>
      <c r="G96" t="s">
        <v>2380</v>
      </c>
      <c r="H96">
        <v>2</v>
      </c>
      <c r="I96" t="s">
        <v>2382</v>
      </c>
      <c r="J96" t="str">
        <f t="shared" si="2"/>
        <v>Obesity</v>
      </c>
      <c r="K96" s="12" t="str">
        <f t="shared" si="3"/>
        <v>Diabetes</v>
      </c>
    </row>
    <row r="97" spans="2:11" x14ac:dyDescent="0.3">
      <c r="B97" t="s">
        <v>2277</v>
      </c>
      <c r="C97">
        <v>48.99</v>
      </c>
      <c r="D97">
        <v>9.7799999999999994</v>
      </c>
      <c r="E97" t="s">
        <v>2382</v>
      </c>
      <c r="F97" t="s">
        <v>2380</v>
      </c>
      <c r="G97" t="s">
        <v>2380</v>
      </c>
      <c r="H97">
        <v>1</v>
      </c>
      <c r="I97" t="s">
        <v>2382</v>
      </c>
      <c r="J97" t="str">
        <f t="shared" si="2"/>
        <v>Obesity</v>
      </c>
      <c r="K97" s="12" t="str">
        <f t="shared" si="3"/>
        <v>Diabetes</v>
      </c>
    </row>
    <row r="98" spans="2:11" x14ac:dyDescent="0.3">
      <c r="B98" t="s">
        <v>2276</v>
      </c>
      <c r="C98">
        <v>38.39</v>
      </c>
      <c r="D98">
        <v>4.1100000000000003</v>
      </c>
      <c r="E98" t="s">
        <v>2382</v>
      </c>
      <c r="F98" t="s">
        <v>2380</v>
      </c>
      <c r="G98" t="s">
        <v>2380</v>
      </c>
      <c r="H98">
        <v>0</v>
      </c>
      <c r="I98" t="s">
        <v>2382</v>
      </c>
      <c r="J98" t="str">
        <f t="shared" si="2"/>
        <v>Obesity</v>
      </c>
      <c r="K98" s="12" t="str">
        <f t="shared" si="3"/>
        <v>Normal</v>
      </c>
    </row>
    <row r="99" spans="2:11" x14ac:dyDescent="0.3">
      <c r="B99" t="s">
        <v>2275</v>
      </c>
      <c r="C99">
        <v>44.34</v>
      </c>
      <c r="D99">
        <v>4.0199999999999996</v>
      </c>
      <c r="E99" t="s">
        <v>2382</v>
      </c>
      <c r="F99" t="s">
        <v>2380</v>
      </c>
      <c r="G99" t="s">
        <v>2380</v>
      </c>
      <c r="H99">
        <v>2</v>
      </c>
      <c r="I99" t="s">
        <v>2382</v>
      </c>
      <c r="J99" t="str">
        <f t="shared" si="2"/>
        <v>Obesity</v>
      </c>
      <c r="K99" s="12" t="str">
        <f t="shared" si="3"/>
        <v>Normal</v>
      </c>
    </row>
    <row r="100" spans="2:11" x14ac:dyDescent="0.3">
      <c r="B100" t="s">
        <v>2274</v>
      </c>
      <c r="C100">
        <v>41.51</v>
      </c>
      <c r="D100">
        <v>6.92</v>
      </c>
      <c r="E100" t="s">
        <v>2380</v>
      </c>
      <c r="F100" t="s">
        <v>2380</v>
      </c>
      <c r="G100" t="s">
        <v>2380</v>
      </c>
      <c r="H100">
        <v>0</v>
      </c>
      <c r="I100" t="s">
        <v>2382</v>
      </c>
      <c r="J100" t="str">
        <f t="shared" si="2"/>
        <v>Obesity</v>
      </c>
      <c r="K100" s="12" t="str">
        <f t="shared" si="3"/>
        <v>Diabetes</v>
      </c>
    </row>
    <row r="101" spans="2:11" x14ac:dyDescent="0.3">
      <c r="B101" t="s">
        <v>2273</v>
      </c>
      <c r="C101">
        <v>48.2</v>
      </c>
      <c r="D101">
        <v>4.84</v>
      </c>
      <c r="E101" t="s">
        <v>2380</v>
      </c>
      <c r="F101" t="s">
        <v>2380</v>
      </c>
      <c r="G101" t="s">
        <v>2380</v>
      </c>
      <c r="H101">
        <v>0</v>
      </c>
      <c r="I101" t="s">
        <v>2382</v>
      </c>
      <c r="J101" t="str">
        <f t="shared" si="2"/>
        <v>Obesity</v>
      </c>
      <c r="K101" s="12" t="str">
        <f t="shared" si="3"/>
        <v>Normal</v>
      </c>
    </row>
    <row r="102" spans="2:11" x14ac:dyDescent="0.3">
      <c r="B102" t="s">
        <v>2272</v>
      </c>
      <c r="C102">
        <v>35.75</v>
      </c>
      <c r="D102">
        <v>8</v>
      </c>
      <c r="E102" t="s">
        <v>2382</v>
      </c>
      <c r="F102" t="s">
        <v>2380</v>
      </c>
      <c r="G102" t="s">
        <v>2380</v>
      </c>
      <c r="H102">
        <v>0</v>
      </c>
      <c r="I102" t="s">
        <v>2382</v>
      </c>
      <c r="J102" t="str">
        <f t="shared" si="2"/>
        <v>Obesity</v>
      </c>
      <c r="K102" s="12" t="str">
        <f t="shared" si="3"/>
        <v>Diabetes</v>
      </c>
    </row>
    <row r="103" spans="2:11" x14ac:dyDescent="0.3">
      <c r="B103" t="s">
        <v>2271</v>
      </c>
      <c r="C103">
        <v>53.81</v>
      </c>
      <c r="D103">
        <v>8.77</v>
      </c>
      <c r="E103" t="s">
        <v>2382</v>
      </c>
      <c r="F103" t="s">
        <v>2380</v>
      </c>
      <c r="G103" t="s">
        <v>2380</v>
      </c>
      <c r="H103">
        <v>0</v>
      </c>
      <c r="I103" t="s">
        <v>2382</v>
      </c>
      <c r="J103" t="str">
        <f t="shared" si="2"/>
        <v>Obesity</v>
      </c>
      <c r="K103" s="12" t="str">
        <f t="shared" si="3"/>
        <v>Diabetes</v>
      </c>
    </row>
    <row r="104" spans="2:11" x14ac:dyDescent="0.3">
      <c r="B104" t="s">
        <v>2270</v>
      </c>
      <c r="C104">
        <v>49.48</v>
      </c>
      <c r="D104">
        <v>4.96</v>
      </c>
      <c r="E104" t="s">
        <v>2380</v>
      </c>
      <c r="F104" t="s">
        <v>2380</v>
      </c>
      <c r="G104" t="s">
        <v>2382</v>
      </c>
      <c r="H104">
        <v>1</v>
      </c>
      <c r="I104" t="s">
        <v>2382</v>
      </c>
      <c r="J104" t="str">
        <f t="shared" si="2"/>
        <v>Obesity</v>
      </c>
      <c r="K104" s="12" t="str">
        <f t="shared" si="3"/>
        <v>Normal</v>
      </c>
    </row>
    <row r="105" spans="2:11" x14ac:dyDescent="0.3">
      <c r="B105" t="s">
        <v>2269</v>
      </c>
      <c r="C105">
        <v>34.1</v>
      </c>
      <c r="D105">
        <v>4.43</v>
      </c>
      <c r="E105" t="s">
        <v>2382</v>
      </c>
      <c r="F105" t="s">
        <v>2380</v>
      </c>
      <c r="G105" t="s">
        <v>2380</v>
      </c>
      <c r="H105">
        <v>0</v>
      </c>
      <c r="I105" t="s">
        <v>2382</v>
      </c>
      <c r="J105" t="str">
        <f t="shared" si="2"/>
        <v>Obesity</v>
      </c>
      <c r="K105" s="12" t="str">
        <f t="shared" si="3"/>
        <v>Normal</v>
      </c>
    </row>
    <row r="106" spans="2:11" x14ac:dyDescent="0.3">
      <c r="B106" t="s">
        <v>2268</v>
      </c>
      <c r="C106">
        <v>35.299999999999997</v>
      </c>
      <c r="D106">
        <v>5.82</v>
      </c>
      <c r="E106" t="s">
        <v>2382</v>
      </c>
      <c r="F106" t="s">
        <v>2380</v>
      </c>
      <c r="G106" t="s">
        <v>2382</v>
      </c>
      <c r="H106">
        <v>1</v>
      </c>
      <c r="I106" t="s">
        <v>2382</v>
      </c>
      <c r="J106" t="str">
        <f t="shared" si="2"/>
        <v>Obesity</v>
      </c>
      <c r="K106" s="12" t="str">
        <f t="shared" si="3"/>
        <v>Prediabetes</v>
      </c>
    </row>
    <row r="107" spans="2:11" x14ac:dyDescent="0.3">
      <c r="B107" t="s">
        <v>2267</v>
      </c>
      <c r="C107">
        <v>43.83</v>
      </c>
      <c r="D107">
        <v>6.03</v>
      </c>
      <c r="E107" t="s">
        <v>2382</v>
      </c>
      <c r="F107" t="s">
        <v>2380</v>
      </c>
      <c r="G107" t="s">
        <v>2380</v>
      </c>
      <c r="H107">
        <v>2</v>
      </c>
      <c r="I107" t="s">
        <v>2382</v>
      </c>
      <c r="J107" t="str">
        <f t="shared" si="2"/>
        <v>Obesity</v>
      </c>
      <c r="K107" s="12" t="str">
        <f t="shared" si="3"/>
        <v>Prediabetes</v>
      </c>
    </row>
    <row r="108" spans="2:11" x14ac:dyDescent="0.3">
      <c r="B108" t="s">
        <v>2266</v>
      </c>
      <c r="C108">
        <v>50.07</v>
      </c>
      <c r="D108">
        <v>9.27</v>
      </c>
      <c r="E108" t="s">
        <v>2380</v>
      </c>
      <c r="F108" t="s">
        <v>2380</v>
      </c>
      <c r="G108" t="s">
        <v>2380</v>
      </c>
      <c r="H108">
        <v>0</v>
      </c>
      <c r="I108" t="s">
        <v>2382</v>
      </c>
      <c r="J108" t="str">
        <f t="shared" si="2"/>
        <v>Obesity</v>
      </c>
      <c r="K108" s="12" t="str">
        <f t="shared" si="3"/>
        <v>Diabetes</v>
      </c>
    </row>
    <row r="109" spans="2:11" x14ac:dyDescent="0.3">
      <c r="B109" t="s">
        <v>2265</v>
      </c>
      <c r="C109">
        <v>32.774999999999999</v>
      </c>
      <c r="D109">
        <v>5.53</v>
      </c>
      <c r="E109" t="s">
        <v>2380</v>
      </c>
      <c r="F109" t="s">
        <v>2380</v>
      </c>
      <c r="G109" t="s">
        <v>2380</v>
      </c>
      <c r="H109">
        <v>0</v>
      </c>
      <c r="I109" t="s">
        <v>2382</v>
      </c>
      <c r="J109" t="str">
        <f t="shared" si="2"/>
        <v>Obesity</v>
      </c>
      <c r="K109" s="12" t="str">
        <f t="shared" si="3"/>
        <v>Normal</v>
      </c>
    </row>
    <row r="110" spans="2:11" x14ac:dyDescent="0.3">
      <c r="B110" t="s">
        <v>2264</v>
      </c>
      <c r="C110">
        <v>34.104999999999997</v>
      </c>
      <c r="D110">
        <v>5.07</v>
      </c>
      <c r="E110" t="s">
        <v>2380</v>
      </c>
      <c r="F110" t="s">
        <v>2380</v>
      </c>
      <c r="G110" t="s">
        <v>2380</v>
      </c>
      <c r="H110">
        <v>1</v>
      </c>
      <c r="I110" t="s">
        <v>2382</v>
      </c>
      <c r="J110" t="str">
        <f t="shared" si="2"/>
        <v>Obesity</v>
      </c>
      <c r="K110" s="12" t="str">
        <f t="shared" si="3"/>
        <v>Normal</v>
      </c>
    </row>
    <row r="111" spans="2:11" x14ac:dyDescent="0.3">
      <c r="B111" t="s">
        <v>2263</v>
      </c>
      <c r="C111">
        <v>48.93</v>
      </c>
      <c r="D111">
        <v>11.17</v>
      </c>
      <c r="E111" t="s">
        <v>2382</v>
      </c>
      <c r="F111" t="s">
        <v>2380</v>
      </c>
      <c r="G111" t="s">
        <v>2380</v>
      </c>
      <c r="H111">
        <v>1</v>
      </c>
      <c r="I111" t="s">
        <v>2382</v>
      </c>
      <c r="J111" t="str">
        <f t="shared" si="2"/>
        <v>Obesity</v>
      </c>
      <c r="K111" s="12" t="str">
        <f t="shared" si="3"/>
        <v>Diabetes</v>
      </c>
    </row>
    <row r="112" spans="2:11" x14ac:dyDescent="0.3">
      <c r="B112" t="s">
        <v>2262</v>
      </c>
      <c r="C112">
        <v>37.07</v>
      </c>
      <c r="D112">
        <v>6.14</v>
      </c>
      <c r="E112" t="s">
        <v>2382</v>
      </c>
      <c r="F112" t="s">
        <v>2380</v>
      </c>
      <c r="G112" t="s">
        <v>2380</v>
      </c>
      <c r="H112">
        <v>0</v>
      </c>
      <c r="I112" t="s">
        <v>2382</v>
      </c>
      <c r="J112" t="str">
        <f t="shared" si="2"/>
        <v>Obesity</v>
      </c>
      <c r="K112" s="12" t="str">
        <f t="shared" si="3"/>
        <v>Prediabetes</v>
      </c>
    </row>
    <row r="113" spans="2:11" x14ac:dyDescent="0.3">
      <c r="B113" t="s">
        <v>2261</v>
      </c>
      <c r="C113">
        <v>51.51</v>
      </c>
      <c r="D113">
        <v>6.26</v>
      </c>
      <c r="E113" t="s">
        <v>2382</v>
      </c>
      <c r="F113" t="s">
        <v>2380</v>
      </c>
      <c r="G113" t="s">
        <v>2382</v>
      </c>
      <c r="H113">
        <v>1</v>
      </c>
      <c r="I113" t="s">
        <v>2382</v>
      </c>
      <c r="J113" t="str">
        <f t="shared" si="2"/>
        <v>Obesity</v>
      </c>
      <c r="K113" s="12" t="str">
        <f t="shared" si="3"/>
        <v>Prediabetes</v>
      </c>
    </row>
    <row r="114" spans="2:11" x14ac:dyDescent="0.3">
      <c r="B114" t="s">
        <v>2260</v>
      </c>
      <c r="C114">
        <v>34.799999999999997</v>
      </c>
      <c r="D114">
        <v>4.72</v>
      </c>
      <c r="E114" t="s">
        <v>2382</v>
      </c>
      <c r="F114" t="s">
        <v>2380</v>
      </c>
      <c r="G114" t="s">
        <v>2380</v>
      </c>
      <c r="H114">
        <v>0</v>
      </c>
      <c r="I114" t="s">
        <v>2382</v>
      </c>
      <c r="J114" t="str">
        <f t="shared" si="2"/>
        <v>Obesity</v>
      </c>
      <c r="K114" s="12" t="str">
        <f t="shared" si="3"/>
        <v>Normal</v>
      </c>
    </row>
    <row r="115" spans="2:11" x14ac:dyDescent="0.3">
      <c r="B115" t="s">
        <v>2259</v>
      </c>
      <c r="C115">
        <v>36.67</v>
      </c>
      <c r="D115">
        <v>5.18</v>
      </c>
      <c r="E115" t="s">
        <v>2380</v>
      </c>
      <c r="F115" t="s">
        <v>2380</v>
      </c>
      <c r="G115" t="s">
        <v>2380</v>
      </c>
      <c r="H115">
        <v>1</v>
      </c>
      <c r="I115" t="s">
        <v>2382</v>
      </c>
      <c r="J115" t="str">
        <f t="shared" si="2"/>
        <v>Obesity</v>
      </c>
      <c r="K115" s="12" t="str">
        <f t="shared" si="3"/>
        <v>Normal</v>
      </c>
    </row>
    <row r="116" spans="2:11" x14ac:dyDescent="0.3">
      <c r="B116" t="s">
        <v>2258</v>
      </c>
      <c r="C116">
        <v>30.9</v>
      </c>
      <c r="D116">
        <v>9.4</v>
      </c>
      <c r="E116" t="s">
        <v>2380</v>
      </c>
      <c r="F116" t="s">
        <v>2380</v>
      </c>
      <c r="G116" t="s">
        <v>2380</v>
      </c>
      <c r="H116">
        <v>2</v>
      </c>
      <c r="I116" t="s">
        <v>2382</v>
      </c>
      <c r="J116" t="str">
        <f t="shared" si="2"/>
        <v>Obesity</v>
      </c>
      <c r="K116" s="12" t="str">
        <f t="shared" si="3"/>
        <v>Diabetes</v>
      </c>
    </row>
    <row r="117" spans="2:11" x14ac:dyDescent="0.3">
      <c r="B117" t="s">
        <v>2257</v>
      </c>
      <c r="C117">
        <v>30.495000000000001</v>
      </c>
      <c r="D117">
        <v>6.29</v>
      </c>
      <c r="E117" t="s">
        <v>2380</v>
      </c>
      <c r="F117" t="s">
        <v>2380</v>
      </c>
      <c r="G117" t="s">
        <v>2380</v>
      </c>
      <c r="H117">
        <v>0</v>
      </c>
      <c r="I117" t="s">
        <v>2382</v>
      </c>
      <c r="J117" t="str">
        <f t="shared" si="2"/>
        <v>Obesity</v>
      </c>
      <c r="K117" s="12" t="str">
        <f t="shared" si="3"/>
        <v>Prediabetes</v>
      </c>
    </row>
    <row r="118" spans="2:11" x14ac:dyDescent="0.3">
      <c r="B118" t="s">
        <v>2256</v>
      </c>
      <c r="C118">
        <v>44.88</v>
      </c>
      <c r="D118">
        <v>6.04</v>
      </c>
      <c r="E118" t="s">
        <v>2380</v>
      </c>
      <c r="F118" t="s">
        <v>2380</v>
      </c>
      <c r="G118" t="s">
        <v>2382</v>
      </c>
      <c r="H118">
        <v>1</v>
      </c>
      <c r="I118" t="s">
        <v>2382</v>
      </c>
      <c r="J118" t="str">
        <f t="shared" si="2"/>
        <v>Obesity</v>
      </c>
      <c r="K118" s="12" t="str">
        <f t="shared" si="3"/>
        <v>Prediabetes</v>
      </c>
    </row>
    <row r="119" spans="2:11" x14ac:dyDescent="0.3">
      <c r="B119" t="s">
        <v>2255</v>
      </c>
      <c r="C119">
        <v>44.32</v>
      </c>
      <c r="D119">
        <v>10.55</v>
      </c>
      <c r="E119" t="s">
        <v>2380</v>
      </c>
      <c r="F119" t="s">
        <v>2380</v>
      </c>
      <c r="G119" t="s">
        <v>2380</v>
      </c>
      <c r="H119">
        <v>0</v>
      </c>
      <c r="I119" t="s">
        <v>2382</v>
      </c>
      <c r="J119" t="str">
        <f t="shared" si="2"/>
        <v>Obesity</v>
      </c>
      <c r="K119" s="12" t="str">
        <f t="shared" si="3"/>
        <v>Diabetes</v>
      </c>
    </row>
    <row r="120" spans="2:11" x14ac:dyDescent="0.3">
      <c r="B120" t="s">
        <v>2254</v>
      </c>
      <c r="C120">
        <v>46.39</v>
      </c>
      <c r="D120">
        <v>5.09</v>
      </c>
      <c r="E120" t="s">
        <v>2380</v>
      </c>
      <c r="F120" t="s">
        <v>2380</v>
      </c>
      <c r="G120" t="s">
        <v>2380</v>
      </c>
      <c r="H120">
        <v>0</v>
      </c>
      <c r="I120" t="s">
        <v>2382</v>
      </c>
      <c r="J120" t="str">
        <f t="shared" si="2"/>
        <v>Obesity</v>
      </c>
      <c r="K120" s="12" t="str">
        <f t="shared" si="3"/>
        <v>Normal</v>
      </c>
    </row>
    <row r="121" spans="2:11" x14ac:dyDescent="0.3">
      <c r="B121" t="s">
        <v>2253</v>
      </c>
      <c r="C121">
        <v>42.13</v>
      </c>
      <c r="D121">
        <v>5.2</v>
      </c>
      <c r="E121" t="s">
        <v>2382</v>
      </c>
      <c r="F121" t="s">
        <v>2380</v>
      </c>
      <c r="G121" t="s">
        <v>2380</v>
      </c>
      <c r="H121">
        <v>1</v>
      </c>
      <c r="I121" t="s">
        <v>2382</v>
      </c>
      <c r="J121" t="str">
        <f t="shared" si="2"/>
        <v>Obesity</v>
      </c>
      <c r="K121" s="12" t="str">
        <f t="shared" si="3"/>
        <v>Normal</v>
      </c>
    </row>
    <row r="122" spans="2:11" x14ac:dyDescent="0.3">
      <c r="B122" t="s">
        <v>2252</v>
      </c>
      <c r="C122">
        <v>30.78</v>
      </c>
      <c r="D122">
        <v>8.4499999999999993</v>
      </c>
      <c r="E122" t="s">
        <v>2382</v>
      </c>
      <c r="F122" t="s">
        <v>2380</v>
      </c>
      <c r="G122" t="s">
        <v>2380</v>
      </c>
      <c r="H122">
        <v>0</v>
      </c>
      <c r="I122" t="s">
        <v>2382</v>
      </c>
      <c r="J122" t="str">
        <f t="shared" si="2"/>
        <v>Obesity</v>
      </c>
      <c r="K122" s="12" t="str">
        <f t="shared" si="3"/>
        <v>Diabetes</v>
      </c>
    </row>
    <row r="123" spans="2:11" x14ac:dyDescent="0.3">
      <c r="B123" t="s">
        <v>2251</v>
      </c>
      <c r="C123">
        <v>31.35</v>
      </c>
      <c r="D123">
        <v>9.5399999999999991</v>
      </c>
      <c r="E123" t="s">
        <v>2380</v>
      </c>
      <c r="F123" t="s">
        <v>2380</v>
      </c>
      <c r="G123" t="s">
        <v>2380</v>
      </c>
      <c r="H123">
        <v>0</v>
      </c>
      <c r="I123" t="s">
        <v>2382</v>
      </c>
      <c r="J123" t="str">
        <f t="shared" si="2"/>
        <v>Obesity</v>
      </c>
      <c r="K123" s="12" t="str">
        <f t="shared" si="3"/>
        <v>Diabetes</v>
      </c>
    </row>
    <row r="124" spans="2:11" x14ac:dyDescent="0.3">
      <c r="B124" t="s">
        <v>2250</v>
      </c>
      <c r="C124">
        <v>41.46</v>
      </c>
      <c r="D124">
        <v>4.99</v>
      </c>
      <c r="E124" t="s">
        <v>2382</v>
      </c>
      <c r="F124" t="s">
        <v>2380</v>
      </c>
      <c r="G124" t="s">
        <v>2380</v>
      </c>
      <c r="H124">
        <v>2</v>
      </c>
      <c r="I124" t="s">
        <v>2382</v>
      </c>
      <c r="J124" t="str">
        <f t="shared" si="2"/>
        <v>Obesity</v>
      </c>
      <c r="K124" s="12" t="str">
        <f t="shared" si="3"/>
        <v>Normal</v>
      </c>
    </row>
    <row r="125" spans="2:11" x14ac:dyDescent="0.3">
      <c r="B125" t="s">
        <v>2249</v>
      </c>
      <c r="C125">
        <v>48</v>
      </c>
      <c r="D125">
        <v>10.54</v>
      </c>
      <c r="E125" t="s">
        <v>2380</v>
      </c>
      <c r="F125" t="s">
        <v>2380</v>
      </c>
      <c r="G125" t="s">
        <v>2380</v>
      </c>
      <c r="H125">
        <v>0</v>
      </c>
      <c r="I125" t="s">
        <v>2382</v>
      </c>
      <c r="J125" t="str">
        <f t="shared" si="2"/>
        <v>Obesity</v>
      </c>
      <c r="K125" s="12" t="str">
        <f t="shared" si="3"/>
        <v>Diabetes</v>
      </c>
    </row>
    <row r="126" spans="2:11" x14ac:dyDescent="0.3">
      <c r="B126" t="s">
        <v>2248</v>
      </c>
      <c r="C126">
        <v>49.13</v>
      </c>
      <c r="D126">
        <v>4.54</v>
      </c>
      <c r="E126" t="s">
        <v>2380</v>
      </c>
      <c r="F126" t="s">
        <v>2380</v>
      </c>
      <c r="G126" t="s">
        <v>2380</v>
      </c>
      <c r="H126">
        <v>0</v>
      </c>
      <c r="I126" t="s">
        <v>2382</v>
      </c>
      <c r="J126" t="str">
        <f t="shared" si="2"/>
        <v>Obesity</v>
      </c>
      <c r="K126" s="12" t="str">
        <f t="shared" si="3"/>
        <v>Normal</v>
      </c>
    </row>
    <row r="127" spans="2:11" x14ac:dyDescent="0.3">
      <c r="B127" t="s">
        <v>2247</v>
      </c>
      <c r="C127">
        <v>37.799999999999997</v>
      </c>
      <c r="D127">
        <v>6.29</v>
      </c>
      <c r="E127" t="s">
        <v>2380</v>
      </c>
      <c r="F127" t="s">
        <v>2380</v>
      </c>
      <c r="G127" t="s">
        <v>2380</v>
      </c>
      <c r="H127">
        <v>1</v>
      </c>
      <c r="I127" t="s">
        <v>2382</v>
      </c>
      <c r="J127" t="str">
        <f t="shared" si="2"/>
        <v>Obesity</v>
      </c>
      <c r="K127" s="12" t="str">
        <f t="shared" si="3"/>
        <v>Prediabetes</v>
      </c>
    </row>
    <row r="128" spans="2:11" x14ac:dyDescent="0.3">
      <c r="B128" t="s">
        <v>2246</v>
      </c>
      <c r="C128">
        <v>38.299999999999997</v>
      </c>
      <c r="D128">
        <v>9.51</v>
      </c>
      <c r="E128" t="s">
        <v>2380</v>
      </c>
      <c r="F128" t="s">
        <v>2380</v>
      </c>
      <c r="G128" t="s">
        <v>2380</v>
      </c>
      <c r="H128">
        <v>0</v>
      </c>
      <c r="I128" t="s">
        <v>2382</v>
      </c>
      <c r="J128" t="str">
        <f t="shared" si="2"/>
        <v>Obesity</v>
      </c>
      <c r="K128" s="12" t="str">
        <f t="shared" si="3"/>
        <v>Diabetes</v>
      </c>
    </row>
    <row r="129" spans="2:11" x14ac:dyDescent="0.3">
      <c r="B129" t="s">
        <v>2245</v>
      </c>
      <c r="C129">
        <v>32.774999999999999</v>
      </c>
      <c r="D129">
        <v>4.72</v>
      </c>
      <c r="E129" t="s">
        <v>2380</v>
      </c>
      <c r="F129" t="s">
        <v>2380</v>
      </c>
      <c r="G129" t="s">
        <v>2380</v>
      </c>
      <c r="H129">
        <v>0</v>
      </c>
      <c r="I129" t="s">
        <v>2382</v>
      </c>
      <c r="J129" t="str">
        <f t="shared" si="2"/>
        <v>Obesity</v>
      </c>
      <c r="K129" s="12" t="str">
        <f t="shared" si="3"/>
        <v>Normal</v>
      </c>
    </row>
    <row r="130" spans="2:11" x14ac:dyDescent="0.3">
      <c r="B130" t="s">
        <v>2244</v>
      </c>
      <c r="C130">
        <v>34.200000000000003</v>
      </c>
      <c r="D130">
        <v>5.91</v>
      </c>
      <c r="E130" t="s">
        <v>2382</v>
      </c>
      <c r="F130" t="s">
        <v>2380</v>
      </c>
      <c r="G130" t="s">
        <v>2380</v>
      </c>
      <c r="H130">
        <v>0</v>
      </c>
      <c r="I130" t="s">
        <v>2382</v>
      </c>
      <c r="J130" t="str">
        <f t="shared" si="2"/>
        <v>Obesity</v>
      </c>
      <c r="K130" s="12" t="str">
        <f t="shared" si="3"/>
        <v>Prediabetes</v>
      </c>
    </row>
    <row r="131" spans="2:11" x14ac:dyDescent="0.3">
      <c r="B131" t="s">
        <v>2243</v>
      </c>
      <c r="C131">
        <v>30.2</v>
      </c>
      <c r="D131">
        <v>9.58</v>
      </c>
      <c r="E131" t="s">
        <v>2380</v>
      </c>
      <c r="F131" t="s">
        <v>2380</v>
      </c>
      <c r="G131" t="s">
        <v>2380</v>
      </c>
      <c r="H131">
        <v>0</v>
      </c>
      <c r="I131" t="s">
        <v>2382</v>
      </c>
      <c r="J131" t="str">
        <f t="shared" ref="J131:J194" si="4">IF(C131&lt;18.5,"Underweight",IF(C131&lt;25,"Normal Weight",IF(C131&lt;30,"Overweight","Obesity")))</f>
        <v>Obesity</v>
      </c>
      <c r="K131" s="12" t="str">
        <f t="shared" ref="K131:K194" si="5">IF(D131&lt;5.7,"Normal",IF(D131&lt;6.5,"Prediabetes","Diabetes"))</f>
        <v>Diabetes</v>
      </c>
    </row>
    <row r="132" spans="2:11" x14ac:dyDescent="0.3">
      <c r="B132" t="s">
        <v>2242</v>
      </c>
      <c r="C132">
        <v>48.32</v>
      </c>
      <c r="D132">
        <v>5.77</v>
      </c>
      <c r="E132" t="s">
        <v>2380</v>
      </c>
      <c r="F132" t="s">
        <v>2380</v>
      </c>
      <c r="G132" t="s">
        <v>2380</v>
      </c>
      <c r="H132">
        <v>0</v>
      </c>
      <c r="I132" t="s">
        <v>2382</v>
      </c>
      <c r="J132" t="str">
        <f t="shared" si="4"/>
        <v>Obesity</v>
      </c>
      <c r="K132" s="12" t="str">
        <f t="shared" si="5"/>
        <v>Prediabetes</v>
      </c>
    </row>
    <row r="133" spans="2:11" x14ac:dyDescent="0.3">
      <c r="B133" t="s">
        <v>2241</v>
      </c>
      <c r="C133">
        <v>44.86</v>
      </c>
      <c r="D133">
        <v>4.38</v>
      </c>
      <c r="E133" t="s">
        <v>2382</v>
      </c>
      <c r="F133" t="s">
        <v>2380</v>
      </c>
      <c r="G133" t="s">
        <v>2380</v>
      </c>
      <c r="H133">
        <v>0</v>
      </c>
      <c r="I133" t="s">
        <v>2382</v>
      </c>
      <c r="J133" t="str">
        <f t="shared" si="4"/>
        <v>Obesity</v>
      </c>
      <c r="K133" s="12" t="str">
        <f t="shared" si="5"/>
        <v>Normal</v>
      </c>
    </row>
    <row r="134" spans="2:11" x14ac:dyDescent="0.3">
      <c r="B134" t="s">
        <v>2240</v>
      </c>
      <c r="C134">
        <v>52.15</v>
      </c>
      <c r="D134">
        <v>5.65</v>
      </c>
      <c r="E134" t="s">
        <v>2380</v>
      </c>
      <c r="F134" t="s">
        <v>2380</v>
      </c>
      <c r="G134" t="s">
        <v>2380</v>
      </c>
      <c r="H134">
        <v>1</v>
      </c>
      <c r="I134" t="s">
        <v>2382</v>
      </c>
      <c r="J134" t="str">
        <f t="shared" si="4"/>
        <v>Obesity</v>
      </c>
      <c r="K134" s="12" t="str">
        <f t="shared" si="5"/>
        <v>Normal</v>
      </c>
    </row>
    <row r="135" spans="2:11" x14ac:dyDescent="0.3">
      <c r="B135" t="s">
        <v>2239</v>
      </c>
      <c r="C135">
        <v>41.12</v>
      </c>
      <c r="D135">
        <v>7.54</v>
      </c>
      <c r="E135" t="s">
        <v>2382</v>
      </c>
      <c r="F135" t="s">
        <v>2380</v>
      </c>
      <c r="G135" t="s">
        <v>2380</v>
      </c>
      <c r="H135">
        <v>0</v>
      </c>
      <c r="I135" t="s">
        <v>2382</v>
      </c>
      <c r="J135" t="str">
        <f t="shared" si="4"/>
        <v>Obesity</v>
      </c>
      <c r="K135" s="12" t="str">
        <f t="shared" si="5"/>
        <v>Diabetes</v>
      </c>
    </row>
    <row r="136" spans="2:11" x14ac:dyDescent="0.3">
      <c r="B136" t="s">
        <v>2238</v>
      </c>
      <c r="C136">
        <v>38.39</v>
      </c>
      <c r="D136">
        <v>5.1100000000000003</v>
      </c>
      <c r="E136" t="s">
        <v>2382</v>
      </c>
      <c r="F136" t="s">
        <v>2380</v>
      </c>
      <c r="G136" t="s">
        <v>2380</v>
      </c>
      <c r="H136">
        <v>1</v>
      </c>
      <c r="I136" t="s">
        <v>2382</v>
      </c>
      <c r="J136" t="str">
        <f t="shared" si="4"/>
        <v>Obesity</v>
      </c>
      <c r="K136" s="12" t="str">
        <f t="shared" si="5"/>
        <v>Normal</v>
      </c>
    </row>
    <row r="137" spans="2:11" x14ac:dyDescent="0.3">
      <c r="B137" t="s">
        <v>2237</v>
      </c>
      <c r="C137">
        <v>46.85</v>
      </c>
      <c r="D137">
        <v>4.25</v>
      </c>
      <c r="E137" t="s">
        <v>2380</v>
      </c>
      <c r="F137" t="s">
        <v>2380</v>
      </c>
      <c r="G137" t="s">
        <v>2382</v>
      </c>
      <c r="H137">
        <v>1</v>
      </c>
      <c r="I137" t="s">
        <v>2382</v>
      </c>
      <c r="J137" t="str">
        <f t="shared" si="4"/>
        <v>Obesity</v>
      </c>
      <c r="K137" s="12" t="str">
        <f t="shared" si="5"/>
        <v>Normal</v>
      </c>
    </row>
    <row r="138" spans="2:11" x14ac:dyDescent="0.3">
      <c r="B138" t="s">
        <v>2236</v>
      </c>
      <c r="C138">
        <v>42.24</v>
      </c>
      <c r="D138">
        <v>5.55</v>
      </c>
      <c r="E138" t="s">
        <v>2380</v>
      </c>
      <c r="F138" t="s">
        <v>2381</v>
      </c>
      <c r="G138" t="s">
        <v>2380</v>
      </c>
      <c r="H138">
        <v>1</v>
      </c>
      <c r="I138" t="s">
        <v>2382</v>
      </c>
      <c r="J138" t="str">
        <f t="shared" si="4"/>
        <v>Obesity</v>
      </c>
      <c r="K138" s="12" t="str">
        <f t="shared" si="5"/>
        <v>Normal</v>
      </c>
    </row>
    <row r="139" spans="2:11" x14ac:dyDescent="0.3">
      <c r="B139" t="s">
        <v>2235</v>
      </c>
      <c r="C139">
        <v>34.39</v>
      </c>
      <c r="D139">
        <v>5.78</v>
      </c>
      <c r="E139" t="s">
        <v>2380</v>
      </c>
      <c r="F139" t="s">
        <v>2380</v>
      </c>
      <c r="G139" t="s">
        <v>2380</v>
      </c>
      <c r="H139">
        <v>0</v>
      </c>
      <c r="I139" t="s">
        <v>2382</v>
      </c>
      <c r="J139" t="str">
        <f t="shared" si="4"/>
        <v>Obesity</v>
      </c>
      <c r="K139" s="12" t="str">
        <f t="shared" si="5"/>
        <v>Prediabetes</v>
      </c>
    </row>
    <row r="140" spans="2:11" x14ac:dyDescent="0.3">
      <c r="B140" t="s">
        <v>2234</v>
      </c>
      <c r="C140">
        <v>42.89</v>
      </c>
      <c r="D140">
        <v>5.28</v>
      </c>
      <c r="E140" t="s">
        <v>2382</v>
      </c>
      <c r="F140" t="s">
        <v>2380</v>
      </c>
      <c r="G140" t="s">
        <v>2380</v>
      </c>
      <c r="H140">
        <v>0</v>
      </c>
      <c r="I140" t="s">
        <v>2382</v>
      </c>
      <c r="J140" t="str">
        <f t="shared" si="4"/>
        <v>Obesity</v>
      </c>
      <c r="K140" s="12" t="str">
        <f t="shared" si="5"/>
        <v>Normal</v>
      </c>
    </row>
    <row r="141" spans="2:11" x14ac:dyDescent="0.3">
      <c r="B141" t="s">
        <v>2233</v>
      </c>
      <c r="C141">
        <v>36.299999999999997</v>
      </c>
      <c r="D141">
        <v>5.39</v>
      </c>
      <c r="E141" t="s">
        <v>2380</v>
      </c>
      <c r="F141" t="s">
        <v>2380</v>
      </c>
      <c r="G141" t="s">
        <v>2380</v>
      </c>
      <c r="H141">
        <v>0</v>
      </c>
      <c r="I141" t="s">
        <v>2382</v>
      </c>
      <c r="J141" t="str">
        <f t="shared" si="4"/>
        <v>Obesity</v>
      </c>
      <c r="K141" s="12" t="str">
        <f t="shared" si="5"/>
        <v>Normal</v>
      </c>
    </row>
    <row r="142" spans="2:11" x14ac:dyDescent="0.3">
      <c r="B142" t="s">
        <v>2232</v>
      </c>
      <c r="C142">
        <v>35.200000000000003</v>
      </c>
      <c r="D142">
        <v>8.01</v>
      </c>
      <c r="E142" t="s">
        <v>2382</v>
      </c>
      <c r="F142" t="s">
        <v>2380</v>
      </c>
      <c r="G142" t="s">
        <v>2380</v>
      </c>
      <c r="H142">
        <v>1</v>
      </c>
      <c r="I142" t="s">
        <v>2382</v>
      </c>
      <c r="J142" t="str">
        <f t="shared" si="4"/>
        <v>Obesity</v>
      </c>
      <c r="K142" s="12" t="str">
        <f t="shared" si="5"/>
        <v>Diabetes</v>
      </c>
    </row>
    <row r="143" spans="2:11" x14ac:dyDescent="0.3">
      <c r="B143" t="s">
        <v>2231</v>
      </c>
      <c r="C143">
        <v>53.62</v>
      </c>
      <c r="D143">
        <v>5.21</v>
      </c>
      <c r="E143" t="s">
        <v>2380</v>
      </c>
      <c r="F143" t="s">
        <v>2380</v>
      </c>
      <c r="G143" t="s">
        <v>2380</v>
      </c>
      <c r="H143">
        <v>0</v>
      </c>
      <c r="I143" t="s">
        <v>2382</v>
      </c>
      <c r="J143" t="str">
        <f t="shared" si="4"/>
        <v>Obesity</v>
      </c>
      <c r="K143" s="12" t="str">
        <f t="shared" si="5"/>
        <v>Normal</v>
      </c>
    </row>
    <row r="144" spans="2:11" x14ac:dyDescent="0.3">
      <c r="B144" t="s">
        <v>2230</v>
      </c>
      <c r="C144">
        <v>36.67</v>
      </c>
      <c r="D144">
        <v>6.27</v>
      </c>
      <c r="E144" t="s">
        <v>2380</v>
      </c>
      <c r="F144" t="s">
        <v>2380</v>
      </c>
      <c r="G144" t="s">
        <v>2380</v>
      </c>
      <c r="H144">
        <v>0</v>
      </c>
      <c r="I144" t="s">
        <v>2382</v>
      </c>
      <c r="J144" t="str">
        <f t="shared" si="4"/>
        <v>Obesity</v>
      </c>
      <c r="K144" s="12" t="str">
        <f t="shared" si="5"/>
        <v>Prediabetes</v>
      </c>
    </row>
    <row r="145" spans="2:11" x14ac:dyDescent="0.3">
      <c r="B145" t="s">
        <v>2229</v>
      </c>
      <c r="C145">
        <v>33.4</v>
      </c>
      <c r="D145">
        <v>10.73</v>
      </c>
      <c r="E145" t="s">
        <v>2382</v>
      </c>
      <c r="F145" t="s">
        <v>2380</v>
      </c>
      <c r="G145" t="s">
        <v>2380</v>
      </c>
      <c r="H145">
        <v>1</v>
      </c>
      <c r="I145" t="s">
        <v>2382</v>
      </c>
      <c r="J145" t="str">
        <f t="shared" si="4"/>
        <v>Obesity</v>
      </c>
      <c r="K145" s="12" t="str">
        <f t="shared" si="5"/>
        <v>Diabetes</v>
      </c>
    </row>
    <row r="146" spans="2:11" x14ac:dyDescent="0.3">
      <c r="B146" t="s">
        <v>2228</v>
      </c>
      <c r="C146">
        <v>42.71</v>
      </c>
      <c r="D146">
        <v>10.52</v>
      </c>
      <c r="E146" t="s">
        <v>2380</v>
      </c>
      <c r="F146" t="s">
        <v>2380</v>
      </c>
      <c r="G146" t="s">
        <v>2380</v>
      </c>
      <c r="H146">
        <v>0</v>
      </c>
      <c r="I146" t="s">
        <v>2382</v>
      </c>
      <c r="J146" t="str">
        <f t="shared" si="4"/>
        <v>Obesity</v>
      </c>
      <c r="K146" s="12" t="str">
        <f t="shared" si="5"/>
        <v>Diabetes</v>
      </c>
    </row>
    <row r="147" spans="2:11" x14ac:dyDescent="0.3">
      <c r="B147" t="s">
        <v>2227</v>
      </c>
      <c r="C147">
        <v>41.52</v>
      </c>
      <c r="D147">
        <v>11.82</v>
      </c>
      <c r="E147" t="s">
        <v>2382</v>
      </c>
      <c r="F147" t="s">
        <v>2380</v>
      </c>
      <c r="G147" t="s">
        <v>2380</v>
      </c>
      <c r="H147">
        <v>2</v>
      </c>
      <c r="I147" t="s">
        <v>2382</v>
      </c>
      <c r="J147" t="str">
        <f t="shared" si="4"/>
        <v>Obesity</v>
      </c>
      <c r="K147" s="12" t="str">
        <f t="shared" si="5"/>
        <v>Diabetes</v>
      </c>
    </row>
    <row r="148" spans="2:11" x14ac:dyDescent="0.3">
      <c r="B148" t="s">
        <v>2226</v>
      </c>
      <c r="C148">
        <v>39.4</v>
      </c>
      <c r="D148">
        <v>6.76</v>
      </c>
      <c r="E148" t="s">
        <v>2380</v>
      </c>
      <c r="F148" t="s">
        <v>2380</v>
      </c>
      <c r="G148" t="s">
        <v>2380</v>
      </c>
      <c r="H148">
        <v>0</v>
      </c>
      <c r="I148" t="s">
        <v>2382</v>
      </c>
      <c r="J148" t="str">
        <f t="shared" si="4"/>
        <v>Obesity</v>
      </c>
      <c r="K148" s="12" t="str">
        <f t="shared" si="5"/>
        <v>Diabetes</v>
      </c>
    </row>
    <row r="149" spans="2:11" x14ac:dyDescent="0.3">
      <c r="B149" t="s">
        <v>2225</v>
      </c>
      <c r="C149">
        <v>46.45</v>
      </c>
      <c r="D149">
        <v>5.62</v>
      </c>
      <c r="E149" t="s">
        <v>2380</v>
      </c>
      <c r="F149" t="s">
        <v>2380</v>
      </c>
      <c r="G149" t="s">
        <v>2380</v>
      </c>
      <c r="H149">
        <v>0</v>
      </c>
      <c r="I149" t="s">
        <v>2382</v>
      </c>
      <c r="J149" t="str">
        <f t="shared" si="4"/>
        <v>Obesity</v>
      </c>
      <c r="K149" s="12" t="str">
        <f t="shared" si="5"/>
        <v>Normal</v>
      </c>
    </row>
    <row r="150" spans="2:11" x14ac:dyDescent="0.3">
      <c r="B150" t="s">
        <v>2224</v>
      </c>
      <c r="C150">
        <v>35.75</v>
      </c>
      <c r="D150">
        <v>4.1900000000000004</v>
      </c>
      <c r="E150" t="s">
        <v>2380</v>
      </c>
      <c r="F150" t="s">
        <v>2380</v>
      </c>
      <c r="G150" t="s">
        <v>2380</v>
      </c>
      <c r="H150">
        <v>0</v>
      </c>
      <c r="I150" t="s">
        <v>2382</v>
      </c>
      <c r="J150" t="str">
        <f t="shared" si="4"/>
        <v>Obesity</v>
      </c>
      <c r="K150" s="12" t="str">
        <f t="shared" si="5"/>
        <v>Normal</v>
      </c>
    </row>
    <row r="151" spans="2:11" x14ac:dyDescent="0.3">
      <c r="B151" t="s">
        <v>2223</v>
      </c>
      <c r="C151">
        <v>26.07</v>
      </c>
      <c r="D151">
        <v>5.32</v>
      </c>
      <c r="E151" t="s">
        <v>2380</v>
      </c>
      <c r="F151" t="s">
        <v>2380</v>
      </c>
      <c r="G151" t="s">
        <v>2380</v>
      </c>
      <c r="H151">
        <v>0</v>
      </c>
      <c r="I151" t="s">
        <v>2382</v>
      </c>
      <c r="J151" t="str">
        <f t="shared" si="4"/>
        <v>Overweight</v>
      </c>
      <c r="K151" s="12" t="str">
        <f t="shared" si="5"/>
        <v>Normal</v>
      </c>
    </row>
    <row r="152" spans="2:11" x14ac:dyDescent="0.3">
      <c r="B152" t="s">
        <v>2222</v>
      </c>
      <c r="C152">
        <v>36.54</v>
      </c>
      <c r="D152">
        <v>4.46</v>
      </c>
      <c r="E152" t="s">
        <v>2382</v>
      </c>
      <c r="F152" t="s">
        <v>2380</v>
      </c>
      <c r="G152" t="s">
        <v>2380</v>
      </c>
      <c r="H152">
        <v>1</v>
      </c>
      <c r="I152" t="s">
        <v>2382</v>
      </c>
      <c r="J152" t="str">
        <f t="shared" si="4"/>
        <v>Obesity</v>
      </c>
      <c r="K152" s="12" t="str">
        <f t="shared" si="5"/>
        <v>Normal</v>
      </c>
    </row>
    <row r="153" spans="2:11" x14ac:dyDescent="0.3">
      <c r="B153" t="s">
        <v>2221</v>
      </c>
      <c r="C153">
        <v>51.64</v>
      </c>
      <c r="D153">
        <v>5.65</v>
      </c>
      <c r="E153" t="s">
        <v>2380</v>
      </c>
      <c r="F153" t="s">
        <v>2380</v>
      </c>
      <c r="G153" t="s">
        <v>2380</v>
      </c>
      <c r="H153">
        <v>0</v>
      </c>
      <c r="I153" t="s">
        <v>2382</v>
      </c>
      <c r="J153" t="str">
        <f t="shared" si="4"/>
        <v>Obesity</v>
      </c>
      <c r="K153" s="12" t="str">
        <f t="shared" si="5"/>
        <v>Normal</v>
      </c>
    </row>
    <row r="154" spans="2:11" x14ac:dyDescent="0.3">
      <c r="B154" t="s">
        <v>2220</v>
      </c>
      <c r="C154">
        <v>42.83</v>
      </c>
      <c r="D154">
        <v>6.04</v>
      </c>
      <c r="E154" t="s">
        <v>2380</v>
      </c>
      <c r="F154" t="s">
        <v>2380</v>
      </c>
      <c r="G154" t="s">
        <v>2380</v>
      </c>
      <c r="H154">
        <v>2</v>
      </c>
      <c r="I154" t="s">
        <v>2382</v>
      </c>
      <c r="J154" t="str">
        <f t="shared" si="4"/>
        <v>Obesity</v>
      </c>
      <c r="K154" s="12" t="str">
        <f t="shared" si="5"/>
        <v>Prediabetes</v>
      </c>
    </row>
    <row r="155" spans="2:11" x14ac:dyDescent="0.3">
      <c r="B155" t="s">
        <v>2219</v>
      </c>
      <c r="C155">
        <v>40.15</v>
      </c>
      <c r="D155">
        <v>5.76</v>
      </c>
      <c r="E155" t="s">
        <v>2380</v>
      </c>
      <c r="F155" t="s">
        <v>2380</v>
      </c>
      <c r="G155" t="s">
        <v>2380</v>
      </c>
      <c r="H155">
        <v>1</v>
      </c>
      <c r="I155" t="s">
        <v>2382</v>
      </c>
      <c r="J155" t="str">
        <f t="shared" si="4"/>
        <v>Obesity</v>
      </c>
      <c r="K155" s="12" t="str">
        <f t="shared" si="5"/>
        <v>Prediabetes</v>
      </c>
    </row>
    <row r="156" spans="2:11" x14ac:dyDescent="0.3">
      <c r="B156" t="s">
        <v>2218</v>
      </c>
      <c r="C156">
        <v>27.8</v>
      </c>
      <c r="D156">
        <v>4.3600000000000003</v>
      </c>
      <c r="E156" t="s">
        <v>2380</v>
      </c>
      <c r="F156" t="s">
        <v>2380</v>
      </c>
      <c r="G156" t="s">
        <v>2382</v>
      </c>
      <c r="H156">
        <v>1</v>
      </c>
      <c r="I156" t="s">
        <v>2382</v>
      </c>
      <c r="J156" t="str">
        <f t="shared" si="4"/>
        <v>Overweight</v>
      </c>
      <c r="K156" s="12" t="str">
        <f t="shared" si="5"/>
        <v>Normal</v>
      </c>
    </row>
    <row r="157" spans="2:11" x14ac:dyDescent="0.3">
      <c r="B157" t="s">
        <v>2217</v>
      </c>
      <c r="C157">
        <v>45.81</v>
      </c>
      <c r="D157">
        <v>4.76</v>
      </c>
      <c r="E157" t="s">
        <v>2382</v>
      </c>
      <c r="F157" t="s">
        <v>2380</v>
      </c>
      <c r="G157" t="s">
        <v>2382</v>
      </c>
      <c r="H157">
        <v>1</v>
      </c>
      <c r="I157" t="s">
        <v>2382</v>
      </c>
      <c r="J157" t="str">
        <f t="shared" si="4"/>
        <v>Obesity</v>
      </c>
      <c r="K157" s="12" t="str">
        <f t="shared" si="5"/>
        <v>Normal</v>
      </c>
    </row>
    <row r="158" spans="2:11" x14ac:dyDescent="0.3">
      <c r="B158" t="s">
        <v>2216</v>
      </c>
      <c r="C158">
        <v>34.43</v>
      </c>
      <c r="D158">
        <v>10.82</v>
      </c>
      <c r="E158" t="s">
        <v>2382</v>
      </c>
      <c r="F158" t="s">
        <v>2380</v>
      </c>
      <c r="G158" t="s">
        <v>2380</v>
      </c>
      <c r="H158">
        <v>1</v>
      </c>
      <c r="I158" t="s">
        <v>2382</v>
      </c>
      <c r="J158" t="str">
        <f t="shared" si="4"/>
        <v>Obesity</v>
      </c>
      <c r="K158" s="12" t="str">
        <f t="shared" si="5"/>
        <v>Diabetes</v>
      </c>
    </row>
    <row r="159" spans="2:11" x14ac:dyDescent="0.3">
      <c r="B159" t="s">
        <v>2215</v>
      </c>
      <c r="C159">
        <v>41.33</v>
      </c>
      <c r="D159">
        <v>4.01</v>
      </c>
      <c r="E159" t="s">
        <v>2382</v>
      </c>
      <c r="F159" t="s">
        <v>2380</v>
      </c>
      <c r="G159" t="s">
        <v>2380</v>
      </c>
      <c r="H159">
        <v>0</v>
      </c>
      <c r="I159" t="s">
        <v>2382</v>
      </c>
      <c r="J159" t="str">
        <f t="shared" si="4"/>
        <v>Obesity</v>
      </c>
      <c r="K159" s="12" t="str">
        <f t="shared" si="5"/>
        <v>Normal</v>
      </c>
    </row>
    <row r="160" spans="2:11" x14ac:dyDescent="0.3">
      <c r="B160" t="s">
        <v>2214</v>
      </c>
      <c r="C160">
        <v>31.92</v>
      </c>
      <c r="D160">
        <v>5.12</v>
      </c>
      <c r="E160" t="s">
        <v>2382</v>
      </c>
      <c r="F160" t="s">
        <v>2380</v>
      </c>
      <c r="G160" t="s">
        <v>2380</v>
      </c>
      <c r="H160">
        <v>1</v>
      </c>
      <c r="I160" t="s">
        <v>2382</v>
      </c>
      <c r="J160" t="str">
        <f t="shared" si="4"/>
        <v>Obesity</v>
      </c>
      <c r="K160" s="12" t="str">
        <f t="shared" si="5"/>
        <v>Normal</v>
      </c>
    </row>
    <row r="161" spans="2:11" x14ac:dyDescent="0.3">
      <c r="B161" t="s">
        <v>2213</v>
      </c>
      <c r="C161">
        <v>39.799999999999997</v>
      </c>
      <c r="D161">
        <v>10.54</v>
      </c>
      <c r="E161" t="s">
        <v>2382</v>
      </c>
      <c r="F161" t="s">
        <v>2380</v>
      </c>
      <c r="G161" t="s">
        <v>2380</v>
      </c>
      <c r="H161">
        <v>2</v>
      </c>
      <c r="I161" t="s">
        <v>2382</v>
      </c>
      <c r="J161" t="str">
        <f t="shared" si="4"/>
        <v>Obesity</v>
      </c>
      <c r="K161" s="12" t="str">
        <f t="shared" si="5"/>
        <v>Diabetes</v>
      </c>
    </row>
    <row r="162" spans="2:11" x14ac:dyDescent="0.3">
      <c r="B162" t="s">
        <v>2212</v>
      </c>
      <c r="C162">
        <v>42.82</v>
      </c>
      <c r="D162">
        <v>4.21</v>
      </c>
      <c r="E162" t="s">
        <v>2380</v>
      </c>
      <c r="F162" t="s">
        <v>2380</v>
      </c>
      <c r="G162" t="s">
        <v>2380</v>
      </c>
      <c r="H162">
        <v>0</v>
      </c>
      <c r="I162" t="s">
        <v>2382</v>
      </c>
      <c r="J162" t="str">
        <f t="shared" si="4"/>
        <v>Obesity</v>
      </c>
      <c r="K162" s="12" t="str">
        <f t="shared" si="5"/>
        <v>Normal</v>
      </c>
    </row>
    <row r="163" spans="2:11" x14ac:dyDescent="0.3">
      <c r="B163" t="s">
        <v>2211</v>
      </c>
      <c r="C163">
        <v>33.630000000000003</v>
      </c>
      <c r="D163">
        <v>5.42</v>
      </c>
      <c r="E163" t="s">
        <v>2380</v>
      </c>
      <c r="F163" t="s">
        <v>2380</v>
      </c>
      <c r="G163" t="s">
        <v>2380</v>
      </c>
      <c r="H163">
        <v>0</v>
      </c>
      <c r="I163" t="s">
        <v>2382</v>
      </c>
      <c r="J163" t="str">
        <f t="shared" si="4"/>
        <v>Obesity</v>
      </c>
      <c r="K163" s="12" t="str">
        <f t="shared" si="5"/>
        <v>Normal</v>
      </c>
    </row>
    <row r="164" spans="2:11" x14ac:dyDescent="0.3">
      <c r="B164" t="s">
        <v>2210</v>
      </c>
      <c r="C164">
        <v>37.07</v>
      </c>
      <c r="D164">
        <v>4.28</v>
      </c>
      <c r="E164" t="s">
        <v>2380</v>
      </c>
      <c r="F164" t="s">
        <v>2381</v>
      </c>
      <c r="G164" t="s">
        <v>2380</v>
      </c>
      <c r="H164">
        <v>1</v>
      </c>
      <c r="I164" t="s">
        <v>2382</v>
      </c>
      <c r="J164" t="str">
        <f t="shared" si="4"/>
        <v>Obesity</v>
      </c>
      <c r="K164" s="12" t="str">
        <f t="shared" si="5"/>
        <v>Normal</v>
      </c>
    </row>
    <row r="165" spans="2:11" x14ac:dyDescent="0.3">
      <c r="B165" t="s">
        <v>2209</v>
      </c>
      <c r="C165">
        <v>35.625</v>
      </c>
      <c r="D165">
        <v>8.9</v>
      </c>
      <c r="E165" t="s">
        <v>2380</v>
      </c>
      <c r="F165" t="s">
        <v>2380</v>
      </c>
      <c r="G165" t="s">
        <v>2380</v>
      </c>
      <c r="H165">
        <v>0</v>
      </c>
      <c r="I165" t="s">
        <v>2382</v>
      </c>
      <c r="J165" t="str">
        <f t="shared" si="4"/>
        <v>Obesity</v>
      </c>
      <c r="K165" s="12" t="str">
        <f t="shared" si="5"/>
        <v>Diabetes</v>
      </c>
    </row>
    <row r="166" spans="2:11" x14ac:dyDescent="0.3">
      <c r="B166" t="s">
        <v>2208</v>
      </c>
      <c r="C166">
        <v>42.69</v>
      </c>
      <c r="D166">
        <v>4.8899999999999997</v>
      </c>
      <c r="E166" t="s">
        <v>2380</v>
      </c>
      <c r="F166" t="s">
        <v>2380</v>
      </c>
      <c r="G166" t="s">
        <v>2382</v>
      </c>
      <c r="H166">
        <v>1</v>
      </c>
      <c r="I166" t="s">
        <v>2382</v>
      </c>
      <c r="J166" t="str">
        <f t="shared" si="4"/>
        <v>Obesity</v>
      </c>
      <c r="K166" s="12" t="str">
        <f t="shared" si="5"/>
        <v>Normal</v>
      </c>
    </row>
    <row r="167" spans="2:11" x14ac:dyDescent="0.3">
      <c r="B167" t="s">
        <v>2207</v>
      </c>
      <c r="C167">
        <v>37.869999999999997</v>
      </c>
      <c r="D167">
        <v>4.29</v>
      </c>
      <c r="E167" t="s">
        <v>2382</v>
      </c>
      <c r="F167" t="s">
        <v>2380</v>
      </c>
      <c r="G167" t="s">
        <v>2382</v>
      </c>
      <c r="H167">
        <v>1</v>
      </c>
      <c r="I167" t="s">
        <v>2382</v>
      </c>
      <c r="J167" t="str">
        <f t="shared" si="4"/>
        <v>Obesity</v>
      </c>
      <c r="K167" s="12" t="str">
        <f t="shared" si="5"/>
        <v>Normal</v>
      </c>
    </row>
    <row r="168" spans="2:11" x14ac:dyDescent="0.3">
      <c r="B168" t="s">
        <v>2206</v>
      </c>
      <c r="C168">
        <v>40.61</v>
      </c>
      <c r="D168">
        <v>8</v>
      </c>
      <c r="E168" t="s">
        <v>2382</v>
      </c>
      <c r="F168" t="s">
        <v>2380</v>
      </c>
      <c r="G168" t="s">
        <v>2380</v>
      </c>
      <c r="H168">
        <v>1</v>
      </c>
      <c r="I168" t="s">
        <v>2382</v>
      </c>
      <c r="J168" t="str">
        <f t="shared" si="4"/>
        <v>Obesity</v>
      </c>
      <c r="K168" s="12" t="str">
        <f t="shared" si="5"/>
        <v>Diabetes</v>
      </c>
    </row>
    <row r="169" spans="2:11" x14ac:dyDescent="0.3">
      <c r="B169" t="s">
        <v>2205</v>
      </c>
      <c r="C169">
        <v>30.78</v>
      </c>
      <c r="D169">
        <v>4.67</v>
      </c>
      <c r="E169" t="s">
        <v>2382</v>
      </c>
      <c r="F169" t="s">
        <v>2380</v>
      </c>
      <c r="G169" t="s">
        <v>2380</v>
      </c>
      <c r="H169">
        <v>0</v>
      </c>
      <c r="I169" t="s">
        <v>2382</v>
      </c>
      <c r="J169" t="str">
        <f t="shared" si="4"/>
        <v>Obesity</v>
      </c>
      <c r="K169" s="12" t="str">
        <f t="shared" si="5"/>
        <v>Normal</v>
      </c>
    </row>
    <row r="170" spans="2:11" x14ac:dyDescent="0.3">
      <c r="B170" t="s">
        <v>2204</v>
      </c>
      <c r="C170">
        <v>49.49</v>
      </c>
      <c r="D170">
        <v>4.5</v>
      </c>
      <c r="E170" t="s">
        <v>2380</v>
      </c>
      <c r="F170" t="s">
        <v>2380</v>
      </c>
      <c r="G170" t="s">
        <v>2380</v>
      </c>
      <c r="H170">
        <v>0</v>
      </c>
      <c r="I170" t="s">
        <v>2382</v>
      </c>
      <c r="J170" t="str">
        <f t="shared" si="4"/>
        <v>Obesity</v>
      </c>
      <c r="K170" s="12" t="str">
        <f t="shared" si="5"/>
        <v>Normal</v>
      </c>
    </row>
    <row r="171" spans="2:11" x14ac:dyDescent="0.3">
      <c r="B171" t="s">
        <v>2203</v>
      </c>
      <c r="C171">
        <v>37.619999999999997</v>
      </c>
      <c r="D171">
        <v>6.32</v>
      </c>
      <c r="E171" t="s">
        <v>2382</v>
      </c>
      <c r="F171" t="s">
        <v>2381</v>
      </c>
      <c r="G171" t="s">
        <v>2380</v>
      </c>
      <c r="H171">
        <v>2</v>
      </c>
      <c r="I171" t="s">
        <v>2382</v>
      </c>
      <c r="J171" t="str">
        <f t="shared" si="4"/>
        <v>Obesity</v>
      </c>
      <c r="K171" s="12" t="str">
        <f t="shared" si="5"/>
        <v>Prediabetes</v>
      </c>
    </row>
    <row r="172" spans="2:11" x14ac:dyDescent="0.3">
      <c r="B172" t="s">
        <v>2202</v>
      </c>
      <c r="C172">
        <v>36.08</v>
      </c>
      <c r="D172">
        <v>6.1</v>
      </c>
      <c r="E172" t="s">
        <v>2382</v>
      </c>
      <c r="F172" t="s">
        <v>2380</v>
      </c>
      <c r="G172" t="s">
        <v>2380</v>
      </c>
      <c r="H172">
        <v>1</v>
      </c>
      <c r="I172" t="s">
        <v>2382</v>
      </c>
      <c r="J172" t="str">
        <f t="shared" si="4"/>
        <v>Obesity</v>
      </c>
      <c r="K172" s="12" t="str">
        <f t="shared" si="5"/>
        <v>Prediabetes</v>
      </c>
    </row>
    <row r="173" spans="2:11" x14ac:dyDescent="0.3">
      <c r="B173" t="s">
        <v>2201</v>
      </c>
      <c r="C173">
        <v>33.5</v>
      </c>
      <c r="D173">
        <v>5.4</v>
      </c>
      <c r="E173" t="s">
        <v>2380</v>
      </c>
      <c r="F173" t="s">
        <v>2380</v>
      </c>
      <c r="G173" t="s">
        <v>2380</v>
      </c>
      <c r="H173">
        <v>0</v>
      </c>
      <c r="I173" t="s">
        <v>2382</v>
      </c>
      <c r="J173" t="str">
        <f t="shared" si="4"/>
        <v>Obesity</v>
      </c>
      <c r="K173" s="12" t="str">
        <f t="shared" si="5"/>
        <v>Normal</v>
      </c>
    </row>
    <row r="174" spans="2:11" x14ac:dyDescent="0.3">
      <c r="B174" t="s">
        <v>2200</v>
      </c>
      <c r="C174">
        <v>47.46</v>
      </c>
      <c r="D174">
        <v>6.24</v>
      </c>
      <c r="E174" t="s">
        <v>2382</v>
      </c>
      <c r="F174" t="s">
        <v>2380</v>
      </c>
      <c r="G174" t="s">
        <v>2380</v>
      </c>
      <c r="H174">
        <v>1</v>
      </c>
      <c r="I174" t="s">
        <v>2382</v>
      </c>
      <c r="J174" t="str">
        <f t="shared" si="4"/>
        <v>Obesity</v>
      </c>
      <c r="K174" s="12" t="str">
        <f t="shared" si="5"/>
        <v>Prediabetes</v>
      </c>
    </row>
    <row r="175" spans="2:11" x14ac:dyDescent="0.3">
      <c r="B175" t="s">
        <v>2199</v>
      </c>
      <c r="C175">
        <v>49.24</v>
      </c>
      <c r="D175">
        <v>4.45</v>
      </c>
      <c r="E175" t="s">
        <v>2380</v>
      </c>
      <c r="F175" t="s">
        <v>2380</v>
      </c>
      <c r="G175" t="s">
        <v>2380</v>
      </c>
      <c r="H175">
        <v>0</v>
      </c>
      <c r="I175" t="s">
        <v>2382</v>
      </c>
      <c r="J175" t="str">
        <f t="shared" si="4"/>
        <v>Obesity</v>
      </c>
      <c r="K175" s="12" t="str">
        <f t="shared" si="5"/>
        <v>Normal</v>
      </c>
    </row>
    <row r="176" spans="2:11" x14ac:dyDescent="0.3">
      <c r="B176" t="s">
        <v>2198</v>
      </c>
      <c r="C176">
        <v>54.4</v>
      </c>
      <c r="D176">
        <v>5.22</v>
      </c>
      <c r="E176" t="s">
        <v>2380</v>
      </c>
      <c r="F176" t="s">
        <v>2380</v>
      </c>
      <c r="G176" t="s">
        <v>2380</v>
      </c>
      <c r="H176">
        <v>1</v>
      </c>
      <c r="I176" t="s">
        <v>2382</v>
      </c>
      <c r="J176" t="str">
        <f t="shared" si="4"/>
        <v>Obesity</v>
      </c>
      <c r="K176" s="12" t="str">
        <f t="shared" si="5"/>
        <v>Normal</v>
      </c>
    </row>
    <row r="177" spans="2:11" x14ac:dyDescent="0.3">
      <c r="B177" t="s">
        <v>2197</v>
      </c>
      <c r="C177">
        <v>35.53</v>
      </c>
      <c r="D177">
        <v>4.6100000000000003</v>
      </c>
      <c r="E177" t="s">
        <v>2380</v>
      </c>
      <c r="F177" t="s">
        <v>2380</v>
      </c>
      <c r="G177" t="s">
        <v>2380</v>
      </c>
      <c r="H177">
        <v>1</v>
      </c>
      <c r="I177" t="s">
        <v>2382</v>
      </c>
      <c r="J177" t="str">
        <f t="shared" si="4"/>
        <v>Obesity</v>
      </c>
      <c r="K177" s="12" t="str">
        <f t="shared" si="5"/>
        <v>Normal</v>
      </c>
    </row>
    <row r="178" spans="2:11" x14ac:dyDescent="0.3">
      <c r="B178" t="s">
        <v>2196</v>
      </c>
      <c r="C178">
        <v>39.729999999999997</v>
      </c>
      <c r="D178">
        <v>6.24</v>
      </c>
      <c r="E178" t="s">
        <v>2380</v>
      </c>
      <c r="F178" t="s">
        <v>2380</v>
      </c>
      <c r="G178" t="s">
        <v>2380</v>
      </c>
      <c r="H178">
        <v>0</v>
      </c>
      <c r="I178" t="s">
        <v>2382</v>
      </c>
      <c r="J178" t="str">
        <f t="shared" si="4"/>
        <v>Obesity</v>
      </c>
      <c r="K178" s="12" t="str">
        <f t="shared" si="5"/>
        <v>Prediabetes</v>
      </c>
    </row>
    <row r="179" spans="2:11" x14ac:dyDescent="0.3">
      <c r="B179" t="s">
        <v>2195</v>
      </c>
      <c r="C179">
        <v>35.68</v>
      </c>
      <c r="D179">
        <v>10.039999999999999</v>
      </c>
      <c r="E179" t="s">
        <v>2380</v>
      </c>
      <c r="F179" t="s">
        <v>2380</v>
      </c>
      <c r="G179" t="s">
        <v>2380</v>
      </c>
      <c r="H179">
        <v>0</v>
      </c>
      <c r="I179" t="s">
        <v>2382</v>
      </c>
      <c r="J179" t="str">
        <f t="shared" si="4"/>
        <v>Obesity</v>
      </c>
      <c r="K179" s="12" t="str">
        <f t="shared" si="5"/>
        <v>Diabetes</v>
      </c>
    </row>
    <row r="180" spans="2:11" x14ac:dyDescent="0.3">
      <c r="B180" t="s">
        <v>2194</v>
      </c>
      <c r="C180">
        <v>48.86</v>
      </c>
      <c r="D180">
        <v>6.09</v>
      </c>
      <c r="E180" t="s">
        <v>2380</v>
      </c>
      <c r="F180" t="s">
        <v>2380</v>
      </c>
      <c r="G180" t="s">
        <v>2380</v>
      </c>
      <c r="H180">
        <v>0</v>
      </c>
      <c r="I180" t="s">
        <v>2382</v>
      </c>
      <c r="J180" t="str">
        <f t="shared" si="4"/>
        <v>Obesity</v>
      </c>
      <c r="K180" s="12" t="str">
        <f t="shared" si="5"/>
        <v>Prediabetes</v>
      </c>
    </row>
    <row r="181" spans="2:11" x14ac:dyDescent="0.3">
      <c r="B181" t="s">
        <v>2193</v>
      </c>
      <c r="C181">
        <v>34.799999999999997</v>
      </c>
      <c r="D181">
        <v>11.4</v>
      </c>
      <c r="E181" t="s">
        <v>2382</v>
      </c>
      <c r="F181" t="s">
        <v>2380</v>
      </c>
      <c r="G181" t="s">
        <v>2382</v>
      </c>
      <c r="H181">
        <v>1</v>
      </c>
      <c r="I181" t="s">
        <v>2380</v>
      </c>
      <c r="J181" t="str">
        <f t="shared" si="4"/>
        <v>Obesity</v>
      </c>
      <c r="K181" s="12" t="str">
        <f t="shared" si="5"/>
        <v>Diabetes</v>
      </c>
    </row>
    <row r="182" spans="2:11" x14ac:dyDescent="0.3">
      <c r="B182" t="s">
        <v>2192</v>
      </c>
      <c r="C182">
        <v>32.49</v>
      </c>
      <c r="D182">
        <v>4.29</v>
      </c>
      <c r="E182" t="s">
        <v>2380</v>
      </c>
      <c r="F182" t="s">
        <v>2380</v>
      </c>
      <c r="G182" t="s">
        <v>2382</v>
      </c>
      <c r="H182">
        <v>1</v>
      </c>
      <c r="I182" t="s">
        <v>2382</v>
      </c>
      <c r="J182" t="str">
        <f t="shared" si="4"/>
        <v>Obesity</v>
      </c>
      <c r="K182" s="12" t="str">
        <f t="shared" si="5"/>
        <v>Normal</v>
      </c>
    </row>
    <row r="183" spans="2:11" x14ac:dyDescent="0.3">
      <c r="B183" t="s">
        <v>2191</v>
      </c>
      <c r="C183">
        <v>39</v>
      </c>
      <c r="D183">
        <v>5.7</v>
      </c>
      <c r="E183" t="s">
        <v>2380</v>
      </c>
      <c r="F183" t="s">
        <v>2380</v>
      </c>
      <c r="G183" t="s">
        <v>2380</v>
      </c>
      <c r="H183">
        <v>2</v>
      </c>
      <c r="I183" t="s">
        <v>2382</v>
      </c>
      <c r="J183" t="str">
        <f t="shared" si="4"/>
        <v>Obesity</v>
      </c>
      <c r="K183" s="12" t="str">
        <f t="shared" si="5"/>
        <v>Prediabetes</v>
      </c>
    </row>
    <row r="184" spans="2:11" x14ac:dyDescent="0.3">
      <c r="B184" t="s">
        <v>2190</v>
      </c>
      <c r="C184">
        <v>35.299999999999997</v>
      </c>
      <c r="D184">
        <v>6.09</v>
      </c>
      <c r="E184" t="s">
        <v>2380</v>
      </c>
      <c r="F184" t="s">
        <v>2380</v>
      </c>
      <c r="G184" t="s">
        <v>2380</v>
      </c>
      <c r="H184">
        <v>1</v>
      </c>
      <c r="I184" t="s">
        <v>2382</v>
      </c>
      <c r="J184" t="str">
        <f t="shared" si="4"/>
        <v>Obesity</v>
      </c>
      <c r="K184" s="12" t="str">
        <f t="shared" si="5"/>
        <v>Prediabetes</v>
      </c>
    </row>
    <row r="185" spans="2:11" x14ac:dyDescent="0.3">
      <c r="B185" t="s">
        <v>2189</v>
      </c>
      <c r="C185">
        <v>33.42</v>
      </c>
      <c r="D185">
        <v>10.67</v>
      </c>
      <c r="E185" t="s">
        <v>2380</v>
      </c>
      <c r="F185" t="s">
        <v>2380</v>
      </c>
      <c r="G185" t="s">
        <v>2380</v>
      </c>
      <c r="H185">
        <v>0</v>
      </c>
      <c r="I185" t="s">
        <v>2382</v>
      </c>
      <c r="J185" t="str">
        <f t="shared" si="4"/>
        <v>Obesity</v>
      </c>
      <c r="K185" s="12" t="str">
        <f t="shared" si="5"/>
        <v>Diabetes</v>
      </c>
    </row>
    <row r="186" spans="2:11" x14ac:dyDescent="0.3">
      <c r="B186" t="s">
        <v>2188</v>
      </c>
      <c r="C186">
        <v>37.18</v>
      </c>
      <c r="D186">
        <v>6.75</v>
      </c>
      <c r="E186" t="s">
        <v>2382</v>
      </c>
      <c r="F186" t="s">
        <v>2380</v>
      </c>
      <c r="G186" t="s">
        <v>2380</v>
      </c>
      <c r="H186">
        <v>2</v>
      </c>
      <c r="I186" t="s">
        <v>2382</v>
      </c>
      <c r="J186" t="str">
        <f t="shared" si="4"/>
        <v>Obesity</v>
      </c>
      <c r="K186" s="12" t="str">
        <f t="shared" si="5"/>
        <v>Diabetes</v>
      </c>
    </row>
    <row r="187" spans="2:11" x14ac:dyDescent="0.3">
      <c r="B187" t="s">
        <v>2187</v>
      </c>
      <c r="C187">
        <v>33.33</v>
      </c>
      <c r="D187">
        <v>9.26</v>
      </c>
      <c r="E187" t="s">
        <v>2382</v>
      </c>
      <c r="F187" t="s">
        <v>2380</v>
      </c>
      <c r="G187" t="s">
        <v>2380</v>
      </c>
      <c r="H187">
        <v>2</v>
      </c>
      <c r="I187" t="s">
        <v>2380</v>
      </c>
      <c r="J187" t="str">
        <f t="shared" si="4"/>
        <v>Obesity</v>
      </c>
      <c r="K187" s="12" t="str">
        <f t="shared" si="5"/>
        <v>Diabetes</v>
      </c>
    </row>
    <row r="188" spans="2:11" x14ac:dyDescent="0.3">
      <c r="B188" t="s">
        <v>2186</v>
      </c>
      <c r="C188">
        <v>53.21</v>
      </c>
      <c r="D188">
        <v>4.2699999999999996</v>
      </c>
      <c r="E188" t="s">
        <v>2380</v>
      </c>
      <c r="F188" t="s">
        <v>2380</v>
      </c>
      <c r="G188" t="s">
        <v>2380</v>
      </c>
      <c r="H188">
        <v>1</v>
      </c>
      <c r="I188" t="s">
        <v>2382</v>
      </c>
      <c r="J188" t="str">
        <f t="shared" si="4"/>
        <v>Obesity</v>
      </c>
      <c r="K188" s="12" t="str">
        <f t="shared" si="5"/>
        <v>Normal</v>
      </c>
    </row>
    <row r="189" spans="2:11" x14ac:dyDescent="0.3">
      <c r="B189" t="s">
        <v>2185</v>
      </c>
      <c r="C189">
        <v>38.729999999999997</v>
      </c>
      <c r="D189">
        <v>11.51</v>
      </c>
      <c r="E189" t="s">
        <v>2380</v>
      </c>
      <c r="F189" t="s">
        <v>2380</v>
      </c>
      <c r="G189" t="s">
        <v>2380</v>
      </c>
      <c r="H189">
        <v>2</v>
      </c>
      <c r="I189" t="s">
        <v>2382</v>
      </c>
      <c r="J189" t="str">
        <f t="shared" si="4"/>
        <v>Obesity</v>
      </c>
      <c r="K189" s="12" t="str">
        <f t="shared" si="5"/>
        <v>Diabetes</v>
      </c>
    </row>
    <row r="190" spans="2:11" x14ac:dyDescent="0.3">
      <c r="B190" t="s">
        <v>2184</v>
      </c>
      <c r="C190">
        <v>29.73</v>
      </c>
      <c r="D190">
        <v>7.22</v>
      </c>
      <c r="E190" t="s">
        <v>2380</v>
      </c>
      <c r="F190" t="s">
        <v>2380</v>
      </c>
      <c r="G190" t="s">
        <v>2380</v>
      </c>
      <c r="H190">
        <v>0</v>
      </c>
      <c r="I190" t="s">
        <v>2382</v>
      </c>
      <c r="J190" t="str">
        <f t="shared" si="4"/>
        <v>Overweight</v>
      </c>
      <c r="K190" s="12" t="str">
        <f t="shared" si="5"/>
        <v>Diabetes</v>
      </c>
    </row>
    <row r="191" spans="2:11" x14ac:dyDescent="0.3">
      <c r="B191" t="s">
        <v>2183</v>
      </c>
      <c r="C191">
        <v>34.700000000000003</v>
      </c>
      <c r="D191">
        <v>4.37</v>
      </c>
      <c r="E191" t="s">
        <v>2380</v>
      </c>
      <c r="F191" t="s">
        <v>2380</v>
      </c>
      <c r="G191" t="s">
        <v>2382</v>
      </c>
      <c r="H191">
        <v>1</v>
      </c>
      <c r="I191" t="s">
        <v>2382</v>
      </c>
      <c r="J191" t="str">
        <f t="shared" si="4"/>
        <v>Obesity</v>
      </c>
      <c r="K191" s="12" t="str">
        <f t="shared" si="5"/>
        <v>Normal</v>
      </c>
    </row>
    <row r="192" spans="2:11" x14ac:dyDescent="0.3">
      <c r="B192" t="s">
        <v>2182</v>
      </c>
      <c r="C192">
        <v>38.28</v>
      </c>
      <c r="D192">
        <v>11.56</v>
      </c>
      <c r="E192" t="s">
        <v>2382</v>
      </c>
      <c r="F192" t="s">
        <v>2380</v>
      </c>
      <c r="G192" t="s">
        <v>2380</v>
      </c>
      <c r="H192">
        <v>1</v>
      </c>
      <c r="I192" t="s">
        <v>2382</v>
      </c>
      <c r="J192" t="str">
        <f t="shared" si="4"/>
        <v>Obesity</v>
      </c>
      <c r="K192" s="12" t="str">
        <f t="shared" si="5"/>
        <v>Diabetes</v>
      </c>
    </row>
    <row r="193" spans="2:11" x14ac:dyDescent="0.3">
      <c r="B193" t="s">
        <v>2181</v>
      </c>
      <c r="C193">
        <v>33.57</v>
      </c>
      <c r="D193">
        <v>8.82</v>
      </c>
      <c r="E193" t="s">
        <v>2382</v>
      </c>
      <c r="F193" t="s">
        <v>2380</v>
      </c>
      <c r="G193" t="s">
        <v>2380</v>
      </c>
      <c r="H193">
        <v>0</v>
      </c>
      <c r="I193" t="s">
        <v>2382</v>
      </c>
      <c r="J193" t="str">
        <f t="shared" si="4"/>
        <v>Obesity</v>
      </c>
      <c r="K193" s="12" t="str">
        <f t="shared" si="5"/>
        <v>Diabetes</v>
      </c>
    </row>
    <row r="194" spans="2:11" x14ac:dyDescent="0.3">
      <c r="B194" t="s">
        <v>2180</v>
      </c>
      <c r="C194">
        <v>52.06</v>
      </c>
      <c r="D194">
        <v>4.6900000000000004</v>
      </c>
      <c r="E194" t="s">
        <v>2380</v>
      </c>
      <c r="F194" t="s">
        <v>2380</v>
      </c>
      <c r="G194" t="s">
        <v>2380</v>
      </c>
      <c r="H194">
        <v>1</v>
      </c>
      <c r="I194" t="s">
        <v>2382</v>
      </c>
      <c r="J194" t="str">
        <f t="shared" si="4"/>
        <v>Obesity</v>
      </c>
      <c r="K194" s="12" t="str">
        <f t="shared" si="5"/>
        <v>Normal</v>
      </c>
    </row>
    <row r="195" spans="2:11" x14ac:dyDescent="0.3">
      <c r="B195" t="s">
        <v>2179</v>
      </c>
      <c r="C195">
        <v>38.17</v>
      </c>
      <c r="D195">
        <v>4.53</v>
      </c>
      <c r="E195" t="s">
        <v>2380</v>
      </c>
      <c r="F195" t="s">
        <v>2381</v>
      </c>
      <c r="G195" t="s">
        <v>2380</v>
      </c>
      <c r="H195">
        <v>1</v>
      </c>
      <c r="I195" t="s">
        <v>2382</v>
      </c>
      <c r="J195" t="str">
        <f t="shared" ref="J195:J258" si="6">IF(C195&lt;18.5,"Underweight",IF(C195&lt;25,"Normal Weight",IF(C195&lt;30,"Overweight","Obesity")))</f>
        <v>Obesity</v>
      </c>
      <c r="K195" s="12" t="str">
        <f t="shared" ref="K195:K258" si="7">IF(D195&lt;5.7,"Normal",IF(D195&lt;6.5,"Prediabetes","Diabetes"))</f>
        <v>Normal</v>
      </c>
    </row>
    <row r="196" spans="2:11" x14ac:dyDescent="0.3">
      <c r="B196" t="s">
        <v>2178</v>
      </c>
      <c r="C196">
        <v>36.954999999999998</v>
      </c>
      <c r="D196">
        <v>5.84</v>
      </c>
      <c r="E196" t="s">
        <v>2380</v>
      </c>
      <c r="F196" t="s">
        <v>2380</v>
      </c>
      <c r="G196" t="s">
        <v>2382</v>
      </c>
      <c r="H196">
        <v>1</v>
      </c>
      <c r="I196" t="s">
        <v>2382</v>
      </c>
      <c r="J196" t="str">
        <f t="shared" si="6"/>
        <v>Obesity</v>
      </c>
      <c r="K196" s="12" t="str">
        <f t="shared" si="7"/>
        <v>Prediabetes</v>
      </c>
    </row>
    <row r="197" spans="2:11" x14ac:dyDescent="0.3">
      <c r="B197" t="s">
        <v>2177</v>
      </c>
      <c r="C197">
        <v>34.4</v>
      </c>
      <c r="D197">
        <v>4.9000000000000004</v>
      </c>
      <c r="E197" t="s">
        <v>2380</v>
      </c>
      <c r="F197" t="s">
        <v>2380</v>
      </c>
      <c r="G197" t="s">
        <v>2382</v>
      </c>
      <c r="H197">
        <v>1</v>
      </c>
      <c r="I197" t="s">
        <v>2382</v>
      </c>
      <c r="J197" t="str">
        <f t="shared" si="6"/>
        <v>Obesity</v>
      </c>
      <c r="K197" s="12" t="str">
        <f t="shared" si="7"/>
        <v>Normal</v>
      </c>
    </row>
    <row r="198" spans="2:11" x14ac:dyDescent="0.3">
      <c r="B198" t="s">
        <v>2176</v>
      </c>
      <c r="C198">
        <v>31.73</v>
      </c>
      <c r="D198">
        <v>4.3</v>
      </c>
      <c r="E198" t="s">
        <v>2380</v>
      </c>
      <c r="F198" t="s">
        <v>2380</v>
      </c>
      <c r="G198" t="s">
        <v>2380</v>
      </c>
      <c r="H198">
        <v>0</v>
      </c>
      <c r="I198" t="s">
        <v>2382</v>
      </c>
      <c r="J198" t="str">
        <f t="shared" si="6"/>
        <v>Obesity</v>
      </c>
      <c r="K198" s="12" t="str">
        <f t="shared" si="7"/>
        <v>Normal</v>
      </c>
    </row>
    <row r="199" spans="2:11" x14ac:dyDescent="0.3">
      <c r="B199" t="s">
        <v>2175</v>
      </c>
      <c r="C199">
        <v>36.64</v>
      </c>
      <c r="D199">
        <v>11.34</v>
      </c>
      <c r="E199" t="s">
        <v>2380</v>
      </c>
      <c r="F199" t="s">
        <v>2380</v>
      </c>
      <c r="G199" t="s">
        <v>2380</v>
      </c>
      <c r="H199">
        <v>0</v>
      </c>
      <c r="I199" t="s">
        <v>2382</v>
      </c>
      <c r="J199" t="str">
        <f t="shared" si="6"/>
        <v>Obesity</v>
      </c>
      <c r="K199" s="12" t="str">
        <f t="shared" si="7"/>
        <v>Diabetes</v>
      </c>
    </row>
    <row r="200" spans="2:11" x14ac:dyDescent="0.3">
      <c r="B200" t="s">
        <v>2174</v>
      </c>
      <c r="C200">
        <v>36.85</v>
      </c>
      <c r="D200">
        <v>5.88</v>
      </c>
      <c r="E200" t="s">
        <v>2380</v>
      </c>
      <c r="F200" t="s">
        <v>2381</v>
      </c>
      <c r="G200" t="s">
        <v>2380</v>
      </c>
      <c r="H200">
        <v>1</v>
      </c>
      <c r="I200" t="s">
        <v>2382</v>
      </c>
      <c r="J200" t="str">
        <f t="shared" si="6"/>
        <v>Obesity</v>
      </c>
      <c r="K200" s="12" t="str">
        <f t="shared" si="7"/>
        <v>Prediabetes</v>
      </c>
    </row>
    <row r="201" spans="2:11" x14ac:dyDescent="0.3">
      <c r="B201" t="s">
        <v>2173</v>
      </c>
      <c r="C201">
        <v>33.33</v>
      </c>
      <c r="D201">
        <v>5.01</v>
      </c>
      <c r="E201" t="s">
        <v>2382</v>
      </c>
      <c r="F201" t="s">
        <v>2380</v>
      </c>
      <c r="G201" t="s">
        <v>2382</v>
      </c>
      <c r="H201">
        <v>1</v>
      </c>
      <c r="I201" t="s">
        <v>2382</v>
      </c>
      <c r="J201" t="str">
        <f t="shared" si="6"/>
        <v>Obesity</v>
      </c>
      <c r="K201" s="12" t="str">
        <f t="shared" si="7"/>
        <v>Normal</v>
      </c>
    </row>
    <row r="202" spans="2:11" x14ac:dyDescent="0.3">
      <c r="B202" t="s">
        <v>2172</v>
      </c>
      <c r="C202">
        <v>39.14</v>
      </c>
      <c r="D202">
        <v>4.4000000000000004</v>
      </c>
      <c r="E202" t="s">
        <v>2380</v>
      </c>
      <c r="F202" t="s">
        <v>2380</v>
      </c>
      <c r="G202" t="s">
        <v>2382</v>
      </c>
      <c r="H202">
        <v>1</v>
      </c>
      <c r="I202" t="s">
        <v>2382</v>
      </c>
      <c r="J202" t="str">
        <f t="shared" si="6"/>
        <v>Obesity</v>
      </c>
      <c r="K202" s="12" t="str">
        <f t="shared" si="7"/>
        <v>Normal</v>
      </c>
    </row>
    <row r="203" spans="2:11" x14ac:dyDescent="0.3">
      <c r="B203" t="s">
        <v>2171</v>
      </c>
      <c r="C203">
        <v>32.9</v>
      </c>
      <c r="D203">
        <v>6.26</v>
      </c>
      <c r="E203" t="s">
        <v>2382</v>
      </c>
      <c r="F203" t="s">
        <v>2380</v>
      </c>
      <c r="G203" t="s">
        <v>2380</v>
      </c>
      <c r="H203">
        <v>0</v>
      </c>
      <c r="I203" t="s">
        <v>2382</v>
      </c>
      <c r="J203" t="str">
        <f t="shared" si="6"/>
        <v>Obesity</v>
      </c>
      <c r="K203" s="12" t="str">
        <f t="shared" si="7"/>
        <v>Prediabetes</v>
      </c>
    </row>
    <row r="204" spans="2:11" x14ac:dyDescent="0.3">
      <c r="B204" t="s">
        <v>2170</v>
      </c>
      <c r="C204">
        <v>29.78</v>
      </c>
      <c r="D204">
        <v>10.27</v>
      </c>
      <c r="E204" t="s">
        <v>2382</v>
      </c>
      <c r="F204" t="s">
        <v>2380</v>
      </c>
      <c r="G204" t="s">
        <v>2382</v>
      </c>
      <c r="H204">
        <v>1</v>
      </c>
      <c r="I204" t="s">
        <v>2382</v>
      </c>
      <c r="J204" t="str">
        <f t="shared" si="6"/>
        <v>Overweight</v>
      </c>
      <c r="K204" s="12" t="str">
        <f t="shared" si="7"/>
        <v>Diabetes</v>
      </c>
    </row>
    <row r="205" spans="2:11" x14ac:dyDescent="0.3">
      <c r="B205" t="s">
        <v>2169</v>
      </c>
      <c r="C205">
        <v>32.78</v>
      </c>
      <c r="D205">
        <v>5.27</v>
      </c>
      <c r="E205" t="s">
        <v>2380</v>
      </c>
      <c r="F205" t="s">
        <v>2380</v>
      </c>
      <c r="G205" t="s">
        <v>2380</v>
      </c>
      <c r="H205">
        <v>0</v>
      </c>
      <c r="I205" t="s">
        <v>2382</v>
      </c>
      <c r="J205" t="str">
        <f t="shared" si="6"/>
        <v>Obesity</v>
      </c>
      <c r="K205" s="12" t="str">
        <f t="shared" si="7"/>
        <v>Normal</v>
      </c>
    </row>
    <row r="206" spans="2:11" x14ac:dyDescent="0.3">
      <c r="B206" t="s">
        <v>2168</v>
      </c>
      <c r="C206">
        <v>41.65</v>
      </c>
      <c r="D206">
        <v>10.73</v>
      </c>
      <c r="E206" t="s">
        <v>2382</v>
      </c>
      <c r="F206" t="s">
        <v>2380</v>
      </c>
      <c r="G206" t="s">
        <v>2380</v>
      </c>
      <c r="H206">
        <v>0</v>
      </c>
      <c r="I206" t="s">
        <v>2382</v>
      </c>
      <c r="J206" t="str">
        <f t="shared" si="6"/>
        <v>Obesity</v>
      </c>
      <c r="K206" s="12" t="str">
        <f t="shared" si="7"/>
        <v>Diabetes</v>
      </c>
    </row>
    <row r="207" spans="2:11" x14ac:dyDescent="0.3">
      <c r="B207" t="s">
        <v>2167</v>
      </c>
      <c r="C207">
        <v>50.79</v>
      </c>
      <c r="D207">
        <v>4.45</v>
      </c>
      <c r="E207" t="s">
        <v>2380</v>
      </c>
      <c r="F207" t="s">
        <v>2380</v>
      </c>
      <c r="G207" t="s">
        <v>2380</v>
      </c>
      <c r="H207">
        <v>1</v>
      </c>
      <c r="I207" t="s">
        <v>2382</v>
      </c>
      <c r="J207" t="str">
        <f t="shared" si="6"/>
        <v>Obesity</v>
      </c>
      <c r="K207" s="12" t="str">
        <f t="shared" si="7"/>
        <v>Normal</v>
      </c>
    </row>
    <row r="208" spans="2:11" x14ac:dyDescent="0.3">
      <c r="B208" t="s">
        <v>2166</v>
      </c>
      <c r="C208">
        <v>35.43</v>
      </c>
      <c r="D208">
        <v>5.25</v>
      </c>
      <c r="E208" t="s">
        <v>2382</v>
      </c>
      <c r="F208" t="s">
        <v>2380</v>
      </c>
      <c r="G208" t="s">
        <v>2380</v>
      </c>
      <c r="H208">
        <v>0</v>
      </c>
      <c r="I208" t="s">
        <v>2382</v>
      </c>
      <c r="J208" t="str">
        <f t="shared" si="6"/>
        <v>Obesity</v>
      </c>
      <c r="K208" s="12" t="str">
        <f t="shared" si="7"/>
        <v>Normal</v>
      </c>
    </row>
    <row r="209" spans="2:11" x14ac:dyDescent="0.3">
      <c r="B209" t="s">
        <v>2165</v>
      </c>
      <c r="C209">
        <v>35.25</v>
      </c>
      <c r="D209">
        <v>9.51</v>
      </c>
      <c r="E209" t="s">
        <v>2380</v>
      </c>
      <c r="F209" t="s">
        <v>2380</v>
      </c>
      <c r="G209" t="s">
        <v>2380</v>
      </c>
      <c r="H209">
        <v>0</v>
      </c>
      <c r="I209" t="s">
        <v>2382</v>
      </c>
      <c r="J209" t="str">
        <f t="shared" si="6"/>
        <v>Obesity</v>
      </c>
      <c r="K209" s="12" t="str">
        <f t="shared" si="7"/>
        <v>Diabetes</v>
      </c>
    </row>
    <row r="210" spans="2:11" x14ac:dyDescent="0.3">
      <c r="B210" t="s">
        <v>2164</v>
      </c>
      <c r="C210">
        <v>36.85</v>
      </c>
      <c r="D210">
        <v>11.12</v>
      </c>
      <c r="E210" t="s">
        <v>2380</v>
      </c>
      <c r="F210" t="s">
        <v>2380</v>
      </c>
      <c r="G210" t="s">
        <v>2380</v>
      </c>
      <c r="H210">
        <v>0</v>
      </c>
      <c r="I210" t="s">
        <v>2382</v>
      </c>
      <c r="J210" t="str">
        <f t="shared" si="6"/>
        <v>Obesity</v>
      </c>
      <c r="K210" s="12" t="str">
        <f t="shared" si="7"/>
        <v>Diabetes</v>
      </c>
    </row>
    <row r="211" spans="2:11" x14ac:dyDescent="0.3">
      <c r="B211" t="s">
        <v>2163</v>
      </c>
      <c r="C211">
        <v>31.02</v>
      </c>
      <c r="D211">
        <v>4.5599999999999996</v>
      </c>
      <c r="E211" t="s">
        <v>2380</v>
      </c>
      <c r="F211" t="s">
        <v>2381</v>
      </c>
      <c r="G211" t="s">
        <v>2380</v>
      </c>
      <c r="H211">
        <v>1</v>
      </c>
      <c r="I211" t="s">
        <v>2382</v>
      </c>
      <c r="J211" t="str">
        <f t="shared" si="6"/>
        <v>Obesity</v>
      </c>
      <c r="K211" s="12" t="str">
        <f t="shared" si="7"/>
        <v>Normal</v>
      </c>
    </row>
    <row r="212" spans="2:11" x14ac:dyDescent="0.3">
      <c r="B212" t="s">
        <v>2162</v>
      </c>
      <c r="C212">
        <v>35.6</v>
      </c>
      <c r="D212">
        <v>4.0199999999999996</v>
      </c>
      <c r="E212" t="s">
        <v>2382</v>
      </c>
      <c r="F212" t="s">
        <v>2381</v>
      </c>
      <c r="G212" t="s">
        <v>2380</v>
      </c>
      <c r="H212">
        <v>2</v>
      </c>
      <c r="I212" t="s">
        <v>2382</v>
      </c>
      <c r="J212" t="str">
        <f t="shared" si="6"/>
        <v>Obesity</v>
      </c>
      <c r="K212" s="12" t="str">
        <f t="shared" si="7"/>
        <v>Normal</v>
      </c>
    </row>
    <row r="213" spans="2:11" x14ac:dyDescent="0.3">
      <c r="B213" t="s">
        <v>2161</v>
      </c>
      <c r="C213">
        <v>34.39</v>
      </c>
      <c r="D213">
        <v>8.7200000000000006</v>
      </c>
      <c r="E213" t="s">
        <v>2380</v>
      </c>
      <c r="F213" t="s">
        <v>2380</v>
      </c>
      <c r="G213" t="s">
        <v>2380</v>
      </c>
      <c r="H213">
        <v>0</v>
      </c>
      <c r="I213" t="s">
        <v>2382</v>
      </c>
      <c r="J213" t="str">
        <f t="shared" si="6"/>
        <v>Obesity</v>
      </c>
      <c r="K213" s="12" t="str">
        <f t="shared" si="7"/>
        <v>Diabetes</v>
      </c>
    </row>
    <row r="214" spans="2:11" x14ac:dyDescent="0.3">
      <c r="B214" t="s">
        <v>2160</v>
      </c>
      <c r="C214">
        <v>29.06</v>
      </c>
      <c r="D214">
        <v>6.25</v>
      </c>
      <c r="E214" t="s">
        <v>2382</v>
      </c>
      <c r="F214" t="s">
        <v>2380</v>
      </c>
      <c r="G214" t="s">
        <v>2380</v>
      </c>
      <c r="H214">
        <v>1</v>
      </c>
      <c r="I214" t="s">
        <v>2382</v>
      </c>
      <c r="J214" t="str">
        <f t="shared" si="6"/>
        <v>Overweight</v>
      </c>
      <c r="K214" s="12" t="str">
        <f t="shared" si="7"/>
        <v>Prediabetes</v>
      </c>
    </row>
    <row r="215" spans="2:11" x14ac:dyDescent="0.3">
      <c r="B215" t="s">
        <v>2159</v>
      </c>
      <c r="C215">
        <v>35.799999999999997</v>
      </c>
      <c r="D215">
        <v>7.32</v>
      </c>
      <c r="E215" t="s">
        <v>2380</v>
      </c>
      <c r="F215" t="s">
        <v>2380</v>
      </c>
      <c r="G215" t="s">
        <v>2380</v>
      </c>
      <c r="H215">
        <v>2</v>
      </c>
      <c r="I215" t="s">
        <v>2382</v>
      </c>
      <c r="J215" t="str">
        <f t="shared" si="6"/>
        <v>Obesity</v>
      </c>
      <c r="K215" s="12" t="str">
        <f t="shared" si="7"/>
        <v>Diabetes</v>
      </c>
    </row>
    <row r="216" spans="2:11" x14ac:dyDescent="0.3">
      <c r="B216" t="s">
        <v>2158</v>
      </c>
      <c r="C216">
        <v>49.8</v>
      </c>
      <c r="D216">
        <v>4.24</v>
      </c>
      <c r="E216" t="s">
        <v>2380</v>
      </c>
      <c r="F216" t="s">
        <v>2380</v>
      </c>
      <c r="G216" t="s">
        <v>2380</v>
      </c>
      <c r="H216">
        <v>1</v>
      </c>
      <c r="I216" t="s">
        <v>2382</v>
      </c>
      <c r="J216" t="str">
        <f t="shared" si="6"/>
        <v>Obesity</v>
      </c>
      <c r="K216" s="12" t="str">
        <f t="shared" si="7"/>
        <v>Normal</v>
      </c>
    </row>
    <row r="217" spans="2:11" x14ac:dyDescent="0.3">
      <c r="B217" t="s">
        <v>2157</v>
      </c>
      <c r="C217">
        <v>35.71</v>
      </c>
      <c r="D217">
        <v>6.84</v>
      </c>
      <c r="E217" t="s">
        <v>2380</v>
      </c>
      <c r="F217" t="s">
        <v>2380</v>
      </c>
      <c r="G217" t="s">
        <v>2380</v>
      </c>
      <c r="H217">
        <v>2</v>
      </c>
      <c r="I217" t="s">
        <v>2382</v>
      </c>
      <c r="J217" t="str">
        <f t="shared" si="6"/>
        <v>Obesity</v>
      </c>
      <c r="K217" s="12" t="str">
        <f t="shared" si="7"/>
        <v>Diabetes</v>
      </c>
    </row>
    <row r="218" spans="2:11" x14ac:dyDescent="0.3">
      <c r="B218" t="s">
        <v>2156</v>
      </c>
      <c r="C218">
        <v>30.8</v>
      </c>
      <c r="D218">
        <v>5.23</v>
      </c>
      <c r="E218" t="s">
        <v>2382</v>
      </c>
      <c r="F218" t="s">
        <v>2380</v>
      </c>
      <c r="G218" t="s">
        <v>2380</v>
      </c>
      <c r="H218">
        <v>1</v>
      </c>
      <c r="I218" t="s">
        <v>2382</v>
      </c>
      <c r="J218" t="str">
        <f t="shared" si="6"/>
        <v>Obesity</v>
      </c>
      <c r="K218" s="12" t="str">
        <f t="shared" si="7"/>
        <v>Normal</v>
      </c>
    </row>
    <row r="219" spans="2:11" x14ac:dyDescent="0.3">
      <c r="B219" t="s">
        <v>2155</v>
      </c>
      <c r="C219">
        <v>33.69</v>
      </c>
      <c r="D219">
        <v>9.68</v>
      </c>
      <c r="E219" t="s">
        <v>2380</v>
      </c>
      <c r="F219" t="s">
        <v>2380</v>
      </c>
      <c r="G219" t="s">
        <v>2380</v>
      </c>
      <c r="H219">
        <v>0</v>
      </c>
      <c r="I219" t="s">
        <v>2382</v>
      </c>
      <c r="J219" t="str">
        <f t="shared" si="6"/>
        <v>Obesity</v>
      </c>
      <c r="K219" s="12" t="str">
        <f t="shared" si="7"/>
        <v>Diabetes</v>
      </c>
    </row>
    <row r="220" spans="2:11" x14ac:dyDescent="0.3">
      <c r="B220" t="s">
        <v>2154</v>
      </c>
      <c r="C220">
        <v>42.27</v>
      </c>
      <c r="D220">
        <v>6.05</v>
      </c>
      <c r="E220" t="s">
        <v>2382</v>
      </c>
      <c r="F220" t="s">
        <v>2380</v>
      </c>
      <c r="G220" t="s">
        <v>2380</v>
      </c>
      <c r="H220">
        <v>1</v>
      </c>
      <c r="I220" t="s">
        <v>2382</v>
      </c>
      <c r="J220" t="str">
        <f t="shared" si="6"/>
        <v>Obesity</v>
      </c>
      <c r="K220" s="12" t="str">
        <f t="shared" si="7"/>
        <v>Prediabetes</v>
      </c>
    </row>
    <row r="221" spans="2:11" x14ac:dyDescent="0.3">
      <c r="B221" t="s">
        <v>2153</v>
      </c>
      <c r="C221">
        <v>53.25</v>
      </c>
      <c r="D221">
        <v>6.11</v>
      </c>
      <c r="E221" t="s">
        <v>2382</v>
      </c>
      <c r="F221" t="s">
        <v>2380</v>
      </c>
      <c r="G221" t="s">
        <v>2382</v>
      </c>
      <c r="H221">
        <v>1</v>
      </c>
      <c r="I221" t="s">
        <v>2382</v>
      </c>
      <c r="J221" t="str">
        <f t="shared" si="6"/>
        <v>Obesity</v>
      </c>
      <c r="K221" s="12" t="str">
        <f t="shared" si="7"/>
        <v>Prediabetes</v>
      </c>
    </row>
    <row r="222" spans="2:11" x14ac:dyDescent="0.3">
      <c r="B222" t="s">
        <v>2152</v>
      </c>
      <c r="C222">
        <v>26.8</v>
      </c>
      <c r="D222">
        <v>10.93</v>
      </c>
      <c r="E222" t="s">
        <v>2382</v>
      </c>
      <c r="F222" t="s">
        <v>2380</v>
      </c>
      <c r="G222" t="s">
        <v>2380</v>
      </c>
      <c r="H222">
        <v>0</v>
      </c>
      <c r="I222" t="s">
        <v>2380</v>
      </c>
      <c r="J222" t="str">
        <f t="shared" si="6"/>
        <v>Overweight</v>
      </c>
      <c r="K222" s="12" t="str">
        <f t="shared" si="7"/>
        <v>Diabetes</v>
      </c>
    </row>
    <row r="223" spans="2:11" x14ac:dyDescent="0.3">
      <c r="B223" t="s">
        <v>2151</v>
      </c>
      <c r="C223">
        <v>28.5</v>
      </c>
      <c r="D223">
        <v>5.12</v>
      </c>
      <c r="E223" t="s">
        <v>2380</v>
      </c>
      <c r="F223" t="s">
        <v>2380</v>
      </c>
      <c r="G223" t="s">
        <v>2380</v>
      </c>
      <c r="H223">
        <v>1</v>
      </c>
      <c r="I223" t="s">
        <v>2382</v>
      </c>
      <c r="J223" t="str">
        <f t="shared" si="6"/>
        <v>Overweight</v>
      </c>
      <c r="K223" s="12" t="str">
        <f t="shared" si="7"/>
        <v>Normal</v>
      </c>
    </row>
    <row r="224" spans="2:11" x14ac:dyDescent="0.3">
      <c r="B224" t="s">
        <v>2150</v>
      </c>
      <c r="C224">
        <v>22.895</v>
      </c>
      <c r="D224">
        <v>5.72</v>
      </c>
      <c r="E224" t="s">
        <v>2380</v>
      </c>
      <c r="F224" t="s">
        <v>2380</v>
      </c>
      <c r="G224" t="s">
        <v>2380</v>
      </c>
      <c r="H224">
        <v>0</v>
      </c>
      <c r="I224" t="s">
        <v>2382</v>
      </c>
      <c r="J224" t="str">
        <f t="shared" si="6"/>
        <v>Normal Weight</v>
      </c>
      <c r="K224" s="12" t="str">
        <f t="shared" si="7"/>
        <v>Prediabetes</v>
      </c>
    </row>
    <row r="225" spans="2:11" x14ac:dyDescent="0.3">
      <c r="B225" t="s">
        <v>2149</v>
      </c>
      <c r="C225">
        <v>34.06</v>
      </c>
      <c r="D225">
        <v>11.83</v>
      </c>
      <c r="E225" t="s">
        <v>2382</v>
      </c>
      <c r="F225" t="s">
        <v>2380</v>
      </c>
      <c r="G225" t="s">
        <v>2380</v>
      </c>
      <c r="H225">
        <v>1</v>
      </c>
      <c r="I225" t="s">
        <v>2382</v>
      </c>
      <c r="J225" t="str">
        <f t="shared" si="6"/>
        <v>Obesity</v>
      </c>
      <c r="K225" s="12" t="str">
        <f t="shared" si="7"/>
        <v>Diabetes</v>
      </c>
    </row>
    <row r="226" spans="2:11" x14ac:dyDescent="0.3">
      <c r="B226" t="s">
        <v>2148</v>
      </c>
      <c r="C226">
        <v>36.409999999999997</v>
      </c>
      <c r="D226">
        <v>4.55</v>
      </c>
      <c r="E226" t="s">
        <v>2380</v>
      </c>
      <c r="F226" t="s">
        <v>2380</v>
      </c>
      <c r="G226" t="s">
        <v>2380</v>
      </c>
      <c r="H226">
        <v>0</v>
      </c>
      <c r="I226" t="s">
        <v>2382</v>
      </c>
      <c r="J226" t="str">
        <f t="shared" si="6"/>
        <v>Obesity</v>
      </c>
      <c r="K226" s="12" t="str">
        <f t="shared" si="7"/>
        <v>Normal</v>
      </c>
    </row>
    <row r="227" spans="2:11" x14ac:dyDescent="0.3">
      <c r="B227" t="s">
        <v>2147</v>
      </c>
      <c r="C227">
        <v>52.3</v>
      </c>
      <c r="D227">
        <v>4.87</v>
      </c>
      <c r="E227" t="s">
        <v>2382</v>
      </c>
      <c r="F227" t="s">
        <v>2380</v>
      </c>
      <c r="G227" t="s">
        <v>2382</v>
      </c>
      <c r="H227">
        <v>1</v>
      </c>
      <c r="I227" t="s">
        <v>2382</v>
      </c>
      <c r="J227" t="str">
        <f t="shared" si="6"/>
        <v>Obesity</v>
      </c>
      <c r="K227" s="12" t="str">
        <f t="shared" si="7"/>
        <v>Normal</v>
      </c>
    </row>
    <row r="228" spans="2:11" x14ac:dyDescent="0.3">
      <c r="B228" t="s">
        <v>2146</v>
      </c>
      <c r="C228">
        <v>52.66</v>
      </c>
      <c r="D228">
        <v>4.45</v>
      </c>
      <c r="E228" t="s">
        <v>2380</v>
      </c>
      <c r="F228" t="s">
        <v>2380</v>
      </c>
      <c r="G228" t="s">
        <v>2380</v>
      </c>
      <c r="H228">
        <v>1</v>
      </c>
      <c r="I228" t="s">
        <v>2382</v>
      </c>
      <c r="J228" t="str">
        <f t="shared" si="6"/>
        <v>Obesity</v>
      </c>
      <c r="K228" s="12" t="str">
        <f t="shared" si="7"/>
        <v>Normal</v>
      </c>
    </row>
    <row r="229" spans="2:11" x14ac:dyDescent="0.3">
      <c r="B229" t="s">
        <v>2145</v>
      </c>
      <c r="C229">
        <v>29.57</v>
      </c>
      <c r="D229">
        <v>9.42</v>
      </c>
      <c r="E229" t="s">
        <v>2382</v>
      </c>
      <c r="F229" t="s">
        <v>2380</v>
      </c>
      <c r="G229" t="s">
        <v>2380</v>
      </c>
      <c r="H229">
        <v>0</v>
      </c>
      <c r="I229" t="s">
        <v>2382</v>
      </c>
      <c r="J229" t="str">
        <f t="shared" si="6"/>
        <v>Overweight</v>
      </c>
      <c r="K229" s="12" t="str">
        <f t="shared" si="7"/>
        <v>Diabetes</v>
      </c>
    </row>
    <row r="230" spans="2:11" x14ac:dyDescent="0.3">
      <c r="B230" t="s">
        <v>2144</v>
      </c>
      <c r="C230">
        <v>36.99</v>
      </c>
      <c r="D230">
        <v>5.37</v>
      </c>
      <c r="E230" t="s">
        <v>2382</v>
      </c>
      <c r="F230" t="s">
        <v>2380</v>
      </c>
      <c r="G230" t="s">
        <v>2382</v>
      </c>
      <c r="H230">
        <v>1</v>
      </c>
      <c r="I230" t="s">
        <v>2382</v>
      </c>
      <c r="J230" t="str">
        <f t="shared" si="6"/>
        <v>Obesity</v>
      </c>
      <c r="K230" s="12" t="str">
        <f t="shared" si="7"/>
        <v>Normal</v>
      </c>
    </row>
    <row r="231" spans="2:11" x14ac:dyDescent="0.3">
      <c r="B231" t="s">
        <v>2143</v>
      </c>
      <c r="C231">
        <v>31.4</v>
      </c>
      <c r="D231">
        <v>4.5999999999999996</v>
      </c>
      <c r="E231" t="s">
        <v>2382</v>
      </c>
      <c r="F231" t="s">
        <v>2380</v>
      </c>
      <c r="G231" t="s">
        <v>2380</v>
      </c>
      <c r="H231">
        <v>1</v>
      </c>
      <c r="I231" t="s">
        <v>2382</v>
      </c>
      <c r="J231" t="str">
        <f t="shared" si="6"/>
        <v>Obesity</v>
      </c>
      <c r="K231" s="12" t="str">
        <f t="shared" si="7"/>
        <v>Normal</v>
      </c>
    </row>
    <row r="232" spans="2:11" x14ac:dyDescent="0.3">
      <c r="B232" t="s">
        <v>2142</v>
      </c>
      <c r="C232">
        <v>34.9</v>
      </c>
      <c r="D232">
        <v>6.22</v>
      </c>
      <c r="E232" t="s">
        <v>2380</v>
      </c>
      <c r="F232" t="s">
        <v>2380</v>
      </c>
      <c r="G232" t="s">
        <v>2382</v>
      </c>
      <c r="H232">
        <v>1</v>
      </c>
      <c r="I232" t="s">
        <v>2382</v>
      </c>
      <c r="J232" t="str">
        <f t="shared" si="6"/>
        <v>Obesity</v>
      </c>
      <c r="K232" s="12" t="str">
        <f t="shared" si="7"/>
        <v>Prediabetes</v>
      </c>
    </row>
    <row r="233" spans="2:11" x14ac:dyDescent="0.3">
      <c r="B233" t="s">
        <v>2141</v>
      </c>
      <c r="C233">
        <v>31.13</v>
      </c>
      <c r="D233">
        <v>4.5199999999999996</v>
      </c>
      <c r="E233" t="s">
        <v>2382</v>
      </c>
      <c r="F233" t="s">
        <v>2380</v>
      </c>
      <c r="G233" t="s">
        <v>2380</v>
      </c>
      <c r="H233">
        <v>1</v>
      </c>
      <c r="I233" t="s">
        <v>2382</v>
      </c>
      <c r="J233" t="str">
        <f t="shared" si="6"/>
        <v>Obesity</v>
      </c>
      <c r="K233" s="12" t="str">
        <f t="shared" si="7"/>
        <v>Normal</v>
      </c>
    </row>
    <row r="234" spans="2:11" x14ac:dyDescent="0.3">
      <c r="B234" t="s">
        <v>2140</v>
      </c>
      <c r="C234">
        <v>34.799999999999997</v>
      </c>
      <c r="D234">
        <v>6.18</v>
      </c>
      <c r="E234" t="s">
        <v>2380</v>
      </c>
      <c r="F234" t="s">
        <v>2380</v>
      </c>
      <c r="G234" t="s">
        <v>2382</v>
      </c>
      <c r="H234">
        <v>1</v>
      </c>
      <c r="I234" t="s">
        <v>2382</v>
      </c>
      <c r="J234" t="str">
        <f t="shared" si="6"/>
        <v>Obesity</v>
      </c>
      <c r="K234" s="12" t="str">
        <f t="shared" si="7"/>
        <v>Prediabetes</v>
      </c>
    </row>
    <row r="235" spans="2:11" x14ac:dyDescent="0.3">
      <c r="B235" t="s">
        <v>2139</v>
      </c>
      <c r="C235">
        <v>31.68</v>
      </c>
      <c r="D235">
        <v>4.4000000000000004</v>
      </c>
      <c r="E235" t="s">
        <v>2380</v>
      </c>
      <c r="F235" t="s">
        <v>2380</v>
      </c>
      <c r="G235" t="s">
        <v>2380</v>
      </c>
      <c r="H235">
        <v>0</v>
      </c>
      <c r="I235" t="s">
        <v>2382</v>
      </c>
      <c r="J235" t="str">
        <f t="shared" si="6"/>
        <v>Obesity</v>
      </c>
      <c r="K235" s="12" t="str">
        <f t="shared" si="7"/>
        <v>Normal</v>
      </c>
    </row>
    <row r="236" spans="2:11" x14ac:dyDescent="0.3">
      <c r="B236" t="s">
        <v>2138</v>
      </c>
      <c r="C236">
        <v>33.534999999999997</v>
      </c>
      <c r="D236">
        <v>6.23</v>
      </c>
      <c r="E236" t="s">
        <v>2380</v>
      </c>
      <c r="F236" t="s">
        <v>2381</v>
      </c>
      <c r="G236" t="s">
        <v>2380</v>
      </c>
      <c r="H236">
        <v>1</v>
      </c>
      <c r="I236" t="s">
        <v>2382</v>
      </c>
      <c r="J236" t="str">
        <f t="shared" si="6"/>
        <v>Obesity</v>
      </c>
      <c r="K236" s="12" t="str">
        <f t="shared" si="7"/>
        <v>Prediabetes</v>
      </c>
    </row>
    <row r="237" spans="2:11" x14ac:dyDescent="0.3">
      <c r="B237" t="s">
        <v>2137</v>
      </c>
      <c r="C237">
        <v>31.92</v>
      </c>
      <c r="D237">
        <v>5.33</v>
      </c>
      <c r="E237" t="s">
        <v>2382</v>
      </c>
      <c r="F237" t="s">
        <v>2380</v>
      </c>
      <c r="G237" t="s">
        <v>2380</v>
      </c>
      <c r="H237">
        <v>0</v>
      </c>
      <c r="I237" t="s">
        <v>2382</v>
      </c>
      <c r="J237" t="str">
        <f t="shared" si="6"/>
        <v>Obesity</v>
      </c>
      <c r="K237" s="12" t="str">
        <f t="shared" si="7"/>
        <v>Normal</v>
      </c>
    </row>
    <row r="238" spans="2:11" x14ac:dyDescent="0.3">
      <c r="B238" t="s">
        <v>2136</v>
      </c>
      <c r="C238">
        <v>32.700000000000003</v>
      </c>
      <c r="D238">
        <v>4.09</v>
      </c>
      <c r="E238" t="s">
        <v>2380</v>
      </c>
      <c r="F238" t="s">
        <v>2380</v>
      </c>
      <c r="G238" t="s">
        <v>2380</v>
      </c>
      <c r="H238">
        <v>1</v>
      </c>
      <c r="I238" t="s">
        <v>2382</v>
      </c>
      <c r="J238" t="str">
        <f t="shared" si="6"/>
        <v>Obesity</v>
      </c>
      <c r="K238" s="12" t="str">
        <f t="shared" si="7"/>
        <v>Normal</v>
      </c>
    </row>
    <row r="239" spans="2:11" x14ac:dyDescent="0.3">
      <c r="B239" t="s">
        <v>2135</v>
      </c>
      <c r="C239">
        <v>41.25</v>
      </c>
      <c r="D239">
        <v>5.19</v>
      </c>
      <c r="E239" t="s">
        <v>2380</v>
      </c>
      <c r="F239" t="s">
        <v>2380</v>
      </c>
      <c r="G239" t="s">
        <v>2380</v>
      </c>
      <c r="H239">
        <v>0</v>
      </c>
      <c r="I239" t="s">
        <v>2382</v>
      </c>
      <c r="J239" t="str">
        <f t="shared" si="6"/>
        <v>Obesity</v>
      </c>
      <c r="K239" s="12" t="str">
        <f t="shared" si="7"/>
        <v>Normal</v>
      </c>
    </row>
    <row r="240" spans="2:11" x14ac:dyDescent="0.3">
      <c r="B240" t="s">
        <v>2134</v>
      </c>
      <c r="C240">
        <v>33.11</v>
      </c>
      <c r="D240">
        <v>4.12</v>
      </c>
      <c r="E240" t="s">
        <v>2380</v>
      </c>
      <c r="F240" t="s">
        <v>2380</v>
      </c>
      <c r="G240" t="s">
        <v>2382</v>
      </c>
      <c r="H240">
        <v>1</v>
      </c>
      <c r="I240" t="s">
        <v>2382</v>
      </c>
      <c r="J240" t="str">
        <f t="shared" si="6"/>
        <v>Obesity</v>
      </c>
      <c r="K240" s="12" t="str">
        <f t="shared" si="7"/>
        <v>Normal</v>
      </c>
    </row>
    <row r="241" spans="2:11" x14ac:dyDescent="0.3">
      <c r="B241" t="s">
        <v>2133</v>
      </c>
      <c r="C241">
        <v>36.159999999999997</v>
      </c>
      <c r="D241">
        <v>5.0999999999999996</v>
      </c>
      <c r="E241" t="s">
        <v>2380</v>
      </c>
      <c r="F241" t="s">
        <v>2380</v>
      </c>
      <c r="G241" t="s">
        <v>2380</v>
      </c>
      <c r="H241">
        <v>1</v>
      </c>
      <c r="I241" t="s">
        <v>2382</v>
      </c>
      <c r="J241" t="str">
        <f t="shared" si="6"/>
        <v>Obesity</v>
      </c>
      <c r="K241" s="12" t="str">
        <f t="shared" si="7"/>
        <v>Normal</v>
      </c>
    </row>
    <row r="242" spans="2:11" x14ac:dyDescent="0.3">
      <c r="B242" t="s">
        <v>2132</v>
      </c>
      <c r="C242">
        <v>33.72</v>
      </c>
      <c r="D242">
        <v>6.21</v>
      </c>
      <c r="E242" t="s">
        <v>2382</v>
      </c>
      <c r="F242" t="s">
        <v>2380</v>
      </c>
      <c r="G242" t="s">
        <v>2382</v>
      </c>
      <c r="H242">
        <v>1</v>
      </c>
      <c r="I242" t="s">
        <v>2382</v>
      </c>
      <c r="J242" t="str">
        <f t="shared" si="6"/>
        <v>Obesity</v>
      </c>
      <c r="K242" s="12" t="str">
        <f t="shared" si="7"/>
        <v>Prediabetes</v>
      </c>
    </row>
    <row r="243" spans="2:11" x14ac:dyDescent="0.3">
      <c r="B243" t="s">
        <v>2130</v>
      </c>
      <c r="C243">
        <v>37.74</v>
      </c>
      <c r="D243">
        <v>9.5299999999999994</v>
      </c>
      <c r="E243" t="s">
        <v>2382</v>
      </c>
      <c r="F243" t="s">
        <v>2380</v>
      </c>
      <c r="G243" t="s">
        <v>2380</v>
      </c>
      <c r="H243">
        <v>1</v>
      </c>
      <c r="I243" t="s">
        <v>2382</v>
      </c>
      <c r="J243" t="str">
        <f t="shared" si="6"/>
        <v>Obesity</v>
      </c>
      <c r="K243" s="12" t="str">
        <f t="shared" si="7"/>
        <v>Diabetes</v>
      </c>
    </row>
    <row r="244" spans="2:11" x14ac:dyDescent="0.3">
      <c r="B244" t="s">
        <v>2129</v>
      </c>
      <c r="C244">
        <v>48.75</v>
      </c>
      <c r="D244">
        <v>4.6399999999999997</v>
      </c>
      <c r="E244" t="s">
        <v>2382</v>
      </c>
      <c r="F244" t="s">
        <v>2380</v>
      </c>
      <c r="G244" t="s">
        <v>2380</v>
      </c>
      <c r="H244">
        <v>1</v>
      </c>
      <c r="I244" t="s">
        <v>2382</v>
      </c>
      <c r="J244" t="str">
        <f t="shared" si="6"/>
        <v>Obesity</v>
      </c>
      <c r="K244" s="12" t="str">
        <f t="shared" si="7"/>
        <v>Normal</v>
      </c>
    </row>
    <row r="245" spans="2:11" x14ac:dyDescent="0.3">
      <c r="B245" t="s">
        <v>2128</v>
      </c>
      <c r="C245">
        <v>31.065000000000001</v>
      </c>
      <c r="D245">
        <v>5.05</v>
      </c>
      <c r="E245" t="s">
        <v>2380</v>
      </c>
      <c r="F245" t="s">
        <v>2380</v>
      </c>
      <c r="G245" t="s">
        <v>2380</v>
      </c>
      <c r="H245">
        <v>1</v>
      </c>
      <c r="I245" t="s">
        <v>2382</v>
      </c>
      <c r="J245" t="str">
        <f t="shared" si="6"/>
        <v>Obesity</v>
      </c>
      <c r="K245" s="12" t="str">
        <f t="shared" si="7"/>
        <v>Normal</v>
      </c>
    </row>
    <row r="246" spans="2:11" x14ac:dyDescent="0.3">
      <c r="B246" t="s">
        <v>2127</v>
      </c>
      <c r="C246">
        <v>23.55</v>
      </c>
      <c r="D246">
        <v>10.38</v>
      </c>
      <c r="E246" t="s">
        <v>2380</v>
      </c>
      <c r="F246" t="s">
        <v>2380</v>
      </c>
      <c r="G246" t="s">
        <v>2380</v>
      </c>
      <c r="H246">
        <v>0</v>
      </c>
      <c r="I246" t="s">
        <v>2382</v>
      </c>
      <c r="J246" t="str">
        <f t="shared" si="6"/>
        <v>Normal Weight</v>
      </c>
      <c r="K246" s="12" t="str">
        <f t="shared" si="7"/>
        <v>Diabetes</v>
      </c>
    </row>
    <row r="247" spans="2:11" x14ac:dyDescent="0.3">
      <c r="B247" t="s">
        <v>2126</v>
      </c>
      <c r="C247">
        <v>30.18</v>
      </c>
      <c r="D247">
        <v>8.31</v>
      </c>
      <c r="E247" t="s">
        <v>2382</v>
      </c>
      <c r="F247" t="s">
        <v>2380</v>
      </c>
      <c r="G247" t="s">
        <v>2380</v>
      </c>
      <c r="H247">
        <v>1</v>
      </c>
      <c r="I247" t="s">
        <v>2382</v>
      </c>
      <c r="J247" t="str">
        <f t="shared" si="6"/>
        <v>Obesity</v>
      </c>
      <c r="K247" s="12" t="str">
        <f t="shared" si="7"/>
        <v>Diabetes</v>
      </c>
    </row>
    <row r="248" spans="2:11" x14ac:dyDescent="0.3">
      <c r="B248" t="s">
        <v>2125</v>
      </c>
      <c r="C248">
        <v>29.94</v>
      </c>
      <c r="D248">
        <v>7.59</v>
      </c>
      <c r="E248" t="s">
        <v>2380</v>
      </c>
      <c r="F248" t="s">
        <v>2380</v>
      </c>
      <c r="G248" t="s">
        <v>2380</v>
      </c>
      <c r="H248">
        <v>0</v>
      </c>
      <c r="I248" t="s">
        <v>2382</v>
      </c>
      <c r="J248" t="str">
        <f t="shared" si="6"/>
        <v>Overweight</v>
      </c>
      <c r="K248" s="12" t="str">
        <f t="shared" si="7"/>
        <v>Diabetes</v>
      </c>
    </row>
    <row r="249" spans="2:11" x14ac:dyDescent="0.3">
      <c r="B249" t="s">
        <v>2124</v>
      </c>
      <c r="C249">
        <v>31.4</v>
      </c>
      <c r="D249">
        <v>5.49</v>
      </c>
      <c r="E249" t="s">
        <v>2380</v>
      </c>
      <c r="F249" t="s">
        <v>2380</v>
      </c>
      <c r="G249" t="s">
        <v>2380</v>
      </c>
      <c r="H249">
        <v>0</v>
      </c>
      <c r="I249" t="s">
        <v>2382</v>
      </c>
      <c r="J249" t="str">
        <f t="shared" si="6"/>
        <v>Obesity</v>
      </c>
      <c r="K249" s="12" t="str">
        <f t="shared" si="7"/>
        <v>Normal</v>
      </c>
    </row>
    <row r="250" spans="2:11" x14ac:dyDescent="0.3">
      <c r="B250" t="s">
        <v>2123</v>
      </c>
      <c r="C250">
        <v>53.06</v>
      </c>
      <c r="D250">
        <v>11.68</v>
      </c>
      <c r="E250" t="s">
        <v>2380</v>
      </c>
      <c r="F250" t="s">
        <v>2380</v>
      </c>
      <c r="G250" t="s">
        <v>2380</v>
      </c>
      <c r="H250">
        <v>0</v>
      </c>
      <c r="I250" t="s">
        <v>2382</v>
      </c>
      <c r="J250" t="str">
        <f t="shared" si="6"/>
        <v>Obesity</v>
      </c>
      <c r="K250" s="12" t="str">
        <f t="shared" si="7"/>
        <v>Diabetes</v>
      </c>
    </row>
    <row r="251" spans="2:11" x14ac:dyDescent="0.3">
      <c r="B251" t="s">
        <v>2122</v>
      </c>
      <c r="C251">
        <v>30.25</v>
      </c>
      <c r="D251">
        <v>4.1900000000000004</v>
      </c>
      <c r="E251" t="s">
        <v>2380</v>
      </c>
      <c r="F251" t="s">
        <v>2380</v>
      </c>
      <c r="G251" t="s">
        <v>2380</v>
      </c>
      <c r="H251">
        <v>2</v>
      </c>
      <c r="I251" t="s">
        <v>2382</v>
      </c>
      <c r="J251" t="str">
        <f t="shared" si="6"/>
        <v>Obesity</v>
      </c>
      <c r="K251" s="12" t="str">
        <f t="shared" si="7"/>
        <v>Normal</v>
      </c>
    </row>
    <row r="252" spans="2:11" x14ac:dyDescent="0.3">
      <c r="B252" t="s">
        <v>2121</v>
      </c>
      <c r="C252">
        <v>46.68</v>
      </c>
      <c r="D252">
        <v>4.01</v>
      </c>
      <c r="E252" t="s">
        <v>2380</v>
      </c>
      <c r="F252" t="s">
        <v>2380</v>
      </c>
      <c r="G252" t="s">
        <v>2380</v>
      </c>
      <c r="H252">
        <v>0</v>
      </c>
      <c r="I252" t="s">
        <v>2382</v>
      </c>
      <c r="J252" t="str">
        <f t="shared" si="6"/>
        <v>Obesity</v>
      </c>
      <c r="K252" s="12" t="str">
        <f t="shared" si="7"/>
        <v>Normal</v>
      </c>
    </row>
    <row r="253" spans="2:11" x14ac:dyDescent="0.3">
      <c r="B253" t="s">
        <v>2120</v>
      </c>
      <c r="C253">
        <v>30.4</v>
      </c>
      <c r="D253">
        <v>5.91</v>
      </c>
      <c r="E253" t="s">
        <v>2380</v>
      </c>
      <c r="F253" t="s">
        <v>2381</v>
      </c>
      <c r="G253" t="s">
        <v>2380</v>
      </c>
      <c r="H253">
        <v>2</v>
      </c>
      <c r="I253" t="s">
        <v>2382</v>
      </c>
      <c r="J253" t="str">
        <f t="shared" si="6"/>
        <v>Obesity</v>
      </c>
      <c r="K253" s="12" t="str">
        <f t="shared" si="7"/>
        <v>Prediabetes</v>
      </c>
    </row>
    <row r="254" spans="2:11" x14ac:dyDescent="0.3">
      <c r="B254" t="s">
        <v>2119</v>
      </c>
      <c r="C254">
        <v>30.2</v>
      </c>
      <c r="D254">
        <v>4.47</v>
      </c>
      <c r="E254" t="s">
        <v>2382</v>
      </c>
      <c r="F254" t="s">
        <v>2380</v>
      </c>
      <c r="G254" t="s">
        <v>2382</v>
      </c>
      <c r="H254">
        <v>1</v>
      </c>
      <c r="I254" t="s">
        <v>2382</v>
      </c>
      <c r="J254" t="str">
        <f t="shared" si="6"/>
        <v>Obesity</v>
      </c>
      <c r="K254" s="12" t="str">
        <f t="shared" si="7"/>
        <v>Normal</v>
      </c>
    </row>
    <row r="255" spans="2:11" x14ac:dyDescent="0.3">
      <c r="B255" t="s">
        <v>2118</v>
      </c>
      <c r="C255">
        <v>51.18</v>
      </c>
      <c r="D255">
        <v>4.5599999999999996</v>
      </c>
      <c r="E255" t="s">
        <v>2382</v>
      </c>
      <c r="F255" t="s">
        <v>2381</v>
      </c>
      <c r="G255" t="s">
        <v>2380</v>
      </c>
      <c r="H255">
        <v>2</v>
      </c>
      <c r="I255" t="s">
        <v>2382</v>
      </c>
      <c r="J255" t="str">
        <f t="shared" si="6"/>
        <v>Obesity</v>
      </c>
      <c r="K255" s="12" t="str">
        <f t="shared" si="7"/>
        <v>Normal</v>
      </c>
    </row>
    <row r="256" spans="2:11" x14ac:dyDescent="0.3">
      <c r="B256" t="s">
        <v>2117</v>
      </c>
      <c r="C256">
        <v>22.18</v>
      </c>
      <c r="D256">
        <v>9.9</v>
      </c>
      <c r="E256" t="s">
        <v>2380</v>
      </c>
      <c r="F256" t="s">
        <v>2380</v>
      </c>
      <c r="G256" t="s">
        <v>2380</v>
      </c>
      <c r="H256">
        <v>0</v>
      </c>
      <c r="I256" t="s">
        <v>2382</v>
      </c>
      <c r="J256" t="str">
        <f t="shared" si="6"/>
        <v>Normal Weight</v>
      </c>
      <c r="K256" s="12" t="str">
        <f t="shared" si="7"/>
        <v>Diabetes</v>
      </c>
    </row>
    <row r="257" spans="2:11" x14ac:dyDescent="0.3">
      <c r="B257" t="s">
        <v>2116</v>
      </c>
      <c r="C257">
        <v>31.92</v>
      </c>
      <c r="D257">
        <v>5.1100000000000003</v>
      </c>
      <c r="E257" t="s">
        <v>2380</v>
      </c>
      <c r="F257" t="s">
        <v>2380</v>
      </c>
      <c r="G257" t="s">
        <v>2382</v>
      </c>
      <c r="H257">
        <v>1</v>
      </c>
      <c r="I257" t="s">
        <v>2382</v>
      </c>
      <c r="J257" t="str">
        <f t="shared" si="6"/>
        <v>Obesity</v>
      </c>
      <c r="K257" s="12" t="str">
        <f t="shared" si="7"/>
        <v>Normal</v>
      </c>
    </row>
    <row r="258" spans="2:11" x14ac:dyDescent="0.3">
      <c r="B258" t="s">
        <v>2115</v>
      </c>
      <c r="C258">
        <v>31.73</v>
      </c>
      <c r="D258">
        <v>5.73</v>
      </c>
      <c r="E258" t="s">
        <v>2380</v>
      </c>
      <c r="F258" t="s">
        <v>2381</v>
      </c>
      <c r="G258" t="s">
        <v>2380</v>
      </c>
      <c r="H258">
        <v>1</v>
      </c>
      <c r="I258" t="s">
        <v>2382</v>
      </c>
      <c r="J258" t="str">
        <f t="shared" si="6"/>
        <v>Obesity</v>
      </c>
      <c r="K258" s="12" t="str">
        <f t="shared" si="7"/>
        <v>Prediabetes</v>
      </c>
    </row>
    <row r="259" spans="2:11" x14ac:dyDescent="0.3">
      <c r="B259" t="s">
        <v>2114</v>
      </c>
      <c r="C259">
        <v>45.52</v>
      </c>
      <c r="D259">
        <v>6.04</v>
      </c>
      <c r="E259" t="s">
        <v>2380</v>
      </c>
      <c r="F259" t="s">
        <v>2380</v>
      </c>
      <c r="G259" t="s">
        <v>2382</v>
      </c>
      <c r="H259">
        <v>1</v>
      </c>
      <c r="I259" t="s">
        <v>2382</v>
      </c>
      <c r="J259" t="str">
        <f t="shared" ref="J259:J322" si="8">IF(C259&lt;18.5,"Underweight",IF(C259&lt;25,"Normal Weight",IF(C259&lt;30,"Overweight","Obesity")))</f>
        <v>Obesity</v>
      </c>
      <c r="K259" s="12" t="str">
        <f t="shared" ref="K259:K322" si="9">IF(D259&lt;5.7,"Normal",IF(D259&lt;6.5,"Prediabetes","Diabetes"))</f>
        <v>Prediabetes</v>
      </c>
    </row>
    <row r="260" spans="2:11" x14ac:dyDescent="0.3">
      <c r="B260" t="s">
        <v>2113</v>
      </c>
      <c r="C260">
        <v>52.81</v>
      </c>
      <c r="D260">
        <v>5.19</v>
      </c>
      <c r="E260" t="s">
        <v>2380</v>
      </c>
      <c r="F260" t="s">
        <v>2380</v>
      </c>
      <c r="G260" t="s">
        <v>2382</v>
      </c>
      <c r="H260">
        <v>1</v>
      </c>
      <c r="I260" t="s">
        <v>2382</v>
      </c>
      <c r="J260" t="str">
        <f t="shared" si="8"/>
        <v>Obesity</v>
      </c>
      <c r="K260" s="12" t="str">
        <f t="shared" si="9"/>
        <v>Normal</v>
      </c>
    </row>
    <row r="261" spans="2:11" x14ac:dyDescent="0.3">
      <c r="B261" t="s">
        <v>2112</v>
      </c>
      <c r="C261">
        <v>33.58</v>
      </c>
      <c r="D261">
        <v>5.56</v>
      </c>
      <c r="E261" t="s">
        <v>2380</v>
      </c>
      <c r="F261" t="s">
        <v>2380</v>
      </c>
      <c r="G261" t="s">
        <v>2380</v>
      </c>
      <c r="H261">
        <v>1</v>
      </c>
      <c r="I261" t="s">
        <v>2382</v>
      </c>
      <c r="J261" t="str">
        <f t="shared" si="8"/>
        <v>Obesity</v>
      </c>
      <c r="K261" s="12" t="str">
        <f t="shared" si="9"/>
        <v>Normal</v>
      </c>
    </row>
    <row r="262" spans="2:11" x14ac:dyDescent="0.3">
      <c r="B262" t="s">
        <v>2111</v>
      </c>
      <c r="C262">
        <v>30.684999999999999</v>
      </c>
      <c r="D262">
        <v>8.23</v>
      </c>
      <c r="E262" t="s">
        <v>2380</v>
      </c>
      <c r="F262" t="s">
        <v>2380</v>
      </c>
      <c r="G262" t="s">
        <v>2380</v>
      </c>
      <c r="H262">
        <v>0</v>
      </c>
      <c r="I262" t="s">
        <v>2382</v>
      </c>
      <c r="J262" t="str">
        <f t="shared" si="8"/>
        <v>Obesity</v>
      </c>
      <c r="K262" s="12" t="str">
        <f t="shared" si="9"/>
        <v>Diabetes</v>
      </c>
    </row>
    <row r="263" spans="2:11" x14ac:dyDescent="0.3">
      <c r="B263" t="s">
        <v>2110</v>
      </c>
      <c r="C263">
        <v>37.524999999999999</v>
      </c>
      <c r="D263">
        <v>9.0299999999999994</v>
      </c>
      <c r="E263" t="s">
        <v>2382</v>
      </c>
      <c r="F263" t="s">
        <v>2380</v>
      </c>
      <c r="G263" t="s">
        <v>2380</v>
      </c>
      <c r="H263">
        <v>2</v>
      </c>
      <c r="I263" t="s">
        <v>2380</v>
      </c>
      <c r="J263" t="str">
        <f t="shared" si="8"/>
        <v>Obesity</v>
      </c>
      <c r="K263" s="12" t="str">
        <f t="shared" si="9"/>
        <v>Diabetes</v>
      </c>
    </row>
    <row r="264" spans="2:11" x14ac:dyDescent="0.3">
      <c r="B264" t="s">
        <v>2109</v>
      </c>
      <c r="C264">
        <v>34.5</v>
      </c>
      <c r="D264">
        <v>4.07</v>
      </c>
      <c r="E264" t="s">
        <v>2382</v>
      </c>
      <c r="F264" t="s">
        <v>2380</v>
      </c>
      <c r="G264" t="s">
        <v>2380</v>
      </c>
      <c r="H264">
        <v>0</v>
      </c>
      <c r="I264" t="s">
        <v>2382</v>
      </c>
      <c r="J264" t="str">
        <f t="shared" si="8"/>
        <v>Obesity</v>
      </c>
      <c r="K264" s="12" t="str">
        <f t="shared" si="9"/>
        <v>Normal</v>
      </c>
    </row>
    <row r="265" spans="2:11" x14ac:dyDescent="0.3">
      <c r="B265" t="s">
        <v>2108</v>
      </c>
      <c r="C265">
        <v>28.16</v>
      </c>
      <c r="D265">
        <v>5.77</v>
      </c>
      <c r="E265" t="s">
        <v>2380</v>
      </c>
      <c r="F265" t="s">
        <v>2380</v>
      </c>
      <c r="G265" t="s">
        <v>2380</v>
      </c>
      <c r="H265">
        <v>2</v>
      </c>
      <c r="I265" t="s">
        <v>2382</v>
      </c>
      <c r="J265" t="str">
        <f t="shared" si="8"/>
        <v>Overweight</v>
      </c>
      <c r="K265" s="12" t="str">
        <f t="shared" si="9"/>
        <v>Prediabetes</v>
      </c>
    </row>
    <row r="266" spans="2:11" x14ac:dyDescent="0.3">
      <c r="B266" t="s">
        <v>2107</v>
      </c>
      <c r="C266">
        <v>30.02</v>
      </c>
      <c r="D266">
        <v>5.98</v>
      </c>
      <c r="E266" t="s">
        <v>2380</v>
      </c>
      <c r="F266" t="s">
        <v>2380</v>
      </c>
      <c r="G266" t="s">
        <v>2382</v>
      </c>
      <c r="H266">
        <v>1</v>
      </c>
      <c r="I266" t="s">
        <v>2382</v>
      </c>
      <c r="J266" t="str">
        <f t="shared" si="8"/>
        <v>Obesity</v>
      </c>
      <c r="K266" s="12" t="str">
        <f t="shared" si="9"/>
        <v>Prediabetes</v>
      </c>
    </row>
    <row r="267" spans="2:11" x14ac:dyDescent="0.3">
      <c r="B267" t="s">
        <v>2106</v>
      </c>
      <c r="C267">
        <v>37.82</v>
      </c>
      <c r="D267">
        <v>6.01</v>
      </c>
      <c r="E267" t="s">
        <v>2380</v>
      </c>
      <c r="F267" t="s">
        <v>2380</v>
      </c>
      <c r="G267" t="s">
        <v>2380</v>
      </c>
      <c r="H267">
        <v>0</v>
      </c>
      <c r="I267" t="s">
        <v>2382</v>
      </c>
      <c r="J267" t="str">
        <f t="shared" si="8"/>
        <v>Obesity</v>
      </c>
      <c r="K267" s="12" t="str">
        <f t="shared" si="9"/>
        <v>Prediabetes</v>
      </c>
    </row>
    <row r="268" spans="2:11" x14ac:dyDescent="0.3">
      <c r="B268" t="s">
        <v>2105</v>
      </c>
      <c r="C268">
        <v>33.14</v>
      </c>
      <c r="D268">
        <v>5.67</v>
      </c>
      <c r="E268" t="s">
        <v>2382</v>
      </c>
      <c r="F268" t="s">
        <v>2380</v>
      </c>
      <c r="G268" t="s">
        <v>2380</v>
      </c>
      <c r="H268">
        <v>0</v>
      </c>
      <c r="I268" t="s">
        <v>2382</v>
      </c>
      <c r="J268" t="str">
        <f t="shared" si="8"/>
        <v>Obesity</v>
      </c>
      <c r="K268" s="12" t="str">
        <f t="shared" si="9"/>
        <v>Normal</v>
      </c>
    </row>
    <row r="269" spans="2:11" x14ac:dyDescent="0.3">
      <c r="B269" t="s">
        <v>2104</v>
      </c>
      <c r="C269">
        <v>25.14</v>
      </c>
      <c r="D269">
        <v>6.02</v>
      </c>
      <c r="E269" t="s">
        <v>2382</v>
      </c>
      <c r="F269" t="s">
        <v>2380</v>
      </c>
      <c r="G269" t="s">
        <v>2382</v>
      </c>
      <c r="H269">
        <v>1</v>
      </c>
      <c r="I269" t="s">
        <v>2382</v>
      </c>
      <c r="J269" t="str">
        <f t="shared" si="8"/>
        <v>Overweight</v>
      </c>
      <c r="K269" s="12" t="str">
        <f t="shared" si="9"/>
        <v>Prediabetes</v>
      </c>
    </row>
    <row r="270" spans="2:11" x14ac:dyDescent="0.3">
      <c r="B270" t="s">
        <v>2103</v>
      </c>
      <c r="C270">
        <v>20.18</v>
      </c>
      <c r="D270">
        <v>11.19</v>
      </c>
      <c r="E270" t="s">
        <v>2380</v>
      </c>
      <c r="F270" t="s">
        <v>2380</v>
      </c>
      <c r="G270" t="s">
        <v>2380</v>
      </c>
      <c r="H270">
        <v>0</v>
      </c>
      <c r="I270" t="s">
        <v>2382</v>
      </c>
      <c r="J270" t="str">
        <f t="shared" si="8"/>
        <v>Normal Weight</v>
      </c>
      <c r="K270" s="12" t="str">
        <f t="shared" si="9"/>
        <v>Diabetes</v>
      </c>
    </row>
    <row r="271" spans="2:11" x14ac:dyDescent="0.3">
      <c r="B271" t="s">
        <v>2102</v>
      </c>
      <c r="C271">
        <v>44.36</v>
      </c>
      <c r="D271">
        <v>5.1100000000000003</v>
      </c>
      <c r="E271" t="s">
        <v>2380</v>
      </c>
      <c r="F271" t="s">
        <v>2380</v>
      </c>
      <c r="G271" t="s">
        <v>2380</v>
      </c>
      <c r="H271">
        <v>0</v>
      </c>
      <c r="I271" t="s">
        <v>2382</v>
      </c>
      <c r="J271" t="str">
        <f t="shared" si="8"/>
        <v>Obesity</v>
      </c>
      <c r="K271" s="12" t="str">
        <f t="shared" si="9"/>
        <v>Normal</v>
      </c>
    </row>
    <row r="272" spans="2:11" x14ac:dyDescent="0.3">
      <c r="B272" t="s">
        <v>2101</v>
      </c>
      <c r="C272">
        <v>23.82</v>
      </c>
      <c r="D272">
        <v>10.85</v>
      </c>
      <c r="E272" t="s">
        <v>2382</v>
      </c>
      <c r="F272" t="s">
        <v>2380</v>
      </c>
      <c r="G272" t="s">
        <v>2380</v>
      </c>
      <c r="H272">
        <v>0</v>
      </c>
      <c r="I272" t="s">
        <v>2382</v>
      </c>
      <c r="J272" t="str">
        <f t="shared" si="8"/>
        <v>Normal Weight</v>
      </c>
      <c r="K272" s="12" t="str">
        <f t="shared" si="9"/>
        <v>Diabetes</v>
      </c>
    </row>
    <row r="273" spans="2:11" x14ac:dyDescent="0.3">
      <c r="B273" t="s">
        <v>2100</v>
      </c>
      <c r="C273">
        <v>45</v>
      </c>
      <c r="D273">
        <v>5.24</v>
      </c>
      <c r="E273" t="s">
        <v>2382</v>
      </c>
      <c r="F273" t="s">
        <v>2380</v>
      </c>
      <c r="G273" t="s">
        <v>2380</v>
      </c>
      <c r="H273">
        <v>1</v>
      </c>
      <c r="I273" t="s">
        <v>2382</v>
      </c>
      <c r="J273" t="str">
        <f t="shared" si="8"/>
        <v>Obesity</v>
      </c>
      <c r="K273" s="12" t="str">
        <f t="shared" si="9"/>
        <v>Normal</v>
      </c>
    </row>
    <row r="274" spans="2:11" x14ac:dyDescent="0.3">
      <c r="B274" t="s">
        <v>2099</v>
      </c>
      <c r="C274">
        <v>26.62</v>
      </c>
      <c r="D274">
        <v>10.08</v>
      </c>
      <c r="E274" t="s">
        <v>2380</v>
      </c>
      <c r="F274" t="s">
        <v>2380</v>
      </c>
      <c r="G274" t="s">
        <v>2380</v>
      </c>
      <c r="H274">
        <v>0</v>
      </c>
      <c r="I274" t="s">
        <v>2382</v>
      </c>
      <c r="J274" t="str">
        <f t="shared" si="8"/>
        <v>Overweight</v>
      </c>
      <c r="K274" s="12" t="str">
        <f t="shared" si="9"/>
        <v>Diabetes</v>
      </c>
    </row>
    <row r="275" spans="2:11" x14ac:dyDescent="0.3">
      <c r="B275" t="s">
        <v>2098</v>
      </c>
      <c r="C275">
        <v>32.67</v>
      </c>
      <c r="D275">
        <v>10.97</v>
      </c>
      <c r="E275" t="s">
        <v>2382</v>
      </c>
      <c r="F275" t="s">
        <v>2380</v>
      </c>
      <c r="G275" t="s">
        <v>2380</v>
      </c>
      <c r="H275">
        <v>0</v>
      </c>
      <c r="I275" t="s">
        <v>2382</v>
      </c>
      <c r="J275" t="str">
        <f t="shared" si="8"/>
        <v>Obesity</v>
      </c>
      <c r="K275" s="12" t="str">
        <f t="shared" si="9"/>
        <v>Diabetes</v>
      </c>
    </row>
    <row r="276" spans="2:11" x14ac:dyDescent="0.3">
      <c r="B276" t="s">
        <v>2097</v>
      </c>
      <c r="C276">
        <v>44.44</v>
      </c>
      <c r="D276">
        <v>4.9000000000000004</v>
      </c>
      <c r="E276" t="s">
        <v>2382</v>
      </c>
      <c r="F276" t="s">
        <v>2380</v>
      </c>
      <c r="G276" t="s">
        <v>2380</v>
      </c>
      <c r="H276">
        <v>1</v>
      </c>
      <c r="I276" t="s">
        <v>2382</v>
      </c>
      <c r="J276" t="str">
        <f t="shared" si="8"/>
        <v>Obesity</v>
      </c>
      <c r="K276" s="12" t="str">
        <f t="shared" si="9"/>
        <v>Normal</v>
      </c>
    </row>
    <row r="277" spans="2:11" x14ac:dyDescent="0.3">
      <c r="B277" t="s">
        <v>2096</v>
      </c>
      <c r="C277">
        <v>28.31</v>
      </c>
      <c r="D277">
        <v>5.33</v>
      </c>
      <c r="E277" t="s">
        <v>2380</v>
      </c>
      <c r="F277" t="s">
        <v>2380</v>
      </c>
      <c r="G277" t="s">
        <v>2380</v>
      </c>
      <c r="H277">
        <v>0</v>
      </c>
      <c r="I277" t="s">
        <v>2382</v>
      </c>
      <c r="J277" t="str">
        <f t="shared" si="8"/>
        <v>Overweight</v>
      </c>
      <c r="K277" s="12" t="str">
        <f t="shared" si="9"/>
        <v>Normal</v>
      </c>
    </row>
    <row r="278" spans="2:11" x14ac:dyDescent="0.3">
      <c r="B278" t="s">
        <v>2095</v>
      </c>
      <c r="C278">
        <v>25.05</v>
      </c>
      <c r="D278">
        <v>4.6100000000000003</v>
      </c>
      <c r="E278" t="s">
        <v>2380</v>
      </c>
      <c r="F278" t="s">
        <v>2380</v>
      </c>
      <c r="G278" t="s">
        <v>2380</v>
      </c>
      <c r="H278">
        <v>2</v>
      </c>
      <c r="I278" t="s">
        <v>2382</v>
      </c>
      <c r="J278" t="str">
        <f t="shared" si="8"/>
        <v>Overweight</v>
      </c>
      <c r="K278" s="12" t="str">
        <f t="shared" si="9"/>
        <v>Normal</v>
      </c>
    </row>
    <row r="279" spans="2:11" x14ac:dyDescent="0.3">
      <c r="B279" t="s">
        <v>2094</v>
      </c>
      <c r="C279">
        <v>28.34</v>
      </c>
      <c r="D279">
        <v>8.18</v>
      </c>
      <c r="E279" t="s">
        <v>2380</v>
      </c>
      <c r="F279" t="s">
        <v>2380</v>
      </c>
      <c r="G279" t="s">
        <v>2380</v>
      </c>
      <c r="H279">
        <v>0</v>
      </c>
      <c r="I279" t="s">
        <v>2382</v>
      </c>
      <c r="J279" t="str">
        <f t="shared" si="8"/>
        <v>Overweight</v>
      </c>
      <c r="K279" s="12" t="str">
        <f t="shared" si="9"/>
        <v>Diabetes</v>
      </c>
    </row>
    <row r="280" spans="2:11" x14ac:dyDescent="0.3">
      <c r="B280" t="s">
        <v>2093</v>
      </c>
      <c r="C280">
        <v>17.765000000000001</v>
      </c>
      <c r="D280">
        <v>5.62</v>
      </c>
      <c r="E280" t="s">
        <v>2380</v>
      </c>
      <c r="F280" t="s">
        <v>2380</v>
      </c>
      <c r="G280" t="s">
        <v>2380</v>
      </c>
      <c r="H280">
        <v>0</v>
      </c>
      <c r="I280" t="s">
        <v>2382</v>
      </c>
      <c r="J280" t="str">
        <f t="shared" si="8"/>
        <v>Underweight</v>
      </c>
      <c r="K280" s="12" t="str">
        <f t="shared" si="9"/>
        <v>Normal</v>
      </c>
    </row>
    <row r="281" spans="2:11" x14ac:dyDescent="0.3">
      <c r="B281" t="s">
        <v>2092</v>
      </c>
      <c r="C281">
        <v>36.119999999999997</v>
      </c>
      <c r="D281">
        <v>5.82</v>
      </c>
      <c r="E281" t="s">
        <v>2380</v>
      </c>
      <c r="F281" t="s">
        <v>2380</v>
      </c>
      <c r="G281" t="s">
        <v>2380</v>
      </c>
      <c r="H281">
        <v>0</v>
      </c>
      <c r="I281" t="s">
        <v>2382</v>
      </c>
      <c r="J281" t="str">
        <f t="shared" si="8"/>
        <v>Obesity</v>
      </c>
      <c r="K281" s="12" t="str">
        <f t="shared" si="9"/>
        <v>Prediabetes</v>
      </c>
    </row>
    <row r="282" spans="2:11" x14ac:dyDescent="0.3">
      <c r="B282" t="s">
        <v>2091</v>
      </c>
      <c r="C282">
        <v>23.19</v>
      </c>
      <c r="D282">
        <v>7.66</v>
      </c>
      <c r="E282" t="s">
        <v>2380</v>
      </c>
      <c r="F282" t="s">
        <v>2380</v>
      </c>
      <c r="G282" t="s">
        <v>2380</v>
      </c>
      <c r="H282">
        <v>0</v>
      </c>
      <c r="I282" t="s">
        <v>2382</v>
      </c>
      <c r="J282" t="str">
        <f t="shared" si="8"/>
        <v>Normal Weight</v>
      </c>
      <c r="K282" s="12" t="str">
        <f t="shared" si="9"/>
        <v>Diabetes</v>
      </c>
    </row>
    <row r="283" spans="2:11" x14ac:dyDescent="0.3">
      <c r="B283" t="s">
        <v>2090</v>
      </c>
      <c r="C283">
        <v>35.99</v>
      </c>
      <c r="D283">
        <v>4.2300000000000004</v>
      </c>
      <c r="E283" t="s">
        <v>2380</v>
      </c>
      <c r="F283" t="s">
        <v>2380</v>
      </c>
      <c r="G283" t="s">
        <v>2380</v>
      </c>
      <c r="H283">
        <v>0</v>
      </c>
      <c r="I283" t="s">
        <v>2382</v>
      </c>
      <c r="J283" t="str">
        <f t="shared" si="8"/>
        <v>Obesity</v>
      </c>
      <c r="K283" s="12" t="str">
        <f t="shared" si="9"/>
        <v>Normal</v>
      </c>
    </row>
    <row r="284" spans="2:11" x14ac:dyDescent="0.3">
      <c r="B284" t="s">
        <v>2089</v>
      </c>
      <c r="C284">
        <v>30.25</v>
      </c>
      <c r="D284">
        <v>5.58</v>
      </c>
      <c r="E284" t="s">
        <v>2380</v>
      </c>
      <c r="F284" t="s">
        <v>2380</v>
      </c>
      <c r="G284" t="s">
        <v>2382</v>
      </c>
      <c r="H284">
        <v>1</v>
      </c>
      <c r="I284" t="s">
        <v>2382</v>
      </c>
      <c r="J284" t="str">
        <f t="shared" si="8"/>
        <v>Obesity</v>
      </c>
      <c r="K284" s="12" t="str">
        <f t="shared" si="9"/>
        <v>Normal</v>
      </c>
    </row>
    <row r="285" spans="2:11" x14ac:dyDescent="0.3">
      <c r="B285" t="s">
        <v>2088</v>
      </c>
      <c r="C285">
        <v>26.24</v>
      </c>
      <c r="D285">
        <v>6.26</v>
      </c>
      <c r="E285" t="s">
        <v>2382</v>
      </c>
      <c r="F285" t="s">
        <v>2380</v>
      </c>
      <c r="G285" t="s">
        <v>2380</v>
      </c>
      <c r="H285">
        <v>0</v>
      </c>
      <c r="I285" t="s">
        <v>2382</v>
      </c>
      <c r="J285" t="str">
        <f t="shared" si="8"/>
        <v>Overweight</v>
      </c>
      <c r="K285" s="12" t="str">
        <f t="shared" si="9"/>
        <v>Prediabetes</v>
      </c>
    </row>
    <row r="286" spans="2:11" x14ac:dyDescent="0.3">
      <c r="B286" t="s">
        <v>2087</v>
      </c>
      <c r="C286">
        <v>31.36</v>
      </c>
      <c r="D286">
        <v>10.6</v>
      </c>
      <c r="E286" t="s">
        <v>2382</v>
      </c>
      <c r="F286" t="s">
        <v>2380</v>
      </c>
      <c r="G286" t="s">
        <v>2380</v>
      </c>
      <c r="H286">
        <v>0</v>
      </c>
      <c r="I286" t="s">
        <v>2382</v>
      </c>
      <c r="J286" t="str">
        <f t="shared" si="8"/>
        <v>Obesity</v>
      </c>
      <c r="K286" s="12" t="str">
        <f t="shared" si="9"/>
        <v>Diabetes</v>
      </c>
    </row>
    <row r="287" spans="2:11" x14ac:dyDescent="0.3">
      <c r="B287" t="s">
        <v>2086</v>
      </c>
      <c r="C287">
        <v>25.69</v>
      </c>
      <c r="D287">
        <v>4.78</v>
      </c>
      <c r="E287" t="s">
        <v>2382</v>
      </c>
      <c r="F287" t="s">
        <v>2380</v>
      </c>
      <c r="G287" t="s">
        <v>2380</v>
      </c>
      <c r="H287">
        <v>0</v>
      </c>
      <c r="I287" t="s">
        <v>2382</v>
      </c>
      <c r="J287" t="str">
        <f t="shared" si="8"/>
        <v>Overweight</v>
      </c>
      <c r="K287" s="12" t="str">
        <f t="shared" si="9"/>
        <v>Normal</v>
      </c>
    </row>
    <row r="288" spans="2:11" x14ac:dyDescent="0.3">
      <c r="B288" t="s">
        <v>2085</v>
      </c>
      <c r="C288">
        <v>25.46</v>
      </c>
      <c r="D288">
        <v>6.03</v>
      </c>
      <c r="E288" t="s">
        <v>2380</v>
      </c>
      <c r="F288" t="s">
        <v>2380</v>
      </c>
      <c r="G288" t="s">
        <v>2380</v>
      </c>
      <c r="H288">
        <v>2</v>
      </c>
      <c r="I288" t="s">
        <v>2382</v>
      </c>
      <c r="J288" t="str">
        <f t="shared" si="8"/>
        <v>Overweight</v>
      </c>
      <c r="K288" s="12" t="str">
        <f t="shared" si="9"/>
        <v>Prediabetes</v>
      </c>
    </row>
    <row r="289" spans="2:11" x14ac:dyDescent="0.3">
      <c r="B289" t="s">
        <v>2084</v>
      </c>
      <c r="C289">
        <v>31.83</v>
      </c>
      <c r="D289">
        <v>11.55</v>
      </c>
      <c r="E289" t="s">
        <v>2382</v>
      </c>
      <c r="F289" t="s">
        <v>2380</v>
      </c>
      <c r="G289" t="s">
        <v>2380</v>
      </c>
      <c r="H289">
        <v>1</v>
      </c>
      <c r="I289" t="s">
        <v>2382</v>
      </c>
      <c r="J289" t="str">
        <f t="shared" si="8"/>
        <v>Obesity</v>
      </c>
      <c r="K289" s="12" t="str">
        <f t="shared" si="9"/>
        <v>Diabetes</v>
      </c>
    </row>
    <row r="290" spans="2:11" x14ac:dyDescent="0.3">
      <c r="B290" t="s">
        <v>2083</v>
      </c>
      <c r="C290">
        <v>24.43</v>
      </c>
      <c r="D290">
        <v>7.59</v>
      </c>
      <c r="E290" t="s">
        <v>2382</v>
      </c>
      <c r="F290" t="s">
        <v>2380</v>
      </c>
      <c r="G290" t="s">
        <v>2380</v>
      </c>
      <c r="H290">
        <v>1</v>
      </c>
      <c r="I290" t="s">
        <v>2382</v>
      </c>
      <c r="J290" t="str">
        <f t="shared" si="8"/>
        <v>Normal Weight</v>
      </c>
      <c r="K290" s="12" t="str">
        <f t="shared" si="9"/>
        <v>Diabetes</v>
      </c>
    </row>
    <row r="291" spans="2:11" x14ac:dyDescent="0.3">
      <c r="B291" t="s">
        <v>2082</v>
      </c>
      <c r="C291">
        <v>41.9</v>
      </c>
      <c r="D291">
        <v>4.26</v>
      </c>
      <c r="E291" t="s">
        <v>2380</v>
      </c>
      <c r="F291" t="s">
        <v>2380</v>
      </c>
      <c r="G291" t="s">
        <v>2380</v>
      </c>
      <c r="H291">
        <v>0</v>
      </c>
      <c r="I291" t="s">
        <v>2382</v>
      </c>
      <c r="J291" t="str">
        <f t="shared" si="8"/>
        <v>Obesity</v>
      </c>
      <c r="K291" s="12" t="str">
        <f t="shared" si="9"/>
        <v>Normal</v>
      </c>
    </row>
    <row r="292" spans="2:11" x14ac:dyDescent="0.3">
      <c r="B292" t="s">
        <v>2081</v>
      </c>
      <c r="C292">
        <v>22.88</v>
      </c>
      <c r="D292">
        <v>5.9</v>
      </c>
      <c r="E292" t="s">
        <v>2382</v>
      </c>
      <c r="F292" t="s">
        <v>2380</v>
      </c>
      <c r="G292" t="s">
        <v>2382</v>
      </c>
      <c r="H292">
        <v>1</v>
      </c>
      <c r="I292" t="s">
        <v>2382</v>
      </c>
      <c r="J292" t="str">
        <f t="shared" si="8"/>
        <v>Normal Weight</v>
      </c>
      <c r="K292" s="12" t="str">
        <f t="shared" si="9"/>
        <v>Prediabetes</v>
      </c>
    </row>
    <row r="293" spans="2:11" x14ac:dyDescent="0.3">
      <c r="B293" t="s">
        <v>2080</v>
      </c>
      <c r="C293">
        <v>29.734999999999999</v>
      </c>
      <c r="D293">
        <v>7.79</v>
      </c>
      <c r="E293" t="s">
        <v>2380</v>
      </c>
      <c r="F293" t="s">
        <v>2380</v>
      </c>
      <c r="G293" t="s">
        <v>2380</v>
      </c>
      <c r="H293">
        <v>0</v>
      </c>
      <c r="I293" t="s">
        <v>2380</v>
      </c>
      <c r="J293" t="str">
        <f t="shared" si="8"/>
        <v>Overweight</v>
      </c>
      <c r="K293" s="12" t="str">
        <f t="shared" si="9"/>
        <v>Diabetes</v>
      </c>
    </row>
    <row r="294" spans="2:11" x14ac:dyDescent="0.3">
      <c r="B294" t="s">
        <v>2079</v>
      </c>
      <c r="C294">
        <v>40.74</v>
      </c>
      <c r="D294">
        <v>5.28</v>
      </c>
      <c r="E294" t="s">
        <v>2380</v>
      </c>
      <c r="F294" t="s">
        <v>2380</v>
      </c>
      <c r="G294" t="s">
        <v>2382</v>
      </c>
      <c r="H294">
        <v>1</v>
      </c>
      <c r="I294" t="s">
        <v>2382</v>
      </c>
      <c r="J294" t="str">
        <f t="shared" si="8"/>
        <v>Obesity</v>
      </c>
      <c r="K294" s="12" t="str">
        <f t="shared" si="9"/>
        <v>Normal</v>
      </c>
    </row>
    <row r="295" spans="2:11" x14ac:dyDescent="0.3">
      <c r="B295" t="s">
        <v>2078</v>
      </c>
      <c r="C295">
        <v>24.14</v>
      </c>
      <c r="D295">
        <v>5.87</v>
      </c>
      <c r="E295" t="s">
        <v>2380</v>
      </c>
      <c r="F295" t="s">
        <v>2380</v>
      </c>
      <c r="G295" t="s">
        <v>2380</v>
      </c>
      <c r="H295">
        <v>2</v>
      </c>
      <c r="I295" t="s">
        <v>2382</v>
      </c>
      <c r="J295" t="str">
        <f t="shared" si="8"/>
        <v>Normal Weight</v>
      </c>
      <c r="K295" s="12" t="str">
        <f t="shared" si="9"/>
        <v>Prediabetes</v>
      </c>
    </row>
    <row r="296" spans="2:11" x14ac:dyDescent="0.3">
      <c r="B296" t="s">
        <v>2077</v>
      </c>
      <c r="C296">
        <v>25.15</v>
      </c>
      <c r="D296">
        <v>9.08</v>
      </c>
      <c r="E296" t="s">
        <v>2382</v>
      </c>
      <c r="F296" t="s">
        <v>2380</v>
      </c>
      <c r="G296" t="s">
        <v>2380</v>
      </c>
      <c r="H296">
        <v>1</v>
      </c>
      <c r="I296" t="s">
        <v>2382</v>
      </c>
      <c r="J296" t="str">
        <f t="shared" si="8"/>
        <v>Overweight</v>
      </c>
      <c r="K296" s="12" t="str">
        <f t="shared" si="9"/>
        <v>Diabetes</v>
      </c>
    </row>
    <row r="297" spans="2:11" x14ac:dyDescent="0.3">
      <c r="B297" t="s">
        <v>2076</v>
      </c>
      <c r="C297">
        <v>28.71</v>
      </c>
      <c r="D297">
        <v>5.2</v>
      </c>
      <c r="E297" t="s">
        <v>2380</v>
      </c>
      <c r="F297" t="s">
        <v>2380</v>
      </c>
      <c r="G297" t="s">
        <v>2380</v>
      </c>
      <c r="H297">
        <v>1</v>
      </c>
      <c r="I297" t="s">
        <v>2382</v>
      </c>
      <c r="J297" t="str">
        <f t="shared" si="8"/>
        <v>Overweight</v>
      </c>
      <c r="K297" s="12" t="str">
        <f t="shared" si="9"/>
        <v>Normal</v>
      </c>
    </row>
    <row r="298" spans="2:11" x14ac:dyDescent="0.3">
      <c r="B298" t="s">
        <v>2075</v>
      </c>
      <c r="C298">
        <v>23</v>
      </c>
      <c r="D298">
        <v>5.48</v>
      </c>
      <c r="E298" t="s">
        <v>2380</v>
      </c>
      <c r="F298" t="s">
        <v>2380</v>
      </c>
      <c r="G298" t="s">
        <v>2380</v>
      </c>
      <c r="H298">
        <v>0</v>
      </c>
      <c r="I298" t="s">
        <v>2382</v>
      </c>
      <c r="J298" t="str">
        <f t="shared" si="8"/>
        <v>Normal Weight</v>
      </c>
      <c r="K298" s="12" t="str">
        <f t="shared" si="9"/>
        <v>Normal</v>
      </c>
    </row>
    <row r="299" spans="2:11" x14ac:dyDescent="0.3">
      <c r="B299" t="s">
        <v>2074</v>
      </c>
      <c r="C299">
        <v>36.86</v>
      </c>
      <c r="D299">
        <v>11.95</v>
      </c>
      <c r="E299" t="s">
        <v>2380</v>
      </c>
      <c r="F299" t="s">
        <v>2380</v>
      </c>
      <c r="G299" t="s">
        <v>2380</v>
      </c>
      <c r="H299">
        <v>0</v>
      </c>
      <c r="I299" t="s">
        <v>2380</v>
      </c>
      <c r="J299" t="str">
        <f t="shared" si="8"/>
        <v>Obesity</v>
      </c>
      <c r="K299" s="12" t="str">
        <f t="shared" si="9"/>
        <v>Diabetes</v>
      </c>
    </row>
    <row r="300" spans="2:11" x14ac:dyDescent="0.3">
      <c r="B300" t="s">
        <v>2073</v>
      </c>
      <c r="C300">
        <v>24.25</v>
      </c>
      <c r="D300">
        <v>8.6999999999999993</v>
      </c>
      <c r="E300" t="s">
        <v>2382</v>
      </c>
      <c r="F300" t="s">
        <v>2380</v>
      </c>
      <c r="G300" t="s">
        <v>2380</v>
      </c>
      <c r="H300">
        <v>1</v>
      </c>
      <c r="I300" t="s">
        <v>2382</v>
      </c>
      <c r="J300" t="str">
        <f t="shared" si="8"/>
        <v>Normal Weight</v>
      </c>
      <c r="K300" s="12" t="str">
        <f t="shared" si="9"/>
        <v>Diabetes</v>
      </c>
    </row>
    <row r="301" spans="2:11" x14ac:dyDescent="0.3">
      <c r="B301" t="s">
        <v>2072</v>
      </c>
      <c r="C301">
        <v>23.85</v>
      </c>
      <c r="D301">
        <v>7.84</v>
      </c>
      <c r="E301" t="s">
        <v>2380</v>
      </c>
      <c r="F301" t="s">
        <v>2380</v>
      </c>
      <c r="G301" t="s">
        <v>2380</v>
      </c>
      <c r="H301">
        <v>0</v>
      </c>
      <c r="I301" t="s">
        <v>2382</v>
      </c>
      <c r="J301" t="str">
        <f t="shared" si="8"/>
        <v>Normal Weight</v>
      </c>
      <c r="K301" s="12" t="str">
        <f t="shared" si="9"/>
        <v>Diabetes</v>
      </c>
    </row>
    <row r="302" spans="2:11" x14ac:dyDescent="0.3">
      <c r="B302" t="s">
        <v>2071</v>
      </c>
      <c r="C302">
        <v>40.020000000000003</v>
      </c>
      <c r="D302">
        <v>5.19</v>
      </c>
      <c r="E302" t="s">
        <v>2382</v>
      </c>
      <c r="F302" t="s">
        <v>2380</v>
      </c>
      <c r="G302" t="s">
        <v>2380</v>
      </c>
      <c r="H302">
        <v>1</v>
      </c>
      <c r="I302" t="s">
        <v>2382</v>
      </c>
      <c r="J302" t="str">
        <f t="shared" si="8"/>
        <v>Obesity</v>
      </c>
      <c r="K302" s="12" t="str">
        <f t="shared" si="9"/>
        <v>Normal</v>
      </c>
    </row>
    <row r="303" spans="2:11" x14ac:dyDescent="0.3">
      <c r="B303" t="s">
        <v>2070</v>
      </c>
      <c r="C303">
        <v>19.170000000000002</v>
      </c>
      <c r="D303">
        <v>8.41</v>
      </c>
      <c r="E303" t="s">
        <v>2380</v>
      </c>
      <c r="F303" t="s">
        <v>2380</v>
      </c>
      <c r="G303" t="s">
        <v>2380</v>
      </c>
      <c r="H303">
        <v>0</v>
      </c>
      <c r="I303" t="s">
        <v>2382</v>
      </c>
      <c r="J303" t="str">
        <f t="shared" si="8"/>
        <v>Normal Weight</v>
      </c>
      <c r="K303" s="12" t="str">
        <f t="shared" si="9"/>
        <v>Diabetes</v>
      </c>
    </row>
    <row r="304" spans="2:11" x14ac:dyDescent="0.3">
      <c r="B304" t="s">
        <v>2069</v>
      </c>
      <c r="C304">
        <v>43.53</v>
      </c>
      <c r="D304">
        <v>5.86</v>
      </c>
      <c r="E304" t="s">
        <v>2382</v>
      </c>
      <c r="F304" t="s">
        <v>2381</v>
      </c>
      <c r="G304" t="s">
        <v>2380</v>
      </c>
      <c r="H304">
        <v>2</v>
      </c>
      <c r="I304" t="s">
        <v>2382</v>
      </c>
      <c r="J304" t="str">
        <f t="shared" si="8"/>
        <v>Obesity</v>
      </c>
      <c r="K304" s="12" t="str">
        <f t="shared" si="9"/>
        <v>Prediabetes</v>
      </c>
    </row>
    <row r="305" spans="2:11" x14ac:dyDescent="0.3">
      <c r="B305" t="s">
        <v>2068</v>
      </c>
      <c r="C305">
        <v>46.06</v>
      </c>
      <c r="D305">
        <v>4.18</v>
      </c>
      <c r="E305" t="s">
        <v>2380</v>
      </c>
      <c r="F305" t="s">
        <v>2381</v>
      </c>
      <c r="G305" t="s">
        <v>2380</v>
      </c>
      <c r="H305">
        <v>1</v>
      </c>
      <c r="I305" t="s">
        <v>2382</v>
      </c>
      <c r="J305" t="str">
        <f t="shared" si="8"/>
        <v>Obesity</v>
      </c>
      <c r="K305" s="12" t="str">
        <f t="shared" si="9"/>
        <v>Normal</v>
      </c>
    </row>
    <row r="306" spans="2:11" x14ac:dyDescent="0.3">
      <c r="B306" t="s">
        <v>2067</v>
      </c>
      <c r="C306">
        <v>29.92</v>
      </c>
      <c r="D306">
        <v>11.99</v>
      </c>
      <c r="E306" t="s">
        <v>2382</v>
      </c>
      <c r="F306" t="s">
        <v>2380</v>
      </c>
      <c r="G306" t="s">
        <v>2380</v>
      </c>
      <c r="H306">
        <v>2</v>
      </c>
      <c r="I306" t="s">
        <v>2382</v>
      </c>
      <c r="J306" t="str">
        <f t="shared" si="8"/>
        <v>Overweight</v>
      </c>
      <c r="K306" s="12" t="str">
        <f t="shared" si="9"/>
        <v>Diabetes</v>
      </c>
    </row>
    <row r="307" spans="2:11" x14ac:dyDescent="0.3">
      <c r="B307" t="s">
        <v>2066</v>
      </c>
      <c r="C307">
        <v>28.46</v>
      </c>
      <c r="D307">
        <v>4.8499999999999996</v>
      </c>
      <c r="E307" t="s">
        <v>2382</v>
      </c>
      <c r="F307" t="s">
        <v>2380</v>
      </c>
      <c r="G307" t="s">
        <v>2380</v>
      </c>
      <c r="H307">
        <v>1</v>
      </c>
      <c r="I307" t="s">
        <v>2382</v>
      </c>
      <c r="J307" t="str">
        <f t="shared" si="8"/>
        <v>Overweight</v>
      </c>
      <c r="K307" s="12" t="str">
        <f t="shared" si="9"/>
        <v>Normal</v>
      </c>
    </row>
    <row r="308" spans="2:11" x14ac:dyDescent="0.3">
      <c r="B308" t="s">
        <v>2065</v>
      </c>
      <c r="C308">
        <v>24.56</v>
      </c>
      <c r="D308">
        <v>6.18</v>
      </c>
      <c r="E308" t="s">
        <v>2382</v>
      </c>
      <c r="F308" t="s">
        <v>2380</v>
      </c>
      <c r="G308" t="s">
        <v>2382</v>
      </c>
      <c r="H308">
        <v>1</v>
      </c>
      <c r="I308" t="s">
        <v>2382</v>
      </c>
      <c r="J308" t="str">
        <f t="shared" si="8"/>
        <v>Normal Weight</v>
      </c>
      <c r="K308" s="12" t="str">
        <f t="shared" si="9"/>
        <v>Prediabetes</v>
      </c>
    </row>
    <row r="309" spans="2:11" x14ac:dyDescent="0.3">
      <c r="B309" t="s">
        <v>2064</v>
      </c>
      <c r="C309">
        <v>41.19</v>
      </c>
      <c r="D309">
        <v>6.37</v>
      </c>
      <c r="E309" t="s">
        <v>2380</v>
      </c>
      <c r="F309" t="s">
        <v>2380</v>
      </c>
      <c r="G309" t="s">
        <v>2380</v>
      </c>
      <c r="H309">
        <v>0</v>
      </c>
      <c r="I309" t="s">
        <v>2382</v>
      </c>
      <c r="J309" t="str">
        <f t="shared" si="8"/>
        <v>Obesity</v>
      </c>
      <c r="K309" s="12" t="str">
        <f t="shared" si="9"/>
        <v>Prediabetes</v>
      </c>
    </row>
    <row r="310" spans="2:11" x14ac:dyDescent="0.3">
      <c r="B310" t="s">
        <v>2063</v>
      </c>
      <c r="C310">
        <v>18.63</v>
      </c>
      <c r="D310">
        <v>9.81</v>
      </c>
      <c r="E310" t="s">
        <v>2382</v>
      </c>
      <c r="F310" t="s">
        <v>2380</v>
      </c>
      <c r="G310" t="s">
        <v>2380</v>
      </c>
      <c r="H310">
        <v>2</v>
      </c>
      <c r="I310" t="s">
        <v>2382</v>
      </c>
      <c r="J310" t="str">
        <f t="shared" si="8"/>
        <v>Normal Weight</v>
      </c>
      <c r="K310" s="12" t="str">
        <f t="shared" si="9"/>
        <v>Diabetes</v>
      </c>
    </row>
    <row r="311" spans="2:11" x14ac:dyDescent="0.3">
      <c r="B311" t="s">
        <v>2062</v>
      </c>
      <c r="C311">
        <v>26.26</v>
      </c>
      <c r="D311">
        <v>11.8</v>
      </c>
      <c r="E311" t="s">
        <v>2382</v>
      </c>
      <c r="F311" t="s">
        <v>2380</v>
      </c>
      <c r="G311" t="s">
        <v>2380</v>
      </c>
      <c r="H311">
        <v>1</v>
      </c>
      <c r="I311" t="s">
        <v>2382</v>
      </c>
      <c r="J311" t="str">
        <f t="shared" si="8"/>
        <v>Overweight</v>
      </c>
      <c r="K311" s="12" t="str">
        <f t="shared" si="9"/>
        <v>Diabetes</v>
      </c>
    </row>
    <row r="312" spans="2:11" x14ac:dyDescent="0.3">
      <c r="B312" t="s">
        <v>2061</v>
      </c>
      <c r="C312">
        <v>22.37</v>
      </c>
      <c r="D312">
        <v>5.86</v>
      </c>
      <c r="E312" t="s">
        <v>2382</v>
      </c>
      <c r="F312" t="s">
        <v>2380</v>
      </c>
      <c r="G312" t="s">
        <v>2382</v>
      </c>
      <c r="H312">
        <v>1</v>
      </c>
      <c r="I312" t="s">
        <v>2382</v>
      </c>
      <c r="J312" t="str">
        <f t="shared" si="8"/>
        <v>Normal Weight</v>
      </c>
      <c r="K312" s="12" t="str">
        <f t="shared" si="9"/>
        <v>Prediabetes</v>
      </c>
    </row>
    <row r="313" spans="2:11" x14ac:dyDescent="0.3">
      <c r="B313" t="s">
        <v>2060</v>
      </c>
      <c r="C313">
        <v>39.619999999999997</v>
      </c>
      <c r="D313">
        <v>4.28</v>
      </c>
      <c r="E313" t="s">
        <v>2380</v>
      </c>
      <c r="F313" t="s">
        <v>2380</v>
      </c>
      <c r="G313" t="s">
        <v>2380</v>
      </c>
      <c r="H313">
        <v>1</v>
      </c>
      <c r="I313" t="s">
        <v>2382</v>
      </c>
      <c r="J313" t="str">
        <f t="shared" si="8"/>
        <v>Obesity</v>
      </c>
      <c r="K313" s="12" t="str">
        <f t="shared" si="9"/>
        <v>Normal</v>
      </c>
    </row>
    <row r="314" spans="2:11" x14ac:dyDescent="0.3">
      <c r="B314" t="s">
        <v>2059</v>
      </c>
      <c r="C314">
        <v>18.329999999999998</v>
      </c>
      <c r="D314">
        <v>4.16</v>
      </c>
      <c r="E314" t="s">
        <v>2382</v>
      </c>
      <c r="F314" t="s">
        <v>2380</v>
      </c>
      <c r="G314" t="s">
        <v>2380</v>
      </c>
      <c r="H314">
        <v>0</v>
      </c>
      <c r="I314" t="s">
        <v>2382</v>
      </c>
      <c r="J314" t="str">
        <f t="shared" si="8"/>
        <v>Underweight</v>
      </c>
      <c r="K314" s="12" t="str">
        <f t="shared" si="9"/>
        <v>Normal</v>
      </c>
    </row>
    <row r="315" spans="2:11" x14ac:dyDescent="0.3">
      <c r="B315" t="s">
        <v>2058</v>
      </c>
      <c r="C315">
        <v>17.11</v>
      </c>
      <c r="D315">
        <v>4.9800000000000004</v>
      </c>
      <c r="E315" t="s">
        <v>2382</v>
      </c>
      <c r="F315" t="s">
        <v>2380</v>
      </c>
      <c r="G315" t="s">
        <v>2382</v>
      </c>
      <c r="H315">
        <v>1</v>
      </c>
      <c r="I315" t="s">
        <v>2382</v>
      </c>
      <c r="J315" t="str">
        <f t="shared" si="8"/>
        <v>Underweight</v>
      </c>
      <c r="K315" s="12" t="str">
        <f t="shared" si="9"/>
        <v>Normal</v>
      </c>
    </row>
    <row r="316" spans="2:11" x14ac:dyDescent="0.3">
      <c r="B316" t="s">
        <v>2057</v>
      </c>
      <c r="C316">
        <v>43.5</v>
      </c>
      <c r="D316">
        <v>6.38</v>
      </c>
      <c r="E316" t="s">
        <v>2380</v>
      </c>
      <c r="F316" t="s">
        <v>2381</v>
      </c>
      <c r="G316" t="s">
        <v>2380</v>
      </c>
      <c r="H316">
        <v>1</v>
      </c>
      <c r="I316" t="s">
        <v>2382</v>
      </c>
      <c r="J316" t="str">
        <f t="shared" si="8"/>
        <v>Obesity</v>
      </c>
      <c r="K316" s="12" t="str">
        <f t="shared" si="9"/>
        <v>Prediabetes</v>
      </c>
    </row>
    <row r="317" spans="2:11" x14ac:dyDescent="0.3">
      <c r="B317" t="s">
        <v>2056</v>
      </c>
      <c r="C317">
        <v>25.364999999999998</v>
      </c>
      <c r="D317">
        <v>5.19</v>
      </c>
      <c r="E317" t="s">
        <v>2380</v>
      </c>
      <c r="F317" t="s">
        <v>2380</v>
      </c>
      <c r="G317" t="s">
        <v>2380</v>
      </c>
      <c r="H317">
        <v>2</v>
      </c>
      <c r="I317" t="s">
        <v>2380</v>
      </c>
      <c r="J317" t="str">
        <f t="shared" si="8"/>
        <v>Overweight</v>
      </c>
      <c r="K317" s="12" t="str">
        <f t="shared" si="9"/>
        <v>Normal</v>
      </c>
    </row>
    <row r="318" spans="2:11" x14ac:dyDescent="0.3">
      <c r="B318" t="s">
        <v>2055</v>
      </c>
      <c r="C318">
        <v>28.594999999999999</v>
      </c>
      <c r="D318">
        <v>10.210000000000001</v>
      </c>
      <c r="E318" t="s">
        <v>2380</v>
      </c>
      <c r="F318" t="s">
        <v>2380</v>
      </c>
      <c r="G318" t="s">
        <v>2380</v>
      </c>
      <c r="H318">
        <v>0</v>
      </c>
      <c r="I318" t="s">
        <v>2380</v>
      </c>
      <c r="J318" t="str">
        <f t="shared" si="8"/>
        <v>Overweight</v>
      </c>
      <c r="K318" s="12" t="str">
        <f t="shared" si="9"/>
        <v>Diabetes</v>
      </c>
    </row>
    <row r="319" spans="2:11" x14ac:dyDescent="0.3">
      <c r="B319" t="s">
        <v>2054</v>
      </c>
      <c r="C319">
        <v>29.83</v>
      </c>
      <c r="D319">
        <v>9.6999999999999993</v>
      </c>
      <c r="E319" t="s">
        <v>2382</v>
      </c>
      <c r="F319" t="s">
        <v>2380</v>
      </c>
      <c r="G319" t="s">
        <v>2382</v>
      </c>
      <c r="H319">
        <v>1</v>
      </c>
      <c r="I319" t="s">
        <v>2382</v>
      </c>
      <c r="J319" t="str">
        <f t="shared" si="8"/>
        <v>Overweight</v>
      </c>
      <c r="K319" s="12" t="str">
        <f t="shared" si="9"/>
        <v>Diabetes</v>
      </c>
    </row>
    <row r="320" spans="2:11" x14ac:dyDescent="0.3">
      <c r="B320" t="s">
        <v>2053</v>
      </c>
      <c r="C320">
        <v>24.7</v>
      </c>
      <c r="D320">
        <v>10.25</v>
      </c>
      <c r="E320" t="s">
        <v>2380</v>
      </c>
      <c r="F320" t="s">
        <v>2380</v>
      </c>
      <c r="G320" t="s">
        <v>2380</v>
      </c>
      <c r="H320">
        <v>3</v>
      </c>
      <c r="I320" t="s">
        <v>2380</v>
      </c>
      <c r="J320" t="str">
        <f t="shared" si="8"/>
        <v>Normal Weight</v>
      </c>
      <c r="K320" s="12" t="str">
        <f t="shared" si="9"/>
        <v>Diabetes</v>
      </c>
    </row>
    <row r="321" spans="2:11" x14ac:dyDescent="0.3">
      <c r="B321" t="s">
        <v>2052</v>
      </c>
      <c r="C321">
        <v>17.940000000000001</v>
      </c>
      <c r="D321">
        <v>9.77</v>
      </c>
      <c r="E321" t="s">
        <v>2380</v>
      </c>
      <c r="F321" t="s">
        <v>2380</v>
      </c>
      <c r="G321" t="s">
        <v>2380</v>
      </c>
      <c r="H321">
        <v>0</v>
      </c>
      <c r="I321" t="s">
        <v>2382</v>
      </c>
      <c r="J321" t="str">
        <f t="shared" si="8"/>
        <v>Underweight</v>
      </c>
      <c r="K321" s="12" t="str">
        <f t="shared" si="9"/>
        <v>Diabetes</v>
      </c>
    </row>
    <row r="322" spans="2:11" x14ac:dyDescent="0.3">
      <c r="B322" t="s">
        <v>2051</v>
      </c>
      <c r="C322">
        <v>21.08</v>
      </c>
      <c r="D322">
        <v>4.83</v>
      </c>
      <c r="E322" t="s">
        <v>2380</v>
      </c>
      <c r="F322" t="s">
        <v>2380</v>
      </c>
      <c r="G322" t="s">
        <v>2382</v>
      </c>
      <c r="H322">
        <v>1</v>
      </c>
      <c r="I322" t="s">
        <v>2382</v>
      </c>
      <c r="J322" t="str">
        <f t="shared" si="8"/>
        <v>Normal Weight</v>
      </c>
      <c r="K322" s="12" t="str">
        <f t="shared" si="9"/>
        <v>Normal</v>
      </c>
    </row>
    <row r="323" spans="2:11" x14ac:dyDescent="0.3">
      <c r="B323" t="s">
        <v>2050</v>
      </c>
      <c r="C323">
        <v>37.715000000000003</v>
      </c>
      <c r="D323">
        <v>10.86</v>
      </c>
      <c r="E323" t="s">
        <v>2382</v>
      </c>
      <c r="F323" t="s">
        <v>2380</v>
      </c>
      <c r="G323" t="s">
        <v>2380</v>
      </c>
      <c r="H323">
        <v>0</v>
      </c>
      <c r="I323" t="s">
        <v>2380</v>
      </c>
      <c r="J323" t="str">
        <f t="shared" ref="J323:J386" si="10">IF(C323&lt;18.5,"Underweight",IF(C323&lt;25,"Normal Weight",IF(C323&lt;30,"Overweight","Obesity")))</f>
        <v>Obesity</v>
      </c>
      <c r="K323" s="12" t="str">
        <f t="shared" ref="K323:K386" si="11">IF(D323&lt;5.7,"Normal",IF(D323&lt;6.5,"Prediabetes","Diabetes"))</f>
        <v>Diabetes</v>
      </c>
    </row>
    <row r="324" spans="2:11" x14ac:dyDescent="0.3">
      <c r="B324" t="s">
        <v>2049</v>
      </c>
      <c r="C324">
        <v>22.39</v>
      </c>
      <c r="D324">
        <v>9.5299999999999994</v>
      </c>
      <c r="E324" t="s">
        <v>2382</v>
      </c>
      <c r="F324" t="s">
        <v>2380</v>
      </c>
      <c r="G324" t="s">
        <v>2380</v>
      </c>
      <c r="H324">
        <v>0</v>
      </c>
      <c r="I324" t="s">
        <v>2382</v>
      </c>
      <c r="J324" t="str">
        <f t="shared" si="10"/>
        <v>Normal Weight</v>
      </c>
      <c r="K324" s="12" t="str">
        <f t="shared" si="11"/>
        <v>Diabetes</v>
      </c>
    </row>
    <row r="325" spans="2:11" x14ac:dyDescent="0.3">
      <c r="B325" t="s">
        <v>2048</v>
      </c>
      <c r="C325">
        <v>28.78</v>
      </c>
      <c r="D325">
        <v>5.68</v>
      </c>
      <c r="E325" t="s">
        <v>2380</v>
      </c>
      <c r="F325" t="s">
        <v>2380</v>
      </c>
      <c r="G325" t="s">
        <v>2380</v>
      </c>
      <c r="H325">
        <v>0</v>
      </c>
      <c r="I325" t="s">
        <v>2382</v>
      </c>
      <c r="J325" t="str">
        <f t="shared" si="10"/>
        <v>Overweight</v>
      </c>
      <c r="K325" s="12" t="str">
        <f t="shared" si="11"/>
        <v>Normal</v>
      </c>
    </row>
    <row r="326" spans="2:11" x14ac:dyDescent="0.3">
      <c r="B326" t="s">
        <v>2047</v>
      </c>
      <c r="C326">
        <v>18.329999999999998</v>
      </c>
      <c r="D326">
        <v>5.57</v>
      </c>
      <c r="E326" t="s">
        <v>2382</v>
      </c>
      <c r="F326" t="s">
        <v>2380</v>
      </c>
      <c r="G326" t="s">
        <v>2380</v>
      </c>
      <c r="H326">
        <v>0</v>
      </c>
      <c r="I326" t="s">
        <v>2382</v>
      </c>
      <c r="J326" t="str">
        <f t="shared" si="10"/>
        <v>Underweight</v>
      </c>
      <c r="K326" s="12" t="str">
        <f t="shared" si="11"/>
        <v>Normal</v>
      </c>
    </row>
    <row r="327" spans="2:11" x14ac:dyDescent="0.3">
      <c r="B327" t="s">
        <v>2046</v>
      </c>
      <c r="C327">
        <v>26.39</v>
      </c>
      <c r="D327">
        <v>4.58</v>
      </c>
      <c r="E327" t="s">
        <v>2382</v>
      </c>
      <c r="F327" t="s">
        <v>2380</v>
      </c>
      <c r="G327" t="s">
        <v>2380</v>
      </c>
      <c r="H327">
        <v>1</v>
      </c>
      <c r="I327" t="s">
        <v>2382</v>
      </c>
      <c r="J327" t="str">
        <f t="shared" si="10"/>
        <v>Overweight</v>
      </c>
      <c r="K327" s="12" t="str">
        <f t="shared" si="11"/>
        <v>Normal</v>
      </c>
    </row>
    <row r="328" spans="2:11" x14ac:dyDescent="0.3">
      <c r="B328" t="s">
        <v>2045</v>
      </c>
      <c r="C328">
        <v>19.260000000000002</v>
      </c>
      <c r="D328">
        <v>8.9600000000000009</v>
      </c>
      <c r="E328" t="s">
        <v>2382</v>
      </c>
      <c r="F328" t="s">
        <v>2380</v>
      </c>
      <c r="G328" t="s">
        <v>2380</v>
      </c>
      <c r="H328">
        <v>1</v>
      </c>
      <c r="I328" t="s">
        <v>2382</v>
      </c>
      <c r="J328" t="str">
        <f t="shared" si="10"/>
        <v>Normal Weight</v>
      </c>
      <c r="K328" s="12" t="str">
        <f t="shared" si="11"/>
        <v>Diabetes</v>
      </c>
    </row>
    <row r="329" spans="2:11" x14ac:dyDescent="0.3">
      <c r="B329" t="s">
        <v>2044</v>
      </c>
      <c r="C329">
        <v>26.92</v>
      </c>
      <c r="D329">
        <v>6.09</v>
      </c>
      <c r="E329" t="s">
        <v>2380</v>
      </c>
      <c r="F329" t="s">
        <v>2380</v>
      </c>
      <c r="G329" t="s">
        <v>2380</v>
      </c>
      <c r="H329">
        <v>0</v>
      </c>
      <c r="I329" t="s">
        <v>2382</v>
      </c>
      <c r="J329" t="str">
        <f t="shared" si="10"/>
        <v>Overweight</v>
      </c>
      <c r="K329" s="12" t="str">
        <f t="shared" si="11"/>
        <v>Prediabetes</v>
      </c>
    </row>
    <row r="330" spans="2:11" x14ac:dyDescent="0.3">
      <c r="B330" t="s">
        <v>2043</v>
      </c>
      <c r="C330">
        <v>19.73</v>
      </c>
      <c r="D330">
        <v>4.3600000000000003</v>
      </c>
      <c r="E330" t="s">
        <v>2380</v>
      </c>
      <c r="F330" t="s">
        <v>2380</v>
      </c>
      <c r="G330" t="s">
        <v>2380</v>
      </c>
      <c r="H330">
        <v>0</v>
      </c>
      <c r="I330" t="s">
        <v>2382</v>
      </c>
      <c r="J330" t="str">
        <f t="shared" si="10"/>
        <v>Normal Weight</v>
      </c>
      <c r="K330" s="12" t="str">
        <f t="shared" si="11"/>
        <v>Normal</v>
      </c>
    </row>
    <row r="331" spans="2:11" x14ac:dyDescent="0.3">
      <c r="B331" t="s">
        <v>2042</v>
      </c>
      <c r="C331">
        <v>23.56</v>
      </c>
      <c r="D331">
        <v>11.74</v>
      </c>
      <c r="E331" t="s">
        <v>2382</v>
      </c>
      <c r="F331" t="s">
        <v>2380</v>
      </c>
      <c r="G331" t="s">
        <v>2380</v>
      </c>
      <c r="H331">
        <v>0</v>
      </c>
      <c r="I331" t="s">
        <v>2382</v>
      </c>
      <c r="J331" t="str">
        <f t="shared" si="10"/>
        <v>Normal Weight</v>
      </c>
      <c r="K331" s="12" t="str">
        <f t="shared" si="11"/>
        <v>Diabetes</v>
      </c>
    </row>
    <row r="332" spans="2:11" x14ac:dyDescent="0.3">
      <c r="B332" t="s">
        <v>2041</v>
      </c>
      <c r="C332">
        <v>37.67</v>
      </c>
      <c r="D332">
        <v>5.89</v>
      </c>
      <c r="E332" t="s">
        <v>2380</v>
      </c>
      <c r="F332" t="s">
        <v>2380</v>
      </c>
      <c r="G332" t="s">
        <v>2380</v>
      </c>
      <c r="H332">
        <v>1</v>
      </c>
      <c r="I332" t="s">
        <v>2382</v>
      </c>
      <c r="J332" t="str">
        <f t="shared" si="10"/>
        <v>Obesity</v>
      </c>
      <c r="K332" s="12" t="str">
        <f t="shared" si="11"/>
        <v>Prediabetes</v>
      </c>
    </row>
    <row r="333" spans="2:11" x14ac:dyDescent="0.3">
      <c r="B333" t="s">
        <v>2040</v>
      </c>
      <c r="C333">
        <v>18.73</v>
      </c>
      <c r="D333">
        <v>10.64</v>
      </c>
      <c r="E333" t="s">
        <v>2380</v>
      </c>
      <c r="F333" t="s">
        <v>2380</v>
      </c>
      <c r="G333" t="s">
        <v>2380</v>
      </c>
      <c r="H333">
        <v>2</v>
      </c>
      <c r="I333" t="s">
        <v>2382</v>
      </c>
      <c r="J333" t="str">
        <f t="shared" si="10"/>
        <v>Normal Weight</v>
      </c>
      <c r="K333" s="12" t="str">
        <f t="shared" si="11"/>
        <v>Diabetes</v>
      </c>
    </row>
    <row r="334" spans="2:11" x14ac:dyDescent="0.3">
      <c r="B334" t="s">
        <v>2039</v>
      </c>
      <c r="C334">
        <v>33.090000000000003</v>
      </c>
      <c r="D334">
        <v>6.06</v>
      </c>
      <c r="E334" t="s">
        <v>2380</v>
      </c>
      <c r="F334" t="s">
        <v>2380</v>
      </c>
      <c r="G334" t="s">
        <v>2382</v>
      </c>
      <c r="H334">
        <v>1</v>
      </c>
      <c r="I334" t="s">
        <v>2382</v>
      </c>
      <c r="J334" t="str">
        <f t="shared" si="10"/>
        <v>Obesity</v>
      </c>
      <c r="K334" s="12" t="str">
        <f t="shared" si="11"/>
        <v>Prediabetes</v>
      </c>
    </row>
    <row r="335" spans="2:11" x14ac:dyDescent="0.3">
      <c r="B335" t="s">
        <v>2038</v>
      </c>
      <c r="C335">
        <v>18.329999999999998</v>
      </c>
      <c r="D335">
        <v>7.46</v>
      </c>
      <c r="E335" t="s">
        <v>2382</v>
      </c>
      <c r="F335" t="s">
        <v>2380</v>
      </c>
      <c r="G335" t="s">
        <v>2380</v>
      </c>
      <c r="H335">
        <v>1</v>
      </c>
      <c r="I335" t="s">
        <v>2382</v>
      </c>
      <c r="J335" t="str">
        <f t="shared" si="10"/>
        <v>Underweight</v>
      </c>
      <c r="K335" s="12" t="str">
        <f t="shared" si="11"/>
        <v>Diabetes</v>
      </c>
    </row>
    <row r="336" spans="2:11" x14ac:dyDescent="0.3">
      <c r="B336" t="s">
        <v>2037</v>
      </c>
      <c r="C336">
        <v>27.74</v>
      </c>
      <c r="D336">
        <v>4.68</v>
      </c>
      <c r="E336" t="s">
        <v>2382</v>
      </c>
      <c r="F336" t="s">
        <v>2380</v>
      </c>
      <c r="G336" t="s">
        <v>2380</v>
      </c>
      <c r="H336">
        <v>2</v>
      </c>
      <c r="I336" t="s">
        <v>2382</v>
      </c>
      <c r="J336" t="str">
        <f t="shared" si="10"/>
        <v>Overweight</v>
      </c>
      <c r="K336" s="12" t="str">
        <f t="shared" si="11"/>
        <v>Normal</v>
      </c>
    </row>
    <row r="337" spans="2:11" x14ac:dyDescent="0.3">
      <c r="B337" t="s">
        <v>2036</v>
      </c>
      <c r="C337">
        <v>24.2</v>
      </c>
      <c r="D337">
        <v>6.15</v>
      </c>
      <c r="E337" t="s">
        <v>2380</v>
      </c>
      <c r="F337" t="s">
        <v>2380</v>
      </c>
      <c r="G337" t="s">
        <v>2380</v>
      </c>
      <c r="H337">
        <v>1</v>
      </c>
      <c r="I337" t="s">
        <v>2382</v>
      </c>
      <c r="J337" t="str">
        <f t="shared" si="10"/>
        <v>Normal Weight</v>
      </c>
      <c r="K337" s="12" t="str">
        <f t="shared" si="11"/>
        <v>Prediabetes</v>
      </c>
    </row>
    <row r="338" spans="2:11" x14ac:dyDescent="0.3">
      <c r="B338" t="s">
        <v>2035</v>
      </c>
      <c r="C338">
        <v>22.03</v>
      </c>
      <c r="D338">
        <v>4.28</v>
      </c>
      <c r="E338" t="s">
        <v>2382</v>
      </c>
      <c r="F338" t="s">
        <v>2380</v>
      </c>
      <c r="G338" t="s">
        <v>2380</v>
      </c>
      <c r="H338">
        <v>0</v>
      </c>
      <c r="I338" t="s">
        <v>2382</v>
      </c>
      <c r="J338" t="str">
        <f t="shared" si="10"/>
        <v>Normal Weight</v>
      </c>
      <c r="K338" s="12" t="str">
        <f t="shared" si="11"/>
        <v>Normal</v>
      </c>
    </row>
    <row r="339" spans="2:11" x14ac:dyDescent="0.3">
      <c r="B339" t="s">
        <v>2034</v>
      </c>
      <c r="C339">
        <v>26.885000000000002</v>
      </c>
      <c r="D339">
        <v>9.86</v>
      </c>
      <c r="E339" t="s">
        <v>2380</v>
      </c>
      <c r="F339" t="s">
        <v>2380</v>
      </c>
      <c r="G339" t="s">
        <v>2380</v>
      </c>
      <c r="H339">
        <v>3</v>
      </c>
      <c r="I339" t="s">
        <v>2382</v>
      </c>
      <c r="J339" t="str">
        <f t="shared" si="10"/>
        <v>Overweight</v>
      </c>
      <c r="K339" s="12" t="str">
        <f t="shared" si="11"/>
        <v>Diabetes</v>
      </c>
    </row>
    <row r="340" spans="2:11" x14ac:dyDescent="0.3">
      <c r="B340" t="s">
        <v>2033</v>
      </c>
      <c r="C340">
        <v>16.36</v>
      </c>
      <c r="D340">
        <v>11.19</v>
      </c>
      <c r="E340" t="s">
        <v>2380</v>
      </c>
      <c r="F340" t="s">
        <v>2380</v>
      </c>
      <c r="G340" t="s">
        <v>2380</v>
      </c>
      <c r="H340">
        <v>0</v>
      </c>
      <c r="I340" t="s">
        <v>2382</v>
      </c>
      <c r="J340" t="str">
        <f t="shared" si="10"/>
        <v>Underweight</v>
      </c>
      <c r="K340" s="12" t="str">
        <f t="shared" si="11"/>
        <v>Diabetes</v>
      </c>
    </row>
    <row r="341" spans="2:11" x14ac:dyDescent="0.3">
      <c r="B341" t="s">
        <v>2032</v>
      </c>
      <c r="C341">
        <v>32.299999999999997</v>
      </c>
      <c r="D341">
        <v>4.8899999999999997</v>
      </c>
      <c r="E341" t="s">
        <v>2382</v>
      </c>
      <c r="F341" t="s">
        <v>2380</v>
      </c>
      <c r="G341" t="s">
        <v>2382</v>
      </c>
      <c r="H341">
        <v>1</v>
      </c>
      <c r="I341" t="s">
        <v>2380</v>
      </c>
      <c r="J341" t="str">
        <f t="shared" si="10"/>
        <v>Obesity</v>
      </c>
      <c r="K341" s="12" t="str">
        <f t="shared" si="11"/>
        <v>Normal</v>
      </c>
    </row>
    <row r="342" spans="2:11" x14ac:dyDescent="0.3">
      <c r="B342" t="s">
        <v>2031</v>
      </c>
      <c r="C342">
        <v>16.05</v>
      </c>
      <c r="D342">
        <v>4.3499999999999996</v>
      </c>
      <c r="E342" t="s">
        <v>2382</v>
      </c>
      <c r="F342" t="s">
        <v>2380</v>
      </c>
      <c r="G342" t="s">
        <v>2380</v>
      </c>
      <c r="H342">
        <v>0</v>
      </c>
      <c r="I342" t="s">
        <v>2382</v>
      </c>
      <c r="J342" t="str">
        <f t="shared" si="10"/>
        <v>Underweight</v>
      </c>
      <c r="K342" s="12" t="str">
        <f t="shared" si="11"/>
        <v>Normal</v>
      </c>
    </row>
    <row r="343" spans="2:11" x14ac:dyDescent="0.3">
      <c r="B343" t="s">
        <v>2030</v>
      </c>
      <c r="C343">
        <v>29.07</v>
      </c>
      <c r="D343">
        <v>8.66</v>
      </c>
      <c r="E343" t="s">
        <v>2382</v>
      </c>
      <c r="F343" t="s">
        <v>2380</v>
      </c>
      <c r="G343" t="s">
        <v>2380</v>
      </c>
      <c r="H343">
        <v>2</v>
      </c>
      <c r="I343" t="s">
        <v>2382</v>
      </c>
      <c r="J343" t="str">
        <f t="shared" si="10"/>
        <v>Overweight</v>
      </c>
      <c r="K343" s="12" t="str">
        <f t="shared" si="11"/>
        <v>Diabetes</v>
      </c>
    </row>
    <row r="344" spans="2:11" x14ac:dyDescent="0.3">
      <c r="B344" t="s">
        <v>2029</v>
      </c>
      <c r="C344">
        <v>17.43</v>
      </c>
      <c r="D344">
        <v>8.64</v>
      </c>
      <c r="E344" t="s">
        <v>2380</v>
      </c>
      <c r="F344" t="s">
        <v>2380</v>
      </c>
      <c r="G344" t="s">
        <v>2380</v>
      </c>
      <c r="H344">
        <v>0</v>
      </c>
      <c r="I344" t="s">
        <v>2382</v>
      </c>
      <c r="J344" t="str">
        <f t="shared" si="10"/>
        <v>Underweight</v>
      </c>
      <c r="K344" s="12" t="str">
        <f t="shared" si="11"/>
        <v>Diabetes</v>
      </c>
    </row>
    <row r="345" spans="2:11" x14ac:dyDescent="0.3">
      <c r="B345" t="s">
        <v>2028</v>
      </c>
      <c r="C345">
        <v>19.329999999999998</v>
      </c>
      <c r="D345">
        <v>4.2699999999999996</v>
      </c>
      <c r="E345" t="s">
        <v>2380</v>
      </c>
      <c r="F345" t="s">
        <v>2380</v>
      </c>
      <c r="G345" t="s">
        <v>2380</v>
      </c>
      <c r="H345">
        <v>0</v>
      </c>
      <c r="I345" t="s">
        <v>2382</v>
      </c>
      <c r="J345" t="str">
        <f t="shared" si="10"/>
        <v>Normal Weight</v>
      </c>
      <c r="K345" s="12" t="str">
        <f t="shared" si="11"/>
        <v>Normal</v>
      </c>
    </row>
    <row r="346" spans="2:11" x14ac:dyDescent="0.3">
      <c r="B346" t="s">
        <v>2027</v>
      </c>
      <c r="C346">
        <v>30.52</v>
      </c>
      <c r="D346">
        <v>4.21</v>
      </c>
      <c r="E346" t="s">
        <v>2380</v>
      </c>
      <c r="F346" t="s">
        <v>2380</v>
      </c>
      <c r="G346" t="s">
        <v>2380</v>
      </c>
      <c r="H346">
        <v>1</v>
      </c>
      <c r="I346" t="s">
        <v>2382</v>
      </c>
      <c r="J346" t="str">
        <f t="shared" si="10"/>
        <v>Obesity</v>
      </c>
      <c r="K346" s="12" t="str">
        <f t="shared" si="11"/>
        <v>Normal</v>
      </c>
    </row>
    <row r="347" spans="2:11" x14ac:dyDescent="0.3">
      <c r="B347" t="s">
        <v>2026</v>
      </c>
      <c r="C347">
        <v>39.21</v>
      </c>
      <c r="D347">
        <v>5.04</v>
      </c>
      <c r="E347" t="s">
        <v>2380</v>
      </c>
      <c r="F347" t="s">
        <v>2380</v>
      </c>
      <c r="G347" t="s">
        <v>2382</v>
      </c>
      <c r="H347">
        <v>1</v>
      </c>
      <c r="I347" t="s">
        <v>2382</v>
      </c>
      <c r="J347" t="str">
        <f t="shared" si="10"/>
        <v>Obesity</v>
      </c>
      <c r="K347" s="12" t="str">
        <f t="shared" si="11"/>
        <v>Normal</v>
      </c>
    </row>
    <row r="348" spans="2:11" x14ac:dyDescent="0.3">
      <c r="B348" t="s">
        <v>2025</v>
      </c>
      <c r="C348">
        <v>26.98</v>
      </c>
      <c r="D348">
        <v>5.21</v>
      </c>
      <c r="E348" t="s">
        <v>2382</v>
      </c>
      <c r="F348" t="s">
        <v>2380</v>
      </c>
      <c r="G348" t="s">
        <v>2380</v>
      </c>
      <c r="H348">
        <v>2</v>
      </c>
      <c r="I348" t="s">
        <v>2382</v>
      </c>
      <c r="J348" t="str">
        <f t="shared" si="10"/>
        <v>Overweight</v>
      </c>
      <c r="K348" s="12" t="str">
        <f t="shared" si="11"/>
        <v>Normal</v>
      </c>
    </row>
    <row r="349" spans="2:11" x14ac:dyDescent="0.3">
      <c r="B349" t="s">
        <v>2024</v>
      </c>
      <c r="C349">
        <v>25.84</v>
      </c>
      <c r="D349">
        <v>8.83</v>
      </c>
      <c r="E349" t="s">
        <v>2380</v>
      </c>
      <c r="F349" t="s">
        <v>2380</v>
      </c>
      <c r="G349" t="s">
        <v>2380</v>
      </c>
      <c r="H349">
        <v>0</v>
      </c>
      <c r="I349" t="s">
        <v>2380</v>
      </c>
      <c r="J349" t="str">
        <f t="shared" si="10"/>
        <v>Overweight</v>
      </c>
      <c r="K349" s="12" t="str">
        <f t="shared" si="11"/>
        <v>Diabetes</v>
      </c>
    </row>
    <row r="350" spans="2:11" x14ac:dyDescent="0.3">
      <c r="B350" t="s">
        <v>2023</v>
      </c>
      <c r="C350">
        <v>28.31</v>
      </c>
      <c r="D350">
        <v>8.4700000000000006</v>
      </c>
      <c r="E350" t="s">
        <v>2382</v>
      </c>
      <c r="F350" t="s">
        <v>2380</v>
      </c>
      <c r="G350" t="s">
        <v>2380</v>
      </c>
      <c r="H350">
        <v>2</v>
      </c>
      <c r="I350" t="s">
        <v>2382</v>
      </c>
      <c r="J350" t="str">
        <f t="shared" si="10"/>
        <v>Overweight</v>
      </c>
      <c r="K350" s="12" t="str">
        <f t="shared" si="11"/>
        <v>Diabetes</v>
      </c>
    </row>
    <row r="351" spans="2:11" x14ac:dyDescent="0.3">
      <c r="B351" t="s">
        <v>2022</v>
      </c>
      <c r="C351">
        <v>23.94</v>
      </c>
      <c r="D351">
        <v>4.2</v>
      </c>
      <c r="E351" t="s">
        <v>2380</v>
      </c>
      <c r="F351" t="s">
        <v>2380</v>
      </c>
      <c r="G351" t="s">
        <v>2380</v>
      </c>
      <c r="H351">
        <v>0</v>
      </c>
      <c r="I351" t="s">
        <v>2382</v>
      </c>
      <c r="J351" t="str">
        <f t="shared" si="10"/>
        <v>Normal Weight</v>
      </c>
      <c r="K351" s="12" t="str">
        <f t="shared" si="11"/>
        <v>Normal</v>
      </c>
    </row>
    <row r="352" spans="2:11" x14ac:dyDescent="0.3">
      <c r="B352" t="s">
        <v>2021</v>
      </c>
      <c r="C352">
        <v>20.03</v>
      </c>
      <c r="D352">
        <v>6.14</v>
      </c>
      <c r="E352" t="s">
        <v>2382</v>
      </c>
      <c r="F352" t="s">
        <v>2380</v>
      </c>
      <c r="G352" t="s">
        <v>2380</v>
      </c>
      <c r="H352">
        <v>0</v>
      </c>
      <c r="I352" t="s">
        <v>2382</v>
      </c>
      <c r="J352" t="str">
        <f t="shared" si="10"/>
        <v>Normal Weight</v>
      </c>
      <c r="K352" s="12" t="str">
        <f t="shared" si="11"/>
        <v>Prediabetes</v>
      </c>
    </row>
    <row r="353" spans="2:11" x14ac:dyDescent="0.3">
      <c r="B353" t="s">
        <v>2020</v>
      </c>
      <c r="C353">
        <v>41.42</v>
      </c>
      <c r="D353">
        <v>6.07</v>
      </c>
      <c r="E353" t="s">
        <v>2380</v>
      </c>
      <c r="F353" t="s">
        <v>2380</v>
      </c>
      <c r="G353" t="s">
        <v>2380</v>
      </c>
      <c r="H353">
        <v>0</v>
      </c>
      <c r="I353" t="s">
        <v>2380</v>
      </c>
      <c r="J353" t="str">
        <f t="shared" si="10"/>
        <v>Obesity</v>
      </c>
      <c r="K353" s="12" t="str">
        <f t="shared" si="11"/>
        <v>Prediabetes</v>
      </c>
    </row>
    <row r="354" spans="2:11" x14ac:dyDescent="0.3">
      <c r="B354" t="s">
        <v>2019</v>
      </c>
      <c r="C354">
        <v>36.67</v>
      </c>
      <c r="D354">
        <v>10.210000000000001</v>
      </c>
      <c r="E354" t="s">
        <v>2380</v>
      </c>
      <c r="F354" t="s">
        <v>2380</v>
      </c>
      <c r="G354" t="s">
        <v>2380</v>
      </c>
      <c r="H354">
        <v>0</v>
      </c>
      <c r="I354" t="s">
        <v>2380</v>
      </c>
      <c r="J354" t="str">
        <f t="shared" si="10"/>
        <v>Obesity</v>
      </c>
      <c r="K354" s="12" t="str">
        <f t="shared" si="11"/>
        <v>Diabetes</v>
      </c>
    </row>
    <row r="355" spans="2:11" x14ac:dyDescent="0.3">
      <c r="B355" t="s">
        <v>2018</v>
      </c>
      <c r="C355">
        <v>27.645</v>
      </c>
      <c r="D355">
        <v>4.6900000000000004</v>
      </c>
      <c r="E355" t="s">
        <v>2380</v>
      </c>
      <c r="F355" t="s">
        <v>2380</v>
      </c>
      <c r="G355" t="s">
        <v>2380</v>
      </c>
      <c r="H355">
        <v>0</v>
      </c>
      <c r="I355" t="s">
        <v>2380</v>
      </c>
      <c r="J355" t="str">
        <f t="shared" si="10"/>
        <v>Overweight</v>
      </c>
      <c r="K355" s="12" t="str">
        <f t="shared" si="11"/>
        <v>Normal</v>
      </c>
    </row>
    <row r="356" spans="2:11" x14ac:dyDescent="0.3">
      <c r="B356" t="s">
        <v>2017</v>
      </c>
      <c r="C356">
        <v>22.72</v>
      </c>
      <c r="D356">
        <v>5.71</v>
      </c>
      <c r="E356" t="s">
        <v>2380</v>
      </c>
      <c r="F356" t="s">
        <v>2380</v>
      </c>
      <c r="G356" t="s">
        <v>2380</v>
      </c>
      <c r="H356">
        <v>0</v>
      </c>
      <c r="I356" t="s">
        <v>2382</v>
      </c>
      <c r="J356" t="str">
        <f t="shared" si="10"/>
        <v>Normal Weight</v>
      </c>
      <c r="K356" s="12" t="str">
        <f t="shared" si="11"/>
        <v>Prediabetes</v>
      </c>
    </row>
    <row r="357" spans="2:11" x14ac:dyDescent="0.3">
      <c r="B357" t="s">
        <v>2016</v>
      </c>
      <c r="C357">
        <v>36.520000000000003</v>
      </c>
      <c r="D357">
        <v>9.07</v>
      </c>
      <c r="E357" t="s">
        <v>2382</v>
      </c>
      <c r="F357" t="s">
        <v>2380</v>
      </c>
      <c r="G357" t="s">
        <v>2382</v>
      </c>
      <c r="H357">
        <v>1</v>
      </c>
      <c r="I357" t="s">
        <v>2380</v>
      </c>
      <c r="J357" t="str">
        <f t="shared" si="10"/>
        <v>Obesity</v>
      </c>
      <c r="K357" s="12" t="str">
        <f t="shared" si="11"/>
        <v>Diabetes</v>
      </c>
    </row>
    <row r="358" spans="2:11" x14ac:dyDescent="0.3">
      <c r="B358" t="s">
        <v>2015</v>
      </c>
      <c r="C358">
        <v>33.96</v>
      </c>
      <c r="D358">
        <v>4.99</v>
      </c>
      <c r="E358" t="s">
        <v>2380</v>
      </c>
      <c r="F358" t="s">
        <v>2380</v>
      </c>
      <c r="G358" t="s">
        <v>2380</v>
      </c>
      <c r="H358">
        <v>0</v>
      </c>
      <c r="I358" t="s">
        <v>2382</v>
      </c>
      <c r="J358" t="str">
        <f t="shared" si="10"/>
        <v>Obesity</v>
      </c>
      <c r="K358" s="12" t="str">
        <f t="shared" si="11"/>
        <v>Normal</v>
      </c>
    </row>
    <row r="359" spans="2:11" x14ac:dyDescent="0.3">
      <c r="B359" t="s">
        <v>2014</v>
      </c>
      <c r="C359">
        <v>26.695</v>
      </c>
      <c r="D359">
        <v>8.31</v>
      </c>
      <c r="E359" t="s">
        <v>2380</v>
      </c>
      <c r="F359" t="s">
        <v>2380</v>
      </c>
      <c r="G359" t="s">
        <v>2380</v>
      </c>
      <c r="H359">
        <v>0</v>
      </c>
      <c r="I359" t="s">
        <v>2382</v>
      </c>
      <c r="J359" t="str">
        <f t="shared" si="10"/>
        <v>Overweight</v>
      </c>
      <c r="K359" s="12" t="str">
        <f t="shared" si="11"/>
        <v>Diabetes</v>
      </c>
    </row>
    <row r="360" spans="2:11" x14ac:dyDescent="0.3">
      <c r="B360" t="s">
        <v>2013</v>
      </c>
      <c r="C360">
        <v>18.45</v>
      </c>
      <c r="D360">
        <v>5.07</v>
      </c>
      <c r="E360" t="s">
        <v>2382</v>
      </c>
      <c r="F360" t="s">
        <v>2380</v>
      </c>
      <c r="G360" t="s">
        <v>2380</v>
      </c>
      <c r="H360">
        <v>0</v>
      </c>
      <c r="I360" t="s">
        <v>2382</v>
      </c>
      <c r="J360" t="str">
        <f t="shared" si="10"/>
        <v>Underweight</v>
      </c>
      <c r="K360" s="12" t="str">
        <f t="shared" si="11"/>
        <v>Normal</v>
      </c>
    </row>
    <row r="361" spans="2:11" x14ac:dyDescent="0.3">
      <c r="B361" t="s">
        <v>2012</v>
      </c>
      <c r="C361">
        <v>33.18</v>
      </c>
      <c r="D361">
        <v>4.79</v>
      </c>
      <c r="E361" t="s">
        <v>2380</v>
      </c>
      <c r="F361" t="s">
        <v>2380</v>
      </c>
      <c r="G361" t="s">
        <v>2380</v>
      </c>
      <c r="H361">
        <v>0</v>
      </c>
      <c r="I361" t="s">
        <v>2382</v>
      </c>
      <c r="J361" t="str">
        <f t="shared" si="10"/>
        <v>Obesity</v>
      </c>
      <c r="K361" s="12" t="str">
        <f t="shared" si="11"/>
        <v>Normal</v>
      </c>
    </row>
    <row r="362" spans="2:11" x14ac:dyDescent="0.3">
      <c r="B362" t="s">
        <v>2011</v>
      </c>
      <c r="C362">
        <v>36.1</v>
      </c>
      <c r="D362">
        <v>11.39</v>
      </c>
      <c r="E362" t="s">
        <v>2382</v>
      </c>
      <c r="F362" t="s">
        <v>2380</v>
      </c>
      <c r="G362" t="s">
        <v>2380</v>
      </c>
      <c r="H362">
        <v>2</v>
      </c>
      <c r="I362" t="s">
        <v>2380</v>
      </c>
      <c r="J362" t="str">
        <f t="shared" si="10"/>
        <v>Obesity</v>
      </c>
      <c r="K362" s="12" t="str">
        <f t="shared" si="11"/>
        <v>Diabetes</v>
      </c>
    </row>
    <row r="363" spans="2:11" x14ac:dyDescent="0.3">
      <c r="B363" t="s">
        <v>2010</v>
      </c>
      <c r="C363">
        <v>22.77</v>
      </c>
      <c r="D363">
        <v>6</v>
      </c>
      <c r="E363" t="s">
        <v>2380</v>
      </c>
      <c r="F363" t="s">
        <v>2380</v>
      </c>
      <c r="G363" t="s">
        <v>2380</v>
      </c>
      <c r="H363">
        <v>0</v>
      </c>
      <c r="I363" t="s">
        <v>2382</v>
      </c>
      <c r="J363" t="str">
        <f t="shared" si="10"/>
        <v>Normal Weight</v>
      </c>
      <c r="K363" s="12" t="str">
        <f t="shared" si="11"/>
        <v>Prediabetes</v>
      </c>
    </row>
    <row r="364" spans="2:11" x14ac:dyDescent="0.3">
      <c r="B364" t="s">
        <v>2009</v>
      </c>
      <c r="C364">
        <v>21.24</v>
      </c>
      <c r="D364">
        <v>5.13</v>
      </c>
      <c r="E364" t="s">
        <v>2380</v>
      </c>
      <c r="F364" t="s">
        <v>2380</v>
      </c>
      <c r="G364" t="s">
        <v>2380</v>
      </c>
      <c r="H364">
        <v>0</v>
      </c>
      <c r="I364" t="s">
        <v>2382</v>
      </c>
      <c r="J364" t="str">
        <f t="shared" si="10"/>
        <v>Normal Weight</v>
      </c>
      <c r="K364" s="12" t="str">
        <f t="shared" si="11"/>
        <v>Normal</v>
      </c>
    </row>
    <row r="365" spans="2:11" x14ac:dyDescent="0.3">
      <c r="B365" t="s">
        <v>2008</v>
      </c>
      <c r="C365">
        <v>17.600000000000001</v>
      </c>
      <c r="D365">
        <v>5.26</v>
      </c>
      <c r="E365" t="s">
        <v>2382</v>
      </c>
      <c r="F365" t="s">
        <v>2380</v>
      </c>
      <c r="G365" t="s">
        <v>2380</v>
      </c>
      <c r="H365">
        <v>0</v>
      </c>
      <c r="I365" t="s">
        <v>2382</v>
      </c>
      <c r="J365" t="str">
        <f t="shared" si="10"/>
        <v>Underweight</v>
      </c>
      <c r="K365" s="12" t="str">
        <f t="shared" si="11"/>
        <v>Normal</v>
      </c>
    </row>
    <row r="366" spans="2:11" x14ac:dyDescent="0.3">
      <c r="B366" t="s">
        <v>2007</v>
      </c>
      <c r="C366">
        <v>26.29</v>
      </c>
      <c r="D366">
        <v>6.84</v>
      </c>
      <c r="E366" t="s">
        <v>2380</v>
      </c>
      <c r="F366" t="s">
        <v>2380</v>
      </c>
      <c r="G366" t="s">
        <v>2380</v>
      </c>
      <c r="H366">
        <v>0</v>
      </c>
      <c r="I366" t="s">
        <v>2382</v>
      </c>
      <c r="J366" t="str">
        <f t="shared" si="10"/>
        <v>Overweight</v>
      </c>
      <c r="K366" s="12" t="str">
        <f t="shared" si="11"/>
        <v>Diabetes</v>
      </c>
    </row>
    <row r="367" spans="2:11" x14ac:dyDescent="0.3">
      <c r="B367" t="s">
        <v>2006</v>
      </c>
      <c r="C367">
        <v>35.31</v>
      </c>
      <c r="D367">
        <v>9.0399999999999991</v>
      </c>
      <c r="E367" t="s">
        <v>2380</v>
      </c>
      <c r="F367" t="s">
        <v>2380</v>
      </c>
      <c r="G367" t="s">
        <v>2380</v>
      </c>
      <c r="H367">
        <v>0</v>
      </c>
      <c r="I367" t="s">
        <v>2380</v>
      </c>
      <c r="J367" t="str">
        <f t="shared" si="10"/>
        <v>Obesity</v>
      </c>
      <c r="K367" s="12" t="str">
        <f t="shared" si="11"/>
        <v>Diabetes</v>
      </c>
    </row>
    <row r="368" spans="2:11" x14ac:dyDescent="0.3">
      <c r="B368" t="s">
        <v>2005</v>
      </c>
      <c r="C368">
        <v>27.04</v>
      </c>
      <c r="D368">
        <v>4.0999999999999996</v>
      </c>
      <c r="E368" t="s">
        <v>2380</v>
      </c>
      <c r="F368" t="s">
        <v>2380</v>
      </c>
      <c r="G368" t="s">
        <v>2380</v>
      </c>
      <c r="H368">
        <v>1</v>
      </c>
      <c r="I368" t="s">
        <v>2382</v>
      </c>
      <c r="J368" t="str">
        <f t="shared" si="10"/>
        <v>Overweight</v>
      </c>
      <c r="K368" s="12" t="str">
        <f t="shared" si="11"/>
        <v>Normal</v>
      </c>
    </row>
    <row r="369" spans="2:11" x14ac:dyDescent="0.3">
      <c r="B369" t="s">
        <v>2004</v>
      </c>
      <c r="C369">
        <v>30.23</v>
      </c>
      <c r="D369">
        <v>4.2300000000000004</v>
      </c>
      <c r="E369" t="s">
        <v>2382</v>
      </c>
      <c r="F369" t="s">
        <v>2380</v>
      </c>
      <c r="G369" t="s">
        <v>2382</v>
      </c>
      <c r="H369">
        <v>1</v>
      </c>
      <c r="I369" t="s">
        <v>2382</v>
      </c>
      <c r="J369" t="str">
        <f t="shared" si="10"/>
        <v>Obesity</v>
      </c>
      <c r="K369" s="12" t="str">
        <f t="shared" si="11"/>
        <v>Normal</v>
      </c>
    </row>
    <row r="370" spans="2:11" x14ac:dyDescent="0.3">
      <c r="B370" t="s">
        <v>2003</v>
      </c>
      <c r="C370">
        <v>30.6</v>
      </c>
      <c r="D370">
        <v>6.48</v>
      </c>
      <c r="E370" t="s">
        <v>2382</v>
      </c>
      <c r="F370" t="s">
        <v>2380</v>
      </c>
      <c r="G370" t="s">
        <v>2382</v>
      </c>
      <c r="H370">
        <v>1</v>
      </c>
      <c r="I370" t="s">
        <v>2382</v>
      </c>
      <c r="J370" t="str">
        <f t="shared" si="10"/>
        <v>Obesity</v>
      </c>
      <c r="K370" s="12" t="str">
        <f t="shared" si="11"/>
        <v>Prediabetes</v>
      </c>
    </row>
    <row r="371" spans="2:11" x14ac:dyDescent="0.3">
      <c r="B371" t="s">
        <v>2002</v>
      </c>
      <c r="C371">
        <v>26.8</v>
      </c>
      <c r="D371">
        <v>5.53</v>
      </c>
      <c r="E371" t="s">
        <v>2380</v>
      </c>
      <c r="F371" t="s">
        <v>2380</v>
      </c>
      <c r="G371" t="s">
        <v>2380</v>
      </c>
      <c r="H371">
        <v>1</v>
      </c>
      <c r="I371" t="s">
        <v>2382</v>
      </c>
      <c r="J371" t="str">
        <f t="shared" si="10"/>
        <v>Overweight</v>
      </c>
      <c r="K371" s="12" t="str">
        <f t="shared" si="11"/>
        <v>Normal</v>
      </c>
    </row>
    <row r="372" spans="2:11" x14ac:dyDescent="0.3">
      <c r="B372" t="s">
        <v>2001</v>
      </c>
      <c r="C372">
        <v>16.86</v>
      </c>
      <c r="D372">
        <v>4.07</v>
      </c>
      <c r="E372" t="s">
        <v>2382</v>
      </c>
      <c r="F372" t="s">
        <v>2380</v>
      </c>
      <c r="G372" t="s">
        <v>2380</v>
      </c>
      <c r="H372">
        <v>0</v>
      </c>
      <c r="I372" t="s">
        <v>2382</v>
      </c>
      <c r="J372" t="str">
        <f t="shared" si="10"/>
        <v>Underweight</v>
      </c>
      <c r="K372" s="12" t="str">
        <f t="shared" si="11"/>
        <v>Normal</v>
      </c>
    </row>
    <row r="373" spans="2:11" x14ac:dyDescent="0.3">
      <c r="B373" t="s">
        <v>2000</v>
      </c>
      <c r="C373">
        <v>16.3</v>
      </c>
      <c r="D373">
        <v>5.51</v>
      </c>
      <c r="E373" t="s">
        <v>2380</v>
      </c>
      <c r="F373" t="s">
        <v>2380</v>
      </c>
      <c r="G373" t="s">
        <v>2380</v>
      </c>
      <c r="H373">
        <v>1</v>
      </c>
      <c r="I373" t="s">
        <v>2382</v>
      </c>
      <c r="J373" t="str">
        <f t="shared" si="10"/>
        <v>Underweight</v>
      </c>
      <c r="K373" s="12" t="str">
        <f t="shared" si="11"/>
        <v>Normal</v>
      </c>
    </row>
    <row r="374" spans="2:11" x14ac:dyDescent="0.3">
      <c r="B374" t="s">
        <v>1999</v>
      </c>
      <c r="C374">
        <v>29.81</v>
      </c>
      <c r="D374">
        <v>11.66</v>
      </c>
      <c r="E374" t="s">
        <v>2380</v>
      </c>
      <c r="F374" t="s">
        <v>2380</v>
      </c>
      <c r="G374" t="s">
        <v>2380</v>
      </c>
      <c r="H374">
        <v>0</v>
      </c>
      <c r="I374" t="s">
        <v>2382</v>
      </c>
      <c r="J374" t="str">
        <f t="shared" si="10"/>
        <v>Overweight</v>
      </c>
      <c r="K374" s="12" t="str">
        <f t="shared" si="11"/>
        <v>Diabetes</v>
      </c>
    </row>
    <row r="375" spans="2:11" x14ac:dyDescent="0.3">
      <c r="B375" t="s">
        <v>1998</v>
      </c>
      <c r="C375">
        <v>16.329999999999998</v>
      </c>
      <c r="D375">
        <v>7.26</v>
      </c>
      <c r="E375" t="s">
        <v>2382</v>
      </c>
      <c r="F375" t="s">
        <v>2380</v>
      </c>
      <c r="G375" t="s">
        <v>2380</v>
      </c>
      <c r="H375">
        <v>0</v>
      </c>
      <c r="I375" t="s">
        <v>2382</v>
      </c>
      <c r="J375" t="str">
        <f t="shared" si="10"/>
        <v>Underweight</v>
      </c>
      <c r="K375" s="12" t="str">
        <f t="shared" si="11"/>
        <v>Diabetes</v>
      </c>
    </row>
    <row r="376" spans="2:11" x14ac:dyDescent="0.3">
      <c r="B376" t="s">
        <v>1997</v>
      </c>
      <c r="C376">
        <v>16.37</v>
      </c>
      <c r="D376">
        <v>4.79</v>
      </c>
      <c r="E376" t="s">
        <v>2382</v>
      </c>
      <c r="F376" t="s">
        <v>2380</v>
      </c>
      <c r="G376" t="s">
        <v>2380</v>
      </c>
      <c r="H376">
        <v>0</v>
      </c>
      <c r="I376" t="s">
        <v>2382</v>
      </c>
      <c r="J376" t="str">
        <f t="shared" si="10"/>
        <v>Underweight</v>
      </c>
      <c r="K376" s="12" t="str">
        <f t="shared" si="11"/>
        <v>Normal</v>
      </c>
    </row>
    <row r="377" spans="2:11" x14ac:dyDescent="0.3">
      <c r="B377" t="s">
        <v>1996</v>
      </c>
      <c r="C377">
        <v>22.42</v>
      </c>
      <c r="D377">
        <v>4.68</v>
      </c>
      <c r="E377" t="s">
        <v>2382</v>
      </c>
      <c r="F377" t="s">
        <v>2380</v>
      </c>
      <c r="G377" t="s">
        <v>2380</v>
      </c>
      <c r="H377">
        <v>1</v>
      </c>
      <c r="I377" t="s">
        <v>2380</v>
      </c>
      <c r="J377" t="str">
        <f t="shared" si="10"/>
        <v>Normal Weight</v>
      </c>
      <c r="K377" s="12" t="str">
        <f t="shared" si="11"/>
        <v>Normal</v>
      </c>
    </row>
    <row r="378" spans="2:11" x14ac:dyDescent="0.3">
      <c r="B378" t="s">
        <v>1995</v>
      </c>
      <c r="C378">
        <v>31.35</v>
      </c>
      <c r="D378">
        <v>4.33</v>
      </c>
      <c r="E378" t="s">
        <v>2382</v>
      </c>
      <c r="F378" t="s">
        <v>2380</v>
      </c>
      <c r="G378" t="s">
        <v>2382</v>
      </c>
      <c r="H378">
        <v>1</v>
      </c>
      <c r="I378" t="s">
        <v>2380</v>
      </c>
      <c r="J378" t="str">
        <f t="shared" si="10"/>
        <v>Obesity</v>
      </c>
      <c r="K378" s="12" t="str">
        <f t="shared" si="11"/>
        <v>Normal</v>
      </c>
    </row>
    <row r="379" spans="2:11" x14ac:dyDescent="0.3">
      <c r="B379" t="s">
        <v>1994</v>
      </c>
      <c r="C379">
        <v>31.9</v>
      </c>
      <c r="D379">
        <v>11.89</v>
      </c>
      <c r="E379" t="s">
        <v>2380</v>
      </c>
      <c r="F379" t="s">
        <v>2380</v>
      </c>
      <c r="G379" t="s">
        <v>2380</v>
      </c>
      <c r="H379">
        <v>0</v>
      </c>
      <c r="I379" t="s">
        <v>2380</v>
      </c>
      <c r="J379" t="str">
        <f t="shared" si="10"/>
        <v>Obesity</v>
      </c>
      <c r="K379" s="12" t="str">
        <f t="shared" si="11"/>
        <v>Diabetes</v>
      </c>
    </row>
    <row r="380" spans="2:11" x14ac:dyDescent="0.3">
      <c r="B380" t="s">
        <v>1993</v>
      </c>
      <c r="C380">
        <v>30.6</v>
      </c>
      <c r="D380">
        <v>5.24</v>
      </c>
      <c r="E380" t="s">
        <v>2380</v>
      </c>
      <c r="F380" t="s">
        <v>2380</v>
      </c>
      <c r="G380" t="s">
        <v>2380</v>
      </c>
      <c r="H380">
        <v>0</v>
      </c>
      <c r="I380" t="s">
        <v>2382</v>
      </c>
      <c r="J380" t="str">
        <f t="shared" si="10"/>
        <v>Obesity</v>
      </c>
      <c r="K380" s="12" t="str">
        <f t="shared" si="11"/>
        <v>Normal</v>
      </c>
    </row>
    <row r="381" spans="2:11" x14ac:dyDescent="0.3">
      <c r="B381" t="s">
        <v>1992</v>
      </c>
      <c r="C381">
        <v>28.975000000000001</v>
      </c>
      <c r="D381">
        <v>7.63</v>
      </c>
      <c r="E381" t="s">
        <v>2380</v>
      </c>
      <c r="F381" t="s">
        <v>2380</v>
      </c>
      <c r="G381" t="s">
        <v>2380</v>
      </c>
      <c r="H381">
        <v>0</v>
      </c>
      <c r="I381" t="s">
        <v>2382</v>
      </c>
      <c r="J381" t="str">
        <f t="shared" si="10"/>
        <v>Overweight</v>
      </c>
      <c r="K381" s="12" t="str">
        <f t="shared" si="11"/>
        <v>Diabetes</v>
      </c>
    </row>
    <row r="382" spans="2:11" x14ac:dyDescent="0.3">
      <c r="B382" t="s">
        <v>1991</v>
      </c>
      <c r="C382">
        <v>24.86</v>
      </c>
      <c r="D382">
        <v>8.92</v>
      </c>
      <c r="E382" t="s">
        <v>2382</v>
      </c>
      <c r="F382" t="s">
        <v>2380</v>
      </c>
      <c r="G382" t="s">
        <v>2380</v>
      </c>
      <c r="H382">
        <v>2</v>
      </c>
      <c r="I382" t="s">
        <v>2380</v>
      </c>
      <c r="J382" t="str">
        <f t="shared" si="10"/>
        <v>Normal Weight</v>
      </c>
      <c r="K382" s="12" t="str">
        <f t="shared" si="11"/>
        <v>Diabetes</v>
      </c>
    </row>
    <row r="383" spans="2:11" x14ac:dyDescent="0.3">
      <c r="B383" t="s">
        <v>1990</v>
      </c>
      <c r="C383">
        <v>19.54</v>
      </c>
      <c r="D383">
        <v>5.37</v>
      </c>
      <c r="E383" t="s">
        <v>2380</v>
      </c>
      <c r="F383" t="s">
        <v>2380</v>
      </c>
      <c r="G383" t="s">
        <v>2380</v>
      </c>
      <c r="H383">
        <v>0</v>
      </c>
      <c r="I383" t="s">
        <v>2382</v>
      </c>
      <c r="J383" t="str">
        <f t="shared" si="10"/>
        <v>Normal Weight</v>
      </c>
      <c r="K383" s="12" t="str">
        <f t="shared" si="11"/>
        <v>Normal</v>
      </c>
    </row>
    <row r="384" spans="2:11" x14ac:dyDescent="0.3">
      <c r="B384" t="s">
        <v>1989</v>
      </c>
      <c r="C384">
        <v>26.74</v>
      </c>
      <c r="D384">
        <v>4.3099999999999996</v>
      </c>
      <c r="E384" t="s">
        <v>2380</v>
      </c>
      <c r="F384" t="s">
        <v>2380</v>
      </c>
      <c r="G384" t="s">
        <v>2380</v>
      </c>
      <c r="H384">
        <v>0</v>
      </c>
      <c r="I384" t="s">
        <v>2382</v>
      </c>
      <c r="J384" t="str">
        <f t="shared" si="10"/>
        <v>Overweight</v>
      </c>
      <c r="K384" s="12" t="str">
        <f t="shared" si="11"/>
        <v>Normal</v>
      </c>
    </row>
    <row r="385" spans="2:11" x14ac:dyDescent="0.3">
      <c r="B385" t="s">
        <v>1988</v>
      </c>
      <c r="C385">
        <v>22.99</v>
      </c>
      <c r="D385">
        <v>10.46</v>
      </c>
      <c r="E385" t="s">
        <v>2380</v>
      </c>
      <c r="F385" t="s">
        <v>2380</v>
      </c>
      <c r="G385" t="s">
        <v>2380</v>
      </c>
      <c r="H385">
        <v>3</v>
      </c>
      <c r="I385" t="s">
        <v>2382</v>
      </c>
      <c r="J385" t="str">
        <f t="shared" si="10"/>
        <v>Normal Weight</v>
      </c>
      <c r="K385" s="12" t="str">
        <f t="shared" si="11"/>
        <v>Diabetes</v>
      </c>
    </row>
    <row r="386" spans="2:11" x14ac:dyDescent="0.3">
      <c r="B386" t="s">
        <v>1987</v>
      </c>
      <c r="C386">
        <v>31.46</v>
      </c>
      <c r="D386">
        <v>7.39</v>
      </c>
      <c r="E386" t="s">
        <v>2380</v>
      </c>
      <c r="F386" t="s">
        <v>2380</v>
      </c>
      <c r="G386" t="s">
        <v>2380</v>
      </c>
      <c r="H386">
        <v>0</v>
      </c>
      <c r="I386" t="s">
        <v>2380</v>
      </c>
      <c r="J386" t="str">
        <f t="shared" si="10"/>
        <v>Obesity</v>
      </c>
      <c r="K386" s="12" t="str">
        <f t="shared" si="11"/>
        <v>Diabetes</v>
      </c>
    </row>
    <row r="387" spans="2:11" x14ac:dyDescent="0.3">
      <c r="B387" t="s">
        <v>1986</v>
      </c>
      <c r="C387">
        <v>30.86</v>
      </c>
      <c r="D387">
        <v>6.18</v>
      </c>
      <c r="E387" t="s">
        <v>2380</v>
      </c>
      <c r="F387" t="s">
        <v>2381</v>
      </c>
      <c r="G387" t="s">
        <v>2380</v>
      </c>
      <c r="H387">
        <v>2</v>
      </c>
      <c r="I387" t="s">
        <v>2382</v>
      </c>
      <c r="J387" t="str">
        <f t="shared" ref="J387:J450" si="12">IF(C387&lt;18.5,"Underweight",IF(C387&lt;25,"Normal Weight",IF(C387&lt;30,"Overweight","Obesity")))</f>
        <v>Obesity</v>
      </c>
      <c r="K387" s="12" t="str">
        <f t="shared" ref="K387:K450" si="13">IF(D387&lt;5.7,"Normal",IF(D387&lt;6.5,"Prediabetes","Diabetes"))</f>
        <v>Prediabetes</v>
      </c>
    </row>
    <row r="388" spans="2:11" x14ac:dyDescent="0.3">
      <c r="B388" t="s">
        <v>1985</v>
      </c>
      <c r="C388">
        <v>31.96</v>
      </c>
      <c r="D388">
        <v>8.86</v>
      </c>
      <c r="E388" t="s">
        <v>2380</v>
      </c>
      <c r="F388" t="s">
        <v>2380</v>
      </c>
      <c r="G388" t="s">
        <v>2380</v>
      </c>
      <c r="H388">
        <v>0</v>
      </c>
      <c r="I388" t="s">
        <v>2382</v>
      </c>
      <c r="J388" t="str">
        <f t="shared" si="12"/>
        <v>Obesity</v>
      </c>
      <c r="K388" s="12" t="str">
        <f t="shared" si="13"/>
        <v>Diabetes</v>
      </c>
    </row>
    <row r="389" spans="2:11" x14ac:dyDescent="0.3">
      <c r="B389" t="s">
        <v>1984</v>
      </c>
      <c r="C389">
        <v>23.76</v>
      </c>
      <c r="D389">
        <v>10.96</v>
      </c>
      <c r="E389" t="s">
        <v>2380</v>
      </c>
      <c r="F389" t="s">
        <v>2380</v>
      </c>
      <c r="G389" t="s">
        <v>2380</v>
      </c>
      <c r="H389">
        <v>3</v>
      </c>
      <c r="I389" t="s">
        <v>2382</v>
      </c>
      <c r="J389" t="str">
        <f t="shared" si="12"/>
        <v>Normal Weight</v>
      </c>
      <c r="K389" s="12" t="str">
        <f t="shared" si="13"/>
        <v>Diabetes</v>
      </c>
    </row>
    <row r="390" spans="2:11" x14ac:dyDescent="0.3">
      <c r="B390" t="s">
        <v>1983</v>
      </c>
      <c r="C390">
        <v>19.38</v>
      </c>
      <c r="D390">
        <v>6.28</v>
      </c>
      <c r="E390" t="s">
        <v>2380</v>
      </c>
      <c r="F390" t="s">
        <v>2380</v>
      </c>
      <c r="G390" t="s">
        <v>2380</v>
      </c>
      <c r="H390">
        <v>0</v>
      </c>
      <c r="I390" t="s">
        <v>2382</v>
      </c>
      <c r="J390" t="str">
        <f t="shared" si="12"/>
        <v>Normal Weight</v>
      </c>
      <c r="K390" s="12" t="str">
        <f t="shared" si="13"/>
        <v>Prediabetes</v>
      </c>
    </row>
    <row r="391" spans="2:11" x14ac:dyDescent="0.3">
      <c r="B391" t="s">
        <v>1982</v>
      </c>
      <c r="C391">
        <v>16.21</v>
      </c>
      <c r="D391">
        <v>6.29</v>
      </c>
      <c r="E391" t="s">
        <v>2382</v>
      </c>
      <c r="F391" t="s">
        <v>2380</v>
      </c>
      <c r="G391" t="s">
        <v>2380</v>
      </c>
      <c r="H391">
        <v>1</v>
      </c>
      <c r="I391" t="s">
        <v>2382</v>
      </c>
      <c r="J391" t="str">
        <f t="shared" si="12"/>
        <v>Underweight</v>
      </c>
      <c r="K391" s="12" t="str">
        <f t="shared" si="13"/>
        <v>Prediabetes</v>
      </c>
    </row>
    <row r="392" spans="2:11" x14ac:dyDescent="0.3">
      <c r="B392" t="s">
        <v>1981</v>
      </c>
      <c r="C392">
        <v>32.54</v>
      </c>
      <c r="D392">
        <v>4.0199999999999996</v>
      </c>
      <c r="E392" t="s">
        <v>2380</v>
      </c>
      <c r="F392" t="s">
        <v>2381</v>
      </c>
      <c r="G392" t="s">
        <v>2380</v>
      </c>
      <c r="H392">
        <v>1</v>
      </c>
      <c r="I392" t="s">
        <v>2382</v>
      </c>
      <c r="J392" t="str">
        <f t="shared" si="12"/>
        <v>Obesity</v>
      </c>
      <c r="K392" s="12" t="str">
        <f t="shared" si="13"/>
        <v>Normal</v>
      </c>
    </row>
    <row r="393" spans="2:11" x14ac:dyDescent="0.3">
      <c r="B393" t="s">
        <v>1980</v>
      </c>
      <c r="C393">
        <v>36.765000000000001</v>
      </c>
      <c r="D393">
        <v>11.95</v>
      </c>
      <c r="E393" t="s">
        <v>2382</v>
      </c>
      <c r="F393" t="s">
        <v>2380</v>
      </c>
      <c r="G393" t="s">
        <v>2380</v>
      </c>
      <c r="H393">
        <v>2</v>
      </c>
      <c r="I393" t="s">
        <v>2380</v>
      </c>
      <c r="J393" t="str">
        <f t="shared" si="12"/>
        <v>Obesity</v>
      </c>
      <c r="K393" s="12" t="str">
        <f t="shared" si="13"/>
        <v>Diabetes</v>
      </c>
    </row>
    <row r="394" spans="2:11" x14ac:dyDescent="0.3">
      <c r="B394" t="s">
        <v>1979</v>
      </c>
      <c r="C394">
        <v>35.909999999999997</v>
      </c>
      <c r="D394">
        <v>8.7100000000000009</v>
      </c>
      <c r="E394" t="s">
        <v>2380</v>
      </c>
      <c r="F394" t="s">
        <v>2380</v>
      </c>
      <c r="G394" t="s">
        <v>2380</v>
      </c>
      <c r="H394">
        <v>0</v>
      </c>
      <c r="I394" t="s">
        <v>2380</v>
      </c>
      <c r="J394" t="str">
        <f t="shared" si="12"/>
        <v>Obesity</v>
      </c>
      <c r="K394" s="12" t="str">
        <f t="shared" si="13"/>
        <v>Diabetes</v>
      </c>
    </row>
    <row r="395" spans="2:11" x14ac:dyDescent="0.3">
      <c r="B395" t="s">
        <v>1978</v>
      </c>
      <c r="C395">
        <v>32.06</v>
      </c>
      <c r="D395">
        <v>4.67</v>
      </c>
      <c r="E395" t="s">
        <v>2380</v>
      </c>
      <c r="F395" t="s">
        <v>2381</v>
      </c>
      <c r="G395" t="s">
        <v>2380</v>
      </c>
      <c r="H395">
        <v>1</v>
      </c>
      <c r="I395" t="s">
        <v>2382</v>
      </c>
      <c r="J395" t="str">
        <f t="shared" si="12"/>
        <v>Obesity</v>
      </c>
      <c r="K395" s="12" t="str">
        <f t="shared" si="13"/>
        <v>Normal</v>
      </c>
    </row>
    <row r="396" spans="2:11" x14ac:dyDescent="0.3">
      <c r="B396" t="s">
        <v>1977</v>
      </c>
      <c r="C396">
        <v>24.1</v>
      </c>
      <c r="D396">
        <v>11.14</v>
      </c>
      <c r="E396" t="s">
        <v>2382</v>
      </c>
      <c r="F396" t="s">
        <v>2380</v>
      </c>
      <c r="G396" t="s">
        <v>2380</v>
      </c>
      <c r="H396">
        <v>1</v>
      </c>
      <c r="I396" t="s">
        <v>2380</v>
      </c>
      <c r="J396" t="str">
        <f t="shared" si="12"/>
        <v>Normal Weight</v>
      </c>
      <c r="K396" s="12" t="str">
        <f t="shared" si="13"/>
        <v>Diabetes</v>
      </c>
    </row>
    <row r="397" spans="2:11" x14ac:dyDescent="0.3">
      <c r="B397" t="s">
        <v>1976</v>
      </c>
      <c r="C397">
        <v>27.1</v>
      </c>
      <c r="D397">
        <v>9.0500000000000007</v>
      </c>
      <c r="E397" t="s">
        <v>2380</v>
      </c>
      <c r="F397" t="s">
        <v>2380</v>
      </c>
      <c r="G397" t="s">
        <v>2380</v>
      </c>
      <c r="H397">
        <v>2</v>
      </c>
      <c r="I397" t="s">
        <v>2380</v>
      </c>
      <c r="J397" t="str">
        <f t="shared" si="12"/>
        <v>Overweight</v>
      </c>
      <c r="K397" s="12" t="str">
        <f t="shared" si="13"/>
        <v>Diabetes</v>
      </c>
    </row>
    <row r="398" spans="2:11" x14ac:dyDescent="0.3">
      <c r="B398" t="s">
        <v>1975</v>
      </c>
      <c r="C398">
        <v>24.42</v>
      </c>
      <c r="D398">
        <v>11.31</v>
      </c>
      <c r="E398" t="s">
        <v>2380</v>
      </c>
      <c r="F398" t="s">
        <v>2380</v>
      </c>
      <c r="G398" t="s">
        <v>2380</v>
      </c>
      <c r="H398">
        <v>0</v>
      </c>
      <c r="I398" t="s">
        <v>2382</v>
      </c>
      <c r="J398" t="str">
        <f t="shared" si="12"/>
        <v>Normal Weight</v>
      </c>
      <c r="K398" s="12" t="str">
        <f t="shared" si="13"/>
        <v>Diabetes</v>
      </c>
    </row>
    <row r="399" spans="2:11" x14ac:dyDescent="0.3">
      <c r="B399" t="s">
        <v>1974</v>
      </c>
      <c r="C399">
        <v>26.695</v>
      </c>
      <c r="D399">
        <v>4.68</v>
      </c>
      <c r="E399" t="s">
        <v>2382</v>
      </c>
      <c r="F399" t="s">
        <v>2380</v>
      </c>
      <c r="G399" t="s">
        <v>2380</v>
      </c>
      <c r="H399">
        <v>2</v>
      </c>
      <c r="I399" t="s">
        <v>2382</v>
      </c>
      <c r="J399" t="str">
        <f t="shared" si="12"/>
        <v>Overweight</v>
      </c>
      <c r="K399" s="12" t="str">
        <f t="shared" si="13"/>
        <v>Normal</v>
      </c>
    </row>
    <row r="400" spans="2:11" x14ac:dyDescent="0.3">
      <c r="B400" t="s">
        <v>1973</v>
      </c>
      <c r="C400">
        <v>27.79</v>
      </c>
      <c r="D400">
        <v>6.05</v>
      </c>
      <c r="E400" t="s">
        <v>2382</v>
      </c>
      <c r="F400" t="s">
        <v>2381</v>
      </c>
      <c r="G400" t="s">
        <v>2380</v>
      </c>
      <c r="H400">
        <v>1</v>
      </c>
      <c r="I400" t="s">
        <v>2382</v>
      </c>
      <c r="J400" t="str">
        <f t="shared" si="12"/>
        <v>Overweight</v>
      </c>
      <c r="K400" s="12" t="str">
        <f t="shared" si="13"/>
        <v>Prediabetes</v>
      </c>
    </row>
    <row r="401" spans="2:11" x14ac:dyDescent="0.3">
      <c r="B401" t="s">
        <v>1972</v>
      </c>
      <c r="C401">
        <v>32.68</v>
      </c>
      <c r="D401">
        <v>4.68</v>
      </c>
      <c r="E401" t="s">
        <v>2382</v>
      </c>
      <c r="F401" t="s">
        <v>2380</v>
      </c>
      <c r="G401" t="s">
        <v>2380</v>
      </c>
      <c r="H401">
        <v>0</v>
      </c>
      <c r="I401" t="s">
        <v>2380</v>
      </c>
      <c r="J401" t="str">
        <f t="shared" si="12"/>
        <v>Obesity</v>
      </c>
      <c r="K401" s="12" t="str">
        <f t="shared" si="13"/>
        <v>Normal</v>
      </c>
    </row>
    <row r="402" spans="2:11" x14ac:dyDescent="0.3">
      <c r="B402" t="s">
        <v>1971</v>
      </c>
      <c r="C402">
        <v>26.4</v>
      </c>
      <c r="D402">
        <v>9.5</v>
      </c>
      <c r="E402" t="s">
        <v>2382</v>
      </c>
      <c r="F402" t="s">
        <v>2380</v>
      </c>
      <c r="G402" t="s">
        <v>2380</v>
      </c>
      <c r="H402">
        <v>2</v>
      </c>
      <c r="I402" t="s">
        <v>2380</v>
      </c>
      <c r="J402" t="str">
        <f t="shared" si="12"/>
        <v>Overweight</v>
      </c>
      <c r="K402" s="12" t="str">
        <f t="shared" si="13"/>
        <v>Diabetes</v>
      </c>
    </row>
    <row r="403" spans="2:11" x14ac:dyDescent="0.3">
      <c r="B403" t="s">
        <v>1970</v>
      </c>
      <c r="C403">
        <v>23.655000000000001</v>
      </c>
      <c r="D403">
        <v>10.84</v>
      </c>
      <c r="E403" t="s">
        <v>2382</v>
      </c>
      <c r="F403" t="s">
        <v>2380</v>
      </c>
      <c r="G403" t="s">
        <v>2382</v>
      </c>
      <c r="H403">
        <v>1</v>
      </c>
      <c r="I403" t="s">
        <v>2382</v>
      </c>
      <c r="J403" t="str">
        <f t="shared" si="12"/>
        <v>Normal Weight</v>
      </c>
      <c r="K403" s="12" t="str">
        <f t="shared" si="13"/>
        <v>Diabetes</v>
      </c>
    </row>
    <row r="404" spans="2:11" x14ac:dyDescent="0.3">
      <c r="B404" t="s">
        <v>1969</v>
      </c>
      <c r="C404">
        <v>27.36</v>
      </c>
      <c r="D404">
        <v>5.88</v>
      </c>
      <c r="E404" t="s">
        <v>2380</v>
      </c>
      <c r="F404" t="s">
        <v>2380</v>
      </c>
      <c r="G404" t="s">
        <v>2380</v>
      </c>
      <c r="H404">
        <v>2</v>
      </c>
      <c r="I404" t="s">
        <v>2380</v>
      </c>
      <c r="J404" t="str">
        <f t="shared" si="12"/>
        <v>Overweight</v>
      </c>
      <c r="K404" s="12" t="str">
        <f t="shared" si="13"/>
        <v>Prediabetes</v>
      </c>
    </row>
    <row r="405" spans="2:11" x14ac:dyDescent="0.3">
      <c r="B405" t="s">
        <v>1968</v>
      </c>
      <c r="C405">
        <v>27.82</v>
      </c>
      <c r="D405">
        <v>5.24</v>
      </c>
      <c r="E405" t="s">
        <v>2382</v>
      </c>
      <c r="F405" t="s">
        <v>2380</v>
      </c>
      <c r="G405" t="s">
        <v>2380</v>
      </c>
      <c r="H405">
        <v>0</v>
      </c>
      <c r="I405" t="s">
        <v>2382</v>
      </c>
      <c r="J405" t="str">
        <f t="shared" si="12"/>
        <v>Overweight</v>
      </c>
      <c r="K405" s="12" t="str">
        <f t="shared" si="13"/>
        <v>Normal</v>
      </c>
    </row>
    <row r="406" spans="2:11" x14ac:dyDescent="0.3">
      <c r="B406" t="s">
        <v>1967</v>
      </c>
      <c r="C406">
        <v>25.46</v>
      </c>
      <c r="D406">
        <v>11.75</v>
      </c>
      <c r="E406" t="s">
        <v>2380</v>
      </c>
      <c r="F406" t="s">
        <v>2380</v>
      </c>
      <c r="G406" t="s">
        <v>2380</v>
      </c>
      <c r="H406">
        <v>0</v>
      </c>
      <c r="I406" t="s">
        <v>2380</v>
      </c>
      <c r="J406" t="str">
        <f t="shared" si="12"/>
        <v>Overweight</v>
      </c>
      <c r="K406" s="12" t="str">
        <f t="shared" si="13"/>
        <v>Diabetes</v>
      </c>
    </row>
    <row r="407" spans="2:11" x14ac:dyDescent="0.3">
      <c r="B407" t="s">
        <v>1966</v>
      </c>
      <c r="C407">
        <v>25.1</v>
      </c>
      <c r="D407">
        <v>6.97</v>
      </c>
      <c r="E407" t="s">
        <v>2380</v>
      </c>
      <c r="F407" t="s">
        <v>2380</v>
      </c>
      <c r="G407" t="s">
        <v>2380</v>
      </c>
      <c r="H407">
        <v>0</v>
      </c>
      <c r="I407" t="s">
        <v>2382</v>
      </c>
      <c r="J407" t="str">
        <f t="shared" si="12"/>
        <v>Overweight</v>
      </c>
      <c r="K407" s="12" t="str">
        <f t="shared" si="13"/>
        <v>Diabetes</v>
      </c>
    </row>
    <row r="408" spans="2:11" x14ac:dyDescent="0.3">
      <c r="B408" t="s">
        <v>1965</v>
      </c>
      <c r="C408">
        <v>32.11</v>
      </c>
      <c r="D408">
        <v>4.76</v>
      </c>
      <c r="E408" t="s">
        <v>2380</v>
      </c>
      <c r="F408" t="s">
        <v>2380</v>
      </c>
      <c r="G408" t="s">
        <v>2380</v>
      </c>
      <c r="H408">
        <v>2</v>
      </c>
      <c r="I408" t="s">
        <v>2380</v>
      </c>
      <c r="J408" t="str">
        <f t="shared" si="12"/>
        <v>Obesity</v>
      </c>
      <c r="K408" s="12" t="str">
        <f t="shared" si="13"/>
        <v>Normal</v>
      </c>
    </row>
    <row r="409" spans="2:11" x14ac:dyDescent="0.3">
      <c r="B409" t="s">
        <v>1964</v>
      </c>
      <c r="C409">
        <v>29.8</v>
      </c>
      <c r="D409">
        <v>8.24</v>
      </c>
      <c r="E409" t="s">
        <v>2382</v>
      </c>
      <c r="F409" t="s">
        <v>2380</v>
      </c>
      <c r="G409" t="s">
        <v>2380</v>
      </c>
      <c r="H409">
        <v>1</v>
      </c>
      <c r="I409" t="s">
        <v>2382</v>
      </c>
      <c r="J409" t="str">
        <f t="shared" si="12"/>
        <v>Overweight</v>
      </c>
      <c r="K409" s="12" t="str">
        <f t="shared" si="13"/>
        <v>Diabetes</v>
      </c>
    </row>
    <row r="410" spans="2:11" x14ac:dyDescent="0.3">
      <c r="B410" t="s">
        <v>1963</v>
      </c>
      <c r="C410">
        <v>24.01</v>
      </c>
      <c r="D410">
        <v>4.76</v>
      </c>
      <c r="E410" t="s">
        <v>2380</v>
      </c>
      <c r="F410" t="s">
        <v>2380</v>
      </c>
      <c r="G410" t="s">
        <v>2380</v>
      </c>
      <c r="H410">
        <v>1</v>
      </c>
      <c r="I410" t="s">
        <v>2382</v>
      </c>
      <c r="J410" t="str">
        <f t="shared" si="12"/>
        <v>Normal Weight</v>
      </c>
      <c r="K410" s="12" t="str">
        <f t="shared" si="13"/>
        <v>Normal</v>
      </c>
    </row>
    <row r="411" spans="2:11" x14ac:dyDescent="0.3">
      <c r="B411" t="s">
        <v>1962</v>
      </c>
      <c r="C411">
        <v>23.21</v>
      </c>
      <c r="D411">
        <v>6.03</v>
      </c>
      <c r="E411" t="s">
        <v>2380</v>
      </c>
      <c r="F411" t="s">
        <v>2380</v>
      </c>
      <c r="G411" t="s">
        <v>2380</v>
      </c>
      <c r="H411">
        <v>1</v>
      </c>
      <c r="I411" t="s">
        <v>2380</v>
      </c>
      <c r="J411" t="str">
        <f t="shared" si="12"/>
        <v>Normal Weight</v>
      </c>
      <c r="K411" s="12" t="str">
        <f t="shared" si="13"/>
        <v>Prediabetes</v>
      </c>
    </row>
    <row r="412" spans="2:11" x14ac:dyDescent="0.3">
      <c r="B412" t="s">
        <v>1961</v>
      </c>
      <c r="C412">
        <v>21.2</v>
      </c>
      <c r="D412">
        <v>4.07</v>
      </c>
      <c r="E412" t="s">
        <v>2382</v>
      </c>
      <c r="F412" t="s">
        <v>2380</v>
      </c>
      <c r="G412" t="s">
        <v>2380</v>
      </c>
      <c r="H412">
        <v>1</v>
      </c>
      <c r="I412" t="s">
        <v>2382</v>
      </c>
      <c r="J412" t="str">
        <f t="shared" si="12"/>
        <v>Normal Weight</v>
      </c>
      <c r="K412" s="12" t="str">
        <f t="shared" si="13"/>
        <v>Normal</v>
      </c>
    </row>
    <row r="413" spans="2:11" x14ac:dyDescent="0.3">
      <c r="B413" t="s">
        <v>1960</v>
      </c>
      <c r="C413">
        <v>28.215</v>
      </c>
      <c r="D413">
        <v>8.26</v>
      </c>
      <c r="E413" t="s">
        <v>2382</v>
      </c>
      <c r="F413" t="s">
        <v>2380</v>
      </c>
      <c r="G413" t="s">
        <v>2380</v>
      </c>
      <c r="H413">
        <v>1</v>
      </c>
      <c r="I413" t="s">
        <v>2382</v>
      </c>
      <c r="J413" t="str">
        <f t="shared" si="12"/>
        <v>Overweight</v>
      </c>
      <c r="K413" s="12" t="str">
        <f t="shared" si="13"/>
        <v>Diabetes</v>
      </c>
    </row>
    <row r="414" spans="2:11" x14ac:dyDescent="0.3">
      <c r="B414" t="s">
        <v>1959</v>
      </c>
      <c r="C414">
        <v>38.094999999999999</v>
      </c>
      <c r="D414">
        <v>4.76</v>
      </c>
      <c r="E414" t="s">
        <v>2380</v>
      </c>
      <c r="F414" t="s">
        <v>2380</v>
      </c>
      <c r="G414" t="s">
        <v>2380</v>
      </c>
      <c r="H414">
        <v>1</v>
      </c>
      <c r="I414" t="s">
        <v>2380</v>
      </c>
      <c r="J414" t="str">
        <f t="shared" si="12"/>
        <v>Obesity</v>
      </c>
      <c r="K414" s="12" t="str">
        <f t="shared" si="13"/>
        <v>Normal</v>
      </c>
    </row>
    <row r="415" spans="2:11" x14ac:dyDescent="0.3">
      <c r="B415" t="s">
        <v>1958</v>
      </c>
      <c r="C415">
        <v>22.61</v>
      </c>
      <c r="D415">
        <v>6.13</v>
      </c>
      <c r="E415" t="s">
        <v>2382</v>
      </c>
      <c r="F415" t="s">
        <v>2380</v>
      </c>
      <c r="G415" t="s">
        <v>2382</v>
      </c>
      <c r="H415">
        <v>1</v>
      </c>
      <c r="I415" t="s">
        <v>2382</v>
      </c>
      <c r="J415" t="str">
        <f t="shared" si="12"/>
        <v>Normal Weight</v>
      </c>
      <c r="K415" s="12" t="str">
        <f t="shared" si="13"/>
        <v>Prediabetes</v>
      </c>
    </row>
    <row r="416" spans="2:11" x14ac:dyDescent="0.3">
      <c r="B416" t="s">
        <v>1957</v>
      </c>
      <c r="C416">
        <v>24.32</v>
      </c>
      <c r="D416">
        <v>10.47</v>
      </c>
      <c r="E416" t="s">
        <v>2382</v>
      </c>
      <c r="F416" t="s">
        <v>2380</v>
      </c>
      <c r="G416" t="s">
        <v>2380</v>
      </c>
      <c r="H416">
        <v>2</v>
      </c>
      <c r="I416" t="s">
        <v>2382</v>
      </c>
      <c r="J416" t="str">
        <f t="shared" si="12"/>
        <v>Normal Weight</v>
      </c>
      <c r="K416" s="12" t="str">
        <f t="shared" si="13"/>
        <v>Diabetes</v>
      </c>
    </row>
    <row r="417" spans="2:11" x14ac:dyDescent="0.3">
      <c r="B417" t="s">
        <v>1956</v>
      </c>
      <c r="C417">
        <v>20.96</v>
      </c>
      <c r="D417">
        <v>4.04</v>
      </c>
      <c r="E417" t="s">
        <v>2382</v>
      </c>
      <c r="F417" t="s">
        <v>2380</v>
      </c>
      <c r="G417" t="s">
        <v>2380</v>
      </c>
      <c r="H417">
        <v>1</v>
      </c>
      <c r="I417" t="s">
        <v>2382</v>
      </c>
      <c r="J417" t="str">
        <f t="shared" si="12"/>
        <v>Normal Weight</v>
      </c>
      <c r="K417" s="12" t="str">
        <f t="shared" si="13"/>
        <v>Normal</v>
      </c>
    </row>
    <row r="418" spans="2:11" x14ac:dyDescent="0.3">
      <c r="B418" t="s">
        <v>1955</v>
      </c>
      <c r="C418">
        <v>19.68</v>
      </c>
      <c r="D418">
        <v>5.74</v>
      </c>
      <c r="E418" t="s">
        <v>2380</v>
      </c>
      <c r="F418" t="s">
        <v>2380</v>
      </c>
      <c r="G418" t="s">
        <v>2380</v>
      </c>
      <c r="H418">
        <v>0</v>
      </c>
      <c r="I418" t="s">
        <v>2382</v>
      </c>
      <c r="J418" t="str">
        <f t="shared" si="12"/>
        <v>Normal Weight</v>
      </c>
      <c r="K418" s="12" t="str">
        <f t="shared" si="13"/>
        <v>Prediabetes</v>
      </c>
    </row>
    <row r="419" spans="2:11" x14ac:dyDescent="0.3">
      <c r="B419" t="s">
        <v>1954</v>
      </c>
      <c r="C419">
        <v>18.100000000000001</v>
      </c>
      <c r="D419">
        <v>6.33</v>
      </c>
      <c r="E419" t="s">
        <v>2380</v>
      </c>
      <c r="F419" t="s">
        <v>2380</v>
      </c>
      <c r="G419" t="s">
        <v>2380</v>
      </c>
      <c r="H419">
        <v>1</v>
      </c>
      <c r="I419" t="s">
        <v>2382</v>
      </c>
      <c r="J419" t="str">
        <f t="shared" si="12"/>
        <v>Underweight</v>
      </c>
      <c r="K419" s="12" t="str">
        <f t="shared" si="13"/>
        <v>Prediabetes</v>
      </c>
    </row>
    <row r="420" spans="2:11" x14ac:dyDescent="0.3">
      <c r="B420" t="s">
        <v>1953</v>
      </c>
      <c r="C420">
        <v>29.64</v>
      </c>
      <c r="D420">
        <v>4.28</v>
      </c>
      <c r="E420" t="s">
        <v>2382</v>
      </c>
      <c r="F420" t="s">
        <v>2380</v>
      </c>
      <c r="G420" t="s">
        <v>2380</v>
      </c>
      <c r="H420">
        <v>0</v>
      </c>
      <c r="I420" t="s">
        <v>2380</v>
      </c>
      <c r="J420" t="str">
        <f t="shared" si="12"/>
        <v>Overweight</v>
      </c>
      <c r="K420" s="12" t="str">
        <f t="shared" si="13"/>
        <v>Normal</v>
      </c>
    </row>
    <row r="421" spans="2:11" x14ac:dyDescent="0.3">
      <c r="B421" t="s">
        <v>1952</v>
      </c>
      <c r="C421">
        <v>25.3</v>
      </c>
      <c r="D421">
        <v>9.4700000000000006</v>
      </c>
      <c r="E421" t="s">
        <v>2382</v>
      </c>
      <c r="F421" t="s">
        <v>2380</v>
      </c>
      <c r="G421" t="s">
        <v>2380</v>
      </c>
      <c r="H421">
        <v>2</v>
      </c>
      <c r="I421" t="s">
        <v>2382</v>
      </c>
      <c r="J421" t="str">
        <f t="shared" si="12"/>
        <v>Overweight</v>
      </c>
      <c r="K421" s="12" t="str">
        <f t="shared" si="13"/>
        <v>Diabetes</v>
      </c>
    </row>
    <row r="422" spans="2:11" x14ac:dyDescent="0.3">
      <c r="B422" t="s">
        <v>1951</v>
      </c>
      <c r="C422">
        <v>27.6</v>
      </c>
      <c r="D422">
        <v>4.8499999999999996</v>
      </c>
      <c r="E422" t="s">
        <v>2382</v>
      </c>
      <c r="F422" t="s">
        <v>2380</v>
      </c>
      <c r="G422" t="s">
        <v>2380</v>
      </c>
      <c r="H422">
        <v>0</v>
      </c>
      <c r="I422" t="s">
        <v>2380</v>
      </c>
      <c r="J422" t="str">
        <f t="shared" si="12"/>
        <v>Overweight</v>
      </c>
      <c r="K422" s="12" t="str">
        <f t="shared" si="13"/>
        <v>Normal</v>
      </c>
    </row>
    <row r="423" spans="2:11" x14ac:dyDescent="0.3">
      <c r="B423" t="s">
        <v>1950</v>
      </c>
      <c r="C423">
        <v>27.645</v>
      </c>
      <c r="D423">
        <v>11.03</v>
      </c>
      <c r="E423" t="s">
        <v>2382</v>
      </c>
      <c r="F423" t="s">
        <v>2380</v>
      </c>
      <c r="G423" t="s">
        <v>2380</v>
      </c>
      <c r="H423">
        <v>1</v>
      </c>
      <c r="I423" t="s">
        <v>2382</v>
      </c>
      <c r="J423" t="str">
        <f t="shared" si="12"/>
        <v>Overweight</v>
      </c>
      <c r="K423" s="12" t="str">
        <f t="shared" si="13"/>
        <v>Diabetes</v>
      </c>
    </row>
    <row r="424" spans="2:11" x14ac:dyDescent="0.3">
      <c r="B424" t="s">
        <v>1949</v>
      </c>
      <c r="C424">
        <v>27.6</v>
      </c>
      <c r="D424">
        <v>5.22</v>
      </c>
      <c r="E424" t="s">
        <v>2380</v>
      </c>
      <c r="F424" t="s">
        <v>2380</v>
      </c>
      <c r="G424" t="s">
        <v>2380</v>
      </c>
      <c r="H424">
        <v>2</v>
      </c>
      <c r="I424" t="s">
        <v>2382</v>
      </c>
      <c r="J424" t="str">
        <f t="shared" si="12"/>
        <v>Overweight</v>
      </c>
      <c r="K424" s="12" t="str">
        <f t="shared" si="13"/>
        <v>Normal</v>
      </c>
    </row>
    <row r="425" spans="2:11" x14ac:dyDescent="0.3">
      <c r="B425" t="s">
        <v>1948</v>
      </c>
      <c r="C425">
        <v>25.08</v>
      </c>
      <c r="D425">
        <v>9.52</v>
      </c>
      <c r="E425" t="s">
        <v>2382</v>
      </c>
      <c r="F425" t="s">
        <v>2380</v>
      </c>
      <c r="G425" t="s">
        <v>2380</v>
      </c>
      <c r="H425">
        <v>2</v>
      </c>
      <c r="I425" t="s">
        <v>2380</v>
      </c>
      <c r="J425" t="str">
        <f t="shared" si="12"/>
        <v>Overweight</v>
      </c>
      <c r="K425" s="12" t="str">
        <f t="shared" si="13"/>
        <v>Diabetes</v>
      </c>
    </row>
    <row r="426" spans="2:11" x14ac:dyDescent="0.3">
      <c r="B426" t="s">
        <v>1947</v>
      </c>
      <c r="C426">
        <v>30.02</v>
      </c>
      <c r="D426">
        <v>11.09</v>
      </c>
      <c r="E426" t="s">
        <v>2380</v>
      </c>
      <c r="F426" t="s">
        <v>2380</v>
      </c>
      <c r="G426" t="s">
        <v>2380</v>
      </c>
      <c r="H426">
        <v>0</v>
      </c>
      <c r="I426" t="s">
        <v>2380</v>
      </c>
      <c r="J426" t="str">
        <f t="shared" si="12"/>
        <v>Obesity</v>
      </c>
      <c r="K426" s="12" t="str">
        <f t="shared" si="13"/>
        <v>Diabetes</v>
      </c>
    </row>
    <row r="427" spans="2:11" x14ac:dyDescent="0.3">
      <c r="B427" t="s">
        <v>1946</v>
      </c>
      <c r="C427">
        <v>27.36</v>
      </c>
      <c r="D427">
        <v>9.4499999999999993</v>
      </c>
      <c r="E427" t="s">
        <v>2382</v>
      </c>
      <c r="F427" t="s">
        <v>2380</v>
      </c>
      <c r="G427" t="s">
        <v>2380</v>
      </c>
      <c r="H427">
        <v>2</v>
      </c>
      <c r="I427" t="s">
        <v>2382</v>
      </c>
      <c r="J427" t="str">
        <f t="shared" si="12"/>
        <v>Overweight</v>
      </c>
      <c r="K427" s="12" t="str">
        <f t="shared" si="13"/>
        <v>Diabetes</v>
      </c>
    </row>
    <row r="428" spans="2:11" x14ac:dyDescent="0.3">
      <c r="B428" t="s">
        <v>1945</v>
      </c>
      <c r="C428">
        <v>22.2</v>
      </c>
      <c r="D428">
        <v>5.51</v>
      </c>
      <c r="E428" t="s">
        <v>2380</v>
      </c>
      <c r="F428" t="s">
        <v>2380</v>
      </c>
      <c r="G428" t="s">
        <v>2380</v>
      </c>
      <c r="H428">
        <v>0</v>
      </c>
      <c r="I428" t="s">
        <v>2382</v>
      </c>
      <c r="J428" t="str">
        <f t="shared" si="12"/>
        <v>Normal Weight</v>
      </c>
      <c r="K428" s="12" t="str">
        <f t="shared" si="13"/>
        <v>Normal</v>
      </c>
    </row>
    <row r="429" spans="2:11" x14ac:dyDescent="0.3">
      <c r="B429" t="s">
        <v>1944</v>
      </c>
      <c r="C429">
        <v>25.71</v>
      </c>
      <c r="D429">
        <v>4.18</v>
      </c>
      <c r="E429" t="s">
        <v>2380</v>
      </c>
      <c r="F429" t="s">
        <v>2381</v>
      </c>
      <c r="G429" t="s">
        <v>2380</v>
      </c>
      <c r="H429">
        <v>1</v>
      </c>
      <c r="I429" t="s">
        <v>2382</v>
      </c>
      <c r="J429" t="str">
        <f t="shared" si="12"/>
        <v>Overweight</v>
      </c>
      <c r="K429" s="12" t="str">
        <f t="shared" si="13"/>
        <v>Normal</v>
      </c>
    </row>
    <row r="430" spans="2:11" x14ac:dyDescent="0.3">
      <c r="B430" t="s">
        <v>1943</v>
      </c>
      <c r="C430">
        <v>41.91</v>
      </c>
      <c r="D430">
        <v>5.98</v>
      </c>
      <c r="E430" t="s">
        <v>2382</v>
      </c>
      <c r="F430" t="s">
        <v>2380</v>
      </c>
      <c r="G430" t="s">
        <v>2380</v>
      </c>
      <c r="H430">
        <v>1</v>
      </c>
      <c r="I430" t="s">
        <v>2380</v>
      </c>
      <c r="J430" t="str">
        <f t="shared" si="12"/>
        <v>Obesity</v>
      </c>
      <c r="K430" s="12" t="str">
        <f t="shared" si="13"/>
        <v>Prediabetes</v>
      </c>
    </row>
    <row r="431" spans="2:11" x14ac:dyDescent="0.3">
      <c r="B431" t="s">
        <v>1942</v>
      </c>
      <c r="C431">
        <v>25.85</v>
      </c>
      <c r="D431">
        <v>10.16</v>
      </c>
      <c r="E431" t="s">
        <v>2380</v>
      </c>
      <c r="F431" t="s">
        <v>2380</v>
      </c>
      <c r="G431" t="s">
        <v>2380</v>
      </c>
      <c r="H431">
        <v>0</v>
      </c>
      <c r="I431" t="s">
        <v>2382</v>
      </c>
      <c r="J431" t="str">
        <f t="shared" si="12"/>
        <v>Overweight</v>
      </c>
      <c r="K431" s="12" t="str">
        <f t="shared" si="13"/>
        <v>Diabetes</v>
      </c>
    </row>
    <row r="432" spans="2:11" x14ac:dyDescent="0.3">
      <c r="B432" t="s">
        <v>1941</v>
      </c>
      <c r="C432">
        <v>23.844999999999999</v>
      </c>
      <c r="D432">
        <v>11.71</v>
      </c>
      <c r="E432" t="s">
        <v>2380</v>
      </c>
      <c r="F432" t="s">
        <v>2380</v>
      </c>
      <c r="G432" t="s">
        <v>2380</v>
      </c>
      <c r="H432">
        <v>2</v>
      </c>
      <c r="I432" t="s">
        <v>2382</v>
      </c>
      <c r="J432" t="str">
        <f t="shared" si="12"/>
        <v>Normal Weight</v>
      </c>
      <c r="K432" s="12" t="str">
        <f t="shared" si="13"/>
        <v>Diabetes</v>
      </c>
    </row>
    <row r="433" spans="2:11" x14ac:dyDescent="0.3">
      <c r="B433" t="s">
        <v>1940</v>
      </c>
      <c r="C433">
        <v>30.59</v>
      </c>
      <c r="D433">
        <v>5.23</v>
      </c>
      <c r="E433" t="s">
        <v>2380</v>
      </c>
      <c r="F433" t="s">
        <v>2380</v>
      </c>
      <c r="G433" t="s">
        <v>2382</v>
      </c>
      <c r="H433">
        <v>1</v>
      </c>
      <c r="I433" t="s">
        <v>2380</v>
      </c>
      <c r="J433" t="str">
        <f t="shared" si="12"/>
        <v>Obesity</v>
      </c>
      <c r="K433" s="12" t="str">
        <f t="shared" si="13"/>
        <v>Normal</v>
      </c>
    </row>
    <row r="434" spans="2:11" x14ac:dyDescent="0.3">
      <c r="B434" t="s">
        <v>1939</v>
      </c>
      <c r="C434">
        <v>24.795000000000002</v>
      </c>
      <c r="D434">
        <v>6.85</v>
      </c>
      <c r="E434" t="s">
        <v>2380</v>
      </c>
      <c r="F434" t="s">
        <v>2380</v>
      </c>
      <c r="G434" t="s">
        <v>2380</v>
      </c>
      <c r="H434">
        <v>0</v>
      </c>
      <c r="I434" t="s">
        <v>2382</v>
      </c>
      <c r="J434" t="str">
        <f t="shared" si="12"/>
        <v>Normal Weight</v>
      </c>
      <c r="K434" s="12" t="str">
        <f t="shared" si="13"/>
        <v>Diabetes</v>
      </c>
    </row>
    <row r="435" spans="2:11" x14ac:dyDescent="0.3">
      <c r="B435" t="s">
        <v>1938</v>
      </c>
      <c r="C435">
        <v>24.13</v>
      </c>
      <c r="D435">
        <v>7.05</v>
      </c>
      <c r="E435" t="s">
        <v>2382</v>
      </c>
      <c r="F435" t="s">
        <v>2380</v>
      </c>
      <c r="G435" t="s">
        <v>2380</v>
      </c>
      <c r="H435">
        <v>2</v>
      </c>
      <c r="I435" t="s">
        <v>2382</v>
      </c>
      <c r="J435" t="str">
        <f t="shared" si="12"/>
        <v>Normal Weight</v>
      </c>
      <c r="K435" s="12" t="str">
        <f t="shared" si="13"/>
        <v>Diabetes</v>
      </c>
    </row>
    <row r="436" spans="2:11" x14ac:dyDescent="0.3">
      <c r="B436" t="s">
        <v>1937</v>
      </c>
      <c r="C436">
        <v>25.84</v>
      </c>
      <c r="D436">
        <v>11.64</v>
      </c>
      <c r="E436" t="s">
        <v>2380</v>
      </c>
      <c r="F436" t="s">
        <v>2380</v>
      </c>
      <c r="G436" t="s">
        <v>2380</v>
      </c>
      <c r="H436">
        <v>2</v>
      </c>
      <c r="I436" t="s">
        <v>2382</v>
      </c>
      <c r="J436" t="str">
        <f t="shared" si="12"/>
        <v>Overweight</v>
      </c>
      <c r="K436" s="12" t="str">
        <f t="shared" si="13"/>
        <v>Diabetes</v>
      </c>
    </row>
    <row r="437" spans="2:11" x14ac:dyDescent="0.3">
      <c r="B437" t="s">
        <v>1936</v>
      </c>
      <c r="C437">
        <v>28</v>
      </c>
      <c r="D437">
        <v>10.52</v>
      </c>
      <c r="E437" t="s">
        <v>2380</v>
      </c>
      <c r="F437" t="s">
        <v>2380</v>
      </c>
      <c r="G437" t="s">
        <v>2380</v>
      </c>
      <c r="H437">
        <v>0</v>
      </c>
      <c r="I437" t="s">
        <v>2382</v>
      </c>
      <c r="J437" t="str">
        <f t="shared" si="12"/>
        <v>Overweight</v>
      </c>
      <c r="K437" s="12" t="str">
        <f t="shared" si="13"/>
        <v>Diabetes</v>
      </c>
    </row>
    <row r="438" spans="2:11" x14ac:dyDescent="0.3">
      <c r="B438" t="s">
        <v>1935</v>
      </c>
      <c r="C438">
        <v>34.1</v>
      </c>
      <c r="D438">
        <v>4.01</v>
      </c>
      <c r="E438" t="s">
        <v>2382</v>
      </c>
      <c r="F438" t="s">
        <v>2380</v>
      </c>
      <c r="G438" t="s">
        <v>2382</v>
      </c>
      <c r="H438">
        <v>1</v>
      </c>
      <c r="I438" t="s">
        <v>2380</v>
      </c>
      <c r="J438" t="str">
        <f t="shared" si="12"/>
        <v>Obesity</v>
      </c>
      <c r="K438" s="12" t="str">
        <f t="shared" si="13"/>
        <v>Normal</v>
      </c>
    </row>
    <row r="439" spans="2:11" x14ac:dyDescent="0.3">
      <c r="B439" t="s">
        <v>1934</v>
      </c>
      <c r="C439">
        <v>26.125</v>
      </c>
      <c r="D439">
        <v>8.56</v>
      </c>
      <c r="E439" t="s">
        <v>2382</v>
      </c>
      <c r="F439" t="s">
        <v>2380</v>
      </c>
      <c r="G439" t="s">
        <v>2380</v>
      </c>
      <c r="H439">
        <v>1</v>
      </c>
      <c r="I439" t="s">
        <v>2382</v>
      </c>
      <c r="J439" t="str">
        <f t="shared" si="12"/>
        <v>Overweight</v>
      </c>
      <c r="K439" s="12" t="str">
        <f t="shared" si="13"/>
        <v>Diabetes</v>
      </c>
    </row>
    <row r="440" spans="2:11" x14ac:dyDescent="0.3">
      <c r="B440" t="s">
        <v>1933</v>
      </c>
      <c r="C440">
        <v>25.6</v>
      </c>
      <c r="D440">
        <v>10.5</v>
      </c>
      <c r="E440" t="s">
        <v>2380</v>
      </c>
      <c r="F440" t="s">
        <v>2380</v>
      </c>
      <c r="G440" t="s">
        <v>2380</v>
      </c>
      <c r="H440">
        <v>2</v>
      </c>
      <c r="I440" t="s">
        <v>2382</v>
      </c>
      <c r="J440" t="str">
        <f t="shared" si="12"/>
        <v>Overweight</v>
      </c>
      <c r="K440" s="12" t="str">
        <f t="shared" si="13"/>
        <v>Diabetes</v>
      </c>
    </row>
    <row r="441" spans="2:11" x14ac:dyDescent="0.3">
      <c r="B441" t="s">
        <v>1932</v>
      </c>
      <c r="C441">
        <v>24.32</v>
      </c>
      <c r="D441">
        <v>6.39</v>
      </c>
      <c r="E441" t="s">
        <v>2380</v>
      </c>
      <c r="F441" t="s">
        <v>2380</v>
      </c>
      <c r="G441" t="s">
        <v>2380</v>
      </c>
      <c r="H441">
        <v>0</v>
      </c>
      <c r="I441" t="s">
        <v>2380</v>
      </c>
      <c r="J441" t="str">
        <f t="shared" si="12"/>
        <v>Normal Weight</v>
      </c>
      <c r="K441" s="12" t="str">
        <f t="shared" si="13"/>
        <v>Prediabetes</v>
      </c>
    </row>
    <row r="442" spans="2:11" x14ac:dyDescent="0.3">
      <c r="B442" t="s">
        <v>1931</v>
      </c>
      <c r="C442">
        <v>22.88</v>
      </c>
      <c r="D442">
        <v>5.71</v>
      </c>
      <c r="E442" t="s">
        <v>2382</v>
      </c>
      <c r="F442" t="s">
        <v>2380</v>
      </c>
      <c r="G442" t="s">
        <v>2382</v>
      </c>
      <c r="H442">
        <v>1</v>
      </c>
      <c r="I442" t="s">
        <v>2382</v>
      </c>
      <c r="J442" t="str">
        <f t="shared" si="12"/>
        <v>Normal Weight</v>
      </c>
      <c r="K442" s="12" t="str">
        <f t="shared" si="13"/>
        <v>Prediabetes</v>
      </c>
    </row>
    <row r="443" spans="2:11" x14ac:dyDescent="0.3">
      <c r="B443" t="s">
        <v>1930</v>
      </c>
      <c r="C443">
        <v>24.984999999999999</v>
      </c>
      <c r="D443">
        <v>4.43</v>
      </c>
      <c r="E443" t="s">
        <v>2382</v>
      </c>
      <c r="F443" t="s">
        <v>2380</v>
      </c>
      <c r="G443" t="s">
        <v>2382</v>
      </c>
      <c r="H443">
        <v>1</v>
      </c>
      <c r="I443" t="s">
        <v>2380</v>
      </c>
      <c r="J443" t="str">
        <f t="shared" si="12"/>
        <v>Normal Weight</v>
      </c>
      <c r="K443" s="12" t="str">
        <f t="shared" si="13"/>
        <v>Normal</v>
      </c>
    </row>
    <row r="444" spans="2:11" x14ac:dyDescent="0.3">
      <c r="B444" t="s">
        <v>1929</v>
      </c>
      <c r="C444">
        <v>33.1</v>
      </c>
      <c r="D444">
        <v>5.52</v>
      </c>
      <c r="E444" t="s">
        <v>2380</v>
      </c>
      <c r="F444" t="s">
        <v>2380</v>
      </c>
      <c r="G444" t="s">
        <v>2382</v>
      </c>
      <c r="H444">
        <v>1</v>
      </c>
      <c r="I444" t="s">
        <v>2380</v>
      </c>
      <c r="J444" t="str">
        <f t="shared" si="12"/>
        <v>Obesity</v>
      </c>
      <c r="K444" s="12" t="str">
        <f t="shared" si="13"/>
        <v>Normal</v>
      </c>
    </row>
    <row r="445" spans="2:11" x14ac:dyDescent="0.3">
      <c r="B445" t="s">
        <v>1928</v>
      </c>
      <c r="C445">
        <v>27.83</v>
      </c>
      <c r="D445">
        <v>9.1999999999999993</v>
      </c>
      <c r="E445" t="s">
        <v>2382</v>
      </c>
      <c r="F445" t="s">
        <v>2380</v>
      </c>
      <c r="G445" t="s">
        <v>2380</v>
      </c>
      <c r="H445">
        <v>1</v>
      </c>
      <c r="I445" t="s">
        <v>2382</v>
      </c>
      <c r="J445" t="str">
        <f t="shared" si="12"/>
        <v>Overweight</v>
      </c>
      <c r="K445" s="12" t="str">
        <f t="shared" si="13"/>
        <v>Diabetes</v>
      </c>
    </row>
    <row r="446" spans="2:11" x14ac:dyDescent="0.3">
      <c r="B446" t="s">
        <v>1927</v>
      </c>
      <c r="C446">
        <v>30.875</v>
      </c>
      <c r="D446">
        <v>10.97</v>
      </c>
      <c r="E446" t="s">
        <v>2382</v>
      </c>
      <c r="F446" t="s">
        <v>2380</v>
      </c>
      <c r="G446" t="s">
        <v>2380</v>
      </c>
      <c r="H446">
        <v>2</v>
      </c>
      <c r="I446" t="s">
        <v>2380</v>
      </c>
      <c r="J446" t="str">
        <f t="shared" si="12"/>
        <v>Obesity</v>
      </c>
      <c r="K446" s="12" t="str">
        <f t="shared" si="13"/>
        <v>Diabetes</v>
      </c>
    </row>
    <row r="447" spans="2:11" x14ac:dyDescent="0.3">
      <c r="B447" t="s">
        <v>1926</v>
      </c>
      <c r="C447">
        <v>27.265000000000001</v>
      </c>
      <c r="D447">
        <v>4.25</v>
      </c>
      <c r="E447" t="s">
        <v>2380</v>
      </c>
      <c r="F447" t="s">
        <v>2380</v>
      </c>
      <c r="G447" t="s">
        <v>2382</v>
      </c>
      <c r="H447">
        <v>1</v>
      </c>
      <c r="I447" t="s">
        <v>2380</v>
      </c>
      <c r="J447" t="str">
        <f t="shared" si="12"/>
        <v>Overweight</v>
      </c>
      <c r="K447" s="12" t="str">
        <f t="shared" si="13"/>
        <v>Normal</v>
      </c>
    </row>
    <row r="448" spans="2:11" x14ac:dyDescent="0.3">
      <c r="B448" t="s">
        <v>1925</v>
      </c>
      <c r="C448">
        <v>26.7</v>
      </c>
      <c r="D448">
        <v>5.23</v>
      </c>
      <c r="E448" t="s">
        <v>2380</v>
      </c>
      <c r="F448" t="s">
        <v>2380</v>
      </c>
      <c r="G448" t="s">
        <v>2382</v>
      </c>
      <c r="H448">
        <v>1</v>
      </c>
      <c r="I448" t="s">
        <v>2382</v>
      </c>
      <c r="J448" t="str">
        <f t="shared" si="12"/>
        <v>Overweight</v>
      </c>
      <c r="K448" s="12" t="str">
        <f t="shared" si="13"/>
        <v>Normal</v>
      </c>
    </row>
    <row r="449" spans="2:11" x14ac:dyDescent="0.3">
      <c r="B449" t="s">
        <v>1924</v>
      </c>
      <c r="C449">
        <v>29.925000000000001</v>
      </c>
      <c r="D449">
        <v>5.96</v>
      </c>
      <c r="E449" t="s">
        <v>2382</v>
      </c>
      <c r="F449" t="s">
        <v>2380</v>
      </c>
      <c r="G449" t="s">
        <v>2382</v>
      </c>
      <c r="H449">
        <v>1</v>
      </c>
      <c r="I449" t="s">
        <v>2382</v>
      </c>
      <c r="J449" t="str">
        <f t="shared" si="12"/>
        <v>Overweight</v>
      </c>
      <c r="K449" s="12" t="str">
        <f t="shared" si="13"/>
        <v>Prediabetes</v>
      </c>
    </row>
    <row r="450" spans="2:11" x14ac:dyDescent="0.3">
      <c r="B450" t="s">
        <v>1923</v>
      </c>
      <c r="C450">
        <v>19.95</v>
      </c>
      <c r="D450">
        <v>4.29</v>
      </c>
      <c r="E450" t="s">
        <v>2382</v>
      </c>
      <c r="F450" t="s">
        <v>2380</v>
      </c>
      <c r="G450" t="s">
        <v>2380</v>
      </c>
      <c r="H450">
        <v>2</v>
      </c>
      <c r="I450" t="s">
        <v>2382</v>
      </c>
      <c r="J450" t="str">
        <f t="shared" si="12"/>
        <v>Normal Weight</v>
      </c>
      <c r="K450" s="12" t="str">
        <f t="shared" si="13"/>
        <v>Normal</v>
      </c>
    </row>
    <row r="451" spans="2:11" x14ac:dyDescent="0.3">
      <c r="B451" t="s">
        <v>1922</v>
      </c>
      <c r="C451">
        <v>24.225000000000001</v>
      </c>
      <c r="D451">
        <v>4.09</v>
      </c>
      <c r="E451" t="s">
        <v>2380</v>
      </c>
      <c r="F451" t="s">
        <v>2380</v>
      </c>
      <c r="G451" t="s">
        <v>2380</v>
      </c>
      <c r="H451">
        <v>0</v>
      </c>
      <c r="I451" t="s">
        <v>2380</v>
      </c>
      <c r="J451" t="str">
        <f t="shared" ref="J451:J514" si="14">IF(C451&lt;18.5,"Underweight",IF(C451&lt;25,"Normal Weight",IF(C451&lt;30,"Overweight","Obesity")))</f>
        <v>Normal Weight</v>
      </c>
      <c r="K451" s="12" t="str">
        <f t="shared" ref="K451:K514" si="15">IF(D451&lt;5.7,"Normal",IF(D451&lt;6.5,"Prediabetes","Diabetes"))</f>
        <v>Normal</v>
      </c>
    </row>
    <row r="452" spans="2:11" x14ac:dyDescent="0.3">
      <c r="B452" t="s">
        <v>1921</v>
      </c>
      <c r="C452">
        <v>28.12</v>
      </c>
      <c r="D452">
        <v>4.88</v>
      </c>
      <c r="E452" t="s">
        <v>2380</v>
      </c>
      <c r="F452" t="s">
        <v>2380</v>
      </c>
      <c r="G452" t="s">
        <v>2380</v>
      </c>
      <c r="H452">
        <v>0</v>
      </c>
      <c r="I452" t="s">
        <v>2382</v>
      </c>
      <c r="J452" t="str">
        <f t="shared" si="14"/>
        <v>Overweight</v>
      </c>
      <c r="K452" s="12" t="str">
        <f t="shared" si="15"/>
        <v>Normal</v>
      </c>
    </row>
    <row r="453" spans="2:11" x14ac:dyDescent="0.3">
      <c r="B453" t="s">
        <v>1920</v>
      </c>
      <c r="C453">
        <v>23.21</v>
      </c>
      <c r="D453">
        <v>6.76</v>
      </c>
      <c r="E453" t="s">
        <v>2380</v>
      </c>
      <c r="F453" t="s">
        <v>2380</v>
      </c>
      <c r="G453" t="s">
        <v>2380</v>
      </c>
      <c r="H453">
        <v>0</v>
      </c>
      <c r="I453" t="s">
        <v>2382</v>
      </c>
      <c r="J453" t="str">
        <f t="shared" si="14"/>
        <v>Normal Weight</v>
      </c>
      <c r="K453" s="12" t="str">
        <f t="shared" si="15"/>
        <v>Diabetes</v>
      </c>
    </row>
    <row r="454" spans="2:11" x14ac:dyDescent="0.3">
      <c r="B454" t="s">
        <v>1919</v>
      </c>
      <c r="C454">
        <v>23.98</v>
      </c>
      <c r="D454">
        <v>10.67</v>
      </c>
      <c r="E454" t="s">
        <v>2380</v>
      </c>
      <c r="F454" t="s">
        <v>2380</v>
      </c>
      <c r="G454" t="s">
        <v>2380</v>
      </c>
      <c r="H454">
        <v>0</v>
      </c>
      <c r="I454" t="s">
        <v>2380</v>
      </c>
      <c r="J454" t="str">
        <f t="shared" si="14"/>
        <v>Normal Weight</v>
      </c>
      <c r="K454" s="12" t="str">
        <f t="shared" si="15"/>
        <v>Diabetes</v>
      </c>
    </row>
    <row r="455" spans="2:11" x14ac:dyDescent="0.3">
      <c r="B455" t="s">
        <v>1918</v>
      </c>
      <c r="C455">
        <v>30</v>
      </c>
      <c r="D455">
        <v>6.21</v>
      </c>
      <c r="E455" t="s">
        <v>2380</v>
      </c>
      <c r="F455" t="s">
        <v>2380</v>
      </c>
      <c r="G455" t="s">
        <v>2380</v>
      </c>
      <c r="H455">
        <v>0</v>
      </c>
      <c r="I455" t="s">
        <v>2382</v>
      </c>
      <c r="J455" t="str">
        <f t="shared" si="14"/>
        <v>Obesity</v>
      </c>
      <c r="K455" s="12" t="str">
        <f t="shared" si="15"/>
        <v>Prediabetes</v>
      </c>
    </row>
    <row r="456" spans="2:11" x14ac:dyDescent="0.3">
      <c r="B456" t="s">
        <v>1917</v>
      </c>
      <c r="C456">
        <v>17.350000000000001</v>
      </c>
      <c r="D456">
        <v>5.03</v>
      </c>
      <c r="E456" t="s">
        <v>2382</v>
      </c>
      <c r="F456" t="s">
        <v>2380</v>
      </c>
      <c r="G456" t="s">
        <v>2380</v>
      </c>
      <c r="H456">
        <v>0</v>
      </c>
      <c r="I456" t="s">
        <v>2382</v>
      </c>
      <c r="J456" t="str">
        <f t="shared" si="14"/>
        <v>Underweight</v>
      </c>
      <c r="K456" s="12" t="str">
        <f t="shared" si="15"/>
        <v>Normal</v>
      </c>
    </row>
    <row r="457" spans="2:11" x14ac:dyDescent="0.3">
      <c r="B457" t="s">
        <v>1916</v>
      </c>
      <c r="C457">
        <v>22.704999999999998</v>
      </c>
      <c r="D457">
        <v>5.27</v>
      </c>
      <c r="E457" t="s">
        <v>2380</v>
      </c>
      <c r="F457" t="s">
        <v>2380</v>
      </c>
      <c r="G457" t="s">
        <v>2380</v>
      </c>
      <c r="H457">
        <v>0</v>
      </c>
      <c r="I457" t="s">
        <v>2380</v>
      </c>
      <c r="J457" t="str">
        <f t="shared" si="14"/>
        <v>Normal Weight</v>
      </c>
      <c r="K457" s="12" t="str">
        <f t="shared" si="15"/>
        <v>Normal</v>
      </c>
    </row>
    <row r="458" spans="2:11" x14ac:dyDescent="0.3">
      <c r="B458" t="s">
        <v>1915</v>
      </c>
      <c r="C458">
        <v>25.41</v>
      </c>
      <c r="D458">
        <v>10.53</v>
      </c>
      <c r="E458" t="s">
        <v>2382</v>
      </c>
      <c r="F458" t="s">
        <v>2380</v>
      </c>
      <c r="G458" t="s">
        <v>2380</v>
      </c>
      <c r="H458">
        <v>1</v>
      </c>
      <c r="I458" t="s">
        <v>2382</v>
      </c>
      <c r="J458" t="str">
        <f t="shared" si="14"/>
        <v>Overweight</v>
      </c>
      <c r="K458" s="12" t="str">
        <f t="shared" si="15"/>
        <v>Diabetes</v>
      </c>
    </row>
    <row r="459" spans="2:11" x14ac:dyDescent="0.3">
      <c r="B459" t="s">
        <v>1914</v>
      </c>
      <c r="C459">
        <v>18.23</v>
      </c>
      <c r="D459">
        <v>5.78</v>
      </c>
      <c r="E459" t="s">
        <v>2380</v>
      </c>
      <c r="F459" t="s">
        <v>2380</v>
      </c>
      <c r="G459" t="s">
        <v>2382</v>
      </c>
      <c r="H459">
        <v>1</v>
      </c>
      <c r="I459" t="s">
        <v>2382</v>
      </c>
      <c r="J459" t="str">
        <f t="shared" si="14"/>
        <v>Underweight</v>
      </c>
      <c r="K459" s="12" t="str">
        <f t="shared" si="15"/>
        <v>Prediabetes</v>
      </c>
    </row>
    <row r="460" spans="2:11" x14ac:dyDescent="0.3">
      <c r="B460" t="s">
        <v>1913</v>
      </c>
      <c r="C460">
        <v>24.7</v>
      </c>
      <c r="D460">
        <v>4.3600000000000003</v>
      </c>
      <c r="E460" t="s">
        <v>2380</v>
      </c>
      <c r="F460" t="s">
        <v>2380</v>
      </c>
      <c r="G460" t="s">
        <v>2382</v>
      </c>
      <c r="H460">
        <v>1</v>
      </c>
      <c r="I460" t="s">
        <v>2382</v>
      </c>
      <c r="J460" t="str">
        <f t="shared" si="14"/>
        <v>Normal Weight</v>
      </c>
      <c r="K460" s="12" t="str">
        <f t="shared" si="15"/>
        <v>Normal</v>
      </c>
    </row>
    <row r="461" spans="2:11" x14ac:dyDescent="0.3">
      <c r="B461" t="s">
        <v>1912</v>
      </c>
      <c r="C461">
        <v>37.4</v>
      </c>
      <c r="D461">
        <v>9.7200000000000006</v>
      </c>
      <c r="E461" t="s">
        <v>2382</v>
      </c>
      <c r="F461" t="s">
        <v>2380</v>
      </c>
      <c r="G461" t="s">
        <v>2382</v>
      </c>
      <c r="H461">
        <v>1</v>
      </c>
      <c r="I461" t="s">
        <v>2380</v>
      </c>
      <c r="J461" t="str">
        <f t="shared" si="14"/>
        <v>Obesity</v>
      </c>
      <c r="K461" s="12" t="str">
        <f t="shared" si="15"/>
        <v>Diabetes</v>
      </c>
    </row>
    <row r="462" spans="2:11" x14ac:dyDescent="0.3">
      <c r="B462" t="s">
        <v>1911</v>
      </c>
      <c r="C462">
        <v>26.885000000000002</v>
      </c>
      <c r="D462">
        <v>5.18</v>
      </c>
      <c r="E462" t="s">
        <v>2380</v>
      </c>
      <c r="F462" t="s">
        <v>2380</v>
      </c>
      <c r="G462" t="s">
        <v>2382</v>
      </c>
      <c r="H462">
        <v>1</v>
      </c>
      <c r="I462" t="s">
        <v>2382</v>
      </c>
      <c r="J462" t="str">
        <f t="shared" si="14"/>
        <v>Overweight</v>
      </c>
      <c r="K462" s="12" t="str">
        <f t="shared" si="15"/>
        <v>Normal</v>
      </c>
    </row>
    <row r="463" spans="2:11" x14ac:dyDescent="0.3">
      <c r="B463" t="s">
        <v>1910</v>
      </c>
      <c r="C463">
        <v>25.27</v>
      </c>
      <c r="D463">
        <v>5.29</v>
      </c>
      <c r="E463" t="s">
        <v>2380</v>
      </c>
      <c r="F463" t="s">
        <v>2380</v>
      </c>
      <c r="G463" t="s">
        <v>2382</v>
      </c>
      <c r="H463">
        <v>1</v>
      </c>
      <c r="I463" t="s">
        <v>2382</v>
      </c>
      <c r="J463" t="str">
        <f t="shared" si="14"/>
        <v>Overweight</v>
      </c>
      <c r="K463" s="12" t="str">
        <f t="shared" si="15"/>
        <v>Normal</v>
      </c>
    </row>
    <row r="464" spans="2:11" x14ac:dyDescent="0.3">
      <c r="B464" t="s">
        <v>1909</v>
      </c>
      <c r="C464">
        <v>23.655000000000001</v>
      </c>
      <c r="D464">
        <v>4.8600000000000003</v>
      </c>
      <c r="E464" t="s">
        <v>2382</v>
      </c>
      <c r="F464" t="s">
        <v>2380</v>
      </c>
      <c r="G464" t="s">
        <v>2380</v>
      </c>
      <c r="H464">
        <v>0</v>
      </c>
      <c r="I464" t="s">
        <v>2382</v>
      </c>
      <c r="J464" t="str">
        <f t="shared" si="14"/>
        <v>Normal Weight</v>
      </c>
      <c r="K464" s="12" t="str">
        <f t="shared" si="15"/>
        <v>Normal</v>
      </c>
    </row>
    <row r="465" spans="2:11" x14ac:dyDescent="0.3">
      <c r="B465" t="s">
        <v>1908</v>
      </c>
      <c r="C465">
        <v>55.05</v>
      </c>
      <c r="D465">
        <v>7.66</v>
      </c>
      <c r="E465" t="s">
        <v>2380</v>
      </c>
      <c r="F465" t="s">
        <v>2380</v>
      </c>
      <c r="G465" t="s">
        <v>2380</v>
      </c>
      <c r="H465">
        <v>0</v>
      </c>
      <c r="I465" t="s">
        <v>2380</v>
      </c>
      <c r="J465" t="str">
        <f t="shared" si="14"/>
        <v>Obesity</v>
      </c>
      <c r="K465" s="12" t="str">
        <f t="shared" si="15"/>
        <v>Diabetes</v>
      </c>
    </row>
    <row r="466" spans="2:11" x14ac:dyDescent="0.3">
      <c r="B466" t="s">
        <v>1907</v>
      </c>
      <c r="C466">
        <v>24.89</v>
      </c>
      <c r="D466">
        <v>6.1</v>
      </c>
      <c r="E466" t="s">
        <v>2382</v>
      </c>
      <c r="F466" t="s">
        <v>2380</v>
      </c>
      <c r="G466" t="s">
        <v>2382</v>
      </c>
      <c r="H466">
        <v>1</v>
      </c>
      <c r="I466" t="s">
        <v>2382</v>
      </c>
      <c r="J466" t="str">
        <f t="shared" si="14"/>
        <v>Normal Weight</v>
      </c>
      <c r="K466" s="12" t="str">
        <f t="shared" si="15"/>
        <v>Prediabetes</v>
      </c>
    </row>
    <row r="467" spans="2:11" x14ac:dyDescent="0.3">
      <c r="B467" t="s">
        <v>1906</v>
      </c>
      <c r="C467">
        <v>18.715</v>
      </c>
      <c r="D467">
        <v>4.4400000000000004</v>
      </c>
      <c r="E467" t="s">
        <v>2380</v>
      </c>
      <c r="F467" t="s">
        <v>2380</v>
      </c>
      <c r="G467" t="s">
        <v>2380</v>
      </c>
      <c r="H467">
        <v>0</v>
      </c>
      <c r="I467" t="s">
        <v>2380</v>
      </c>
      <c r="J467" t="str">
        <f t="shared" si="14"/>
        <v>Normal Weight</v>
      </c>
      <c r="K467" s="12" t="str">
        <f t="shared" si="15"/>
        <v>Normal</v>
      </c>
    </row>
    <row r="468" spans="2:11" x14ac:dyDescent="0.3">
      <c r="B468" t="s">
        <v>1905</v>
      </c>
      <c r="C468">
        <v>28.12</v>
      </c>
      <c r="D468">
        <v>6.15</v>
      </c>
      <c r="E468" t="s">
        <v>2380</v>
      </c>
      <c r="F468" t="s">
        <v>2380</v>
      </c>
      <c r="G468" t="s">
        <v>2380</v>
      </c>
      <c r="H468">
        <v>0</v>
      </c>
      <c r="I468" t="s">
        <v>2382</v>
      </c>
      <c r="J468" t="str">
        <f t="shared" si="14"/>
        <v>Overweight</v>
      </c>
      <c r="K468" s="12" t="str">
        <f t="shared" si="15"/>
        <v>Prediabetes</v>
      </c>
    </row>
    <row r="469" spans="2:11" x14ac:dyDescent="0.3">
      <c r="B469" t="s">
        <v>1904</v>
      </c>
      <c r="C469">
        <v>26.6</v>
      </c>
      <c r="D469">
        <v>4.53</v>
      </c>
      <c r="E469" t="s">
        <v>2380</v>
      </c>
      <c r="F469" t="s">
        <v>2380</v>
      </c>
      <c r="G469" t="s">
        <v>2380</v>
      </c>
      <c r="H469">
        <v>0</v>
      </c>
      <c r="I469" t="s">
        <v>2382</v>
      </c>
      <c r="J469" t="str">
        <f t="shared" si="14"/>
        <v>Overweight</v>
      </c>
      <c r="K469" s="12" t="str">
        <f t="shared" si="15"/>
        <v>Normal</v>
      </c>
    </row>
    <row r="470" spans="2:11" x14ac:dyDescent="0.3">
      <c r="B470" t="s">
        <v>1903</v>
      </c>
      <c r="C470">
        <v>30.114999999999998</v>
      </c>
      <c r="D470">
        <v>5.48</v>
      </c>
      <c r="E470" t="s">
        <v>2380</v>
      </c>
      <c r="F470" t="s">
        <v>2381</v>
      </c>
      <c r="G470" t="s">
        <v>2380</v>
      </c>
      <c r="H470">
        <v>1</v>
      </c>
      <c r="I470" t="s">
        <v>2380</v>
      </c>
      <c r="J470" t="str">
        <f t="shared" si="14"/>
        <v>Obesity</v>
      </c>
      <c r="K470" s="12" t="str">
        <f t="shared" si="15"/>
        <v>Normal</v>
      </c>
    </row>
    <row r="471" spans="2:11" x14ac:dyDescent="0.3">
      <c r="B471" t="s">
        <v>1902</v>
      </c>
      <c r="C471">
        <v>24.605</v>
      </c>
      <c r="D471">
        <v>5.48</v>
      </c>
      <c r="E471" t="s">
        <v>2380</v>
      </c>
      <c r="F471" t="s">
        <v>2380</v>
      </c>
      <c r="G471" t="s">
        <v>2380</v>
      </c>
      <c r="H471">
        <v>0</v>
      </c>
      <c r="I471" t="s">
        <v>2382</v>
      </c>
      <c r="J471" t="str">
        <f t="shared" si="14"/>
        <v>Normal Weight</v>
      </c>
      <c r="K471" s="12" t="str">
        <f t="shared" si="15"/>
        <v>Normal</v>
      </c>
    </row>
    <row r="472" spans="2:11" x14ac:dyDescent="0.3">
      <c r="B472" t="s">
        <v>1901</v>
      </c>
      <c r="C472">
        <v>29.6</v>
      </c>
      <c r="D472">
        <v>8.1</v>
      </c>
      <c r="E472" t="s">
        <v>2380</v>
      </c>
      <c r="F472" t="s">
        <v>2380</v>
      </c>
      <c r="G472" t="s">
        <v>2380</v>
      </c>
      <c r="H472">
        <v>0</v>
      </c>
      <c r="I472" t="s">
        <v>2380</v>
      </c>
      <c r="J472" t="str">
        <f t="shared" si="14"/>
        <v>Overweight</v>
      </c>
      <c r="K472" s="12" t="str">
        <f t="shared" si="15"/>
        <v>Diabetes</v>
      </c>
    </row>
    <row r="473" spans="2:11" x14ac:dyDescent="0.3">
      <c r="B473" t="s">
        <v>1900</v>
      </c>
      <c r="C473">
        <v>24.42</v>
      </c>
      <c r="D473">
        <v>7.16</v>
      </c>
      <c r="E473" t="s">
        <v>2380</v>
      </c>
      <c r="F473" t="s">
        <v>2380</v>
      </c>
      <c r="G473" t="s">
        <v>2380</v>
      </c>
      <c r="H473">
        <v>0</v>
      </c>
      <c r="I473" t="s">
        <v>2382</v>
      </c>
      <c r="J473" t="str">
        <f t="shared" si="14"/>
        <v>Normal Weight</v>
      </c>
      <c r="K473" s="12" t="str">
        <f t="shared" si="15"/>
        <v>Diabetes</v>
      </c>
    </row>
    <row r="474" spans="2:11" x14ac:dyDescent="0.3">
      <c r="B474" t="s">
        <v>1899</v>
      </c>
      <c r="C474">
        <v>20.9</v>
      </c>
      <c r="D474">
        <v>4.55</v>
      </c>
      <c r="E474" t="s">
        <v>2382</v>
      </c>
      <c r="F474" t="s">
        <v>2380</v>
      </c>
      <c r="G474" t="s">
        <v>2382</v>
      </c>
      <c r="H474">
        <v>1</v>
      </c>
      <c r="I474" t="s">
        <v>2382</v>
      </c>
      <c r="J474" t="str">
        <f t="shared" si="14"/>
        <v>Normal Weight</v>
      </c>
      <c r="K474" s="12" t="str">
        <f t="shared" si="15"/>
        <v>Normal</v>
      </c>
    </row>
    <row r="475" spans="2:11" x14ac:dyDescent="0.3">
      <c r="B475" t="s">
        <v>1898</v>
      </c>
      <c r="C475">
        <v>22.895</v>
      </c>
      <c r="D475">
        <v>6.03</v>
      </c>
      <c r="E475" t="s">
        <v>2380</v>
      </c>
      <c r="F475" t="s">
        <v>2380</v>
      </c>
      <c r="G475" t="s">
        <v>2380</v>
      </c>
      <c r="H475">
        <v>0</v>
      </c>
      <c r="I475" t="s">
        <v>2382</v>
      </c>
      <c r="J475" t="str">
        <f t="shared" si="14"/>
        <v>Normal Weight</v>
      </c>
      <c r="K475" s="12" t="str">
        <f t="shared" si="15"/>
        <v>Prediabetes</v>
      </c>
    </row>
    <row r="476" spans="2:11" x14ac:dyDescent="0.3">
      <c r="B476" t="s">
        <v>1897</v>
      </c>
      <c r="C476">
        <v>28.3</v>
      </c>
      <c r="D476">
        <v>5.47</v>
      </c>
      <c r="E476" t="s">
        <v>2382</v>
      </c>
      <c r="F476" t="s">
        <v>2380</v>
      </c>
      <c r="G476" t="s">
        <v>2382</v>
      </c>
      <c r="H476">
        <v>1</v>
      </c>
      <c r="I476" t="s">
        <v>2382</v>
      </c>
      <c r="J476" t="str">
        <f t="shared" si="14"/>
        <v>Overweight</v>
      </c>
      <c r="K476" s="12" t="str">
        <f t="shared" si="15"/>
        <v>Normal</v>
      </c>
    </row>
    <row r="477" spans="2:11" x14ac:dyDescent="0.3">
      <c r="B477" t="s">
        <v>1895</v>
      </c>
      <c r="C477">
        <v>54.3</v>
      </c>
      <c r="D477">
        <v>4.1500000000000004</v>
      </c>
      <c r="E477" t="s">
        <v>2382</v>
      </c>
      <c r="F477" t="s">
        <v>2380</v>
      </c>
      <c r="G477" t="s">
        <v>2380</v>
      </c>
      <c r="H477">
        <v>1</v>
      </c>
      <c r="I477" t="s">
        <v>2380</v>
      </c>
      <c r="J477" t="str">
        <f t="shared" si="14"/>
        <v>Obesity</v>
      </c>
      <c r="K477" s="12" t="str">
        <f t="shared" si="15"/>
        <v>Normal</v>
      </c>
    </row>
    <row r="478" spans="2:11" x14ac:dyDescent="0.3">
      <c r="B478" t="s">
        <v>1894</v>
      </c>
      <c r="C478">
        <v>33.344999999999999</v>
      </c>
      <c r="D478">
        <v>11.32</v>
      </c>
      <c r="E478" t="s">
        <v>2382</v>
      </c>
      <c r="F478" t="s">
        <v>2380</v>
      </c>
      <c r="G478" t="s">
        <v>2380</v>
      </c>
      <c r="H478">
        <v>1</v>
      </c>
      <c r="I478" t="s">
        <v>2380</v>
      </c>
      <c r="J478" t="str">
        <f t="shared" si="14"/>
        <v>Obesity</v>
      </c>
      <c r="K478" s="12" t="str">
        <f t="shared" si="15"/>
        <v>Diabetes</v>
      </c>
    </row>
    <row r="479" spans="2:11" x14ac:dyDescent="0.3">
      <c r="B479" t="s">
        <v>1893</v>
      </c>
      <c r="C479">
        <v>33</v>
      </c>
      <c r="D479">
        <v>9.51</v>
      </c>
      <c r="E479" t="s">
        <v>2382</v>
      </c>
      <c r="F479" t="s">
        <v>2380</v>
      </c>
      <c r="G479" t="s">
        <v>2380</v>
      </c>
      <c r="H479">
        <v>0</v>
      </c>
      <c r="I479" t="s">
        <v>2380</v>
      </c>
      <c r="J479" t="str">
        <f t="shared" si="14"/>
        <v>Obesity</v>
      </c>
      <c r="K479" s="12" t="str">
        <f t="shared" si="15"/>
        <v>Diabetes</v>
      </c>
    </row>
    <row r="480" spans="2:11" x14ac:dyDescent="0.3">
      <c r="B480" t="s">
        <v>1892</v>
      </c>
      <c r="C480">
        <v>28.024999999999999</v>
      </c>
      <c r="D480">
        <v>7.67</v>
      </c>
      <c r="E480" t="s">
        <v>2382</v>
      </c>
      <c r="F480" t="s">
        <v>2380</v>
      </c>
      <c r="G480" t="s">
        <v>2380</v>
      </c>
      <c r="H480">
        <v>1</v>
      </c>
      <c r="I480" t="s">
        <v>2382</v>
      </c>
      <c r="J480" t="str">
        <f t="shared" si="14"/>
        <v>Overweight</v>
      </c>
      <c r="K480" s="12" t="str">
        <f t="shared" si="15"/>
        <v>Diabetes</v>
      </c>
    </row>
    <row r="481" spans="2:11" x14ac:dyDescent="0.3">
      <c r="B481" t="s">
        <v>1891</v>
      </c>
      <c r="C481">
        <v>28.69</v>
      </c>
      <c r="D481">
        <v>6.23</v>
      </c>
      <c r="E481" t="s">
        <v>2380</v>
      </c>
      <c r="F481" t="s">
        <v>2380</v>
      </c>
      <c r="G481" t="s">
        <v>2380</v>
      </c>
      <c r="H481">
        <v>1</v>
      </c>
      <c r="I481" t="s">
        <v>2382</v>
      </c>
      <c r="J481" t="str">
        <f t="shared" si="14"/>
        <v>Overweight</v>
      </c>
      <c r="K481" s="12" t="str">
        <f t="shared" si="15"/>
        <v>Prediabetes</v>
      </c>
    </row>
    <row r="482" spans="2:11" x14ac:dyDescent="0.3">
      <c r="B482" t="s">
        <v>1890</v>
      </c>
      <c r="C482">
        <v>40.28</v>
      </c>
      <c r="D482">
        <v>8.9</v>
      </c>
      <c r="E482" t="s">
        <v>2380</v>
      </c>
      <c r="F482" t="s">
        <v>2380</v>
      </c>
      <c r="G482" t="s">
        <v>2380</v>
      </c>
      <c r="H482">
        <v>0</v>
      </c>
      <c r="I482" t="s">
        <v>2380</v>
      </c>
      <c r="J482" t="str">
        <f t="shared" si="14"/>
        <v>Obesity</v>
      </c>
      <c r="K482" s="12" t="str">
        <f t="shared" si="15"/>
        <v>Diabetes</v>
      </c>
    </row>
    <row r="483" spans="2:11" x14ac:dyDescent="0.3">
      <c r="B483" t="s">
        <v>1889</v>
      </c>
      <c r="C483">
        <v>37.299999999999997</v>
      </c>
      <c r="D483">
        <v>7.79</v>
      </c>
      <c r="E483" t="s">
        <v>2382</v>
      </c>
      <c r="F483" t="s">
        <v>2380</v>
      </c>
      <c r="G483" t="s">
        <v>2380</v>
      </c>
      <c r="H483">
        <v>0</v>
      </c>
      <c r="I483" t="s">
        <v>2380</v>
      </c>
      <c r="J483" t="str">
        <f t="shared" si="14"/>
        <v>Obesity</v>
      </c>
      <c r="K483" s="12" t="str">
        <f t="shared" si="15"/>
        <v>Diabetes</v>
      </c>
    </row>
    <row r="484" spans="2:11" x14ac:dyDescent="0.3">
      <c r="B484" t="s">
        <v>1888</v>
      </c>
      <c r="C484">
        <v>54.47</v>
      </c>
      <c r="D484">
        <v>4.49</v>
      </c>
      <c r="E484" t="s">
        <v>2382</v>
      </c>
      <c r="F484" t="s">
        <v>2380</v>
      </c>
      <c r="G484" t="s">
        <v>2380</v>
      </c>
      <c r="H484">
        <v>2</v>
      </c>
      <c r="I484" t="s">
        <v>2380</v>
      </c>
      <c r="J484" t="str">
        <f t="shared" si="14"/>
        <v>Obesity</v>
      </c>
      <c r="K484" s="12" t="str">
        <f t="shared" si="15"/>
        <v>Normal</v>
      </c>
    </row>
    <row r="485" spans="2:11" x14ac:dyDescent="0.3">
      <c r="B485" t="s">
        <v>1887</v>
      </c>
      <c r="C485">
        <v>38.06</v>
      </c>
      <c r="D485">
        <v>5.24</v>
      </c>
      <c r="E485" t="s">
        <v>2382</v>
      </c>
      <c r="F485" t="s">
        <v>2380</v>
      </c>
      <c r="G485" t="s">
        <v>2382</v>
      </c>
      <c r="H485">
        <v>1</v>
      </c>
      <c r="I485" t="s">
        <v>2380</v>
      </c>
      <c r="J485" t="str">
        <f t="shared" si="14"/>
        <v>Obesity</v>
      </c>
      <c r="K485" s="12" t="str">
        <f t="shared" si="15"/>
        <v>Normal</v>
      </c>
    </row>
    <row r="486" spans="2:11" x14ac:dyDescent="0.3">
      <c r="B486" t="s">
        <v>1886</v>
      </c>
      <c r="C486">
        <v>51.47</v>
      </c>
      <c r="D486">
        <v>9.6</v>
      </c>
      <c r="E486" t="s">
        <v>2380</v>
      </c>
      <c r="F486" t="s">
        <v>2380</v>
      </c>
      <c r="G486" t="s">
        <v>2380</v>
      </c>
      <c r="H486">
        <v>0</v>
      </c>
      <c r="I486" t="s">
        <v>2380</v>
      </c>
      <c r="J486" t="str">
        <f t="shared" si="14"/>
        <v>Obesity</v>
      </c>
      <c r="K486" s="12" t="str">
        <f t="shared" si="15"/>
        <v>Diabetes</v>
      </c>
    </row>
    <row r="487" spans="2:11" x14ac:dyDescent="0.3">
      <c r="B487" t="s">
        <v>1885</v>
      </c>
      <c r="C487">
        <v>29.8</v>
      </c>
      <c r="D487">
        <v>5.78</v>
      </c>
      <c r="E487" t="s">
        <v>2382</v>
      </c>
      <c r="F487" t="s">
        <v>2380</v>
      </c>
      <c r="G487" t="s">
        <v>2380</v>
      </c>
      <c r="H487">
        <v>0</v>
      </c>
      <c r="I487" t="s">
        <v>2380</v>
      </c>
      <c r="J487" t="str">
        <f t="shared" si="14"/>
        <v>Overweight</v>
      </c>
      <c r="K487" s="12" t="str">
        <f t="shared" si="15"/>
        <v>Prediabetes</v>
      </c>
    </row>
    <row r="488" spans="2:11" x14ac:dyDescent="0.3">
      <c r="B488" t="s">
        <v>1884</v>
      </c>
      <c r="C488">
        <v>49.77</v>
      </c>
      <c r="D488">
        <v>7.02</v>
      </c>
      <c r="E488" t="s">
        <v>2380</v>
      </c>
      <c r="F488" t="s">
        <v>2380</v>
      </c>
      <c r="G488" t="s">
        <v>2380</v>
      </c>
      <c r="H488">
        <v>0</v>
      </c>
      <c r="I488" t="s">
        <v>2380</v>
      </c>
      <c r="J488" t="str">
        <f t="shared" si="14"/>
        <v>Obesity</v>
      </c>
      <c r="K488" s="12" t="str">
        <f t="shared" si="15"/>
        <v>Diabetes</v>
      </c>
    </row>
    <row r="489" spans="2:11" x14ac:dyDescent="0.3">
      <c r="B489" t="s">
        <v>1883</v>
      </c>
      <c r="C489">
        <v>25.555</v>
      </c>
      <c r="D489">
        <v>4.09</v>
      </c>
      <c r="E489" t="s">
        <v>2382</v>
      </c>
      <c r="F489" t="s">
        <v>2380</v>
      </c>
      <c r="G489" t="s">
        <v>2380</v>
      </c>
      <c r="H489">
        <v>0</v>
      </c>
      <c r="I489" t="s">
        <v>2382</v>
      </c>
      <c r="J489" t="str">
        <f t="shared" si="14"/>
        <v>Overweight</v>
      </c>
      <c r="K489" s="12" t="str">
        <f t="shared" si="15"/>
        <v>Normal</v>
      </c>
    </row>
    <row r="490" spans="2:11" x14ac:dyDescent="0.3">
      <c r="B490" t="s">
        <v>1882</v>
      </c>
      <c r="C490">
        <v>29.64</v>
      </c>
      <c r="D490">
        <v>4.93</v>
      </c>
      <c r="E490" t="s">
        <v>2380</v>
      </c>
      <c r="F490" t="s">
        <v>2380</v>
      </c>
      <c r="G490" t="s">
        <v>2382</v>
      </c>
      <c r="H490">
        <v>1</v>
      </c>
      <c r="I490" t="s">
        <v>2380</v>
      </c>
      <c r="J490" t="str">
        <f t="shared" si="14"/>
        <v>Overweight</v>
      </c>
      <c r="K490" s="12" t="str">
        <f t="shared" si="15"/>
        <v>Normal</v>
      </c>
    </row>
    <row r="491" spans="2:11" x14ac:dyDescent="0.3">
      <c r="B491" t="s">
        <v>1881</v>
      </c>
      <c r="C491">
        <v>53.93</v>
      </c>
      <c r="D491">
        <v>5.34</v>
      </c>
      <c r="E491" t="s">
        <v>2382</v>
      </c>
      <c r="F491" t="s">
        <v>2380</v>
      </c>
      <c r="G491" t="s">
        <v>2380</v>
      </c>
      <c r="H491">
        <v>2</v>
      </c>
      <c r="I491" t="s">
        <v>2380</v>
      </c>
      <c r="J491" t="str">
        <f t="shared" si="14"/>
        <v>Obesity</v>
      </c>
      <c r="K491" s="12" t="str">
        <f t="shared" si="15"/>
        <v>Normal</v>
      </c>
    </row>
    <row r="492" spans="2:11" x14ac:dyDescent="0.3">
      <c r="B492" t="s">
        <v>1880</v>
      </c>
      <c r="C492">
        <v>28.024999999999999</v>
      </c>
      <c r="D492">
        <v>5.65</v>
      </c>
      <c r="E492" t="s">
        <v>2380</v>
      </c>
      <c r="F492" t="s">
        <v>2380</v>
      </c>
      <c r="G492" t="s">
        <v>2380</v>
      </c>
      <c r="H492">
        <v>1</v>
      </c>
      <c r="I492" t="s">
        <v>2382</v>
      </c>
      <c r="J492" t="str">
        <f t="shared" si="14"/>
        <v>Overweight</v>
      </c>
      <c r="K492" s="12" t="str">
        <f t="shared" si="15"/>
        <v>Normal</v>
      </c>
    </row>
    <row r="493" spans="2:11" x14ac:dyDescent="0.3">
      <c r="B493" t="s">
        <v>1879</v>
      </c>
      <c r="C493">
        <v>27.5</v>
      </c>
      <c r="D493">
        <v>4.49</v>
      </c>
      <c r="E493" t="s">
        <v>2380</v>
      </c>
      <c r="F493" t="s">
        <v>2380</v>
      </c>
      <c r="G493" t="s">
        <v>2380</v>
      </c>
      <c r="H493">
        <v>0</v>
      </c>
      <c r="I493" t="s">
        <v>2380</v>
      </c>
      <c r="J493" t="str">
        <f t="shared" si="14"/>
        <v>Overweight</v>
      </c>
      <c r="K493" s="12" t="str">
        <f t="shared" si="15"/>
        <v>Normal</v>
      </c>
    </row>
    <row r="494" spans="2:11" x14ac:dyDescent="0.3">
      <c r="B494" t="s">
        <v>1878</v>
      </c>
      <c r="C494">
        <v>21.8</v>
      </c>
      <c r="D494">
        <v>10.55</v>
      </c>
      <c r="E494" t="s">
        <v>2380</v>
      </c>
      <c r="F494" t="s">
        <v>2380</v>
      </c>
      <c r="G494" t="s">
        <v>2380</v>
      </c>
      <c r="H494">
        <v>0</v>
      </c>
      <c r="I494" t="s">
        <v>2382</v>
      </c>
      <c r="J494" t="str">
        <f t="shared" si="14"/>
        <v>Normal Weight</v>
      </c>
      <c r="K494" s="12" t="str">
        <f t="shared" si="15"/>
        <v>Diabetes</v>
      </c>
    </row>
    <row r="495" spans="2:11" x14ac:dyDescent="0.3">
      <c r="B495" t="s">
        <v>1877</v>
      </c>
      <c r="C495">
        <v>26.41</v>
      </c>
      <c r="D495">
        <v>4.92</v>
      </c>
      <c r="E495" t="s">
        <v>2382</v>
      </c>
      <c r="F495" t="s">
        <v>2380</v>
      </c>
      <c r="G495" t="s">
        <v>2382</v>
      </c>
      <c r="H495">
        <v>1</v>
      </c>
      <c r="I495" t="s">
        <v>2382</v>
      </c>
      <c r="J495" t="str">
        <f t="shared" si="14"/>
        <v>Overweight</v>
      </c>
      <c r="K495" s="12" t="str">
        <f t="shared" si="15"/>
        <v>Normal</v>
      </c>
    </row>
    <row r="496" spans="2:11" x14ac:dyDescent="0.3">
      <c r="B496" t="s">
        <v>1876</v>
      </c>
      <c r="C496">
        <v>27.835000000000001</v>
      </c>
      <c r="D496">
        <v>5.9</v>
      </c>
      <c r="E496" t="s">
        <v>2382</v>
      </c>
      <c r="F496" t="s">
        <v>2380</v>
      </c>
      <c r="G496" t="s">
        <v>2380</v>
      </c>
      <c r="H496">
        <v>1</v>
      </c>
      <c r="I496" t="s">
        <v>2382</v>
      </c>
      <c r="J496" t="str">
        <f t="shared" si="14"/>
        <v>Overweight</v>
      </c>
      <c r="K496" s="12" t="str">
        <f t="shared" si="15"/>
        <v>Prediabetes</v>
      </c>
    </row>
    <row r="497" spans="2:11" x14ac:dyDescent="0.3">
      <c r="B497" t="s">
        <v>1875</v>
      </c>
      <c r="C497">
        <v>51.74</v>
      </c>
      <c r="D497">
        <v>4.9800000000000004</v>
      </c>
      <c r="E497" t="s">
        <v>2382</v>
      </c>
      <c r="F497" t="s">
        <v>2380</v>
      </c>
      <c r="G497" t="s">
        <v>2380</v>
      </c>
      <c r="H497">
        <v>2</v>
      </c>
      <c r="I497" t="s">
        <v>2380</v>
      </c>
      <c r="J497" t="str">
        <f t="shared" si="14"/>
        <v>Obesity</v>
      </c>
      <c r="K497" s="12" t="str">
        <f t="shared" si="15"/>
        <v>Normal</v>
      </c>
    </row>
    <row r="498" spans="2:11" x14ac:dyDescent="0.3">
      <c r="B498" t="s">
        <v>1874</v>
      </c>
      <c r="C498">
        <v>23.37</v>
      </c>
      <c r="D498">
        <v>5.8</v>
      </c>
      <c r="E498" t="s">
        <v>2380</v>
      </c>
      <c r="F498" t="s">
        <v>2380</v>
      </c>
      <c r="G498" t="s">
        <v>2380</v>
      </c>
      <c r="H498">
        <v>0</v>
      </c>
      <c r="I498" t="s">
        <v>2382</v>
      </c>
      <c r="J498" t="str">
        <f t="shared" si="14"/>
        <v>Normal Weight</v>
      </c>
      <c r="K498" s="12" t="str">
        <f t="shared" si="15"/>
        <v>Prediabetes</v>
      </c>
    </row>
    <row r="499" spans="2:11" x14ac:dyDescent="0.3">
      <c r="B499" t="s">
        <v>1873</v>
      </c>
      <c r="C499">
        <v>29.7</v>
      </c>
      <c r="D499">
        <v>6.21</v>
      </c>
      <c r="E499" t="s">
        <v>2382</v>
      </c>
      <c r="F499" t="s">
        <v>2380</v>
      </c>
      <c r="G499" t="s">
        <v>2382</v>
      </c>
      <c r="H499">
        <v>1</v>
      </c>
      <c r="I499" t="s">
        <v>2382</v>
      </c>
      <c r="J499" t="str">
        <f t="shared" si="14"/>
        <v>Overweight</v>
      </c>
      <c r="K499" s="12" t="str">
        <f t="shared" si="15"/>
        <v>Prediabetes</v>
      </c>
    </row>
    <row r="500" spans="2:11" x14ac:dyDescent="0.3">
      <c r="B500" t="s">
        <v>1872</v>
      </c>
      <c r="C500">
        <v>20.045000000000002</v>
      </c>
      <c r="D500">
        <v>6.17</v>
      </c>
      <c r="E500" t="s">
        <v>2380</v>
      </c>
      <c r="F500" t="s">
        <v>2380</v>
      </c>
      <c r="G500" t="s">
        <v>2382</v>
      </c>
      <c r="H500">
        <v>1</v>
      </c>
      <c r="I500" t="s">
        <v>2382</v>
      </c>
      <c r="J500" t="str">
        <f t="shared" si="14"/>
        <v>Normal Weight</v>
      </c>
      <c r="K500" s="12" t="str">
        <f t="shared" si="15"/>
        <v>Prediabetes</v>
      </c>
    </row>
    <row r="501" spans="2:11" x14ac:dyDescent="0.3">
      <c r="B501" t="s">
        <v>1871</v>
      </c>
      <c r="C501">
        <v>27.83</v>
      </c>
      <c r="D501">
        <v>5.36</v>
      </c>
      <c r="E501" t="s">
        <v>2380</v>
      </c>
      <c r="F501" t="s">
        <v>2380</v>
      </c>
      <c r="G501" t="s">
        <v>2380</v>
      </c>
      <c r="H501">
        <v>2</v>
      </c>
      <c r="I501" t="s">
        <v>2380</v>
      </c>
      <c r="J501" t="str">
        <f t="shared" si="14"/>
        <v>Overweight</v>
      </c>
      <c r="K501" s="12" t="str">
        <f t="shared" si="15"/>
        <v>Normal</v>
      </c>
    </row>
    <row r="502" spans="2:11" x14ac:dyDescent="0.3">
      <c r="B502" t="s">
        <v>1870</v>
      </c>
      <c r="C502">
        <v>28.93</v>
      </c>
      <c r="D502">
        <v>5.2</v>
      </c>
      <c r="E502" t="s">
        <v>2380</v>
      </c>
      <c r="F502" t="s">
        <v>2380</v>
      </c>
      <c r="G502" t="s">
        <v>2380</v>
      </c>
      <c r="H502">
        <v>0</v>
      </c>
      <c r="I502" t="s">
        <v>2382</v>
      </c>
      <c r="J502" t="str">
        <f t="shared" si="14"/>
        <v>Overweight</v>
      </c>
      <c r="K502" s="12" t="str">
        <f t="shared" si="15"/>
        <v>Normal</v>
      </c>
    </row>
    <row r="503" spans="2:11" x14ac:dyDescent="0.3">
      <c r="B503" t="s">
        <v>1869</v>
      </c>
      <c r="C503">
        <v>33.82</v>
      </c>
      <c r="D503">
        <v>5.42</v>
      </c>
      <c r="E503" t="s">
        <v>2380</v>
      </c>
      <c r="F503" t="s">
        <v>2380</v>
      </c>
      <c r="G503" t="s">
        <v>2380</v>
      </c>
      <c r="H503">
        <v>0</v>
      </c>
      <c r="I503" t="s">
        <v>2380</v>
      </c>
      <c r="J503" t="str">
        <f t="shared" si="14"/>
        <v>Obesity</v>
      </c>
      <c r="K503" s="12" t="str">
        <f t="shared" si="15"/>
        <v>Normal</v>
      </c>
    </row>
    <row r="504" spans="2:11" x14ac:dyDescent="0.3">
      <c r="B504" t="s">
        <v>1868</v>
      </c>
      <c r="C504">
        <v>20.234999999999999</v>
      </c>
      <c r="D504">
        <v>6.84</v>
      </c>
      <c r="E504" t="s">
        <v>2380</v>
      </c>
      <c r="F504" t="s">
        <v>2380</v>
      </c>
      <c r="G504" t="s">
        <v>2380</v>
      </c>
      <c r="H504">
        <v>0</v>
      </c>
      <c r="I504" t="s">
        <v>2382</v>
      </c>
      <c r="J504" t="str">
        <f t="shared" si="14"/>
        <v>Normal Weight</v>
      </c>
      <c r="K504" s="12" t="str">
        <f t="shared" si="15"/>
        <v>Diabetes</v>
      </c>
    </row>
    <row r="505" spans="2:11" x14ac:dyDescent="0.3">
      <c r="B505" t="s">
        <v>1867</v>
      </c>
      <c r="C505">
        <v>49.2</v>
      </c>
      <c r="D505">
        <v>10.9</v>
      </c>
      <c r="E505" t="s">
        <v>2382</v>
      </c>
      <c r="F505" t="s">
        <v>2380</v>
      </c>
      <c r="G505" t="s">
        <v>2382</v>
      </c>
      <c r="H505">
        <v>1</v>
      </c>
      <c r="I505" t="s">
        <v>2380</v>
      </c>
      <c r="J505" t="str">
        <f t="shared" si="14"/>
        <v>Obesity</v>
      </c>
      <c r="K505" s="12" t="str">
        <f t="shared" si="15"/>
        <v>Diabetes</v>
      </c>
    </row>
    <row r="506" spans="2:11" x14ac:dyDescent="0.3">
      <c r="B506" t="s">
        <v>1866</v>
      </c>
      <c r="C506">
        <v>26.4</v>
      </c>
      <c r="D506">
        <v>4.87</v>
      </c>
      <c r="E506" t="s">
        <v>2382</v>
      </c>
      <c r="F506" t="s">
        <v>2380</v>
      </c>
      <c r="G506" t="s">
        <v>2380</v>
      </c>
      <c r="H506">
        <v>0</v>
      </c>
      <c r="I506" t="s">
        <v>2382</v>
      </c>
      <c r="J506" t="str">
        <f t="shared" si="14"/>
        <v>Overweight</v>
      </c>
      <c r="K506" s="12" t="str">
        <f t="shared" si="15"/>
        <v>Normal</v>
      </c>
    </row>
    <row r="507" spans="2:11" x14ac:dyDescent="0.3">
      <c r="B507" t="s">
        <v>1865</v>
      </c>
      <c r="C507">
        <v>28.38</v>
      </c>
      <c r="D507">
        <v>6.07</v>
      </c>
      <c r="E507" t="s">
        <v>2380</v>
      </c>
      <c r="F507" t="s">
        <v>2380</v>
      </c>
      <c r="G507" t="s">
        <v>2380</v>
      </c>
      <c r="H507">
        <v>1</v>
      </c>
      <c r="I507" t="s">
        <v>2382</v>
      </c>
      <c r="J507" t="str">
        <f t="shared" si="14"/>
        <v>Overweight</v>
      </c>
      <c r="K507" s="12" t="str">
        <f t="shared" si="15"/>
        <v>Prediabetes</v>
      </c>
    </row>
    <row r="508" spans="2:11" x14ac:dyDescent="0.3">
      <c r="B508" t="s">
        <v>1864</v>
      </c>
      <c r="C508">
        <v>24.64</v>
      </c>
      <c r="D508">
        <v>4.33</v>
      </c>
      <c r="E508" t="s">
        <v>2380</v>
      </c>
      <c r="F508" t="s">
        <v>2380</v>
      </c>
      <c r="G508" t="s">
        <v>2380</v>
      </c>
      <c r="H508">
        <v>0</v>
      </c>
      <c r="I508" t="s">
        <v>2382</v>
      </c>
      <c r="J508" t="str">
        <f t="shared" si="14"/>
        <v>Normal Weight</v>
      </c>
      <c r="K508" s="12" t="str">
        <f t="shared" si="15"/>
        <v>Normal</v>
      </c>
    </row>
    <row r="509" spans="2:11" x14ac:dyDescent="0.3">
      <c r="B509" t="s">
        <v>1863</v>
      </c>
      <c r="C509">
        <v>39.71</v>
      </c>
      <c r="D509">
        <v>5.83</v>
      </c>
      <c r="E509" t="s">
        <v>2380</v>
      </c>
      <c r="F509" t="s">
        <v>2380</v>
      </c>
      <c r="G509" t="s">
        <v>2380</v>
      </c>
      <c r="H509">
        <v>1</v>
      </c>
      <c r="I509" t="s">
        <v>2380</v>
      </c>
      <c r="J509" t="str">
        <f t="shared" si="14"/>
        <v>Obesity</v>
      </c>
      <c r="K509" s="12" t="str">
        <f t="shared" si="15"/>
        <v>Prediabetes</v>
      </c>
    </row>
    <row r="510" spans="2:11" x14ac:dyDescent="0.3">
      <c r="B510" t="s">
        <v>1862</v>
      </c>
      <c r="C510">
        <v>22.22</v>
      </c>
      <c r="D510">
        <v>5.5</v>
      </c>
      <c r="E510" t="s">
        <v>2380</v>
      </c>
      <c r="F510" t="s">
        <v>2380</v>
      </c>
      <c r="G510" t="s">
        <v>2380</v>
      </c>
      <c r="H510">
        <v>0</v>
      </c>
      <c r="I510" t="s">
        <v>2382</v>
      </c>
      <c r="J510" t="str">
        <f t="shared" si="14"/>
        <v>Normal Weight</v>
      </c>
      <c r="K510" s="12" t="str">
        <f t="shared" si="15"/>
        <v>Normal</v>
      </c>
    </row>
    <row r="511" spans="2:11" x14ac:dyDescent="0.3">
      <c r="B511" t="s">
        <v>1861</v>
      </c>
      <c r="C511">
        <v>33.344999999999999</v>
      </c>
      <c r="D511">
        <v>4.79</v>
      </c>
      <c r="E511" t="s">
        <v>2380</v>
      </c>
      <c r="F511" t="s">
        <v>2380</v>
      </c>
      <c r="G511" t="s">
        <v>2382</v>
      </c>
      <c r="H511">
        <v>1</v>
      </c>
      <c r="I511" t="s">
        <v>2380</v>
      </c>
      <c r="J511" t="str">
        <f t="shared" si="14"/>
        <v>Obesity</v>
      </c>
      <c r="K511" s="12" t="str">
        <f t="shared" si="15"/>
        <v>Normal</v>
      </c>
    </row>
    <row r="512" spans="2:11" x14ac:dyDescent="0.3">
      <c r="B512" t="s">
        <v>1860</v>
      </c>
      <c r="C512">
        <v>24.42</v>
      </c>
      <c r="D512">
        <v>5.81</v>
      </c>
      <c r="E512" t="s">
        <v>2380</v>
      </c>
      <c r="F512" t="s">
        <v>2380</v>
      </c>
      <c r="G512" t="s">
        <v>2380</v>
      </c>
      <c r="H512">
        <v>1</v>
      </c>
      <c r="I512" t="s">
        <v>2382</v>
      </c>
      <c r="J512" t="str">
        <f t="shared" si="14"/>
        <v>Normal Weight</v>
      </c>
      <c r="K512" s="12" t="str">
        <f t="shared" si="15"/>
        <v>Prediabetes</v>
      </c>
    </row>
    <row r="513" spans="2:11" x14ac:dyDescent="0.3">
      <c r="B513" t="s">
        <v>1859</v>
      </c>
      <c r="C513">
        <v>29.81</v>
      </c>
      <c r="D513">
        <v>5.58</v>
      </c>
      <c r="E513" t="s">
        <v>2380</v>
      </c>
      <c r="F513" t="s">
        <v>2380</v>
      </c>
      <c r="G513" t="s">
        <v>2380</v>
      </c>
      <c r="H513">
        <v>0</v>
      </c>
      <c r="I513" t="s">
        <v>2382</v>
      </c>
      <c r="J513" t="str">
        <f t="shared" si="14"/>
        <v>Overweight</v>
      </c>
      <c r="K513" s="12" t="str">
        <f t="shared" si="15"/>
        <v>Normal</v>
      </c>
    </row>
    <row r="514" spans="2:11" x14ac:dyDescent="0.3">
      <c r="B514" t="s">
        <v>1858</v>
      </c>
      <c r="C514">
        <v>51.18</v>
      </c>
      <c r="D514">
        <v>4.4000000000000004</v>
      </c>
      <c r="E514" t="s">
        <v>2382</v>
      </c>
      <c r="F514" t="s">
        <v>2380</v>
      </c>
      <c r="G514" t="s">
        <v>2380</v>
      </c>
      <c r="H514">
        <v>2</v>
      </c>
      <c r="I514" t="s">
        <v>2380</v>
      </c>
      <c r="J514" t="str">
        <f t="shared" si="14"/>
        <v>Obesity</v>
      </c>
      <c r="K514" s="12" t="str">
        <f t="shared" si="15"/>
        <v>Normal</v>
      </c>
    </row>
    <row r="515" spans="2:11" x14ac:dyDescent="0.3">
      <c r="B515" t="s">
        <v>1857</v>
      </c>
      <c r="C515">
        <v>51.37</v>
      </c>
      <c r="D515">
        <v>8.18</v>
      </c>
      <c r="E515" t="s">
        <v>2382</v>
      </c>
      <c r="F515" t="s">
        <v>2380</v>
      </c>
      <c r="G515" t="s">
        <v>2380</v>
      </c>
      <c r="H515">
        <v>0</v>
      </c>
      <c r="I515" t="s">
        <v>2380</v>
      </c>
      <c r="J515" t="str">
        <f t="shared" ref="J515:J578" si="16">IF(C515&lt;18.5,"Underweight",IF(C515&lt;25,"Normal Weight",IF(C515&lt;30,"Overweight","Obesity")))</f>
        <v>Obesity</v>
      </c>
      <c r="K515" s="12" t="str">
        <f t="shared" ref="K515:K578" si="17">IF(D515&lt;5.7,"Normal",IF(D515&lt;6.5,"Prediabetes","Diabetes"))</f>
        <v>Diabetes</v>
      </c>
    </row>
    <row r="516" spans="2:11" x14ac:dyDescent="0.3">
      <c r="B516" t="s">
        <v>1856</v>
      </c>
      <c r="C516">
        <v>36.19</v>
      </c>
      <c r="D516">
        <v>5.52</v>
      </c>
      <c r="E516" t="s">
        <v>2382</v>
      </c>
      <c r="F516" t="s">
        <v>2380</v>
      </c>
      <c r="G516" t="s">
        <v>2380</v>
      </c>
      <c r="H516">
        <v>0</v>
      </c>
      <c r="I516" t="s">
        <v>2380</v>
      </c>
      <c r="J516" t="str">
        <f t="shared" si="16"/>
        <v>Obesity</v>
      </c>
      <c r="K516" s="12" t="str">
        <f t="shared" si="17"/>
        <v>Normal</v>
      </c>
    </row>
    <row r="517" spans="2:11" x14ac:dyDescent="0.3">
      <c r="B517" t="s">
        <v>1855</v>
      </c>
      <c r="C517">
        <v>25.9</v>
      </c>
      <c r="D517">
        <v>4.84</v>
      </c>
      <c r="E517" t="s">
        <v>2380</v>
      </c>
      <c r="F517" t="s">
        <v>2380</v>
      </c>
      <c r="G517" t="s">
        <v>2380</v>
      </c>
      <c r="H517">
        <v>0</v>
      </c>
      <c r="I517" t="s">
        <v>2382</v>
      </c>
      <c r="J517" t="str">
        <f t="shared" si="16"/>
        <v>Overweight</v>
      </c>
      <c r="K517" s="12" t="str">
        <f t="shared" si="17"/>
        <v>Normal</v>
      </c>
    </row>
    <row r="518" spans="2:11" x14ac:dyDescent="0.3">
      <c r="B518" t="s">
        <v>1854</v>
      </c>
      <c r="C518">
        <v>35.72</v>
      </c>
      <c r="D518">
        <v>4.08</v>
      </c>
      <c r="E518" t="s">
        <v>2380</v>
      </c>
      <c r="F518" t="s">
        <v>2380</v>
      </c>
      <c r="G518" t="s">
        <v>2382</v>
      </c>
      <c r="H518">
        <v>1</v>
      </c>
      <c r="I518" t="s">
        <v>2380</v>
      </c>
      <c r="J518" t="str">
        <f t="shared" si="16"/>
        <v>Obesity</v>
      </c>
      <c r="K518" s="12" t="str">
        <f t="shared" si="17"/>
        <v>Normal</v>
      </c>
    </row>
    <row r="519" spans="2:11" x14ac:dyDescent="0.3">
      <c r="B519" t="s">
        <v>1853</v>
      </c>
      <c r="C519">
        <v>27.94</v>
      </c>
      <c r="D519">
        <v>4.4800000000000004</v>
      </c>
      <c r="E519" t="s">
        <v>2380</v>
      </c>
      <c r="F519" t="s">
        <v>2380</v>
      </c>
      <c r="G519" t="s">
        <v>2382</v>
      </c>
      <c r="H519">
        <v>1</v>
      </c>
      <c r="I519" t="s">
        <v>2382</v>
      </c>
      <c r="J519" t="str">
        <f t="shared" si="16"/>
        <v>Overweight</v>
      </c>
      <c r="K519" s="12" t="str">
        <f t="shared" si="17"/>
        <v>Normal</v>
      </c>
    </row>
    <row r="520" spans="2:11" x14ac:dyDescent="0.3">
      <c r="B520" t="s">
        <v>1852</v>
      </c>
      <c r="C520">
        <v>27.1</v>
      </c>
      <c r="D520">
        <v>5.73</v>
      </c>
      <c r="E520" t="s">
        <v>2380</v>
      </c>
      <c r="F520" t="s">
        <v>2380</v>
      </c>
      <c r="G520" t="s">
        <v>2380</v>
      </c>
      <c r="H520">
        <v>0</v>
      </c>
      <c r="I520" t="s">
        <v>2382</v>
      </c>
      <c r="J520" t="str">
        <f t="shared" si="16"/>
        <v>Overweight</v>
      </c>
      <c r="K520" s="12" t="str">
        <f t="shared" si="17"/>
        <v>Prediabetes</v>
      </c>
    </row>
    <row r="521" spans="2:11" x14ac:dyDescent="0.3">
      <c r="B521" t="s">
        <v>1851</v>
      </c>
      <c r="C521">
        <v>18.3</v>
      </c>
      <c r="D521">
        <v>5.46</v>
      </c>
      <c r="E521" t="s">
        <v>2382</v>
      </c>
      <c r="F521" t="s">
        <v>2380</v>
      </c>
      <c r="G521" t="s">
        <v>2382</v>
      </c>
      <c r="H521">
        <v>1</v>
      </c>
      <c r="I521" t="s">
        <v>2382</v>
      </c>
      <c r="J521" t="str">
        <f t="shared" si="16"/>
        <v>Underweight</v>
      </c>
      <c r="K521" s="12" t="str">
        <f t="shared" si="17"/>
        <v>Normal</v>
      </c>
    </row>
    <row r="522" spans="2:11" x14ac:dyDescent="0.3">
      <c r="B522" t="s">
        <v>1850</v>
      </c>
      <c r="C522">
        <v>25.3</v>
      </c>
      <c r="D522">
        <v>5.0199999999999996</v>
      </c>
      <c r="E522" t="s">
        <v>2382</v>
      </c>
      <c r="F522" t="s">
        <v>2380</v>
      </c>
      <c r="G522" t="s">
        <v>2380</v>
      </c>
      <c r="H522">
        <v>1</v>
      </c>
      <c r="I522" t="s">
        <v>2382</v>
      </c>
      <c r="J522" t="str">
        <f t="shared" si="16"/>
        <v>Overweight</v>
      </c>
      <c r="K522" s="12" t="str">
        <f t="shared" si="17"/>
        <v>Normal</v>
      </c>
    </row>
    <row r="523" spans="2:11" x14ac:dyDescent="0.3">
      <c r="B523" t="s">
        <v>1849</v>
      </c>
      <c r="C523">
        <v>38.83</v>
      </c>
      <c r="D523">
        <v>6.36</v>
      </c>
      <c r="E523" t="s">
        <v>2380</v>
      </c>
      <c r="F523" t="s">
        <v>2380</v>
      </c>
      <c r="G523" t="s">
        <v>2380</v>
      </c>
      <c r="H523">
        <v>1</v>
      </c>
      <c r="I523" t="s">
        <v>2380</v>
      </c>
      <c r="J523" t="str">
        <f t="shared" si="16"/>
        <v>Obesity</v>
      </c>
      <c r="K523" s="12" t="str">
        <f t="shared" si="17"/>
        <v>Prediabetes</v>
      </c>
    </row>
    <row r="524" spans="2:11" x14ac:dyDescent="0.3">
      <c r="B524" t="s">
        <v>1848</v>
      </c>
      <c r="C524">
        <v>27.6</v>
      </c>
      <c r="D524">
        <v>5.36</v>
      </c>
      <c r="E524" t="s">
        <v>2380</v>
      </c>
      <c r="F524" t="s">
        <v>2380</v>
      </c>
      <c r="G524" t="s">
        <v>2380</v>
      </c>
      <c r="H524">
        <v>1</v>
      </c>
      <c r="I524" t="s">
        <v>2380</v>
      </c>
      <c r="J524" t="str">
        <f t="shared" si="16"/>
        <v>Overweight</v>
      </c>
      <c r="K524" s="12" t="str">
        <f t="shared" si="17"/>
        <v>Normal</v>
      </c>
    </row>
    <row r="525" spans="2:11" x14ac:dyDescent="0.3">
      <c r="B525" t="s">
        <v>1847</v>
      </c>
      <c r="C525">
        <v>46.4</v>
      </c>
      <c r="D525">
        <v>8.3699999999999992</v>
      </c>
      <c r="E525" t="s">
        <v>2382</v>
      </c>
      <c r="F525" t="s">
        <v>2380</v>
      </c>
      <c r="G525" t="s">
        <v>2382</v>
      </c>
      <c r="H525">
        <v>1</v>
      </c>
      <c r="I525" t="s">
        <v>2380</v>
      </c>
      <c r="J525" t="str">
        <f t="shared" si="16"/>
        <v>Obesity</v>
      </c>
      <c r="K525" s="12" t="str">
        <f t="shared" si="17"/>
        <v>Diabetes</v>
      </c>
    </row>
    <row r="526" spans="2:11" x14ac:dyDescent="0.3">
      <c r="B526" t="s">
        <v>1846</v>
      </c>
      <c r="C526">
        <v>51.92</v>
      </c>
      <c r="D526">
        <v>5.18</v>
      </c>
      <c r="E526" t="s">
        <v>2382</v>
      </c>
      <c r="F526" t="s">
        <v>2380</v>
      </c>
      <c r="G526" t="s">
        <v>2382</v>
      </c>
      <c r="H526">
        <v>1</v>
      </c>
      <c r="I526" t="s">
        <v>2380</v>
      </c>
      <c r="J526" t="str">
        <f t="shared" si="16"/>
        <v>Obesity</v>
      </c>
      <c r="K526" s="12" t="str">
        <f t="shared" si="17"/>
        <v>Normal</v>
      </c>
    </row>
    <row r="527" spans="2:11" x14ac:dyDescent="0.3">
      <c r="B527" t="s">
        <v>1845</v>
      </c>
      <c r="C527">
        <v>32.395000000000003</v>
      </c>
      <c r="D527">
        <v>5.68</v>
      </c>
      <c r="E527" t="s">
        <v>2382</v>
      </c>
      <c r="F527" t="s">
        <v>2380</v>
      </c>
      <c r="G527" t="s">
        <v>2380</v>
      </c>
      <c r="H527">
        <v>1</v>
      </c>
      <c r="I527" t="s">
        <v>2380</v>
      </c>
      <c r="J527" t="str">
        <f t="shared" si="16"/>
        <v>Obesity</v>
      </c>
      <c r="K527" s="12" t="str">
        <f t="shared" si="17"/>
        <v>Normal</v>
      </c>
    </row>
    <row r="528" spans="2:11" x14ac:dyDescent="0.3">
      <c r="B528" t="s">
        <v>1844</v>
      </c>
      <c r="C528">
        <v>46.19</v>
      </c>
      <c r="D528">
        <v>7.31</v>
      </c>
      <c r="E528" t="s">
        <v>2382</v>
      </c>
      <c r="F528" t="s">
        <v>2380</v>
      </c>
      <c r="G528" t="s">
        <v>2382</v>
      </c>
      <c r="H528">
        <v>1</v>
      </c>
      <c r="I528" t="s">
        <v>2380</v>
      </c>
      <c r="J528" t="str">
        <f t="shared" si="16"/>
        <v>Obesity</v>
      </c>
      <c r="K528" s="12" t="str">
        <f t="shared" si="17"/>
        <v>Diabetes</v>
      </c>
    </row>
    <row r="529" spans="2:11" x14ac:dyDescent="0.3">
      <c r="B529" t="s">
        <v>1843</v>
      </c>
      <c r="C529">
        <v>27.93</v>
      </c>
      <c r="D529">
        <v>4.67</v>
      </c>
      <c r="E529" t="s">
        <v>2380</v>
      </c>
      <c r="F529" t="s">
        <v>2380</v>
      </c>
      <c r="G529" t="s">
        <v>2382</v>
      </c>
      <c r="H529">
        <v>1</v>
      </c>
      <c r="I529" t="s">
        <v>2380</v>
      </c>
      <c r="J529" t="str">
        <f t="shared" si="16"/>
        <v>Overweight</v>
      </c>
      <c r="K529" s="12" t="str">
        <f t="shared" si="17"/>
        <v>Normal</v>
      </c>
    </row>
    <row r="530" spans="2:11" x14ac:dyDescent="0.3">
      <c r="B530" t="s">
        <v>1842</v>
      </c>
      <c r="C530">
        <v>45.62</v>
      </c>
      <c r="D530">
        <v>6.87</v>
      </c>
      <c r="E530" t="s">
        <v>2380</v>
      </c>
      <c r="F530" t="s">
        <v>2380</v>
      </c>
      <c r="G530" t="s">
        <v>2380</v>
      </c>
      <c r="H530">
        <v>0</v>
      </c>
      <c r="I530" t="s">
        <v>2380</v>
      </c>
      <c r="J530" t="str">
        <f t="shared" si="16"/>
        <v>Obesity</v>
      </c>
      <c r="K530" s="12" t="str">
        <f t="shared" si="17"/>
        <v>Diabetes</v>
      </c>
    </row>
    <row r="531" spans="2:11" x14ac:dyDescent="0.3">
      <c r="B531" t="s">
        <v>1841</v>
      </c>
      <c r="C531">
        <v>35.31</v>
      </c>
      <c r="D531">
        <v>5.87</v>
      </c>
      <c r="E531" t="s">
        <v>2380</v>
      </c>
      <c r="F531" t="s">
        <v>2380</v>
      </c>
      <c r="G531" t="s">
        <v>2382</v>
      </c>
      <c r="H531">
        <v>1</v>
      </c>
      <c r="I531" t="s">
        <v>2380</v>
      </c>
      <c r="J531" t="str">
        <f t="shared" si="16"/>
        <v>Obesity</v>
      </c>
      <c r="K531" s="12" t="str">
        <f t="shared" si="17"/>
        <v>Prediabetes</v>
      </c>
    </row>
    <row r="532" spans="2:11" x14ac:dyDescent="0.3">
      <c r="B532" t="s">
        <v>1840</v>
      </c>
      <c r="C532">
        <v>30.4</v>
      </c>
      <c r="D532">
        <v>4.07</v>
      </c>
      <c r="E532" t="s">
        <v>2382</v>
      </c>
      <c r="F532" t="s">
        <v>2380</v>
      </c>
      <c r="G532" t="s">
        <v>2380</v>
      </c>
      <c r="H532">
        <v>1</v>
      </c>
      <c r="I532" t="s">
        <v>2380</v>
      </c>
      <c r="J532" t="str">
        <f t="shared" si="16"/>
        <v>Obesity</v>
      </c>
      <c r="K532" s="12" t="str">
        <f t="shared" si="17"/>
        <v>Normal</v>
      </c>
    </row>
    <row r="533" spans="2:11" x14ac:dyDescent="0.3">
      <c r="B533" t="s">
        <v>1839</v>
      </c>
      <c r="C533">
        <v>20.13</v>
      </c>
      <c r="D533">
        <v>6.47</v>
      </c>
      <c r="E533" t="s">
        <v>2380</v>
      </c>
      <c r="F533" t="s">
        <v>2380</v>
      </c>
      <c r="G533" t="s">
        <v>2382</v>
      </c>
      <c r="H533">
        <v>1</v>
      </c>
      <c r="I533" t="s">
        <v>2382</v>
      </c>
      <c r="J533" t="str">
        <f t="shared" si="16"/>
        <v>Normal Weight</v>
      </c>
      <c r="K533" s="12" t="str">
        <f t="shared" si="17"/>
        <v>Prediabetes</v>
      </c>
    </row>
    <row r="534" spans="2:11" x14ac:dyDescent="0.3">
      <c r="B534" t="s">
        <v>1838</v>
      </c>
      <c r="C534">
        <v>23.655000000000001</v>
      </c>
      <c r="D534">
        <v>5.14</v>
      </c>
      <c r="E534" t="s">
        <v>2380</v>
      </c>
      <c r="F534" t="s">
        <v>2380</v>
      </c>
      <c r="G534" t="s">
        <v>2380</v>
      </c>
      <c r="H534">
        <v>1</v>
      </c>
      <c r="I534" t="s">
        <v>2382</v>
      </c>
      <c r="J534" t="str">
        <f t="shared" si="16"/>
        <v>Normal Weight</v>
      </c>
      <c r="K534" s="12" t="str">
        <f t="shared" si="17"/>
        <v>Normal</v>
      </c>
    </row>
    <row r="535" spans="2:11" x14ac:dyDescent="0.3">
      <c r="B535" t="s">
        <v>1837</v>
      </c>
      <c r="C535">
        <v>49.05</v>
      </c>
      <c r="D535">
        <v>9.77</v>
      </c>
      <c r="E535" t="s">
        <v>2382</v>
      </c>
      <c r="F535" t="s">
        <v>2380</v>
      </c>
      <c r="G535" t="s">
        <v>2380</v>
      </c>
      <c r="H535">
        <v>0</v>
      </c>
      <c r="I535" t="s">
        <v>2380</v>
      </c>
      <c r="J535" t="str">
        <f t="shared" si="16"/>
        <v>Obesity</v>
      </c>
      <c r="K535" s="12" t="str">
        <f t="shared" si="17"/>
        <v>Diabetes</v>
      </c>
    </row>
    <row r="536" spans="2:11" x14ac:dyDescent="0.3">
      <c r="B536" t="s">
        <v>1836</v>
      </c>
      <c r="C536">
        <v>51.94</v>
      </c>
      <c r="D536">
        <v>8.8000000000000007</v>
      </c>
      <c r="E536" t="s">
        <v>2382</v>
      </c>
      <c r="F536" t="s">
        <v>2380</v>
      </c>
      <c r="G536" t="s">
        <v>2380</v>
      </c>
      <c r="H536">
        <v>2</v>
      </c>
      <c r="I536" t="s">
        <v>2380</v>
      </c>
      <c r="J536" t="str">
        <f t="shared" si="16"/>
        <v>Obesity</v>
      </c>
      <c r="K536" s="12" t="str">
        <f t="shared" si="17"/>
        <v>Diabetes</v>
      </c>
    </row>
    <row r="537" spans="2:11" x14ac:dyDescent="0.3">
      <c r="B537" t="s">
        <v>1835</v>
      </c>
      <c r="C537">
        <v>29.83</v>
      </c>
      <c r="D537">
        <v>5.84</v>
      </c>
      <c r="E537" t="s">
        <v>2380</v>
      </c>
      <c r="F537" t="s">
        <v>2380</v>
      </c>
      <c r="G537" t="s">
        <v>2380</v>
      </c>
      <c r="H537">
        <v>1</v>
      </c>
      <c r="I537" t="s">
        <v>2382</v>
      </c>
      <c r="J537" t="str">
        <f t="shared" si="16"/>
        <v>Overweight</v>
      </c>
      <c r="K537" s="12" t="str">
        <f t="shared" si="17"/>
        <v>Prediabetes</v>
      </c>
    </row>
    <row r="538" spans="2:11" x14ac:dyDescent="0.3">
      <c r="B538" t="s">
        <v>1834</v>
      </c>
      <c r="C538">
        <v>22.6</v>
      </c>
      <c r="D538">
        <v>10.43</v>
      </c>
      <c r="E538" t="s">
        <v>2382</v>
      </c>
      <c r="F538" t="s">
        <v>2380</v>
      </c>
      <c r="G538" t="s">
        <v>2380</v>
      </c>
      <c r="H538">
        <v>1</v>
      </c>
      <c r="I538" t="s">
        <v>2382</v>
      </c>
      <c r="J538" t="str">
        <f t="shared" si="16"/>
        <v>Normal Weight</v>
      </c>
      <c r="K538" s="12" t="str">
        <f t="shared" si="17"/>
        <v>Diabetes</v>
      </c>
    </row>
    <row r="539" spans="2:11" x14ac:dyDescent="0.3">
      <c r="B539" t="s">
        <v>1833</v>
      </c>
      <c r="C539">
        <v>46.69</v>
      </c>
      <c r="D539">
        <v>4.25</v>
      </c>
      <c r="E539" t="s">
        <v>2382</v>
      </c>
      <c r="F539" t="s">
        <v>2380</v>
      </c>
      <c r="G539" t="s">
        <v>2380</v>
      </c>
      <c r="H539">
        <v>1</v>
      </c>
      <c r="I539" t="s">
        <v>2380</v>
      </c>
      <c r="J539" t="str">
        <f t="shared" si="16"/>
        <v>Obesity</v>
      </c>
      <c r="K539" s="12" t="str">
        <f t="shared" si="17"/>
        <v>Normal</v>
      </c>
    </row>
    <row r="540" spans="2:11" x14ac:dyDescent="0.3">
      <c r="B540" t="s">
        <v>1832</v>
      </c>
      <c r="C540">
        <v>28.49</v>
      </c>
      <c r="D540">
        <v>4.8899999999999997</v>
      </c>
      <c r="E540" t="s">
        <v>2380</v>
      </c>
      <c r="F540" t="s">
        <v>2380</v>
      </c>
      <c r="G540" t="s">
        <v>2380</v>
      </c>
      <c r="H540">
        <v>0</v>
      </c>
      <c r="I540" t="s">
        <v>2382</v>
      </c>
      <c r="J540" t="str">
        <f t="shared" si="16"/>
        <v>Overweight</v>
      </c>
      <c r="K540" s="12" t="str">
        <f t="shared" si="17"/>
        <v>Normal</v>
      </c>
    </row>
    <row r="541" spans="2:11" x14ac:dyDescent="0.3">
      <c r="B541" t="s">
        <v>1831</v>
      </c>
      <c r="C541">
        <v>28.5</v>
      </c>
      <c r="D541">
        <v>5.55</v>
      </c>
      <c r="E541" t="s">
        <v>2382</v>
      </c>
      <c r="F541" t="s">
        <v>2380</v>
      </c>
      <c r="G541" t="s">
        <v>2380</v>
      </c>
      <c r="H541">
        <v>1</v>
      </c>
      <c r="I541" t="s">
        <v>2382</v>
      </c>
      <c r="J541" t="str">
        <f t="shared" si="16"/>
        <v>Overweight</v>
      </c>
      <c r="K541" s="12" t="str">
        <f t="shared" si="17"/>
        <v>Normal</v>
      </c>
    </row>
    <row r="542" spans="2:11" x14ac:dyDescent="0.3">
      <c r="B542" t="s">
        <v>1830</v>
      </c>
      <c r="C542">
        <v>24.4</v>
      </c>
      <c r="D542">
        <v>4.5199999999999996</v>
      </c>
      <c r="E542" t="s">
        <v>2380</v>
      </c>
      <c r="F542" t="s">
        <v>2380</v>
      </c>
      <c r="G542" t="s">
        <v>2380</v>
      </c>
      <c r="H542">
        <v>1</v>
      </c>
      <c r="I542" t="s">
        <v>2382</v>
      </c>
      <c r="J542" t="str">
        <f t="shared" si="16"/>
        <v>Normal Weight</v>
      </c>
      <c r="K542" s="12" t="str">
        <f t="shared" si="17"/>
        <v>Normal</v>
      </c>
    </row>
    <row r="543" spans="2:11" x14ac:dyDescent="0.3">
      <c r="B543" t="s">
        <v>1829</v>
      </c>
      <c r="C543">
        <v>29.15</v>
      </c>
      <c r="D543">
        <v>4.45</v>
      </c>
      <c r="E543" t="s">
        <v>2382</v>
      </c>
      <c r="F543" t="s">
        <v>2380</v>
      </c>
      <c r="G543" t="s">
        <v>2380</v>
      </c>
      <c r="H543">
        <v>1</v>
      </c>
      <c r="I543" t="s">
        <v>2382</v>
      </c>
      <c r="J543" t="str">
        <f t="shared" si="16"/>
        <v>Overweight</v>
      </c>
      <c r="K543" s="12" t="str">
        <f t="shared" si="17"/>
        <v>Normal</v>
      </c>
    </row>
    <row r="544" spans="2:11" x14ac:dyDescent="0.3">
      <c r="B544" t="s">
        <v>1828</v>
      </c>
      <c r="C544">
        <v>27.28</v>
      </c>
      <c r="D544">
        <v>4.72</v>
      </c>
      <c r="E544" t="s">
        <v>2380</v>
      </c>
      <c r="F544" t="s">
        <v>2381</v>
      </c>
      <c r="G544" t="s">
        <v>2380</v>
      </c>
      <c r="H544">
        <v>1</v>
      </c>
      <c r="I544" t="s">
        <v>2382</v>
      </c>
      <c r="J544" t="str">
        <f t="shared" si="16"/>
        <v>Overweight</v>
      </c>
      <c r="K544" s="12" t="str">
        <f t="shared" si="17"/>
        <v>Normal</v>
      </c>
    </row>
    <row r="545" spans="2:11" x14ac:dyDescent="0.3">
      <c r="B545" t="s">
        <v>1827</v>
      </c>
      <c r="C545">
        <v>32.229999999999997</v>
      </c>
      <c r="D545">
        <v>4.6500000000000004</v>
      </c>
      <c r="E545" t="s">
        <v>2382</v>
      </c>
      <c r="F545" t="s">
        <v>2380</v>
      </c>
      <c r="G545" t="s">
        <v>2382</v>
      </c>
      <c r="H545">
        <v>1</v>
      </c>
      <c r="I545" t="s">
        <v>2380</v>
      </c>
      <c r="J545" t="str">
        <f t="shared" si="16"/>
        <v>Obesity</v>
      </c>
      <c r="K545" s="12" t="str">
        <f t="shared" si="17"/>
        <v>Normal</v>
      </c>
    </row>
    <row r="546" spans="2:11" x14ac:dyDescent="0.3">
      <c r="B546" t="s">
        <v>1826</v>
      </c>
      <c r="C546">
        <v>44.2</v>
      </c>
      <c r="D546">
        <v>11.34</v>
      </c>
      <c r="E546" t="s">
        <v>2382</v>
      </c>
      <c r="F546" t="s">
        <v>2380</v>
      </c>
      <c r="G546" t="s">
        <v>2382</v>
      </c>
      <c r="H546">
        <v>1</v>
      </c>
      <c r="I546" t="s">
        <v>2380</v>
      </c>
      <c r="J546" t="str">
        <f t="shared" si="16"/>
        <v>Obesity</v>
      </c>
      <c r="K546" s="12" t="str">
        <f t="shared" si="17"/>
        <v>Diabetes</v>
      </c>
    </row>
    <row r="547" spans="2:11" x14ac:dyDescent="0.3">
      <c r="B547" t="s">
        <v>1825</v>
      </c>
      <c r="C547">
        <v>29.734999999999999</v>
      </c>
      <c r="D547">
        <v>4.53</v>
      </c>
      <c r="E547" t="s">
        <v>2380</v>
      </c>
      <c r="F547" t="s">
        <v>2380</v>
      </c>
      <c r="G547" t="s">
        <v>2382</v>
      </c>
      <c r="H547">
        <v>1</v>
      </c>
      <c r="I547" t="s">
        <v>2380</v>
      </c>
      <c r="J547" t="str">
        <f t="shared" si="16"/>
        <v>Overweight</v>
      </c>
      <c r="K547" s="12" t="str">
        <f t="shared" si="17"/>
        <v>Normal</v>
      </c>
    </row>
    <row r="548" spans="2:11" x14ac:dyDescent="0.3">
      <c r="B548" t="s">
        <v>1824</v>
      </c>
      <c r="C548">
        <v>28.31</v>
      </c>
      <c r="D548">
        <v>6.35</v>
      </c>
      <c r="E548" t="s">
        <v>2380</v>
      </c>
      <c r="F548" t="s">
        <v>2380</v>
      </c>
      <c r="G548" t="s">
        <v>2380</v>
      </c>
      <c r="H548">
        <v>0</v>
      </c>
      <c r="I548" t="s">
        <v>2382</v>
      </c>
      <c r="J548" t="str">
        <f t="shared" si="16"/>
        <v>Overweight</v>
      </c>
      <c r="K548" s="12" t="str">
        <f t="shared" si="17"/>
        <v>Prediabetes</v>
      </c>
    </row>
    <row r="549" spans="2:11" x14ac:dyDescent="0.3">
      <c r="B549" t="s">
        <v>1823</v>
      </c>
      <c r="C549">
        <v>46.62</v>
      </c>
      <c r="D549">
        <v>8.51</v>
      </c>
      <c r="E549" t="s">
        <v>2380</v>
      </c>
      <c r="F549" t="s">
        <v>2380</v>
      </c>
      <c r="G549" t="s">
        <v>2380</v>
      </c>
      <c r="H549">
        <v>0</v>
      </c>
      <c r="I549" t="s">
        <v>2380</v>
      </c>
      <c r="J549" t="str">
        <f t="shared" si="16"/>
        <v>Obesity</v>
      </c>
      <c r="K549" s="12" t="str">
        <f t="shared" si="17"/>
        <v>Diabetes</v>
      </c>
    </row>
    <row r="550" spans="2:11" x14ac:dyDescent="0.3">
      <c r="B550" t="s">
        <v>1822</v>
      </c>
      <c r="C550">
        <v>51.75</v>
      </c>
      <c r="D550">
        <v>8.59</v>
      </c>
      <c r="E550" t="s">
        <v>2382</v>
      </c>
      <c r="F550" t="s">
        <v>2380</v>
      </c>
      <c r="G550" t="s">
        <v>2380</v>
      </c>
      <c r="H550">
        <v>1</v>
      </c>
      <c r="I550" t="s">
        <v>2380</v>
      </c>
      <c r="J550" t="str">
        <f t="shared" si="16"/>
        <v>Obesity</v>
      </c>
      <c r="K550" s="12" t="str">
        <f t="shared" si="17"/>
        <v>Diabetes</v>
      </c>
    </row>
    <row r="551" spans="2:11" x14ac:dyDescent="0.3">
      <c r="B551" t="s">
        <v>1821</v>
      </c>
      <c r="C551">
        <v>25.7</v>
      </c>
      <c r="D551">
        <v>4.13</v>
      </c>
      <c r="E551" t="s">
        <v>2382</v>
      </c>
      <c r="F551" t="s">
        <v>2380</v>
      </c>
      <c r="G551" t="s">
        <v>2380</v>
      </c>
      <c r="H551">
        <v>0</v>
      </c>
      <c r="I551" t="s">
        <v>2382</v>
      </c>
      <c r="J551" t="str">
        <f t="shared" si="16"/>
        <v>Overweight</v>
      </c>
      <c r="K551" s="12" t="str">
        <f t="shared" si="17"/>
        <v>Normal</v>
      </c>
    </row>
    <row r="552" spans="2:11" x14ac:dyDescent="0.3">
      <c r="B552" t="s">
        <v>1820</v>
      </c>
      <c r="C552">
        <v>31.79</v>
      </c>
      <c r="D552">
        <v>4.55</v>
      </c>
      <c r="E552" t="s">
        <v>2380</v>
      </c>
      <c r="F552" t="s">
        <v>2380</v>
      </c>
      <c r="G552" t="s">
        <v>2380</v>
      </c>
      <c r="H552">
        <v>0</v>
      </c>
      <c r="I552" t="s">
        <v>2380</v>
      </c>
      <c r="J552" t="str">
        <f t="shared" si="16"/>
        <v>Obesity</v>
      </c>
      <c r="K552" s="12" t="str">
        <f t="shared" si="17"/>
        <v>Normal</v>
      </c>
    </row>
    <row r="553" spans="2:11" x14ac:dyDescent="0.3">
      <c r="B553" t="s">
        <v>1819</v>
      </c>
      <c r="C553">
        <v>24.795000000000002</v>
      </c>
      <c r="D553">
        <v>4.5199999999999996</v>
      </c>
      <c r="E553" t="s">
        <v>2380</v>
      </c>
      <c r="F553" t="s">
        <v>2380</v>
      </c>
      <c r="G553" t="s">
        <v>2380</v>
      </c>
      <c r="H553">
        <v>0</v>
      </c>
      <c r="I553" t="s">
        <v>2382</v>
      </c>
      <c r="J553" t="str">
        <f t="shared" si="16"/>
        <v>Normal Weight</v>
      </c>
      <c r="K553" s="12" t="str">
        <f t="shared" si="17"/>
        <v>Normal</v>
      </c>
    </row>
    <row r="554" spans="2:11" x14ac:dyDescent="0.3">
      <c r="B554" t="s">
        <v>1818</v>
      </c>
      <c r="C554">
        <v>53.98</v>
      </c>
      <c r="D554">
        <v>5.07</v>
      </c>
      <c r="E554" t="s">
        <v>2380</v>
      </c>
      <c r="F554" t="s">
        <v>2380</v>
      </c>
      <c r="G554" t="s">
        <v>2382</v>
      </c>
      <c r="H554">
        <v>1</v>
      </c>
      <c r="I554" t="s">
        <v>2380</v>
      </c>
      <c r="J554" t="str">
        <f t="shared" si="16"/>
        <v>Obesity</v>
      </c>
      <c r="K554" s="12" t="str">
        <f t="shared" si="17"/>
        <v>Normal</v>
      </c>
    </row>
    <row r="555" spans="2:11" x14ac:dyDescent="0.3">
      <c r="B555" t="s">
        <v>1817</v>
      </c>
      <c r="C555">
        <v>41.325000000000003</v>
      </c>
      <c r="D555">
        <v>4.04</v>
      </c>
      <c r="E555" t="s">
        <v>2382</v>
      </c>
      <c r="F555" t="s">
        <v>2380</v>
      </c>
      <c r="G555" t="s">
        <v>2382</v>
      </c>
      <c r="H555">
        <v>1</v>
      </c>
      <c r="I555" t="s">
        <v>2380</v>
      </c>
      <c r="J555" t="str">
        <f t="shared" si="16"/>
        <v>Obesity</v>
      </c>
      <c r="K555" s="12" t="str">
        <f t="shared" si="17"/>
        <v>Normal</v>
      </c>
    </row>
    <row r="556" spans="2:11" x14ac:dyDescent="0.3">
      <c r="B556" t="s">
        <v>1816</v>
      </c>
      <c r="C556">
        <v>51.65</v>
      </c>
      <c r="D556">
        <v>5.3</v>
      </c>
      <c r="E556" t="s">
        <v>2382</v>
      </c>
      <c r="F556" t="s">
        <v>2380</v>
      </c>
      <c r="G556" t="s">
        <v>2380</v>
      </c>
      <c r="H556">
        <v>0</v>
      </c>
      <c r="I556" t="s">
        <v>2380</v>
      </c>
      <c r="J556" t="str">
        <f t="shared" si="16"/>
        <v>Obesity</v>
      </c>
      <c r="K556" s="12" t="str">
        <f t="shared" si="17"/>
        <v>Normal</v>
      </c>
    </row>
    <row r="557" spans="2:11" x14ac:dyDescent="0.3">
      <c r="B557" t="s">
        <v>1815</v>
      </c>
      <c r="C557">
        <v>44.52</v>
      </c>
      <c r="D557">
        <v>8.64</v>
      </c>
      <c r="E557" t="s">
        <v>2382</v>
      </c>
      <c r="F557" t="s">
        <v>2380</v>
      </c>
      <c r="G557" t="s">
        <v>2382</v>
      </c>
      <c r="H557">
        <v>1</v>
      </c>
      <c r="I557" t="s">
        <v>2380</v>
      </c>
      <c r="J557" t="str">
        <f t="shared" si="16"/>
        <v>Obesity</v>
      </c>
      <c r="K557" s="12" t="str">
        <f t="shared" si="17"/>
        <v>Diabetes</v>
      </c>
    </row>
    <row r="558" spans="2:11" x14ac:dyDescent="0.3">
      <c r="B558" t="s">
        <v>1814</v>
      </c>
      <c r="C558">
        <v>53.29</v>
      </c>
      <c r="D558">
        <v>4.03</v>
      </c>
      <c r="E558" t="s">
        <v>2380</v>
      </c>
      <c r="F558" t="s">
        <v>2380</v>
      </c>
      <c r="G558" t="s">
        <v>2382</v>
      </c>
      <c r="H558">
        <v>1</v>
      </c>
      <c r="I558" t="s">
        <v>2380</v>
      </c>
      <c r="J558" t="str">
        <f t="shared" si="16"/>
        <v>Obesity</v>
      </c>
      <c r="K558" s="12" t="str">
        <f t="shared" si="17"/>
        <v>Normal</v>
      </c>
    </row>
    <row r="559" spans="2:11" x14ac:dyDescent="0.3">
      <c r="B559" t="s">
        <v>1813</v>
      </c>
      <c r="C559">
        <v>46.63</v>
      </c>
      <c r="D559">
        <v>4.26</v>
      </c>
      <c r="E559" t="s">
        <v>2382</v>
      </c>
      <c r="F559" t="s">
        <v>2380</v>
      </c>
      <c r="G559" t="s">
        <v>2380</v>
      </c>
      <c r="H559">
        <v>2</v>
      </c>
      <c r="I559" t="s">
        <v>2380</v>
      </c>
      <c r="J559" t="str">
        <f t="shared" si="16"/>
        <v>Obesity</v>
      </c>
      <c r="K559" s="12" t="str">
        <f t="shared" si="17"/>
        <v>Normal</v>
      </c>
    </row>
    <row r="560" spans="2:11" x14ac:dyDescent="0.3">
      <c r="B560" t="s">
        <v>1812</v>
      </c>
      <c r="C560">
        <v>28.88</v>
      </c>
      <c r="D560">
        <v>5.35</v>
      </c>
      <c r="E560" t="s">
        <v>2380</v>
      </c>
      <c r="F560" t="s">
        <v>2380</v>
      </c>
      <c r="G560" t="s">
        <v>2382</v>
      </c>
      <c r="H560">
        <v>1</v>
      </c>
      <c r="I560" t="s">
        <v>2382</v>
      </c>
      <c r="J560" t="str">
        <f t="shared" si="16"/>
        <v>Overweight</v>
      </c>
      <c r="K560" s="12" t="str">
        <f t="shared" si="17"/>
        <v>Normal</v>
      </c>
    </row>
    <row r="561" spans="2:11" x14ac:dyDescent="0.3">
      <c r="B561" t="s">
        <v>1811</v>
      </c>
      <c r="C561">
        <v>23.98</v>
      </c>
      <c r="D561">
        <v>4.9000000000000004</v>
      </c>
      <c r="E561" t="s">
        <v>2380</v>
      </c>
      <c r="F561" t="s">
        <v>2380</v>
      </c>
      <c r="G561" t="s">
        <v>2380</v>
      </c>
      <c r="H561">
        <v>0</v>
      </c>
      <c r="I561" t="s">
        <v>2380</v>
      </c>
      <c r="J561" t="str">
        <f t="shared" si="16"/>
        <v>Normal Weight</v>
      </c>
      <c r="K561" s="12" t="str">
        <f t="shared" si="17"/>
        <v>Normal</v>
      </c>
    </row>
    <row r="562" spans="2:11" x14ac:dyDescent="0.3">
      <c r="B562" t="s">
        <v>1810</v>
      </c>
      <c r="C562">
        <v>23.65</v>
      </c>
      <c r="D562">
        <v>4.5</v>
      </c>
      <c r="E562" t="s">
        <v>2380</v>
      </c>
      <c r="F562" t="s">
        <v>2380</v>
      </c>
      <c r="G562" t="s">
        <v>2380</v>
      </c>
      <c r="H562">
        <v>0</v>
      </c>
      <c r="I562" t="s">
        <v>2380</v>
      </c>
      <c r="J562" t="str">
        <f t="shared" si="16"/>
        <v>Normal Weight</v>
      </c>
      <c r="K562" s="12" t="str">
        <f t="shared" si="17"/>
        <v>Normal</v>
      </c>
    </row>
    <row r="563" spans="2:11" x14ac:dyDescent="0.3">
      <c r="B563" t="s">
        <v>1809</v>
      </c>
      <c r="C563">
        <v>49.09</v>
      </c>
      <c r="D563">
        <v>8.3800000000000008</v>
      </c>
      <c r="E563" t="s">
        <v>2382</v>
      </c>
      <c r="F563" t="s">
        <v>2380</v>
      </c>
      <c r="G563" t="s">
        <v>2380</v>
      </c>
      <c r="H563">
        <v>2</v>
      </c>
      <c r="I563" t="s">
        <v>2380</v>
      </c>
      <c r="J563" t="str">
        <f t="shared" si="16"/>
        <v>Obesity</v>
      </c>
      <c r="K563" s="12" t="str">
        <f t="shared" si="17"/>
        <v>Diabetes</v>
      </c>
    </row>
    <row r="564" spans="2:11" x14ac:dyDescent="0.3">
      <c r="B564" t="s">
        <v>1808</v>
      </c>
      <c r="C564">
        <v>28.024999999999999</v>
      </c>
      <c r="D564">
        <v>7.03</v>
      </c>
      <c r="E564" t="s">
        <v>2380</v>
      </c>
      <c r="F564" t="s">
        <v>2380</v>
      </c>
      <c r="G564" t="s">
        <v>2380</v>
      </c>
      <c r="H564">
        <v>0</v>
      </c>
      <c r="I564" t="s">
        <v>2382</v>
      </c>
      <c r="J564" t="str">
        <f t="shared" si="16"/>
        <v>Overweight</v>
      </c>
      <c r="K564" s="12" t="str">
        <f t="shared" si="17"/>
        <v>Diabetes</v>
      </c>
    </row>
    <row r="565" spans="2:11" x14ac:dyDescent="0.3">
      <c r="B565" t="s">
        <v>1807</v>
      </c>
      <c r="C565">
        <v>43.32</v>
      </c>
      <c r="D565">
        <v>8.75</v>
      </c>
      <c r="E565" t="s">
        <v>2382</v>
      </c>
      <c r="F565" t="s">
        <v>2380</v>
      </c>
      <c r="G565" t="s">
        <v>2382</v>
      </c>
      <c r="H565">
        <v>1</v>
      </c>
      <c r="I565" t="s">
        <v>2380</v>
      </c>
      <c r="J565" t="str">
        <f t="shared" si="16"/>
        <v>Obesity</v>
      </c>
      <c r="K565" s="12" t="str">
        <f t="shared" si="17"/>
        <v>Diabetes</v>
      </c>
    </row>
    <row r="566" spans="2:11" x14ac:dyDescent="0.3">
      <c r="B566" t="s">
        <v>1806</v>
      </c>
      <c r="C566">
        <v>45.92</v>
      </c>
      <c r="D566">
        <v>9.51</v>
      </c>
      <c r="E566" t="s">
        <v>2380</v>
      </c>
      <c r="F566" t="s">
        <v>2380</v>
      </c>
      <c r="G566" t="s">
        <v>2380</v>
      </c>
      <c r="H566">
        <v>0</v>
      </c>
      <c r="I566" t="s">
        <v>2380</v>
      </c>
      <c r="J566" t="str">
        <f t="shared" si="16"/>
        <v>Obesity</v>
      </c>
      <c r="K566" s="12" t="str">
        <f t="shared" si="17"/>
        <v>Diabetes</v>
      </c>
    </row>
    <row r="567" spans="2:11" x14ac:dyDescent="0.3">
      <c r="B567" t="s">
        <v>1805</v>
      </c>
      <c r="C567">
        <v>44.03</v>
      </c>
      <c r="D567">
        <v>9.36</v>
      </c>
      <c r="E567" t="s">
        <v>2380</v>
      </c>
      <c r="F567" t="s">
        <v>2380</v>
      </c>
      <c r="G567" t="s">
        <v>2380</v>
      </c>
      <c r="H567">
        <v>0</v>
      </c>
      <c r="I567" t="s">
        <v>2380</v>
      </c>
      <c r="J567" t="str">
        <f t="shared" si="16"/>
        <v>Obesity</v>
      </c>
      <c r="K567" s="12" t="str">
        <f t="shared" si="17"/>
        <v>Diabetes</v>
      </c>
    </row>
    <row r="568" spans="2:11" x14ac:dyDescent="0.3">
      <c r="B568" t="s">
        <v>1804</v>
      </c>
      <c r="C568">
        <v>24.6</v>
      </c>
      <c r="D568">
        <v>4.8099999999999996</v>
      </c>
      <c r="E568" t="s">
        <v>2380</v>
      </c>
      <c r="F568" t="s">
        <v>2380</v>
      </c>
      <c r="G568" t="s">
        <v>2380</v>
      </c>
      <c r="H568">
        <v>0</v>
      </c>
      <c r="I568" t="s">
        <v>2382</v>
      </c>
      <c r="J568" t="str">
        <f t="shared" si="16"/>
        <v>Normal Weight</v>
      </c>
      <c r="K568" s="12" t="str">
        <f t="shared" si="17"/>
        <v>Normal</v>
      </c>
    </row>
    <row r="569" spans="2:11" x14ac:dyDescent="0.3">
      <c r="B569" t="s">
        <v>1803</v>
      </c>
      <c r="C569">
        <v>49.15</v>
      </c>
      <c r="D569">
        <v>8.08</v>
      </c>
      <c r="E569" t="s">
        <v>2380</v>
      </c>
      <c r="F569" t="s">
        <v>2380</v>
      </c>
      <c r="G569" t="s">
        <v>2380</v>
      </c>
      <c r="H569">
        <v>0</v>
      </c>
      <c r="I569" t="s">
        <v>2380</v>
      </c>
      <c r="J569" t="str">
        <f t="shared" si="16"/>
        <v>Obesity</v>
      </c>
      <c r="K569" s="12" t="str">
        <f t="shared" si="17"/>
        <v>Diabetes</v>
      </c>
    </row>
    <row r="570" spans="2:11" x14ac:dyDescent="0.3">
      <c r="B570" t="s">
        <v>1802</v>
      </c>
      <c r="C570">
        <v>28.31</v>
      </c>
      <c r="D570">
        <v>6.29</v>
      </c>
      <c r="E570" t="s">
        <v>2380</v>
      </c>
      <c r="F570" t="s">
        <v>2380</v>
      </c>
      <c r="G570" t="s">
        <v>2382</v>
      </c>
      <c r="H570">
        <v>1</v>
      </c>
      <c r="I570" t="s">
        <v>2382</v>
      </c>
      <c r="J570" t="str">
        <f t="shared" si="16"/>
        <v>Overweight</v>
      </c>
      <c r="K570" s="12" t="str">
        <f t="shared" si="17"/>
        <v>Prediabetes</v>
      </c>
    </row>
    <row r="571" spans="2:11" x14ac:dyDescent="0.3">
      <c r="B571" t="s">
        <v>1801</v>
      </c>
      <c r="C571">
        <v>22.99</v>
      </c>
      <c r="D571">
        <v>6.29</v>
      </c>
      <c r="E571" t="s">
        <v>2380</v>
      </c>
      <c r="F571" t="s">
        <v>2380</v>
      </c>
      <c r="G571" t="s">
        <v>2380</v>
      </c>
      <c r="H571">
        <v>1</v>
      </c>
      <c r="I571" t="s">
        <v>2382</v>
      </c>
      <c r="J571" t="str">
        <f t="shared" si="16"/>
        <v>Normal Weight</v>
      </c>
      <c r="K571" s="12" t="str">
        <f t="shared" si="17"/>
        <v>Prediabetes</v>
      </c>
    </row>
    <row r="572" spans="2:11" x14ac:dyDescent="0.3">
      <c r="B572" t="s">
        <v>1800</v>
      </c>
      <c r="C572">
        <v>29.07</v>
      </c>
      <c r="D572">
        <v>5.12</v>
      </c>
      <c r="E572" t="s">
        <v>2380</v>
      </c>
      <c r="F572" t="s">
        <v>2380</v>
      </c>
      <c r="G572" t="s">
        <v>2382</v>
      </c>
      <c r="H572">
        <v>1</v>
      </c>
      <c r="I572" t="s">
        <v>2382</v>
      </c>
      <c r="J572" t="str">
        <f t="shared" si="16"/>
        <v>Overweight</v>
      </c>
      <c r="K572" s="12" t="str">
        <f t="shared" si="17"/>
        <v>Normal</v>
      </c>
    </row>
    <row r="573" spans="2:11" x14ac:dyDescent="0.3">
      <c r="B573" t="s">
        <v>1799</v>
      </c>
      <c r="C573">
        <v>42.02</v>
      </c>
      <c r="D573">
        <v>9.9499999999999993</v>
      </c>
      <c r="E573" t="s">
        <v>2382</v>
      </c>
      <c r="F573" t="s">
        <v>2380</v>
      </c>
      <c r="G573" t="s">
        <v>2382</v>
      </c>
      <c r="H573">
        <v>1</v>
      </c>
      <c r="I573" t="s">
        <v>2380</v>
      </c>
      <c r="J573" t="str">
        <f t="shared" si="16"/>
        <v>Obesity</v>
      </c>
      <c r="K573" s="12" t="str">
        <f t="shared" si="17"/>
        <v>Diabetes</v>
      </c>
    </row>
    <row r="574" spans="2:11" x14ac:dyDescent="0.3">
      <c r="B574" t="s">
        <v>1798</v>
      </c>
      <c r="C574">
        <v>49.07</v>
      </c>
      <c r="D574">
        <v>9.08</v>
      </c>
      <c r="E574" t="s">
        <v>2382</v>
      </c>
      <c r="F574" t="s">
        <v>2380</v>
      </c>
      <c r="G574" t="s">
        <v>2380</v>
      </c>
      <c r="H574">
        <v>1</v>
      </c>
      <c r="I574" t="s">
        <v>2380</v>
      </c>
      <c r="J574" t="str">
        <f t="shared" si="16"/>
        <v>Obesity</v>
      </c>
      <c r="K574" s="12" t="str">
        <f t="shared" si="17"/>
        <v>Diabetes</v>
      </c>
    </row>
    <row r="575" spans="2:11" x14ac:dyDescent="0.3">
      <c r="B575" t="s">
        <v>1797</v>
      </c>
      <c r="C575">
        <v>19.8</v>
      </c>
      <c r="D575">
        <v>4.82</v>
      </c>
      <c r="E575" t="s">
        <v>2380</v>
      </c>
      <c r="F575" t="s">
        <v>2380</v>
      </c>
      <c r="G575" t="s">
        <v>2380</v>
      </c>
      <c r="H575">
        <v>0</v>
      </c>
      <c r="I575" t="s">
        <v>2382</v>
      </c>
      <c r="J575" t="str">
        <f t="shared" si="16"/>
        <v>Normal Weight</v>
      </c>
      <c r="K575" s="12" t="str">
        <f t="shared" si="17"/>
        <v>Normal</v>
      </c>
    </row>
    <row r="576" spans="2:11" x14ac:dyDescent="0.3">
      <c r="B576" t="s">
        <v>1796</v>
      </c>
      <c r="C576">
        <v>27.36</v>
      </c>
      <c r="D576">
        <v>4.6500000000000004</v>
      </c>
      <c r="E576" t="s">
        <v>2380</v>
      </c>
      <c r="F576" t="s">
        <v>2381</v>
      </c>
      <c r="G576" t="s">
        <v>2380</v>
      </c>
      <c r="H576">
        <v>1</v>
      </c>
      <c r="I576" t="s">
        <v>2382</v>
      </c>
      <c r="J576" t="str">
        <f t="shared" si="16"/>
        <v>Overweight</v>
      </c>
      <c r="K576" s="12" t="str">
        <f t="shared" si="17"/>
        <v>Normal</v>
      </c>
    </row>
    <row r="577" spans="2:11" x14ac:dyDescent="0.3">
      <c r="B577" t="s">
        <v>1795</v>
      </c>
      <c r="C577">
        <v>42.95</v>
      </c>
      <c r="D577">
        <v>5.16</v>
      </c>
      <c r="E577" t="s">
        <v>2382</v>
      </c>
      <c r="F577" t="s">
        <v>2380</v>
      </c>
      <c r="G577" t="s">
        <v>2380</v>
      </c>
      <c r="H577">
        <v>1</v>
      </c>
      <c r="I577" t="s">
        <v>2380</v>
      </c>
      <c r="J577" t="str">
        <f t="shared" si="16"/>
        <v>Obesity</v>
      </c>
      <c r="K577" s="12" t="str">
        <f t="shared" si="17"/>
        <v>Normal</v>
      </c>
    </row>
    <row r="578" spans="2:11" x14ac:dyDescent="0.3">
      <c r="B578" t="s">
        <v>1794</v>
      </c>
      <c r="C578">
        <v>42.66</v>
      </c>
      <c r="D578">
        <v>10.44</v>
      </c>
      <c r="E578" t="s">
        <v>2380</v>
      </c>
      <c r="F578" t="s">
        <v>2380</v>
      </c>
      <c r="G578" t="s">
        <v>2380</v>
      </c>
      <c r="H578">
        <v>0</v>
      </c>
      <c r="I578" t="s">
        <v>2380</v>
      </c>
      <c r="J578" t="str">
        <f t="shared" si="16"/>
        <v>Obesity</v>
      </c>
      <c r="K578" s="12" t="str">
        <f t="shared" si="17"/>
        <v>Diabetes</v>
      </c>
    </row>
    <row r="579" spans="2:11" x14ac:dyDescent="0.3">
      <c r="B579" t="s">
        <v>1793</v>
      </c>
      <c r="C579">
        <v>33.630000000000003</v>
      </c>
      <c r="D579">
        <v>5.69</v>
      </c>
      <c r="E579" t="s">
        <v>2380</v>
      </c>
      <c r="F579" t="s">
        <v>2380</v>
      </c>
      <c r="G579" t="s">
        <v>2380</v>
      </c>
      <c r="H579">
        <v>1</v>
      </c>
      <c r="I579" t="s">
        <v>2380</v>
      </c>
      <c r="J579" t="str">
        <f t="shared" ref="J579:J642" si="18">IF(C579&lt;18.5,"Underweight",IF(C579&lt;25,"Normal Weight",IF(C579&lt;30,"Overweight","Obesity")))</f>
        <v>Obesity</v>
      </c>
      <c r="K579" s="12" t="str">
        <f t="shared" ref="K579:K642" si="19">IF(D579&lt;5.7,"Normal",IF(D579&lt;6.5,"Prediabetes","Diabetes"))</f>
        <v>Normal</v>
      </c>
    </row>
    <row r="580" spans="2:11" x14ac:dyDescent="0.3">
      <c r="B580" t="s">
        <v>1792</v>
      </c>
      <c r="C580">
        <v>26.84</v>
      </c>
      <c r="D580">
        <v>6.5</v>
      </c>
      <c r="E580" t="s">
        <v>2380</v>
      </c>
      <c r="F580" t="s">
        <v>2380</v>
      </c>
      <c r="G580" t="s">
        <v>2380</v>
      </c>
      <c r="H580">
        <v>0</v>
      </c>
      <c r="I580" t="s">
        <v>2382</v>
      </c>
      <c r="J580" t="str">
        <f t="shared" si="18"/>
        <v>Overweight</v>
      </c>
      <c r="K580" s="12" t="str">
        <f t="shared" si="19"/>
        <v>Diabetes</v>
      </c>
    </row>
    <row r="581" spans="2:11" x14ac:dyDescent="0.3">
      <c r="B581" t="s">
        <v>1791</v>
      </c>
      <c r="C581">
        <v>28.3</v>
      </c>
      <c r="D581">
        <v>5.73</v>
      </c>
      <c r="E581" t="s">
        <v>2380</v>
      </c>
      <c r="F581" t="s">
        <v>2380</v>
      </c>
      <c r="G581" t="s">
        <v>2382</v>
      </c>
      <c r="H581">
        <v>1</v>
      </c>
      <c r="I581" t="s">
        <v>2382</v>
      </c>
      <c r="J581" t="str">
        <f t="shared" si="18"/>
        <v>Overweight</v>
      </c>
      <c r="K581" s="12" t="str">
        <f t="shared" si="19"/>
        <v>Prediabetes</v>
      </c>
    </row>
    <row r="582" spans="2:11" x14ac:dyDescent="0.3">
      <c r="B582" t="s">
        <v>1790</v>
      </c>
      <c r="C582">
        <v>27.06</v>
      </c>
      <c r="D582">
        <v>5.74</v>
      </c>
      <c r="E582" t="s">
        <v>2382</v>
      </c>
      <c r="F582" t="s">
        <v>2380</v>
      </c>
      <c r="G582" t="s">
        <v>2380</v>
      </c>
      <c r="H582">
        <v>0</v>
      </c>
      <c r="I582" t="s">
        <v>2382</v>
      </c>
      <c r="J582" t="str">
        <f t="shared" si="18"/>
        <v>Overweight</v>
      </c>
      <c r="K582" s="12" t="str">
        <f t="shared" si="19"/>
        <v>Prediabetes</v>
      </c>
    </row>
    <row r="583" spans="2:11" x14ac:dyDescent="0.3">
      <c r="B583" t="s">
        <v>1789</v>
      </c>
      <c r="C583">
        <v>47.13</v>
      </c>
      <c r="D583">
        <v>8.6999999999999993</v>
      </c>
      <c r="E583" t="s">
        <v>2380</v>
      </c>
      <c r="F583" t="s">
        <v>2380</v>
      </c>
      <c r="G583" t="s">
        <v>2380</v>
      </c>
      <c r="H583">
        <v>0</v>
      </c>
      <c r="I583" t="s">
        <v>2380</v>
      </c>
      <c r="J583" t="str">
        <f t="shared" si="18"/>
        <v>Obesity</v>
      </c>
      <c r="K583" s="12" t="str">
        <f t="shared" si="19"/>
        <v>Diabetes</v>
      </c>
    </row>
    <row r="584" spans="2:11" x14ac:dyDescent="0.3">
      <c r="B584" t="s">
        <v>1788</v>
      </c>
      <c r="C584">
        <v>51.72</v>
      </c>
      <c r="D584">
        <v>5.09</v>
      </c>
      <c r="E584" t="s">
        <v>2380</v>
      </c>
      <c r="F584" t="s">
        <v>2380</v>
      </c>
      <c r="G584" t="s">
        <v>2380</v>
      </c>
      <c r="H584">
        <v>0</v>
      </c>
      <c r="I584" t="s">
        <v>2380</v>
      </c>
      <c r="J584" t="str">
        <f t="shared" si="18"/>
        <v>Obesity</v>
      </c>
      <c r="K584" s="12" t="str">
        <f t="shared" si="19"/>
        <v>Normal</v>
      </c>
    </row>
    <row r="585" spans="2:11" x14ac:dyDescent="0.3">
      <c r="B585" t="s">
        <v>1787</v>
      </c>
      <c r="C585">
        <v>48.59</v>
      </c>
      <c r="D585">
        <v>5.57</v>
      </c>
      <c r="E585" t="s">
        <v>2380</v>
      </c>
      <c r="F585" t="s">
        <v>2380</v>
      </c>
      <c r="G585" t="s">
        <v>2380</v>
      </c>
      <c r="H585">
        <v>0</v>
      </c>
      <c r="I585" t="s">
        <v>2380</v>
      </c>
      <c r="J585" t="str">
        <f t="shared" si="18"/>
        <v>Obesity</v>
      </c>
      <c r="K585" s="12" t="str">
        <f t="shared" si="19"/>
        <v>Normal</v>
      </c>
    </row>
    <row r="586" spans="2:11" x14ac:dyDescent="0.3">
      <c r="B586" t="s">
        <v>1786</v>
      </c>
      <c r="C586">
        <v>45.18</v>
      </c>
      <c r="D586">
        <v>10.87</v>
      </c>
      <c r="E586" t="s">
        <v>2380</v>
      </c>
      <c r="F586" t="s">
        <v>2380</v>
      </c>
      <c r="G586" t="s">
        <v>2380</v>
      </c>
      <c r="H586">
        <v>0</v>
      </c>
      <c r="I586" t="s">
        <v>2380</v>
      </c>
      <c r="J586" t="str">
        <f t="shared" si="18"/>
        <v>Obesity</v>
      </c>
      <c r="K586" s="12" t="str">
        <f t="shared" si="19"/>
        <v>Diabetes</v>
      </c>
    </row>
    <row r="587" spans="2:11" x14ac:dyDescent="0.3">
      <c r="B587" t="s">
        <v>1785</v>
      </c>
      <c r="C587">
        <v>27.9</v>
      </c>
      <c r="D587">
        <v>6.02</v>
      </c>
      <c r="E587" t="s">
        <v>2380</v>
      </c>
      <c r="F587" t="s">
        <v>2380</v>
      </c>
      <c r="G587" t="s">
        <v>2382</v>
      </c>
      <c r="H587">
        <v>1</v>
      </c>
      <c r="I587" t="s">
        <v>2382</v>
      </c>
      <c r="J587" t="str">
        <f t="shared" si="18"/>
        <v>Overweight</v>
      </c>
      <c r="K587" s="12" t="str">
        <f t="shared" si="19"/>
        <v>Prediabetes</v>
      </c>
    </row>
    <row r="588" spans="2:11" x14ac:dyDescent="0.3">
      <c r="B588" t="s">
        <v>1784</v>
      </c>
      <c r="C588">
        <v>51.33</v>
      </c>
      <c r="D588">
        <v>7</v>
      </c>
      <c r="E588" t="s">
        <v>2380</v>
      </c>
      <c r="F588" t="s">
        <v>2380</v>
      </c>
      <c r="G588" t="s">
        <v>2380</v>
      </c>
      <c r="H588">
        <v>0</v>
      </c>
      <c r="I588" t="s">
        <v>2380</v>
      </c>
      <c r="J588" t="str">
        <f t="shared" si="18"/>
        <v>Obesity</v>
      </c>
      <c r="K588" s="12" t="str">
        <f t="shared" si="19"/>
        <v>Diabetes</v>
      </c>
    </row>
    <row r="589" spans="2:11" x14ac:dyDescent="0.3">
      <c r="B589" t="s">
        <v>1783</v>
      </c>
      <c r="C589">
        <v>30.59</v>
      </c>
      <c r="D589">
        <v>5.56</v>
      </c>
      <c r="E589" t="s">
        <v>2382</v>
      </c>
      <c r="F589" t="s">
        <v>2380</v>
      </c>
      <c r="G589" t="s">
        <v>2380</v>
      </c>
      <c r="H589">
        <v>1</v>
      </c>
      <c r="I589" t="s">
        <v>2380</v>
      </c>
      <c r="J589" t="str">
        <f t="shared" si="18"/>
        <v>Obesity</v>
      </c>
      <c r="K589" s="12" t="str">
        <f t="shared" si="19"/>
        <v>Normal</v>
      </c>
    </row>
    <row r="590" spans="2:11" x14ac:dyDescent="0.3">
      <c r="B590" t="s">
        <v>1782</v>
      </c>
      <c r="C590">
        <v>39.229999999999997</v>
      </c>
      <c r="D590">
        <v>8.4499999999999993</v>
      </c>
      <c r="E590" t="s">
        <v>2380</v>
      </c>
      <c r="F590" t="s">
        <v>2380</v>
      </c>
      <c r="G590" t="s">
        <v>2380</v>
      </c>
      <c r="H590">
        <v>0</v>
      </c>
      <c r="I590" t="s">
        <v>2380</v>
      </c>
      <c r="J590" t="str">
        <f t="shared" si="18"/>
        <v>Obesity</v>
      </c>
      <c r="K590" s="12" t="str">
        <f t="shared" si="19"/>
        <v>Diabetes</v>
      </c>
    </row>
    <row r="591" spans="2:11" x14ac:dyDescent="0.3">
      <c r="B591" t="s">
        <v>1781</v>
      </c>
      <c r="C591">
        <v>19.094999999999999</v>
      </c>
      <c r="D591">
        <v>6.19</v>
      </c>
      <c r="E591" t="s">
        <v>2380</v>
      </c>
      <c r="F591" t="s">
        <v>2380</v>
      </c>
      <c r="G591" t="s">
        <v>2380</v>
      </c>
      <c r="H591">
        <v>0</v>
      </c>
      <c r="I591" t="s">
        <v>2382</v>
      </c>
      <c r="J591" t="str">
        <f t="shared" si="18"/>
        <v>Normal Weight</v>
      </c>
      <c r="K591" s="12" t="str">
        <f t="shared" si="19"/>
        <v>Prediabetes</v>
      </c>
    </row>
    <row r="592" spans="2:11" x14ac:dyDescent="0.3">
      <c r="B592" t="s">
        <v>1780</v>
      </c>
      <c r="C592">
        <v>49.72</v>
      </c>
      <c r="D592">
        <v>7.71</v>
      </c>
      <c r="E592" t="s">
        <v>2380</v>
      </c>
      <c r="F592" t="s">
        <v>2380</v>
      </c>
      <c r="G592" t="s">
        <v>2380</v>
      </c>
      <c r="H592">
        <v>0</v>
      </c>
      <c r="I592" t="s">
        <v>2380</v>
      </c>
      <c r="J592" t="str">
        <f t="shared" si="18"/>
        <v>Obesity</v>
      </c>
      <c r="K592" s="12" t="str">
        <f t="shared" si="19"/>
        <v>Diabetes</v>
      </c>
    </row>
    <row r="593" spans="2:11" x14ac:dyDescent="0.3">
      <c r="B593" t="s">
        <v>1779</v>
      </c>
      <c r="C593">
        <v>21.754999999999999</v>
      </c>
      <c r="D593">
        <v>4.63</v>
      </c>
      <c r="E593" t="s">
        <v>2380</v>
      </c>
      <c r="F593" t="s">
        <v>2380</v>
      </c>
      <c r="G593" t="s">
        <v>2382</v>
      </c>
      <c r="H593">
        <v>1</v>
      </c>
      <c r="I593" t="s">
        <v>2382</v>
      </c>
      <c r="J593" t="str">
        <f t="shared" si="18"/>
        <v>Normal Weight</v>
      </c>
      <c r="K593" s="12" t="str">
        <f t="shared" si="19"/>
        <v>Normal</v>
      </c>
    </row>
    <row r="594" spans="2:11" x14ac:dyDescent="0.3">
      <c r="B594" t="s">
        <v>1778</v>
      </c>
      <c r="C594">
        <v>48.39</v>
      </c>
      <c r="D594">
        <v>4.6100000000000003</v>
      </c>
      <c r="E594" t="s">
        <v>2380</v>
      </c>
      <c r="F594" t="s">
        <v>2380</v>
      </c>
      <c r="G594" t="s">
        <v>2380</v>
      </c>
      <c r="H594">
        <v>0</v>
      </c>
      <c r="I594" t="s">
        <v>2380</v>
      </c>
      <c r="J594" t="str">
        <f t="shared" si="18"/>
        <v>Obesity</v>
      </c>
      <c r="K594" s="12" t="str">
        <f t="shared" si="19"/>
        <v>Normal</v>
      </c>
    </row>
    <row r="595" spans="2:11" x14ac:dyDescent="0.3">
      <c r="B595" t="s">
        <v>1777</v>
      </c>
      <c r="C595">
        <v>47.15</v>
      </c>
      <c r="D595">
        <v>9.5299999999999994</v>
      </c>
      <c r="E595" t="s">
        <v>2382</v>
      </c>
      <c r="F595" t="s">
        <v>2380</v>
      </c>
      <c r="G595" t="s">
        <v>2380</v>
      </c>
      <c r="H595">
        <v>1</v>
      </c>
      <c r="I595" t="s">
        <v>2380</v>
      </c>
      <c r="J595" t="str">
        <f t="shared" si="18"/>
        <v>Obesity</v>
      </c>
      <c r="K595" s="12" t="str">
        <f t="shared" si="19"/>
        <v>Diabetes</v>
      </c>
    </row>
    <row r="596" spans="2:11" x14ac:dyDescent="0.3">
      <c r="B596" t="s">
        <v>1776</v>
      </c>
      <c r="C596">
        <v>47.59</v>
      </c>
      <c r="D596">
        <v>11.43</v>
      </c>
      <c r="E596" t="s">
        <v>2382</v>
      </c>
      <c r="F596" t="s">
        <v>2380</v>
      </c>
      <c r="G596" t="s">
        <v>2380</v>
      </c>
      <c r="H596">
        <v>2</v>
      </c>
      <c r="I596" t="s">
        <v>2380</v>
      </c>
      <c r="J596" t="str">
        <f t="shared" si="18"/>
        <v>Obesity</v>
      </c>
      <c r="K596" s="12" t="str">
        <f t="shared" si="19"/>
        <v>Diabetes</v>
      </c>
    </row>
    <row r="597" spans="2:11" x14ac:dyDescent="0.3">
      <c r="B597" t="s">
        <v>1775</v>
      </c>
      <c r="C597">
        <v>39.81</v>
      </c>
      <c r="D597">
        <v>7.65</v>
      </c>
      <c r="E597" t="s">
        <v>2382</v>
      </c>
      <c r="F597" t="s">
        <v>2380</v>
      </c>
      <c r="G597" t="s">
        <v>2382</v>
      </c>
      <c r="H597">
        <v>1</v>
      </c>
      <c r="I597" t="s">
        <v>2380</v>
      </c>
      <c r="J597" t="str">
        <f t="shared" si="18"/>
        <v>Obesity</v>
      </c>
      <c r="K597" s="12" t="str">
        <f t="shared" si="19"/>
        <v>Diabetes</v>
      </c>
    </row>
    <row r="598" spans="2:11" x14ac:dyDescent="0.3">
      <c r="B598" t="s">
        <v>1774</v>
      </c>
      <c r="C598">
        <v>31.02</v>
      </c>
      <c r="D598">
        <v>5.87</v>
      </c>
      <c r="E598" t="s">
        <v>2382</v>
      </c>
      <c r="F598" t="s">
        <v>2380</v>
      </c>
      <c r="G598" t="s">
        <v>2380</v>
      </c>
      <c r="H598">
        <v>0</v>
      </c>
      <c r="I598" t="s">
        <v>2380</v>
      </c>
      <c r="J598" t="str">
        <f t="shared" si="18"/>
        <v>Obesity</v>
      </c>
      <c r="K598" s="12" t="str">
        <f t="shared" si="19"/>
        <v>Prediabetes</v>
      </c>
    </row>
    <row r="599" spans="2:11" x14ac:dyDescent="0.3">
      <c r="B599" t="s">
        <v>1773</v>
      </c>
      <c r="C599">
        <v>24.75</v>
      </c>
      <c r="D599">
        <v>4.3600000000000003</v>
      </c>
      <c r="E599" t="s">
        <v>2382</v>
      </c>
      <c r="F599" t="s">
        <v>2380</v>
      </c>
      <c r="G599" t="s">
        <v>2380</v>
      </c>
      <c r="H599">
        <v>1</v>
      </c>
      <c r="I599" t="s">
        <v>2382</v>
      </c>
      <c r="J599" t="str">
        <f t="shared" si="18"/>
        <v>Normal Weight</v>
      </c>
      <c r="K599" s="12" t="str">
        <f t="shared" si="19"/>
        <v>Normal</v>
      </c>
    </row>
    <row r="600" spans="2:11" x14ac:dyDescent="0.3">
      <c r="B600" t="s">
        <v>1772</v>
      </c>
      <c r="C600">
        <v>30.114999999999998</v>
      </c>
      <c r="D600">
        <v>10.119999999999999</v>
      </c>
      <c r="E600" t="s">
        <v>2380</v>
      </c>
      <c r="F600" t="s">
        <v>2380</v>
      </c>
      <c r="G600" t="s">
        <v>2380</v>
      </c>
      <c r="H600">
        <v>3</v>
      </c>
      <c r="I600" t="s">
        <v>2380</v>
      </c>
      <c r="J600" t="str">
        <f t="shared" si="18"/>
        <v>Obesity</v>
      </c>
      <c r="K600" s="12" t="str">
        <f t="shared" si="19"/>
        <v>Diabetes</v>
      </c>
    </row>
    <row r="601" spans="2:11" x14ac:dyDescent="0.3">
      <c r="B601" t="s">
        <v>1771</v>
      </c>
      <c r="C601">
        <v>26.03</v>
      </c>
      <c r="D601">
        <v>4.01</v>
      </c>
      <c r="E601" t="s">
        <v>2380</v>
      </c>
      <c r="F601" t="s">
        <v>2380</v>
      </c>
      <c r="G601" t="s">
        <v>2382</v>
      </c>
      <c r="H601">
        <v>1</v>
      </c>
      <c r="I601" t="s">
        <v>2382</v>
      </c>
      <c r="J601" t="str">
        <f t="shared" si="18"/>
        <v>Overweight</v>
      </c>
      <c r="K601" s="12" t="str">
        <f t="shared" si="19"/>
        <v>Normal</v>
      </c>
    </row>
    <row r="602" spans="2:11" x14ac:dyDescent="0.3">
      <c r="B602" t="s">
        <v>1770</v>
      </c>
      <c r="C602">
        <v>20.045000000000002</v>
      </c>
      <c r="D602">
        <v>4.7699999999999996</v>
      </c>
      <c r="E602" t="s">
        <v>2382</v>
      </c>
      <c r="F602" t="s">
        <v>2380</v>
      </c>
      <c r="G602" t="s">
        <v>2380</v>
      </c>
      <c r="H602">
        <v>1</v>
      </c>
      <c r="I602" t="s">
        <v>2382</v>
      </c>
      <c r="J602" t="str">
        <f t="shared" si="18"/>
        <v>Normal Weight</v>
      </c>
      <c r="K602" s="12" t="str">
        <f t="shared" si="19"/>
        <v>Normal</v>
      </c>
    </row>
    <row r="603" spans="2:11" x14ac:dyDescent="0.3">
      <c r="B603" t="s">
        <v>1769</v>
      </c>
      <c r="C603">
        <v>40.24</v>
      </c>
      <c r="D603">
        <v>6.83</v>
      </c>
      <c r="E603" t="s">
        <v>2380</v>
      </c>
      <c r="F603" t="s">
        <v>2380</v>
      </c>
      <c r="G603" t="s">
        <v>2380</v>
      </c>
      <c r="H603">
        <v>0</v>
      </c>
      <c r="I603" t="s">
        <v>2380</v>
      </c>
      <c r="J603" t="str">
        <f t="shared" si="18"/>
        <v>Obesity</v>
      </c>
      <c r="K603" s="12" t="str">
        <f t="shared" si="19"/>
        <v>Diabetes</v>
      </c>
    </row>
    <row r="604" spans="2:11" x14ac:dyDescent="0.3">
      <c r="B604" t="s">
        <v>1768</v>
      </c>
      <c r="C604">
        <v>43.15</v>
      </c>
      <c r="D604">
        <v>6.14</v>
      </c>
      <c r="E604" t="s">
        <v>2382</v>
      </c>
      <c r="F604" t="s">
        <v>2380</v>
      </c>
      <c r="G604" t="s">
        <v>2382</v>
      </c>
      <c r="H604">
        <v>1</v>
      </c>
      <c r="I604" t="s">
        <v>2380</v>
      </c>
      <c r="J604" t="str">
        <f t="shared" si="18"/>
        <v>Obesity</v>
      </c>
      <c r="K604" s="12" t="str">
        <f t="shared" si="19"/>
        <v>Prediabetes</v>
      </c>
    </row>
    <row r="605" spans="2:11" x14ac:dyDescent="0.3">
      <c r="B605" t="s">
        <v>1767</v>
      </c>
      <c r="C605">
        <v>27.7</v>
      </c>
      <c r="D605">
        <v>5.6</v>
      </c>
      <c r="E605" t="s">
        <v>2380</v>
      </c>
      <c r="F605" t="s">
        <v>2380</v>
      </c>
      <c r="G605" t="s">
        <v>2382</v>
      </c>
      <c r="H605">
        <v>1</v>
      </c>
      <c r="I605" t="s">
        <v>2382</v>
      </c>
      <c r="J605" t="str">
        <f t="shared" si="18"/>
        <v>Overweight</v>
      </c>
      <c r="K605" s="12" t="str">
        <f t="shared" si="19"/>
        <v>Normal</v>
      </c>
    </row>
    <row r="606" spans="2:11" x14ac:dyDescent="0.3">
      <c r="B606" t="s">
        <v>1766</v>
      </c>
      <c r="C606">
        <v>45.68</v>
      </c>
      <c r="D606">
        <v>4.8</v>
      </c>
      <c r="E606" t="s">
        <v>2380</v>
      </c>
      <c r="F606" t="s">
        <v>2380</v>
      </c>
      <c r="G606" t="s">
        <v>2380</v>
      </c>
      <c r="H606">
        <v>2</v>
      </c>
      <c r="I606" t="s">
        <v>2380</v>
      </c>
      <c r="J606" t="str">
        <f t="shared" si="18"/>
        <v>Obesity</v>
      </c>
      <c r="K606" s="12" t="str">
        <f t="shared" si="19"/>
        <v>Normal</v>
      </c>
    </row>
    <row r="607" spans="2:11" x14ac:dyDescent="0.3">
      <c r="B607" t="s">
        <v>1765</v>
      </c>
      <c r="C607">
        <v>27.3</v>
      </c>
      <c r="D607">
        <v>11.89</v>
      </c>
      <c r="E607" t="s">
        <v>2380</v>
      </c>
      <c r="F607" t="s">
        <v>2380</v>
      </c>
      <c r="G607" t="s">
        <v>2380</v>
      </c>
      <c r="H607">
        <v>0</v>
      </c>
      <c r="I607" t="s">
        <v>2382</v>
      </c>
      <c r="J607" t="str">
        <f t="shared" si="18"/>
        <v>Overweight</v>
      </c>
      <c r="K607" s="12" t="str">
        <f t="shared" si="19"/>
        <v>Diabetes</v>
      </c>
    </row>
    <row r="608" spans="2:11" x14ac:dyDescent="0.3">
      <c r="B608" t="s">
        <v>1764</v>
      </c>
      <c r="C608">
        <v>54.45</v>
      </c>
      <c r="D608">
        <v>4.7300000000000004</v>
      </c>
      <c r="E608" t="s">
        <v>2382</v>
      </c>
      <c r="F608" t="s">
        <v>2380</v>
      </c>
      <c r="G608" t="s">
        <v>2380</v>
      </c>
      <c r="H608">
        <v>1</v>
      </c>
      <c r="I608" t="s">
        <v>2380</v>
      </c>
      <c r="J608" t="str">
        <f t="shared" si="18"/>
        <v>Obesity</v>
      </c>
      <c r="K608" s="12" t="str">
        <f t="shared" si="19"/>
        <v>Normal</v>
      </c>
    </row>
    <row r="609" spans="2:11" x14ac:dyDescent="0.3">
      <c r="B609" t="s">
        <v>1763</v>
      </c>
      <c r="C609">
        <v>54.43</v>
      </c>
      <c r="D609">
        <v>4.6100000000000003</v>
      </c>
      <c r="E609" t="s">
        <v>2382</v>
      </c>
      <c r="F609" t="s">
        <v>2380</v>
      </c>
      <c r="G609" t="s">
        <v>2380</v>
      </c>
      <c r="H609">
        <v>1</v>
      </c>
      <c r="I609" t="s">
        <v>2380</v>
      </c>
      <c r="J609" t="str">
        <f t="shared" si="18"/>
        <v>Obesity</v>
      </c>
      <c r="K609" s="12" t="str">
        <f t="shared" si="19"/>
        <v>Normal</v>
      </c>
    </row>
    <row r="610" spans="2:11" x14ac:dyDescent="0.3">
      <c r="B610" t="s">
        <v>1762</v>
      </c>
      <c r="C610">
        <v>48.01</v>
      </c>
      <c r="D610">
        <v>7.3</v>
      </c>
      <c r="E610" t="s">
        <v>2380</v>
      </c>
      <c r="F610" t="s">
        <v>2380</v>
      </c>
      <c r="G610" t="s">
        <v>2380</v>
      </c>
      <c r="H610">
        <v>0</v>
      </c>
      <c r="I610" t="s">
        <v>2380</v>
      </c>
      <c r="J610" t="str">
        <f t="shared" si="18"/>
        <v>Obesity</v>
      </c>
      <c r="K610" s="12" t="str">
        <f t="shared" si="19"/>
        <v>Diabetes</v>
      </c>
    </row>
    <row r="611" spans="2:11" x14ac:dyDescent="0.3">
      <c r="B611" t="s">
        <v>1761</v>
      </c>
      <c r="C611">
        <v>48.32</v>
      </c>
      <c r="D611">
        <v>5.88</v>
      </c>
      <c r="E611" t="s">
        <v>2380</v>
      </c>
      <c r="F611" t="s">
        <v>2380</v>
      </c>
      <c r="G611" t="s">
        <v>2380</v>
      </c>
      <c r="H611">
        <v>0</v>
      </c>
      <c r="I611" t="s">
        <v>2380</v>
      </c>
      <c r="J611" t="str">
        <f t="shared" si="18"/>
        <v>Obesity</v>
      </c>
      <c r="K611" s="12" t="str">
        <f t="shared" si="19"/>
        <v>Prediabetes</v>
      </c>
    </row>
    <row r="612" spans="2:11" x14ac:dyDescent="0.3">
      <c r="B612" t="s">
        <v>1760</v>
      </c>
      <c r="C612">
        <v>22.895</v>
      </c>
      <c r="D612">
        <v>4.0599999999999996</v>
      </c>
      <c r="E612" t="s">
        <v>2380</v>
      </c>
      <c r="F612" t="s">
        <v>2380</v>
      </c>
      <c r="G612" t="s">
        <v>2382</v>
      </c>
      <c r="H612">
        <v>1</v>
      </c>
      <c r="I612" t="s">
        <v>2382</v>
      </c>
      <c r="J612" t="str">
        <f t="shared" si="18"/>
        <v>Normal Weight</v>
      </c>
      <c r="K612" s="12" t="str">
        <f t="shared" si="19"/>
        <v>Normal</v>
      </c>
    </row>
    <row r="613" spans="2:11" x14ac:dyDescent="0.3">
      <c r="B613" t="s">
        <v>1759</v>
      </c>
      <c r="C613">
        <v>54.85</v>
      </c>
      <c r="D613">
        <v>4.9000000000000004</v>
      </c>
      <c r="E613" t="s">
        <v>2380</v>
      </c>
      <c r="F613" t="s">
        <v>2380</v>
      </c>
      <c r="G613" t="s">
        <v>2380</v>
      </c>
      <c r="H613">
        <v>1</v>
      </c>
      <c r="I613" t="s">
        <v>2380</v>
      </c>
      <c r="J613" t="str">
        <f t="shared" si="18"/>
        <v>Obesity</v>
      </c>
      <c r="K613" s="12" t="str">
        <f t="shared" si="19"/>
        <v>Normal</v>
      </c>
    </row>
    <row r="614" spans="2:11" x14ac:dyDescent="0.3">
      <c r="B614" t="s">
        <v>1758</v>
      </c>
      <c r="C614">
        <v>21.85</v>
      </c>
      <c r="D614">
        <v>5.52</v>
      </c>
      <c r="E614" t="s">
        <v>2380</v>
      </c>
      <c r="F614" t="s">
        <v>2380</v>
      </c>
      <c r="G614" t="s">
        <v>2382</v>
      </c>
      <c r="H614">
        <v>1</v>
      </c>
      <c r="I614" t="s">
        <v>2382</v>
      </c>
      <c r="J614" t="str">
        <f t="shared" si="18"/>
        <v>Normal Weight</v>
      </c>
      <c r="K614" s="12" t="str">
        <f t="shared" si="19"/>
        <v>Normal</v>
      </c>
    </row>
    <row r="615" spans="2:11" x14ac:dyDescent="0.3">
      <c r="B615" t="s">
        <v>1757</v>
      </c>
      <c r="C615">
        <v>51.86</v>
      </c>
      <c r="D615">
        <v>5.2</v>
      </c>
      <c r="E615" t="s">
        <v>2382</v>
      </c>
      <c r="F615" t="s">
        <v>2380</v>
      </c>
      <c r="G615" t="s">
        <v>2380</v>
      </c>
      <c r="H615">
        <v>0</v>
      </c>
      <c r="I615" t="s">
        <v>2380</v>
      </c>
      <c r="J615" t="str">
        <f t="shared" si="18"/>
        <v>Obesity</v>
      </c>
      <c r="K615" s="12" t="str">
        <f t="shared" si="19"/>
        <v>Normal</v>
      </c>
    </row>
    <row r="616" spans="2:11" x14ac:dyDescent="0.3">
      <c r="B616" t="s">
        <v>1756</v>
      </c>
      <c r="C616">
        <v>39.049999999999997</v>
      </c>
      <c r="D616">
        <v>7.59</v>
      </c>
      <c r="E616" t="s">
        <v>2380</v>
      </c>
      <c r="F616" t="s">
        <v>2380</v>
      </c>
      <c r="G616" t="s">
        <v>2380</v>
      </c>
      <c r="H616">
        <v>3</v>
      </c>
      <c r="I616" t="s">
        <v>2380</v>
      </c>
      <c r="J616" t="str">
        <f t="shared" si="18"/>
        <v>Obesity</v>
      </c>
      <c r="K616" s="12" t="str">
        <f t="shared" si="19"/>
        <v>Diabetes</v>
      </c>
    </row>
    <row r="617" spans="2:11" x14ac:dyDescent="0.3">
      <c r="B617" t="s">
        <v>1755</v>
      </c>
      <c r="C617">
        <v>31.824999999999999</v>
      </c>
      <c r="D617">
        <v>8.2799999999999994</v>
      </c>
      <c r="E617" t="s">
        <v>2380</v>
      </c>
      <c r="F617" t="s">
        <v>2380</v>
      </c>
      <c r="G617" t="s">
        <v>2380</v>
      </c>
      <c r="H617">
        <v>3</v>
      </c>
      <c r="I617" t="s">
        <v>2380</v>
      </c>
      <c r="J617" t="str">
        <f t="shared" si="18"/>
        <v>Obesity</v>
      </c>
      <c r="K617" s="12" t="str">
        <f t="shared" si="19"/>
        <v>Diabetes</v>
      </c>
    </row>
    <row r="618" spans="2:11" x14ac:dyDescent="0.3">
      <c r="B618" t="s">
        <v>1754</v>
      </c>
      <c r="C618">
        <v>46.43</v>
      </c>
      <c r="D618">
        <v>6.72</v>
      </c>
      <c r="E618" t="s">
        <v>2380</v>
      </c>
      <c r="F618" t="s">
        <v>2380</v>
      </c>
      <c r="G618" t="s">
        <v>2380</v>
      </c>
      <c r="H618">
        <v>0</v>
      </c>
      <c r="I618" t="s">
        <v>2380</v>
      </c>
      <c r="J618" t="str">
        <f t="shared" si="18"/>
        <v>Obesity</v>
      </c>
      <c r="K618" s="12" t="str">
        <f t="shared" si="19"/>
        <v>Diabetes</v>
      </c>
    </row>
    <row r="619" spans="2:11" x14ac:dyDescent="0.3">
      <c r="B619" t="s">
        <v>1753</v>
      </c>
      <c r="C619">
        <v>53.63</v>
      </c>
      <c r="D619">
        <v>5.47</v>
      </c>
      <c r="E619" t="s">
        <v>2382</v>
      </c>
      <c r="F619" t="s">
        <v>2380</v>
      </c>
      <c r="G619" t="s">
        <v>2380</v>
      </c>
      <c r="H619">
        <v>1</v>
      </c>
      <c r="I619" t="s">
        <v>2380</v>
      </c>
      <c r="J619" t="str">
        <f t="shared" si="18"/>
        <v>Obesity</v>
      </c>
      <c r="K619" s="12" t="str">
        <f t="shared" si="19"/>
        <v>Normal</v>
      </c>
    </row>
    <row r="620" spans="2:11" x14ac:dyDescent="0.3">
      <c r="B620" t="s">
        <v>1752</v>
      </c>
      <c r="C620">
        <v>48.7</v>
      </c>
      <c r="D620">
        <v>4.71</v>
      </c>
      <c r="E620" t="s">
        <v>2380</v>
      </c>
      <c r="F620" t="s">
        <v>2380</v>
      </c>
      <c r="G620" t="s">
        <v>2380</v>
      </c>
      <c r="H620">
        <v>0</v>
      </c>
      <c r="I620" t="s">
        <v>2380</v>
      </c>
      <c r="J620" t="str">
        <f t="shared" si="18"/>
        <v>Obesity</v>
      </c>
      <c r="K620" s="12" t="str">
        <f t="shared" si="19"/>
        <v>Normal</v>
      </c>
    </row>
    <row r="621" spans="2:11" x14ac:dyDescent="0.3">
      <c r="B621" t="s">
        <v>1751</v>
      </c>
      <c r="C621">
        <v>48.81</v>
      </c>
      <c r="D621">
        <v>5.49</v>
      </c>
      <c r="E621" t="s">
        <v>2380</v>
      </c>
      <c r="F621" t="s">
        <v>2380</v>
      </c>
      <c r="G621" t="s">
        <v>2380</v>
      </c>
      <c r="H621">
        <v>0</v>
      </c>
      <c r="I621" t="s">
        <v>2380</v>
      </c>
      <c r="J621" t="str">
        <f t="shared" si="18"/>
        <v>Obesity</v>
      </c>
      <c r="K621" s="12" t="str">
        <f t="shared" si="19"/>
        <v>Normal</v>
      </c>
    </row>
    <row r="622" spans="2:11" x14ac:dyDescent="0.3">
      <c r="B622" t="s">
        <v>1750</v>
      </c>
      <c r="C622">
        <v>47.53</v>
      </c>
      <c r="D622">
        <v>4.72</v>
      </c>
      <c r="E622" t="s">
        <v>2380</v>
      </c>
      <c r="F622" t="s">
        <v>2380</v>
      </c>
      <c r="G622" t="s">
        <v>2380</v>
      </c>
      <c r="H622">
        <v>0</v>
      </c>
      <c r="I622" t="s">
        <v>2380</v>
      </c>
      <c r="J622" t="str">
        <f t="shared" si="18"/>
        <v>Obesity</v>
      </c>
      <c r="K622" s="12" t="str">
        <f t="shared" si="19"/>
        <v>Normal</v>
      </c>
    </row>
    <row r="623" spans="2:11" x14ac:dyDescent="0.3">
      <c r="B623" t="s">
        <v>1749</v>
      </c>
      <c r="C623">
        <v>36.85</v>
      </c>
      <c r="D623">
        <v>6.7</v>
      </c>
      <c r="E623" t="s">
        <v>2380</v>
      </c>
      <c r="F623" t="s">
        <v>2380</v>
      </c>
      <c r="G623" t="s">
        <v>2380</v>
      </c>
      <c r="H623">
        <v>0</v>
      </c>
      <c r="I623" t="s">
        <v>2380</v>
      </c>
      <c r="J623" t="str">
        <f t="shared" si="18"/>
        <v>Obesity</v>
      </c>
      <c r="K623" s="12" t="str">
        <f t="shared" si="19"/>
        <v>Diabetes</v>
      </c>
    </row>
    <row r="624" spans="2:11" x14ac:dyDescent="0.3">
      <c r="B624" t="s">
        <v>1748</v>
      </c>
      <c r="C624">
        <v>29.3</v>
      </c>
      <c r="D624">
        <v>5.5</v>
      </c>
      <c r="E624" t="s">
        <v>2380</v>
      </c>
      <c r="F624" t="s">
        <v>2380</v>
      </c>
      <c r="G624" t="s">
        <v>2380</v>
      </c>
      <c r="H624">
        <v>0</v>
      </c>
      <c r="I624" t="s">
        <v>2380</v>
      </c>
      <c r="J624" t="str">
        <f t="shared" si="18"/>
        <v>Overweight</v>
      </c>
      <c r="K624" s="12" t="str">
        <f t="shared" si="19"/>
        <v>Normal</v>
      </c>
    </row>
    <row r="625" spans="2:11" x14ac:dyDescent="0.3">
      <c r="B625" t="s">
        <v>1747</v>
      </c>
      <c r="C625">
        <v>19.3</v>
      </c>
      <c r="D625">
        <v>4.46</v>
      </c>
      <c r="E625" t="s">
        <v>2380</v>
      </c>
      <c r="F625" t="s">
        <v>2380</v>
      </c>
      <c r="G625" t="s">
        <v>2380</v>
      </c>
      <c r="H625">
        <v>1</v>
      </c>
      <c r="I625" t="s">
        <v>2382</v>
      </c>
      <c r="J625" t="str">
        <f t="shared" si="18"/>
        <v>Normal Weight</v>
      </c>
      <c r="K625" s="12" t="str">
        <f t="shared" si="19"/>
        <v>Normal</v>
      </c>
    </row>
    <row r="626" spans="2:11" x14ac:dyDescent="0.3">
      <c r="B626" t="s">
        <v>1746</v>
      </c>
      <c r="C626">
        <v>24.13</v>
      </c>
      <c r="D626">
        <v>5.29</v>
      </c>
      <c r="E626" t="s">
        <v>2382</v>
      </c>
      <c r="F626" t="s">
        <v>2380</v>
      </c>
      <c r="G626" t="s">
        <v>2382</v>
      </c>
      <c r="H626">
        <v>1</v>
      </c>
      <c r="I626" t="s">
        <v>2382</v>
      </c>
      <c r="J626" t="str">
        <f t="shared" si="18"/>
        <v>Normal Weight</v>
      </c>
      <c r="K626" s="12" t="str">
        <f t="shared" si="19"/>
        <v>Normal</v>
      </c>
    </row>
    <row r="627" spans="2:11" x14ac:dyDescent="0.3">
      <c r="B627" t="s">
        <v>1745</v>
      </c>
      <c r="C627">
        <v>46.7</v>
      </c>
      <c r="D627">
        <v>10.99</v>
      </c>
      <c r="E627" t="s">
        <v>2380</v>
      </c>
      <c r="F627" t="s">
        <v>2380</v>
      </c>
      <c r="G627" t="s">
        <v>2380</v>
      </c>
      <c r="H627">
        <v>0</v>
      </c>
      <c r="I627" t="s">
        <v>2380</v>
      </c>
      <c r="J627" t="str">
        <f t="shared" si="18"/>
        <v>Obesity</v>
      </c>
      <c r="K627" s="12" t="str">
        <f t="shared" si="19"/>
        <v>Diabetes</v>
      </c>
    </row>
    <row r="628" spans="2:11" x14ac:dyDescent="0.3">
      <c r="B628" t="s">
        <v>1744</v>
      </c>
      <c r="C628">
        <v>45.27</v>
      </c>
      <c r="D628">
        <v>5.2</v>
      </c>
      <c r="E628" t="s">
        <v>2382</v>
      </c>
      <c r="F628" t="s">
        <v>2380</v>
      </c>
      <c r="G628" t="s">
        <v>2380</v>
      </c>
      <c r="H628">
        <v>0</v>
      </c>
      <c r="I628" t="s">
        <v>2380</v>
      </c>
      <c r="J628" t="str">
        <f t="shared" si="18"/>
        <v>Obesity</v>
      </c>
      <c r="K628" s="12" t="str">
        <f t="shared" si="19"/>
        <v>Normal</v>
      </c>
    </row>
    <row r="629" spans="2:11" x14ac:dyDescent="0.3">
      <c r="B629" t="s">
        <v>1743</v>
      </c>
      <c r="C629">
        <v>44.29</v>
      </c>
      <c r="D629">
        <v>9.66</v>
      </c>
      <c r="E629" t="s">
        <v>2380</v>
      </c>
      <c r="F629" t="s">
        <v>2380</v>
      </c>
      <c r="G629" t="s">
        <v>2380</v>
      </c>
      <c r="H629">
        <v>2</v>
      </c>
      <c r="I629" t="s">
        <v>2380</v>
      </c>
      <c r="J629" t="str">
        <f t="shared" si="18"/>
        <v>Obesity</v>
      </c>
      <c r="K629" s="12" t="str">
        <f t="shared" si="19"/>
        <v>Diabetes</v>
      </c>
    </row>
    <row r="630" spans="2:11" x14ac:dyDescent="0.3">
      <c r="B630" t="s">
        <v>1742</v>
      </c>
      <c r="C630">
        <v>54.59</v>
      </c>
      <c r="D630">
        <v>4.22</v>
      </c>
      <c r="E630" t="s">
        <v>2382</v>
      </c>
      <c r="F630" t="s">
        <v>2380</v>
      </c>
      <c r="G630" t="s">
        <v>2380</v>
      </c>
      <c r="H630">
        <v>1</v>
      </c>
      <c r="I630" t="s">
        <v>2380</v>
      </c>
      <c r="J630" t="str">
        <f t="shared" si="18"/>
        <v>Obesity</v>
      </c>
      <c r="K630" s="12" t="str">
        <f t="shared" si="19"/>
        <v>Normal</v>
      </c>
    </row>
    <row r="631" spans="2:11" x14ac:dyDescent="0.3">
      <c r="B631" t="s">
        <v>1741</v>
      </c>
      <c r="C631">
        <v>32.965000000000003</v>
      </c>
      <c r="D631">
        <v>11.78</v>
      </c>
      <c r="E631" t="s">
        <v>2380</v>
      </c>
      <c r="F631" t="s">
        <v>2380</v>
      </c>
      <c r="G631" t="s">
        <v>2380</v>
      </c>
      <c r="H631">
        <v>0</v>
      </c>
      <c r="I631" t="s">
        <v>2380</v>
      </c>
      <c r="J631" t="str">
        <f t="shared" si="18"/>
        <v>Obesity</v>
      </c>
      <c r="K631" s="12" t="str">
        <f t="shared" si="19"/>
        <v>Diabetes</v>
      </c>
    </row>
    <row r="632" spans="2:11" x14ac:dyDescent="0.3">
      <c r="B632" t="s">
        <v>1740</v>
      </c>
      <c r="C632">
        <v>38.049999999999997</v>
      </c>
      <c r="D632">
        <v>9.6199999999999992</v>
      </c>
      <c r="E632" t="s">
        <v>2380</v>
      </c>
      <c r="F632" t="s">
        <v>2380</v>
      </c>
      <c r="G632" t="s">
        <v>2380</v>
      </c>
      <c r="H632">
        <v>0</v>
      </c>
      <c r="I632" t="s">
        <v>2380</v>
      </c>
      <c r="J632" t="str">
        <f t="shared" si="18"/>
        <v>Obesity</v>
      </c>
      <c r="K632" s="12" t="str">
        <f t="shared" si="19"/>
        <v>Diabetes</v>
      </c>
    </row>
    <row r="633" spans="2:11" x14ac:dyDescent="0.3">
      <c r="B633" t="s">
        <v>1739</v>
      </c>
      <c r="C633">
        <v>46.14</v>
      </c>
      <c r="D633">
        <v>10.78</v>
      </c>
      <c r="E633" t="s">
        <v>2380</v>
      </c>
      <c r="F633" t="s">
        <v>2380</v>
      </c>
      <c r="G633" t="s">
        <v>2380</v>
      </c>
      <c r="H633">
        <v>0</v>
      </c>
      <c r="I633" t="s">
        <v>2380</v>
      </c>
      <c r="J633" t="str">
        <f t="shared" si="18"/>
        <v>Obesity</v>
      </c>
      <c r="K633" s="12" t="str">
        <f t="shared" si="19"/>
        <v>Diabetes</v>
      </c>
    </row>
    <row r="634" spans="2:11" x14ac:dyDescent="0.3">
      <c r="B634" t="s">
        <v>1738</v>
      </c>
      <c r="C634">
        <v>41.325000000000003</v>
      </c>
      <c r="D634">
        <v>5.1100000000000003</v>
      </c>
      <c r="E634" t="s">
        <v>2382</v>
      </c>
      <c r="F634" t="s">
        <v>2380</v>
      </c>
      <c r="G634" t="s">
        <v>2380</v>
      </c>
      <c r="H634">
        <v>2</v>
      </c>
      <c r="I634" t="s">
        <v>2380</v>
      </c>
      <c r="J634" t="str">
        <f t="shared" si="18"/>
        <v>Obesity</v>
      </c>
      <c r="K634" s="12" t="str">
        <f t="shared" si="19"/>
        <v>Normal</v>
      </c>
    </row>
    <row r="635" spans="2:11" x14ac:dyDescent="0.3">
      <c r="B635" t="s">
        <v>1737</v>
      </c>
      <c r="C635">
        <v>44.64</v>
      </c>
      <c r="D635">
        <v>7.18</v>
      </c>
      <c r="E635" t="s">
        <v>2380</v>
      </c>
      <c r="F635" t="s">
        <v>2380</v>
      </c>
      <c r="G635" t="s">
        <v>2380</v>
      </c>
      <c r="H635">
        <v>0</v>
      </c>
      <c r="I635" t="s">
        <v>2380</v>
      </c>
      <c r="J635" t="str">
        <f t="shared" si="18"/>
        <v>Obesity</v>
      </c>
      <c r="K635" s="12" t="str">
        <f t="shared" si="19"/>
        <v>Diabetes</v>
      </c>
    </row>
    <row r="636" spans="2:11" x14ac:dyDescent="0.3">
      <c r="B636" t="s">
        <v>1736</v>
      </c>
      <c r="C636">
        <v>25.175000000000001</v>
      </c>
      <c r="D636">
        <v>4.96</v>
      </c>
      <c r="E636" t="s">
        <v>2380</v>
      </c>
      <c r="F636" t="s">
        <v>2381</v>
      </c>
      <c r="G636" t="s">
        <v>2380</v>
      </c>
      <c r="H636">
        <v>1</v>
      </c>
      <c r="I636" t="s">
        <v>2380</v>
      </c>
      <c r="J636" t="str">
        <f t="shared" si="18"/>
        <v>Overweight</v>
      </c>
      <c r="K636" s="12" t="str">
        <f t="shared" si="19"/>
        <v>Normal</v>
      </c>
    </row>
    <row r="637" spans="2:11" x14ac:dyDescent="0.3">
      <c r="B637" t="s">
        <v>1735</v>
      </c>
      <c r="C637">
        <v>43.11</v>
      </c>
      <c r="D637">
        <v>4.67</v>
      </c>
      <c r="E637" t="s">
        <v>2382</v>
      </c>
      <c r="F637" t="s">
        <v>2380</v>
      </c>
      <c r="G637" t="s">
        <v>2380</v>
      </c>
      <c r="H637">
        <v>0</v>
      </c>
      <c r="I637" t="s">
        <v>2380</v>
      </c>
      <c r="J637" t="str">
        <f t="shared" si="18"/>
        <v>Obesity</v>
      </c>
      <c r="K637" s="12" t="str">
        <f t="shared" si="19"/>
        <v>Normal</v>
      </c>
    </row>
    <row r="638" spans="2:11" x14ac:dyDescent="0.3">
      <c r="B638" t="s">
        <v>1734</v>
      </c>
      <c r="C638">
        <v>53.32</v>
      </c>
      <c r="D638">
        <v>5.0599999999999996</v>
      </c>
      <c r="E638" t="s">
        <v>2380</v>
      </c>
      <c r="F638" t="s">
        <v>2380</v>
      </c>
      <c r="G638" t="s">
        <v>2380</v>
      </c>
      <c r="H638">
        <v>0</v>
      </c>
      <c r="I638" t="s">
        <v>2380</v>
      </c>
      <c r="J638" t="str">
        <f t="shared" si="18"/>
        <v>Obesity</v>
      </c>
      <c r="K638" s="12" t="str">
        <f t="shared" si="19"/>
        <v>Normal</v>
      </c>
    </row>
    <row r="639" spans="2:11" x14ac:dyDescent="0.3">
      <c r="B639" t="s">
        <v>1733</v>
      </c>
      <c r="C639">
        <v>38.04</v>
      </c>
      <c r="D639">
        <v>5.0199999999999996</v>
      </c>
      <c r="E639" t="s">
        <v>2382</v>
      </c>
      <c r="F639" t="s">
        <v>2380</v>
      </c>
      <c r="G639" t="s">
        <v>2380</v>
      </c>
      <c r="H639">
        <v>1</v>
      </c>
      <c r="I639" t="s">
        <v>2380</v>
      </c>
      <c r="J639" t="str">
        <f t="shared" si="18"/>
        <v>Obesity</v>
      </c>
      <c r="K639" s="12" t="str">
        <f t="shared" si="19"/>
        <v>Normal</v>
      </c>
    </row>
    <row r="640" spans="2:11" x14ac:dyDescent="0.3">
      <c r="B640" t="s">
        <v>1732</v>
      </c>
      <c r="C640">
        <v>37.9</v>
      </c>
      <c r="D640">
        <v>7.76</v>
      </c>
      <c r="E640" t="s">
        <v>2380</v>
      </c>
      <c r="F640" t="s">
        <v>2380</v>
      </c>
      <c r="G640" t="s">
        <v>2380</v>
      </c>
      <c r="H640">
        <v>0</v>
      </c>
      <c r="I640" t="s">
        <v>2380</v>
      </c>
      <c r="J640" t="str">
        <f t="shared" si="18"/>
        <v>Obesity</v>
      </c>
      <c r="K640" s="12" t="str">
        <f t="shared" si="19"/>
        <v>Diabetes</v>
      </c>
    </row>
    <row r="641" spans="2:11" x14ac:dyDescent="0.3">
      <c r="B641" t="s">
        <v>1731</v>
      </c>
      <c r="C641">
        <v>39.6</v>
      </c>
      <c r="D641">
        <v>9.32</v>
      </c>
      <c r="E641" t="s">
        <v>2380</v>
      </c>
      <c r="F641" t="s">
        <v>2380</v>
      </c>
      <c r="G641" t="s">
        <v>2380</v>
      </c>
      <c r="H641">
        <v>0</v>
      </c>
      <c r="I641" t="s">
        <v>2380</v>
      </c>
      <c r="J641" t="str">
        <f t="shared" si="18"/>
        <v>Obesity</v>
      </c>
      <c r="K641" s="12" t="str">
        <f t="shared" si="19"/>
        <v>Diabetes</v>
      </c>
    </row>
    <row r="642" spans="2:11" x14ac:dyDescent="0.3">
      <c r="B642" t="s">
        <v>1730</v>
      </c>
      <c r="C642">
        <v>50.92</v>
      </c>
      <c r="D642">
        <v>5.31</v>
      </c>
      <c r="E642" t="s">
        <v>2382</v>
      </c>
      <c r="F642" t="s">
        <v>2380</v>
      </c>
      <c r="G642" t="s">
        <v>2380</v>
      </c>
      <c r="H642">
        <v>1</v>
      </c>
      <c r="I642" t="s">
        <v>2380</v>
      </c>
      <c r="J642" t="str">
        <f t="shared" si="18"/>
        <v>Obesity</v>
      </c>
      <c r="K642" s="12" t="str">
        <f t="shared" si="19"/>
        <v>Normal</v>
      </c>
    </row>
    <row r="643" spans="2:11" x14ac:dyDescent="0.3">
      <c r="B643" t="s">
        <v>1729</v>
      </c>
      <c r="C643">
        <v>21.85</v>
      </c>
      <c r="D643">
        <v>5.56</v>
      </c>
      <c r="E643" t="s">
        <v>2382</v>
      </c>
      <c r="F643" t="s">
        <v>2380</v>
      </c>
      <c r="G643" t="s">
        <v>2380</v>
      </c>
      <c r="H643">
        <v>0</v>
      </c>
      <c r="I643" t="s">
        <v>2382</v>
      </c>
      <c r="J643" t="str">
        <f t="shared" ref="J643:J706" si="20">IF(C643&lt;18.5,"Underweight",IF(C643&lt;25,"Normal Weight",IF(C643&lt;30,"Overweight","Obesity")))</f>
        <v>Normal Weight</v>
      </c>
      <c r="K643" s="12" t="str">
        <f t="shared" ref="K643:K706" si="21">IF(D643&lt;5.7,"Normal",IF(D643&lt;6.5,"Prediabetes","Diabetes"))</f>
        <v>Normal</v>
      </c>
    </row>
    <row r="644" spans="2:11" x14ac:dyDescent="0.3">
      <c r="B644" t="s">
        <v>1728</v>
      </c>
      <c r="C644">
        <v>36.08</v>
      </c>
      <c r="D644">
        <v>7.11</v>
      </c>
      <c r="E644" t="s">
        <v>2382</v>
      </c>
      <c r="F644" t="s">
        <v>2380</v>
      </c>
      <c r="G644" t="s">
        <v>2382</v>
      </c>
      <c r="H644">
        <v>1</v>
      </c>
      <c r="I644" t="s">
        <v>2380</v>
      </c>
      <c r="J644" t="str">
        <f t="shared" si="20"/>
        <v>Obesity</v>
      </c>
      <c r="K644" s="12" t="str">
        <f t="shared" si="21"/>
        <v>Diabetes</v>
      </c>
    </row>
    <row r="645" spans="2:11" x14ac:dyDescent="0.3">
      <c r="B645" t="s">
        <v>1727</v>
      </c>
      <c r="C645">
        <v>40.44</v>
      </c>
      <c r="D645">
        <v>5.13</v>
      </c>
      <c r="E645" t="s">
        <v>2382</v>
      </c>
      <c r="F645" t="s">
        <v>2380</v>
      </c>
      <c r="G645" t="s">
        <v>2382</v>
      </c>
      <c r="H645">
        <v>1</v>
      </c>
      <c r="I645" t="s">
        <v>2380</v>
      </c>
      <c r="J645" t="str">
        <f t="shared" si="20"/>
        <v>Obesity</v>
      </c>
      <c r="K645" s="12" t="str">
        <f t="shared" si="21"/>
        <v>Normal</v>
      </c>
    </row>
    <row r="646" spans="2:11" x14ac:dyDescent="0.3">
      <c r="B646" t="s">
        <v>1726</v>
      </c>
      <c r="C646">
        <v>38.094999999999999</v>
      </c>
      <c r="D646">
        <v>10.199999999999999</v>
      </c>
      <c r="E646" t="s">
        <v>2380</v>
      </c>
      <c r="F646" t="s">
        <v>2380</v>
      </c>
      <c r="G646" t="s">
        <v>2380</v>
      </c>
      <c r="H646">
        <v>0</v>
      </c>
      <c r="I646" t="s">
        <v>2380</v>
      </c>
      <c r="J646" t="str">
        <f t="shared" si="20"/>
        <v>Obesity</v>
      </c>
      <c r="K646" s="12" t="str">
        <f t="shared" si="21"/>
        <v>Diabetes</v>
      </c>
    </row>
    <row r="647" spans="2:11" x14ac:dyDescent="0.3">
      <c r="B647" t="s">
        <v>1725</v>
      </c>
      <c r="C647">
        <v>44.95</v>
      </c>
      <c r="D647">
        <v>10.4</v>
      </c>
      <c r="E647" t="s">
        <v>2380</v>
      </c>
      <c r="F647" t="s">
        <v>2380</v>
      </c>
      <c r="G647" t="s">
        <v>2380</v>
      </c>
      <c r="H647">
        <v>0</v>
      </c>
      <c r="I647" t="s">
        <v>2380</v>
      </c>
      <c r="J647" t="str">
        <f t="shared" si="20"/>
        <v>Obesity</v>
      </c>
      <c r="K647" s="12" t="str">
        <f t="shared" si="21"/>
        <v>Diabetes</v>
      </c>
    </row>
    <row r="648" spans="2:11" x14ac:dyDescent="0.3">
      <c r="B648" t="s">
        <v>1724</v>
      </c>
      <c r="C648">
        <v>35.54</v>
      </c>
      <c r="D648">
        <v>10.67</v>
      </c>
      <c r="E648" t="s">
        <v>2380</v>
      </c>
      <c r="F648" t="s">
        <v>2380</v>
      </c>
      <c r="G648" t="s">
        <v>2380</v>
      </c>
      <c r="H648">
        <v>0</v>
      </c>
      <c r="I648" t="s">
        <v>2380</v>
      </c>
      <c r="J648" t="str">
        <f t="shared" si="20"/>
        <v>Obesity</v>
      </c>
      <c r="K648" s="12" t="str">
        <f t="shared" si="21"/>
        <v>Diabetes</v>
      </c>
    </row>
    <row r="649" spans="2:11" x14ac:dyDescent="0.3">
      <c r="B649" t="s">
        <v>1723</v>
      </c>
      <c r="C649">
        <v>39.799999999999997</v>
      </c>
      <c r="D649">
        <v>4.6500000000000004</v>
      </c>
      <c r="E649" t="s">
        <v>2382</v>
      </c>
      <c r="F649" t="s">
        <v>2380</v>
      </c>
      <c r="G649" t="s">
        <v>2380</v>
      </c>
      <c r="H649">
        <v>2</v>
      </c>
      <c r="I649" t="s">
        <v>2380</v>
      </c>
      <c r="J649" t="str">
        <f t="shared" si="20"/>
        <v>Obesity</v>
      </c>
      <c r="K649" s="12" t="str">
        <f t="shared" si="21"/>
        <v>Normal</v>
      </c>
    </row>
    <row r="650" spans="2:11" x14ac:dyDescent="0.3">
      <c r="B650" t="s">
        <v>1722</v>
      </c>
      <c r="C650">
        <v>33.659999999999997</v>
      </c>
      <c r="D650">
        <v>5.65</v>
      </c>
      <c r="E650" t="s">
        <v>2382</v>
      </c>
      <c r="F650" t="s">
        <v>2380</v>
      </c>
      <c r="G650" t="s">
        <v>2380</v>
      </c>
      <c r="H650">
        <v>2</v>
      </c>
      <c r="I650" t="s">
        <v>2380</v>
      </c>
      <c r="J650" t="str">
        <f t="shared" si="20"/>
        <v>Obesity</v>
      </c>
      <c r="K650" s="12" t="str">
        <f t="shared" si="21"/>
        <v>Normal</v>
      </c>
    </row>
    <row r="651" spans="2:11" x14ac:dyDescent="0.3">
      <c r="B651" t="s">
        <v>1721</v>
      </c>
      <c r="C651">
        <v>35.5</v>
      </c>
      <c r="D651">
        <v>11.97</v>
      </c>
      <c r="E651" t="s">
        <v>2380</v>
      </c>
      <c r="F651" t="s">
        <v>2380</v>
      </c>
      <c r="G651" t="s">
        <v>2380</v>
      </c>
      <c r="H651">
        <v>0</v>
      </c>
      <c r="I651" t="s">
        <v>2380</v>
      </c>
      <c r="J651" t="str">
        <f t="shared" si="20"/>
        <v>Obesity</v>
      </c>
      <c r="K651" s="12" t="str">
        <f t="shared" si="21"/>
        <v>Diabetes</v>
      </c>
    </row>
    <row r="652" spans="2:11" x14ac:dyDescent="0.3">
      <c r="B652" t="s">
        <v>1720</v>
      </c>
      <c r="C652">
        <v>41.63</v>
      </c>
      <c r="D652">
        <v>6.71</v>
      </c>
      <c r="E652" t="s">
        <v>2380</v>
      </c>
      <c r="F652" t="s">
        <v>2380</v>
      </c>
      <c r="G652" t="s">
        <v>2380</v>
      </c>
      <c r="H652">
        <v>0</v>
      </c>
      <c r="I652" t="s">
        <v>2380</v>
      </c>
      <c r="J652" t="str">
        <f t="shared" si="20"/>
        <v>Obesity</v>
      </c>
      <c r="K652" s="12" t="str">
        <f t="shared" si="21"/>
        <v>Diabetes</v>
      </c>
    </row>
    <row r="653" spans="2:11" x14ac:dyDescent="0.3">
      <c r="B653" t="s">
        <v>1719</v>
      </c>
      <c r="C653">
        <v>46.49</v>
      </c>
      <c r="D653">
        <v>11.92</v>
      </c>
      <c r="E653" t="s">
        <v>2380</v>
      </c>
      <c r="F653" t="s">
        <v>2380</v>
      </c>
      <c r="G653" t="s">
        <v>2380</v>
      </c>
      <c r="H653">
        <v>0</v>
      </c>
      <c r="I653" t="s">
        <v>2380</v>
      </c>
      <c r="J653" t="str">
        <f t="shared" si="20"/>
        <v>Obesity</v>
      </c>
      <c r="K653" s="12" t="str">
        <f t="shared" si="21"/>
        <v>Diabetes</v>
      </c>
    </row>
    <row r="654" spans="2:11" x14ac:dyDescent="0.3">
      <c r="B654" t="s">
        <v>1718</v>
      </c>
      <c r="C654">
        <v>43.29</v>
      </c>
      <c r="D654">
        <v>5.35</v>
      </c>
      <c r="E654" t="s">
        <v>2380</v>
      </c>
      <c r="F654" t="s">
        <v>2380</v>
      </c>
      <c r="G654" t="s">
        <v>2380</v>
      </c>
      <c r="H654">
        <v>2</v>
      </c>
      <c r="I654" t="s">
        <v>2380</v>
      </c>
      <c r="J654" t="str">
        <f t="shared" si="20"/>
        <v>Obesity</v>
      </c>
      <c r="K654" s="12" t="str">
        <f t="shared" si="21"/>
        <v>Normal</v>
      </c>
    </row>
    <row r="655" spans="2:11" x14ac:dyDescent="0.3">
      <c r="B655" t="s">
        <v>1717</v>
      </c>
      <c r="C655">
        <v>43.08</v>
      </c>
      <c r="D655">
        <v>8.9600000000000009</v>
      </c>
      <c r="E655" t="s">
        <v>2382</v>
      </c>
      <c r="F655" t="s">
        <v>2380</v>
      </c>
      <c r="G655" t="s">
        <v>2380</v>
      </c>
      <c r="H655">
        <v>1</v>
      </c>
      <c r="I655" t="s">
        <v>2380</v>
      </c>
      <c r="J655" t="str">
        <f t="shared" si="20"/>
        <v>Obesity</v>
      </c>
      <c r="K655" s="12" t="str">
        <f t="shared" si="21"/>
        <v>Diabetes</v>
      </c>
    </row>
    <row r="656" spans="2:11" x14ac:dyDescent="0.3">
      <c r="B656" t="s">
        <v>1716</v>
      </c>
      <c r="C656">
        <v>39.07</v>
      </c>
      <c r="D656">
        <v>11.93</v>
      </c>
      <c r="E656" t="s">
        <v>2380</v>
      </c>
      <c r="F656" t="s">
        <v>2380</v>
      </c>
      <c r="G656" t="s">
        <v>2380</v>
      </c>
      <c r="H656">
        <v>0</v>
      </c>
      <c r="I656" t="s">
        <v>2380</v>
      </c>
      <c r="J656" t="str">
        <f t="shared" si="20"/>
        <v>Obesity</v>
      </c>
      <c r="K656" s="12" t="str">
        <f t="shared" si="21"/>
        <v>Diabetes</v>
      </c>
    </row>
    <row r="657" spans="2:11" x14ac:dyDescent="0.3">
      <c r="B657" t="s">
        <v>1715</v>
      </c>
      <c r="C657">
        <v>41.3</v>
      </c>
      <c r="D657">
        <v>9.59</v>
      </c>
      <c r="E657" t="s">
        <v>2380</v>
      </c>
      <c r="F657" t="s">
        <v>2380</v>
      </c>
      <c r="G657" t="s">
        <v>2380</v>
      </c>
      <c r="H657">
        <v>0</v>
      </c>
      <c r="I657" t="s">
        <v>2380</v>
      </c>
      <c r="J657" t="str">
        <f t="shared" si="20"/>
        <v>Obesity</v>
      </c>
      <c r="K657" s="12" t="str">
        <f t="shared" si="21"/>
        <v>Diabetes</v>
      </c>
    </row>
    <row r="658" spans="2:11" x14ac:dyDescent="0.3">
      <c r="B658" t="s">
        <v>1714</v>
      </c>
      <c r="C658">
        <v>42.95</v>
      </c>
      <c r="D658">
        <v>11.88</v>
      </c>
      <c r="E658" t="s">
        <v>2382</v>
      </c>
      <c r="F658" t="s">
        <v>2380</v>
      </c>
      <c r="G658" t="s">
        <v>2380</v>
      </c>
      <c r="H658">
        <v>2</v>
      </c>
      <c r="I658" t="s">
        <v>2380</v>
      </c>
      <c r="J658" t="str">
        <f t="shared" si="20"/>
        <v>Obesity</v>
      </c>
      <c r="K658" s="12" t="str">
        <f t="shared" si="21"/>
        <v>Diabetes</v>
      </c>
    </row>
    <row r="659" spans="2:11" x14ac:dyDescent="0.3">
      <c r="B659" t="s">
        <v>1713</v>
      </c>
      <c r="C659">
        <v>46.96</v>
      </c>
      <c r="D659">
        <v>4.6399999999999997</v>
      </c>
      <c r="E659" t="s">
        <v>2380</v>
      </c>
      <c r="F659" t="s">
        <v>2380</v>
      </c>
      <c r="G659" t="s">
        <v>2382</v>
      </c>
      <c r="H659">
        <v>1</v>
      </c>
      <c r="I659" t="s">
        <v>2380</v>
      </c>
      <c r="J659" t="str">
        <f t="shared" si="20"/>
        <v>Obesity</v>
      </c>
      <c r="K659" s="12" t="str">
        <f t="shared" si="21"/>
        <v>Normal</v>
      </c>
    </row>
    <row r="660" spans="2:11" x14ac:dyDescent="0.3">
      <c r="B660" t="s">
        <v>1712</v>
      </c>
      <c r="C660">
        <v>30.495000000000001</v>
      </c>
      <c r="D660">
        <v>9.5299999999999994</v>
      </c>
      <c r="E660" t="s">
        <v>2380</v>
      </c>
      <c r="F660" t="s">
        <v>2380</v>
      </c>
      <c r="G660" t="s">
        <v>2380</v>
      </c>
      <c r="H660">
        <v>0</v>
      </c>
      <c r="I660" t="s">
        <v>2380</v>
      </c>
      <c r="J660" t="str">
        <f t="shared" si="20"/>
        <v>Obesity</v>
      </c>
      <c r="K660" s="12" t="str">
        <f t="shared" si="21"/>
        <v>Diabetes</v>
      </c>
    </row>
    <row r="661" spans="2:11" x14ac:dyDescent="0.3">
      <c r="B661" t="s">
        <v>1711</v>
      </c>
      <c r="C661">
        <v>17.954999999999998</v>
      </c>
      <c r="D661">
        <v>5.29</v>
      </c>
      <c r="E661" t="s">
        <v>2382</v>
      </c>
      <c r="F661" t="s">
        <v>2380</v>
      </c>
      <c r="G661" t="s">
        <v>2380</v>
      </c>
      <c r="H661">
        <v>1</v>
      </c>
      <c r="I661" t="s">
        <v>2382</v>
      </c>
      <c r="J661" t="str">
        <f t="shared" si="20"/>
        <v>Underweight</v>
      </c>
      <c r="K661" s="12" t="str">
        <f t="shared" si="21"/>
        <v>Normal</v>
      </c>
    </row>
    <row r="662" spans="2:11" x14ac:dyDescent="0.3">
      <c r="B662" t="s">
        <v>1710</v>
      </c>
      <c r="C662">
        <v>25.6</v>
      </c>
      <c r="D662">
        <v>10.95</v>
      </c>
      <c r="E662" t="s">
        <v>2380</v>
      </c>
      <c r="F662" t="s">
        <v>2380</v>
      </c>
      <c r="G662" t="s">
        <v>2380</v>
      </c>
      <c r="H662">
        <v>3</v>
      </c>
      <c r="I662" t="s">
        <v>2380</v>
      </c>
      <c r="J662" t="str">
        <f t="shared" si="20"/>
        <v>Overweight</v>
      </c>
      <c r="K662" s="12" t="str">
        <f t="shared" si="21"/>
        <v>Diabetes</v>
      </c>
    </row>
    <row r="663" spans="2:11" x14ac:dyDescent="0.3">
      <c r="B663" t="s">
        <v>1709</v>
      </c>
      <c r="C663">
        <v>34.21</v>
      </c>
      <c r="D663">
        <v>9.17</v>
      </c>
      <c r="E663" t="s">
        <v>2380</v>
      </c>
      <c r="F663" t="s">
        <v>2380</v>
      </c>
      <c r="G663" t="s">
        <v>2380</v>
      </c>
      <c r="H663">
        <v>0</v>
      </c>
      <c r="I663" t="s">
        <v>2380</v>
      </c>
      <c r="J663" t="str">
        <f t="shared" si="20"/>
        <v>Obesity</v>
      </c>
      <c r="K663" s="12" t="str">
        <f t="shared" si="21"/>
        <v>Diabetes</v>
      </c>
    </row>
    <row r="664" spans="2:11" x14ac:dyDescent="0.3">
      <c r="B664" t="s">
        <v>1708</v>
      </c>
      <c r="C664">
        <v>39.74</v>
      </c>
      <c r="D664">
        <v>7.39</v>
      </c>
      <c r="E664" t="s">
        <v>2380</v>
      </c>
      <c r="F664" t="s">
        <v>2380</v>
      </c>
      <c r="G664" t="s">
        <v>2380</v>
      </c>
      <c r="H664">
        <v>0</v>
      </c>
      <c r="I664" t="s">
        <v>2380</v>
      </c>
      <c r="J664" t="str">
        <f t="shared" si="20"/>
        <v>Obesity</v>
      </c>
      <c r="K664" s="12" t="str">
        <f t="shared" si="21"/>
        <v>Diabetes</v>
      </c>
    </row>
    <row r="665" spans="2:11" x14ac:dyDescent="0.3">
      <c r="B665" t="s">
        <v>1707</v>
      </c>
      <c r="C665">
        <v>49.53</v>
      </c>
      <c r="D665">
        <v>9.1300000000000008</v>
      </c>
      <c r="E665" t="s">
        <v>2382</v>
      </c>
      <c r="F665" t="s">
        <v>2380</v>
      </c>
      <c r="G665" t="s">
        <v>2380</v>
      </c>
      <c r="H665">
        <v>0</v>
      </c>
      <c r="I665" t="s">
        <v>2380</v>
      </c>
      <c r="J665" t="str">
        <f t="shared" si="20"/>
        <v>Obesity</v>
      </c>
      <c r="K665" s="12" t="str">
        <f t="shared" si="21"/>
        <v>Diabetes</v>
      </c>
    </row>
    <row r="666" spans="2:11" x14ac:dyDescent="0.3">
      <c r="B666" t="s">
        <v>1706</v>
      </c>
      <c r="C666">
        <v>39.33</v>
      </c>
      <c r="D666">
        <v>10.4</v>
      </c>
      <c r="E666" t="s">
        <v>2380</v>
      </c>
      <c r="F666" t="s">
        <v>2380</v>
      </c>
      <c r="G666" t="s">
        <v>2380</v>
      </c>
      <c r="H666">
        <v>3</v>
      </c>
      <c r="I666" t="s">
        <v>2380</v>
      </c>
      <c r="J666" t="str">
        <f t="shared" si="20"/>
        <v>Obesity</v>
      </c>
      <c r="K666" s="12" t="str">
        <f t="shared" si="21"/>
        <v>Diabetes</v>
      </c>
    </row>
    <row r="667" spans="2:11" x14ac:dyDescent="0.3">
      <c r="B667" t="s">
        <v>1705</v>
      </c>
      <c r="C667">
        <v>39.979999999999997</v>
      </c>
      <c r="D667">
        <v>9.4600000000000009</v>
      </c>
      <c r="E667" t="s">
        <v>2382</v>
      </c>
      <c r="F667" t="s">
        <v>2380</v>
      </c>
      <c r="G667" t="s">
        <v>2380</v>
      </c>
      <c r="H667">
        <v>2</v>
      </c>
      <c r="I667" t="s">
        <v>2380</v>
      </c>
      <c r="J667" t="str">
        <f t="shared" si="20"/>
        <v>Obesity</v>
      </c>
      <c r="K667" s="12" t="str">
        <f t="shared" si="21"/>
        <v>Diabetes</v>
      </c>
    </row>
    <row r="668" spans="2:11" x14ac:dyDescent="0.3">
      <c r="B668" t="s">
        <v>1704</v>
      </c>
      <c r="C668">
        <v>46.51</v>
      </c>
      <c r="D668">
        <v>8.69</v>
      </c>
      <c r="E668" t="s">
        <v>2382</v>
      </c>
      <c r="F668" t="s">
        <v>2380</v>
      </c>
      <c r="G668" t="s">
        <v>2380</v>
      </c>
      <c r="H668">
        <v>0</v>
      </c>
      <c r="I668" t="s">
        <v>2380</v>
      </c>
      <c r="J668" t="str">
        <f t="shared" si="20"/>
        <v>Obesity</v>
      </c>
      <c r="K668" s="12" t="str">
        <f t="shared" si="21"/>
        <v>Diabetes</v>
      </c>
    </row>
    <row r="669" spans="2:11" x14ac:dyDescent="0.3">
      <c r="B669" t="s">
        <v>1703</v>
      </c>
      <c r="C669">
        <v>43.58</v>
      </c>
      <c r="D669">
        <v>4.2300000000000004</v>
      </c>
      <c r="E669" t="s">
        <v>2380</v>
      </c>
      <c r="F669" t="s">
        <v>2380</v>
      </c>
      <c r="G669" t="s">
        <v>2382</v>
      </c>
      <c r="H669">
        <v>1</v>
      </c>
      <c r="I669" t="s">
        <v>2380</v>
      </c>
      <c r="J669" t="str">
        <f t="shared" si="20"/>
        <v>Obesity</v>
      </c>
      <c r="K669" s="12" t="str">
        <f t="shared" si="21"/>
        <v>Normal</v>
      </c>
    </row>
    <row r="670" spans="2:11" x14ac:dyDescent="0.3">
      <c r="B670" t="s">
        <v>1702</v>
      </c>
      <c r="C670">
        <v>42.28</v>
      </c>
      <c r="D670">
        <v>9.16</v>
      </c>
      <c r="E670" t="s">
        <v>2382</v>
      </c>
      <c r="F670" t="s">
        <v>2380</v>
      </c>
      <c r="G670" t="s">
        <v>2380</v>
      </c>
      <c r="H670">
        <v>1</v>
      </c>
      <c r="I670" t="s">
        <v>2380</v>
      </c>
      <c r="J670" t="str">
        <f t="shared" si="20"/>
        <v>Obesity</v>
      </c>
      <c r="K670" s="12" t="str">
        <f t="shared" si="21"/>
        <v>Diabetes</v>
      </c>
    </row>
    <row r="671" spans="2:11" x14ac:dyDescent="0.3">
      <c r="B671" t="s">
        <v>1701</v>
      </c>
      <c r="C671">
        <v>35.520000000000003</v>
      </c>
      <c r="D671">
        <v>8.26</v>
      </c>
      <c r="E671" t="s">
        <v>2380</v>
      </c>
      <c r="F671" t="s">
        <v>2380</v>
      </c>
      <c r="G671" t="s">
        <v>2380</v>
      </c>
      <c r="H671">
        <v>0</v>
      </c>
      <c r="I671" t="s">
        <v>2380</v>
      </c>
      <c r="J671" t="str">
        <f t="shared" si="20"/>
        <v>Obesity</v>
      </c>
      <c r="K671" s="12" t="str">
        <f t="shared" si="21"/>
        <v>Diabetes</v>
      </c>
    </row>
    <row r="672" spans="2:11" x14ac:dyDescent="0.3">
      <c r="B672" t="s">
        <v>1700</v>
      </c>
      <c r="C672">
        <v>33.6</v>
      </c>
      <c r="D672">
        <v>11.25</v>
      </c>
      <c r="E672" t="s">
        <v>2380</v>
      </c>
      <c r="F672" t="s">
        <v>2380</v>
      </c>
      <c r="G672" t="s">
        <v>2380</v>
      </c>
      <c r="H672">
        <v>0</v>
      </c>
      <c r="I672" t="s">
        <v>2380</v>
      </c>
      <c r="J672" t="str">
        <f t="shared" si="20"/>
        <v>Obesity</v>
      </c>
      <c r="K672" s="12" t="str">
        <f t="shared" si="21"/>
        <v>Diabetes</v>
      </c>
    </row>
    <row r="673" spans="2:11" x14ac:dyDescent="0.3">
      <c r="B673" t="s">
        <v>1699</v>
      </c>
      <c r="C673">
        <v>22.42</v>
      </c>
      <c r="D673">
        <v>6.74</v>
      </c>
      <c r="E673" t="s">
        <v>2380</v>
      </c>
      <c r="F673" t="s">
        <v>2380</v>
      </c>
      <c r="G673" t="s">
        <v>2380</v>
      </c>
      <c r="H673">
        <v>0</v>
      </c>
      <c r="I673" t="s">
        <v>2382</v>
      </c>
      <c r="J673" t="str">
        <f t="shared" si="20"/>
        <v>Normal Weight</v>
      </c>
      <c r="K673" s="12" t="str">
        <f t="shared" si="21"/>
        <v>Diabetes</v>
      </c>
    </row>
    <row r="674" spans="2:11" x14ac:dyDescent="0.3">
      <c r="B674" t="s">
        <v>1698</v>
      </c>
      <c r="C674">
        <v>46.86</v>
      </c>
      <c r="D674">
        <v>4.87</v>
      </c>
      <c r="E674" t="s">
        <v>2380</v>
      </c>
      <c r="F674" t="s">
        <v>2380</v>
      </c>
      <c r="G674" t="s">
        <v>2380</v>
      </c>
      <c r="H674">
        <v>0</v>
      </c>
      <c r="I674" t="s">
        <v>2380</v>
      </c>
      <c r="J674" t="str">
        <f t="shared" si="20"/>
        <v>Obesity</v>
      </c>
      <c r="K674" s="12" t="str">
        <f t="shared" si="21"/>
        <v>Normal</v>
      </c>
    </row>
    <row r="675" spans="2:11" x14ac:dyDescent="0.3">
      <c r="B675" t="s">
        <v>1697</v>
      </c>
      <c r="C675">
        <v>32.965000000000003</v>
      </c>
      <c r="D675">
        <v>6.68</v>
      </c>
      <c r="E675" t="s">
        <v>2380</v>
      </c>
      <c r="F675" t="s">
        <v>2380</v>
      </c>
      <c r="G675" t="s">
        <v>2380</v>
      </c>
      <c r="H675">
        <v>3</v>
      </c>
      <c r="I675" t="s">
        <v>2380</v>
      </c>
      <c r="J675" t="str">
        <f t="shared" si="20"/>
        <v>Obesity</v>
      </c>
      <c r="K675" s="12" t="str">
        <f t="shared" si="21"/>
        <v>Diabetes</v>
      </c>
    </row>
    <row r="676" spans="2:11" x14ac:dyDescent="0.3">
      <c r="B676" t="s">
        <v>1696</v>
      </c>
      <c r="C676">
        <v>39.340000000000003</v>
      </c>
      <c r="D676">
        <v>5.0199999999999996</v>
      </c>
      <c r="E676" t="s">
        <v>2382</v>
      </c>
      <c r="F676" t="s">
        <v>2380</v>
      </c>
      <c r="G676" t="s">
        <v>2382</v>
      </c>
      <c r="H676">
        <v>1</v>
      </c>
      <c r="I676" t="s">
        <v>2380</v>
      </c>
      <c r="J676" t="str">
        <f t="shared" si="20"/>
        <v>Obesity</v>
      </c>
      <c r="K676" s="12" t="str">
        <f t="shared" si="21"/>
        <v>Normal</v>
      </c>
    </row>
    <row r="677" spans="2:11" x14ac:dyDescent="0.3">
      <c r="B677" t="s">
        <v>1695</v>
      </c>
      <c r="C677">
        <v>47</v>
      </c>
      <c r="D677">
        <v>10.64</v>
      </c>
      <c r="E677" t="s">
        <v>2382</v>
      </c>
      <c r="F677" t="s">
        <v>2380</v>
      </c>
      <c r="G677" t="s">
        <v>2380</v>
      </c>
      <c r="H677">
        <v>0</v>
      </c>
      <c r="I677" t="s">
        <v>2380</v>
      </c>
      <c r="J677" t="str">
        <f t="shared" si="20"/>
        <v>Obesity</v>
      </c>
      <c r="K677" s="12" t="str">
        <f t="shared" si="21"/>
        <v>Diabetes</v>
      </c>
    </row>
    <row r="678" spans="2:11" x14ac:dyDescent="0.3">
      <c r="B678" t="s">
        <v>1694</v>
      </c>
      <c r="C678">
        <v>36.71</v>
      </c>
      <c r="D678">
        <v>8.74</v>
      </c>
      <c r="E678" t="s">
        <v>2382</v>
      </c>
      <c r="F678" t="s">
        <v>2380</v>
      </c>
      <c r="G678" t="s">
        <v>2380</v>
      </c>
      <c r="H678">
        <v>0</v>
      </c>
      <c r="I678" t="s">
        <v>2380</v>
      </c>
      <c r="J678" t="str">
        <f t="shared" si="20"/>
        <v>Obesity</v>
      </c>
      <c r="K678" s="12" t="str">
        <f t="shared" si="21"/>
        <v>Diabetes</v>
      </c>
    </row>
    <row r="679" spans="2:11" x14ac:dyDescent="0.3">
      <c r="B679" t="s">
        <v>1693</v>
      </c>
      <c r="C679">
        <v>53.48</v>
      </c>
      <c r="D679">
        <v>5.64</v>
      </c>
      <c r="E679" t="s">
        <v>2380</v>
      </c>
      <c r="F679" t="s">
        <v>2380</v>
      </c>
      <c r="G679" t="s">
        <v>2380</v>
      </c>
      <c r="H679">
        <v>0</v>
      </c>
      <c r="I679" t="s">
        <v>2380</v>
      </c>
      <c r="J679" t="str">
        <f t="shared" si="20"/>
        <v>Obesity</v>
      </c>
      <c r="K679" s="12" t="str">
        <f t="shared" si="21"/>
        <v>Normal</v>
      </c>
    </row>
    <row r="680" spans="2:11" x14ac:dyDescent="0.3">
      <c r="B680" t="s">
        <v>1692</v>
      </c>
      <c r="C680">
        <v>35.5</v>
      </c>
      <c r="D680">
        <v>10.37</v>
      </c>
      <c r="E680" t="s">
        <v>2380</v>
      </c>
      <c r="F680" t="s">
        <v>2380</v>
      </c>
      <c r="G680" t="s">
        <v>2380</v>
      </c>
      <c r="H680">
        <v>0</v>
      </c>
      <c r="I680" t="s">
        <v>2380</v>
      </c>
      <c r="J680" t="str">
        <f t="shared" si="20"/>
        <v>Obesity</v>
      </c>
      <c r="K680" s="12" t="str">
        <f t="shared" si="21"/>
        <v>Diabetes</v>
      </c>
    </row>
    <row r="681" spans="2:11" x14ac:dyDescent="0.3">
      <c r="B681" t="s">
        <v>1691</v>
      </c>
      <c r="C681">
        <v>36.979999999999997</v>
      </c>
      <c r="D681">
        <v>9.56</v>
      </c>
      <c r="E681" t="s">
        <v>2382</v>
      </c>
      <c r="F681" t="s">
        <v>2380</v>
      </c>
      <c r="G681" t="s">
        <v>2380</v>
      </c>
      <c r="H681">
        <v>0</v>
      </c>
      <c r="I681" t="s">
        <v>2380</v>
      </c>
      <c r="J681" t="str">
        <f t="shared" si="20"/>
        <v>Obesity</v>
      </c>
      <c r="K681" s="12" t="str">
        <f t="shared" si="21"/>
        <v>Diabetes</v>
      </c>
    </row>
    <row r="682" spans="2:11" x14ac:dyDescent="0.3">
      <c r="B682" t="s">
        <v>1690</v>
      </c>
      <c r="C682">
        <v>32.395000000000003</v>
      </c>
      <c r="D682">
        <v>8.23</v>
      </c>
      <c r="E682" t="s">
        <v>2382</v>
      </c>
      <c r="F682" t="s">
        <v>2380</v>
      </c>
      <c r="G682" t="s">
        <v>2382</v>
      </c>
      <c r="H682">
        <v>1</v>
      </c>
      <c r="I682" t="s">
        <v>2380</v>
      </c>
      <c r="J682" t="str">
        <f t="shared" si="20"/>
        <v>Obesity</v>
      </c>
      <c r="K682" s="12" t="str">
        <f t="shared" si="21"/>
        <v>Diabetes</v>
      </c>
    </row>
    <row r="683" spans="2:11" x14ac:dyDescent="0.3">
      <c r="B683" t="s">
        <v>1689</v>
      </c>
      <c r="C683">
        <v>32.729999999999997</v>
      </c>
      <c r="D683">
        <v>7.03</v>
      </c>
      <c r="E683" t="s">
        <v>2380</v>
      </c>
      <c r="F683" t="s">
        <v>2380</v>
      </c>
      <c r="G683" t="s">
        <v>2380</v>
      </c>
      <c r="H683">
        <v>0</v>
      </c>
      <c r="I683" t="s">
        <v>2380</v>
      </c>
      <c r="J683" t="str">
        <f t="shared" si="20"/>
        <v>Obesity</v>
      </c>
      <c r="K683" s="12" t="str">
        <f t="shared" si="21"/>
        <v>Diabetes</v>
      </c>
    </row>
    <row r="684" spans="2:11" x14ac:dyDescent="0.3">
      <c r="B684" t="s">
        <v>1688</v>
      </c>
      <c r="C684">
        <v>20.52</v>
      </c>
      <c r="D684">
        <v>5.45</v>
      </c>
      <c r="E684" t="s">
        <v>2380</v>
      </c>
      <c r="F684" t="s">
        <v>2380</v>
      </c>
      <c r="G684" t="s">
        <v>2380</v>
      </c>
      <c r="H684">
        <v>1</v>
      </c>
      <c r="I684" t="s">
        <v>2382</v>
      </c>
      <c r="J684" t="str">
        <f t="shared" si="20"/>
        <v>Normal Weight</v>
      </c>
      <c r="K684" s="12" t="str">
        <f t="shared" si="21"/>
        <v>Normal</v>
      </c>
    </row>
    <row r="685" spans="2:11" x14ac:dyDescent="0.3">
      <c r="B685" t="s">
        <v>1687</v>
      </c>
      <c r="C685">
        <v>51.72</v>
      </c>
      <c r="D685">
        <v>5.76</v>
      </c>
      <c r="E685" t="s">
        <v>2380</v>
      </c>
      <c r="F685" t="s">
        <v>2380</v>
      </c>
      <c r="G685" t="s">
        <v>2380</v>
      </c>
      <c r="H685">
        <v>0</v>
      </c>
      <c r="I685" t="s">
        <v>2380</v>
      </c>
      <c r="J685" t="str">
        <f t="shared" si="20"/>
        <v>Obesity</v>
      </c>
      <c r="K685" s="12" t="str">
        <f t="shared" si="21"/>
        <v>Prediabetes</v>
      </c>
    </row>
    <row r="686" spans="2:11" x14ac:dyDescent="0.3">
      <c r="B686" t="s">
        <v>1686</v>
      </c>
      <c r="C686">
        <v>50.2</v>
      </c>
      <c r="D686">
        <v>5.4</v>
      </c>
      <c r="E686" t="s">
        <v>2380</v>
      </c>
      <c r="F686" t="s">
        <v>2380</v>
      </c>
      <c r="G686" t="s">
        <v>2380</v>
      </c>
      <c r="H686">
        <v>0</v>
      </c>
      <c r="I686" t="s">
        <v>2380</v>
      </c>
      <c r="J686" t="str">
        <f t="shared" si="20"/>
        <v>Obesity</v>
      </c>
      <c r="K686" s="12" t="str">
        <f t="shared" si="21"/>
        <v>Normal</v>
      </c>
    </row>
    <row r="687" spans="2:11" x14ac:dyDescent="0.3">
      <c r="B687" t="s">
        <v>1685</v>
      </c>
      <c r="C687">
        <v>25.52</v>
      </c>
      <c r="D687">
        <v>6.35</v>
      </c>
      <c r="E687" t="s">
        <v>2380</v>
      </c>
      <c r="F687" t="s">
        <v>2380</v>
      </c>
      <c r="G687" t="s">
        <v>2382</v>
      </c>
      <c r="H687">
        <v>1</v>
      </c>
      <c r="I687" t="s">
        <v>2380</v>
      </c>
      <c r="J687" t="str">
        <f t="shared" si="20"/>
        <v>Overweight</v>
      </c>
      <c r="K687" s="12" t="str">
        <f t="shared" si="21"/>
        <v>Prediabetes</v>
      </c>
    </row>
    <row r="688" spans="2:11" x14ac:dyDescent="0.3">
      <c r="B688" t="s">
        <v>1684</v>
      </c>
      <c r="C688">
        <v>35.200000000000003</v>
      </c>
      <c r="D688">
        <v>6.26</v>
      </c>
      <c r="E688" t="s">
        <v>2382</v>
      </c>
      <c r="F688" t="s">
        <v>2380</v>
      </c>
      <c r="G688" t="s">
        <v>2380</v>
      </c>
      <c r="H688">
        <v>2</v>
      </c>
      <c r="I688" t="s">
        <v>2380</v>
      </c>
      <c r="J688" t="str">
        <f t="shared" si="20"/>
        <v>Obesity</v>
      </c>
      <c r="K688" s="12" t="str">
        <f t="shared" si="21"/>
        <v>Prediabetes</v>
      </c>
    </row>
    <row r="689" spans="2:11" x14ac:dyDescent="0.3">
      <c r="B689" t="s">
        <v>1683</v>
      </c>
      <c r="C689">
        <v>41.26</v>
      </c>
      <c r="D689">
        <v>5.97</v>
      </c>
      <c r="E689" t="s">
        <v>2382</v>
      </c>
      <c r="F689" t="s">
        <v>2380</v>
      </c>
      <c r="G689" t="s">
        <v>2380</v>
      </c>
      <c r="H689">
        <v>0</v>
      </c>
      <c r="I689" t="s">
        <v>2380</v>
      </c>
      <c r="J689" t="str">
        <f t="shared" si="20"/>
        <v>Obesity</v>
      </c>
      <c r="K689" s="12" t="str">
        <f t="shared" si="21"/>
        <v>Prediabetes</v>
      </c>
    </row>
    <row r="690" spans="2:11" x14ac:dyDescent="0.3">
      <c r="B690" t="s">
        <v>1682</v>
      </c>
      <c r="C690">
        <v>17.195</v>
      </c>
      <c r="D690">
        <v>5.29</v>
      </c>
      <c r="E690" t="s">
        <v>2382</v>
      </c>
      <c r="F690" t="s">
        <v>2380</v>
      </c>
      <c r="G690" t="s">
        <v>2380</v>
      </c>
      <c r="H690">
        <v>0</v>
      </c>
      <c r="I690" t="s">
        <v>2382</v>
      </c>
      <c r="J690" t="str">
        <f t="shared" si="20"/>
        <v>Underweight</v>
      </c>
      <c r="K690" s="12" t="str">
        <f t="shared" si="21"/>
        <v>Normal</v>
      </c>
    </row>
    <row r="691" spans="2:11" x14ac:dyDescent="0.3">
      <c r="B691" t="s">
        <v>1681</v>
      </c>
      <c r="C691">
        <v>23.085000000000001</v>
      </c>
      <c r="D691">
        <v>4.2699999999999996</v>
      </c>
      <c r="E691" t="s">
        <v>2382</v>
      </c>
      <c r="F691" t="s">
        <v>2380</v>
      </c>
      <c r="G691" t="s">
        <v>2380</v>
      </c>
      <c r="H691">
        <v>2</v>
      </c>
      <c r="I691" t="s">
        <v>2380</v>
      </c>
      <c r="J691" t="str">
        <f t="shared" si="20"/>
        <v>Normal Weight</v>
      </c>
      <c r="K691" s="12" t="str">
        <f t="shared" si="21"/>
        <v>Normal</v>
      </c>
    </row>
    <row r="692" spans="2:11" x14ac:dyDescent="0.3">
      <c r="B692" t="s">
        <v>1680</v>
      </c>
      <c r="C692">
        <v>21.66</v>
      </c>
      <c r="D692">
        <v>5.2</v>
      </c>
      <c r="E692" t="s">
        <v>2382</v>
      </c>
      <c r="F692" t="s">
        <v>2380</v>
      </c>
      <c r="G692" t="s">
        <v>2380</v>
      </c>
      <c r="H692">
        <v>2</v>
      </c>
      <c r="I692" t="s">
        <v>2380</v>
      </c>
      <c r="J692" t="str">
        <f t="shared" si="20"/>
        <v>Normal Weight</v>
      </c>
      <c r="K692" s="12" t="str">
        <f t="shared" si="21"/>
        <v>Normal</v>
      </c>
    </row>
    <row r="693" spans="2:11" x14ac:dyDescent="0.3">
      <c r="B693" t="s">
        <v>1679</v>
      </c>
      <c r="C693">
        <v>36.47</v>
      </c>
      <c r="D693">
        <v>8.23</v>
      </c>
      <c r="E693" t="s">
        <v>2382</v>
      </c>
      <c r="F693" t="s">
        <v>2380</v>
      </c>
      <c r="G693" t="s">
        <v>2380</v>
      </c>
      <c r="H693">
        <v>0</v>
      </c>
      <c r="I693" t="s">
        <v>2380</v>
      </c>
      <c r="J693" t="str">
        <f t="shared" si="20"/>
        <v>Obesity</v>
      </c>
      <c r="K693" s="12" t="str">
        <f t="shared" si="21"/>
        <v>Diabetes</v>
      </c>
    </row>
    <row r="694" spans="2:11" x14ac:dyDescent="0.3">
      <c r="B694" t="s">
        <v>1678</v>
      </c>
      <c r="C694">
        <v>36.08</v>
      </c>
      <c r="D694">
        <v>10.33</v>
      </c>
      <c r="E694" t="s">
        <v>2382</v>
      </c>
      <c r="F694" t="s">
        <v>2380</v>
      </c>
      <c r="G694" t="s">
        <v>2380</v>
      </c>
      <c r="H694">
        <v>0</v>
      </c>
      <c r="I694" t="s">
        <v>2380</v>
      </c>
      <c r="J694" t="str">
        <f t="shared" si="20"/>
        <v>Obesity</v>
      </c>
      <c r="K694" s="12" t="str">
        <f t="shared" si="21"/>
        <v>Diabetes</v>
      </c>
    </row>
    <row r="695" spans="2:11" x14ac:dyDescent="0.3">
      <c r="B695" t="s">
        <v>1677</v>
      </c>
      <c r="C695">
        <v>23.18</v>
      </c>
      <c r="D695">
        <v>6.13</v>
      </c>
      <c r="E695" t="s">
        <v>2380</v>
      </c>
      <c r="F695" t="s">
        <v>2380</v>
      </c>
      <c r="G695" t="s">
        <v>2380</v>
      </c>
      <c r="H695">
        <v>0</v>
      </c>
      <c r="I695" t="s">
        <v>2380</v>
      </c>
      <c r="J695" t="str">
        <f t="shared" si="20"/>
        <v>Normal Weight</v>
      </c>
      <c r="K695" s="12" t="str">
        <f t="shared" si="21"/>
        <v>Prediabetes</v>
      </c>
    </row>
    <row r="696" spans="2:11" x14ac:dyDescent="0.3">
      <c r="B696" t="s">
        <v>1676</v>
      </c>
      <c r="C696">
        <v>39.159999999999997</v>
      </c>
      <c r="D696">
        <v>8.08</v>
      </c>
      <c r="E696" t="s">
        <v>2380</v>
      </c>
      <c r="F696" t="s">
        <v>2380</v>
      </c>
      <c r="G696" t="s">
        <v>2380</v>
      </c>
      <c r="H696">
        <v>3</v>
      </c>
      <c r="I696" t="s">
        <v>2380</v>
      </c>
      <c r="J696" t="str">
        <f t="shared" si="20"/>
        <v>Obesity</v>
      </c>
      <c r="K696" s="12" t="str">
        <f t="shared" si="21"/>
        <v>Diabetes</v>
      </c>
    </row>
    <row r="697" spans="2:11" x14ac:dyDescent="0.3">
      <c r="B697" t="s">
        <v>1675</v>
      </c>
      <c r="C697">
        <v>38.19</v>
      </c>
      <c r="D697">
        <v>10.49</v>
      </c>
      <c r="E697" t="s">
        <v>2380</v>
      </c>
      <c r="F697" t="s">
        <v>2380</v>
      </c>
      <c r="G697" t="s">
        <v>2380</v>
      </c>
      <c r="H697">
        <v>3</v>
      </c>
      <c r="I697" t="s">
        <v>2380</v>
      </c>
      <c r="J697" t="str">
        <f t="shared" si="20"/>
        <v>Obesity</v>
      </c>
      <c r="K697" s="12" t="str">
        <f t="shared" si="21"/>
        <v>Diabetes</v>
      </c>
    </row>
    <row r="698" spans="2:11" x14ac:dyDescent="0.3">
      <c r="B698" t="s">
        <v>1674</v>
      </c>
      <c r="C698">
        <v>26.41</v>
      </c>
      <c r="D698">
        <v>8.11</v>
      </c>
      <c r="E698" t="s">
        <v>2380</v>
      </c>
      <c r="F698" t="s">
        <v>2380</v>
      </c>
      <c r="G698" t="s">
        <v>2380</v>
      </c>
      <c r="H698">
        <v>3</v>
      </c>
      <c r="I698" t="s">
        <v>2380</v>
      </c>
      <c r="J698" t="str">
        <f t="shared" si="20"/>
        <v>Overweight</v>
      </c>
      <c r="K698" s="12" t="str">
        <f t="shared" si="21"/>
        <v>Diabetes</v>
      </c>
    </row>
    <row r="699" spans="2:11" x14ac:dyDescent="0.3">
      <c r="B699" t="s">
        <v>1673</v>
      </c>
      <c r="C699">
        <v>28.785</v>
      </c>
      <c r="D699">
        <v>6.6</v>
      </c>
      <c r="E699" t="s">
        <v>2380</v>
      </c>
      <c r="F699" t="s">
        <v>2380</v>
      </c>
      <c r="G699" t="s">
        <v>2380</v>
      </c>
      <c r="H699">
        <v>0</v>
      </c>
      <c r="I699" t="s">
        <v>2380</v>
      </c>
      <c r="J699" t="str">
        <f t="shared" si="20"/>
        <v>Overweight</v>
      </c>
      <c r="K699" s="12" t="str">
        <f t="shared" si="21"/>
        <v>Diabetes</v>
      </c>
    </row>
    <row r="700" spans="2:11" x14ac:dyDescent="0.3">
      <c r="B700" t="s">
        <v>1672</v>
      </c>
      <c r="C700">
        <v>26.695</v>
      </c>
      <c r="D700">
        <v>10.14</v>
      </c>
      <c r="E700" t="s">
        <v>2382</v>
      </c>
      <c r="F700" t="s">
        <v>2380</v>
      </c>
      <c r="G700" t="s">
        <v>2382</v>
      </c>
      <c r="H700">
        <v>1</v>
      </c>
      <c r="I700" t="s">
        <v>2380</v>
      </c>
      <c r="J700" t="str">
        <f t="shared" si="20"/>
        <v>Overweight</v>
      </c>
      <c r="K700" s="12" t="str">
        <f t="shared" si="21"/>
        <v>Diabetes</v>
      </c>
    </row>
    <row r="701" spans="2:11" x14ac:dyDescent="0.3">
      <c r="B701" t="s">
        <v>1671</v>
      </c>
      <c r="C701">
        <v>32.799999999999997</v>
      </c>
      <c r="D701">
        <v>6.06</v>
      </c>
      <c r="E701" t="s">
        <v>2382</v>
      </c>
      <c r="F701" t="s">
        <v>2380</v>
      </c>
      <c r="G701" t="s">
        <v>2380</v>
      </c>
      <c r="H701">
        <v>1</v>
      </c>
      <c r="I701" t="s">
        <v>2380</v>
      </c>
      <c r="J701" t="str">
        <f t="shared" si="20"/>
        <v>Obesity</v>
      </c>
      <c r="K701" s="12" t="str">
        <f t="shared" si="21"/>
        <v>Prediabetes</v>
      </c>
    </row>
    <row r="702" spans="2:11" x14ac:dyDescent="0.3">
      <c r="B702" t="s">
        <v>1670</v>
      </c>
      <c r="C702">
        <v>35.869999999999997</v>
      </c>
      <c r="D702">
        <v>9.91</v>
      </c>
      <c r="E702" t="s">
        <v>2382</v>
      </c>
      <c r="F702" t="s">
        <v>2380</v>
      </c>
      <c r="G702" t="s">
        <v>2380</v>
      </c>
      <c r="H702">
        <v>0</v>
      </c>
      <c r="I702" t="s">
        <v>2380</v>
      </c>
      <c r="J702" t="str">
        <f t="shared" si="20"/>
        <v>Obesity</v>
      </c>
      <c r="K702" s="12" t="str">
        <f t="shared" si="21"/>
        <v>Diabetes</v>
      </c>
    </row>
    <row r="703" spans="2:11" x14ac:dyDescent="0.3">
      <c r="B703" t="s">
        <v>1669</v>
      </c>
      <c r="C703">
        <v>21.66</v>
      </c>
      <c r="D703">
        <v>4.1399999999999997</v>
      </c>
      <c r="E703" t="s">
        <v>2382</v>
      </c>
      <c r="F703" t="s">
        <v>2380</v>
      </c>
      <c r="G703" t="s">
        <v>2380</v>
      </c>
      <c r="H703">
        <v>2</v>
      </c>
      <c r="I703" t="s">
        <v>2380</v>
      </c>
      <c r="J703" t="str">
        <f t="shared" si="20"/>
        <v>Normal Weight</v>
      </c>
      <c r="K703" s="12" t="str">
        <f t="shared" si="21"/>
        <v>Normal</v>
      </c>
    </row>
    <row r="704" spans="2:11" x14ac:dyDescent="0.3">
      <c r="B704" t="s">
        <v>1668</v>
      </c>
      <c r="C704">
        <v>37.72</v>
      </c>
      <c r="D704">
        <v>4.38</v>
      </c>
      <c r="E704" t="s">
        <v>2382</v>
      </c>
      <c r="F704" t="s">
        <v>2380</v>
      </c>
      <c r="G704" t="s">
        <v>2382</v>
      </c>
      <c r="H704">
        <v>1</v>
      </c>
      <c r="I704" t="s">
        <v>2380</v>
      </c>
      <c r="J704" t="str">
        <f t="shared" si="20"/>
        <v>Obesity</v>
      </c>
      <c r="K704" s="12" t="str">
        <f t="shared" si="21"/>
        <v>Normal</v>
      </c>
    </row>
    <row r="705" spans="2:11" x14ac:dyDescent="0.3">
      <c r="B705" t="s">
        <v>1667</v>
      </c>
      <c r="C705">
        <v>39.700000000000003</v>
      </c>
      <c r="D705">
        <v>9.83</v>
      </c>
      <c r="E705" t="s">
        <v>2380</v>
      </c>
      <c r="F705" t="s">
        <v>2380</v>
      </c>
      <c r="G705" t="s">
        <v>2380</v>
      </c>
      <c r="H705">
        <v>3</v>
      </c>
      <c r="I705" t="s">
        <v>2380</v>
      </c>
      <c r="J705" t="str">
        <f t="shared" si="20"/>
        <v>Obesity</v>
      </c>
      <c r="K705" s="12" t="str">
        <f t="shared" si="21"/>
        <v>Diabetes</v>
      </c>
    </row>
    <row r="706" spans="2:11" x14ac:dyDescent="0.3">
      <c r="B706" t="s">
        <v>1666</v>
      </c>
      <c r="C706">
        <v>35.97</v>
      </c>
      <c r="D706">
        <v>11.08</v>
      </c>
      <c r="E706" t="s">
        <v>2380</v>
      </c>
      <c r="F706" t="s">
        <v>2380</v>
      </c>
      <c r="G706" t="s">
        <v>2380</v>
      </c>
      <c r="H706">
        <v>3</v>
      </c>
      <c r="I706" t="s">
        <v>2380</v>
      </c>
      <c r="J706" t="str">
        <f t="shared" si="20"/>
        <v>Obesity</v>
      </c>
      <c r="K706" s="12" t="str">
        <f t="shared" si="21"/>
        <v>Diabetes</v>
      </c>
    </row>
    <row r="707" spans="2:11" x14ac:dyDescent="0.3">
      <c r="B707" t="s">
        <v>1665</v>
      </c>
      <c r="C707">
        <v>37.85</v>
      </c>
      <c r="D707">
        <v>11.01</v>
      </c>
      <c r="E707" t="s">
        <v>2380</v>
      </c>
      <c r="F707" t="s">
        <v>2380</v>
      </c>
      <c r="G707" t="s">
        <v>2380</v>
      </c>
      <c r="H707">
        <v>0</v>
      </c>
      <c r="I707" t="s">
        <v>2380</v>
      </c>
      <c r="J707" t="str">
        <f t="shared" ref="J707:J770" si="22">IF(C707&lt;18.5,"Underweight",IF(C707&lt;25,"Normal Weight",IF(C707&lt;30,"Overweight","Obesity")))</f>
        <v>Obesity</v>
      </c>
      <c r="K707" s="12" t="str">
        <f t="shared" ref="K707:K770" si="23">IF(D707&lt;5.7,"Normal",IF(D707&lt;6.5,"Prediabetes","Diabetes"))</f>
        <v>Diabetes</v>
      </c>
    </row>
    <row r="708" spans="2:11" x14ac:dyDescent="0.3">
      <c r="B708" t="s">
        <v>1664</v>
      </c>
      <c r="C708">
        <v>21.66</v>
      </c>
      <c r="D708">
        <v>4.37</v>
      </c>
      <c r="E708" t="s">
        <v>2380</v>
      </c>
      <c r="F708" t="s">
        <v>2381</v>
      </c>
      <c r="G708" t="s">
        <v>2380</v>
      </c>
      <c r="H708">
        <v>1</v>
      </c>
      <c r="I708" t="s">
        <v>2382</v>
      </c>
      <c r="J708" t="str">
        <f t="shared" si="22"/>
        <v>Normal Weight</v>
      </c>
      <c r="K708" s="12" t="str">
        <f t="shared" si="23"/>
        <v>Normal</v>
      </c>
    </row>
    <row r="709" spans="2:11" x14ac:dyDescent="0.3">
      <c r="B709" t="s">
        <v>1663</v>
      </c>
      <c r="C709">
        <v>39.369999999999997</v>
      </c>
      <c r="D709">
        <v>5.91</v>
      </c>
      <c r="E709" t="s">
        <v>2380</v>
      </c>
      <c r="F709" t="s">
        <v>2380</v>
      </c>
      <c r="G709" t="s">
        <v>2380</v>
      </c>
      <c r="H709">
        <v>2</v>
      </c>
      <c r="I709" t="s">
        <v>2380</v>
      </c>
      <c r="J709" t="str">
        <f t="shared" si="22"/>
        <v>Obesity</v>
      </c>
      <c r="K709" s="12" t="str">
        <f t="shared" si="23"/>
        <v>Prediabetes</v>
      </c>
    </row>
    <row r="710" spans="2:11" x14ac:dyDescent="0.3">
      <c r="B710" t="s">
        <v>1662</v>
      </c>
      <c r="C710">
        <v>40.880000000000003</v>
      </c>
      <c r="D710">
        <v>7.65</v>
      </c>
      <c r="E710" t="s">
        <v>2380</v>
      </c>
      <c r="F710" t="s">
        <v>2380</v>
      </c>
      <c r="G710" t="s">
        <v>2380</v>
      </c>
      <c r="H710">
        <v>0</v>
      </c>
      <c r="I710" t="s">
        <v>2380</v>
      </c>
      <c r="J710" t="str">
        <f t="shared" si="22"/>
        <v>Obesity</v>
      </c>
      <c r="K710" s="12" t="str">
        <f t="shared" si="23"/>
        <v>Diabetes</v>
      </c>
    </row>
    <row r="711" spans="2:11" x14ac:dyDescent="0.3">
      <c r="B711" t="s">
        <v>1661</v>
      </c>
      <c r="C711">
        <v>26.22</v>
      </c>
      <c r="D711">
        <v>5.37</v>
      </c>
      <c r="E711" t="s">
        <v>2382</v>
      </c>
      <c r="F711" t="s">
        <v>2380</v>
      </c>
      <c r="G711" t="s">
        <v>2380</v>
      </c>
      <c r="H711">
        <v>2</v>
      </c>
      <c r="I711" t="s">
        <v>2380</v>
      </c>
      <c r="J711" t="str">
        <f t="shared" si="22"/>
        <v>Overweight</v>
      </c>
      <c r="K711" s="12" t="str">
        <f t="shared" si="23"/>
        <v>Normal</v>
      </c>
    </row>
    <row r="712" spans="2:11" x14ac:dyDescent="0.3">
      <c r="B712" t="s">
        <v>1660</v>
      </c>
      <c r="C712">
        <v>25.08</v>
      </c>
      <c r="D712">
        <v>5.75</v>
      </c>
      <c r="E712" t="s">
        <v>2382</v>
      </c>
      <c r="F712" t="s">
        <v>2380</v>
      </c>
      <c r="G712" t="s">
        <v>2380</v>
      </c>
      <c r="H712">
        <v>2</v>
      </c>
      <c r="I712" t="s">
        <v>2380</v>
      </c>
      <c r="J712" t="str">
        <f t="shared" si="22"/>
        <v>Overweight</v>
      </c>
      <c r="K712" s="12" t="str">
        <f t="shared" si="23"/>
        <v>Prediabetes</v>
      </c>
    </row>
    <row r="713" spans="2:11" x14ac:dyDescent="0.3">
      <c r="B713" t="s">
        <v>1659</v>
      </c>
      <c r="C713">
        <v>39.1</v>
      </c>
      <c r="D713">
        <v>6.79</v>
      </c>
      <c r="E713" t="s">
        <v>2382</v>
      </c>
      <c r="F713" t="s">
        <v>2380</v>
      </c>
      <c r="G713" t="s">
        <v>2380</v>
      </c>
      <c r="H713">
        <v>2</v>
      </c>
      <c r="I713" t="s">
        <v>2380</v>
      </c>
      <c r="J713" t="str">
        <f t="shared" si="22"/>
        <v>Obesity</v>
      </c>
      <c r="K713" s="12" t="str">
        <f t="shared" si="23"/>
        <v>Diabetes</v>
      </c>
    </row>
    <row r="714" spans="2:11" x14ac:dyDescent="0.3">
      <c r="B714" t="s">
        <v>1658</v>
      </c>
      <c r="C714">
        <v>37.905000000000001</v>
      </c>
      <c r="D714">
        <v>7.03</v>
      </c>
      <c r="E714" t="s">
        <v>2380</v>
      </c>
      <c r="F714" t="s">
        <v>2380</v>
      </c>
      <c r="G714" t="s">
        <v>2380</v>
      </c>
      <c r="H714">
        <v>3</v>
      </c>
      <c r="I714" t="s">
        <v>2380</v>
      </c>
      <c r="J714" t="str">
        <f t="shared" si="22"/>
        <v>Obesity</v>
      </c>
      <c r="K714" s="12" t="str">
        <f t="shared" si="23"/>
        <v>Diabetes</v>
      </c>
    </row>
    <row r="715" spans="2:11" x14ac:dyDescent="0.3">
      <c r="B715" t="s">
        <v>1657</v>
      </c>
      <c r="C715">
        <v>43.35</v>
      </c>
      <c r="D715">
        <v>5.41</v>
      </c>
      <c r="E715" t="s">
        <v>2382</v>
      </c>
      <c r="F715" t="s">
        <v>2380</v>
      </c>
      <c r="G715" t="s">
        <v>2382</v>
      </c>
      <c r="H715">
        <v>1</v>
      </c>
      <c r="I715" t="s">
        <v>2380</v>
      </c>
      <c r="J715" t="str">
        <f t="shared" si="22"/>
        <v>Obesity</v>
      </c>
      <c r="K715" s="12" t="str">
        <f t="shared" si="23"/>
        <v>Normal</v>
      </c>
    </row>
    <row r="716" spans="2:11" x14ac:dyDescent="0.3">
      <c r="B716" t="s">
        <v>1656</v>
      </c>
      <c r="C716">
        <v>36.15</v>
      </c>
      <c r="D716">
        <v>8.0500000000000007</v>
      </c>
      <c r="E716" t="s">
        <v>2380</v>
      </c>
      <c r="F716" t="s">
        <v>2380</v>
      </c>
      <c r="G716" t="s">
        <v>2380</v>
      </c>
      <c r="H716">
        <v>0</v>
      </c>
      <c r="I716" t="s">
        <v>2380</v>
      </c>
      <c r="J716" t="str">
        <f t="shared" si="22"/>
        <v>Obesity</v>
      </c>
      <c r="K716" s="12" t="str">
        <f t="shared" si="23"/>
        <v>Diabetes</v>
      </c>
    </row>
    <row r="717" spans="2:11" x14ac:dyDescent="0.3">
      <c r="B717" t="s">
        <v>1655</v>
      </c>
      <c r="C717">
        <v>44.98</v>
      </c>
      <c r="D717">
        <v>5.94</v>
      </c>
      <c r="E717" t="s">
        <v>2380</v>
      </c>
      <c r="F717" t="s">
        <v>2380</v>
      </c>
      <c r="G717" t="s">
        <v>2380</v>
      </c>
      <c r="H717">
        <v>1</v>
      </c>
      <c r="I717" t="s">
        <v>2380</v>
      </c>
      <c r="J717" t="str">
        <f t="shared" si="22"/>
        <v>Obesity</v>
      </c>
      <c r="K717" s="12" t="str">
        <f t="shared" si="23"/>
        <v>Prediabetes</v>
      </c>
    </row>
    <row r="718" spans="2:11" x14ac:dyDescent="0.3">
      <c r="B718" t="s">
        <v>1654</v>
      </c>
      <c r="C718">
        <v>38.28</v>
      </c>
      <c r="D718">
        <v>5.51</v>
      </c>
      <c r="E718" t="s">
        <v>2380</v>
      </c>
      <c r="F718" t="s">
        <v>2381</v>
      </c>
      <c r="G718" t="s">
        <v>2380</v>
      </c>
      <c r="H718">
        <v>1</v>
      </c>
      <c r="I718" t="s">
        <v>2380</v>
      </c>
      <c r="J718" t="str">
        <f t="shared" si="22"/>
        <v>Obesity</v>
      </c>
      <c r="K718" s="12" t="str">
        <f t="shared" si="23"/>
        <v>Normal</v>
      </c>
    </row>
    <row r="719" spans="2:11" x14ac:dyDescent="0.3">
      <c r="B719" t="s">
        <v>1653</v>
      </c>
      <c r="C719">
        <v>32.299999999999997</v>
      </c>
      <c r="D719">
        <v>6.55</v>
      </c>
      <c r="E719" t="s">
        <v>2382</v>
      </c>
      <c r="F719" t="s">
        <v>2380</v>
      </c>
      <c r="G719" t="s">
        <v>2380</v>
      </c>
      <c r="H719">
        <v>2</v>
      </c>
      <c r="I719" t="s">
        <v>2380</v>
      </c>
      <c r="J719" t="str">
        <f t="shared" si="22"/>
        <v>Obesity</v>
      </c>
      <c r="K719" s="12" t="str">
        <f t="shared" si="23"/>
        <v>Diabetes</v>
      </c>
    </row>
    <row r="720" spans="2:11" x14ac:dyDescent="0.3">
      <c r="B720" t="s">
        <v>1652</v>
      </c>
      <c r="C720">
        <v>39.51</v>
      </c>
      <c r="D720">
        <v>5.79</v>
      </c>
      <c r="E720" t="s">
        <v>2382</v>
      </c>
      <c r="F720" t="s">
        <v>2380</v>
      </c>
      <c r="G720" t="s">
        <v>2380</v>
      </c>
      <c r="H720">
        <v>0</v>
      </c>
      <c r="I720" t="s">
        <v>2380</v>
      </c>
      <c r="J720" t="str">
        <f t="shared" si="22"/>
        <v>Obesity</v>
      </c>
      <c r="K720" s="12" t="str">
        <f t="shared" si="23"/>
        <v>Prediabetes</v>
      </c>
    </row>
    <row r="721" spans="2:11" x14ac:dyDescent="0.3">
      <c r="B721" t="s">
        <v>1651</v>
      </c>
      <c r="C721">
        <v>50.46</v>
      </c>
      <c r="D721">
        <v>4.5599999999999996</v>
      </c>
      <c r="E721" t="s">
        <v>2380</v>
      </c>
      <c r="F721" t="s">
        <v>2380</v>
      </c>
      <c r="G721" t="s">
        <v>2380</v>
      </c>
      <c r="H721">
        <v>0</v>
      </c>
      <c r="I721" t="s">
        <v>2380</v>
      </c>
      <c r="J721" t="str">
        <f t="shared" si="22"/>
        <v>Obesity</v>
      </c>
      <c r="K721" s="12" t="str">
        <f t="shared" si="23"/>
        <v>Normal</v>
      </c>
    </row>
    <row r="722" spans="2:11" x14ac:dyDescent="0.3">
      <c r="B722" t="s">
        <v>1650</v>
      </c>
      <c r="C722">
        <v>31.73</v>
      </c>
      <c r="D722">
        <v>7</v>
      </c>
      <c r="E722" t="s">
        <v>2380</v>
      </c>
      <c r="F722" t="s">
        <v>2380</v>
      </c>
      <c r="G722" t="s">
        <v>2380</v>
      </c>
      <c r="H722">
        <v>0</v>
      </c>
      <c r="I722" t="s">
        <v>2380</v>
      </c>
      <c r="J722" t="str">
        <f t="shared" si="22"/>
        <v>Obesity</v>
      </c>
      <c r="K722" s="12" t="str">
        <f t="shared" si="23"/>
        <v>Diabetes</v>
      </c>
    </row>
    <row r="723" spans="2:11" x14ac:dyDescent="0.3">
      <c r="B723" t="s">
        <v>1649</v>
      </c>
      <c r="C723">
        <v>32.1</v>
      </c>
      <c r="D723">
        <v>6.57</v>
      </c>
      <c r="E723" t="s">
        <v>2382</v>
      </c>
      <c r="F723" t="s">
        <v>2380</v>
      </c>
      <c r="G723" t="s">
        <v>2382</v>
      </c>
      <c r="H723">
        <v>1</v>
      </c>
      <c r="I723" t="s">
        <v>2380</v>
      </c>
      <c r="J723" t="str">
        <f t="shared" si="22"/>
        <v>Obesity</v>
      </c>
      <c r="K723" s="12" t="str">
        <f t="shared" si="23"/>
        <v>Diabetes</v>
      </c>
    </row>
    <row r="724" spans="2:11" x14ac:dyDescent="0.3">
      <c r="B724" t="s">
        <v>1648</v>
      </c>
      <c r="C724">
        <v>27.83</v>
      </c>
      <c r="D724">
        <v>11.61</v>
      </c>
      <c r="E724" t="s">
        <v>2382</v>
      </c>
      <c r="F724" t="s">
        <v>2380</v>
      </c>
      <c r="G724" t="s">
        <v>2382</v>
      </c>
      <c r="H724">
        <v>1</v>
      </c>
      <c r="I724" t="s">
        <v>2380</v>
      </c>
      <c r="J724" t="str">
        <f t="shared" si="22"/>
        <v>Overweight</v>
      </c>
      <c r="K724" s="12" t="str">
        <f t="shared" si="23"/>
        <v>Diabetes</v>
      </c>
    </row>
    <row r="725" spans="2:11" x14ac:dyDescent="0.3">
      <c r="B725" t="s">
        <v>1647</v>
      </c>
      <c r="C725">
        <v>27.72</v>
      </c>
      <c r="D725">
        <v>8.16</v>
      </c>
      <c r="E725" t="s">
        <v>2382</v>
      </c>
      <c r="F725" t="s">
        <v>2380</v>
      </c>
      <c r="G725" t="s">
        <v>2382</v>
      </c>
      <c r="H725">
        <v>1</v>
      </c>
      <c r="I725" t="s">
        <v>2380</v>
      </c>
      <c r="J725" t="str">
        <f t="shared" si="22"/>
        <v>Overweight</v>
      </c>
      <c r="K725" s="12" t="str">
        <f t="shared" si="23"/>
        <v>Diabetes</v>
      </c>
    </row>
    <row r="726" spans="2:11" x14ac:dyDescent="0.3">
      <c r="B726" t="s">
        <v>1646</v>
      </c>
      <c r="C726">
        <v>36.765000000000001</v>
      </c>
      <c r="D726">
        <v>4.4800000000000004</v>
      </c>
      <c r="E726" t="s">
        <v>2382</v>
      </c>
      <c r="F726" t="s">
        <v>2380</v>
      </c>
      <c r="G726" t="s">
        <v>2380</v>
      </c>
      <c r="H726">
        <v>2</v>
      </c>
      <c r="I726" t="s">
        <v>2380</v>
      </c>
      <c r="J726" t="str">
        <f t="shared" si="22"/>
        <v>Obesity</v>
      </c>
      <c r="K726" s="12" t="str">
        <f t="shared" si="23"/>
        <v>Normal</v>
      </c>
    </row>
    <row r="727" spans="2:11" x14ac:dyDescent="0.3">
      <c r="B727" t="s">
        <v>1645</v>
      </c>
      <c r="C727">
        <v>48.36</v>
      </c>
      <c r="D727">
        <v>4.08</v>
      </c>
      <c r="E727" t="s">
        <v>2380</v>
      </c>
      <c r="F727" t="s">
        <v>2380</v>
      </c>
      <c r="G727" t="s">
        <v>2380</v>
      </c>
      <c r="H727">
        <v>0</v>
      </c>
      <c r="I727" t="s">
        <v>2380</v>
      </c>
      <c r="J727" t="str">
        <f t="shared" si="22"/>
        <v>Obesity</v>
      </c>
      <c r="K727" s="12" t="str">
        <f t="shared" si="23"/>
        <v>Normal</v>
      </c>
    </row>
    <row r="728" spans="2:11" x14ac:dyDescent="0.3">
      <c r="B728" t="s">
        <v>1644</v>
      </c>
      <c r="C728">
        <v>31.445</v>
      </c>
      <c r="D728">
        <v>4.4000000000000004</v>
      </c>
      <c r="E728" t="s">
        <v>2382</v>
      </c>
      <c r="F728" t="s">
        <v>2380</v>
      </c>
      <c r="G728" t="s">
        <v>2380</v>
      </c>
      <c r="H728">
        <v>2</v>
      </c>
      <c r="I728" t="s">
        <v>2380</v>
      </c>
      <c r="J728" t="str">
        <f t="shared" si="22"/>
        <v>Obesity</v>
      </c>
      <c r="K728" s="12" t="str">
        <f t="shared" si="23"/>
        <v>Normal</v>
      </c>
    </row>
    <row r="729" spans="2:11" x14ac:dyDescent="0.3">
      <c r="B729" t="s">
        <v>1643</v>
      </c>
      <c r="C729">
        <v>27.55</v>
      </c>
      <c r="D729">
        <v>9.02</v>
      </c>
      <c r="E729" t="s">
        <v>2380</v>
      </c>
      <c r="F729" t="s">
        <v>2380</v>
      </c>
      <c r="G729" t="s">
        <v>2380</v>
      </c>
      <c r="H729">
        <v>0</v>
      </c>
      <c r="I729" t="s">
        <v>2380</v>
      </c>
      <c r="J729" t="str">
        <f t="shared" si="22"/>
        <v>Overweight</v>
      </c>
      <c r="K729" s="12" t="str">
        <f t="shared" si="23"/>
        <v>Diabetes</v>
      </c>
    </row>
    <row r="730" spans="2:11" x14ac:dyDescent="0.3">
      <c r="B730" t="s">
        <v>1642</v>
      </c>
      <c r="C730">
        <v>33.11</v>
      </c>
      <c r="D730">
        <v>8.06</v>
      </c>
      <c r="E730" t="s">
        <v>2380</v>
      </c>
      <c r="F730" t="s">
        <v>2380</v>
      </c>
      <c r="G730" t="s">
        <v>2380</v>
      </c>
      <c r="H730">
        <v>0</v>
      </c>
      <c r="I730" t="s">
        <v>2380</v>
      </c>
      <c r="J730" t="str">
        <f t="shared" si="22"/>
        <v>Obesity</v>
      </c>
      <c r="K730" s="12" t="str">
        <f t="shared" si="23"/>
        <v>Diabetes</v>
      </c>
    </row>
    <row r="731" spans="2:11" x14ac:dyDescent="0.3">
      <c r="B731" t="s">
        <v>1641</v>
      </c>
      <c r="C731">
        <v>36.85</v>
      </c>
      <c r="D731">
        <v>6.21</v>
      </c>
      <c r="E731" t="s">
        <v>2382</v>
      </c>
      <c r="F731" t="s">
        <v>2380</v>
      </c>
      <c r="G731" t="s">
        <v>2380</v>
      </c>
      <c r="H731">
        <v>2</v>
      </c>
      <c r="I731" t="s">
        <v>2380</v>
      </c>
      <c r="J731" t="str">
        <f t="shared" si="22"/>
        <v>Obesity</v>
      </c>
      <c r="K731" s="12" t="str">
        <f t="shared" si="23"/>
        <v>Prediabetes</v>
      </c>
    </row>
    <row r="732" spans="2:11" x14ac:dyDescent="0.3">
      <c r="B732" t="s">
        <v>1640</v>
      </c>
      <c r="C732">
        <v>36.299999999999997</v>
      </c>
      <c r="D732">
        <v>5.79</v>
      </c>
      <c r="E732" t="s">
        <v>2382</v>
      </c>
      <c r="F732" t="s">
        <v>2380</v>
      </c>
      <c r="G732" t="s">
        <v>2380</v>
      </c>
      <c r="H732">
        <v>2</v>
      </c>
      <c r="I732" t="s">
        <v>2380</v>
      </c>
      <c r="J732" t="str">
        <f t="shared" si="22"/>
        <v>Obesity</v>
      </c>
      <c r="K732" s="12" t="str">
        <f t="shared" si="23"/>
        <v>Prediabetes</v>
      </c>
    </row>
    <row r="733" spans="2:11" x14ac:dyDescent="0.3">
      <c r="B733" t="s">
        <v>1639</v>
      </c>
      <c r="C733">
        <v>45.34</v>
      </c>
      <c r="D733">
        <v>5.69</v>
      </c>
      <c r="E733" t="s">
        <v>2382</v>
      </c>
      <c r="F733" t="s">
        <v>2380</v>
      </c>
      <c r="G733" t="s">
        <v>2380</v>
      </c>
      <c r="H733">
        <v>0</v>
      </c>
      <c r="I733" t="s">
        <v>2380</v>
      </c>
      <c r="J733" t="str">
        <f t="shared" si="22"/>
        <v>Obesity</v>
      </c>
      <c r="K733" s="12" t="str">
        <f t="shared" si="23"/>
        <v>Normal</v>
      </c>
    </row>
    <row r="734" spans="2:11" x14ac:dyDescent="0.3">
      <c r="B734" t="s">
        <v>1638</v>
      </c>
      <c r="C734">
        <v>31.8</v>
      </c>
      <c r="D734">
        <v>5.36</v>
      </c>
      <c r="E734" t="s">
        <v>2382</v>
      </c>
      <c r="F734" t="s">
        <v>2380</v>
      </c>
      <c r="G734" t="s">
        <v>2380</v>
      </c>
      <c r="H734">
        <v>2</v>
      </c>
      <c r="I734" t="s">
        <v>2380</v>
      </c>
      <c r="J734" t="str">
        <f t="shared" si="22"/>
        <v>Obesity</v>
      </c>
      <c r="K734" s="12" t="str">
        <f t="shared" si="23"/>
        <v>Normal</v>
      </c>
    </row>
    <row r="735" spans="2:11" x14ac:dyDescent="0.3">
      <c r="B735" t="s">
        <v>1637</v>
      </c>
      <c r="C735">
        <v>41.02</v>
      </c>
      <c r="D735">
        <v>11.37</v>
      </c>
      <c r="E735" t="s">
        <v>2380</v>
      </c>
      <c r="F735" t="s">
        <v>2380</v>
      </c>
      <c r="G735" t="s">
        <v>2380</v>
      </c>
      <c r="H735">
        <v>0</v>
      </c>
      <c r="I735" t="s">
        <v>2380</v>
      </c>
      <c r="J735" t="str">
        <f t="shared" si="22"/>
        <v>Obesity</v>
      </c>
      <c r="K735" s="12" t="str">
        <f t="shared" si="23"/>
        <v>Diabetes</v>
      </c>
    </row>
    <row r="736" spans="2:11" x14ac:dyDescent="0.3">
      <c r="B736" t="s">
        <v>1636</v>
      </c>
      <c r="C736">
        <v>32.68</v>
      </c>
      <c r="D736">
        <v>11.87</v>
      </c>
      <c r="E736" t="s">
        <v>2380</v>
      </c>
      <c r="F736" t="s">
        <v>2380</v>
      </c>
      <c r="G736" t="s">
        <v>2380</v>
      </c>
      <c r="H736">
        <v>0</v>
      </c>
      <c r="I736" t="s">
        <v>2380</v>
      </c>
      <c r="J736" t="str">
        <f t="shared" si="22"/>
        <v>Obesity</v>
      </c>
      <c r="K736" s="12" t="str">
        <f t="shared" si="23"/>
        <v>Diabetes</v>
      </c>
    </row>
    <row r="737" spans="2:11" x14ac:dyDescent="0.3">
      <c r="B737" t="s">
        <v>1635</v>
      </c>
      <c r="C737">
        <v>21.7</v>
      </c>
      <c r="D737">
        <v>4.9000000000000004</v>
      </c>
      <c r="E737" t="s">
        <v>2380</v>
      </c>
      <c r="F737" t="s">
        <v>2380</v>
      </c>
      <c r="G737" t="s">
        <v>2382</v>
      </c>
      <c r="H737">
        <v>1</v>
      </c>
      <c r="I737" t="s">
        <v>2382</v>
      </c>
      <c r="J737" t="str">
        <f t="shared" si="22"/>
        <v>Normal Weight</v>
      </c>
      <c r="K737" s="12" t="str">
        <f t="shared" si="23"/>
        <v>Normal</v>
      </c>
    </row>
    <row r="738" spans="2:11" x14ac:dyDescent="0.3">
      <c r="B738" t="s">
        <v>1634</v>
      </c>
      <c r="C738">
        <v>40.479999999999997</v>
      </c>
      <c r="D738">
        <v>6.7</v>
      </c>
      <c r="E738" t="s">
        <v>2380</v>
      </c>
      <c r="F738" t="s">
        <v>2380</v>
      </c>
      <c r="G738" t="s">
        <v>2380</v>
      </c>
      <c r="H738">
        <v>3</v>
      </c>
      <c r="I738" t="s">
        <v>2380</v>
      </c>
      <c r="J738" t="str">
        <f t="shared" si="22"/>
        <v>Obesity</v>
      </c>
      <c r="K738" s="12" t="str">
        <f t="shared" si="23"/>
        <v>Diabetes</v>
      </c>
    </row>
    <row r="739" spans="2:11" x14ac:dyDescent="0.3">
      <c r="B739" t="s">
        <v>1633</v>
      </c>
      <c r="C739">
        <v>34.5</v>
      </c>
      <c r="D739">
        <v>10.3</v>
      </c>
      <c r="E739" t="s">
        <v>2380</v>
      </c>
      <c r="F739" t="s">
        <v>2380</v>
      </c>
      <c r="G739" t="s">
        <v>2380</v>
      </c>
      <c r="H739">
        <v>3</v>
      </c>
      <c r="I739" t="s">
        <v>2380</v>
      </c>
      <c r="J739" t="str">
        <f t="shared" si="22"/>
        <v>Obesity</v>
      </c>
      <c r="K739" s="12" t="str">
        <f t="shared" si="23"/>
        <v>Diabetes</v>
      </c>
    </row>
    <row r="740" spans="2:11" x14ac:dyDescent="0.3">
      <c r="B740" t="s">
        <v>1632</v>
      </c>
      <c r="C740">
        <v>45.9</v>
      </c>
      <c r="D740">
        <v>11.14</v>
      </c>
      <c r="E740" t="s">
        <v>2382</v>
      </c>
      <c r="F740" t="s">
        <v>2380</v>
      </c>
      <c r="G740" t="s">
        <v>2380</v>
      </c>
      <c r="H740">
        <v>1</v>
      </c>
      <c r="I740" t="s">
        <v>2380</v>
      </c>
      <c r="J740" t="str">
        <f t="shared" si="22"/>
        <v>Obesity</v>
      </c>
      <c r="K740" s="12" t="str">
        <f t="shared" si="23"/>
        <v>Diabetes</v>
      </c>
    </row>
    <row r="741" spans="2:11" x14ac:dyDescent="0.3">
      <c r="B741" t="s">
        <v>1631</v>
      </c>
      <c r="C741">
        <v>33.479999999999997</v>
      </c>
      <c r="D741">
        <v>4.74</v>
      </c>
      <c r="E741" t="s">
        <v>2382</v>
      </c>
      <c r="F741" t="s">
        <v>2380</v>
      </c>
      <c r="G741" t="s">
        <v>2380</v>
      </c>
      <c r="H741">
        <v>2</v>
      </c>
      <c r="I741" t="s">
        <v>2380</v>
      </c>
      <c r="J741" t="str">
        <f t="shared" si="22"/>
        <v>Obesity</v>
      </c>
      <c r="K741" s="12" t="str">
        <f t="shared" si="23"/>
        <v>Normal</v>
      </c>
    </row>
    <row r="742" spans="2:11" x14ac:dyDescent="0.3">
      <c r="B742" t="s">
        <v>1630</v>
      </c>
      <c r="C742">
        <v>28.31</v>
      </c>
      <c r="D742">
        <v>5.96</v>
      </c>
      <c r="E742" t="s">
        <v>2382</v>
      </c>
      <c r="F742" t="s">
        <v>2380</v>
      </c>
      <c r="G742" t="s">
        <v>2380</v>
      </c>
      <c r="H742">
        <v>2</v>
      </c>
      <c r="I742" t="s">
        <v>2380</v>
      </c>
      <c r="J742" t="str">
        <f t="shared" si="22"/>
        <v>Overweight</v>
      </c>
      <c r="K742" s="12" t="str">
        <f t="shared" si="23"/>
        <v>Prediabetes</v>
      </c>
    </row>
    <row r="743" spans="2:11" x14ac:dyDescent="0.3">
      <c r="B743" t="s">
        <v>1629</v>
      </c>
      <c r="C743">
        <v>21.565000000000001</v>
      </c>
      <c r="D743">
        <v>4.95</v>
      </c>
      <c r="E743" t="s">
        <v>2380</v>
      </c>
      <c r="F743" t="s">
        <v>2381</v>
      </c>
      <c r="G743" t="s">
        <v>2380</v>
      </c>
      <c r="H743">
        <v>1</v>
      </c>
      <c r="I743" t="s">
        <v>2382</v>
      </c>
      <c r="J743" t="str">
        <f t="shared" si="22"/>
        <v>Normal Weight</v>
      </c>
      <c r="K743" s="12" t="str">
        <f t="shared" si="23"/>
        <v>Normal</v>
      </c>
    </row>
    <row r="744" spans="2:11" x14ac:dyDescent="0.3">
      <c r="B744" t="s">
        <v>1628</v>
      </c>
      <c r="C744">
        <v>35.590000000000003</v>
      </c>
      <c r="D744">
        <v>5.21</v>
      </c>
      <c r="E744" t="s">
        <v>2382</v>
      </c>
      <c r="F744" t="s">
        <v>2380</v>
      </c>
      <c r="G744" t="s">
        <v>2382</v>
      </c>
      <c r="H744">
        <v>1</v>
      </c>
      <c r="I744" t="s">
        <v>2380</v>
      </c>
      <c r="J744" t="str">
        <f t="shared" si="22"/>
        <v>Obesity</v>
      </c>
      <c r="K744" s="12" t="str">
        <f t="shared" si="23"/>
        <v>Normal</v>
      </c>
    </row>
    <row r="745" spans="2:11" x14ac:dyDescent="0.3">
      <c r="B745" t="s">
        <v>1627</v>
      </c>
      <c r="C745">
        <v>43.44</v>
      </c>
      <c r="D745">
        <v>4.8600000000000003</v>
      </c>
      <c r="E745" t="s">
        <v>2382</v>
      </c>
      <c r="F745" t="s">
        <v>2380</v>
      </c>
      <c r="G745" t="s">
        <v>2380</v>
      </c>
      <c r="H745">
        <v>0</v>
      </c>
      <c r="I745" t="s">
        <v>2380</v>
      </c>
      <c r="J745" t="str">
        <f t="shared" si="22"/>
        <v>Obesity</v>
      </c>
      <c r="K745" s="12" t="str">
        <f t="shared" si="23"/>
        <v>Normal</v>
      </c>
    </row>
    <row r="746" spans="2:11" x14ac:dyDescent="0.3">
      <c r="B746" t="s">
        <v>1626</v>
      </c>
      <c r="C746">
        <v>21.754999999999999</v>
      </c>
      <c r="D746">
        <v>7.79</v>
      </c>
      <c r="E746" t="s">
        <v>2382</v>
      </c>
      <c r="F746" t="s">
        <v>2380</v>
      </c>
      <c r="G746" t="s">
        <v>2380</v>
      </c>
      <c r="H746">
        <v>0</v>
      </c>
      <c r="I746" t="s">
        <v>2380</v>
      </c>
      <c r="J746" t="str">
        <f t="shared" si="22"/>
        <v>Normal Weight</v>
      </c>
      <c r="K746" s="12" t="str">
        <f t="shared" si="23"/>
        <v>Diabetes</v>
      </c>
    </row>
    <row r="747" spans="2:11" x14ac:dyDescent="0.3">
      <c r="B747" t="s">
        <v>1625</v>
      </c>
      <c r="C747">
        <v>44.55</v>
      </c>
      <c r="D747">
        <v>7.12</v>
      </c>
      <c r="E747" t="s">
        <v>2382</v>
      </c>
      <c r="F747" t="s">
        <v>2380</v>
      </c>
      <c r="G747" t="s">
        <v>2380</v>
      </c>
      <c r="H747">
        <v>1</v>
      </c>
      <c r="I747" t="s">
        <v>2380</v>
      </c>
      <c r="J747" t="str">
        <f t="shared" si="22"/>
        <v>Obesity</v>
      </c>
      <c r="K747" s="12" t="str">
        <f t="shared" si="23"/>
        <v>Diabetes</v>
      </c>
    </row>
    <row r="748" spans="2:11" x14ac:dyDescent="0.3">
      <c r="B748" t="s">
        <v>1624</v>
      </c>
      <c r="C748">
        <v>43.32</v>
      </c>
      <c r="D748">
        <v>4.67</v>
      </c>
      <c r="E748" t="s">
        <v>2382</v>
      </c>
      <c r="F748" t="s">
        <v>2380</v>
      </c>
      <c r="G748" t="s">
        <v>2380</v>
      </c>
      <c r="H748">
        <v>0</v>
      </c>
      <c r="I748" t="s">
        <v>2380</v>
      </c>
      <c r="J748" t="str">
        <f t="shared" si="22"/>
        <v>Obesity</v>
      </c>
      <c r="K748" s="12" t="str">
        <f t="shared" si="23"/>
        <v>Normal</v>
      </c>
    </row>
    <row r="749" spans="2:11" x14ac:dyDescent="0.3">
      <c r="B749" t="s">
        <v>1623</v>
      </c>
      <c r="C749">
        <v>31.23</v>
      </c>
      <c r="D749">
        <v>9.1199999999999992</v>
      </c>
      <c r="E749" t="s">
        <v>2382</v>
      </c>
      <c r="F749" t="s">
        <v>2380</v>
      </c>
      <c r="G749" t="s">
        <v>2382</v>
      </c>
      <c r="H749">
        <v>1</v>
      </c>
      <c r="I749" t="s">
        <v>2380</v>
      </c>
      <c r="J749" t="str">
        <f t="shared" si="22"/>
        <v>Obesity</v>
      </c>
      <c r="K749" s="12" t="str">
        <f t="shared" si="23"/>
        <v>Diabetes</v>
      </c>
    </row>
    <row r="750" spans="2:11" x14ac:dyDescent="0.3">
      <c r="B750" t="s">
        <v>1622</v>
      </c>
      <c r="C750">
        <v>42.81</v>
      </c>
      <c r="D750">
        <v>4.1500000000000004</v>
      </c>
      <c r="E750" t="s">
        <v>2380</v>
      </c>
      <c r="F750" t="s">
        <v>2380</v>
      </c>
      <c r="G750" t="s">
        <v>2380</v>
      </c>
      <c r="H750">
        <v>1</v>
      </c>
      <c r="I750" t="s">
        <v>2380</v>
      </c>
      <c r="J750" t="str">
        <f t="shared" si="22"/>
        <v>Obesity</v>
      </c>
      <c r="K750" s="12" t="str">
        <f t="shared" si="23"/>
        <v>Normal</v>
      </c>
    </row>
    <row r="751" spans="2:11" x14ac:dyDescent="0.3">
      <c r="B751" t="s">
        <v>1621</v>
      </c>
      <c r="C751">
        <v>35.909999999999997</v>
      </c>
      <c r="D751">
        <v>6.72</v>
      </c>
      <c r="E751" t="s">
        <v>2382</v>
      </c>
      <c r="F751" t="s">
        <v>2380</v>
      </c>
      <c r="G751" t="s">
        <v>2380</v>
      </c>
      <c r="H751">
        <v>2</v>
      </c>
      <c r="I751" t="s">
        <v>2380</v>
      </c>
      <c r="J751" t="str">
        <f t="shared" si="22"/>
        <v>Obesity</v>
      </c>
      <c r="K751" s="12" t="str">
        <f t="shared" si="23"/>
        <v>Diabetes</v>
      </c>
    </row>
    <row r="752" spans="2:11" x14ac:dyDescent="0.3">
      <c r="B752" t="s">
        <v>1620</v>
      </c>
      <c r="C752">
        <v>36.65</v>
      </c>
      <c r="D752">
        <v>5.01</v>
      </c>
      <c r="E752" t="s">
        <v>2382</v>
      </c>
      <c r="F752" t="s">
        <v>2380</v>
      </c>
      <c r="G752" t="s">
        <v>2382</v>
      </c>
      <c r="H752">
        <v>1</v>
      </c>
      <c r="I752" t="s">
        <v>2380</v>
      </c>
      <c r="J752" t="str">
        <f t="shared" si="22"/>
        <v>Obesity</v>
      </c>
      <c r="K752" s="12" t="str">
        <f t="shared" si="23"/>
        <v>Normal</v>
      </c>
    </row>
    <row r="753" spans="2:11" x14ac:dyDescent="0.3">
      <c r="B753" t="s">
        <v>1619</v>
      </c>
      <c r="C753">
        <v>22.04</v>
      </c>
      <c r="D753">
        <v>10.9</v>
      </c>
      <c r="E753" t="s">
        <v>2382</v>
      </c>
      <c r="F753" t="s">
        <v>2380</v>
      </c>
      <c r="G753" t="s">
        <v>2380</v>
      </c>
      <c r="H753">
        <v>2</v>
      </c>
      <c r="I753" t="s">
        <v>2380</v>
      </c>
      <c r="J753" t="str">
        <f t="shared" si="22"/>
        <v>Normal Weight</v>
      </c>
      <c r="K753" s="12" t="str">
        <f t="shared" si="23"/>
        <v>Diabetes</v>
      </c>
    </row>
    <row r="754" spans="2:11" x14ac:dyDescent="0.3">
      <c r="B754" t="s">
        <v>1618</v>
      </c>
      <c r="C754">
        <v>31.824999999999999</v>
      </c>
      <c r="D754">
        <v>5.52</v>
      </c>
      <c r="E754" t="s">
        <v>2382</v>
      </c>
      <c r="F754" t="s">
        <v>2380</v>
      </c>
      <c r="G754" t="s">
        <v>2380</v>
      </c>
      <c r="H754">
        <v>1</v>
      </c>
      <c r="I754" t="s">
        <v>2380</v>
      </c>
      <c r="J754" t="str">
        <f t="shared" si="22"/>
        <v>Obesity</v>
      </c>
      <c r="K754" s="12" t="str">
        <f t="shared" si="23"/>
        <v>Normal</v>
      </c>
    </row>
    <row r="755" spans="2:11" x14ac:dyDescent="0.3">
      <c r="B755" t="s">
        <v>1617</v>
      </c>
      <c r="C755">
        <v>53.58</v>
      </c>
      <c r="D755">
        <v>4.55</v>
      </c>
      <c r="E755" t="s">
        <v>2380</v>
      </c>
      <c r="F755" t="s">
        <v>2380</v>
      </c>
      <c r="G755" t="s">
        <v>2380</v>
      </c>
      <c r="H755">
        <v>1</v>
      </c>
      <c r="I755" t="s">
        <v>2380</v>
      </c>
      <c r="J755" t="str">
        <f t="shared" si="22"/>
        <v>Obesity</v>
      </c>
      <c r="K755" s="12" t="str">
        <f t="shared" si="23"/>
        <v>Normal</v>
      </c>
    </row>
    <row r="756" spans="2:11" x14ac:dyDescent="0.3">
      <c r="B756" t="s">
        <v>1616</v>
      </c>
      <c r="C756">
        <v>34.299999999999997</v>
      </c>
      <c r="D756">
        <v>11.76</v>
      </c>
      <c r="E756" t="s">
        <v>2380</v>
      </c>
      <c r="F756" t="s">
        <v>2380</v>
      </c>
      <c r="G756" t="s">
        <v>2380</v>
      </c>
      <c r="H756">
        <v>0</v>
      </c>
      <c r="I756" t="s">
        <v>2380</v>
      </c>
      <c r="J756" t="str">
        <f t="shared" si="22"/>
        <v>Obesity</v>
      </c>
      <c r="K756" s="12" t="str">
        <f t="shared" si="23"/>
        <v>Diabetes</v>
      </c>
    </row>
    <row r="757" spans="2:11" x14ac:dyDescent="0.3">
      <c r="B757" t="s">
        <v>1615</v>
      </c>
      <c r="C757">
        <v>32.11</v>
      </c>
      <c r="D757">
        <v>7.06</v>
      </c>
      <c r="E757" t="s">
        <v>2380</v>
      </c>
      <c r="F757" t="s">
        <v>2380</v>
      </c>
      <c r="G757" t="s">
        <v>2380</v>
      </c>
      <c r="H757">
        <v>0</v>
      </c>
      <c r="I757" t="s">
        <v>2380</v>
      </c>
      <c r="J757" t="str">
        <f t="shared" si="22"/>
        <v>Obesity</v>
      </c>
      <c r="K757" s="12" t="str">
        <f t="shared" si="23"/>
        <v>Diabetes</v>
      </c>
    </row>
    <row r="758" spans="2:11" x14ac:dyDescent="0.3">
      <c r="B758" t="s">
        <v>1614</v>
      </c>
      <c r="C758">
        <v>31.78</v>
      </c>
      <c r="D758">
        <v>11.35</v>
      </c>
      <c r="E758" t="s">
        <v>2382</v>
      </c>
      <c r="F758" t="s">
        <v>2380</v>
      </c>
      <c r="G758" t="s">
        <v>2382</v>
      </c>
      <c r="H758">
        <v>1</v>
      </c>
      <c r="I758" t="s">
        <v>2380</v>
      </c>
      <c r="J758" t="str">
        <f t="shared" si="22"/>
        <v>Obesity</v>
      </c>
      <c r="K758" s="12" t="str">
        <f t="shared" si="23"/>
        <v>Diabetes</v>
      </c>
    </row>
    <row r="759" spans="2:11" x14ac:dyDescent="0.3">
      <c r="B759" t="s">
        <v>1613</v>
      </c>
      <c r="C759">
        <v>46.89</v>
      </c>
      <c r="D759">
        <v>5.52</v>
      </c>
      <c r="E759" t="s">
        <v>2380</v>
      </c>
      <c r="F759" t="s">
        <v>2380</v>
      </c>
      <c r="G759" t="s">
        <v>2380</v>
      </c>
      <c r="H759">
        <v>0</v>
      </c>
      <c r="I759" t="s">
        <v>2380</v>
      </c>
      <c r="J759" t="str">
        <f t="shared" si="22"/>
        <v>Obesity</v>
      </c>
      <c r="K759" s="12" t="str">
        <f t="shared" si="23"/>
        <v>Normal</v>
      </c>
    </row>
    <row r="760" spans="2:11" x14ac:dyDescent="0.3">
      <c r="B760" t="s">
        <v>1612</v>
      </c>
      <c r="C760">
        <v>39.35</v>
      </c>
      <c r="D760">
        <v>7.86</v>
      </c>
      <c r="E760" t="s">
        <v>2382</v>
      </c>
      <c r="F760" t="s">
        <v>2380</v>
      </c>
      <c r="G760" t="s">
        <v>2380</v>
      </c>
      <c r="H760">
        <v>1</v>
      </c>
      <c r="I760" t="s">
        <v>2380</v>
      </c>
      <c r="J760" t="str">
        <f t="shared" si="22"/>
        <v>Obesity</v>
      </c>
      <c r="K760" s="12" t="str">
        <f t="shared" si="23"/>
        <v>Diabetes</v>
      </c>
    </row>
    <row r="761" spans="2:11" x14ac:dyDescent="0.3">
      <c r="B761" t="s">
        <v>1611</v>
      </c>
      <c r="C761">
        <v>39.200000000000003</v>
      </c>
      <c r="D761">
        <v>11.38</v>
      </c>
      <c r="E761" t="s">
        <v>2380</v>
      </c>
      <c r="F761" t="s">
        <v>2380</v>
      </c>
      <c r="G761" t="s">
        <v>2380</v>
      </c>
      <c r="H761">
        <v>0</v>
      </c>
      <c r="I761" t="s">
        <v>2380</v>
      </c>
      <c r="J761" t="str">
        <f t="shared" si="22"/>
        <v>Obesity</v>
      </c>
      <c r="K761" s="12" t="str">
        <f t="shared" si="23"/>
        <v>Diabetes</v>
      </c>
    </row>
    <row r="762" spans="2:11" x14ac:dyDescent="0.3">
      <c r="B762" t="s">
        <v>1610</v>
      </c>
      <c r="C762">
        <v>39.159999999999997</v>
      </c>
      <c r="D762">
        <v>10.48</v>
      </c>
      <c r="E762" t="s">
        <v>2380</v>
      </c>
      <c r="F762" t="s">
        <v>2380</v>
      </c>
      <c r="G762" t="s">
        <v>2380</v>
      </c>
      <c r="H762">
        <v>0</v>
      </c>
      <c r="I762" t="s">
        <v>2380</v>
      </c>
      <c r="J762" t="str">
        <f t="shared" si="22"/>
        <v>Obesity</v>
      </c>
      <c r="K762" s="12" t="str">
        <f t="shared" si="23"/>
        <v>Diabetes</v>
      </c>
    </row>
    <row r="763" spans="2:11" x14ac:dyDescent="0.3">
      <c r="B763" t="s">
        <v>1609</v>
      </c>
      <c r="C763">
        <v>44.1</v>
      </c>
      <c r="D763">
        <v>5.04</v>
      </c>
      <c r="E763" t="s">
        <v>2382</v>
      </c>
      <c r="F763" t="s">
        <v>2380</v>
      </c>
      <c r="G763" t="s">
        <v>2380</v>
      </c>
      <c r="H763">
        <v>0</v>
      </c>
      <c r="I763" t="s">
        <v>2380</v>
      </c>
      <c r="J763" t="str">
        <f t="shared" si="22"/>
        <v>Obesity</v>
      </c>
      <c r="K763" s="12" t="str">
        <f t="shared" si="23"/>
        <v>Normal</v>
      </c>
    </row>
    <row r="764" spans="2:11" x14ac:dyDescent="0.3">
      <c r="B764" t="s">
        <v>1608</v>
      </c>
      <c r="C764">
        <v>33.200000000000003</v>
      </c>
      <c r="D764">
        <v>9.06</v>
      </c>
      <c r="E764" t="s">
        <v>2380</v>
      </c>
      <c r="F764" t="s">
        <v>2380</v>
      </c>
      <c r="G764" t="s">
        <v>2380</v>
      </c>
      <c r="H764">
        <v>0</v>
      </c>
      <c r="I764" t="s">
        <v>2380</v>
      </c>
      <c r="J764" t="str">
        <f t="shared" si="22"/>
        <v>Obesity</v>
      </c>
      <c r="K764" s="12" t="str">
        <f t="shared" si="23"/>
        <v>Diabetes</v>
      </c>
    </row>
    <row r="765" spans="2:11" x14ac:dyDescent="0.3">
      <c r="B765" t="s">
        <v>1607</v>
      </c>
      <c r="C765">
        <v>29.92</v>
      </c>
      <c r="D765">
        <v>11.07</v>
      </c>
      <c r="E765" t="s">
        <v>2380</v>
      </c>
      <c r="F765" t="s">
        <v>2380</v>
      </c>
      <c r="G765" t="s">
        <v>2380</v>
      </c>
      <c r="H765">
        <v>0</v>
      </c>
      <c r="I765" t="s">
        <v>2380</v>
      </c>
      <c r="J765" t="str">
        <f t="shared" si="22"/>
        <v>Overweight</v>
      </c>
      <c r="K765" s="12" t="str">
        <f t="shared" si="23"/>
        <v>Diabetes</v>
      </c>
    </row>
    <row r="766" spans="2:11" x14ac:dyDescent="0.3">
      <c r="B766" t="s">
        <v>1606</v>
      </c>
      <c r="C766">
        <v>25</v>
      </c>
      <c r="D766">
        <v>10.45</v>
      </c>
      <c r="E766" t="s">
        <v>2380</v>
      </c>
      <c r="F766" t="s">
        <v>2380</v>
      </c>
      <c r="G766" t="s">
        <v>2380</v>
      </c>
      <c r="H766">
        <v>0</v>
      </c>
      <c r="I766" t="s">
        <v>2380</v>
      </c>
      <c r="J766" t="str">
        <f t="shared" si="22"/>
        <v>Overweight</v>
      </c>
      <c r="K766" s="12" t="str">
        <f t="shared" si="23"/>
        <v>Diabetes</v>
      </c>
    </row>
    <row r="767" spans="2:11" x14ac:dyDescent="0.3">
      <c r="B767" t="s">
        <v>1605</v>
      </c>
      <c r="C767">
        <v>38.869999999999997</v>
      </c>
      <c r="D767">
        <v>8.6300000000000008</v>
      </c>
      <c r="E767" t="s">
        <v>2382</v>
      </c>
      <c r="F767" t="s">
        <v>2380</v>
      </c>
      <c r="G767" t="s">
        <v>2380</v>
      </c>
      <c r="H767">
        <v>1</v>
      </c>
      <c r="I767" t="s">
        <v>2380</v>
      </c>
      <c r="J767" t="str">
        <f t="shared" si="22"/>
        <v>Obesity</v>
      </c>
      <c r="K767" s="12" t="str">
        <f t="shared" si="23"/>
        <v>Diabetes</v>
      </c>
    </row>
    <row r="768" spans="2:11" x14ac:dyDescent="0.3">
      <c r="B768" t="s">
        <v>1604</v>
      </c>
      <c r="C768">
        <v>32.299999999999997</v>
      </c>
      <c r="D768">
        <v>5.28</v>
      </c>
      <c r="E768" t="s">
        <v>2382</v>
      </c>
      <c r="F768" t="s">
        <v>2380</v>
      </c>
      <c r="G768" t="s">
        <v>2380</v>
      </c>
      <c r="H768">
        <v>2</v>
      </c>
      <c r="I768" t="s">
        <v>2380</v>
      </c>
      <c r="J768" t="str">
        <f t="shared" si="22"/>
        <v>Obesity</v>
      </c>
      <c r="K768" s="12" t="str">
        <f t="shared" si="23"/>
        <v>Normal</v>
      </c>
    </row>
    <row r="769" spans="2:11" x14ac:dyDescent="0.3">
      <c r="B769" t="s">
        <v>1603</v>
      </c>
      <c r="C769">
        <v>31.16</v>
      </c>
      <c r="D769">
        <v>7.49</v>
      </c>
      <c r="E769" t="s">
        <v>2382</v>
      </c>
      <c r="F769" t="s">
        <v>2380</v>
      </c>
      <c r="G769" t="s">
        <v>2380</v>
      </c>
      <c r="H769">
        <v>2</v>
      </c>
      <c r="I769" t="s">
        <v>2380</v>
      </c>
      <c r="J769" t="str">
        <f t="shared" si="22"/>
        <v>Obesity</v>
      </c>
      <c r="K769" s="12" t="str">
        <f t="shared" si="23"/>
        <v>Diabetes</v>
      </c>
    </row>
    <row r="770" spans="2:11" x14ac:dyDescent="0.3">
      <c r="B770" t="s">
        <v>1602</v>
      </c>
      <c r="C770">
        <v>54.59</v>
      </c>
      <c r="D770">
        <v>4.2699999999999996</v>
      </c>
      <c r="E770" t="s">
        <v>2380</v>
      </c>
      <c r="F770" t="s">
        <v>2380</v>
      </c>
      <c r="G770" t="s">
        <v>2380</v>
      </c>
      <c r="H770">
        <v>0</v>
      </c>
      <c r="I770" t="s">
        <v>2380</v>
      </c>
      <c r="J770" t="str">
        <f t="shared" si="22"/>
        <v>Obesity</v>
      </c>
      <c r="K770" s="12" t="str">
        <f t="shared" si="23"/>
        <v>Normal</v>
      </c>
    </row>
    <row r="771" spans="2:11" x14ac:dyDescent="0.3">
      <c r="B771" t="s">
        <v>1601</v>
      </c>
      <c r="C771">
        <v>21.09</v>
      </c>
      <c r="D771">
        <v>9.2200000000000006</v>
      </c>
      <c r="E771" t="s">
        <v>2382</v>
      </c>
      <c r="F771" t="s">
        <v>2380</v>
      </c>
      <c r="G771" t="s">
        <v>2380</v>
      </c>
      <c r="H771">
        <v>2</v>
      </c>
      <c r="I771" t="s">
        <v>2380</v>
      </c>
      <c r="J771" t="str">
        <f t="shared" ref="J771:J834" si="24">IF(C771&lt;18.5,"Underweight",IF(C771&lt;25,"Normal Weight",IF(C771&lt;30,"Overweight","Obesity")))</f>
        <v>Normal Weight</v>
      </c>
      <c r="K771" s="12" t="str">
        <f t="shared" ref="K771:K834" si="25">IF(D771&lt;5.7,"Normal",IF(D771&lt;6.5,"Prediabetes","Diabetes"))</f>
        <v>Diabetes</v>
      </c>
    </row>
    <row r="772" spans="2:11" x14ac:dyDescent="0.3">
      <c r="B772" t="s">
        <v>1600</v>
      </c>
      <c r="C772">
        <v>52.41</v>
      </c>
      <c r="D772">
        <v>5.99</v>
      </c>
      <c r="E772" t="s">
        <v>2380</v>
      </c>
      <c r="F772" t="s">
        <v>2380</v>
      </c>
      <c r="G772" t="s">
        <v>2380</v>
      </c>
      <c r="H772">
        <v>1</v>
      </c>
      <c r="I772" t="s">
        <v>2380</v>
      </c>
      <c r="J772" t="str">
        <f t="shared" si="24"/>
        <v>Obesity</v>
      </c>
      <c r="K772" s="12" t="str">
        <f t="shared" si="25"/>
        <v>Prediabetes</v>
      </c>
    </row>
    <row r="773" spans="2:11" x14ac:dyDescent="0.3">
      <c r="B773" t="s">
        <v>1599</v>
      </c>
      <c r="C773">
        <v>41.47</v>
      </c>
      <c r="D773">
        <v>5.86</v>
      </c>
      <c r="E773" t="s">
        <v>2382</v>
      </c>
      <c r="F773" t="s">
        <v>2380</v>
      </c>
      <c r="G773" t="s">
        <v>2380</v>
      </c>
      <c r="H773">
        <v>2</v>
      </c>
      <c r="I773" t="s">
        <v>2380</v>
      </c>
      <c r="J773" t="str">
        <f t="shared" si="24"/>
        <v>Obesity</v>
      </c>
      <c r="K773" s="12" t="str">
        <f t="shared" si="25"/>
        <v>Prediabetes</v>
      </c>
    </row>
    <row r="774" spans="2:11" x14ac:dyDescent="0.3">
      <c r="B774" t="s">
        <v>1598</v>
      </c>
      <c r="C774">
        <v>33.1</v>
      </c>
      <c r="D774">
        <v>5.19</v>
      </c>
      <c r="E774" t="s">
        <v>2382</v>
      </c>
      <c r="F774" t="s">
        <v>2380</v>
      </c>
      <c r="G774" t="s">
        <v>2380</v>
      </c>
      <c r="H774">
        <v>2</v>
      </c>
      <c r="I774" t="s">
        <v>2380</v>
      </c>
      <c r="J774" t="str">
        <f t="shared" si="24"/>
        <v>Obesity</v>
      </c>
      <c r="K774" s="12" t="str">
        <f t="shared" si="25"/>
        <v>Normal</v>
      </c>
    </row>
    <row r="775" spans="2:11" x14ac:dyDescent="0.3">
      <c r="B775" t="s">
        <v>1597</v>
      </c>
      <c r="C775">
        <v>30.8</v>
      </c>
      <c r="D775">
        <v>4.37</v>
      </c>
      <c r="E775" t="s">
        <v>2382</v>
      </c>
      <c r="F775" t="s">
        <v>2380</v>
      </c>
      <c r="G775" t="s">
        <v>2380</v>
      </c>
      <c r="H775">
        <v>2</v>
      </c>
      <c r="I775" t="s">
        <v>2380</v>
      </c>
      <c r="J775" t="str">
        <f t="shared" si="24"/>
        <v>Obesity</v>
      </c>
      <c r="K775" s="12" t="str">
        <f t="shared" si="25"/>
        <v>Normal</v>
      </c>
    </row>
    <row r="776" spans="2:11" x14ac:dyDescent="0.3">
      <c r="B776" t="s">
        <v>1596</v>
      </c>
      <c r="C776">
        <v>42.06</v>
      </c>
      <c r="D776">
        <v>5.32</v>
      </c>
      <c r="E776" t="s">
        <v>2380</v>
      </c>
      <c r="F776" t="s">
        <v>2380</v>
      </c>
      <c r="G776" t="s">
        <v>2380</v>
      </c>
      <c r="H776">
        <v>1</v>
      </c>
      <c r="I776" t="s">
        <v>2380</v>
      </c>
      <c r="J776" t="str">
        <f t="shared" si="24"/>
        <v>Obesity</v>
      </c>
      <c r="K776" s="12" t="str">
        <f t="shared" si="25"/>
        <v>Normal</v>
      </c>
    </row>
    <row r="777" spans="2:11" x14ac:dyDescent="0.3">
      <c r="B777" t="s">
        <v>1595</v>
      </c>
      <c r="C777">
        <v>39.270000000000003</v>
      </c>
      <c r="D777">
        <v>5.64</v>
      </c>
      <c r="E777" t="s">
        <v>2380</v>
      </c>
      <c r="F777" t="s">
        <v>2380</v>
      </c>
      <c r="G777" t="s">
        <v>2382</v>
      </c>
      <c r="H777">
        <v>1</v>
      </c>
      <c r="I777" t="s">
        <v>2380</v>
      </c>
      <c r="J777" t="str">
        <f t="shared" si="24"/>
        <v>Obesity</v>
      </c>
      <c r="K777" s="12" t="str">
        <f t="shared" si="25"/>
        <v>Normal</v>
      </c>
    </row>
    <row r="778" spans="2:11" x14ac:dyDescent="0.3">
      <c r="B778" t="s">
        <v>1594</v>
      </c>
      <c r="C778">
        <v>30.71</v>
      </c>
      <c r="D778">
        <v>5.59</v>
      </c>
      <c r="E778" t="s">
        <v>2382</v>
      </c>
      <c r="F778" t="s">
        <v>2380</v>
      </c>
      <c r="G778" t="s">
        <v>2380</v>
      </c>
      <c r="H778">
        <v>1</v>
      </c>
      <c r="I778" t="s">
        <v>2380</v>
      </c>
      <c r="J778" t="str">
        <f t="shared" si="24"/>
        <v>Obesity</v>
      </c>
      <c r="K778" s="12" t="str">
        <f t="shared" si="25"/>
        <v>Normal</v>
      </c>
    </row>
    <row r="779" spans="2:11" x14ac:dyDescent="0.3">
      <c r="B779" t="s">
        <v>1593</v>
      </c>
      <c r="C779">
        <v>47.19</v>
      </c>
      <c r="D779">
        <v>5.29</v>
      </c>
      <c r="E779" t="s">
        <v>2380</v>
      </c>
      <c r="F779" t="s">
        <v>2380</v>
      </c>
      <c r="G779" t="s">
        <v>2380</v>
      </c>
      <c r="H779">
        <v>0</v>
      </c>
      <c r="I779" t="s">
        <v>2380</v>
      </c>
      <c r="J779" t="str">
        <f t="shared" si="24"/>
        <v>Obesity</v>
      </c>
      <c r="K779" s="12" t="str">
        <f t="shared" si="25"/>
        <v>Normal</v>
      </c>
    </row>
    <row r="780" spans="2:11" x14ac:dyDescent="0.3">
      <c r="B780" t="s">
        <v>1592</v>
      </c>
      <c r="C780">
        <v>30.02</v>
      </c>
      <c r="D780">
        <v>6.65</v>
      </c>
      <c r="E780" t="s">
        <v>2380</v>
      </c>
      <c r="F780" t="s">
        <v>2380</v>
      </c>
      <c r="G780" t="s">
        <v>2380</v>
      </c>
      <c r="H780">
        <v>0</v>
      </c>
      <c r="I780" t="s">
        <v>2380</v>
      </c>
      <c r="J780" t="str">
        <f t="shared" si="24"/>
        <v>Obesity</v>
      </c>
      <c r="K780" s="12" t="str">
        <f t="shared" si="25"/>
        <v>Diabetes</v>
      </c>
    </row>
    <row r="781" spans="2:11" x14ac:dyDescent="0.3">
      <c r="B781" t="s">
        <v>1591</v>
      </c>
      <c r="C781">
        <v>37.909999999999997</v>
      </c>
      <c r="D781">
        <v>5.68</v>
      </c>
      <c r="E781" t="s">
        <v>2382</v>
      </c>
      <c r="F781" t="s">
        <v>2380</v>
      </c>
      <c r="G781" t="s">
        <v>2380</v>
      </c>
      <c r="H781">
        <v>0</v>
      </c>
      <c r="I781" t="s">
        <v>2380</v>
      </c>
      <c r="J781" t="str">
        <f t="shared" si="24"/>
        <v>Obesity</v>
      </c>
      <c r="K781" s="12" t="str">
        <f t="shared" si="25"/>
        <v>Normal</v>
      </c>
    </row>
    <row r="782" spans="2:11" x14ac:dyDescent="0.3">
      <c r="B782" t="s">
        <v>1590</v>
      </c>
      <c r="C782">
        <v>54.61</v>
      </c>
      <c r="D782">
        <v>4.49</v>
      </c>
      <c r="E782" t="s">
        <v>2380</v>
      </c>
      <c r="F782" t="s">
        <v>2380</v>
      </c>
      <c r="G782" t="s">
        <v>2380</v>
      </c>
      <c r="H782">
        <v>0</v>
      </c>
      <c r="I782" t="s">
        <v>2380</v>
      </c>
      <c r="J782" t="str">
        <f t="shared" si="24"/>
        <v>Obesity</v>
      </c>
      <c r="K782" s="12" t="str">
        <f t="shared" si="25"/>
        <v>Normal</v>
      </c>
    </row>
    <row r="783" spans="2:11" x14ac:dyDescent="0.3">
      <c r="B783" t="s">
        <v>1589</v>
      </c>
      <c r="C783">
        <v>36.005000000000003</v>
      </c>
      <c r="D783">
        <v>6.9</v>
      </c>
      <c r="E783" t="s">
        <v>2380</v>
      </c>
      <c r="F783" t="s">
        <v>2380</v>
      </c>
      <c r="G783" t="s">
        <v>2380</v>
      </c>
      <c r="H783">
        <v>0</v>
      </c>
      <c r="I783" t="s">
        <v>2380</v>
      </c>
      <c r="J783" t="str">
        <f t="shared" si="24"/>
        <v>Obesity</v>
      </c>
      <c r="K783" s="12" t="str">
        <f t="shared" si="25"/>
        <v>Diabetes</v>
      </c>
    </row>
    <row r="784" spans="2:11" x14ac:dyDescent="0.3">
      <c r="B784" t="s">
        <v>1588</v>
      </c>
      <c r="C784">
        <v>28.7</v>
      </c>
      <c r="D784">
        <v>11.52</v>
      </c>
      <c r="E784" t="s">
        <v>2380</v>
      </c>
      <c r="F784" t="s">
        <v>2380</v>
      </c>
      <c r="G784" t="s">
        <v>2380</v>
      </c>
      <c r="H784">
        <v>0</v>
      </c>
      <c r="I784" t="s">
        <v>2380</v>
      </c>
      <c r="J784" t="str">
        <f t="shared" si="24"/>
        <v>Overweight</v>
      </c>
      <c r="K784" s="12" t="str">
        <f t="shared" si="25"/>
        <v>Diabetes</v>
      </c>
    </row>
    <row r="785" spans="2:11" x14ac:dyDescent="0.3">
      <c r="B785" t="s">
        <v>1587</v>
      </c>
      <c r="C785">
        <v>34.295000000000002</v>
      </c>
      <c r="D785">
        <v>11.24</v>
      </c>
      <c r="E785" t="s">
        <v>2380</v>
      </c>
      <c r="F785" t="s">
        <v>2380</v>
      </c>
      <c r="G785" t="s">
        <v>2380</v>
      </c>
      <c r="H785">
        <v>0</v>
      </c>
      <c r="I785" t="s">
        <v>2380</v>
      </c>
      <c r="J785" t="str">
        <f t="shared" si="24"/>
        <v>Obesity</v>
      </c>
      <c r="K785" s="12" t="str">
        <f t="shared" si="25"/>
        <v>Diabetes</v>
      </c>
    </row>
    <row r="786" spans="2:11" x14ac:dyDescent="0.3">
      <c r="B786" t="s">
        <v>1586</v>
      </c>
      <c r="C786">
        <v>27.55</v>
      </c>
      <c r="D786">
        <v>10.98</v>
      </c>
      <c r="E786" t="s">
        <v>2380</v>
      </c>
      <c r="F786" t="s">
        <v>2380</v>
      </c>
      <c r="G786" t="s">
        <v>2380</v>
      </c>
      <c r="H786">
        <v>0</v>
      </c>
      <c r="I786" t="s">
        <v>2380</v>
      </c>
      <c r="J786" t="str">
        <f t="shared" si="24"/>
        <v>Overweight</v>
      </c>
      <c r="K786" s="12" t="str">
        <f t="shared" si="25"/>
        <v>Diabetes</v>
      </c>
    </row>
    <row r="787" spans="2:11" x14ac:dyDescent="0.3">
      <c r="B787" t="s">
        <v>1585</v>
      </c>
      <c r="C787">
        <v>40.700000000000003</v>
      </c>
      <c r="D787">
        <v>5.42</v>
      </c>
      <c r="E787" t="s">
        <v>2380</v>
      </c>
      <c r="F787" t="s">
        <v>2380</v>
      </c>
      <c r="G787" t="s">
        <v>2380</v>
      </c>
      <c r="H787">
        <v>0</v>
      </c>
      <c r="I787" t="s">
        <v>2380</v>
      </c>
      <c r="J787" t="str">
        <f t="shared" si="24"/>
        <v>Obesity</v>
      </c>
      <c r="K787" s="12" t="str">
        <f t="shared" si="25"/>
        <v>Normal</v>
      </c>
    </row>
    <row r="788" spans="2:11" x14ac:dyDescent="0.3">
      <c r="B788" t="s">
        <v>1584</v>
      </c>
      <c r="C788">
        <v>18.335000000000001</v>
      </c>
      <c r="D788">
        <v>10.97</v>
      </c>
      <c r="E788" t="s">
        <v>2380</v>
      </c>
      <c r="F788" t="s">
        <v>2380</v>
      </c>
      <c r="G788" t="s">
        <v>2380</v>
      </c>
      <c r="H788">
        <v>0</v>
      </c>
      <c r="I788" t="s">
        <v>2380</v>
      </c>
      <c r="J788" t="str">
        <f t="shared" si="24"/>
        <v>Underweight</v>
      </c>
      <c r="K788" s="12" t="str">
        <f t="shared" si="25"/>
        <v>Diabetes</v>
      </c>
    </row>
    <row r="789" spans="2:11" x14ac:dyDescent="0.3">
      <c r="B789" t="s">
        <v>1583</v>
      </c>
      <c r="C789">
        <v>33.914999999999999</v>
      </c>
      <c r="D789">
        <v>9.56</v>
      </c>
      <c r="E789" t="s">
        <v>2382</v>
      </c>
      <c r="F789" t="s">
        <v>2380</v>
      </c>
      <c r="G789" t="s">
        <v>2380</v>
      </c>
      <c r="H789">
        <v>2</v>
      </c>
      <c r="I789" t="s">
        <v>2380</v>
      </c>
      <c r="J789" t="str">
        <f t="shared" si="24"/>
        <v>Obesity</v>
      </c>
      <c r="K789" s="12" t="str">
        <f t="shared" si="25"/>
        <v>Diabetes</v>
      </c>
    </row>
    <row r="790" spans="2:11" x14ac:dyDescent="0.3">
      <c r="B790" t="s">
        <v>1582</v>
      </c>
      <c r="C790">
        <v>33.534999999999997</v>
      </c>
      <c r="D790">
        <v>9.4</v>
      </c>
      <c r="E790" t="s">
        <v>2382</v>
      </c>
      <c r="F790" t="s">
        <v>2380</v>
      </c>
      <c r="G790" t="s">
        <v>2380</v>
      </c>
      <c r="H790">
        <v>2</v>
      </c>
      <c r="I790" t="s">
        <v>2380</v>
      </c>
      <c r="J790" t="str">
        <f t="shared" si="24"/>
        <v>Obesity</v>
      </c>
      <c r="K790" s="12" t="str">
        <f t="shared" si="25"/>
        <v>Diabetes</v>
      </c>
    </row>
    <row r="791" spans="2:11" x14ac:dyDescent="0.3">
      <c r="B791" t="s">
        <v>1581</v>
      </c>
      <c r="C791">
        <v>23.655000000000001</v>
      </c>
      <c r="D791">
        <v>8.48</v>
      </c>
      <c r="E791" t="s">
        <v>2382</v>
      </c>
      <c r="F791" t="s">
        <v>2380</v>
      </c>
      <c r="G791" t="s">
        <v>2380</v>
      </c>
      <c r="H791">
        <v>2</v>
      </c>
      <c r="I791" t="s">
        <v>2380</v>
      </c>
      <c r="J791" t="str">
        <f t="shared" si="24"/>
        <v>Normal Weight</v>
      </c>
      <c r="K791" s="12" t="str">
        <f t="shared" si="25"/>
        <v>Diabetes</v>
      </c>
    </row>
    <row r="792" spans="2:11" x14ac:dyDescent="0.3">
      <c r="B792" t="s">
        <v>1580</v>
      </c>
      <c r="C792">
        <v>28</v>
      </c>
      <c r="D792">
        <v>5.57</v>
      </c>
      <c r="E792" t="s">
        <v>2380</v>
      </c>
      <c r="F792" t="s">
        <v>2380</v>
      </c>
      <c r="G792" t="s">
        <v>2380</v>
      </c>
      <c r="H792">
        <v>0</v>
      </c>
      <c r="I792" t="s">
        <v>2380</v>
      </c>
      <c r="J792" t="str">
        <f t="shared" si="24"/>
        <v>Overweight</v>
      </c>
      <c r="K792" s="12" t="str">
        <f t="shared" si="25"/>
        <v>Normal</v>
      </c>
    </row>
    <row r="793" spans="2:11" x14ac:dyDescent="0.3">
      <c r="B793" t="s">
        <v>1579</v>
      </c>
      <c r="C793">
        <v>30.23</v>
      </c>
      <c r="D793">
        <v>6.94</v>
      </c>
      <c r="E793" t="s">
        <v>2382</v>
      </c>
      <c r="F793" t="s">
        <v>2380</v>
      </c>
      <c r="G793" t="s">
        <v>2382</v>
      </c>
      <c r="H793">
        <v>1</v>
      </c>
      <c r="I793" t="s">
        <v>2380</v>
      </c>
      <c r="J793" t="str">
        <f t="shared" si="24"/>
        <v>Obesity</v>
      </c>
      <c r="K793" s="12" t="str">
        <f t="shared" si="25"/>
        <v>Diabetes</v>
      </c>
    </row>
    <row r="794" spans="2:11" x14ac:dyDescent="0.3">
      <c r="B794" t="s">
        <v>1578</v>
      </c>
      <c r="C794">
        <v>51.14</v>
      </c>
      <c r="D794">
        <v>4.05</v>
      </c>
      <c r="E794" t="s">
        <v>2380</v>
      </c>
      <c r="F794" t="s">
        <v>2380</v>
      </c>
      <c r="G794" t="s">
        <v>2380</v>
      </c>
      <c r="H794">
        <v>1</v>
      </c>
      <c r="I794" t="s">
        <v>2380</v>
      </c>
      <c r="J794" t="str">
        <f t="shared" si="24"/>
        <v>Obesity</v>
      </c>
      <c r="K794" s="12" t="str">
        <f t="shared" si="25"/>
        <v>Normal</v>
      </c>
    </row>
    <row r="795" spans="2:11" x14ac:dyDescent="0.3">
      <c r="B795" t="s">
        <v>1577</v>
      </c>
      <c r="C795">
        <v>24.32</v>
      </c>
      <c r="D795">
        <v>10.220000000000001</v>
      </c>
      <c r="E795" t="s">
        <v>2380</v>
      </c>
      <c r="F795" t="s">
        <v>2380</v>
      </c>
      <c r="G795" t="s">
        <v>2380</v>
      </c>
      <c r="H795">
        <v>0</v>
      </c>
      <c r="I795" t="s">
        <v>2380</v>
      </c>
      <c r="J795" t="str">
        <f t="shared" si="24"/>
        <v>Normal Weight</v>
      </c>
      <c r="K795" s="12" t="str">
        <f t="shared" si="25"/>
        <v>Diabetes</v>
      </c>
    </row>
    <row r="796" spans="2:11" x14ac:dyDescent="0.3">
      <c r="B796" t="s">
        <v>1576</v>
      </c>
      <c r="C796">
        <v>38.06</v>
      </c>
      <c r="D796">
        <v>9.24</v>
      </c>
      <c r="E796" t="s">
        <v>2380</v>
      </c>
      <c r="F796" t="s">
        <v>2380</v>
      </c>
      <c r="G796" t="s">
        <v>2380</v>
      </c>
      <c r="H796">
        <v>0</v>
      </c>
      <c r="I796" t="s">
        <v>2380</v>
      </c>
      <c r="J796" t="str">
        <f t="shared" si="24"/>
        <v>Obesity</v>
      </c>
      <c r="K796" s="12" t="str">
        <f t="shared" si="25"/>
        <v>Diabetes</v>
      </c>
    </row>
    <row r="797" spans="2:11" x14ac:dyDescent="0.3">
      <c r="B797" t="s">
        <v>1575</v>
      </c>
      <c r="C797">
        <v>37.700000000000003</v>
      </c>
      <c r="D797">
        <v>8.6</v>
      </c>
      <c r="E797" t="s">
        <v>2380</v>
      </c>
      <c r="F797" t="s">
        <v>2380</v>
      </c>
      <c r="G797" t="s">
        <v>2380</v>
      </c>
      <c r="H797">
        <v>0</v>
      </c>
      <c r="I797" t="s">
        <v>2380</v>
      </c>
      <c r="J797" t="str">
        <f t="shared" si="24"/>
        <v>Obesity</v>
      </c>
      <c r="K797" s="12" t="str">
        <f t="shared" si="25"/>
        <v>Diabetes</v>
      </c>
    </row>
    <row r="798" spans="2:11" x14ac:dyDescent="0.3">
      <c r="B798" t="s">
        <v>1574</v>
      </c>
      <c r="C798">
        <v>44</v>
      </c>
      <c r="D798">
        <v>9.32</v>
      </c>
      <c r="E798" t="s">
        <v>2382</v>
      </c>
      <c r="F798" t="s">
        <v>2380</v>
      </c>
      <c r="G798" t="s">
        <v>2380</v>
      </c>
      <c r="H798">
        <v>2</v>
      </c>
      <c r="I798" t="s">
        <v>2380</v>
      </c>
      <c r="J798" t="str">
        <f t="shared" si="24"/>
        <v>Obesity</v>
      </c>
      <c r="K798" s="12" t="str">
        <f t="shared" si="25"/>
        <v>Diabetes</v>
      </c>
    </row>
    <row r="799" spans="2:11" x14ac:dyDescent="0.3">
      <c r="B799" t="s">
        <v>1573</v>
      </c>
      <c r="C799">
        <v>41.45</v>
      </c>
      <c r="D799">
        <v>6.12</v>
      </c>
      <c r="E799" t="s">
        <v>2382</v>
      </c>
      <c r="F799" t="s">
        <v>2380</v>
      </c>
      <c r="G799" t="s">
        <v>2380</v>
      </c>
      <c r="H799">
        <v>0</v>
      </c>
      <c r="I799" t="s">
        <v>2380</v>
      </c>
      <c r="J799" t="str">
        <f t="shared" si="24"/>
        <v>Obesity</v>
      </c>
      <c r="K799" s="12" t="str">
        <f t="shared" si="25"/>
        <v>Prediabetes</v>
      </c>
    </row>
    <row r="800" spans="2:11" x14ac:dyDescent="0.3">
      <c r="B800" t="s">
        <v>1572</v>
      </c>
      <c r="C800">
        <v>25.364999999999998</v>
      </c>
      <c r="D800">
        <v>9.19</v>
      </c>
      <c r="E800" t="s">
        <v>2382</v>
      </c>
      <c r="F800" t="s">
        <v>2380</v>
      </c>
      <c r="G800" t="s">
        <v>2380</v>
      </c>
      <c r="H800">
        <v>0</v>
      </c>
      <c r="I800" t="s">
        <v>2380</v>
      </c>
      <c r="J800" t="str">
        <f t="shared" si="24"/>
        <v>Overweight</v>
      </c>
      <c r="K800" s="12" t="str">
        <f t="shared" si="25"/>
        <v>Diabetes</v>
      </c>
    </row>
    <row r="801" spans="2:11" x14ac:dyDescent="0.3">
      <c r="B801" t="s">
        <v>1571</v>
      </c>
      <c r="C801">
        <v>34.56</v>
      </c>
      <c r="D801">
        <v>5.84</v>
      </c>
      <c r="E801" t="s">
        <v>2382</v>
      </c>
      <c r="F801" t="s">
        <v>2380</v>
      </c>
      <c r="G801" t="s">
        <v>2382</v>
      </c>
      <c r="H801">
        <v>1</v>
      </c>
      <c r="I801" t="s">
        <v>2380</v>
      </c>
      <c r="J801" t="str">
        <f t="shared" si="24"/>
        <v>Obesity</v>
      </c>
      <c r="K801" s="12" t="str">
        <f t="shared" si="25"/>
        <v>Prediabetes</v>
      </c>
    </row>
    <row r="802" spans="2:11" x14ac:dyDescent="0.3">
      <c r="B802" t="s">
        <v>1570</v>
      </c>
      <c r="C802">
        <v>28.2</v>
      </c>
      <c r="D802">
        <v>7.19</v>
      </c>
      <c r="E802" t="s">
        <v>2382</v>
      </c>
      <c r="F802" t="s">
        <v>2380</v>
      </c>
      <c r="G802" t="s">
        <v>2380</v>
      </c>
      <c r="H802">
        <v>2</v>
      </c>
      <c r="I802" t="s">
        <v>2380</v>
      </c>
      <c r="J802" t="str">
        <f t="shared" si="24"/>
        <v>Overweight</v>
      </c>
      <c r="K802" s="12" t="str">
        <f t="shared" si="25"/>
        <v>Diabetes</v>
      </c>
    </row>
    <row r="803" spans="2:11" x14ac:dyDescent="0.3">
      <c r="B803" t="s">
        <v>1569</v>
      </c>
      <c r="C803">
        <v>30.43</v>
      </c>
      <c r="D803">
        <v>9.39</v>
      </c>
      <c r="E803" t="s">
        <v>2380</v>
      </c>
      <c r="F803" t="s">
        <v>2380</v>
      </c>
      <c r="G803" t="s">
        <v>2380</v>
      </c>
      <c r="H803">
        <v>0</v>
      </c>
      <c r="I803" t="s">
        <v>2380</v>
      </c>
      <c r="J803" t="str">
        <f t="shared" si="24"/>
        <v>Obesity</v>
      </c>
      <c r="K803" s="12" t="str">
        <f t="shared" si="25"/>
        <v>Diabetes</v>
      </c>
    </row>
    <row r="804" spans="2:11" x14ac:dyDescent="0.3">
      <c r="B804" t="s">
        <v>1568</v>
      </c>
      <c r="C804">
        <v>32.395000000000003</v>
      </c>
      <c r="D804">
        <v>4.2699999999999996</v>
      </c>
      <c r="E804" t="s">
        <v>2382</v>
      </c>
      <c r="F804" t="s">
        <v>2380</v>
      </c>
      <c r="G804" t="s">
        <v>2380</v>
      </c>
      <c r="H804">
        <v>1</v>
      </c>
      <c r="I804" t="s">
        <v>2380</v>
      </c>
      <c r="J804" t="str">
        <f t="shared" si="24"/>
        <v>Obesity</v>
      </c>
      <c r="K804" s="12" t="str">
        <f t="shared" si="25"/>
        <v>Normal</v>
      </c>
    </row>
    <row r="805" spans="2:11" x14ac:dyDescent="0.3">
      <c r="B805" t="s">
        <v>1567</v>
      </c>
      <c r="C805">
        <v>24.035</v>
      </c>
      <c r="D805">
        <v>11.71</v>
      </c>
      <c r="E805" t="s">
        <v>2380</v>
      </c>
      <c r="F805" t="s">
        <v>2380</v>
      </c>
      <c r="G805" t="s">
        <v>2380</v>
      </c>
      <c r="H805">
        <v>0</v>
      </c>
      <c r="I805" t="s">
        <v>2380</v>
      </c>
      <c r="J805" t="str">
        <f t="shared" si="24"/>
        <v>Normal Weight</v>
      </c>
      <c r="K805" s="12" t="str">
        <f t="shared" si="25"/>
        <v>Diabetes</v>
      </c>
    </row>
    <row r="806" spans="2:11" x14ac:dyDescent="0.3">
      <c r="B806" t="s">
        <v>1566</v>
      </c>
      <c r="C806">
        <v>37.119999999999997</v>
      </c>
      <c r="D806">
        <v>5.29</v>
      </c>
      <c r="E806" t="s">
        <v>2380</v>
      </c>
      <c r="F806" t="s">
        <v>2380</v>
      </c>
      <c r="G806" t="s">
        <v>2380</v>
      </c>
      <c r="H806">
        <v>2</v>
      </c>
      <c r="I806" t="s">
        <v>2380</v>
      </c>
      <c r="J806" t="str">
        <f t="shared" si="24"/>
        <v>Obesity</v>
      </c>
      <c r="K806" s="12" t="str">
        <f t="shared" si="25"/>
        <v>Normal</v>
      </c>
    </row>
    <row r="807" spans="2:11" x14ac:dyDescent="0.3">
      <c r="B807" t="s">
        <v>1565</v>
      </c>
      <c r="C807">
        <v>34.840000000000003</v>
      </c>
      <c r="D807">
        <v>6</v>
      </c>
      <c r="E807" t="s">
        <v>2382</v>
      </c>
      <c r="F807" t="s">
        <v>2380</v>
      </c>
      <c r="G807" t="s">
        <v>2382</v>
      </c>
      <c r="H807">
        <v>1</v>
      </c>
      <c r="I807" t="s">
        <v>2380</v>
      </c>
      <c r="J807" t="str">
        <f t="shared" si="24"/>
        <v>Obesity</v>
      </c>
      <c r="K807" s="12" t="str">
        <f t="shared" si="25"/>
        <v>Prediabetes</v>
      </c>
    </row>
    <row r="808" spans="2:11" x14ac:dyDescent="0.3">
      <c r="B808" t="s">
        <v>1564</v>
      </c>
      <c r="C808">
        <v>29.53</v>
      </c>
      <c r="D808">
        <v>10.64</v>
      </c>
      <c r="E808" t="s">
        <v>2380</v>
      </c>
      <c r="F808" t="s">
        <v>2380</v>
      </c>
      <c r="G808" t="s">
        <v>2380</v>
      </c>
      <c r="H808">
        <v>0</v>
      </c>
      <c r="I808" t="s">
        <v>2380</v>
      </c>
      <c r="J808" t="str">
        <f t="shared" si="24"/>
        <v>Overweight</v>
      </c>
      <c r="K808" s="12" t="str">
        <f t="shared" si="25"/>
        <v>Diabetes</v>
      </c>
    </row>
    <row r="809" spans="2:11" x14ac:dyDescent="0.3">
      <c r="B809" t="s">
        <v>1563</v>
      </c>
      <c r="C809">
        <v>42.51</v>
      </c>
      <c r="D809">
        <v>8.2100000000000009</v>
      </c>
      <c r="E809" t="s">
        <v>2382</v>
      </c>
      <c r="F809" t="s">
        <v>2380</v>
      </c>
      <c r="G809" t="s">
        <v>2380</v>
      </c>
      <c r="H809">
        <v>0</v>
      </c>
      <c r="I809" t="s">
        <v>2380</v>
      </c>
      <c r="J809" t="str">
        <f t="shared" si="24"/>
        <v>Obesity</v>
      </c>
      <c r="K809" s="12" t="str">
        <f t="shared" si="25"/>
        <v>Diabetes</v>
      </c>
    </row>
    <row r="810" spans="2:11" x14ac:dyDescent="0.3">
      <c r="B810" t="s">
        <v>1562</v>
      </c>
      <c r="C810">
        <v>38.14</v>
      </c>
      <c r="D810">
        <v>5.58</v>
      </c>
      <c r="E810" t="s">
        <v>2380</v>
      </c>
      <c r="F810" t="s">
        <v>2380</v>
      </c>
      <c r="G810" t="s">
        <v>2382</v>
      </c>
      <c r="H810">
        <v>1</v>
      </c>
      <c r="I810" t="s">
        <v>2380</v>
      </c>
      <c r="J810" t="str">
        <f t="shared" si="24"/>
        <v>Obesity</v>
      </c>
      <c r="K810" s="12" t="str">
        <f t="shared" si="25"/>
        <v>Normal</v>
      </c>
    </row>
    <row r="811" spans="2:11" x14ac:dyDescent="0.3">
      <c r="B811" t="s">
        <v>1561</v>
      </c>
      <c r="C811">
        <v>39.93</v>
      </c>
      <c r="D811">
        <v>8.75</v>
      </c>
      <c r="E811" t="s">
        <v>2380</v>
      </c>
      <c r="F811" t="s">
        <v>2380</v>
      </c>
      <c r="G811" t="s">
        <v>2380</v>
      </c>
      <c r="H811">
        <v>0</v>
      </c>
      <c r="I811" t="s">
        <v>2380</v>
      </c>
      <c r="J811" t="str">
        <f t="shared" si="24"/>
        <v>Obesity</v>
      </c>
      <c r="K811" s="12" t="str">
        <f t="shared" si="25"/>
        <v>Diabetes</v>
      </c>
    </row>
    <row r="812" spans="2:11" x14ac:dyDescent="0.3">
      <c r="B812" t="s">
        <v>1560</v>
      </c>
      <c r="C812">
        <v>38.83</v>
      </c>
      <c r="D812">
        <v>11.86</v>
      </c>
      <c r="E812" t="s">
        <v>2380</v>
      </c>
      <c r="F812" t="s">
        <v>2380</v>
      </c>
      <c r="G812" t="s">
        <v>2380</v>
      </c>
      <c r="H812">
        <v>0</v>
      </c>
      <c r="I812" t="s">
        <v>2380</v>
      </c>
      <c r="J812" t="str">
        <f t="shared" si="24"/>
        <v>Obesity</v>
      </c>
      <c r="K812" s="12" t="str">
        <f t="shared" si="25"/>
        <v>Diabetes</v>
      </c>
    </row>
    <row r="813" spans="2:11" x14ac:dyDescent="0.3">
      <c r="B813" t="s">
        <v>1559</v>
      </c>
      <c r="C813">
        <v>37.4</v>
      </c>
      <c r="D813">
        <v>11.46</v>
      </c>
      <c r="E813" t="s">
        <v>2380</v>
      </c>
      <c r="F813" t="s">
        <v>2380</v>
      </c>
      <c r="G813" t="s">
        <v>2380</v>
      </c>
      <c r="H813">
        <v>0</v>
      </c>
      <c r="I813" t="s">
        <v>2380</v>
      </c>
      <c r="J813" t="str">
        <f t="shared" si="24"/>
        <v>Obesity</v>
      </c>
      <c r="K813" s="12" t="str">
        <f t="shared" si="25"/>
        <v>Diabetes</v>
      </c>
    </row>
    <row r="814" spans="2:11" x14ac:dyDescent="0.3">
      <c r="B814" t="s">
        <v>1558</v>
      </c>
      <c r="C814">
        <v>21.4</v>
      </c>
      <c r="D814">
        <v>9.0299999999999994</v>
      </c>
      <c r="E814" t="s">
        <v>2380</v>
      </c>
      <c r="F814" t="s">
        <v>2380</v>
      </c>
      <c r="G814" t="s">
        <v>2380</v>
      </c>
      <c r="H814">
        <v>0</v>
      </c>
      <c r="I814" t="s">
        <v>2380</v>
      </c>
      <c r="J814" t="str">
        <f t="shared" si="24"/>
        <v>Normal Weight</v>
      </c>
      <c r="K814" s="12" t="str">
        <f t="shared" si="25"/>
        <v>Diabetes</v>
      </c>
    </row>
    <row r="815" spans="2:11" x14ac:dyDescent="0.3">
      <c r="B815" t="s">
        <v>1557</v>
      </c>
      <c r="C815">
        <v>38.380000000000003</v>
      </c>
      <c r="D815">
        <v>8.26</v>
      </c>
      <c r="E815" t="s">
        <v>2382</v>
      </c>
      <c r="F815" t="s">
        <v>2380</v>
      </c>
      <c r="G815" t="s">
        <v>2380</v>
      </c>
      <c r="H815">
        <v>2</v>
      </c>
      <c r="I815" t="s">
        <v>2380</v>
      </c>
      <c r="J815" t="str">
        <f t="shared" si="24"/>
        <v>Obesity</v>
      </c>
      <c r="K815" s="12" t="str">
        <f t="shared" si="25"/>
        <v>Diabetes</v>
      </c>
    </row>
    <row r="816" spans="2:11" x14ac:dyDescent="0.3">
      <c r="B816" t="s">
        <v>1556</v>
      </c>
      <c r="C816">
        <v>33.659999999999997</v>
      </c>
      <c r="D816">
        <v>5.42</v>
      </c>
      <c r="E816" t="s">
        <v>2382</v>
      </c>
      <c r="F816" t="s">
        <v>2380</v>
      </c>
      <c r="G816" t="s">
        <v>2380</v>
      </c>
      <c r="H816">
        <v>2</v>
      </c>
      <c r="I816" t="s">
        <v>2380</v>
      </c>
      <c r="J816" t="str">
        <f t="shared" si="24"/>
        <v>Obesity</v>
      </c>
      <c r="K816" s="12" t="str">
        <f t="shared" si="25"/>
        <v>Normal</v>
      </c>
    </row>
    <row r="817" spans="2:11" x14ac:dyDescent="0.3">
      <c r="B817" t="s">
        <v>1555</v>
      </c>
      <c r="C817">
        <v>31.79</v>
      </c>
      <c r="D817">
        <v>11.33</v>
      </c>
      <c r="E817" t="s">
        <v>2382</v>
      </c>
      <c r="F817" t="s">
        <v>2380</v>
      </c>
      <c r="G817" t="s">
        <v>2382</v>
      </c>
      <c r="H817">
        <v>1</v>
      </c>
      <c r="I817" t="s">
        <v>2380</v>
      </c>
      <c r="J817" t="str">
        <f t="shared" si="24"/>
        <v>Obesity</v>
      </c>
      <c r="K817" s="12" t="str">
        <f t="shared" si="25"/>
        <v>Diabetes</v>
      </c>
    </row>
    <row r="818" spans="2:11" x14ac:dyDescent="0.3">
      <c r="B818" t="s">
        <v>1554</v>
      </c>
      <c r="C818">
        <v>29.7</v>
      </c>
      <c r="D818">
        <v>7.69</v>
      </c>
      <c r="E818" t="s">
        <v>2382</v>
      </c>
      <c r="F818" t="s">
        <v>2380</v>
      </c>
      <c r="G818" t="s">
        <v>2382</v>
      </c>
      <c r="H818">
        <v>1</v>
      </c>
      <c r="I818" t="s">
        <v>2380</v>
      </c>
      <c r="J818" t="str">
        <f t="shared" si="24"/>
        <v>Overweight</v>
      </c>
      <c r="K818" s="12" t="str">
        <f t="shared" si="25"/>
        <v>Diabetes</v>
      </c>
    </row>
    <row r="819" spans="2:11" x14ac:dyDescent="0.3">
      <c r="B819" t="s">
        <v>1553</v>
      </c>
      <c r="C819">
        <v>25.46</v>
      </c>
      <c r="D819">
        <v>8.77</v>
      </c>
      <c r="E819" t="s">
        <v>2382</v>
      </c>
      <c r="F819" t="s">
        <v>2380</v>
      </c>
      <c r="G819" t="s">
        <v>2382</v>
      </c>
      <c r="H819">
        <v>1</v>
      </c>
      <c r="I819" t="s">
        <v>2380</v>
      </c>
      <c r="J819" t="str">
        <f t="shared" si="24"/>
        <v>Overweight</v>
      </c>
      <c r="K819" s="12" t="str">
        <f t="shared" si="25"/>
        <v>Diabetes</v>
      </c>
    </row>
    <row r="820" spans="2:11" x14ac:dyDescent="0.3">
      <c r="B820" t="s">
        <v>1552</v>
      </c>
      <c r="C820">
        <v>39.14</v>
      </c>
      <c r="D820">
        <v>4.91</v>
      </c>
      <c r="E820" t="s">
        <v>2380</v>
      </c>
      <c r="F820" t="s">
        <v>2381</v>
      </c>
      <c r="G820" t="s">
        <v>2380</v>
      </c>
      <c r="H820">
        <v>1</v>
      </c>
      <c r="I820" t="s">
        <v>2380</v>
      </c>
      <c r="J820" t="str">
        <f t="shared" si="24"/>
        <v>Obesity</v>
      </c>
      <c r="K820" s="12" t="str">
        <f t="shared" si="25"/>
        <v>Normal</v>
      </c>
    </row>
    <row r="821" spans="2:11" x14ac:dyDescent="0.3">
      <c r="B821" t="s">
        <v>1551</v>
      </c>
      <c r="C821">
        <v>41.2</v>
      </c>
      <c r="D821">
        <v>4.95</v>
      </c>
      <c r="E821" t="s">
        <v>2380</v>
      </c>
      <c r="F821" t="s">
        <v>2380</v>
      </c>
      <c r="G821" t="s">
        <v>2380</v>
      </c>
      <c r="H821">
        <v>1</v>
      </c>
      <c r="I821" t="s">
        <v>2380</v>
      </c>
      <c r="J821" t="str">
        <f t="shared" si="24"/>
        <v>Obesity</v>
      </c>
      <c r="K821" s="12" t="str">
        <f t="shared" si="25"/>
        <v>Normal</v>
      </c>
    </row>
    <row r="822" spans="2:11" x14ac:dyDescent="0.3">
      <c r="B822" t="s">
        <v>1550</v>
      </c>
      <c r="C822">
        <v>28.81</v>
      </c>
      <c r="D822">
        <v>10.8</v>
      </c>
      <c r="E822" t="s">
        <v>2382</v>
      </c>
      <c r="F822" t="s">
        <v>2380</v>
      </c>
      <c r="G822" t="s">
        <v>2382</v>
      </c>
      <c r="H822">
        <v>1</v>
      </c>
      <c r="I822" t="s">
        <v>2380</v>
      </c>
      <c r="J822" t="str">
        <f t="shared" si="24"/>
        <v>Overweight</v>
      </c>
      <c r="K822" s="12" t="str">
        <f t="shared" si="25"/>
        <v>Diabetes</v>
      </c>
    </row>
    <row r="823" spans="2:11" x14ac:dyDescent="0.3">
      <c r="B823" t="s">
        <v>1549</v>
      </c>
      <c r="C823">
        <v>37.409999999999997</v>
      </c>
      <c r="D823">
        <v>7.21</v>
      </c>
      <c r="E823" t="s">
        <v>2380</v>
      </c>
      <c r="F823" t="s">
        <v>2380</v>
      </c>
      <c r="G823" t="s">
        <v>2380</v>
      </c>
      <c r="H823">
        <v>2</v>
      </c>
      <c r="I823" t="s">
        <v>2380</v>
      </c>
      <c r="J823" t="str">
        <f t="shared" si="24"/>
        <v>Obesity</v>
      </c>
      <c r="K823" s="12" t="str">
        <f t="shared" si="25"/>
        <v>Diabetes</v>
      </c>
    </row>
    <row r="824" spans="2:11" x14ac:dyDescent="0.3">
      <c r="B824" t="s">
        <v>1548</v>
      </c>
      <c r="C824">
        <v>52.54</v>
      </c>
      <c r="D824">
        <v>5.12</v>
      </c>
      <c r="E824" t="s">
        <v>2380</v>
      </c>
      <c r="F824" t="s">
        <v>2380</v>
      </c>
      <c r="G824" t="s">
        <v>2382</v>
      </c>
      <c r="H824">
        <v>1</v>
      </c>
      <c r="I824" t="s">
        <v>2380</v>
      </c>
      <c r="J824" t="str">
        <f t="shared" si="24"/>
        <v>Obesity</v>
      </c>
      <c r="K824" s="12" t="str">
        <f t="shared" si="25"/>
        <v>Normal</v>
      </c>
    </row>
    <row r="825" spans="2:11" x14ac:dyDescent="0.3">
      <c r="B825" t="s">
        <v>1547</v>
      </c>
      <c r="C825">
        <v>17.29</v>
      </c>
      <c r="D825">
        <v>4.62</v>
      </c>
      <c r="E825" t="s">
        <v>2380</v>
      </c>
      <c r="F825" t="s">
        <v>2381</v>
      </c>
      <c r="G825" t="s">
        <v>2380</v>
      </c>
      <c r="H825">
        <v>1</v>
      </c>
      <c r="I825" t="s">
        <v>2382</v>
      </c>
      <c r="J825" t="str">
        <f t="shared" si="24"/>
        <v>Underweight</v>
      </c>
      <c r="K825" s="12" t="str">
        <f t="shared" si="25"/>
        <v>Normal</v>
      </c>
    </row>
    <row r="826" spans="2:11" x14ac:dyDescent="0.3">
      <c r="B826" t="s">
        <v>1546</v>
      </c>
      <c r="C826">
        <v>31.74</v>
      </c>
      <c r="D826">
        <v>7.68</v>
      </c>
      <c r="E826" t="s">
        <v>2382</v>
      </c>
      <c r="F826" t="s">
        <v>2380</v>
      </c>
      <c r="G826" t="s">
        <v>2380</v>
      </c>
      <c r="H826">
        <v>0</v>
      </c>
      <c r="I826" t="s">
        <v>2380</v>
      </c>
      <c r="J826" t="str">
        <f t="shared" si="24"/>
        <v>Obesity</v>
      </c>
      <c r="K826" s="12" t="str">
        <f t="shared" si="25"/>
        <v>Diabetes</v>
      </c>
    </row>
    <row r="827" spans="2:11" x14ac:dyDescent="0.3">
      <c r="B827" t="s">
        <v>1545</v>
      </c>
      <c r="C827">
        <v>26.504999999999999</v>
      </c>
      <c r="D827">
        <v>6.79</v>
      </c>
      <c r="E827" t="s">
        <v>2382</v>
      </c>
      <c r="F827" t="s">
        <v>2380</v>
      </c>
      <c r="G827" t="s">
        <v>2382</v>
      </c>
      <c r="H827">
        <v>1</v>
      </c>
      <c r="I827" t="s">
        <v>2380</v>
      </c>
      <c r="J827" t="str">
        <f t="shared" si="24"/>
        <v>Overweight</v>
      </c>
      <c r="K827" s="12" t="str">
        <f t="shared" si="25"/>
        <v>Diabetes</v>
      </c>
    </row>
    <row r="828" spans="2:11" x14ac:dyDescent="0.3">
      <c r="B828" t="s">
        <v>1544</v>
      </c>
      <c r="C828">
        <v>36.479999999999997</v>
      </c>
      <c r="D828">
        <v>11.09</v>
      </c>
      <c r="E828" t="s">
        <v>2380</v>
      </c>
      <c r="F828" t="s">
        <v>2380</v>
      </c>
      <c r="G828" t="s">
        <v>2380</v>
      </c>
      <c r="H828">
        <v>0</v>
      </c>
      <c r="I828" t="s">
        <v>2380</v>
      </c>
      <c r="J828" t="str">
        <f t="shared" si="24"/>
        <v>Obesity</v>
      </c>
      <c r="K828" s="12" t="str">
        <f t="shared" si="25"/>
        <v>Diabetes</v>
      </c>
    </row>
    <row r="829" spans="2:11" x14ac:dyDescent="0.3">
      <c r="B829" t="s">
        <v>1543</v>
      </c>
      <c r="C829">
        <v>39.159999999999997</v>
      </c>
      <c r="D829">
        <v>5.24</v>
      </c>
      <c r="E829" t="s">
        <v>2382</v>
      </c>
      <c r="F829" t="s">
        <v>2380</v>
      </c>
      <c r="G829" t="s">
        <v>2382</v>
      </c>
      <c r="H829">
        <v>1</v>
      </c>
      <c r="I829" t="s">
        <v>2380</v>
      </c>
      <c r="J829" t="str">
        <f t="shared" si="24"/>
        <v>Obesity</v>
      </c>
      <c r="K829" s="12" t="str">
        <f t="shared" si="25"/>
        <v>Normal</v>
      </c>
    </row>
    <row r="830" spans="2:11" x14ac:dyDescent="0.3">
      <c r="B830" t="s">
        <v>1542</v>
      </c>
      <c r="C830">
        <v>28.22</v>
      </c>
      <c r="D830">
        <v>7.51</v>
      </c>
      <c r="E830" t="s">
        <v>2382</v>
      </c>
      <c r="F830" t="s">
        <v>2380</v>
      </c>
      <c r="G830" t="s">
        <v>2382</v>
      </c>
      <c r="H830">
        <v>1</v>
      </c>
      <c r="I830" t="s">
        <v>2380</v>
      </c>
      <c r="J830" t="str">
        <f t="shared" si="24"/>
        <v>Overweight</v>
      </c>
      <c r="K830" s="12" t="str">
        <f t="shared" si="25"/>
        <v>Diabetes</v>
      </c>
    </row>
    <row r="831" spans="2:11" x14ac:dyDescent="0.3">
      <c r="B831" t="s">
        <v>1541</v>
      </c>
      <c r="C831">
        <v>35</v>
      </c>
      <c r="D831">
        <v>4.13</v>
      </c>
      <c r="E831" t="s">
        <v>2380</v>
      </c>
      <c r="F831" t="s">
        <v>2380</v>
      </c>
      <c r="G831" t="s">
        <v>2380</v>
      </c>
      <c r="H831">
        <v>2</v>
      </c>
      <c r="I831" t="s">
        <v>2380</v>
      </c>
      <c r="J831" t="str">
        <f t="shared" si="24"/>
        <v>Obesity</v>
      </c>
      <c r="K831" s="12" t="str">
        <f t="shared" si="25"/>
        <v>Normal</v>
      </c>
    </row>
    <row r="832" spans="2:11" x14ac:dyDescent="0.3">
      <c r="B832" t="s">
        <v>1540</v>
      </c>
      <c r="C832">
        <v>36.24</v>
      </c>
      <c r="D832">
        <v>8.3800000000000008</v>
      </c>
      <c r="E832" t="s">
        <v>2382</v>
      </c>
      <c r="F832" t="s">
        <v>2380</v>
      </c>
      <c r="G832" t="s">
        <v>2380</v>
      </c>
      <c r="H832">
        <v>1</v>
      </c>
      <c r="I832" t="s">
        <v>2380</v>
      </c>
      <c r="J832" t="str">
        <f t="shared" si="24"/>
        <v>Obesity</v>
      </c>
      <c r="K832" s="12" t="str">
        <f t="shared" si="25"/>
        <v>Diabetes</v>
      </c>
    </row>
    <row r="833" spans="2:11" x14ac:dyDescent="0.3">
      <c r="B833" t="s">
        <v>1539</v>
      </c>
      <c r="C833">
        <v>36.954999999999998</v>
      </c>
      <c r="D833">
        <v>8.07</v>
      </c>
      <c r="E833" t="s">
        <v>2380</v>
      </c>
      <c r="F833" t="s">
        <v>2380</v>
      </c>
      <c r="G833" t="s">
        <v>2380</v>
      </c>
      <c r="H833">
        <v>0</v>
      </c>
      <c r="I833" t="s">
        <v>2380</v>
      </c>
      <c r="J833" t="str">
        <f t="shared" si="24"/>
        <v>Obesity</v>
      </c>
      <c r="K833" s="12" t="str">
        <f t="shared" si="25"/>
        <v>Diabetes</v>
      </c>
    </row>
    <row r="834" spans="2:11" x14ac:dyDescent="0.3">
      <c r="B834" t="s">
        <v>1538</v>
      </c>
      <c r="C834">
        <v>29.64</v>
      </c>
      <c r="D834">
        <v>8.9499999999999993</v>
      </c>
      <c r="E834" t="s">
        <v>2380</v>
      </c>
      <c r="F834" t="s">
        <v>2380</v>
      </c>
      <c r="G834" t="s">
        <v>2380</v>
      </c>
      <c r="H834">
        <v>0</v>
      </c>
      <c r="I834" t="s">
        <v>2380</v>
      </c>
      <c r="J834" t="str">
        <f t="shared" si="24"/>
        <v>Overweight</v>
      </c>
      <c r="K834" s="12" t="str">
        <f t="shared" si="25"/>
        <v>Diabetes</v>
      </c>
    </row>
    <row r="835" spans="2:11" x14ac:dyDescent="0.3">
      <c r="B835" t="s">
        <v>1537</v>
      </c>
      <c r="C835">
        <v>42.74</v>
      </c>
      <c r="D835">
        <v>6.31</v>
      </c>
      <c r="E835" t="s">
        <v>2382</v>
      </c>
      <c r="F835" t="s">
        <v>2380</v>
      </c>
      <c r="G835" t="s">
        <v>2380</v>
      </c>
      <c r="H835">
        <v>1</v>
      </c>
      <c r="I835" t="s">
        <v>2380</v>
      </c>
      <c r="J835" t="str">
        <f t="shared" ref="J835:J898" si="26">IF(C835&lt;18.5,"Underweight",IF(C835&lt;25,"Normal Weight",IF(C835&lt;30,"Overweight","Obesity")))</f>
        <v>Obesity</v>
      </c>
      <c r="K835" s="12" t="str">
        <f t="shared" ref="K835:K898" si="27">IF(D835&lt;5.7,"Normal",IF(D835&lt;6.5,"Prediabetes","Diabetes"))</f>
        <v>Prediabetes</v>
      </c>
    </row>
    <row r="836" spans="2:11" x14ac:dyDescent="0.3">
      <c r="B836" t="s">
        <v>1536</v>
      </c>
      <c r="C836">
        <v>36.130000000000003</v>
      </c>
      <c r="D836">
        <v>7.19</v>
      </c>
      <c r="E836" t="s">
        <v>2382</v>
      </c>
      <c r="F836" t="s">
        <v>2380</v>
      </c>
      <c r="G836" t="s">
        <v>2380</v>
      </c>
      <c r="H836">
        <v>2</v>
      </c>
      <c r="I836" t="s">
        <v>2380</v>
      </c>
      <c r="J836" t="str">
        <f t="shared" si="26"/>
        <v>Obesity</v>
      </c>
      <c r="K836" s="12" t="str">
        <f t="shared" si="27"/>
        <v>Diabetes</v>
      </c>
    </row>
    <row r="837" spans="2:11" x14ac:dyDescent="0.3">
      <c r="B837" t="s">
        <v>1535</v>
      </c>
      <c r="C837">
        <v>31.55</v>
      </c>
      <c r="D837">
        <v>6.11</v>
      </c>
      <c r="E837" t="s">
        <v>2382</v>
      </c>
      <c r="F837" t="s">
        <v>2380</v>
      </c>
      <c r="G837" t="s">
        <v>2380</v>
      </c>
      <c r="H837">
        <v>1</v>
      </c>
      <c r="I837" t="s">
        <v>2380</v>
      </c>
      <c r="J837" t="str">
        <f t="shared" si="26"/>
        <v>Obesity</v>
      </c>
      <c r="K837" s="12" t="str">
        <f t="shared" si="27"/>
        <v>Prediabetes</v>
      </c>
    </row>
    <row r="838" spans="2:11" x14ac:dyDescent="0.3">
      <c r="B838" t="s">
        <v>1534</v>
      </c>
      <c r="C838">
        <v>52.75</v>
      </c>
      <c r="D838">
        <v>6.02</v>
      </c>
      <c r="E838" t="s">
        <v>2380</v>
      </c>
      <c r="F838" t="s">
        <v>2380</v>
      </c>
      <c r="G838" t="s">
        <v>2380</v>
      </c>
      <c r="H838">
        <v>1</v>
      </c>
      <c r="I838" t="s">
        <v>2380</v>
      </c>
      <c r="J838" t="str">
        <f t="shared" si="26"/>
        <v>Obesity</v>
      </c>
      <c r="K838" s="12" t="str">
        <f t="shared" si="27"/>
        <v>Prediabetes</v>
      </c>
    </row>
    <row r="839" spans="2:11" x14ac:dyDescent="0.3">
      <c r="B839" t="s">
        <v>1533</v>
      </c>
      <c r="C839">
        <v>36.67</v>
      </c>
      <c r="D839">
        <v>11.86</v>
      </c>
      <c r="E839" t="s">
        <v>2380</v>
      </c>
      <c r="F839" t="s">
        <v>2380</v>
      </c>
      <c r="G839" t="s">
        <v>2380</v>
      </c>
      <c r="H839">
        <v>0</v>
      </c>
      <c r="I839" t="s">
        <v>2380</v>
      </c>
      <c r="J839" t="str">
        <f t="shared" si="26"/>
        <v>Obesity</v>
      </c>
      <c r="K839" s="12" t="str">
        <f t="shared" si="27"/>
        <v>Diabetes</v>
      </c>
    </row>
    <row r="840" spans="2:11" x14ac:dyDescent="0.3">
      <c r="B840" t="s">
        <v>1532</v>
      </c>
      <c r="C840">
        <v>38.06</v>
      </c>
      <c r="D840">
        <v>8.25</v>
      </c>
      <c r="E840" t="s">
        <v>2380</v>
      </c>
      <c r="F840" t="s">
        <v>2380</v>
      </c>
      <c r="G840" t="s">
        <v>2380</v>
      </c>
      <c r="H840">
        <v>0</v>
      </c>
      <c r="I840" t="s">
        <v>2380</v>
      </c>
      <c r="J840" t="str">
        <f t="shared" si="26"/>
        <v>Obesity</v>
      </c>
      <c r="K840" s="12" t="str">
        <f t="shared" si="27"/>
        <v>Diabetes</v>
      </c>
    </row>
    <row r="841" spans="2:11" x14ac:dyDescent="0.3">
      <c r="B841" t="s">
        <v>1531</v>
      </c>
      <c r="C841">
        <v>38</v>
      </c>
      <c r="D841">
        <v>8.1300000000000008</v>
      </c>
      <c r="E841" t="s">
        <v>2380</v>
      </c>
      <c r="F841" t="s">
        <v>2380</v>
      </c>
      <c r="G841" t="s">
        <v>2380</v>
      </c>
      <c r="H841">
        <v>0</v>
      </c>
      <c r="I841" t="s">
        <v>2380</v>
      </c>
      <c r="J841" t="str">
        <f t="shared" si="26"/>
        <v>Obesity</v>
      </c>
      <c r="K841" s="12" t="str">
        <f t="shared" si="27"/>
        <v>Diabetes</v>
      </c>
    </row>
    <row r="842" spans="2:11" x14ac:dyDescent="0.3">
      <c r="B842" t="s">
        <v>1530</v>
      </c>
      <c r="C842">
        <v>35.1</v>
      </c>
      <c r="D842">
        <v>10.1</v>
      </c>
      <c r="E842" t="s">
        <v>2380</v>
      </c>
      <c r="F842" t="s">
        <v>2380</v>
      </c>
      <c r="G842" t="s">
        <v>2380</v>
      </c>
      <c r="H842">
        <v>0</v>
      </c>
      <c r="I842" t="s">
        <v>2380</v>
      </c>
      <c r="J842" t="str">
        <f t="shared" si="26"/>
        <v>Obesity</v>
      </c>
      <c r="K842" s="12" t="str">
        <f t="shared" si="27"/>
        <v>Diabetes</v>
      </c>
    </row>
    <row r="843" spans="2:11" x14ac:dyDescent="0.3">
      <c r="B843" t="s">
        <v>1529</v>
      </c>
      <c r="C843">
        <v>33.82</v>
      </c>
      <c r="D843">
        <v>5.89</v>
      </c>
      <c r="E843" t="s">
        <v>2382</v>
      </c>
      <c r="F843" t="s">
        <v>2380</v>
      </c>
      <c r="G843" t="s">
        <v>2380</v>
      </c>
      <c r="H843">
        <v>2</v>
      </c>
      <c r="I843" t="s">
        <v>2380</v>
      </c>
      <c r="J843" t="str">
        <f t="shared" si="26"/>
        <v>Obesity</v>
      </c>
      <c r="K843" s="12" t="str">
        <f t="shared" si="27"/>
        <v>Prediabetes</v>
      </c>
    </row>
    <row r="844" spans="2:11" x14ac:dyDescent="0.3">
      <c r="B844" t="s">
        <v>1528</v>
      </c>
      <c r="C844">
        <v>37.43</v>
      </c>
      <c r="D844">
        <v>4.97</v>
      </c>
      <c r="E844" t="s">
        <v>2380</v>
      </c>
      <c r="F844" t="s">
        <v>2380</v>
      </c>
      <c r="G844" t="s">
        <v>2380</v>
      </c>
      <c r="H844">
        <v>2</v>
      </c>
      <c r="I844" t="s">
        <v>2380</v>
      </c>
      <c r="J844" t="str">
        <f t="shared" si="26"/>
        <v>Obesity</v>
      </c>
      <c r="K844" s="12" t="str">
        <f t="shared" si="27"/>
        <v>Normal</v>
      </c>
    </row>
    <row r="845" spans="2:11" x14ac:dyDescent="0.3">
      <c r="B845" t="s">
        <v>1527</v>
      </c>
      <c r="C845">
        <v>30.5</v>
      </c>
      <c r="D845">
        <v>9.9</v>
      </c>
      <c r="E845" t="s">
        <v>2380</v>
      </c>
      <c r="F845" t="s">
        <v>2380</v>
      </c>
      <c r="G845" t="s">
        <v>2380</v>
      </c>
      <c r="H845">
        <v>0</v>
      </c>
      <c r="I845" t="s">
        <v>2380</v>
      </c>
      <c r="J845" t="str">
        <f t="shared" si="26"/>
        <v>Obesity</v>
      </c>
      <c r="K845" s="12" t="str">
        <f t="shared" si="27"/>
        <v>Diabetes</v>
      </c>
    </row>
    <row r="846" spans="2:11" x14ac:dyDescent="0.3">
      <c r="B846" t="s">
        <v>1526</v>
      </c>
      <c r="C846">
        <v>24.53</v>
      </c>
      <c r="D846">
        <v>9.0500000000000007</v>
      </c>
      <c r="E846" t="s">
        <v>2380</v>
      </c>
      <c r="F846" t="s">
        <v>2380</v>
      </c>
      <c r="G846" t="s">
        <v>2380</v>
      </c>
      <c r="H846">
        <v>0</v>
      </c>
      <c r="I846" t="s">
        <v>2380</v>
      </c>
      <c r="J846" t="str">
        <f t="shared" si="26"/>
        <v>Normal Weight</v>
      </c>
      <c r="K846" s="12" t="str">
        <f t="shared" si="27"/>
        <v>Diabetes</v>
      </c>
    </row>
    <row r="847" spans="2:11" x14ac:dyDescent="0.3">
      <c r="B847" t="s">
        <v>1525</v>
      </c>
      <c r="C847">
        <v>25.74</v>
      </c>
      <c r="D847">
        <v>10.93</v>
      </c>
      <c r="E847" t="s">
        <v>2380</v>
      </c>
      <c r="F847" t="s">
        <v>2380</v>
      </c>
      <c r="G847" t="s">
        <v>2380</v>
      </c>
      <c r="H847">
        <v>0</v>
      </c>
      <c r="I847" t="s">
        <v>2380</v>
      </c>
      <c r="J847" t="str">
        <f t="shared" si="26"/>
        <v>Overweight</v>
      </c>
      <c r="K847" s="12" t="str">
        <f t="shared" si="27"/>
        <v>Diabetes</v>
      </c>
    </row>
    <row r="848" spans="2:11" x14ac:dyDescent="0.3">
      <c r="B848" t="s">
        <v>1524</v>
      </c>
      <c r="C848">
        <v>34.08</v>
      </c>
      <c r="D848">
        <v>7.58</v>
      </c>
      <c r="E848" t="s">
        <v>2382</v>
      </c>
      <c r="F848" t="s">
        <v>2380</v>
      </c>
      <c r="G848" t="s">
        <v>2380</v>
      </c>
      <c r="H848">
        <v>2</v>
      </c>
      <c r="I848" t="s">
        <v>2380</v>
      </c>
      <c r="J848" t="str">
        <f t="shared" si="26"/>
        <v>Obesity</v>
      </c>
      <c r="K848" s="12" t="str">
        <f t="shared" si="27"/>
        <v>Diabetes</v>
      </c>
    </row>
    <row r="849" spans="2:11" x14ac:dyDescent="0.3">
      <c r="B849" t="s">
        <v>1523</v>
      </c>
      <c r="C849">
        <v>31.35</v>
      </c>
      <c r="D849">
        <v>11</v>
      </c>
      <c r="E849" t="s">
        <v>2382</v>
      </c>
      <c r="F849" t="s">
        <v>2380</v>
      </c>
      <c r="G849" t="s">
        <v>2382</v>
      </c>
      <c r="H849">
        <v>1</v>
      </c>
      <c r="I849" t="s">
        <v>2380</v>
      </c>
      <c r="J849" t="str">
        <f t="shared" si="26"/>
        <v>Obesity</v>
      </c>
      <c r="K849" s="12" t="str">
        <f t="shared" si="27"/>
        <v>Diabetes</v>
      </c>
    </row>
    <row r="850" spans="2:11" x14ac:dyDescent="0.3">
      <c r="B850" t="s">
        <v>1522</v>
      </c>
      <c r="C850">
        <v>26.79</v>
      </c>
      <c r="D850">
        <v>5.0599999999999996</v>
      </c>
      <c r="E850" t="s">
        <v>2380</v>
      </c>
      <c r="F850" t="s">
        <v>2380</v>
      </c>
      <c r="G850" t="s">
        <v>2380</v>
      </c>
      <c r="H850">
        <v>1</v>
      </c>
      <c r="I850" t="s">
        <v>2380</v>
      </c>
      <c r="J850" t="str">
        <f t="shared" si="26"/>
        <v>Overweight</v>
      </c>
      <c r="K850" s="12" t="str">
        <f t="shared" si="27"/>
        <v>Normal</v>
      </c>
    </row>
    <row r="851" spans="2:11" x14ac:dyDescent="0.3">
      <c r="B851" t="s">
        <v>1521</v>
      </c>
      <c r="C851">
        <v>42.78</v>
      </c>
      <c r="D851">
        <v>6.11</v>
      </c>
      <c r="E851" t="s">
        <v>2382</v>
      </c>
      <c r="F851" t="s">
        <v>2380</v>
      </c>
      <c r="G851" t="s">
        <v>2380</v>
      </c>
      <c r="H851">
        <v>1</v>
      </c>
      <c r="I851" t="s">
        <v>2380</v>
      </c>
      <c r="J851" t="str">
        <f t="shared" si="26"/>
        <v>Obesity</v>
      </c>
      <c r="K851" s="12" t="str">
        <f t="shared" si="27"/>
        <v>Prediabetes</v>
      </c>
    </row>
    <row r="852" spans="2:11" x14ac:dyDescent="0.3">
      <c r="B852" t="s">
        <v>1520</v>
      </c>
      <c r="C852">
        <v>46.75</v>
      </c>
      <c r="D852">
        <v>6.66</v>
      </c>
      <c r="E852" t="s">
        <v>2382</v>
      </c>
      <c r="F852" t="s">
        <v>2380</v>
      </c>
      <c r="G852" t="s">
        <v>2380</v>
      </c>
      <c r="H852">
        <v>2</v>
      </c>
      <c r="I852" t="s">
        <v>2380</v>
      </c>
      <c r="J852" t="str">
        <f t="shared" si="26"/>
        <v>Obesity</v>
      </c>
      <c r="K852" s="12" t="str">
        <f t="shared" si="27"/>
        <v>Diabetes</v>
      </c>
    </row>
    <row r="853" spans="2:11" x14ac:dyDescent="0.3">
      <c r="B853" t="s">
        <v>1519</v>
      </c>
      <c r="C853">
        <v>32.15</v>
      </c>
      <c r="D853">
        <v>4.0199999999999996</v>
      </c>
      <c r="E853" t="s">
        <v>2382</v>
      </c>
      <c r="F853" t="s">
        <v>2380</v>
      </c>
      <c r="G853" t="s">
        <v>2382</v>
      </c>
      <c r="H853">
        <v>1</v>
      </c>
      <c r="I853" t="s">
        <v>2380</v>
      </c>
      <c r="J853" t="str">
        <f t="shared" si="26"/>
        <v>Obesity</v>
      </c>
      <c r="K853" s="12" t="str">
        <f t="shared" si="27"/>
        <v>Normal</v>
      </c>
    </row>
    <row r="854" spans="2:11" x14ac:dyDescent="0.3">
      <c r="B854" t="s">
        <v>1518</v>
      </c>
      <c r="C854">
        <v>43.4</v>
      </c>
      <c r="D854">
        <v>8.81</v>
      </c>
      <c r="E854" t="s">
        <v>2382</v>
      </c>
      <c r="F854" t="s">
        <v>2380</v>
      </c>
      <c r="G854" t="s">
        <v>2380</v>
      </c>
      <c r="H854">
        <v>2</v>
      </c>
      <c r="I854" t="s">
        <v>2380</v>
      </c>
      <c r="J854" t="str">
        <f t="shared" si="26"/>
        <v>Obesity</v>
      </c>
      <c r="K854" s="12" t="str">
        <f t="shared" si="27"/>
        <v>Diabetes</v>
      </c>
    </row>
    <row r="855" spans="2:11" x14ac:dyDescent="0.3">
      <c r="B855" t="s">
        <v>1517</v>
      </c>
      <c r="C855">
        <v>31.57</v>
      </c>
      <c r="D855">
        <v>7.92</v>
      </c>
      <c r="E855" t="s">
        <v>2382</v>
      </c>
      <c r="F855" t="s">
        <v>2380</v>
      </c>
      <c r="G855" t="s">
        <v>2380</v>
      </c>
      <c r="H855">
        <v>2</v>
      </c>
      <c r="I855" t="s">
        <v>2380</v>
      </c>
      <c r="J855" t="str">
        <f t="shared" si="26"/>
        <v>Obesity</v>
      </c>
      <c r="K855" s="12" t="str">
        <f t="shared" si="27"/>
        <v>Diabetes</v>
      </c>
    </row>
    <row r="856" spans="2:11" x14ac:dyDescent="0.3">
      <c r="B856" t="s">
        <v>1516</v>
      </c>
      <c r="C856">
        <v>24.32</v>
      </c>
      <c r="D856">
        <v>7.48</v>
      </c>
      <c r="E856" t="s">
        <v>2380</v>
      </c>
      <c r="F856" t="s">
        <v>2380</v>
      </c>
      <c r="G856" t="s">
        <v>2380</v>
      </c>
      <c r="H856">
        <v>0</v>
      </c>
      <c r="I856" t="s">
        <v>2380</v>
      </c>
      <c r="J856" t="str">
        <f t="shared" si="26"/>
        <v>Normal Weight</v>
      </c>
      <c r="K856" s="12" t="str">
        <f t="shared" si="27"/>
        <v>Diabetes</v>
      </c>
    </row>
    <row r="857" spans="2:11" x14ac:dyDescent="0.3">
      <c r="B857" t="s">
        <v>1515</v>
      </c>
      <c r="C857">
        <v>31.07</v>
      </c>
      <c r="D857">
        <v>4.62</v>
      </c>
      <c r="E857" t="s">
        <v>2382</v>
      </c>
      <c r="F857" t="s">
        <v>2380</v>
      </c>
      <c r="G857" t="s">
        <v>2380</v>
      </c>
      <c r="H857">
        <v>2</v>
      </c>
      <c r="I857" t="s">
        <v>2380</v>
      </c>
      <c r="J857" t="str">
        <f t="shared" si="26"/>
        <v>Obesity</v>
      </c>
      <c r="K857" s="12" t="str">
        <f t="shared" si="27"/>
        <v>Normal</v>
      </c>
    </row>
    <row r="858" spans="2:11" x14ac:dyDescent="0.3">
      <c r="B858" t="s">
        <v>1514</v>
      </c>
      <c r="C858">
        <v>35.814999999999998</v>
      </c>
      <c r="D858">
        <v>8.4700000000000006</v>
      </c>
      <c r="E858" t="s">
        <v>2380</v>
      </c>
      <c r="F858" t="s">
        <v>2380</v>
      </c>
      <c r="G858" t="s">
        <v>2380</v>
      </c>
      <c r="H858">
        <v>0</v>
      </c>
      <c r="I858" t="s">
        <v>2380</v>
      </c>
      <c r="J858" t="str">
        <f t="shared" si="26"/>
        <v>Obesity</v>
      </c>
      <c r="K858" s="12" t="str">
        <f t="shared" si="27"/>
        <v>Diabetes</v>
      </c>
    </row>
    <row r="859" spans="2:11" x14ac:dyDescent="0.3">
      <c r="B859" t="s">
        <v>1513</v>
      </c>
      <c r="C859">
        <v>40.81</v>
      </c>
      <c r="D859">
        <v>10.58</v>
      </c>
      <c r="E859" t="s">
        <v>2382</v>
      </c>
      <c r="F859" t="s">
        <v>2380</v>
      </c>
      <c r="G859" t="s">
        <v>2380</v>
      </c>
      <c r="H859">
        <v>0</v>
      </c>
      <c r="I859" t="s">
        <v>2380</v>
      </c>
      <c r="J859" t="str">
        <f t="shared" si="26"/>
        <v>Obesity</v>
      </c>
      <c r="K859" s="12" t="str">
        <f t="shared" si="27"/>
        <v>Diabetes</v>
      </c>
    </row>
    <row r="860" spans="2:11" x14ac:dyDescent="0.3">
      <c r="B860" t="s">
        <v>1512</v>
      </c>
      <c r="C860">
        <v>24.605</v>
      </c>
      <c r="D860">
        <v>7.48</v>
      </c>
      <c r="E860" t="s">
        <v>2380</v>
      </c>
      <c r="F860" t="s">
        <v>2380</v>
      </c>
      <c r="G860" t="s">
        <v>2380</v>
      </c>
      <c r="H860">
        <v>0</v>
      </c>
      <c r="I860" t="s">
        <v>2380</v>
      </c>
      <c r="J860" t="str">
        <f t="shared" si="26"/>
        <v>Normal Weight</v>
      </c>
      <c r="K860" s="12" t="str">
        <f t="shared" si="27"/>
        <v>Diabetes</v>
      </c>
    </row>
    <row r="861" spans="2:11" x14ac:dyDescent="0.3">
      <c r="B861" t="s">
        <v>1511</v>
      </c>
      <c r="C861">
        <v>21.47</v>
      </c>
      <c r="D861">
        <v>7.82</v>
      </c>
      <c r="E861" t="s">
        <v>2380</v>
      </c>
      <c r="F861" t="s">
        <v>2380</v>
      </c>
      <c r="G861" t="s">
        <v>2380</v>
      </c>
      <c r="H861">
        <v>0</v>
      </c>
      <c r="I861" t="s">
        <v>2380</v>
      </c>
      <c r="J861" t="str">
        <f t="shared" si="26"/>
        <v>Normal Weight</v>
      </c>
      <c r="K861" s="12" t="str">
        <f t="shared" si="27"/>
        <v>Diabetes</v>
      </c>
    </row>
    <row r="862" spans="2:11" x14ac:dyDescent="0.3">
      <c r="B862" t="s">
        <v>1510</v>
      </c>
      <c r="C862">
        <v>52.89</v>
      </c>
      <c r="D862">
        <v>4.96</v>
      </c>
      <c r="E862" t="s">
        <v>2382</v>
      </c>
      <c r="F862" t="s">
        <v>2380</v>
      </c>
      <c r="G862" t="s">
        <v>2380</v>
      </c>
      <c r="H862">
        <v>1</v>
      </c>
      <c r="I862" t="s">
        <v>2380</v>
      </c>
      <c r="J862" t="str">
        <f t="shared" si="26"/>
        <v>Obesity</v>
      </c>
      <c r="K862" s="12" t="str">
        <f t="shared" si="27"/>
        <v>Normal</v>
      </c>
    </row>
    <row r="863" spans="2:11" x14ac:dyDescent="0.3">
      <c r="B863" t="s">
        <v>1509</v>
      </c>
      <c r="C863">
        <v>32.965000000000003</v>
      </c>
      <c r="D863">
        <v>6.15</v>
      </c>
      <c r="E863" t="s">
        <v>2382</v>
      </c>
      <c r="F863" t="s">
        <v>2380</v>
      </c>
      <c r="G863" t="s">
        <v>2380</v>
      </c>
      <c r="H863">
        <v>1</v>
      </c>
      <c r="I863" t="s">
        <v>2380</v>
      </c>
      <c r="J863" t="str">
        <f t="shared" si="26"/>
        <v>Obesity</v>
      </c>
      <c r="K863" s="12" t="str">
        <f t="shared" si="27"/>
        <v>Prediabetes</v>
      </c>
    </row>
    <row r="864" spans="2:11" x14ac:dyDescent="0.3">
      <c r="B864" t="s">
        <v>1508</v>
      </c>
      <c r="C864">
        <v>36.799999999999997</v>
      </c>
      <c r="D864">
        <v>4.62</v>
      </c>
      <c r="E864" t="s">
        <v>2380</v>
      </c>
      <c r="F864" t="s">
        <v>2380</v>
      </c>
      <c r="G864" t="s">
        <v>2382</v>
      </c>
      <c r="H864">
        <v>1</v>
      </c>
      <c r="I864" t="s">
        <v>2380</v>
      </c>
      <c r="J864" t="str">
        <f t="shared" si="26"/>
        <v>Obesity</v>
      </c>
      <c r="K864" s="12" t="str">
        <f t="shared" si="27"/>
        <v>Normal</v>
      </c>
    </row>
    <row r="865" spans="2:11" x14ac:dyDescent="0.3">
      <c r="B865" t="s">
        <v>1507</v>
      </c>
      <c r="C865">
        <v>34.299999999999997</v>
      </c>
      <c r="D865">
        <v>4.87</v>
      </c>
      <c r="E865" t="s">
        <v>2380</v>
      </c>
      <c r="F865" t="s">
        <v>2380</v>
      </c>
      <c r="G865" t="s">
        <v>2380</v>
      </c>
      <c r="H865">
        <v>2</v>
      </c>
      <c r="I865" t="s">
        <v>2380</v>
      </c>
      <c r="J865" t="str">
        <f t="shared" si="26"/>
        <v>Obesity</v>
      </c>
      <c r="K865" s="12" t="str">
        <f t="shared" si="27"/>
        <v>Normal</v>
      </c>
    </row>
    <row r="866" spans="2:11" x14ac:dyDescent="0.3">
      <c r="B866" t="s">
        <v>1506</v>
      </c>
      <c r="C866">
        <v>35.244999999999997</v>
      </c>
      <c r="D866">
        <v>4.63</v>
      </c>
      <c r="E866" t="s">
        <v>2380</v>
      </c>
      <c r="F866" t="s">
        <v>2380</v>
      </c>
      <c r="G866" t="s">
        <v>2380</v>
      </c>
      <c r="H866">
        <v>0</v>
      </c>
      <c r="I866" t="s">
        <v>2380</v>
      </c>
      <c r="J866" t="str">
        <f t="shared" si="26"/>
        <v>Obesity</v>
      </c>
      <c r="K866" s="12" t="str">
        <f t="shared" si="27"/>
        <v>Normal</v>
      </c>
    </row>
    <row r="867" spans="2:11" x14ac:dyDescent="0.3">
      <c r="B867" t="s">
        <v>1505</v>
      </c>
      <c r="C867">
        <v>26.23</v>
      </c>
      <c r="D867">
        <v>11.93</v>
      </c>
      <c r="E867" t="s">
        <v>2380</v>
      </c>
      <c r="F867" t="s">
        <v>2380</v>
      </c>
      <c r="G867" t="s">
        <v>2380</v>
      </c>
      <c r="H867">
        <v>0</v>
      </c>
      <c r="I867" t="s">
        <v>2380</v>
      </c>
      <c r="J867" t="str">
        <f t="shared" si="26"/>
        <v>Overweight</v>
      </c>
      <c r="K867" s="12" t="str">
        <f t="shared" si="27"/>
        <v>Diabetes</v>
      </c>
    </row>
    <row r="868" spans="2:11" x14ac:dyDescent="0.3">
      <c r="B868" t="s">
        <v>1504</v>
      </c>
      <c r="C868">
        <v>36.1</v>
      </c>
      <c r="D868">
        <v>5.65</v>
      </c>
      <c r="E868" t="s">
        <v>2382</v>
      </c>
      <c r="F868" t="s">
        <v>2380</v>
      </c>
      <c r="G868" t="s">
        <v>2380</v>
      </c>
      <c r="H868">
        <v>2</v>
      </c>
      <c r="I868" t="s">
        <v>2380</v>
      </c>
      <c r="J868" t="str">
        <f t="shared" si="26"/>
        <v>Obesity</v>
      </c>
      <c r="K868" s="12" t="str">
        <f t="shared" si="27"/>
        <v>Normal</v>
      </c>
    </row>
    <row r="869" spans="2:11" x14ac:dyDescent="0.3">
      <c r="B869" t="s">
        <v>1503</v>
      </c>
      <c r="C869">
        <v>37.1</v>
      </c>
      <c r="D869">
        <v>11.21</v>
      </c>
      <c r="E869" t="s">
        <v>2382</v>
      </c>
      <c r="F869" t="s">
        <v>2380</v>
      </c>
      <c r="G869" t="s">
        <v>2382</v>
      </c>
      <c r="H869">
        <v>1</v>
      </c>
      <c r="I869" t="s">
        <v>2380</v>
      </c>
      <c r="J869" t="str">
        <f t="shared" si="26"/>
        <v>Obesity</v>
      </c>
      <c r="K869" s="12" t="str">
        <f t="shared" si="27"/>
        <v>Diabetes</v>
      </c>
    </row>
    <row r="870" spans="2:11" x14ac:dyDescent="0.3">
      <c r="B870" t="s">
        <v>1502</v>
      </c>
      <c r="C870">
        <v>27.5</v>
      </c>
      <c r="D870">
        <v>10.62</v>
      </c>
      <c r="E870" t="s">
        <v>2382</v>
      </c>
      <c r="F870" t="s">
        <v>2380</v>
      </c>
      <c r="G870" t="s">
        <v>2382</v>
      </c>
      <c r="H870">
        <v>1</v>
      </c>
      <c r="I870" t="s">
        <v>2380</v>
      </c>
      <c r="J870" t="str">
        <f t="shared" si="26"/>
        <v>Overweight</v>
      </c>
      <c r="K870" s="12" t="str">
        <f t="shared" si="27"/>
        <v>Diabetes</v>
      </c>
    </row>
    <row r="871" spans="2:11" x14ac:dyDescent="0.3">
      <c r="B871" t="s">
        <v>1501</v>
      </c>
      <c r="C871">
        <v>24.7</v>
      </c>
      <c r="D871">
        <v>10.7</v>
      </c>
      <c r="E871" t="s">
        <v>2382</v>
      </c>
      <c r="F871" t="s">
        <v>2380</v>
      </c>
      <c r="G871" t="s">
        <v>2382</v>
      </c>
      <c r="H871">
        <v>1</v>
      </c>
      <c r="I871" t="s">
        <v>2380</v>
      </c>
      <c r="J871" t="str">
        <f t="shared" si="26"/>
        <v>Normal Weight</v>
      </c>
      <c r="K871" s="12" t="str">
        <f t="shared" si="27"/>
        <v>Diabetes</v>
      </c>
    </row>
    <row r="872" spans="2:11" x14ac:dyDescent="0.3">
      <c r="B872" t="s">
        <v>1500</v>
      </c>
      <c r="C872">
        <v>26.78</v>
      </c>
      <c r="D872">
        <v>10.02</v>
      </c>
      <c r="E872" t="s">
        <v>2382</v>
      </c>
      <c r="F872" t="s">
        <v>2380</v>
      </c>
      <c r="G872" t="s">
        <v>2382</v>
      </c>
      <c r="H872">
        <v>1</v>
      </c>
      <c r="I872" t="s">
        <v>2380</v>
      </c>
      <c r="J872" t="str">
        <f t="shared" si="26"/>
        <v>Overweight</v>
      </c>
      <c r="K872" s="12" t="str">
        <f t="shared" si="27"/>
        <v>Diabetes</v>
      </c>
    </row>
    <row r="873" spans="2:11" x14ac:dyDescent="0.3">
      <c r="B873" t="s">
        <v>1499</v>
      </c>
      <c r="C873">
        <v>45.8</v>
      </c>
      <c r="D873">
        <v>4.8499999999999996</v>
      </c>
      <c r="E873" t="s">
        <v>2380</v>
      </c>
      <c r="F873" t="s">
        <v>2380</v>
      </c>
      <c r="G873" t="s">
        <v>2380</v>
      </c>
      <c r="H873">
        <v>0</v>
      </c>
      <c r="I873" t="s">
        <v>2380</v>
      </c>
      <c r="J873" t="str">
        <f t="shared" si="26"/>
        <v>Obesity</v>
      </c>
      <c r="K873" s="12" t="str">
        <f t="shared" si="27"/>
        <v>Normal</v>
      </c>
    </row>
    <row r="874" spans="2:11" x14ac:dyDescent="0.3">
      <c r="B874" t="s">
        <v>1498</v>
      </c>
      <c r="C874">
        <v>29</v>
      </c>
      <c r="D874">
        <v>4.3899999999999997</v>
      </c>
      <c r="E874" t="s">
        <v>2382</v>
      </c>
      <c r="F874" t="s">
        <v>2380</v>
      </c>
      <c r="G874" t="s">
        <v>2380</v>
      </c>
      <c r="H874">
        <v>2</v>
      </c>
      <c r="I874" t="s">
        <v>2380</v>
      </c>
      <c r="J874" t="str">
        <f t="shared" si="26"/>
        <v>Overweight</v>
      </c>
      <c r="K874" s="12" t="str">
        <f t="shared" si="27"/>
        <v>Normal</v>
      </c>
    </row>
    <row r="875" spans="2:11" x14ac:dyDescent="0.3">
      <c r="B875" t="s">
        <v>1497</v>
      </c>
      <c r="C875">
        <v>33.534999999999997</v>
      </c>
      <c r="D875">
        <v>8.24</v>
      </c>
      <c r="E875" t="s">
        <v>2382</v>
      </c>
      <c r="F875" t="s">
        <v>2380</v>
      </c>
      <c r="G875" t="s">
        <v>2380</v>
      </c>
      <c r="H875">
        <v>0</v>
      </c>
      <c r="I875" t="s">
        <v>2380</v>
      </c>
      <c r="J875" t="str">
        <f t="shared" si="26"/>
        <v>Obesity</v>
      </c>
      <c r="K875" s="12" t="str">
        <f t="shared" si="27"/>
        <v>Diabetes</v>
      </c>
    </row>
    <row r="876" spans="2:11" x14ac:dyDescent="0.3">
      <c r="B876" t="s">
        <v>1496</v>
      </c>
      <c r="C876">
        <v>32.774999999999999</v>
      </c>
      <c r="D876">
        <v>9.77</v>
      </c>
      <c r="E876" t="s">
        <v>2382</v>
      </c>
      <c r="F876" t="s">
        <v>2380</v>
      </c>
      <c r="G876" t="s">
        <v>2380</v>
      </c>
      <c r="H876">
        <v>0</v>
      </c>
      <c r="I876" t="s">
        <v>2380</v>
      </c>
      <c r="J876" t="str">
        <f t="shared" si="26"/>
        <v>Obesity</v>
      </c>
      <c r="K876" s="12" t="str">
        <f t="shared" si="27"/>
        <v>Diabetes</v>
      </c>
    </row>
    <row r="877" spans="2:11" x14ac:dyDescent="0.3">
      <c r="B877" t="s">
        <v>1495</v>
      </c>
      <c r="C877">
        <v>37.51</v>
      </c>
      <c r="D877">
        <v>5.5</v>
      </c>
      <c r="E877" t="s">
        <v>2382</v>
      </c>
      <c r="F877" t="s">
        <v>2380</v>
      </c>
      <c r="G877" t="s">
        <v>2380</v>
      </c>
      <c r="H877">
        <v>2</v>
      </c>
      <c r="I877" t="s">
        <v>2380</v>
      </c>
      <c r="J877" t="str">
        <f t="shared" si="26"/>
        <v>Obesity</v>
      </c>
      <c r="K877" s="12" t="str">
        <f t="shared" si="27"/>
        <v>Normal</v>
      </c>
    </row>
    <row r="878" spans="2:11" x14ac:dyDescent="0.3">
      <c r="B878" t="s">
        <v>1494</v>
      </c>
      <c r="C878">
        <v>39.86</v>
      </c>
      <c r="D878">
        <v>11.84</v>
      </c>
      <c r="E878" t="s">
        <v>2382</v>
      </c>
      <c r="F878" t="s">
        <v>2380</v>
      </c>
      <c r="G878" t="s">
        <v>2380</v>
      </c>
      <c r="H878">
        <v>1</v>
      </c>
      <c r="I878" t="s">
        <v>2380</v>
      </c>
      <c r="J878" t="str">
        <f t="shared" si="26"/>
        <v>Obesity</v>
      </c>
      <c r="K878" s="12" t="str">
        <f t="shared" si="27"/>
        <v>Diabetes</v>
      </c>
    </row>
    <row r="879" spans="2:11" x14ac:dyDescent="0.3">
      <c r="B879" t="s">
        <v>1493</v>
      </c>
      <c r="C879">
        <v>42.13</v>
      </c>
      <c r="D879">
        <v>4.66</v>
      </c>
      <c r="E879" t="s">
        <v>2380</v>
      </c>
      <c r="F879" t="s">
        <v>2380</v>
      </c>
      <c r="G879" t="s">
        <v>2380</v>
      </c>
      <c r="H879">
        <v>0</v>
      </c>
      <c r="I879" t="s">
        <v>2380</v>
      </c>
      <c r="J879" t="str">
        <f t="shared" si="26"/>
        <v>Obesity</v>
      </c>
      <c r="K879" s="12" t="str">
        <f t="shared" si="27"/>
        <v>Normal</v>
      </c>
    </row>
    <row r="880" spans="2:11" x14ac:dyDescent="0.3">
      <c r="B880" t="s">
        <v>1492</v>
      </c>
      <c r="C880">
        <v>35.99</v>
      </c>
      <c r="D880">
        <v>11.11</v>
      </c>
      <c r="E880" t="s">
        <v>2380</v>
      </c>
      <c r="F880" t="s">
        <v>2380</v>
      </c>
      <c r="G880" t="s">
        <v>2380</v>
      </c>
      <c r="H880">
        <v>0</v>
      </c>
      <c r="I880" t="s">
        <v>2380</v>
      </c>
      <c r="J880" t="str">
        <f t="shared" si="26"/>
        <v>Obesity</v>
      </c>
      <c r="K880" s="12" t="str">
        <f t="shared" si="27"/>
        <v>Diabetes</v>
      </c>
    </row>
    <row r="881" spans="2:11" x14ac:dyDescent="0.3">
      <c r="B881" t="s">
        <v>1491</v>
      </c>
      <c r="C881">
        <v>35.200000000000003</v>
      </c>
      <c r="D881">
        <v>7.72</v>
      </c>
      <c r="E881" t="s">
        <v>2382</v>
      </c>
      <c r="F881" t="s">
        <v>2380</v>
      </c>
      <c r="G881" t="s">
        <v>2382</v>
      </c>
      <c r="H881">
        <v>1</v>
      </c>
      <c r="I881" t="s">
        <v>2380</v>
      </c>
      <c r="J881" t="str">
        <f t="shared" si="26"/>
        <v>Obesity</v>
      </c>
      <c r="K881" s="12" t="str">
        <f t="shared" si="27"/>
        <v>Diabetes</v>
      </c>
    </row>
    <row r="882" spans="2:11" x14ac:dyDescent="0.3">
      <c r="B882" t="s">
        <v>1490</v>
      </c>
      <c r="C882">
        <v>29.91</v>
      </c>
      <c r="D882">
        <v>5.55</v>
      </c>
      <c r="E882" t="s">
        <v>2382</v>
      </c>
      <c r="F882" t="s">
        <v>2380</v>
      </c>
      <c r="G882" t="s">
        <v>2380</v>
      </c>
      <c r="H882">
        <v>2</v>
      </c>
      <c r="I882" t="s">
        <v>2380</v>
      </c>
      <c r="J882" t="str">
        <f t="shared" si="26"/>
        <v>Overweight</v>
      </c>
      <c r="K882" s="12" t="str">
        <f t="shared" si="27"/>
        <v>Normal</v>
      </c>
    </row>
    <row r="883" spans="2:11" x14ac:dyDescent="0.3">
      <c r="B883" t="s">
        <v>1489</v>
      </c>
      <c r="C883">
        <v>36.479999999999997</v>
      </c>
      <c r="D883">
        <v>5.05</v>
      </c>
      <c r="E883" t="s">
        <v>2382</v>
      </c>
      <c r="F883" t="s">
        <v>2380</v>
      </c>
      <c r="G883" t="s">
        <v>2380</v>
      </c>
      <c r="H883">
        <v>1</v>
      </c>
      <c r="I883" t="s">
        <v>2380</v>
      </c>
      <c r="J883" t="str">
        <f t="shared" si="26"/>
        <v>Obesity</v>
      </c>
      <c r="K883" s="12" t="str">
        <f t="shared" si="27"/>
        <v>Normal</v>
      </c>
    </row>
    <row r="884" spans="2:11" x14ac:dyDescent="0.3">
      <c r="B884" t="s">
        <v>1488</v>
      </c>
      <c r="C884">
        <v>27.5</v>
      </c>
      <c r="D884">
        <v>8.69</v>
      </c>
      <c r="E884" t="s">
        <v>2382</v>
      </c>
      <c r="F884" t="s">
        <v>2380</v>
      </c>
      <c r="G884" t="s">
        <v>2382</v>
      </c>
      <c r="H884">
        <v>1</v>
      </c>
      <c r="I884" t="s">
        <v>2380</v>
      </c>
      <c r="J884" t="str">
        <f t="shared" si="26"/>
        <v>Overweight</v>
      </c>
      <c r="K884" s="12" t="str">
        <f t="shared" si="27"/>
        <v>Diabetes</v>
      </c>
    </row>
    <row r="885" spans="2:11" x14ac:dyDescent="0.3">
      <c r="B885" t="s">
        <v>1487</v>
      </c>
      <c r="C885">
        <v>33.44</v>
      </c>
      <c r="D885">
        <v>5.9</v>
      </c>
      <c r="E885" t="s">
        <v>2382</v>
      </c>
      <c r="F885" t="s">
        <v>2380</v>
      </c>
      <c r="G885" t="s">
        <v>2380</v>
      </c>
      <c r="H885">
        <v>1</v>
      </c>
      <c r="I885" t="s">
        <v>2380</v>
      </c>
      <c r="J885" t="str">
        <f t="shared" si="26"/>
        <v>Obesity</v>
      </c>
      <c r="K885" s="12" t="str">
        <f t="shared" si="27"/>
        <v>Prediabetes</v>
      </c>
    </row>
    <row r="886" spans="2:11" x14ac:dyDescent="0.3">
      <c r="B886" t="s">
        <v>1486</v>
      </c>
      <c r="C886">
        <v>28.215</v>
      </c>
      <c r="D886">
        <v>6.29</v>
      </c>
      <c r="E886" t="s">
        <v>2382</v>
      </c>
      <c r="F886" t="s">
        <v>2380</v>
      </c>
      <c r="G886" t="s">
        <v>2380</v>
      </c>
      <c r="H886">
        <v>1</v>
      </c>
      <c r="I886" t="s">
        <v>2380</v>
      </c>
      <c r="J886" t="str">
        <f t="shared" si="26"/>
        <v>Overweight</v>
      </c>
      <c r="K886" s="12" t="str">
        <f t="shared" si="27"/>
        <v>Prediabetes</v>
      </c>
    </row>
    <row r="887" spans="2:11" x14ac:dyDescent="0.3">
      <c r="B887" t="s">
        <v>1485</v>
      </c>
      <c r="C887">
        <v>27.17</v>
      </c>
      <c r="D887">
        <v>5.84</v>
      </c>
      <c r="E887" t="s">
        <v>2382</v>
      </c>
      <c r="F887" t="s">
        <v>2380</v>
      </c>
      <c r="G887" t="s">
        <v>2380</v>
      </c>
      <c r="H887">
        <v>1</v>
      </c>
      <c r="I887" t="s">
        <v>2380</v>
      </c>
      <c r="J887" t="str">
        <f t="shared" si="26"/>
        <v>Overweight</v>
      </c>
      <c r="K887" s="12" t="str">
        <f t="shared" si="27"/>
        <v>Prediabetes</v>
      </c>
    </row>
    <row r="888" spans="2:11" x14ac:dyDescent="0.3">
      <c r="B888" t="s">
        <v>1484</v>
      </c>
      <c r="C888">
        <v>35.380000000000003</v>
      </c>
      <c r="D888">
        <v>6.12</v>
      </c>
      <c r="E888" t="s">
        <v>2380</v>
      </c>
      <c r="F888" t="s">
        <v>2380</v>
      </c>
      <c r="G888" t="s">
        <v>2380</v>
      </c>
      <c r="H888">
        <v>0</v>
      </c>
      <c r="I888" t="s">
        <v>2380</v>
      </c>
      <c r="J888" t="str">
        <f t="shared" si="26"/>
        <v>Obesity</v>
      </c>
      <c r="K888" s="12" t="str">
        <f t="shared" si="27"/>
        <v>Prediabetes</v>
      </c>
    </row>
    <row r="889" spans="2:11" x14ac:dyDescent="0.3">
      <c r="B889" t="s">
        <v>1483</v>
      </c>
      <c r="C889">
        <v>43.48</v>
      </c>
      <c r="D889">
        <v>6.24</v>
      </c>
      <c r="E889" t="s">
        <v>2380</v>
      </c>
      <c r="F889" t="s">
        <v>2380</v>
      </c>
      <c r="G889" t="s">
        <v>2380</v>
      </c>
      <c r="H889">
        <v>0</v>
      </c>
      <c r="I889" t="s">
        <v>2380</v>
      </c>
      <c r="J889" t="str">
        <f t="shared" si="26"/>
        <v>Obesity</v>
      </c>
      <c r="K889" s="12" t="str">
        <f t="shared" si="27"/>
        <v>Prediabetes</v>
      </c>
    </row>
    <row r="890" spans="2:11" x14ac:dyDescent="0.3">
      <c r="B890" t="s">
        <v>1482</v>
      </c>
      <c r="C890">
        <v>41.73</v>
      </c>
      <c r="D890">
        <v>6.25</v>
      </c>
      <c r="E890" t="s">
        <v>2380</v>
      </c>
      <c r="F890" t="s">
        <v>2380</v>
      </c>
      <c r="G890" t="s">
        <v>2380</v>
      </c>
      <c r="H890">
        <v>1</v>
      </c>
      <c r="I890" t="s">
        <v>2380</v>
      </c>
      <c r="J890" t="str">
        <f t="shared" si="26"/>
        <v>Obesity</v>
      </c>
      <c r="K890" s="12" t="str">
        <f t="shared" si="27"/>
        <v>Prediabetes</v>
      </c>
    </row>
    <row r="891" spans="2:11" x14ac:dyDescent="0.3">
      <c r="B891" t="s">
        <v>1481</v>
      </c>
      <c r="C891">
        <v>28.9</v>
      </c>
      <c r="D891">
        <v>11.96</v>
      </c>
      <c r="E891" t="s">
        <v>2380</v>
      </c>
      <c r="F891" t="s">
        <v>2380</v>
      </c>
      <c r="G891" t="s">
        <v>2380</v>
      </c>
      <c r="H891">
        <v>0</v>
      </c>
      <c r="I891" t="s">
        <v>2380</v>
      </c>
      <c r="J891" t="str">
        <f t="shared" si="26"/>
        <v>Overweight</v>
      </c>
      <c r="K891" s="12" t="str">
        <f t="shared" si="27"/>
        <v>Diabetes</v>
      </c>
    </row>
    <row r="892" spans="2:11" x14ac:dyDescent="0.3">
      <c r="B892" t="s">
        <v>1480</v>
      </c>
      <c r="C892">
        <v>25.74</v>
      </c>
      <c r="D892">
        <v>7.69</v>
      </c>
      <c r="E892" t="s">
        <v>2380</v>
      </c>
      <c r="F892" t="s">
        <v>2380</v>
      </c>
      <c r="G892" t="s">
        <v>2380</v>
      </c>
      <c r="H892">
        <v>0</v>
      </c>
      <c r="I892" t="s">
        <v>2380</v>
      </c>
      <c r="J892" t="str">
        <f t="shared" si="26"/>
        <v>Overweight</v>
      </c>
      <c r="K892" s="12" t="str">
        <f t="shared" si="27"/>
        <v>Diabetes</v>
      </c>
    </row>
    <row r="893" spans="2:11" x14ac:dyDescent="0.3">
      <c r="B893" t="s">
        <v>1479</v>
      </c>
      <c r="C893">
        <v>36.06</v>
      </c>
      <c r="D893">
        <v>8.83</v>
      </c>
      <c r="E893" t="s">
        <v>2380</v>
      </c>
      <c r="F893" t="s">
        <v>2380</v>
      </c>
      <c r="G893" t="s">
        <v>2380</v>
      </c>
      <c r="H893">
        <v>0</v>
      </c>
      <c r="I893" t="s">
        <v>2380</v>
      </c>
      <c r="J893" t="str">
        <f t="shared" si="26"/>
        <v>Obesity</v>
      </c>
      <c r="K893" s="12" t="str">
        <f t="shared" si="27"/>
        <v>Diabetes</v>
      </c>
    </row>
    <row r="894" spans="2:11" x14ac:dyDescent="0.3">
      <c r="B894" t="s">
        <v>1478</v>
      </c>
      <c r="C894">
        <v>43.28</v>
      </c>
      <c r="D894">
        <v>4.41</v>
      </c>
      <c r="E894" t="s">
        <v>2380</v>
      </c>
      <c r="F894" t="s">
        <v>2380</v>
      </c>
      <c r="G894" t="s">
        <v>2380</v>
      </c>
      <c r="H894">
        <v>0</v>
      </c>
      <c r="I894" t="s">
        <v>2380</v>
      </c>
      <c r="J894" t="str">
        <f t="shared" si="26"/>
        <v>Obesity</v>
      </c>
      <c r="K894" s="12" t="str">
        <f t="shared" si="27"/>
        <v>Normal</v>
      </c>
    </row>
    <row r="895" spans="2:11" x14ac:dyDescent="0.3">
      <c r="B895" t="s">
        <v>1477</v>
      </c>
      <c r="C895">
        <v>28.785</v>
      </c>
      <c r="D895">
        <v>9.1</v>
      </c>
      <c r="E895" t="s">
        <v>2382</v>
      </c>
      <c r="F895" t="s">
        <v>2380</v>
      </c>
      <c r="G895" t="s">
        <v>2382</v>
      </c>
      <c r="H895">
        <v>1</v>
      </c>
      <c r="I895" t="s">
        <v>2380</v>
      </c>
      <c r="J895" t="str">
        <f t="shared" si="26"/>
        <v>Overweight</v>
      </c>
      <c r="K895" s="12" t="str">
        <f t="shared" si="27"/>
        <v>Diabetes</v>
      </c>
    </row>
    <row r="896" spans="2:11" x14ac:dyDescent="0.3">
      <c r="B896" t="s">
        <v>1476</v>
      </c>
      <c r="C896">
        <v>25.46</v>
      </c>
      <c r="D896">
        <v>11.52</v>
      </c>
      <c r="E896" t="s">
        <v>2382</v>
      </c>
      <c r="F896" t="s">
        <v>2380</v>
      </c>
      <c r="G896" t="s">
        <v>2382</v>
      </c>
      <c r="H896">
        <v>1</v>
      </c>
      <c r="I896" t="s">
        <v>2380</v>
      </c>
      <c r="J896" t="str">
        <f t="shared" si="26"/>
        <v>Overweight</v>
      </c>
      <c r="K896" s="12" t="str">
        <f t="shared" si="27"/>
        <v>Diabetes</v>
      </c>
    </row>
    <row r="897" spans="2:11" x14ac:dyDescent="0.3">
      <c r="B897" t="s">
        <v>1475</v>
      </c>
      <c r="C897">
        <v>30.8</v>
      </c>
      <c r="D897">
        <v>10.95</v>
      </c>
      <c r="E897" t="s">
        <v>2380</v>
      </c>
      <c r="F897" t="s">
        <v>2380</v>
      </c>
      <c r="G897" t="s">
        <v>2380</v>
      </c>
      <c r="H897">
        <v>0</v>
      </c>
      <c r="I897" t="s">
        <v>2380</v>
      </c>
      <c r="J897" t="str">
        <f t="shared" si="26"/>
        <v>Obesity</v>
      </c>
      <c r="K897" s="12" t="str">
        <f t="shared" si="27"/>
        <v>Diabetes</v>
      </c>
    </row>
    <row r="898" spans="2:11" x14ac:dyDescent="0.3">
      <c r="B898" t="s">
        <v>1474</v>
      </c>
      <c r="C898">
        <v>28.88</v>
      </c>
      <c r="D898">
        <v>11.5</v>
      </c>
      <c r="E898" t="s">
        <v>2380</v>
      </c>
      <c r="F898" t="s">
        <v>2380</v>
      </c>
      <c r="G898" t="s">
        <v>2380</v>
      </c>
      <c r="H898">
        <v>0</v>
      </c>
      <c r="I898" t="s">
        <v>2380</v>
      </c>
      <c r="J898" t="str">
        <f t="shared" si="26"/>
        <v>Overweight</v>
      </c>
      <c r="K898" s="12" t="str">
        <f t="shared" si="27"/>
        <v>Diabetes</v>
      </c>
    </row>
    <row r="899" spans="2:11" x14ac:dyDescent="0.3">
      <c r="B899" t="s">
        <v>1473</v>
      </c>
      <c r="C899">
        <v>23</v>
      </c>
      <c r="D899">
        <v>9.8800000000000008</v>
      </c>
      <c r="E899" t="s">
        <v>2380</v>
      </c>
      <c r="F899" t="s">
        <v>2380</v>
      </c>
      <c r="G899" t="s">
        <v>2380</v>
      </c>
      <c r="H899">
        <v>0</v>
      </c>
      <c r="I899" t="s">
        <v>2380</v>
      </c>
      <c r="J899" t="str">
        <f t="shared" ref="J899:J962" si="28">IF(C899&lt;18.5,"Underweight",IF(C899&lt;25,"Normal Weight",IF(C899&lt;30,"Overweight","Obesity")))</f>
        <v>Normal Weight</v>
      </c>
      <c r="K899" s="12" t="str">
        <f t="shared" ref="K899:K962" si="29">IF(D899&lt;5.7,"Normal",IF(D899&lt;6.5,"Prediabetes","Diabetes"))</f>
        <v>Diabetes</v>
      </c>
    </row>
    <row r="900" spans="2:11" x14ac:dyDescent="0.3">
      <c r="B900" t="s">
        <v>1472</v>
      </c>
      <c r="C900">
        <v>38.25</v>
      </c>
      <c r="D900">
        <v>6.2</v>
      </c>
      <c r="E900" t="s">
        <v>2380</v>
      </c>
      <c r="F900" t="s">
        <v>2380</v>
      </c>
      <c r="G900" t="s">
        <v>2380</v>
      </c>
      <c r="H900">
        <v>1</v>
      </c>
      <c r="I900" t="s">
        <v>2380</v>
      </c>
      <c r="J900" t="str">
        <f t="shared" si="28"/>
        <v>Obesity</v>
      </c>
      <c r="K900" s="12" t="str">
        <f t="shared" si="29"/>
        <v>Prediabetes</v>
      </c>
    </row>
    <row r="901" spans="2:11" x14ac:dyDescent="0.3">
      <c r="B901" t="s">
        <v>1471</v>
      </c>
      <c r="C901">
        <v>39.25</v>
      </c>
      <c r="D901">
        <v>8.41</v>
      </c>
      <c r="E901" t="s">
        <v>2382</v>
      </c>
      <c r="F901" t="s">
        <v>2380</v>
      </c>
      <c r="G901" t="s">
        <v>2380</v>
      </c>
      <c r="H901">
        <v>1</v>
      </c>
      <c r="I901" t="s">
        <v>2380</v>
      </c>
      <c r="J901" t="str">
        <f t="shared" si="28"/>
        <v>Obesity</v>
      </c>
      <c r="K901" s="12" t="str">
        <f t="shared" si="29"/>
        <v>Diabetes</v>
      </c>
    </row>
    <row r="902" spans="2:11" x14ac:dyDescent="0.3">
      <c r="B902" t="s">
        <v>1470</v>
      </c>
      <c r="C902">
        <v>26.6</v>
      </c>
      <c r="D902">
        <v>5.07</v>
      </c>
      <c r="E902" t="s">
        <v>2382</v>
      </c>
      <c r="F902" t="s">
        <v>2380</v>
      </c>
      <c r="G902" t="s">
        <v>2380</v>
      </c>
      <c r="H902">
        <v>2</v>
      </c>
      <c r="I902" t="s">
        <v>2380</v>
      </c>
      <c r="J902" t="str">
        <f t="shared" si="28"/>
        <v>Overweight</v>
      </c>
      <c r="K902" s="12" t="str">
        <f t="shared" si="29"/>
        <v>Normal</v>
      </c>
    </row>
    <row r="903" spans="2:11" x14ac:dyDescent="0.3">
      <c r="B903" t="s">
        <v>1469</v>
      </c>
      <c r="C903">
        <v>35.700000000000003</v>
      </c>
      <c r="D903">
        <v>4.0599999999999996</v>
      </c>
      <c r="E903" t="s">
        <v>2380</v>
      </c>
      <c r="F903" t="s">
        <v>2380</v>
      </c>
      <c r="G903" t="s">
        <v>2382</v>
      </c>
      <c r="H903">
        <v>1</v>
      </c>
      <c r="I903" t="s">
        <v>2380</v>
      </c>
      <c r="J903" t="str">
        <f t="shared" si="28"/>
        <v>Obesity</v>
      </c>
      <c r="K903" s="12" t="str">
        <f t="shared" si="29"/>
        <v>Normal</v>
      </c>
    </row>
    <row r="904" spans="2:11" x14ac:dyDescent="0.3">
      <c r="B904" t="s">
        <v>1468</v>
      </c>
      <c r="C904">
        <v>20.100000000000001</v>
      </c>
      <c r="D904">
        <v>10.52</v>
      </c>
      <c r="E904" t="s">
        <v>2380</v>
      </c>
      <c r="F904" t="s">
        <v>2380</v>
      </c>
      <c r="G904" t="s">
        <v>2380</v>
      </c>
      <c r="H904">
        <v>0</v>
      </c>
      <c r="I904" t="s">
        <v>2380</v>
      </c>
      <c r="J904" t="str">
        <f t="shared" si="28"/>
        <v>Normal Weight</v>
      </c>
      <c r="K904" s="12" t="str">
        <f t="shared" si="29"/>
        <v>Diabetes</v>
      </c>
    </row>
    <row r="905" spans="2:11" x14ac:dyDescent="0.3">
      <c r="B905" t="s">
        <v>1467</v>
      </c>
      <c r="C905">
        <v>22.23</v>
      </c>
      <c r="D905">
        <v>9.65</v>
      </c>
      <c r="E905" t="s">
        <v>2380</v>
      </c>
      <c r="F905" t="s">
        <v>2380</v>
      </c>
      <c r="G905" t="s">
        <v>2380</v>
      </c>
      <c r="H905">
        <v>0</v>
      </c>
      <c r="I905" t="s">
        <v>2380</v>
      </c>
      <c r="J905" t="str">
        <f t="shared" si="28"/>
        <v>Normal Weight</v>
      </c>
      <c r="K905" s="12" t="str">
        <f t="shared" si="29"/>
        <v>Diabetes</v>
      </c>
    </row>
    <row r="906" spans="2:11" x14ac:dyDescent="0.3">
      <c r="B906" t="s">
        <v>1466</v>
      </c>
      <c r="C906">
        <v>36.47</v>
      </c>
      <c r="D906">
        <v>6.21</v>
      </c>
      <c r="E906" t="s">
        <v>2380</v>
      </c>
      <c r="F906" t="s">
        <v>2380</v>
      </c>
      <c r="G906" t="s">
        <v>2380</v>
      </c>
      <c r="H906">
        <v>0</v>
      </c>
      <c r="I906" t="s">
        <v>2380</v>
      </c>
      <c r="J906" t="str">
        <f t="shared" si="28"/>
        <v>Obesity</v>
      </c>
      <c r="K906" s="12" t="str">
        <f t="shared" si="29"/>
        <v>Prediabetes</v>
      </c>
    </row>
    <row r="907" spans="2:11" x14ac:dyDescent="0.3">
      <c r="B907" t="s">
        <v>1465</v>
      </c>
      <c r="C907">
        <v>49.64</v>
      </c>
      <c r="D907">
        <v>4.76</v>
      </c>
      <c r="E907" t="s">
        <v>2380</v>
      </c>
      <c r="F907" t="s">
        <v>2380</v>
      </c>
      <c r="G907" t="s">
        <v>2382</v>
      </c>
      <c r="H907">
        <v>1</v>
      </c>
      <c r="I907" t="s">
        <v>2380</v>
      </c>
      <c r="J907" t="str">
        <f t="shared" si="28"/>
        <v>Obesity</v>
      </c>
      <c r="K907" s="12" t="str">
        <f t="shared" si="29"/>
        <v>Normal</v>
      </c>
    </row>
    <row r="908" spans="2:11" x14ac:dyDescent="0.3">
      <c r="B908" t="s">
        <v>1464</v>
      </c>
      <c r="C908">
        <v>36.799999999999997</v>
      </c>
      <c r="D908">
        <v>5.73</v>
      </c>
      <c r="E908" t="s">
        <v>2382</v>
      </c>
      <c r="F908" t="s">
        <v>2380</v>
      </c>
      <c r="G908" t="s">
        <v>2382</v>
      </c>
      <c r="H908">
        <v>1</v>
      </c>
      <c r="I908" t="s">
        <v>2380</v>
      </c>
      <c r="J908" t="str">
        <f t="shared" si="28"/>
        <v>Obesity</v>
      </c>
      <c r="K908" s="12" t="str">
        <f t="shared" si="29"/>
        <v>Prediabetes</v>
      </c>
    </row>
    <row r="909" spans="2:11" x14ac:dyDescent="0.3">
      <c r="B909" t="s">
        <v>1463</v>
      </c>
      <c r="C909">
        <v>33.880000000000003</v>
      </c>
      <c r="D909">
        <v>10.78</v>
      </c>
      <c r="E909" t="s">
        <v>2382</v>
      </c>
      <c r="F909" t="s">
        <v>2380</v>
      </c>
      <c r="G909" t="s">
        <v>2380</v>
      </c>
      <c r="H909">
        <v>0</v>
      </c>
      <c r="I909" t="s">
        <v>2380</v>
      </c>
      <c r="J909" t="str">
        <f t="shared" si="28"/>
        <v>Obesity</v>
      </c>
      <c r="K909" s="12" t="str">
        <f t="shared" si="29"/>
        <v>Diabetes</v>
      </c>
    </row>
    <row r="910" spans="2:11" x14ac:dyDescent="0.3">
      <c r="B910" t="s">
        <v>1462</v>
      </c>
      <c r="C910">
        <v>32.01</v>
      </c>
      <c r="D910">
        <v>5.08</v>
      </c>
      <c r="E910" t="s">
        <v>2382</v>
      </c>
      <c r="F910" t="s">
        <v>2380</v>
      </c>
      <c r="G910" t="s">
        <v>2380</v>
      </c>
      <c r="H910">
        <v>1</v>
      </c>
      <c r="I910" t="s">
        <v>2380</v>
      </c>
      <c r="J910" t="str">
        <f t="shared" si="28"/>
        <v>Obesity</v>
      </c>
      <c r="K910" s="12" t="str">
        <f t="shared" si="29"/>
        <v>Normal</v>
      </c>
    </row>
    <row r="911" spans="2:11" x14ac:dyDescent="0.3">
      <c r="B911" t="s">
        <v>1461</v>
      </c>
      <c r="C911">
        <v>33.630000000000003</v>
      </c>
      <c r="D911">
        <v>11.39</v>
      </c>
      <c r="E911" t="s">
        <v>2380</v>
      </c>
      <c r="F911" t="s">
        <v>2380</v>
      </c>
      <c r="G911" t="s">
        <v>2380</v>
      </c>
      <c r="H911">
        <v>0</v>
      </c>
      <c r="I911" t="s">
        <v>2380</v>
      </c>
      <c r="J911" t="str">
        <f t="shared" si="28"/>
        <v>Obesity</v>
      </c>
      <c r="K911" s="12" t="str">
        <f t="shared" si="29"/>
        <v>Diabetes</v>
      </c>
    </row>
    <row r="912" spans="2:11" x14ac:dyDescent="0.3">
      <c r="B912" t="s">
        <v>1460</v>
      </c>
      <c r="C912">
        <v>34.865000000000002</v>
      </c>
      <c r="D912">
        <v>5.35</v>
      </c>
      <c r="E912" t="s">
        <v>2382</v>
      </c>
      <c r="F912" t="s">
        <v>2380</v>
      </c>
      <c r="G912" t="s">
        <v>2380</v>
      </c>
      <c r="H912">
        <v>1</v>
      </c>
      <c r="I912" t="s">
        <v>2380</v>
      </c>
      <c r="J912" t="str">
        <f t="shared" si="28"/>
        <v>Obesity</v>
      </c>
      <c r="K912" s="12" t="str">
        <f t="shared" si="29"/>
        <v>Normal</v>
      </c>
    </row>
    <row r="913" spans="2:11" x14ac:dyDescent="0.3">
      <c r="B913" t="s">
        <v>1459</v>
      </c>
      <c r="C913">
        <v>43.11</v>
      </c>
      <c r="D913">
        <v>5.6</v>
      </c>
      <c r="E913" t="s">
        <v>2380</v>
      </c>
      <c r="F913" t="s">
        <v>2380</v>
      </c>
      <c r="G913" t="s">
        <v>2380</v>
      </c>
      <c r="H913">
        <v>0</v>
      </c>
      <c r="I913" t="s">
        <v>2380</v>
      </c>
      <c r="J913" t="str">
        <f t="shared" si="28"/>
        <v>Obesity</v>
      </c>
      <c r="K913" s="12" t="str">
        <f t="shared" si="29"/>
        <v>Normal</v>
      </c>
    </row>
    <row r="914" spans="2:11" x14ac:dyDescent="0.3">
      <c r="B914" t="s">
        <v>1458</v>
      </c>
      <c r="C914">
        <v>30.305</v>
      </c>
      <c r="D914">
        <v>4.2699999999999996</v>
      </c>
      <c r="E914" t="s">
        <v>2382</v>
      </c>
      <c r="F914" t="s">
        <v>2380</v>
      </c>
      <c r="G914" t="s">
        <v>2380</v>
      </c>
      <c r="H914">
        <v>1</v>
      </c>
      <c r="I914" t="s">
        <v>2380</v>
      </c>
      <c r="J914" t="str">
        <f t="shared" si="28"/>
        <v>Obesity</v>
      </c>
      <c r="K914" s="12" t="str">
        <f t="shared" si="29"/>
        <v>Normal</v>
      </c>
    </row>
    <row r="915" spans="2:11" x14ac:dyDescent="0.3">
      <c r="B915" t="s">
        <v>1457</v>
      </c>
      <c r="C915">
        <v>25.175000000000001</v>
      </c>
      <c r="D915">
        <v>5.57</v>
      </c>
      <c r="E915" t="s">
        <v>2382</v>
      </c>
      <c r="F915" t="s">
        <v>2380</v>
      </c>
      <c r="G915" t="s">
        <v>2380</v>
      </c>
      <c r="H915">
        <v>1</v>
      </c>
      <c r="I915" t="s">
        <v>2380</v>
      </c>
      <c r="J915" t="str">
        <f t="shared" si="28"/>
        <v>Overweight</v>
      </c>
      <c r="K915" s="12" t="str">
        <f t="shared" si="29"/>
        <v>Normal</v>
      </c>
    </row>
    <row r="916" spans="2:11" x14ac:dyDescent="0.3">
      <c r="B916" t="s">
        <v>1456</v>
      </c>
      <c r="C916">
        <v>26.8</v>
      </c>
      <c r="D916">
        <v>5.68</v>
      </c>
      <c r="E916" t="s">
        <v>2382</v>
      </c>
      <c r="F916" t="s">
        <v>2380</v>
      </c>
      <c r="G916" t="s">
        <v>2380</v>
      </c>
      <c r="H916">
        <v>1</v>
      </c>
      <c r="I916" t="s">
        <v>2380</v>
      </c>
      <c r="J916" t="str">
        <f t="shared" si="28"/>
        <v>Overweight</v>
      </c>
      <c r="K916" s="12" t="str">
        <f t="shared" si="29"/>
        <v>Normal</v>
      </c>
    </row>
    <row r="917" spans="2:11" x14ac:dyDescent="0.3">
      <c r="B917" t="s">
        <v>1455</v>
      </c>
      <c r="C917">
        <v>21.78</v>
      </c>
      <c r="D917">
        <v>5.3</v>
      </c>
      <c r="E917" t="s">
        <v>2380</v>
      </c>
      <c r="F917" t="s">
        <v>2381</v>
      </c>
      <c r="G917" t="s">
        <v>2380</v>
      </c>
      <c r="H917">
        <v>1</v>
      </c>
      <c r="I917" t="s">
        <v>2380</v>
      </c>
      <c r="J917" t="str">
        <f t="shared" si="28"/>
        <v>Normal Weight</v>
      </c>
      <c r="K917" s="12" t="str">
        <f t="shared" si="29"/>
        <v>Normal</v>
      </c>
    </row>
    <row r="918" spans="2:11" x14ac:dyDescent="0.3">
      <c r="B918" t="s">
        <v>1454</v>
      </c>
      <c r="C918">
        <v>30.14</v>
      </c>
      <c r="D918">
        <v>9.4499999999999993</v>
      </c>
      <c r="E918" t="s">
        <v>2382</v>
      </c>
      <c r="F918" t="s">
        <v>2380</v>
      </c>
      <c r="G918" t="s">
        <v>2380</v>
      </c>
      <c r="H918">
        <v>0</v>
      </c>
      <c r="I918" t="s">
        <v>2380</v>
      </c>
      <c r="J918" t="str">
        <f t="shared" si="28"/>
        <v>Obesity</v>
      </c>
      <c r="K918" s="12" t="str">
        <f t="shared" si="29"/>
        <v>Diabetes</v>
      </c>
    </row>
    <row r="919" spans="2:11" x14ac:dyDescent="0.3">
      <c r="B919" t="s">
        <v>1453</v>
      </c>
      <c r="C919">
        <v>29.7</v>
      </c>
      <c r="D919">
        <v>6.79</v>
      </c>
      <c r="E919" t="s">
        <v>2382</v>
      </c>
      <c r="F919" t="s">
        <v>2380</v>
      </c>
      <c r="G919" t="s">
        <v>2380</v>
      </c>
      <c r="H919">
        <v>0</v>
      </c>
      <c r="I919" t="s">
        <v>2380</v>
      </c>
      <c r="J919" t="str">
        <f t="shared" si="28"/>
        <v>Overweight</v>
      </c>
      <c r="K919" s="12" t="str">
        <f t="shared" si="29"/>
        <v>Diabetes</v>
      </c>
    </row>
    <row r="920" spans="2:11" x14ac:dyDescent="0.3">
      <c r="B920" t="s">
        <v>1452</v>
      </c>
      <c r="C920">
        <v>32.395000000000003</v>
      </c>
      <c r="D920">
        <v>11.1</v>
      </c>
      <c r="E920" t="s">
        <v>2382</v>
      </c>
      <c r="F920" t="s">
        <v>2380</v>
      </c>
      <c r="G920" t="s">
        <v>2380</v>
      </c>
      <c r="H920">
        <v>0</v>
      </c>
      <c r="I920" t="s">
        <v>2380</v>
      </c>
      <c r="J920" t="str">
        <f t="shared" si="28"/>
        <v>Obesity</v>
      </c>
      <c r="K920" s="12" t="str">
        <f t="shared" si="29"/>
        <v>Diabetes</v>
      </c>
    </row>
    <row r="921" spans="2:11" x14ac:dyDescent="0.3">
      <c r="B921" t="s">
        <v>1451</v>
      </c>
      <c r="C921">
        <v>36.64</v>
      </c>
      <c r="D921">
        <v>7.26</v>
      </c>
      <c r="E921" t="s">
        <v>2380</v>
      </c>
      <c r="F921" t="s">
        <v>2380</v>
      </c>
      <c r="G921" t="s">
        <v>2380</v>
      </c>
      <c r="H921">
        <v>0</v>
      </c>
      <c r="I921" t="s">
        <v>2380</v>
      </c>
      <c r="J921" t="str">
        <f t="shared" si="28"/>
        <v>Obesity</v>
      </c>
      <c r="K921" s="12" t="str">
        <f t="shared" si="29"/>
        <v>Diabetes</v>
      </c>
    </row>
    <row r="922" spans="2:11" x14ac:dyDescent="0.3">
      <c r="B922" t="s">
        <v>1450</v>
      </c>
      <c r="C922">
        <v>39.049999999999997</v>
      </c>
      <c r="D922">
        <v>5.27</v>
      </c>
      <c r="E922" t="s">
        <v>2382</v>
      </c>
      <c r="F922" t="s">
        <v>2380</v>
      </c>
      <c r="G922" t="s">
        <v>2380</v>
      </c>
      <c r="H922">
        <v>1</v>
      </c>
      <c r="I922" t="s">
        <v>2380</v>
      </c>
      <c r="J922" t="str">
        <f t="shared" si="28"/>
        <v>Obesity</v>
      </c>
      <c r="K922" s="12" t="str">
        <f t="shared" si="29"/>
        <v>Normal</v>
      </c>
    </row>
    <row r="923" spans="2:11" x14ac:dyDescent="0.3">
      <c r="B923" t="s">
        <v>1449</v>
      </c>
      <c r="C923">
        <v>33.1</v>
      </c>
      <c r="D923">
        <v>5.46</v>
      </c>
      <c r="E923" t="s">
        <v>2382</v>
      </c>
      <c r="F923" t="s">
        <v>2380</v>
      </c>
      <c r="G923" t="s">
        <v>2380</v>
      </c>
      <c r="H923">
        <v>1</v>
      </c>
      <c r="I923" t="s">
        <v>2380</v>
      </c>
      <c r="J923" t="str">
        <f t="shared" si="28"/>
        <v>Obesity</v>
      </c>
      <c r="K923" s="12" t="str">
        <f t="shared" si="29"/>
        <v>Normal</v>
      </c>
    </row>
    <row r="924" spans="2:11" x14ac:dyDescent="0.3">
      <c r="B924" t="s">
        <v>1448</v>
      </c>
      <c r="C924">
        <v>31.824999999999999</v>
      </c>
      <c r="D924">
        <v>8.1300000000000008</v>
      </c>
      <c r="E924" t="s">
        <v>2380</v>
      </c>
      <c r="F924" t="s">
        <v>2380</v>
      </c>
      <c r="G924" t="s">
        <v>2380</v>
      </c>
      <c r="H924">
        <v>0</v>
      </c>
      <c r="I924" t="s">
        <v>2380</v>
      </c>
      <c r="J924" t="str">
        <f t="shared" si="28"/>
        <v>Obesity</v>
      </c>
      <c r="K924" s="12" t="str">
        <f t="shared" si="29"/>
        <v>Diabetes</v>
      </c>
    </row>
    <row r="925" spans="2:11" x14ac:dyDescent="0.3">
      <c r="B925" t="s">
        <v>1447</v>
      </c>
      <c r="C925">
        <v>29</v>
      </c>
      <c r="D925">
        <v>4.25</v>
      </c>
      <c r="E925" t="s">
        <v>2382</v>
      </c>
      <c r="F925" t="s">
        <v>2380</v>
      </c>
      <c r="G925" t="s">
        <v>2380</v>
      </c>
      <c r="H925">
        <v>1</v>
      </c>
      <c r="I925" t="s">
        <v>2380</v>
      </c>
      <c r="J925" t="str">
        <f t="shared" si="28"/>
        <v>Overweight</v>
      </c>
      <c r="K925" s="12" t="str">
        <f t="shared" si="29"/>
        <v>Normal</v>
      </c>
    </row>
    <row r="926" spans="2:11" x14ac:dyDescent="0.3">
      <c r="B926" t="s">
        <v>1446</v>
      </c>
      <c r="C926">
        <v>30.495000000000001</v>
      </c>
      <c r="D926">
        <v>8.68</v>
      </c>
      <c r="E926" t="s">
        <v>2380</v>
      </c>
      <c r="F926" t="s">
        <v>2380</v>
      </c>
      <c r="G926" t="s">
        <v>2380</v>
      </c>
      <c r="H926">
        <v>0</v>
      </c>
      <c r="I926" t="s">
        <v>2380</v>
      </c>
      <c r="J926" t="str">
        <f t="shared" si="28"/>
        <v>Obesity</v>
      </c>
      <c r="K926" s="12" t="str">
        <f t="shared" si="29"/>
        <v>Diabetes</v>
      </c>
    </row>
    <row r="927" spans="2:11" x14ac:dyDescent="0.3">
      <c r="B927" t="s">
        <v>1445</v>
      </c>
      <c r="C927">
        <v>25.2</v>
      </c>
      <c r="D927">
        <v>6.25</v>
      </c>
      <c r="E927" t="s">
        <v>2382</v>
      </c>
      <c r="F927" t="s">
        <v>2380</v>
      </c>
      <c r="G927" t="s">
        <v>2380</v>
      </c>
      <c r="H927">
        <v>1</v>
      </c>
      <c r="I927" t="s">
        <v>2380</v>
      </c>
      <c r="J927" t="str">
        <f t="shared" si="28"/>
        <v>Overweight</v>
      </c>
      <c r="K927" s="12" t="str">
        <f t="shared" si="29"/>
        <v>Prediabetes</v>
      </c>
    </row>
    <row r="928" spans="2:11" x14ac:dyDescent="0.3">
      <c r="B928" t="s">
        <v>1444</v>
      </c>
      <c r="C928">
        <v>22.77</v>
      </c>
      <c r="D928">
        <v>4.47</v>
      </c>
      <c r="E928" t="s">
        <v>2382</v>
      </c>
      <c r="F928" t="s">
        <v>2380</v>
      </c>
      <c r="G928" t="s">
        <v>2380</v>
      </c>
      <c r="H928">
        <v>1</v>
      </c>
      <c r="I928" t="s">
        <v>2380</v>
      </c>
      <c r="J928" t="str">
        <f t="shared" si="28"/>
        <v>Normal Weight</v>
      </c>
      <c r="K928" s="12" t="str">
        <f t="shared" si="29"/>
        <v>Normal</v>
      </c>
    </row>
    <row r="929" spans="2:11" x14ac:dyDescent="0.3">
      <c r="B929" t="s">
        <v>1443</v>
      </c>
      <c r="C929">
        <v>23.18</v>
      </c>
      <c r="D929">
        <v>8.31</v>
      </c>
      <c r="E929" t="s">
        <v>2380</v>
      </c>
      <c r="F929" t="s">
        <v>2380</v>
      </c>
      <c r="G929" t="s">
        <v>2380</v>
      </c>
      <c r="H929">
        <v>0</v>
      </c>
      <c r="I929" t="s">
        <v>2380</v>
      </c>
      <c r="J929" t="str">
        <f t="shared" si="28"/>
        <v>Normal Weight</v>
      </c>
      <c r="K929" s="12" t="str">
        <f t="shared" si="29"/>
        <v>Diabetes</v>
      </c>
    </row>
    <row r="930" spans="2:11" x14ac:dyDescent="0.3">
      <c r="B930" t="s">
        <v>1442</v>
      </c>
      <c r="C930">
        <v>35.409999999999997</v>
      </c>
      <c r="D930">
        <v>5.68</v>
      </c>
      <c r="E930" t="s">
        <v>2380</v>
      </c>
      <c r="F930" t="s">
        <v>2380</v>
      </c>
      <c r="G930" t="s">
        <v>2380</v>
      </c>
      <c r="H930">
        <v>0</v>
      </c>
      <c r="I930" t="s">
        <v>2380</v>
      </c>
      <c r="J930" t="str">
        <f t="shared" si="28"/>
        <v>Obesity</v>
      </c>
      <c r="K930" s="12" t="str">
        <f t="shared" si="29"/>
        <v>Normal</v>
      </c>
    </row>
    <row r="931" spans="2:11" x14ac:dyDescent="0.3">
      <c r="B931" t="s">
        <v>1441</v>
      </c>
      <c r="C931">
        <v>32.11</v>
      </c>
      <c r="D931">
        <v>4.75</v>
      </c>
      <c r="E931" t="s">
        <v>2382</v>
      </c>
      <c r="F931" t="s">
        <v>2380</v>
      </c>
      <c r="G931" t="s">
        <v>2380</v>
      </c>
      <c r="H931">
        <v>2</v>
      </c>
      <c r="I931" t="s">
        <v>2380</v>
      </c>
      <c r="J931" t="str">
        <f t="shared" si="28"/>
        <v>Obesity</v>
      </c>
      <c r="K931" s="12" t="str">
        <f t="shared" si="29"/>
        <v>Normal</v>
      </c>
    </row>
    <row r="932" spans="2:11" x14ac:dyDescent="0.3">
      <c r="B932" t="s">
        <v>1440</v>
      </c>
      <c r="C932">
        <v>34.479999999999997</v>
      </c>
      <c r="D932">
        <v>6.31</v>
      </c>
      <c r="E932" t="s">
        <v>2380</v>
      </c>
      <c r="F932" t="s">
        <v>2380</v>
      </c>
      <c r="G932" t="s">
        <v>2382</v>
      </c>
      <c r="H932">
        <v>1</v>
      </c>
      <c r="I932" t="s">
        <v>2380</v>
      </c>
      <c r="J932" t="str">
        <f t="shared" si="28"/>
        <v>Obesity</v>
      </c>
      <c r="K932" s="12" t="str">
        <f t="shared" si="29"/>
        <v>Prediabetes</v>
      </c>
    </row>
    <row r="933" spans="2:11" x14ac:dyDescent="0.3">
      <c r="B933" t="s">
        <v>1439</v>
      </c>
      <c r="C933">
        <v>34.39</v>
      </c>
      <c r="D933">
        <v>6.28</v>
      </c>
      <c r="E933" t="s">
        <v>2382</v>
      </c>
      <c r="F933" t="s">
        <v>2380</v>
      </c>
      <c r="G933" t="s">
        <v>2380</v>
      </c>
      <c r="H933">
        <v>1</v>
      </c>
      <c r="I933" t="s">
        <v>2380</v>
      </c>
      <c r="J933" t="str">
        <f t="shared" si="28"/>
        <v>Obesity</v>
      </c>
      <c r="K933" s="12" t="str">
        <f t="shared" si="29"/>
        <v>Prediabetes</v>
      </c>
    </row>
    <row r="934" spans="2:11" x14ac:dyDescent="0.3">
      <c r="B934" t="s">
        <v>1438</v>
      </c>
      <c r="C934">
        <v>26.4</v>
      </c>
      <c r="D934">
        <v>9.2899999999999991</v>
      </c>
      <c r="E934" t="s">
        <v>2382</v>
      </c>
      <c r="F934" t="s">
        <v>2380</v>
      </c>
      <c r="G934" t="s">
        <v>2382</v>
      </c>
      <c r="H934">
        <v>1</v>
      </c>
      <c r="I934" t="s">
        <v>2380</v>
      </c>
      <c r="J934" t="str">
        <f t="shared" si="28"/>
        <v>Overweight</v>
      </c>
      <c r="K934" s="12" t="str">
        <f t="shared" si="29"/>
        <v>Diabetes</v>
      </c>
    </row>
    <row r="935" spans="2:11" x14ac:dyDescent="0.3">
      <c r="B935" t="s">
        <v>1437</v>
      </c>
      <c r="C935">
        <v>28.1</v>
      </c>
      <c r="D935">
        <v>5.79</v>
      </c>
      <c r="E935" t="s">
        <v>2382</v>
      </c>
      <c r="F935" t="s">
        <v>2380</v>
      </c>
      <c r="G935" t="s">
        <v>2382</v>
      </c>
      <c r="H935">
        <v>1</v>
      </c>
      <c r="I935" t="s">
        <v>2380</v>
      </c>
      <c r="J935" t="str">
        <f t="shared" si="28"/>
        <v>Overweight</v>
      </c>
      <c r="K935" s="12" t="str">
        <f t="shared" si="29"/>
        <v>Prediabetes</v>
      </c>
    </row>
    <row r="936" spans="2:11" x14ac:dyDescent="0.3">
      <c r="B936" t="s">
        <v>1436</v>
      </c>
      <c r="C936">
        <v>27</v>
      </c>
      <c r="D936">
        <v>4.54</v>
      </c>
      <c r="E936" t="s">
        <v>2382</v>
      </c>
      <c r="F936" t="s">
        <v>2380</v>
      </c>
      <c r="G936" t="s">
        <v>2380</v>
      </c>
      <c r="H936">
        <v>1</v>
      </c>
      <c r="I936" t="s">
        <v>2380</v>
      </c>
      <c r="J936" t="str">
        <f t="shared" si="28"/>
        <v>Overweight</v>
      </c>
      <c r="K936" s="12" t="str">
        <f t="shared" si="29"/>
        <v>Normal</v>
      </c>
    </row>
    <row r="937" spans="2:11" x14ac:dyDescent="0.3">
      <c r="B937" t="s">
        <v>1435</v>
      </c>
      <c r="C937">
        <v>28.594999999999999</v>
      </c>
      <c r="D937">
        <v>4.68</v>
      </c>
      <c r="E937" t="s">
        <v>2382</v>
      </c>
      <c r="F937" t="s">
        <v>2380</v>
      </c>
      <c r="G937" t="s">
        <v>2380</v>
      </c>
      <c r="H937">
        <v>1</v>
      </c>
      <c r="I937" t="s">
        <v>2380</v>
      </c>
      <c r="J937" t="str">
        <f t="shared" si="28"/>
        <v>Overweight</v>
      </c>
      <c r="K937" s="12" t="str">
        <f t="shared" si="29"/>
        <v>Normal</v>
      </c>
    </row>
    <row r="938" spans="2:11" x14ac:dyDescent="0.3">
      <c r="B938" t="s">
        <v>1434</v>
      </c>
      <c r="C938">
        <v>36.799999999999997</v>
      </c>
      <c r="D938">
        <v>5.88</v>
      </c>
      <c r="E938" t="s">
        <v>2380</v>
      </c>
      <c r="F938" t="s">
        <v>2380</v>
      </c>
      <c r="G938" t="s">
        <v>2380</v>
      </c>
      <c r="H938">
        <v>1</v>
      </c>
      <c r="I938" t="s">
        <v>2380</v>
      </c>
      <c r="J938" t="str">
        <f t="shared" si="28"/>
        <v>Obesity</v>
      </c>
      <c r="K938" s="12" t="str">
        <f t="shared" si="29"/>
        <v>Prediabetes</v>
      </c>
    </row>
    <row r="939" spans="2:11" x14ac:dyDescent="0.3">
      <c r="B939" t="s">
        <v>1433</v>
      </c>
      <c r="C939">
        <v>23.75</v>
      </c>
      <c r="D939">
        <v>5.42</v>
      </c>
      <c r="E939" t="s">
        <v>2382</v>
      </c>
      <c r="F939" t="s">
        <v>2380</v>
      </c>
      <c r="G939" t="s">
        <v>2382</v>
      </c>
      <c r="H939">
        <v>1</v>
      </c>
      <c r="I939" t="s">
        <v>2380</v>
      </c>
      <c r="J939" t="str">
        <f t="shared" si="28"/>
        <v>Normal Weight</v>
      </c>
      <c r="K939" s="12" t="str">
        <f t="shared" si="29"/>
        <v>Normal</v>
      </c>
    </row>
    <row r="940" spans="2:11" x14ac:dyDescent="0.3">
      <c r="B940" t="s">
        <v>1432</v>
      </c>
      <c r="C940">
        <v>35.619999999999997</v>
      </c>
      <c r="D940">
        <v>4.16</v>
      </c>
      <c r="E940" t="s">
        <v>2380</v>
      </c>
      <c r="F940" t="s">
        <v>2380</v>
      </c>
      <c r="G940" t="s">
        <v>2380</v>
      </c>
      <c r="H940">
        <v>0</v>
      </c>
      <c r="I940" t="s">
        <v>2380</v>
      </c>
      <c r="J940" t="str">
        <f t="shared" si="28"/>
        <v>Obesity</v>
      </c>
      <c r="K940" s="12" t="str">
        <f t="shared" si="29"/>
        <v>Normal</v>
      </c>
    </row>
    <row r="941" spans="2:11" x14ac:dyDescent="0.3">
      <c r="B941" t="s">
        <v>1431</v>
      </c>
      <c r="C941">
        <v>30.69</v>
      </c>
      <c r="D941">
        <v>7.05</v>
      </c>
      <c r="E941" t="s">
        <v>2382</v>
      </c>
      <c r="F941" t="s">
        <v>2380</v>
      </c>
      <c r="G941" t="s">
        <v>2380</v>
      </c>
      <c r="H941">
        <v>2</v>
      </c>
      <c r="I941" t="s">
        <v>2380</v>
      </c>
      <c r="J941" t="str">
        <f t="shared" si="28"/>
        <v>Obesity</v>
      </c>
      <c r="K941" s="12" t="str">
        <f t="shared" si="29"/>
        <v>Diabetes</v>
      </c>
    </row>
    <row r="942" spans="2:11" x14ac:dyDescent="0.3">
      <c r="B942" t="s">
        <v>1430</v>
      </c>
      <c r="C942">
        <v>35.799999999999997</v>
      </c>
      <c r="D942">
        <v>5.63</v>
      </c>
      <c r="E942" t="s">
        <v>2382</v>
      </c>
      <c r="F942" t="s">
        <v>2380</v>
      </c>
      <c r="G942" t="s">
        <v>2380</v>
      </c>
      <c r="H942">
        <v>2</v>
      </c>
      <c r="I942" t="s">
        <v>2380</v>
      </c>
      <c r="J942" t="str">
        <f t="shared" si="28"/>
        <v>Obesity</v>
      </c>
      <c r="K942" s="12" t="str">
        <f t="shared" si="29"/>
        <v>Normal</v>
      </c>
    </row>
    <row r="943" spans="2:11" x14ac:dyDescent="0.3">
      <c r="B943" t="s">
        <v>1429</v>
      </c>
      <c r="C943">
        <v>28.785</v>
      </c>
      <c r="D943">
        <v>4.24</v>
      </c>
      <c r="E943" t="s">
        <v>2382</v>
      </c>
      <c r="F943" t="s">
        <v>2380</v>
      </c>
      <c r="G943" t="s">
        <v>2380</v>
      </c>
      <c r="H943">
        <v>2</v>
      </c>
      <c r="I943" t="s">
        <v>2380</v>
      </c>
      <c r="J943" t="str">
        <f t="shared" si="28"/>
        <v>Overweight</v>
      </c>
      <c r="K943" s="12" t="str">
        <f t="shared" si="29"/>
        <v>Normal</v>
      </c>
    </row>
    <row r="944" spans="2:11" x14ac:dyDescent="0.3">
      <c r="B944" t="s">
        <v>1428</v>
      </c>
      <c r="C944">
        <v>28.594999999999999</v>
      </c>
      <c r="D944">
        <v>4.96</v>
      </c>
      <c r="E944" t="s">
        <v>2382</v>
      </c>
      <c r="F944" t="s">
        <v>2380</v>
      </c>
      <c r="G944" t="s">
        <v>2380</v>
      </c>
      <c r="H944">
        <v>2</v>
      </c>
      <c r="I944" t="s">
        <v>2380</v>
      </c>
      <c r="J944" t="str">
        <f t="shared" si="28"/>
        <v>Overweight</v>
      </c>
      <c r="K944" s="12" t="str">
        <f t="shared" si="29"/>
        <v>Normal</v>
      </c>
    </row>
    <row r="945" spans="2:11" x14ac:dyDescent="0.3">
      <c r="B945" t="s">
        <v>1427</v>
      </c>
      <c r="C945">
        <v>48.75</v>
      </c>
      <c r="D945">
        <v>4.34</v>
      </c>
      <c r="E945" t="s">
        <v>2380</v>
      </c>
      <c r="F945" t="s">
        <v>2380</v>
      </c>
      <c r="G945" t="s">
        <v>2380</v>
      </c>
      <c r="H945">
        <v>0</v>
      </c>
      <c r="I945" t="s">
        <v>2380</v>
      </c>
      <c r="J945" t="str">
        <f t="shared" si="28"/>
        <v>Obesity</v>
      </c>
      <c r="K945" s="12" t="str">
        <f t="shared" si="29"/>
        <v>Normal</v>
      </c>
    </row>
    <row r="946" spans="2:11" x14ac:dyDescent="0.3">
      <c r="B946" t="s">
        <v>1426</v>
      </c>
      <c r="C946">
        <v>28.31</v>
      </c>
      <c r="D946">
        <v>5.43</v>
      </c>
      <c r="E946" t="s">
        <v>2382</v>
      </c>
      <c r="F946" t="s">
        <v>2380</v>
      </c>
      <c r="G946" t="s">
        <v>2380</v>
      </c>
      <c r="H946">
        <v>2</v>
      </c>
      <c r="I946" t="s">
        <v>2380</v>
      </c>
      <c r="J946" t="str">
        <f t="shared" si="28"/>
        <v>Overweight</v>
      </c>
      <c r="K946" s="12" t="str">
        <f t="shared" si="29"/>
        <v>Normal</v>
      </c>
    </row>
    <row r="947" spans="2:11" x14ac:dyDescent="0.3">
      <c r="B947" t="s">
        <v>1425</v>
      </c>
      <c r="C947">
        <v>38.39</v>
      </c>
      <c r="D947">
        <v>8.33</v>
      </c>
      <c r="E947" t="s">
        <v>2382</v>
      </c>
      <c r="F947" t="s">
        <v>2380</v>
      </c>
      <c r="G947" t="s">
        <v>2380</v>
      </c>
      <c r="H947">
        <v>1</v>
      </c>
      <c r="I947" t="s">
        <v>2380</v>
      </c>
      <c r="J947" t="str">
        <f t="shared" si="28"/>
        <v>Obesity</v>
      </c>
      <c r="K947" s="12" t="str">
        <f t="shared" si="29"/>
        <v>Diabetes</v>
      </c>
    </row>
    <row r="948" spans="2:11" x14ac:dyDescent="0.3">
      <c r="B948" t="s">
        <v>1424</v>
      </c>
      <c r="C948">
        <v>25.87</v>
      </c>
      <c r="D948">
        <v>5.63</v>
      </c>
      <c r="E948" t="s">
        <v>2382</v>
      </c>
      <c r="F948" t="s">
        <v>2380</v>
      </c>
      <c r="G948" t="s">
        <v>2380</v>
      </c>
      <c r="H948">
        <v>1</v>
      </c>
      <c r="I948" t="s">
        <v>2380</v>
      </c>
      <c r="J948" t="str">
        <f t="shared" si="28"/>
        <v>Overweight</v>
      </c>
      <c r="K948" s="12" t="str">
        <f t="shared" si="29"/>
        <v>Normal</v>
      </c>
    </row>
    <row r="949" spans="2:11" x14ac:dyDescent="0.3">
      <c r="B949" t="s">
        <v>1423</v>
      </c>
      <c r="C949">
        <v>43.7</v>
      </c>
      <c r="D949">
        <v>7.23</v>
      </c>
      <c r="E949" t="s">
        <v>2380</v>
      </c>
      <c r="F949" t="s">
        <v>2380</v>
      </c>
      <c r="G949" t="s">
        <v>2380</v>
      </c>
      <c r="H949">
        <v>0</v>
      </c>
      <c r="I949" t="s">
        <v>2380</v>
      </c>
      <c r="J949" t="str">
        <f t="shared" si="28"/>
        <v>Obesity</v>
      </c>
      <c r="K949" s="12" t="str">
        <f t="shared" si="29"/>
        <v>Diabetes</v>
      </c>
    </row>
    <row r="950" spans="2:11" x14ac:dyDescent="0.3">
      <c r="B950" t="s">
        <v>1422</v>
      </c>
      <c r="C950">
        <v>40.945</v>
      </c>
      <c r="D950">
        <v>10.57</v>
      </c>
      <c r="E950" t="s">
        <v>2380</v>
      </c>
      <c r="F950" t="s">
        <v>2380</v>
      </c>
      <c r="G950" t="s">
        <v>2380</v>
      </c>
      <c r="H950">
        <v>0</v>
      </c>
      <c r="I950" t="s">
        <v>2380</v>
      </c>
      <c r="J950" t="str">
        <f t="shared" si="28"/>
        <v>Obesity</v>
      </c>
      <c r="K950" s="12" t="str">
        <f t="shared" si="29"/>
        <v>Diabetes</v>
      </c>
    </row>
    <row r="951" spans="2:11" x14ac:dyDescent="0.3">
      <c r="B951" t="s">
        <v>1421</v>
      </c>
      <c r="C951">
        <v>27.94</v>
      </c>
      <c r="D951">
        <v>7.92</v>
      </c>
      <c r="E951" t="s">
        <v>2380</v>
      </c>
      <c r="F951" t="s">
        <v>2380</v>
      </c>
      <c r="G951" t="s">
        <v>2380</v>
      </c>
      <c r="H951">
        <v>0</v>
      </c>
      <c r="I951" t="s">
        <v>2380</v>
      </c>
      <c r="J951" t="str">
        <f t="shared" si="28"/>
        <v>Overweight</v>
      </c>
      <c r="K951" s="12" t="str">
        <f t="shared" si="29"/>
        <v>Diabetes</v>
      </c>
    </row>
    <row r="952" spans="2:11" x14ac:dyDescent="0.3">
      <c r="B952" t="s">
        <v>1420</v>
      </c>
      <c r="C952">
        <v>31.9</v>
      </c>
      <c r="D952">
        <v>10.119999999999999</v>
      </c>
      <c r="E952" t="s">
        <v>2380</v>
      </c>
      <c r="F952" t="s">
        <v>2380</v>
      </c>
      <c r="G952" t="s">
        <v>2380</v>
      </c>
      <c r="H952">
        <v>2</v>
      </c>
      <c r="I952" t="s">
        <v>2380</v>
      </c>
      <c r="J952" t="str">
        <f t="shared" si="28"/>
        <v>Obesity</v>
      </c>
      <c r="K952" s="12" t="str">
        <f t="shared" si="29"/>
        <v>Diabetes</v>
      </c>
    </row>
    <row r="953" spans="2:11" x14ac:dyDescent="0.3">
      <c r="B953" t="s">
        <v>1419</v>
      </c>
      <c r="C953">
        <v>31.64</v>
      </c>
      <c r="D953">
        <v>7.91</v>
      </c>
      <c r="E953" t="s">
        <v>2380</v>
      </c>
      <c r="F953" t="s">
        <v>2380</v>
      </c>
      <c r="G953" t="s">
        <v>2380</v>
      </c>
      <c r="H953">
        <v>0</v>
      </c>
      <c r="I953" t="s">
        <v>2380</v>
      </c>
      <c r="J953" t="str">
        <f t="shared" si="28"/>
        <v>Obesity</v>
      </c>
      <c r="K953" s="12" t="str">
        <f t="shared" si="29"/>
        <v>Diabetes</v>
      </c>
    </row>
    <row r="954" spans="2:11" x14ac:dyDescent="0.3">
      <c r="B954" t="s">
        <v>1418</v>
      </c>
      <c r="C954">
        <v>46.7</v>
      </c>
      <c r="D954">
        <v>10.9</v>
      </c>
      <c r="E954" t="s">
        <v>2380</v>
      </c>
      <c r="F954" t="s">
        <v>2380</v>
      </c>
      <c r="G954" t="s">
        <v>2380</v>
      </c>
      <c r="H954">
        <v>0</v>
      </c>
      <c r="I954" t="s">
        <v>2380</v>
      </c>
      <c r="J954" t="str">
        <f t="shared" si="28"/>
        <v>Obesity</v>
      </c>
      <c r="K954" s="12" t="str">
        <f t="shared" si="29"/>
        <v>Diabetes</v>
      </c>
    </row>
    <row r="955" spans="2:11" x14ac:dyDescent="0.3">
      <c r="B955" t="s">
        <v>1417</v>
      </c>
      <c r="C955">
        <v>18.335000000000001</v>
      </c>
      <c r="D955">
        <v>11.83</v>
      </c>
      <c r="E955" t="s">
        <v>2380</v>
      </c>
      <c r="F955" t="s">
        <v>2380</v>
      </c>
      <c r="G955" t="s">
        <v>2380</v>
      </c>
      <c r="H955">
        <v>0</v>
      </c>
      <c r="I955" t="s">
        <v>2380</v>
      </c>
      <c r="J955" t="str">
        <f t="shared" si="28"/>
        <v>Underweight</v>
      </c>
      <c r="K955" s="12" t="str">
        <f t="shared" si="29"/>
        <v>Diabetes</v>
      </c>
    </row>
    <row r="956" spans="2:11" x14ac:dyDescent="0.3">
      <c r="B956" t="s">
        <v>1416</v>
      </c>
      <c r="C956">
        <v>31.24</v>
      </c>
      <c r="D956">
        <v>7.42</v>
      </c>
      <c r="E956" t="s">
        <v>2382</v>
      </c>
      <c r="F956" t="s">
        <v>2380</v>
      </c>
      <c r="G956" t="s">
        <v>2380</v>
      </c>
      <c r="H956">
        <v>2</v>
      </c>
      <c r="I956" t="s">
        <v>2380</v>
      </c>
      <c r="J956" t="str">
        <f t="shared" si="28"/>
        <v>Obesity</v>
      </c>
      <c r="K956" s="12" t="str">
        <f t="shared" si="29"/>
        <v>Diabetes</v>
      </c>
    </row>
    <row r="957" spans="2:11" x14ac:dyDescent="0.3">
      <c r="B957" t="s">
        <v>1415</v>
      </c>
      <c r="C957">
        <v>39.22</v>
      </c>
      <c r="D957">
        <v>5.62</v>
      </c>
      <c r="E957" t="s">
        <v>2382</v>
      </c>
      <c r="F957" t="s">
        <v>2380</v>
      </c>
      <c r="G957" t="s">
        <v>2380</v>
      </c>
      <c r="H957">
        <v>1</v>
      </c>
      <c r="I957" t="s">
        <v>2380</v>
      </c>
      <c r="J957" t="str">
        <f t="shared" si="28"/>
        <v>Obesity</v>
      </c>
      <c r="K957" s="12" t="str">
        <f t="shared" si="29"/>
        <v>Normal</v>
      </c>
    </row>
    <row r="958" spans="2:11" x14ac:dyDescent="0.3">
      <c r="B958" t="s">
        <v>1414</v>
      </c>
      <c r="C958">
        <v>24.414999999999999</v>
      </c>
      <c r="D958">
        <v>7.16</v>
      </c>
      <c r="E958" t="s">
        <v>2380</v>
      </c>
      <c r="F958" t="s">
        <v>2380</v>
      </c>
      <c r="G958" t="s">
        <v>2380</v>
      </c>
      <c r="H958">
        <v>0</v>
      </c>
      <c r="I958" t="s">
        <v>2380</v>
      </c>
      <c r="J958" t="str">
        <f t="shared" si="28"/>
        <v>Normal Weight</v>
      </c>
      <c r="K958" s="12" t="str">
        <f t="shared" si="29"/>
        <v>Diabetes</v>
      </c>
    </row>
    <row r="959" spans="2:11" x14ac:dyDescent="0.3">
      <c r="B959" t="s">
        <v>1413</v>
      </c>
      <c r="C959">
        <v>32.299999999999997</v>
      </c>
      <c r="D959">
        <v>9.89</v>
      </c>
      <c r="E959" t="s">
        <v>2380</v>
      </c>
      <c r="F959" t="s">
        <v>2380</v>
      </c>
      <c r="G959" t="s">
        <v>2380</v>
      </c>
      <c r="H959">
        <v>0</v>
      </c>
      <c r="I959" t="s">
        <v>2380</v>
      </c>
      <c r="J959" t="str">
        <f t="shared" si="28"/>
        <v>Obesity</v>
      </c>
      <c r="K959" s="12" t="str">
        <f t="shared" si="29"/>
        <v>Diabetes</v>
      </c>
    </row>
    <row r="960" spans="2:11" x14ac:dyDescent="0.3">
      <c r="B960" t="s">
        <v>1412</v>
      </c>
      <c r="C960">
        <v>39.94</v>
      </c>
      <c r="D960">
        <v>5.14</v>
      </c>
      <c r="E960" t="s">
        <v>2380</v>
      </c>
      <c r="F960" t="s">
        <v>2380</v>
      </c>
      <c r="G960" t="s">
        <v>2380</v>
      </c>
      <c r="H960">
        <v>0</v>
      </c>
      <c r="I960" t="s">
        <v>2380</v>
      </c>
      <c r="J960" t="str">
        <f t="shared" si="28"/>
        <v>Obesity</v>
      </c>
      <c r="K960" s="12" t="str">
        <f t="shared" si="29"/>
        <v>Normal</v>
      </c>
    </row>
    <row r="961" spans="2:11" x14ac:dyDescent="0.3">
      <c r="B961" t="s">
        <v>1411</v>
      </c>
      <c r="C961">
        <v>30</v>
      </c>
      <c r="D961">
        <v>5.61</v>
      </c>
      <c r="E961" t="s">
        <v>2382</v>
      </c>
      <c r="F961" t="s">
        <v>2380</v>
      </c>
      <c r="G961" t="s">
        <v>2382</v>
      </c>
      <c r="H961">
        <v>1</v>
      </c>
      <c r="I961" t="s">
        <v>2380</v>
      </c>
      <c r="J961" t="str">
        <f t="shared" si="28"/>
        <v>Obesity</v>
      </c>
      <c r="K961" s="12" t="str">
        <f t="shared" si="29"/>
        <v>Normal</v>
      </c>
    </row>
    <row r="962" spans="2:11" x14ac:dyDescent="0.3">
      <c r="B962" t="s">
        <v>1410</v>
      </c>
      <c r="C962">
        <v>35.340000000000003</v>
      </c>
      <c r="D962">
        <v>5.51</v>
      </c>
      <c r="E962" t="s">
        <v>2382</v>
      </c>
      <c r="F962" t="s">
        <v>2380</v>
      </c>
      <c r="G962" t="s">
        <v>2382</v>
      </c>
      <c r="H962">
        <v>1</v>
      </c>
      <c r="I962" t="s">
        <v>2380</v>
      </c>
      <c r="J962" t="str">
        <f t="shared" si="28"/>
        <v>Obesity</v>
      </c>
      <c r="K962" s="12" t="str">
        <f t="shared" si="29"/>
        <v>Normal</v>
      </c>
    </row>
    <row r="963" spans="2:11" x14ac:dyDescent="0.3">
      <c r="B963" t="s">
        <v>1409</v>
      </c>
      <c r="C963">
        <v>32.204999999999998</v>
      </c>
      <c r="D963">
        <v>8.3800000000000008</v>
      </c>
      <c r="E963" t="s">
        <v>2382</v>
      </c>
      <c r="F963" t="s">
        <v>2380</v>
      </c>
      <c r="G963" t="s">
        <v>2380</v>
      </c>
      <c r="H963">
        <v>2</v>
      </c>
      <c r="I963" t="s">
        <v>2380</v>
      </c>
      <c r="J963" t="str">
        <f t="shared" ref="J963:J1026" si="30">IF(C963&lt;18.5,"Underweight",IF(C963&lt;25,"Normal Weight",IF(C963&lt;30,"Overweight","Obesity")))</f>
        <v>Obesity</v>
      </c>
      <c r="K963" s="12" t="str">
        <f t="shared" ref="K963:K1026" si="31">IF(D963&lt;5.7,"Normal",IF(D963&lt;6.5,"Prediabetes","Diabetes"))</f>
        <v>Diabetes</v>
      </c>
    </row>
    <row r="964" spans="2:11" x14ac:dyDescent="0.3">
      <c r="B964" t="s">
        <v>1408</v>
      </c>
      <c r="C964">
        <v>33.880000000000003</v>
      </c>
      <c r="D964">
        <v>4.68</v>
      </c>
      <c r="E964" t="s">
        <v>2380</v>
      </c>
      <c r="F964" t="s">
        <v>2381</v>
      </c>
      <c r="G964" t="s">
        <v>2380</v>
      </c>
      <c r="H964">
        <v>1</v>
      </c>
      <c r="I964" t="s">
        <v>2380</v>
      </c>
      <c r="J964" t="str">
        <f t="shared" si="30"/>
        <v>Obesity</v>
      </c>
      <c r="K964" s="12" t="str">
        <f t="shared" si="31"/>
        <v>Normal</v>
      </c>
    </row>
    <row r="965" spans="2:11" x14ac:dyDescent="0.3">
      <c r="B965" t="s">
        <v>1407</v>
      </c>
      <c r="C965">
        <v>26.63</v>
      </c>
      <c r="D965">
        <v>4.3600000000000003</v>
      </c>
      <c r="E965" t="s">
        <v>2382</v>
      </c>
      <c r="F965" t="s">
        <v>2380</v>
      </c>
      <c r="G965" t="s">
        <v>2380</v>
      </c>
      <c r="H965">
        <v>2</v>
      </c>
      <c r="I965" t="s">
        <v>2380</v>
      </c>
      <c r="J965" t="str">
        <f t="shared" si="30"/>
        <v>Overweight</v>
      </c>
      <c r="K965" s="12" t="str">
        <f t="shared" si="31"/>
        <v>Normal</v>
      </c>
    </row>
    <row r="966" spans="2:11" x14ac:dyDescent="0.3">
      <c r="B966" t="s">
        <v>1406</v>
      </c>
      <c r="C966">
        <v>28.7</v>
      </c>
      <c r="D966">
        <v>7.74</v>
      </c>
      <c r="E966" t="s">
        <v>2380</v>
      </c>
      <c r="F966" t="s">
        <v>2380</v>
      </c>
      <c r="G966" t="s">
        <v>2380</v>
      </c>
      <c r="H966">
        <v>0</v>
      </c>
      <c r="I966" t="s">
        <v>2380</v>
      </c>
      <c r="J966" t="str">
        <f t="shared" si="30"/>
        <v>Overweight</v>
      </c>
      <c r="K966" s="12" t="str">
        <f t="shared" si="31"/>
        <v>Diabetes</v>
      </c>
    </row>
    <row r="967" spans="2:11" x14ac:dyDescent="0.3">
      <c r="B967" t="s">
        <v>1405</v>
      </c>
      <c r="C967">
        <v>25.65</v>
      </c>
      <c r="D967">
        <v>4.05</v>
      </c>
      <c r="E967" t="s">
        <v>2382</v>
      </c>
      <c r="F967" t="s">
        <v>2380</v>
      </c>
      <c r="G967" t="s">
        <v>2380</v>
      </c>
      <c r="H967">
        <v>2</v>
      </c>
      <c r="I967" t="s">
        <v>2380</v>
      </c>
      <c r="J967" t="str">
        <f t="shared" si="30"/>
        <v>Overweight</v>
      </c>
      <c r="K967" s="12" t="str">
        <f t="shared" si="31"/>
        <v>Normal</v>
      </c>
    </row>
    <row r="968" spans="2:11" x14ac:dyDescent="0.3">
      <c r="B968" t="s">
        <v>1404</v>
      </c>
      <c r="C968">
        <v>36.384999999999998</v>
      </c>
      <c r="D968">
        <v>11.49</v>
      </c>
      <c r="E968" t="s">
        <v>2380</v>
      </c>
      <c r="F968" t="s">
        <v>2380</v>
      </c>
      <c r="G968" t="s">
        <v>2380</v>
      </c>
      <c r="H968">
        <v>0</v>
      </c>
      <c r="I968" t="s">
        <v>2380</v>
      </c>
      <c r="J968" t="str">
        <f t="shared" si="30"/>
        <v>Obesity</v>
      </c>
      <c r="K968" s="12" t="str">
        <f t="shared" si="31"/>
        <v>Diabetes</v>
      </c>
    </row>
    <row r="969" spans="2:11" x14ac:dyDescent="0.3">
      <c r="B969" t="s">
        <v>1403</v>
      </c>
      <c r="C969">
        <v>34.69</v>
      </c>
      <c r="D969">
        <v>5.65</v>
      </c>
      <c r="E969" t="s">
        <v>2380</v>
      </c>
      <c r="F969" t="s">
        <v>2380</v>
      </c>
      <c r="G969" t="s">
        <v>2380</v>
      </c>
      <c r="H969">
        <v>0</v>
      </c>
      <c r="I969" t="s">
        <v>2380</v>
      </c>
      <c r="J969" t="str">
        <f t="shared" si="30"/>
        <v>Obesity</v>
      </c>
      <c r="K969" s="12" t="str">
        <f t="shared" si="31"/>
        <v>Normal</v>
      </c>
    </row>
    <row r="970" spans="2:11" x14ac:dyDescent="0.3">
      <c r="B970" t="s">
        <v>1402</v>
      </c>
      <c r="C970">
        <v>37.68</v>
      </c>
      <c r="D970">
        <v>4.29</v>
      </c>
      <c r="E970" t="s">
        <v>2382</v>
      </c>
      <c r="F970" t="s">
        <v>2380</v>
      </c>
      <c r="G970" t="s">
        <v>2380</v>
      </c>
      <c r="H970">
        <v>0</v>
      </c>
      <c r="I970" t="s">
        <v>2380</v>
      </c>
      <c r="J970" t="str">
        <f t="shared" si="30"/>
        <v>Obesity</v>
      </c>
      <c r="K970" s="12" t="str">
        <f t="shared" si="31"/>
        <v>Normal</v>
      </c>
    </row>
    <row r="971" spans="2:11" x14ac:dyDescent="0.3">
      <c r="B971" t="s">
        <v>1401</v>
      </c>
      <c r="C971">
        <v>35.49</v>
      </c>
      <c r="D971">
        <v>4.74</v>
      </c>
      <c r="E971" t="s">
        <v>2382</v>
      </c>
      <c r="F971" t="s">
        <v>2380</v>
      </c>
      <c r="G971" t="s">
        <v>2382</v>
      </c>
      <c r="H971">
        <v>1</v>
      </c>
      <c r="I971" t="s">
        <v>2380</v>
      </c>
      <c r="J971" t="str">
        <f t="shared" si="30"/>
        <v>Obesity</v>
      </c>
      <c r="K971" s="12" t="str">
        <f t="shared" si="31"/>
        <v>Normal</v>
      </c>
    </row>
    <row r="972" spans="2:11" x14ac:dyDescent="0.3">
      <c r="B972" t="s">
        <v>1400</v>
      </c>
      <c r="C972">
        <v>44.7</v>
      </c>
      <c r="D972">
        <v>7.6</v>
      </c>
      <c r="E972" t="s">
        <v>2382</v>
      </c>
      <c r="F972" t="s">
        <v>2380</v>
      </c>
      <c r="G972" t="s">
        <v>2380</v>
      </c>
      <c r="H972">
        <v>2</v>
      </c>
      <c r="I972" t="s">
        <v>2380</v>
      </c>
      <c r="J972" t="str">
        <f t="shared" si="30"/>
        <v>Obesity</v>
      </c>
      <c r="K972" s="12" t="str">
        <f t="shared" si="31"/>
        <v>Diabetes</v>
      </c>
    </row>
    <row r="973" spans="2:11" x14ac:dyDescent="0.3">
      <c r="B973" t="s">
        <v>1399</v>
      </c>
      <c r="C973">
        <v>38.380000000000003</v>
      </c>
      <c r="D973">
        <v>8.5</v>
      </c>
      <c r="E973" t="s">
        <v>2382</v>
      </c>
      <c r="F973" t="s">
        <v>2380</v>
      </c>
      <c r="G973" t="s">
        <v>2380</v>
      </c>
      <c r="H973">
        <v>2</v>
      </c>
      <c r="I973" t="s">
        <v>2380</v>
      </c>
      <c r="J973" t="str">
        <f t="shared" si="30"/>
        <v>Obesity</v>
      </c>
      <c r="K973" s="12" t="str">
        <f t="shared" si="31"/>
        <v>Diabetes</v>
      </c>
    </row>
    <row r="974" spans="2:11" x14ac:dyDescent="0.3">
      <c r="B974" t="s">
        <v>1398</v>
      </c>
      <c r="C974">
        <v>35.244999999999997</v>
      </c>
      <c r="D974">
        <v>11.22</v>
      </c>
      <c r="E974" t="s">
        <v>2382</v>
      </c>
      <c r="F974" t="s">
        <v>2380</v>
      </c>
      <c r="G974" t="s">
        <v>2380</v>
      </c>
      <c r="H974">
        <v>0</v>
      </c>
      <c r="I974" t="s">
        <v>2380</v>
      </c>
      <c r="J974" t="str">
        <f t="shared" si="30"/>
        <v>Obesity</v>
      </c>
      <c r="K974" s="12" t="str">
        <f t="shared" si="31"/>
        <v>Diabetes</v>
      </c>
    </row>
    <row r="975" spans="2:11" x14ac:dyDescent="0.3">
      <c r="B975" t="s">
        <v>1397</v>
      </c>
      <c r="C975">
        <v>49.84</v>
      </c>
      <c r="D975">
        <v>5.0999999999999996</v>
      </c>
      <c r="E975" t="s">
        <v>2382</v>
      </c>
      <c r="F975" t="s">
        <v>2380</v>
      </c>
      <c r="G975" t="s">
        <v>2382</v>
      </c>
      <c r="H975">
        <v>1</v>
      </c>
      <c r="I975" t="s">
        <v>2380</v>
      </c>
      <c r="J975" t="str">
        <f t="shared" si="30"/>
        <v>Obesity</v>
      </c>
      <c r="K975" s="12" t="str">
        <f t="shared" si="31"/>
        <v>Normal</v>
      </c>
    </row>
    <row r="976" spans="2:11" x14ac:dyDescent="0.3">
      <c r="B976" t="s">
        <v>1396</v>
      </c>
      <c r="C976">
        <v>49.06</v>
      </c>
      <c r="D976">
        <v>5.43</v>
      </c>
      <c r="E976" t="s">
        <v>2382</v>
      </c>
      <c r="F976" t="s">
        <v>2380</v>
      </c>
      <c r="G976" t="s">
        <v>2380</v>
      </c>
      <c r="H976">
        <v>1</v>
      </c>
      <c r="I976" t="s">
        <v>2380</v>
      </c>
      <c r="J976" t="str">
        <f t="shared" si="30"/>
        <v>Obesity</v>
      </c>
      <c r="K976" s="12" t="str">
        <f t="shared" si="31"/>
        <v>Normal</v>
      </c>
    </row>
    <row r="977" spans="2:11" x14ac:dyDescent="0.3">
      <c r="B977" t="s">
        <v>1395</v>
      </c>
      <c r="C977">
        <v>30.88</v>
      </c>
      <c r="D977">
        <v>5.82</v>
      </c>
      <c r="E977" t="s">
        <v>2380</v>
      </c>
      <c r="F977" t="s">
        <v>2380</v>
      </c>
      <c r="G977" t="s">
        <v>2380</v>
      </c>
      <c r="H977">
        <v>2</v>
      </c>
      <c r="I977" t="s">
        <v>2380</v>
      </c>
      <c r="J977" t="str">
        <f t="shared" si="30"/>
        <v>Obesity</v>
      </c>
      <c r="K977" s="12" t="str">
        <f t="shared" si="31"/>
        <v>Prediabetes</v>
      </c>
    </row>
    <row r="978" spans="2:11" x14ac:dyDescent="0.3">
      <c r="B978" t="s">
        <v>1394</v>
      </c>
      <c r="C978">
        <v>33.35</v>
      </c>
      <c r="D978">
        <v>6.05</v>
      </c>
      <c r="E978" t="s">
        <v>2380</v>
      </c>
      <c r="F978" t="s">
        <v>2380</v>
      </c>
      <c r="G978" t="s">
        <v>2382</v>
      </c>
      <c r="H978">
        <v>1</v>
      </c>
      <c r="I978" t="s">
        <v>2380</v>
      </c>
      <c r="J978" t="str">
        <f t="shared" si="30"/>
        <v>Obesity</v>
      </c>
      <c r="K978" s="12" t="str">
        <f t="shared" si="31"/>
        <v>Prediabetes</v>
      </c>
    </row>
    <row r="979" spans="2:11" x14ac:dyDescent="0.3">
      <c r="B979" t="s">
        <v>1393</v>
      </c>
      <c r="C979">
        <v>38</v>
      </c>
      <c r="D979">
        <v>6.38</v>
      </c>
      <c r="E979" t="s">
        <v>2382</v>
      </c>
      <c r="F979" t="s">
        <v>2380</v>
      </c>
      <c r="G979" t="s">
        <v>2380</v>
      </c>
      <c r="H979">
        <v>1</v>
      </c>
      <c r="I979" t="s">
        <v>2380</v>
      </c>
      <c r="J979" t="str">
        <f t="shared" si="30"/>
        <v>Obesity</v>
      </c>
      <c r="K979" s="12" t="str">
        <f t="shared" si="31"/>
        <v>Prediabetes</v>
      </c>
    </row>
    <row r="980" spans="2:11" x14ac:dyDescent="0.3">
      <c r="B980" t="s">
        <v>1392</v>
      </c>
      <c r="C980">
        <v>36.08</v>
      </c>
      <c r="D980">
        <v>5.73</v>
      </c>
      <c r="E980" t="s">
        <v>2382</v>
      </c>
      <c r="F980" t="s">
        <v>2380</v>
      </c>
      <c r="G980" t="s">
        <v>2380</v>
      </c>
      <c r="H980">
        <v>1</v>
      </c>
      <c r="I980" t="s">
        <v>2380</v>
      </c>
      <c r="J980" t="str">
        <f t="shared" si="30"/>
        <v>Obesity</v>
      </c>
      <c r="K980" s="12" t="str">
        <f t="shared" si="31"/>
        <v>Prediabetes</v>
      </c>
    </row>
    <row r="981" spans="2:11" x14ac:dyDescent="0.3">
      <c r="B981" t="s">
        <v>1391</v>
      </c>
      <c r="C981">
        <v>35.700000000000003</v>
      </c>
      <c r="D981">
        <v>5.47</v>
      </c>
      <c r="E981" t="s">
        <v>2382</v>
      </c>
      <c r="F981" t="s">
        <v>2380</v>
      </c>
      <c r="G981" t="s">
        <v>2380</v>
      </c>
      <c r="H981">
        <v>1</v>
      </c>
      <c r="I981" t="s">
        <v>2380</v>
      </c>
      <c r="J981" t="str">
        <f t="shared" si="30"/>
        <v>Obesity</v>
      </c>
      <c r="K981" s="12" t="str">
        <f t="shared" si="31"/>
        <v>Normal</v>
      </c>
    </row>
    <row r="982" spans="2:11" x14ac:dyDescent="0.3">
      <c r="B982" t="s">
        <v>1390</v>
      </c>
      <c r="C982">
        <v>34.01</v>
      </c>
      <c r="D982">
        <v>11.3</v>
      </c>
      <c r="E982" t="s">
        <v>2380</v>
      </c>
      <c r="F982" t="s">
        <v>2380</v>
      </c>
      <c r="G982" t="s">
        <v>2380</v>
      </c>
      <c r="H982">
        <v>0</v>
      </c>
      <c r="I982" t="s">
        <v>2380</v>
      </c>
      <c r="J982" t="str">
        <f t="shared" si="30"/>
        <v>Obesity</v>
      </c>
      <c r="K982" s="12" t="str">
        <f t="shared" si="31"/>
        <v>Diabetes</v>
      </c>
    </row>
    <row r="983" spans="2:11" x14ac:dyDescent="0.3">
      <c r="B983" t="s">
        <v>1389</v>
      </c>
      <c r="C983">
        <v>31.54</v>
      </c>
      <c r="D983">
        <v>6.72</v>
      </c>
      <c r="E983" t="s">
        <v>2380</v>
      </c>
      <c r="F983" t="s">
        <v>2380</v>
      </c>
      <c r="G983" t="s">
        <v>2380</v>
      </c>
      <c r="H983">
        <v>0</v>
      </c>
      <c r="I983" t="s">
        <v>2380</v>
      </c>
      <c r="J983" t="str">
        <f t="shared" si="30"/>
        <v>Obesity</v>
      </c>
      <c r="K983" s="12" t="str">
        <f t="shared" si="31"/>
        <v>Diabetes</v>
      </c>
    </row>
    <row r="984" spans="2:11" x14ac:dyDescent="0.3">
      <c r="B984" t="s">
        <v>1388</v>
      </c>
      <c r="C984">
        <v>23.3</v>
      </c>
      <c r="D984">
        <v>5.36</v>
      </c>
      <c r="E984" t="s">
        <v>2382</v>
      </c>
      <c r="F984" t="s">
        <v>2380</v>
      </c>
      <c r="G984" t="s">
        <v>2380</v>
      </c>
      <c r="H984">
        <v>1</v>
      </c>
      <c r="I984" t="s">
        <v>2380</v>
      </c>
      <c r="J984" t="str">
        <f t="shared" si="30"/>
        <v>Normal Weight</v>
      </c>
      <c r="K984" s="12" t="str">
        <f t="shared" si="31"/>
        <v>Normal</v>
      </c>
    </row>
    <row r="985" spans="2:11" x14ac:dyDescent="0.3">
      <c r="B985" t="s">
        <v>1387</v>
      </c>
      <c r="C985">
        <v>27.75</v>
      </c>
      <c r="D985">
        <v>9.8800000000000008</v>
      </c>
      <c r="E985" t="s">
        <v>2380</v>
      </c>
      <c r="F985" t="s">
        <v>2380</v>
      </c>
      <c r="G985" t="s">
        <v>2380</v>
      </c>
      <c r="H985">
        <v>0</v>
      </c>
      <c r="I985" t="s">
        <v>2380</v>
      </c>
      <c r="J985" t="str">
        <f t="shared" si="30"/>
        <v>Overweight</v>
      </c>
      <c r="K985" s="12" t="str">
        <f t="shared" si="31"/>
        <v>Diabetes</v>
      </c>
    </row>
    <row r="986" spans="2:11" x14ac:dyDescent="0.3">
      <c r="B986" t="s">
        <v>1386</v>
      </c>
      <c r="C986">
        <v>42.46</v>
      </c>
      <c r="D986">
        <v>4.1100000000000003</v>
      </c>
      <c r="E986" t="s">
        <v>2380</v>
      </c>
      <c r="F986" t="s">
        <v>2380</v>
      </c>
      <c r="G986" t="s">
        <v>2380</v>
      </c>
      <c r="H986">
        <v>0</v>
      </c>
      <c r="I986" t="s">
        <v>2380</v>
      </c>
      <c r="J986" t="str">
        <f t="shared" si="30"/>
        <v>Obesity</v>
      </c>
      <c r="K986" s="12" t="str">
        <f t="shared" si="31"/>
        <v>Normal</v>
      </c>
    </row>
    <row r="987" spans="2:11" x14ac:dyDescent="0.3">
      <c r="B987" t="s">
        <v>1385</v>
      </c>
      <c r="C987">
        <v>54.47</v>
      </c>
      <c r="D987">
        <v>7.48</v>
      </c>
      <c r="E987" t="s">
        <v>2380</v>
      </c>
      <c r="F987" t="s">
        <v>2380</v>
      </c>
      <c r="G987" t="s">
        <v>2380</v>
      </c>
      <c r="H987">
        <v>0</v>
      </c>
      <c r="I987" t="s">
        <v>2380</v>
      </c>
      <c r="J987" t="str">
        <f t="shared" si="30"/>
        <v>Obesity</v>
      </c>
      <c r="K987" s="12" t="str">
        <f t="shared" si="31"/>
        <v>Diabetes</v>
      </c>
    </row>
    <row r="988" spans="2:11" x14ac:dyDescent="0.3">
      <c r="B988" t="s">
        <v>1384</v>
      </c>
      <c r="C988">
        <v>24.93</v>
      </c>
      <c r="D988">
        <v>9.18</v>
      </c>
      <c r="E988" t="s">
        <v>2382</v>
      </c>
      <c r="F988" t="s">
        <v>2380</v>
      </c>
      <c r="G988" t="s">
        <v>2382</v>
      </c>
      <c r="H988">
        <v>1</v>
      </c>
      <c r="I988" t="s">
        <v>2380</v>
      </c>
      <c r="J988" t="str">
        <f t="shared" si="30"/>
        <v>Normal Weight</v>
      </c>
      <c r="K988" s="12" t="str">
        <f t="shared" si="31"/>
        <v>Diabetes</v>
      </c>
    </row>
    <row r="989" spans="2:11" x14ac:dyDescent="0.3">
      <c r="B989" t="s">
        <v>1383</v>
      </c>
      <c r="C989">
        <v>48.12</v>
      </c>
      <c r="D989">
        <v>4.51</v>
      </c>
      <c r="E989" t="s">
        <v>2382</v>
      </c>
      <c r="F989" t="s">
        <v>2380</v>
      </c>
      <c r="G989" t="s">
        <v>2380</v>
      </c>
      <c r="H989">
        <v>1</v>
      </c>
      <c r="I989" t="s">
        <v>2380</v>
      </c>
      <c r="J989" t="str">
        <f t="shared" si="30"/>
        <v>Obesity</v>
      </c>
      <c r="K989" s="12" t="str">
        <f t="shared" si="31"/>
        <v>Normal</v>
      </c>
    </row>
    <row r="990" spans="2:11" x14ac:dyDescent="0.3">
      <c r="B990" t="s">
        <v>1382</v>
      </c>
      <c r="C990">
        <v>24.91</v>
      </c>
      <c r="D990">
        <v>7.33</v>
      </c>
      <c r="E990" t="s">
        <v>2382</v>
      </c>
      <c r="F990" t="s">
        <v>2380</v>
      </c>
      <c r="G990" t="s">
        <v>2382</v>
      </c>
      <c r="H990">
        <v>1</v>
      </c>
      <c r="I990" t="s">
        <v>2380</v>
      </c>
      <c r="J990" t="str">
        <f t="shared" si="30"/>
        <v>Normal Weight</v>
      </c>
      <c r="K990" s="12" t="str">
        <f t="shared" si="31"/>
        <v>Diabetes</v>
      </c>
    </row>
    <row r="991" spans="2:11" x14ac:dyDescent="0.3">
      <c r="B991" t="s">
        <v>1381</v>
      </c>
      <c r="C991">
        <v>27.645</v>
      </c>
      <c r="D991">
        <v>10.56</v>
      </c>
      <c r="E991" t="s">
        <v>2380</v>
      </c>
      <c r="F991" t="s">
        <v>2380</v>
      </c>
      <c r="G991" t="s">
        <v>2380</v>
      </c>
      <c r="H991">
        <v>0</v>
      </c>
      <c r="I991" t="s">
        <v>2380</v>
      </c>
      <c r="J991" t="str">
        <f t="shared" si="30"/>
        <v>Overweight</v>
      </c>
      <c r="K991" s="12" t="str">
        <f t="shared" si="31"/>
        <v>Diabetes</v>
      </c>
    </row>
    <row r="992" spans="2:11" x14ac:dyDescent="0.3">
      <c r="B992" t="s">
        <v>1380</v>
      </c>
      <c r="C992">
        <v>33.700000000000003</v>
      </c>
      <c r="D992">
        <v>4.01</v>
      </c>
      <c r="E992" t="s">
        <v>2380</v>
      </c>
      <c r="F992" t="s">
        <v>2380</v>
      </c>
      <c r="G992" t="s">
        <v>2380</v>
      </c>
      <c r="H992">
        <v>2</v>
      </c>
      <c r="I992" t="s">
        <v>2380</v>
      </c>
      <c r="J992" t="str">
        <f t="shared" si="30"/>
        <v>Obesity</v>
      </c>
      <c r="K992" s="12" t="str">
        <f t="shared" si="31"/>
        <v>Normal</v>
      </c>
    </row>
    <row r="993" spans="2:11" x14ac:dyDescent="0.3">
      <c r="B993" t="s">
        <v>1379</v>
      </c>
      <c r="C993">
        <v>38.93</v>
      </c>
      <c r="D993">
        <v>5.64</v>
      </c>
      <c r="E993" t="s">
        <v>2382</v>
      </c>
      <c r="F993" t="s">
        <v>2380</v>
      </c>
      <c r="G993" t="s">
        <v>2380</v>
      </c>
      <c r="H993">
        <v>1</v>
      </c>
      <c r="I993" t="s">
        <v>2380</v>
      </c>
      <c r="J993" t="str">
        <f t="shared" si="30"/>
        <v>Obesity</v>
      </c>
      <c r="K993" s="12" t="str">
        <f t="shared" si="31"/>
        <v>Normal</v>
      </c>
    </row>
    <row r="994" spans="2:11" x14ac:dyDescent="0.3">
      <c r="B994" t="s">
        <v>1378</v>
      </c>
      <c r="C994">
        <v>32.774999999999999</v>
      </c>
      <c r="D994">
        <v>8.02</v>
      </c>
      <c r="E994" t="s">
        <v>2382</v>
      </c>
      <c r="F994" t="s">
        <v>2380</v>
      </c>
      <c r="G994" t="s">
        <v>2380</v>
      </c>
      <c r="H994">
        <v>2</v>
      </c>
      <c r="I994" t="s">
        <v>2380</v>
      </c>
      <c r="J994" t="str">
        <f t="shared" si="30"/>
        <v>Obesity</v>
      </c>
      <c r="K994" s="12" t="str">
        <f t="shared" si="31"/>
        <v>Diabetes</v>
      </c>
    </row>
    <row r="995" spans="2:11" x14ac:dyDescent="0.3">
      <c r="B995" t="s">
        <v>1377</v>
      </c>
      <c r="C995">
        <v>29.83</v>
      </c>
      <c r="D995">
        <v>7.2</v>
      </c>
      <c r="E995" t="s">
        <v>2382</v>
      </c>
      <c r="F995" t="s">
        <v>2380</v>
      </c>
      <c r="G995" t="s">
        <v>2380</v>
      </c>
      <c r="H995">
        <v>0</v>
      </c>
      <c r="I995" t="s">
        <v>2380</v>
      </c>
      <c r="J995" t="str">
        <f t="shared" si="30"/>
        <v>Overweight</v>
      </c>
      <c r="K995" s="12" t="str">
        <f t="shared" si="31"/>
        <v>Diabetes</v>
      </c>
    </row>
    <row r="996" spans="2:11" x14ac:dyDescent="0.3">
      <c r="B996" t="s">
        <v>1376</v>
      </c>
      <c r="C996">
        <v>28.31</v>
      </c>
      <c r="D996">
        <v>4.55</v>
      </c>
      <c r="E996" t="s">
        <v>2380</v>
      </c>
      <c r="F996" t="s">
        <v>2381</v>
      </c>
      <c r="G996" t="s">
        <v>2380</v>
      </c>
      <c r="H996">
        <v>1</v>
      </c>
      <c r="I996" t="s">
        <v>2380</v>
      </c>
      <c r="J996" t="str">
        <f t="shared" si="30"/>
        <v>Overweight</v>
      </c>
      <c r="K996" s="12" t="str">
        <f t="shared" si="31"/>
        <v>Normal</v>
      </c>
    </row>
    <row r="997" spans="2:11" x14ac:dyDescent="0.3">
      <c r="B997" t="s">
        <v>1375</v>
      </c>
      <c r="C997">
        <v>29.79</v>
      </c>
      <c r="D997">
        <v>9.0299999999999994</v>
      </c>
      <c r="E997" t="s">
        <v>2380</v>
      </c>
      <c r="F997" t="s">
        <v>2380</v>
      </c>
      <c r="G997" t="s">
        <v>2380</v>
      </c>
      <c r="H997">
        <v>0</v>
      </c>
      <c r="I997" t="s">
        <v>2380</v>
      </c>
      <c r="J997" t="str">
        <f t="shared" si="30"/>
        <v>Overweight</v>
      </c>
      <c r="K997" s="12" t="str">
        <f t="shared" si="31"/>
        <v>Diabetes</v>
      </c>
    </row>
    <row r="998" spans="2:11" x14ac:dyDescent="0.3">
      <c r="B998" t="s">
        <v>1374</v>
      </c>
      <c r="C998">
        <v>36.6</v>
      </c>
      <c r="D998">
        <v>5.2</v>
      </c>
      <c r="E998" t="s">
        <v>2382</v>
      </c>
      <c r="F998" t="s">
        <v>2380</v>
      </c>
      <c r="G998" t="s">
        <v>2382</v>
      </c>
      <c r="H998">
        <v>1</v>
      </c>
      <c r="I998" t="s">
        <v>2380</v>
      </c>
      <c r="J998" t="str">
        <f t="shared" si="30"/>
        <v>Obesity</v>
      </c>
      <c r="K998" s="12" t="str">
        <f t="shared" si="31"/>
        <v>Normal</v>
      </c>
    </row>
    <row r="999" spans="2:11" x14ac:dyDescent="0.3">
      <c r="B999" t="s">
        <v>1373</v>
      </c>
      <c r="C999">
        <v>35.93</v>
      </c>
      <c r="D999">
        <v>8.3000000000000007</v>
      </c>
      <c r="E999" t="s">
        <v>2382</v>
      </c>
      <c r="F999" t="s">
        <v>2380</v>
      </c>
      <c r="G999" t="s">
        <v>2380</v>
      </c>
      <c r="H999">
        <v>0</v>
      </c>
      <c r="I999" t="s">
        <v>2380</v>
      </c>
      <c r="J999" t="str">
        <f t="shared" si="30"/>
        <v>Obesity</v>
      </c>
      <c r="K999" s="12" t="str">
        <f t="shared" si="31"/>
        <v>Diabetes</v>
      </c>
    </row>
    <row r="1000" spans="2:11" x14ac:dyDescent="0.3">
      <c r="B1000" t="s">
        <v>1372</v>
      </c>
      <c r="C1000">
        <v>28.6</v>
      </c>
      <c r="D1000">
        <v>5.56</v>
      </c>
      <c r="E1000" t="s">
        <v>2382</v>
      </c>
      <c r="F1000" t="s">
        <v>2380</v>
      </c>
      <c r="G1000" t="s">
        <v>2382</v>
      </c>
      <c r="H1000">
        <v>1</v>
      </c>
      <c r="I1000" t="s">
        <v>2380</v>
      </c>
      <c r="J1000" t="str">
        <f t="shared" si="30"/>
        <v>Overweight</v>
      </c>
      <c r="K1000" s="12" t="str">
        <f t="shared" si="31"/>
        <v>Normal</v>
      </c>
    </row>
    <row r="1001" spans="2:11" x14ac:dyDescent="0.3">
      <c r="B1001" t="s">
        <v>1371</v>
      </c>
      <c r="C1001">
        <v>39.17</v>
      </c>
      <c r="D1001">
        <v>4.1500000000000004</v>
      </c>
      <c r="E1001" t="s">
        <v>2380</v>
      </c>
      <c r="F1001" t="s">
        <v>2380</v>
      </c>
      <c r="G1001" t="s">
        <v>2380</v>
      </c>
      <c r="H1001">
        <v>0</v>
      </c>
      <c r="I1001" t="s">
        <v>2380</v>
      </c>
      <c r="J1001" t="str">
        <f t="shared" si="30"/>
        <v>Obesity</v>
      </c>
      <c r="K1001" s="12" t="str">
        <f t="shared" si="31"/>
        <v>Normal</v>
      </c>
    </row>
    <row r="1002" spans="2:11" x14ac:dyDescent="0.3">
      <c r="B1002" t="s">
        <v>1370</v>
      </c>
      <c r="C1002">
        <v>26.41</v>
      </c>
      <c r="D1002">
        <v>5.99</v>
      </c>
      <c r="E1002" t="s">
        <v>2382</v>
      </c>
      <c r="F1002" t="s">
        <v>2380</v>
      </c>
      <c r="G1002" t="s">
        <v>2382</v>
      </c>
      <c r="H1002">
        <v>1</v>
      </c>
      <c r="I1002" t="s">
        <v>2380</v>
      </c>
      <c r="J1002" t="str">
        <f t="shared" si="30"/>
        <v>Overweight</v>
      </c>
      <c r="K1002" s="12" t="str">
        <f t="shared" si="31"/>
        <v>Prediabetes</v>
      </c>
    </row>
    <row r="1003" spans="2:11" x14ac:dyDescent="0.3">
      <c r="B1003" t="s">
        <v>1369</v>
      </c>
      <c r="C1003">
        <v>30.63</v>
      </c>
      <c r="D1003">
        <v>5.8</v>
      </c>
      <c r="E1003" t="s">
        <v>2382</v>
      </c>
      <c r="F1003" t="s">
        <v>2380</v>
      </c>
      <c r="G1003" t="s">
        <v>2380</v>
      </c>
      <c r="H1003">
        <v>0</v>
      </c>
      <c r="I1003" t="s">
        <v>2380</v>
      </c>
      <c r="J1003" t="str">
        <f t="shared" si="30"/>
        <v>Obesity</v>
      </c>
      <c r="K1003" s="12" t="str">
        <f t="shared" si="31"/>
        <v>Prediabetes</v>
      </c>
    </row>
    <row r="1004" spans="2:11" x14ac:dyDescent="0.3">
      <c r="B1004" t="s">
        <v>1368</v>
      </c>
      <c r="C1004">
        <v>31.73</v>
      </c>
      <c r="D1004">
        <v>7.32</v>
      </c>
      <c r="E1004" t="s">
        <v>2382</v>
      </c>
      <c r="F1004" t="s">
        <v>2380</v>
      </c>
      <c r="G1004" t="s">
        <v>2380</v>
      </c>
      <c r="H1004">
        <v>2</v>
      </c>
      <c r="I1004" t="s">
        <v>2380</v>
      </c>
      <c r="J1004" t="str">
        <f t="shared" si="30"/>
        <v>Obesity</v>
      </c>
      <c r="K1004" s="12" t="str">
        <f t="shared" si="31"/>
        <v>Diabetes</v>
      </c>
    </row>
    <row r="1005" spans="2:11" x14ac:dyDescent="0.3">
      <c r="B1005" t="s">
        <v>1367</v>
      </c>
      <c r="C1005">
        <v>30.7</v>
      </c>
      <c r="D1005">
        <v>5.16</v>
      </c>
      <c r="E1005" t="s">
        <v>2380</v>
      </c>
      <c r="F1005" t="s">
        <v>2380</v>
      </c>
      <c r="G1005" t="s">
        <v>2380</v>
      </c>
      <c r="H1005">
        <v>2</v>
      </c>
      <c r="I1005" t="s">
        <v>2380</v>
      </c>
      <c r="J1005" t="str">
        <f t="shared" si="30"/>
        <v>Obesity</v>
      </c>
      <c r="K1005" s="12" t="str">
        <f t="shared" si="31"/>
        <v>Normal</v>
      </c>
    </row>
    <row r="1006" spans="2:11" x14ac:dyDescent="0.3">
      <c r="B1006" t="s">
        <v>1366</v>
      </c>
      <c r="C1006">
        <v>25.934999999999999</v>
      </c>
      <c r="D1006">
        <v>5.96</v>
      </c>
      <c r="E1006" t="s">
        <v>2382</v>
      </c>
      <c r="F1006" t="s">
        <v>2380</v>
      </c>
      <c r="G1006" t="s">
        <v>2380</v>
      </c>
      <c r="H1006">
        <v>2</v>
      </c>
      <c r="I1006" t="s">
        <v>2380</v>
      </c>
      <c r="J1006" t="str">
        <f t="shared" si="30"/>
        <v>Overweight</v>
      </c>
      <c r="K1006" s="12" t="str">
        <f t="shared" si="31"/>
        <v>Prediabetes</v>
      </c>
    </row>
    <row r="1007" spans="2:11" x14ac:dyDescent="0.3">
      <c r="B1007" t="s">
        <v>1365</v>
      </c>
      <c r="C1007">
        <v>35.9</v>
      </c>
      <c r="D1007">
        <v>4.8499999999999996</v>
      </c>
      <c r="E1007" t="s">
        <v>2382</v>
      </c>
      <c r="F1007" t="s">
        <v>2380</v>
      </c>
      <c r="G1007" t="s">
        <v>2382</v>
      </c>
      <c r="H1007">
        <v>1</v>
      </c>
      <c r="I1007" t="s">
        <v>2380</v>
      </c>
      <c r="J1007" t="str">
        <f t="shared" si="30"/>
        <v>Obesity</v>
      </c>
      <c r="K1007" s="12" t="str">
        <f t="shared" si="31"/>
        <v>Normal</v>
      </c>
    </row>
    <row r="1008" spans="2:11" x14ac:dyDescent="0.3">
      <c r="B1008" t="s">
        <v>1364</v>
      </c>
      <c r="C1008">
        <v>26.7</v>
      </c>
      <c r="D1008">
        <v>5.09</v>
      </c>
      <c r="E1008" t="s">
        <v>2382</v>
      </c>
      <c r="F1008" t="s">
        <v>2380</v>
      </c>
      <c r="G1008" t="s">
        <v>2382</v>
      </c>
      <c r="H1008">
        <v>1</v>
      </c>
      <c r="I1008" t="s">
        <v>2380</v>
      </c>
      <c r="J1008" t="str">
        <f t="shared" si="30"/>
        <v>Overweight</v>
      </c>
      <c r="K1008" s="12" t="str">
        <f t="shared" si="31"/>
        <v>Normal</v>
      </c>
    </row>
    <row r="1009" spans="2:11" x14ac:dyDescent="0.3">
      <c r="B1009" t="s">
        <v>1363</v>
      </c>
      <c r="C1009">
        <v>33.71</v>
      </c>
      <c r="D1009">
        <v>4.9400000000000004</v>
      </c>
      <c r="E1009" t="s">
        <v>2380</v>
      </c>
      <c r="F1009" t="s">
        <v>2380</v>
      </c>
      <c r="G1009" t="s">
        <v>2380</v>
      </c>
      <c r="H1009">
        <v>0</v>
      </c>
      <c r="I1009" t="s">
        <v>2380</v>
      </c>
      <c r="J1009" t="str">
        <f t="shared" si="30"/>
        <v>Obesity</v>
      </c>
      <c r="K1009" s="12" t="str">
        <f t="shared" si="31"/>
        <v>Normal</v>
      </c>
    </row>
    <row r="1010" spans="2:11" x14ac:dyDescent="0.3">
      <c r="B1010" t="s">
        <v>1362</v>
      </c>
      <c r="C1010">
        <v>41.91</v>
      </c>
      <c r="D1010">
        <v>4.92</v>
      </c>
      <c r="E1010" t="s">
        <v>2382</v>
      </c>
      <c r="F1010" t="s">
        <v>2380</v>
      </c>
      <c r="G1010" t="s">
        <v>2380</v>
      </c>
      <c r="H1010">
        <v>2</v>
      </c>
      <c r="I1010" t="s">
        <v>2380</v>
      </c>
      <c r="J1010" t="str">
        <f t="shared" si="30"/>
        <v>Obesity</v>
      </c>
      <c r="K1010" s="12" t="str">
        <f t="shared" si="31"/>
        <v>Normal</v>
      </c>
    </row>
    <row r="1011" spans="2:11" x14ac:dyDescent="0.3">
      <c r="B1011" t="s">
        <v>1361</v>
      </c>
      <c r="C1011">
        <v>39.82</v>
      </c>
      <c r="D1011">
        <v>6.05</v>
      </c>
      <c r="E1011" t="s">
        <v>2382</v>
      </c>
      <c r="F1011" t="s">
        <v>2380</v>
      </c>
      <c r="G1011" t="s">
        <v>2380</v>
      </c>
      <c r="H1011">
        <v>2</v>
      </c>
      <c r="I1011" t="s">
        <v>2380</v>
      </c>
      <c r="J1011" t="str">
        <f t="shared" si="30"/>
        <v>Obesity</v>
      </c>
      <c r="K1011" s="12" t="str">
        <f t="shared" si="31"/>
        <v>Prediabetes</v>
      </c>
    </row>
    <row r="1012" spans="2:11" x14ac:dyDescent="0.3">
      <c r="B1012" t="s">
        <v>1360</v>
      </c>
      <c r="C1012">
        <v>28.12</v>
      </c>
      <c r="D1012">
        <v>4.67</v>
      </c>
      <c r="E1012" t="s">
        <v>2380</v>
      </c>
      <c r="F1012" t="s">
        <v>2380</v>
      </c>
      <c r="G1012" t="s">
        <v>2380</v>
      </c>
      <c r="H1012">
        <v>2</v>
      </c>
      <c r="I1012" t="s">
        <v>2380</v>
      </c>
      <c r="J1012" t="str">
        <f t="shared" si="30"/>
        <v>Overweight</v>
      </c>
      <c r="K1012" s="12" t="str">
        <f t="shared" si="31"/>
        <v>Normal</v>
      </c>
    </row>
    <row r="1013" spans="2:11" x14ac:dyDescent="0.3">
      <c r="B1013" t="s">
        <v>1359</v>
      </c>
      <c r="C1013">
        <v>26.98</v>
      </c>
      <c r="D1013">
        <v>9.81</v>
      </c>
      <c r="E1013" t="s">
        <v>2382</v>
      </c>
      <c r="F1013" t="s">
        <v>2380</v>
      </c>
      <c r="G1013" t="s">
        <v>2380</v>
      </c>
      <c r="H1013">
        <v>0</v>
      </c>
      <c r="I1013" t="s">
        <v>2380</v>
      </c>
      <c r="J1013" t="str">
        <f t="shared" si="30"/>
        <v>Overweight</v>
      </c>
      <c r="K1013" s="12" t="str">
        <f t="shared" si="31"/>
        <v>Diabetes</v>
      </c>
    </row>
    <row r="1014" spans="2:11" x14ac:dyDescent="0.3">
      <c r="B1014" t="s">
        <v>1358</v>
      </c>
      <c r="C1014">
        <v>27.2</v>
      </c>
      <c r="D1014">
        <v>6.06</v>
      </c>
      <c r="E1014" t="s">
        <v>2382</v>
      </c>
      <c r="F1014" t="s">
        <v>2380</v>
      </c>
      <c r="G1014" t="s">
        <v>2380</v>
      </c>
      <c r="H1014">
        <v>2</v>
      </c>
      <c r="I1014" t="s">
        <v>2380</v>
      </c>
      <c r="J1014" t="str">
        <f t="shared" si="30"/>
        <v>Overweight</v>
      </c>
      <c r="K1014" s="12" t="str">
        <f t="shared" si="31"/>
        <v>Prediabetes</v>
      </c>
    </row>
    <row r="1015" spans="2:11" x14ac:dyDescent="0.3">
      <c r="B1015" t="s">
        <v>1357</v>
      </c>
      <c r="C1015">
        <v>25.3</v>
      </c>
      <c r="D1015">
        <v>5.19</v>
      </c>
      <c r="E1015" t="s">
        <v>2382</v>
      </c>
      <c r="F1015" t="s">
        <v>2380</v>
      </c>
      <c r="G1015" t="s">
        <v>2380</v>
      </c>
      <c r="H1015">
        <v>2</v>
      </c>
      <c r="I1015" t="s">
        <v>2380</v>
      </c>
      <c r="J1015" t="str">
        <f t="shared" si="30"/>
        <v>Overweight</v>
      </c>
      <c r="K1015" s="12" t="str">
        <f t="shared" si="31"/>
        <v>Normal</v>
      </c>
    </row>
    <row r="1016" spans="2:11" x14ac:dyDescent="0.3">
      <c r="B1016" t="s">
        <v>1356</v>
      </c>
      <c r="C1016">
        <v>30.25</v>
      </c>
      <c r="D1016">
        <v>10.16</v>
      </c>
      <c r="E1016" t="s">
        <v>2380</v>
      </c>
      <c r="F1016" t="s">
        <v>2380</v>
      </c>
      <c r="G1016" t="s">
        <v>2380</v>
      </c>
      <c r="H1016">
        <v>0</v>
      </c>
      <c r="I1016" t="s">
        <v>2380</v>
      </c>
      <c r="J1016" t="str">
        <f t="shared" si="30"/>
        <v>Obesity</v>
      </c>
      <c r="K1016" s="12" t="str">
        <f t="shared" si="31"/>
        <v>Diabetes</v>
      </c>
    </row>
    <row r="1017" spans="2:11" x14ac:dyDescent="0.3">
      <c r="B1017" t="s">
        <v>1355</v>
      </c>
      <c r="C1017">
        <v>54</v>
      </c>
      <c r="D1017">
        <v>4.68</v>
      </c>
      <c r="E1017" t="s">
        <v>2382</v>
      </c>
      <c r="F1017" t="s">
        <v>2381</v>
      </c>
      <c r="G1017" t="s">
        <v>2380</v>
      </c>
      <c r="H1017">
        <v>2</v>
      </c>
      <c r="I1017" t="s">
        <v>2380</v>
      </c>
      <c r="J1017" t="str">
        <f t="shared" si="30"/>
        <v>Obesity</v>
      </c>
      <c r="K1017" s="12" t="str">
        <f t="shared" si="31"/>
        <v>Normal</v>
      </c>
    </row>
    <row r="1018" spans="2:11" x14ac:dyDescent="0.3">
      <c r="B1018" t="s">
        <v>1354</v>
      </c>
      <c r="C1018">
        <v>51.86</v>
      </c>
      <c r="D1018">
        <v>5.32</v>
      </c>
      <c r="E1018" t="s">
        <v>2382</v>
      </c>
      <c r="F1018" t="s">
        <v>2380</v>
      </c>
      <c r="G1018" t="s">
        <v>2380</v>
      </c>
      <c r="H1018">
        <v>0</v>
      </c>
      <c r="I1018" t="s">
        <v>2380</v>
      </c>
      <c r="J1018" t="str">
        <f t="shared" si="30"/>
        <v>Obesity</v>
      </c>
      <c r="K1018" s="12" t="str">
        <f t="shared" si="31"/>
        <v>Normal</v>
      </c>
    </row>
    <row r="1019" spans="2:11" x14ac:dyDescent="0.3">
      <c r="B1019" t="s">
        <v>1353</v>
      </c>
      <c r="C1019">
        <v>31.39</v>
      </c>
      <c r="D1019">
        <v>6.99</v>
      </c>
      <c r="E1019" t="s">
        <v>2380</v>
      </c>
      <c r="F1019" t="s">
        <v>2380</v>
      </c>
      <c r="G1019" t="s">
        <v>2380</v>
      </c>
      <c r="H1019">
        <v>0</v>
      </c>
      <c r="I1019" t="s">
        <v>2380</v>
      </c>
      <c r="J1019" t="str">
        <f t="shared" si="30"/>
        <v>Obesity</v>
      </c>
      <c r="K1019" s="12" t="str">
        <f t="shared" si="31"/>
        <v>Diabetes</v>
      </c>
    </row>
    <row r="1020" spans="2:11" x14ac:dyDescent="0.3">
      <c r="B1020" t="s">
        <v>1352</v>
      </c>
      <c r="C1020">
        <v>39.97</v>
      </c>
      <c r="D1020">
        <v>5.55</v>
      </c>
      <c r="E1020" t="s">
        <v>2380</v>
      </c>
      <c r="F1020" t="s">
        <v>2380</v>
      </c>
      <c r="G1020" t="s">
        <v>2380</v>
      </c>
      <c r="H1020">
        <v>0</v>
      </c>
      <c r="I1020" t="s">
        <v>2380</v>
      </c>
      <c r="J1020" t="str">
        <f t="shared" si="30"/>
        <v>Obesity</v>
      </c>
      <c r="K1020" s="12" t="str">
        <f t="shared" si="31"/>
        <v>Normal</v>
      </c>
    </row>
    <row r="1021" spans="2:11" x14ac:dyDescent="0.3">
      <c r="B1021" t="s">
        <v>1351</v>
      </c>
      <c r="C1021">
        <v>41.23</v>
      </c>
      <c r="D1021">
        <v>6.94</v>
      </c>
      <c r="E1021" t="s">
        <v>2380</v>
      </c>
      <c r="F1021" t="s">
        <v>2380</v>
      </c>
      <c r="G1021" t="s">
        <v>2380</v>
      </c>
      <c r="H1021">
        <v>0</v>
      </c>
      <c r="I1021" t="s">
        <v>2380</v>
      </c>
      <c r="J1021" t="str">
        <f t="shared" si="30"/>
        <v>Obesity</v>
      </c>
      <c r="K1021" s="12" t="str">
        <f t="shared" si="31"/>
        <v>Diabetes</v>
      </c>
    </row>
    <row r="1022" spans="2:11" x14ac:dyDescent="0.3">
      <c r="B1022" t="s">
        <v>1350</v>
      </c>
      <c r="C1022">
        <v>49.45</v>
      </c>
      <c r="D1022">
        <v>4.2</v>
      </c>
      <c r="E1022" t="s">
        <v>2382</v>
      </c>
      <c r="F1022" t="s">
        <v>2380</v>
      </c>
      <c r="G1022" t="s">
        <v>2380</v>
      </c>
      <c r="H1022">
        <v>0</v>
      </c>
      <c r="I1022" t="s">
        <v>2380</v>
      </c>
      <c r="J1022" t="str">
        <f t="shared" si="30"/>
        <v>Obesity</v>
      </c>
      <c r="K1022" s="12" t="str">
        <f t="shared" si="31"/>
        <v>Normal</v>
      </c>
    </row>
    <row r="1023" spans="2:11" x14ac:dyDescent="0.3">
      <c r="B1023" t="s">
        <v>1349</v>
      </c>
      <c r="C1023">
        <v>41.04</v>
      </c>
      <c r="D1023">
        <v>5.59</v>
      </c>
      <c r="E1023" t="s">
        <v>2380</v>
      </c>
      <c r="F1023" t="s">
        <v>2380</v>
      </c>
      <c r="G1023" t="s">
        <v>2380</v>
      </c>
      <c r="H1023">
        <v>0</v>
      </c>
      <c r="I1023" t="s">
        <v>2380</v>
      </c>
      <c r="J1023" t="str">
        <f t="shared" si="30"/>
        <v>Obesity</v>
      </c>
      <c r="K1023" s="12" t="str">
        <f t="shared" si="31"/>
        <v>Normal</v>
      </c>
    </row>
    <row r="1024" spans="2:11" x14ac:dyDescent="0.3">
      <c r="B1024" t="s">
        <v>1348</v>
      </c>
      <c r="C1024">
        <v>27.93</v>
      </c>
      <c r="D1024">
        <v>9.9600000000000009</v>
      </c>
      <c r="E1024" t="s">
        <v>2380</v>
      </c>
      <c r="F1024" t="s">
        <v>2380</v>
      </c>
      <c r="G1024" t="s">
        <v>2380</v>
      </c>
      <c r="H1024">
        <v>0</v>
      </c>
      <c r="I1024" t="s">
        <v>2380</v>
      </c>
      <c r="J1024" t="str">
        <f t="shared" si="30"/>
        <v>Overweight</v>
      </c>
      <c r="K1024" s="12" t="str">
        <f t="shared" si="31"/>
        <v>Diabetes</v>
      </c>
    </row>
    <row r="1025" spans="2:11" x14ac:dyDescent="0.3">
      <c r="B1025" t="s">
        <v>1347</v>
      </c>
      <c r="C1025">
        <v>21.01</v>
      </c>
      <c r="D1025">
        <v>7.37</v>
      </c>
      <c r="E1025" t="s">
        <v>2380</v>
      </c>
      <c r="F1025" t="s">
        <v>2380</v>
      </c>
      <c r="G1025" t="s">
        <v>2380</v>
      </c>
      <c r="H1025">
        <v>0</v>
      </c>
      <c r="I1025" t="s">
        <v>2380</v>
      </c>
      <c r="J1025" t="str">
        <f t="shared" si="30"/>
        <v>Normal Weight</v>
      </c>
      <c r="K1025" s="12" t="str">
        <f t="shared" si="31"/>
        <v>Diabetes</v>
      </c>
    </row>
    <row r="1026" spans="2:11" x14ac:dyDescent="0.3">
      <c r="B1026" t="s">
        <v>1346</v>
      </c>
      <c r="C1026">
        <v>52.37</v>
      </c>
      <c r="D1026">
        <v>5.0599999999999996</v>
      </c>
      <c r="E1026" t="s">
        <v>2382</v>
      </c>
      <c r="F1026" t="s">
        <v>2381</v>
      </c>
      <c r="G1026" t="s">
        <v>2380</v>
      </c>
      <c r="H1026">
        <v>2</v>
      </c>
      <c r="I1026" t="s">
        <v>2380</v>
      </c>
      <c r="J1026" t="str">
        <f t="shared" si="30"/>
        <v>Obesity</v>
      </c>
      <c r="K1026" s="12" t="str">
        <f t="shared" si="31"/>
        <v>Normal</v>
      </c>
    </row>
    <row r="1027" spans="2:11" x14ac:dyDescent="0.3">
      <c r="B1027" t="s">
        <v>1345</v>
      </c>
      <c r="C1027">
        <v>40.369999999999997</v>
      </c>
      <c r="D1027">
        <v>8.2100000000000009</v>
      </c>
      <c r="E1027" t="s">
        <v>2380</v>
      </c>
      <c r="F1027" t="s">
        <v>2380</v>
      </c>
      <c r="G1027" t="s">
        <v>2380</v>
      </c>
      <c r="H1027">
        <v>0</v>
      </c>
      <c r="I1027" t="s">
        <v>2380</v>
      </c>
      <c r="J1027" t="str">
        <f t="shared" ref="J1027:J1090" si="32">IF(C1027&lt;18.5,"Underweight",IF(C1027&lt;25,"Normal Weight",IF(C1027&lt;30,"Overweight","Obesity")))</f>
        <v>Obesity</v>
      </c>
      <c r="K1027" s="12" t="str">
        <f t="shared" ref="K1027:K1090" si="33">IF(D1027&lt;5.7,"Normal",IF(D1027&lt;6.5,"Prediabetes","Diabetes"))</f>
        <v>Diabetes</v>
      </c>
    </row>
    <row r="1028" spans="2:11" x14ac:dyDescent="0.3">
      <c r="B1028" t="s">
        <v>1344</v>
      </c>
      <c r="C1028">
        <v>41.47</v>
      </c>
      <c r="D1028">
        <v>10.34</v>
      </c>
      <c r="E1028" t="s">
        <v>2380</v>
      </c>
      <c r="F1028" t="s">
        <v>2380</v>
      </c>
      <c r="G1028" t="s">
        <v>2380</v>
      </c>
      <c r="H1028">
        <v>2</v>
      </c>
      <c r="I1028" t="s">
        <v>2380</v>
      </c>
      <c r="J1028" t="str">
        <f t="shared" si="32"/>
        <v>Obesity</v>
      </c>
      <c r="K1028" s="12" t="str">
        <f t="shared" si="33"/>
        <v>Diabetes</v>
      </c>
    </row>
    <row r="1029" spans="2:11" x14ac:dyDescent="0.3">
      <c r="B1029" t="s">
        <v>1343</v>
      </c>
      <c r="C1029">
        <v>33.725000000000001</v>
      </c>
      <c r="D1029">
        <v>5.51</v>
      </c>
      <c r="E1029" t="s">
        <v>2382</v>
      </c>
      <c r="F1029" t="s">
        <v>2380</v>
      </c>
      <c r="G1029" t="s">
        <v>2380</v>
      </c>
      <c r="H1029">
        <v>2</v>
      </c>
      <c r="I1029" t="s">
        <v>2380</v>
      </c>
      <c r="J1029" t="str">
        <f t="shared" si="32"/>
        <v>Obesity</v>
      </c>
      <c r="K1029" s="12" t="str">
        <f t="shared" si="33"/>
        <v>Normal</v>
      </c>
    </row>
    <row r="1030" spans="2:11" x14ac:dyDescent="0.3">
      <c r="B1030" t="s">
        <v>1342</v>
      </c>
      <c r="C1030">
        <v>28.1</v>
      </c>
      <c r="D1030">
        <v>11.2</v>
      </c>
      <c r="E1030" t="s">
        <v>2380</v>
      </c>
      <c r="F1030" t="s">
        <v>2380</v>
      </c>
      <c r="G1030" t="s">
        <v>2380</v>
      </c>
      <c r="H1030">
        <v>0</v>
      </c>
      <c r="I1030" t="s">
        <v>2380</v>
      </c>
      <c r="J1030" t="str">
        <f t="shared" si="32"/>
        <v>Overweight</v>
      </c>
      <c r="K1030" s="12" t="str">
        <f t="shared" si="33"/>
        <v>Diabetes</v>
      </c>
    </row>
    <row r="1031" spans="2:11" x14ac:dyDescent="0.3">
      <c r="B1031" t="s">
        <v>1341</v>
      </c>
      <c r="C1031">
        <v>37.43</v>
      </c>
      <c r="D1031">
        <v>4.3499999999999996</v>
      </c>
      <c r="E1031" t="s">
        <v>2382</v>
      </c>
      <c r="F1031" t="s">
        <v>2380</v>
      </c>
      <c r="G1031" t="s">
        <v>2382</v>
      </c>
      <c r="H1031">
        <v>1</v>
      </c>
      <c r="I1031" t="s">
        <v>2380</v>
      </c>
      <c r="J1031" t="str">
        <f t="shared" si="32"/>
        <v>Obesity</v>
      </c>
      <c r="K1031" s="12" t="str">
        <f t="shared" si="33"/>
        <v>Normal</v>
      </c>
    </row>
    <row r="1032" spans="2:11" x14ac:dyDescent="0.3">
      <c r="B1032" t="s">
        <v>1340</v>
      </c>
      <c r="C1032">
        <v>23.7</v>
      </c>
      <c r="D1032">
        <v>10.45</v>
      </c>
      <c r="E1032" t="s">
        <v>2380</v>
      </c>
      <c r="F1032" t="s">
        <v>2380</v>
      </c>
      <c r="G1032" t="s">
        <v>2380</v>
      </c>
      <c r="H1032">
        <v>0</v>
      </c>
      <c r="I1032" t="s">
        <v>2380</v>
      </c>
      <c r="J1032" t="str">
        <f t="shared" si="32"/>
        <v>Normal Weight</v>
      </c>
      <c r="K1032" s="12" t="str">
        <f t="shared" si="33"/>
        <v>Diabetes</v>
      </c>
    </row>
    <row r="1033" spans="2:11" x14ac:dyDescent="0.3">
      <c r="B1033" t="s">
        <v>1339</v>
      </c>
      <c r="C1033">
        <v>24.795000000000002</v>
      </c>
      <c r="D1033">
        <v>4.07</v>
      </c>
      <c r="E1033" t="s">
        <v>2382</v>
      </c>
      <c r="F1033" t="s">
        <v>2380</v>
      </c>
      <c r="G1033" t="s">
        <v>2382</v>
      </c>
      <c r="H1033">
        <v>1</v>
      </c>
      <c r="I1033" t="s">
        <v>2380</v>
      </c>
      <c r="J1033" t="str">
        <f t="shared" si="32"/>
        <v>Normal Weight</v>
      </c>
      <c r="K1033" s="12" t="str">
        <f t="shared" si="33"/>
        <v>Normal</v>
      </c>
    </row>
    <row r="1034" spans="2:11" x14ac:dyDescent="0.3">
      <c r="B1034" t="s">
        <v>1338</v>
      </c>
      <c r="C1034">
        <v>31.9</v>
      </c>
      <c r="D1034">
        <v>8.34</v>
      </c>
      <c r="E1034" t="s">
        <v>2380</v>
      </c>
      <c r="F1034" t="s">
        <v>2380</v>
      </c>
      <c r="G1034" t="s">
        <v>2380</v>
      </c>
      <c r="H1034">
        <v>0</v>
      </c>
      <c r="I1034" t="s">
        <v>2380</v>
      </c>
      <c r="J1034" t="str">
        <f t="shared" si="32"/>
        <v>Obesity</v>
      </c>
      <c r="K1034" s="12" t="str">
        <f t="shared" si="33"/>
        <v>Diabetes</v>
      </c>
    </row>
    <row r="1035" spans="2:11" x14ac:dyDescent="0.3">
      <c r="B1035" t="s">
        <v>1337</v>
      </c>
      <c r="C1035">
        <v>32.68</v>
      </c>
      <c r="D1035">
        <v>7.41</v>
      </c>
      <c r="E1035" t="s">
        <v>2380</v>
      </c>
      <c r="F1035" t="s">
        <v>2380</v>
      </c>
      <c r="G1035" t="s">
        <v>2380</v>
      </c>
      <c r="H1035">
        <v>0</v>
      </c>
      <c r="I1035" t="s">
        <v>2380</v>
      </c>
      <c r="J1035" t="str">
        <f t="shared" si="32"/>
        <v>Obesity</v>
      </c>
      <c r="K1035" s="12" t="str">
        <f t="shared" si="33"/>
        <v>Diabetes</v>
      </c>
    </row>
    <row r="1036" spans="2:11" x14ac:dyDescent="0.3">
      <c r="B1036" t="s">
        <v>1336</v>
      </c>
      <c r="C1036">
        <v>47.13</v>
      </c>
      <c r="D1036">
        <v>4.3099999999999996</v>
      </c>
      <c r="E1036" t="s">
        <v>2380</v>
      </c>
      <c r="F1036" t="s">
        <v>2380</v>
      </c>
      <c r="G1036" t="s">
        <v>2380</v>
      </c>
      <c r="H1036">
        <v>0</v>
      </c>
      <c r="I1036" t="s">
        <v>2380</v>
      </c>
      <c r="J1036" t="str">
        <f t="shared" si="32"/>
        <v>Obesity</v>
      </c>
      <c r="K1036" s="12" t="str">
        <f t="shared" si="33"/>
        <v>Normal</v>
      </c>
    </row>
    <row r="1037" spans="2:11" x14ac:dyDescent="0.3">
      <c r="B1037" t="s">
        <v>1335</v>
      </c>
      <c r="C1037">
        <v>36.67</v>
      </c>
      <c r="D1037">
        <v>10.83</v>
      </c>
      <c r="E1037" t="s">
        <v>2380</v>
      </c>
      <c r="F1037" t="s">
        <v>2380</v>
      </c>
      <c r="G1037" t="s">
        <v>2380</v>
      </c>
      <c r="H1037">
        <v>0</v>
      </c>
      <c r="I1037" t="s">
        <v>2380</v>
      </c>
      <c r="J1037" t="str">
        <f t="shared" si="32"/>
        <v>Obesity</v>
      </c>
      <c r="K1037" s="12" t="str">
        <f t="shared" si="33"/>
        <v>Diabetes</v>
      </c>
    </row>
    <row r="1038" spans="2:11" x14ac:dyDescent="0.3">
      <c r="B1038" t="s">
        <v>1334</v>
      </c>
      <c r="C1038">
        <v>33.630000000000003</v>
      </c>
      <c r="D1038">
        <v>11.31</v>
      </c>
      <c r="E1038" t="s">
        <v>2380</v>
      </c>
      <c r="F1038" t="s">
        <v>2380</v>
      </c>
      <c r="G1038" t="s">
        <v>2380</v>
      </c>
      <c r="H1038">
        <v>0</v>
      </c>
      <c r="I1038" t="s">
        <v>2380</v>
      </c>
      <c r="J1038" t="str">
        <f t="shared" si="32"/>
        <v>Obesity</v>
      </c>
      <c r="K1038" s="12" t="str">
        <f t="shared" si="33"/>
        <v>Diabetes</v>
      </c>
    </row>
    <row r="1039" spans="2:11" x14ac:dyDescent="0.3">
      <c r="B1039" t="s">
        <v>1333</v>
      </c>
      <c r="C1039">
        <v>32.67</v>
      </c>
      <c r="D1039">
        <v>11.81</v>
      </c>
      <c r="E1039" t="s">
        <v>2382</v>
      </c>
      <c r="F1039" t="s">
        <v>2380</v>
      </c>
      <c r="G1039" t="s">
        <v>2380</v>
      </c>
      <c r="H1039">
        <v>0</v>
      </c>
      <c r="I1039" t="s">
        <v>2380</v>
      </c>
      <c r="J1039" t="str">
        <f t="shared" si="32"/>
        <v>Obesity</v>
      </c>
      <c r="K1039" s="12" t="str">
        <f t="shared" si="33"/>
        <v>Diabetes</v>
      </c>
    </row>
    <row r="1040" spans="2:11" x14ac:dyDescent="0.3">
      <c r="B1040" t="s">
        <v>1332</v>
      </c>
      <c r="C1040">
        <v>33.299999999999997</v>
      </c>
      <c r="D1040">
        <v>8.26</v>
      </c>
      <c r="E1040" t="s">
        <v>2382</v>
      </c>
      <c r="F1040" t="s">
        <v>2380</v>
      </c>
      <c r="G1040" t="s">
        <v>2380</v>
      </c>
      <c r="H1040">
        <v>2</v>
      </c>
      <c r="I1040" t="s">
        <v>2380</v>
      </c>
      <c r="J1040" t="str">
        <f t="shared" si="32"/>
        <v>Obesity</v>
      </c>
      <c r="K1040" s="12" t="str">
        <f t="shared" si="33"/>
        <v>Diabetes</v>
      </c>
    </row>
    <row r="1041" spans="2:11" x14ac:dyDescent="0.3">
      <c r="B1041" t="s">
        <v>1331</v>
      </c>
      <c r="C1041">
        <v>30.78</v>
      </c>
      <c r="D1041">
        <v>10.74</v>
      </c>
      <c r="E1041" t="s">
        <v>2382</v>
      </c>
      <c r="F1041" t="s">
        <v>2380</v>
      </c>
      <c r="G1041" t="s">
        <v>2380</v>
      </c>
      <c r="H1041">
        <v>2</v>
      </c>
      <c r="I1041" t="s">
        <v>2380</v>
      </c>
      <c r="J1041" t="str">
        <f t="shared" si="32"/>
        <v>Obesity</v>
      </c>
      <c r="K1041" s="12" t="str">
        <f t="shared" si="33"/>
        <v>Diabetes</v>
      </c>
    </row>
    <row r="1042" spans="2:11" x14ac:dyDescent="0.3">
      <c r="B1042" t="s">
        <v>1330</v>
      </c>
      <c r="C1042">
        <v>28.975000000000001</v>
      </c>
      <c r="D1042">
        <v>7.69</v>
      </c>
      <c r="E1042" t="s">
        <v>2382</v>
      </c>
      <c r="F1042" t="s">
        <v>2380</v>
      </c>
      <c r="G1042" t="s">
        <v>2380</v>
      </c>
      <c r="H1042">
        <v>0</v>
      </c>
      <c r="I1042" t="s">
        <v>2380</v>
      </c>
      <c r="J1042" t="str">
        <f t="shared" si="32"/>
        <v>Overweight</v>
      </c>
      <c r="K1042" s="12" t="str">
        <f t="shared" si="33"/>
        <v>Diabetes</v>
      </c>
    </row>
    <row r="1043" spans="2:11" x14ac:dyDescent="0.3">
      <c r="B1043" t="s">
        <v>1329</v>
      </c>
      <c r="C1043">
        <v>33.4</v>
      </c>
      <c r="D1043">
        <v>4.84</v>
      </c>
      <c r="E1043" t="s">
        <v>2380</v>
      </c>
      <c r="F1043" t="s">
        <v>2380</v>
      </c>
      <c r="G1043" t="s">
        <v>2380</v>
      </c>
      <c r="H1043">
        <v>0</v>
      </c>
      <c r="I1043" t="s">
        <v>2380</v>
      </c>
      <c r="J1043" t="str">
        <f t="shared" si="32"/>
        <v>Obesity</v>
      </c>
      <c r="K1043" s="12" t="str">
        <f t="shared" si="33"/>
        <v>Normal</v>
      </c>
    </row>
    <row r="1044" spans="2:11" x14ac:dyDescent="0.3">
      <c r="B1044" t="s">
        <v>1328</v>
      </c>
      <c r="C1044">
        <v>21.5</v>
      </c>
      <c r="D1044">
        <v>9.77</v>
      </c>
      <c r="E1044" t="s">
        <v>2382</v>
      </c>
      <c r="F1044" t="s">
        <v>2380</v>
      </c>
      <c r="G1044" t="s">
        <v>2380</v>
      </c>
      <c r="H1044">
        <v>0</v>
      </c>
      <c r="I1044" t="s">
        <v>2380</v>
      </c>
      <c r="J1044" t="str">
        <f t="shared" si="32"/>
        <v>Normal Weight</v>
      </c>
      <c r="K1044" s="12" t="str">
        <f t="shared" si="33"/>
        <v>Diabetes</v>
      </c>
    </row>
    <row r="1045" spans="2:11" x14ac:dyDescent="0.3">
      <c r="B1045" t="s">
        <v>1327</v>
      </c>
      <c r="C1045">
        <v>38.14</v>
      </c>
      <c r="D1045">
        <v>5.84</v>
      </c>
      <c r="E1045" t="s">
        <v>2380</v>
      </c>
      <c r="F1045" t="s">
        <v>2380</v>
      </c>
      <c r="G1045" t="s">
        <v>2380</v>
      </c>
      <c r="H1045">
        <v>0</v>
      </c>
      <c r="I1045" t="s">
        <v>2380</v>
      </c>
      <c r="J1045" t="str">
        <f t="shared" si="32"/>
        <v>Obesity</v>
      </c>
      <c r="K1045" s="12" t="str">
        <f t="shared" si="33"/>
        <v>Prediabetes</v>
      </c>
    </row>
    <row r="1046" spans="2:11" x14ac:dyDescent="0.3">
      <c r="B1046" t="s">
        <v>1326</v>
      </c>
      <c r="C1046">
        <v>35.42</v>
      </c>
      <c r="D1046">
        <v>8.6999999999999993</v>
      </c>
      <c r="E1046" t="s">
        <v>2382</v>
      </c>
      <c r="F1046" t="s">
        <v>2380</v>
      </c>
      <c r="G1046" t="s">
        <v>2380</v>
      </c>
      <c r="H1046">
        <v>1</v>
      </c>
      <c r="I1046" t="s">
        <v>2380</v>
      </c>
      <c r="J1046" t="str">
        <f t="shared" si="32"/>
        <v>Obesity</v>
      </c>
      <c r="K1046" s="12" t="str">
        <f t="shared" si="33"/>
        <v>Diabetes</v>
      </c>
    </row>
    <row r="1047" spans="2:11" x14ac:dyDescent="0.3">
      <c r="B1047" t="s">
        <v>1325</v>
      </c>
      <c r="C1047">
        <v>35.625</v>
      </c>
      <c r="D1047">
        <v>10.79</v>
      </c>
      <c r="E1047" t="s">
        <v>2380</v>
      </c>
      <c r="F1047" t="s">
        <v>2380</v>
      </c>
      <c r="G1047" t="s">
        <v>2380</v>
      </c>
      <c r="H1047">
        <v>0</v>
      </c>
      <c r="I1047" t="s">
        <v>2380</v>
      </c>
      <c r="J1047" t="str">
        <f t="shared" si="32"/>
        <v>Obesity</v>
      </c>
      <c r="K1047" s="12" t="str">
        <f t="shared" si="33"/>
        <v>Diabetes</v>
      </c>
    </row>
    <row r="1048" spans="2:11" x14ac:dyDescent="0.3">
      <c r="B1048" t="s">
        <v>1324</v>
      </c>
      <c r="C1048">
        <v>45.51</v>
      </c>
      <c r="D1048">
        <v>4.32</v>
      </c>
      <c r="E1048" t="s">
        <v>2380</v>
      </c>
      <c r="F1048" t="s">
        <v>2380</v>
      </c>
      <c r="G1048" t="s">
        <v>2380</v>
      </c>
      <c r="H1048">
        <v>1</v>
      </c>
      <c r="I1048" t="s">
        <v>2380</v>
      </c>
      <c r="J1048" t="str">
        <f t="shared" si="32"/>
        <v>Obesity</v>
      </c>
      <c r="K1048" s="12" t="str">
        <f t="shared" si="33"/>
        <v>Normal</v>
      </c>
    </row>
    <row r="1049" spans="2:11" x14ac:dyDescent="0.3">
      <c r="B1049" t="s">
        <v>1323</v>
      </c>
      <c r="C1049">
        <v>37.1</v>
      </c>
      <c r="D1049">
        <v>7.19</v>
      </c>
      <c r="E1049" t="s">
        <v>2382</v>
      </c>
      <c r="F1049" t="s">
        <v>2380</v>
      </c>
      <c r="G1049" t="s">
        <v>2380</v>
      </c>
      <c r="H1049">
        <v>0</v>
      </c>
      <c r="I1049" t="s">
        <v>2380</v>
      </c>
      <c r="J1049" t="str">
        <f t="shared" si="32"/>
        <v>Obesity</v>
      </c>
      <c r="K1049" s="12" t="str">
        <f t="shared" si="33"/>
        <v>Diabetes</v>
      </c>
    </row>
    <row r="1050" spans="2:11" x14ac:dyDescent="0.3">
      <c r="B1050" t="s">
        <v>1322</v>
      </c>
      <c r="C1050">
        <v>30.5</v>
      </c>
      <c r="D1050">
        <v>11.94</v>
      </c>
      <c r="E1050" t="s">
        <v>2382</v>
      </c>
      <c r="F1050" t="s">
        <v>2380</v>
      </c>
      <c r="G1050" t="s">
        <v>2380</v>
      </c>
      <c r="H1050">
        <v>0</v>
      </c>
      <c r="I1050" t="s">
        <v>2380</v>
      </c>
      <c r="J1050" t="str">
        <f t="shared" si="32"/>
        <v>Obesity</v>
      </c>
      <c r="K1050" s="12" t="str">
        <f t="shared" si="33"/>
        <v>Diabetes</v>
      </c>
    </row>
    <row r="1051" spans="2:11" x14ac:dyDescent="0.3">
      <c r="B1051" t="s">
        <v>1321</v>
      </c>
      <c r="C1051">
        <v>28.16</v>
      </c>
      <c r="D1051">
        <v>5.56</v>
      </c>
      <c r="E1051" t="s">
        <v>2380</v>
      </c>
      <c r="F1051" t="s">
        <v>2380</v>
      </c>
      <c r="G1051" t="s">
        <v>2380</v>
      </c>
      <c r="H1051">
        <v>2</v>
      </c>
      <c r="I1051" t="s">
        <v>2380</v>
      </c>
      <c r="J1051" t="str">
        <f t="shared" si="32"/>
        <v>Overweight</v>
      </c>
      <c r="K1051" s="12" t="str">
        <f t="shared" si="33"/>
        <v>Normal</v>
      </c>
    </row>
    <row r="1052" spans="2:11" x14ac:dyDescent="0.3">
      <c r="B1052" t="s">
        <v>1320</v>
      </c>
      <c r="C1052">
        <v>29.1</v>
      </c>
      <c r="D1052">
        <v>5.64</v>
      </c>
      <c r="E1052" t="s">
        <v>2382</v>
      </c>
      <c r="F1052" t="s">
        <v>2380</v>
      </c>
      <c r="G1052" t="s">
        <v>2380</v>
      </c>
      <c r="H1052">
        <v>0</v>
      </c>
      <c r="I1052" t="s">
        <v>2380</v>
      </c>
      <c r="J1052" t="str">
        <f t="shared" si="32"/>
        <v>Overweight</v>
      </c>
      <c r="K1052" s="12" t="str">
        <f t="shared" si="33"/>
        <v>Normal</v>
      </c>
    </row>
    <row r="1053" spans="2:11" x14ac:dyDescent="0.3">
      <c r="B1053" t="s">
        <v>1319</v>
      </c>
      <c r="C1053">
        <v>30.22</v>
      </c>
      <c r="D1053">
        <v>4.6500000000000004</v>
      </c>
      <c r="E1053" t="s">
        <v>2380</v>
      </c>
      <c r="F1053" t="s">
        <v>2380</v>
      </c>
      <c r="G1053" t="s">
        <v>2380</v>
      </c>
      <c r="H1053">
        <v>0</v>
      </c>
      <c r="I1053" t="s">
        <v>2380</v>
      </c>
      <c r="J1053" t="str">
        <f t="shared" si="32"/>
        <v>Obesity</v>
      </c>
      <c r="K1053" s="12" t="str">
        <f t="shared" si="33"/>
        <v>Normal</v>
      </c>
    </row>
    <row r="1054" spans="2:11" x14ac:dyDescent="0.3">
      <c r="B1054" t="s">
        <v>1318</v>
      </c>
      <c r="C1054">
        <v>24.29</v>
      </c>
      <c r="D1054">
        <v>9.0500000000000007</v>
      </c>
      <c r="E1054" t="s">
        <v>2380</v>
      </c>
      <c r="F1054" t="s">
        <v>2380</v>
      </c>
      <c r="G1054" t="s">
        <v>2380</v>
      </c>
      <c r="H1054">
        <v>0</v>
      </c>
      <c r="I1054" t="s">
        <v>2380</v>
      </c>
      <c r="J1054" t="str">
        <f t="shared" si="32"/>
        <v>Normal Weight</v>
      </c>
      <c r="K1054" s="12" t="str">
        <f t="shared" si="33"/>
        <v>Diabetes</v>
      </c>
    </row>
    <row r="1055" spans="2:11" x14ac:dyDescent="0.3">
      <c r="B1055" t="s">
        <v>1317</v>
      </c>
      <c r="C1055">
        <v>29.39</v>
      </c>
      <c r="D1055">
        <v>4.5199999999999996</v>
      </c>
      <c r="E1055" t="s">
        <v>2382</v>
      </c>
      <c r="F1055" t="s">
        <v>2380</v>
      </c>
      <c r="G1055" t="s">
        <v>2380</v>
      </c>
      <c r="H1055">
        <v>0</v>
      </c>
      <c r="I1055" t="s">
        <v>2380</v>
      </c>
      <c r="J1055" t="str">
        <f t="shared" si="32"/>
        <v>Overweight</v>
      </c>
      <c r="K1055" s="12" t="str">
        <f t="shared" si="33"/>
        <v>Normal</v>
      </c>
    </row>
    <row r="1056" spans="2:11" x14ac:dyDescent="0.3">
      <c r="B1056" t="s">
        <v>1316</v>
      </c>
      <c r="C1056">
        <v>25.66</v>
      </c>
      <c r="D1056">
        <v>4.62</v>
      </c>
      <c r="E1056" t="s">
        <v>2382</v>
      </c>
      <c r="F1056" t="s">
        <v>2380</v>
      </c>
      <c r="G1056" t="s">
        <v>2380</v>
      </c>
      <c r="H1056">
        <v>1</v>
      </c>
      <c r="I1056" t="s">
        <v>2380</v>
      </c>
      <c r="J1056" t="str">
        <f t="shared" si="32"/>
        <v>Overweight</v>
      </c>
      <c r="K1056" s="12" t="str">
        <f t="shared" si="33"/>
        <v>Normal</v>
      </c>
    </row>
    <row r="1057" spans="2:11" x14ac:dyDescent="0.3">
      <c r="B1057" t="s">
        <v>1315</v>
      </c>
      <c r="C1057">
        <v>39.11</v>
      </c>
      <c r="D1057">
        <v>5.87</v>
      </c>
      <c r="E1057" t="s">
        <v>2380</v>
      </c>
      <c r="F1057" t="s">
        <v>2380</v>
      </c>
      <c r="G1057" t="s">
        <v>2380</v>
      </c>
      <c r="H1057">
        <v>0</v>
      </c>
      <c r="I1057" t="s">
        <v>2380</v>
      </c>
      <c r="J1057" t="str">
        <f t="shared" si="32"/>
        <v>Obesity</v>
      </c>
      <c r="K1057" s="12" t="str">
        <f t="shared" si="33"/>
        <v>Prediabetes</v>
      </c>
    </row>
    <row r="1058" spans="2:11" x14ac:dyDescent="0.3">
      <c r="B1058" t="s">
        <v>1314</v>
      </c>
      <c r="C1058">
        <v>43.78</v>
      </c>
      <c r="D1058">
        <v>5.71</v>
      </c>
      <c r="E1058" t="s">
        <v>2380</v>
      </c>
      <c r="F1058" t="s">
        <v>2380</v>
      </c>
      <c r="G1058" t="s">
        <v>2380</v>
      </c>
      <c r="H1058">
        <v>1</v>
      </c>
      <c r="I1058" t="s">
        <v>2380</v>
      </c>
      <c r="J1058" t="str">
        <f t="shared" si="32"/>
        <v>Obesity</v>
      </c>
      <c r="K1058" s="12" t="str">
        <f t="shared" si="33"/>
        <v>Prediabetes</v>
      </c>
    </row>
    <row r="1059" spans="2:11" x14ac:dyDescent="0.3">
      <c r="B1059" t="s">
        <v>1313</v>
      </c>
      <c r="C1059">
        <v>24.35</v>
      </c>
      <c r="D1059">
        <v>9.08</v>
      </c>
      <c r="E1059" t="s">
        <v>2380</v>
      </c>
      <c r="F1059" t="s">
        <v>2380</v>
      </c>
      <c r="G1059" t="s">
        <v>2380</v>
      </c>
      <c r="H1059">
        <v>0</v>
      </c>
      <c r="I1059" t="s">
        <v>2380</v>
      </c>
      <c r="J1059" t="str">
        <f t="shared" si="32"/>
        <v>Normal Weight</v>
      </c>
      <c r="K1059" s="12" t="str">
        <f t="shared" si="33"/>
        <v>Diabetes</v>
      </c>
    </row>
    <row r="1060" spans="2:11" x14ac:dyDescent="0.3">
      <c r="B1060" t="s">
        <v>1312</v>
      </c>
      <c r="C1060">
        <v>40.299999999999997</v>
      </c>
      <c r="D1060">
        <v>5.3</v>
      </c>
      <c r="E1060" t="s">
        <v>2382</v>
      </c>
      <c r="F1060" t="s">
        <v>2380</v>
      </c>
      <c r="G1060" t="s">
        <v>2380</v>
      </c>
      <c r="H1060">
        <v>2</v>
      </c>
      <c r="I1060" t="s">
        <v>2380</v>
      </c>
      <c r="J1060" t="str">
        <f t="shared" si="32"/>
        <v>Obesity</v>
      </c>
      <c r="K1060" s="12" t="str">
        <f t="shared" si="33"/>
        <v>Normal</v>
      </c>
    </row>
    <row r="1061" spans="2:11" x14ac:dyDescent="0.3">
      <c r="B1061" t="s">
        <v>1311</v>
      </c>
      <c r="C1061">
        <v>32.774999999999999</v>
      </c>
      <c r="D1061">
        <v>11.76</v>
      </c>
      <c r="E1061" t="s">
        <v>2382</v>
      </c>
      <c r="F1061" t="s">
        <v>2380</v>
      </c>
      <c r="G1061" t="s">
        <v>2380</v>
      </c>
      <c r="H1061">
        <v>0</v>
      </c>
      <c r="I1061" t="s">
        <v>2380</v>
      </c>
      <c r="J1061" t="str">
        <f t="shared" si="32"/>
        <v>Obesity</v>
      </c>
      <c r="K1061" s="12" t="str">
        <f t="shared" si="33"/>
        <v>Diabetes</v>
      </c>
    </row>
    <row r="1062" spans="2:11" x14ac:dyDescent="0.3">
      <c r="B1062" t="s">
        <v>1310</v>
      </c>
      <c r="C1062">
        <v>39.6</v>
      </c>
      <c r="D1062">
        <v>5.1100000000000003</v>
      </c>
      <c r="E1062" t="s">
        <v>2382</v>
      </c>
      <c r="F1062" t="s">
        <v>2380</v>
      </c>
      <c r="G1062" t="s">
        <v>2380</v>
      </c>
      <c r="H1062">
        <v>2</v>
      </c>
      <c r="I1062" t="s">
        <v>2380</v>
      </c>
      <c r="J1062" t="str">
        <f t="shared" si="32"/>
        <v>Obesity</v>
      </c>
      <c r="K1062" s="12" t="str">
        <f t="shared" si="33"/>
        <v>Normal</v>
      </c>
    </row>
    <row r="1063" spans="2:11" x14ac:dyDescent="0.3">
      <c r="B1063" t="s">
        <v>1309</v>
      </c>
      <c r="C1063">
        <v>30.97</v>
      </c>
      <c r="D1063">
        <v>5.54</v>
      </c>
      <c r="E1063" t="s">
        <v>2380</v>
      </c>
      <c r="F1063" t="s">
        <v>2380</v>
      </c>
      <c r="G1063" t="s">
        <v>2380</v>
      </c>
      <c r="H1063">
        <v>2</v>
      </c>
      <c r="I1063" t="s">
        <v>2380</v>
      </c>
      <c r="J1063" t="str">
        <f t="shared" si="32"/>
        <v>Obesity</v>
      </c>
      <c r="K1063" s="12" t="str">
        <f t="shared" si="33"/>
        <v>Normal</v>
      </c>
    </row>
    <row r="1064" spans="2:11" x14ac:dyDescent="0.3">
      <c r="B1064" t="s">
        <v>1308</v>
      </c>
      <c r="C1064">
        <v>27.645</v>
      </c>
      <c r="D1064">
        <v>8.8699999999999992</v>
      </c>
      <c r="E1064" t="s">
        <v>2382</v>
      </c>
      <c r="F1064" t="s">
        <v>2380</v>
      </c>
      <c r="G1064" t="s">
        <v>2380</v>
      </c>
      <c r="H1064">
        <v>0</v>
      </c>
      <c r="I1064" t="s">
        <v>2380</v>
      </c>
      <c r="J1064" t="str">
        <f t="shared" si="32"/>
        <v>Overweight</v>
      </c>
      <c r="K1064" s="12" t="str">
        <f t="shared" si="33"/>
        <v>Diabetes</v>
      </c>
    </row>
    <row r="1065" spans="2:11" x14ac:dyDescent="0.3">
      <c r="B1065" t="s">
        <v>1307</v>
      </c>
      <c r="C1065">
        <v>34.43</v>
      </c>
      <c r="D1065">
        <v>5.96</v>
      </c>
      <c r="E1065" t="s">
        <v>2382</v>
      </c>
      <c r="F1065" t="s">
        <v>2380</v>
      </c>
      <c r="G1065" t="s">
        <v>2380</v>
      </c>
      <c r="H1065">
        <v>2</v>
      </c>
      <c r="I1065" t="s">
        <v>2380</v>
      </c>
      <c r="J1065" t="str">
        <f t="shared" si="32"/>
        <v>Obesity</v>
      </c>
      <c r="K1065" s="12" t="str">
        <f t="shared" si="33"/>
        <v>Prediabetes</v>
      </c>
    </row>
    <row r="1066" spans="2:11" x14ac:dyDescent="0.3">
      <c r="B1066" t="s">
        <v>1306</v>
      </c>
      <c r="C1066">
        <v>39.6</v>
      </c>
      <c r="D1066">
        <v>4.4400000000000004</v>
      </c>
      <c r="E1066" t="s">
        <v>2382</v>
      </c>
      <c r="F1066" t="s">
        <v>2380</v>
      </c>
      <c r="G1066" t="s">
        <v>2382</v>
      </c>
      <c r="H1066">
        <v>1</v>
      </c>
      <c r="I1066" t="s">
        <v>2380</v>
      </c>
      <c r="J1066" t="str">
        <f t="shared" si="32"/>
        <v>Obesity</v>
      </c>
      <c r="K1066" s="12" t="str">
        <f t="shared" si="33"/>
        <v>Normal</v>
      </c>
    </row>
    <row r="1067" spans="2:11" x14ac:dyDescent="0.3">
      <c r="B1067" t="s">
        <v>1305</v>
      </c>
      <c r="C1067">
        <v>22.1</v>
      </c>
      <c r="D1067">
        <v>4.6500000000000004</v>
      </c>
      <c r="E1067" t="s">
        <v>2382</v>
      </c>
      <c r="F1067" t="s">
        <v>2380</v>
      </c>
      <c r="G1067" t="s">
        <v>2380</v>
      </c>
      <c r="H1067">
        <v>2</v>
      </c>
      <c r="I1067" t="s">
        <v>2380</v>
      </c>
      <c r="J1067" t="str">
        <f t="shared" si="32"/>
        <v>Normal Weight</v>
      </c>
      <c r="K1067" s="12" t="str">
        <f t="shared" si="33"/>
        <v>Normal</v>
      </c>
    </row>
    <row r="1068" spans="2:11" x14ac:dyDescent="0.3">
      <c r="B1068" t="s">
        <v>1304</v>
      </c>
      <c r="C1068">
        <v>33.25</v>
      </c>
      <c r="D1068">
        <v>5.64</v>
      </c>
      <c r="E1068" t="s">
        <v>2382</v>
      </c>
      <c r="F1068" t="s">
        <v>2380</v>
      </c>
      <c r="G1068" t="s">
        <v>2382</v>
      </c>
      <c r="H1068">
        <v>1</v>
      </c>
      <c r="I1068" t="s">
        <v>2380</v>
      </c>
      <c r="J1068" t="str">
        <f t="shared" si="32"/>
        <v>Obesity</v>
      </c>
      <c r="K1068" s="12" t="str">
        <f t="shared" si="33"/>
        <v>Normal</v>
      </c>
    </row>
    <row r="1069" spans="2:11" x14ac:dyDescent="0.3">
      <c r="B1069" t="s">
        <v>1303</v>
      </c>
      <c r="C1069">
        <v>33.33</v>
      </c>
      <c r="D1069">
        <v>10.19</v>
      </c>
      <c r="E1069" t="s">
        <v>2380</v>
      </c>
      <c r="F1069" t="s">
        <v>2380</v>
      </c>
      <c r="G1069" t="s">
        <v>2380</v>
      </c>
      <c r="H1069">
        <v>0</v>
      </c>
      <c r="I1069" t="s">
        <v>2380</v>
      </c>
      <c r="J1069" t="str">
        <f t="shared" si="32"/>
        <v>Obesity</v>
      </c>
      <c r="K1069" s="12" t="str">
        <f t="shared" si="33"/>
        <v>Diabetes</v>
      </c>
    </row>
    <row r="1070" spans="2:11" x14ac:dyDescent="0.3">
      <c r="B1070" t="s">
        <v>1302</v>
      </c>
      <c r="C1070">
        <v>30.5</v>
      </c>
      <c r="D1070">
        <v>10.79</v>
      </c>
      <c r="E1070" t="s">
        <v>2380</v>
      </c>
      <c r="F1070" t="s">
        <v>2380</v>
      </c>
      <c r="G1070" t="s">
        <v>2380</v>
      </c>
      <c r="H1070">
        <v>0</v>
      </c>
      <c r="I1070" t="s">
        <v>2380</v>
      </c>
      <c r="J1070" t="str">
        <f t="shared" si="32"/>
        <v>Obesity</v>
      </c>
      <c r="K1070" s="12" t="str">
        <f t="shared" si="33"/>
        <v>Diabetes</v>
      </c>
    </row>
    <row r="1071" spans="2:11" x14ac:dyDescent="0.3">
      <c r="B1071" t="s">
        <v>1301</v>
      </c>
      <c r="C1071">
        <v>30.3</v>
      </c>
      <c r="D1071">
        <v>4.24</v>
      </c>
      <c r="E1071" t="s">
        <v>2380</v>
      </c>
      <c r="F1071" t="s">
        <v>2380</v>
      </c>
      <c r="G1071" t="s">
        <v>2380</v>
      </c>
      <c r="H1071">
        <v>0</v>
      </c>
      <c r="I1071" t="s">
        <v>2380</v>
      </c>
      <c r="J1071" t="str">
        <f t="shared" si="32"/>
        <v>Obesity</v>
      </c>
      <c r="K1071" s="12" t="str">
        <f t="shared" si="33"/>
        <v>Normal</v>
      </c>
    </row>
    <row r="1072" spans="2:11" x14ac:dyDescent="0.3">
      <c r="B1072" t="s">
        <v>1300</v>
      </c>
      <c r="C1072">
        <v>26.22</v>
      </c>
      <c r="D1072">
        <v>5.83</v>
      </c>
      <c r="E1072" t="s">
        <v>2380</v>
      </c>
      <c r="F1072" t="s">
        <v>2380</v>
      </c>
      <c r="G1072" t="s">
        <v>2380</v>
      </c>
      <c r="H1072">
        <v>2</v>
      </c>
      <c r="I1072" t="s">
        <v>2380</v>
      </c>
      <c r="J1072" t="str">
        <f t="shared" si="32"/>
        <v>Overweight</v>
      </c>
      <c r="K1072" s="12" t="str">
        <f t="shared" si="33"/>
        <v>Prediabetes</v>
      </c>
    </row>
    <row r="1073" spans="2:11" x14ac:dyDescent="0.3">
      <c r="B1073" t="s">
        <v>1299</v>
      </c>
      <c r="C1073">
        <v>29.99</v>
      </c>
      <c r="D1073">
        <v>11.85</v>
      </c>
      <c r="E1073" t="s">
        <v>2380</v>
      </c>
      <c r="F1073" t="s">
        <v>2380</v>
      </c>
      <c r="G1073" t="s">
        <v>2380</v>
      </c>
      <c r="H1073">
        <v>0</v>
      </c>
      <c r="I1073" t="s">
        <v>2380</v>
      </c>
      <c r="J1073" t="str">
        <f t="shared" si="32"/>
        <v>Overweight</v>
      </c>
      <c r="K1073" s="12" t="str">
        <f t="shared" si="33"/>
        <v>Diabetes</v>
      </c>
    </row>
    <row r="1074" spans="2:11" x14ac:dyDescent="0.3">
      <c r="B1074" t="s">
        <v>1298</v>
      </c>
      <c r="C1074">
        <v>36.380000000000003</v>
      </c>
      <c r="D1074">
        <v>5.98</v>
      </c>
      <c r="E1074" t="s">
        <v>2380</v>
      </c>
      <c r="F1074" t="s">
        <v>2380</v>
      </c>
      <c r="G1074" t="s">
        <v>2380</v>
      </c>
      <c r="H1074">
        <v>1</v>
      </c>
      <c r="I1074" t="s">
        <v>2380</v>
      </c>
      <c r="J1074" t="str">
        <f t="shared" si="32"/>
        <v>Obesity</v>
      </c>
      <c r="K1074" s="12" t="str">
        <f t="shared" si="33"/>
        <v>Prediabetes</v>
      </c>
    </row>
    <row r="1075" spans="2:11" x14ac:dyDescent="0.3">
      <c r="B1075" t="s">
        <v>1297</v>
      </c>
      <c r="C1075">
        <v>31.16</v>
      </c>
      <c r="D1075">
        <v>4.26</v>
      </c>
      <c r="E1075" t="s">
        <v>2382</v>
      </c>
      <c r="F1075" t="s">
        <v>2380</v>
      </c>
      <c r="G1075" t="s">
        <v>2382</v>
      </c>
      <c r="H1075">
        <v>1</v>
      </c>
      <c r="I1075" t="s">
        <v>2380</v>
      </c>
      <c r="J1075" t="str">
        <f t="shared" si="32"/>
        <v>Obesity</v>
      </c>
      <c r="K1075" s="12" t="str">
        <f t="shared" si="33"/>
        <v>Normal</v>
      </c>
    </row>
    <row r="1076" spans="2:11" x14ac:dyDescent="0.3">
      <c r="B1076" t="s">
        <v>1296</v>
      </c>
      <c r="C1076">
        <v>25.55</v>
      </c>
      <c r="D1076">
        <v>4.96</v>
      </c>
      <c r="E1076" t="s">
        <v>2382</v>
      </c>
      <c r="F1076" t="s">
        <v>2380</v>
      </c>
      <c r="G1076" t="s">
        <v>2380</v>
      </c>
      <c r="H1076">
        <v>1</v>
      </c>
      <c r="I1076" t="s">
        <v>2380</v>
      </c>
      <c r="J1076" t="str">
        <f t="shared" si="32"/>
        <v>Overweight</v>
      </c>
      <c r="K1076" s="12" t="str">
        <f t="shared" si="33"/>
        <v>Normal</v>
      </c>
    </row>
    <row r="1077" spans="2:11" x14ac:dyDescent="0.3">
      <c r="B1077" t="s">
        <v>1295</v>
      </c>
      <c r="C1077">
        <v>28.77</v>
      </c>
      <c r="D1077">
        <v>4</v>
      </c>
      <c r="E1077" t="s">
        <v>2382</v>
      </c>
      <c r="F1077" t="s">
        <v>2380</v>
      </c>
      <c r="G1077" t="s">
        <v>2380</v>
      </c>
      <c r="H1077">
        <v>0</v>
      </c>
      <c r="I1077" t="s">
        <v>2380</v>
      </c>
      <c r="J1077" t="str">
        <f t="shared" si="32"/>
        <v>Overweight</v>
      </c>
      <c r="K1077" s="12" t="str">
        <f t="shared" si="33"/>
        <v>Normal</v>
      </c>
    </row>
    <row r="1078" spans="2:11" x14ac:dyDescent="0.3">
      <c r="B1078" t="s">
        <v>1294</v>
      </c>
      <c r="C1078">
        <v>23.14</v>
      </c>
      <c r="D1078">
        <v>4.1500000000000004</v>
      </c>
      <c r="E1078" t="s">
        <v>2382</v>
      </c>
      <c r="F1078" t="s">
        <v>2380</v>
      </c>
      <c r="G1078" t="s">
        <v>2380</v>
      </c>
      <c r="H1078">
        <v>1</v>
      </c>
      <c r="I1078" t="s">
        <v>2380</v>
      </c>
      <c r="J1078" t="str">
        <f t="shared" si="32"/>
        <v>Normal Weight</v>
      </c>
      <c r="K1078" s="12" t="str">
        <f t="shared" si="33"/>
        <v>Normal</v>
      </c>
    </row>
    <row r="1079" spans="2:11" x14ac:dyDescent="0.3">
      <c r="B1079" t="s">
        <v>1293</v>
      </c>
      <c r="C1079">
        <v>39.6</v>
      </c>
      <c r="D1079">
        <v>11.36</v>
      </c>
      <c r="E1079" t="s">
        <v>2380</v>
      </c>
      <c r="F1079" t="s">
        <v>2380</v>
      </c>
      <c r="G1079" t="s">
        <v>2380</v>
      </c>
      <c r="H1079">
        <v>0</v>
      </c>
      <c r="I1079" t="s">
        <v>2380</v>
      </c>
      <c r="J1079" t="str">
        <f t="shared" si="32"/>
        <v>Obesity</v>
      </c>
      <c r="K1079" s="12" t="str">
        <f t="shared" si="33"/>
        <v>Diabetes</v>
      </c>
    </row>
    <row r="1080" spans="2:11" x14ac:dyDescent="0.3">
      <c r="B1080" t="s">
        <v>1292</v>
      </c>
      <c r="C1080">
        <v>29.2</v>
      </c>
      <c r="D1080">
        <v>7.53</v>
      </c>
      <c r="E1080" t="s">
        <v>2380</v>
      </c>
      <c r="F1080" t="s">
        <v>2380</v>
      </c>
      <c r="G1080" t="s">
        <v>2380</v>
      </c>
      <c r="H1080">
        <v>0</v>
      </c>
      <c r="I1080" t="s">
        <v>2380</v>
      </c>
      <c r="J1080" t="str">
        <f t="shared" si="32"/>
        <v>Overweight</v>
      </c>
      <c r="K1080" s="12" t="str">
        <f t="shared" si="33"/>
        <v>Diabetes</v>
      </c>
    </row>
    <row r="1081" spans="2:11" x14ac:dyDescent="0.3">
      <c r="B1081" t="s">
        <v>1291</v>
      </c>
      <c r="C1081">
        <v>32.774999999999999</v>
      </c>
      <c r="D1081">
        <v>7.95</v>
      </c>
      <c r="E1081" t="s">
        <v>2380</v>
      </c>
      <c r="F1081" t="s">
        <v>2380</v>
      </c>
      <c r="G1081" t="s">
        <v>2380</v>
      </c>
      <c r="H1081">
        <v>0</v>
      </c>
      <c r="I1081" t="s">
        <v>2380</v>
      </c>
      <c r="J1081" t="str">
        <f t="shared" si="32"/>
        <v>Obesity</v>
      </c>
      <c r="K1081" s="12" t="str">
        <f t="shared" si="33"/>
        <v>Diabetes</v>
      </c>
    </row>
    <row r="1082" spans="2:11" x14ac:dyDescent="0.3">
      <c r="B1082" t="s">
        <v>1290</v>
      </c>
      <c r="C1082">
        <v>24.035</v>
      </c>
      <c r="D1082">
        <v>8.5</v>
      </c>
      <c r="E1082" t="s">
        <v>2380</v>
      </c>
      <c r="F1082" t="s">
        <v>2380</v>
      </c>
      <c r="G1082" t="s">
        <v>2380</v>
      </c>
      <c r="H1082">
        <v>0</v>
      </c>
      <c r="I1082" t="s">
        <v>2380</v>
      </c>
      <c r="J1082" t="str">
        <f t="shared" si="32"/>
        <v>Normal Weight</v>
      </c>
      <c r="K1082" s="12" t="str">
        <f t="shared" si="33"/>
        <v>Diabetes</v>
      </c>
    </row>
    <row r="1083" spans="2:11" x14ac:dyDescent="0.3">
      <c r="B1083" t="s">
        <v>1289</v>
      </c>
      <c r="C1083">
        <v>30.55</v>
      </c>
      <c r="D1083">
        <v>5.89</v>
      </c>
      <c r="E1083" t="s">
        <v>2380</v>
      </c>
      <c r="F1083" t="s">
        <v>2380</v>
      </c>
      <c r="G1083" t="s">
        <v>2382</v>
      </c>
      <c r="H1083">
        <v>1</v>
      </c>
      <c r="I1083" t="s">
        <v>2380</v>
      </c>
      <c r="J1083" t="str">
        <f t="shared" si="32"/>
        <v>Obesity</v>
      </c>
      <c r="K1083" s="12" t="str">
        <f t="shared" si="33"/>
        <v>Prediabetes</v>
      </c>
    </row>
    <row r="1084" spans="2:11" x14ac:dyDescent="0.3">
      <c r="B1084" t="s">
        <v>1288</v>
      </c>
      <c r="C1084">
        <v>28.81</v>
      </c>
      <c r="D1084">
        <v>8.76</v>
      </c>
      <c r="E1084" t="s">
        <v>2380</v>
      </c>
      <c r="F1084" t="s">
        <v>2380</v>
      </c>
      <c r="G1084" t="s">
        <v>2380</v>
      </c>
      <c r="H1084">
        <v>2</v>
      </c>
      <c r="I1084" t="s">
        <v>2380</v>
      </c>
      <c r="J1084" t="str">
        <f t="shared" si="32"/>
        <v>Overweight</v>
      </c>
      <c r="K1084" s="12" t="str">
        <f t="shared" si="33"/>
        <v>Diabetes</v>
      </c>
    </row>
    <row r="1085" spans="2:11" x14ac:dyDescent="0.3">
      <c r="B1085" t="s">
        <v>1287</v>
      </c>
      <c r="C1085">
        <v>31.66</v>
      </c>
      <c r="D1085">
        <v>4.1100000000000003</v>
      </c>
      <c r="E1085" t="s">
        <v>2380</v>
      </c>
      <c r="F1085" t="s">
        <v>2380</v>
      </c>
      <c r="G1085" t="s">
        <v>2380</v>
      </c>
      <c r="H1085">
        <v>0</v>
      </c>
      <c r="I1085" t="s">
        <v>2380</v>
      </c>
      <c r="J1085" t="str">
        <f t="shared" si="32"/>
        <v>Obesity</v>
      </c>
      <c r="K1085" s="12" t="str">
        <f t="shared" si="33"/>
        <v>Normal</v>
      </c>
    </row>
    <row r="1086" spans="2:11" x14ac:dyDescent="0.3">
      <c r="B1086" t="s">
        <v>1286</v>
      </c>
      <c r="C1086">
        <v>28.215</v>
      </c>
      <c r="D1086">
        <v>7.56</v>
      </c>
      <c r="E1086" t="s">
        <v>2382</v>
      </c>
      <c r="F1086" t="s">
        <v>2380</v>
      </c>
      <c r="G1086" t="s">
        <v>2380</v>
      </c>
      <c r="H1086">
        <v>1</v>
      </c>
      <c r="I1086" t="s">
        <v>2380</v>
      </c>
      <c r="J1086" t="str">
        <f t="shared" si="32"/>
        <v>Overweight</v>
      </c>
      <c r="K1086" s="12" t="str">
        <f t="shared" si="33"/>
        <v>Diabetes</v>
      </c>
    </row>
    <row r="1087" spans="2:11" x14ac:dyDescent="0.3">
      <c r="B1087" t="s">
        <v>1285</v>
      </c>
      <c r="C1087">
        <v>26.12</v>
      </c>
      <c r="D1087">
        <v>4.17</v>
      </c>
      <c r="E1087" t="s">
        <v>2382</v>
      </c>
      <c r="F1087" t="s">
        <v>2380</v>
      </c>
      <c r="G1087" t="s">
        <v>2382</v>
      </c>
      <c r="H1087">
        <v>1</v>
      </c>
      <c r="I1087" t="s">
        <v>2380</v>
      </c>
      <c r="J1087" t="str">
        <f t="shared" si="32"/>
        <v>Overweight</v>
      </c>
      <c r="K1087" s="12" t="str">
        <f t="shared" si="33"/>
        <v>Normal</v>
      </c>
    </row>
    <row r="1088" spans="2:11" x14ac:dyDescent="0.3">
      <c r="B1088" t="s">
        <v>1284</v>
      </c>
      <c r="C1088">
        <v>36.630000000000003</v>
      </c>
      <c r="D1088">
        <v>11.42</v>
      </c>
      <c r="E1088" t="s">
        <v>2380</v>
      </c>
      <c r="F1088" t="s">
        <v>2380</v>
      </c>
      <c r="G1088" t="s">
        <v>2380</v>
      </c>
      <c r="H1088">
        <v>2</v>
      </c>
      <c r="I1088" t="s">
        <v>2380</v>
      </c>
      <c r="J1088" t="str">
        <f t="shared" si="32"/>
        <v>Obesity</v>
      </c>
      <c r="K1088" s="12" t="str">
        <f t="shared" si="33"/>
        <v>Diabetes</v>
      </c>
    </row>
    <row r="1089" spans="2:11" x14ac:dyDescent="0.3">
      <c r="B1089" t="s">
        <v>1283</v>
      </c>
      <c r="C1089">
        <v>33.344999999999999</v>
      </c>
      <c r="D1089">
        <v>7.33</v>
      </c>
      <c r="E1089" t="s">
        <v>2380</v>
      </c>
      <c r="F1089" t="s">
        <v>2380</v>
      </c>
      <c r="G1089" t="s">
        <v>2380</v>
      </c>
      <c r="H1089">
        <v>2</v>
      </c>
      <c r="I1089" t="s">
        <v>2380</v>
      </c>
      <c r="J1089" t="str">
        <f t="shared" si="32"/>
        <v>Obesity</v>
      </c>
      <c r="K1089" s="12" t="str">
        <f t="shared" si="33"/>
        <v>Diabetes</v>
      </c>
    </row>
    <row r="1090" spans="2:11" x14ac:dyDescent="0.3">
      <c r="B1090" t="s">
        <v>1282</v>
      </c>
      <c r="C1090">
        <v>27.11</v>
      </c>
      <c r="D1090">
        <v>6.7</v>
      </c>
      <c r="E1090" t="s">
        <v>2380</v>
      </c>
      <c r="F1090" t="s">
        <v>2380</v>
      </c>
      <c r="G1090" t="s">
        <v>2380</v>
      </c>
      <c r="H1090">
        <v>0</v>
      </c>
      <c r="I1090" t="s">
        <v>2380</v>
      </c>
      <c r="J1090" t="str">
        <f t="shared" si="32"/>
        <v>Overweight</v>
      </c>
      <c r="K1090" s="12" t="str">
        <f t="shared" si="33"/>
        <v>Diabetes</v>
      </c>
    </row>
    <row r="1091" spans="2:11" x14ac:dyDescent="0.3">
      <c r="B1091" t="s">
        <v>1281</v>
      </c>
      <c r="C1091">
        <v>26.6</v>
      </c>
      <c r="D1091">
        <v>5.27</v>
      </c>
      <c r="E1091" t="s">
        <v>2382</v>
      </c>
      <c r="F1091" t="s">
        <v>2380</v>
      </c>
      <c r="G1091" t="s">
        <v>2382</v>
      </c>
      <c r="H1091">
        <v>1</v>
      </c>
      <c r="I1091" t="s">
        <v>2380</v>
      </c>
      <c r="J1091" t="str">
        <f t="shared" ref="J1091:J1154" si="34">IF(C1091&lt;18.5,"Underweight",IF(C1091&lt;25,"Normal Weight",IF(C1091&lt;30,"Overweight","Obesity")))</f>
        <v>Overweight</v>
      </c>
      <c r="K1091" s="12" t="str">
        <f t="shared" ref="K1091:K1154" si="35">IF(D1091&lt;5.7,"Normal",IF(D1091&lt;6.5,"Prediabetes","Diabetes"))</f>
        <v>Normal</v>
      </c>
    </row>
    <row r="1092" spans="2:11" x14ac:dyDescent="0.3">
      <c r="B1092" t="s">
        <v>1280</v>
      </c>
      <c r="C1092">
        <v>30.41</v>
      </c>
      <c r="D1092">
        <v>7.72</v>
      </c>
      <c r="E1092" t="s">
        <v>2380</v>
      </c>
      <c r="F1092" t="s">
        <v>2380</v>
      </c>
      <c r="G1092" t="s">
        <v>2380</v>
      </c>
      <c r="H1092">
        <v>0</v>
      </c>
      <c r="I1092" t="s">
        <v>2380</v>
      </c>
      <c r="J1092" t="str">
        <f t="shared" si="34"/>
        <v>Obesity</v>
      </c>
      <c r="K1092" s="12" t="str">
        <f t="shared" si="35"/>
        <v>Diabetes</v>
      </c>
    </row>
    <row r="1093" spans="2:11" x14ac:dyDescent="0.3">
      <c r="B1093" t="s">
        <v>1279</v>
      </c>
      <c r="C1093">
        <v>28.98</v>
      </c>
      <c r="D1093">
        <v>8.68</v>
      </c>
      <c r="E1093" t="s">
        <v>2380</v>
      </c>
      <c r="F1093" t="s">
        <v>2380</v>
      </c>
      <c r="G1093" t="s">
        <v>2380</v>
      </c>
      <c r="H1093">
        <v>2</v>
      </c>
      <c r="I1093" t="s">
        <v>2380</v>
      </c>
      <c r="J1093" t="str">
        <f t="shared" si="34"/>
        <v>Overweight</v>
      </c>
      <c r="K1093" s="12" t="str">
        <f t="shared" si="35"/>
        <v>Diabetes</v>
      </c>
    </row>
    <row r="1094" spans="2:11" x14ac:dyDescent="0.3">
      <c r="B1094" t="s">
        <v>1278</v>
      </c>
      <c r="C1094">
        <v>31.24</v>
      </c>
      <c r="D1094">
        <v>9.8000000000000007</v>
      </c>
      <c r="E1094" t="s">
        <v>2380</v>
      </c>
      <c r="F1094" t="s">
        <v>2380</v>
      </c>
      <c r="G1094" t="s">
        <v>2380</v>
      </c>
      <c r="H1094">
        <v>0</v>
      </c>
      <c r="I1094" t="s">
        <v>2380</v>
      </c>
      <c r="J1094" t="str">
        <f t="shared" si="34"/>
        <v>Obesity</v>
      </c>
      <c r="K1094" s="12" t="str">
        <f t="shared" si="35"/>
        <v>Diabetes</v>
      </c>
    </row>
    <row r="1095" spans="2:11" x14ac:dyDescent="0.3">
      <c r="B1095" t="s">
        <v>1277</v>
      </c>
      <c r="C1095">
        <v>31.54</v>
      </c>
      <c r="D1095">
        <v>4.4400000000000004</v>
      </c>
      <c r="E1095" t="s">
        <v>2380</v>
      </c>
      <c r="F1095" t="s">
        <v>2380</v>
      </c>
      <c r="G1095" t="s">
        <v>2380</v>
      </c>
      <c r="H1095">
        <v>0</v>
      </c>
      <c r="I1095" t="s">
        <v>2380</v>
      </c>
      <c r="J1095" t="str">
        <f t="shared" si="34"/>
        <v>Obesity</v>
      </c>
      <c r="K1095" s="12" t="str">
        <f t="shared" si="35"/>
        <v>Normal</v>
      </c>
    </row>
    <row r="1096" spans="2:11" x14ac:dyDescent="0.3">
      <c r="B1096" t="s">
        <v>1276</v>
      </c>
      <c r="C1096">
        <v>38.6</v>
      </c>
      <c r="D1096">
        <v>7.19</v>
      </c>
      <c r="E1096" t="s">
        <v>2382</v>
      </c>
      <c r="F1096" t="s">
        <v>2380</v>
      </c>
      <c r="G1096" t="s">
        <v>2380</v>
      </c>
      <c r="H1096">
        <v>2</v>
      </c>
      <c r="I1096" t="s">
        <v>2380</v>
      </c>
      <c r="J1096" t="str">
        <f t="shared" si="34"/>
        <v>Obesity</v>
      </c>
      <c r="K1096" s="12" t="str">
        <f t="shared" si="35"/>
        <v>Diabetes</v>
      </c>
    </row>
    <row r="1097" spans="2:11" x14ac:dyDescent="0.3">
      <c r="B1097" t="s">
        <v>1275</v>
      </c>
      <c r="C1097">
        <v>37.950000000000003</v>
      </c>
      <c r="D1097">
        <v>6.06</v>
      </c>
      <c r="E1097" t="s">
        <v>2380</v>
      </c>
      <c r="F1097" t="s">
        <v>2380</v>
      </c>
      <c r="G1097" t="s">
        <v>2380</v>
      </c>
      <c r="H1097">
        <v>0</v>
      </c>
      <c r="I1097" t="s">
        <v>2380</v>
      </c>
      <c r="J1097" t="str">
        <f t="shared" si="34"/>
        <v>Obesity</v>
      </c>
      <c r="K1097" s="12" t="str">
        <f t="shared" si="35"/>
        <v>Prediabetes</v>
      </c>
    </row>
    <row r="1098" spans="2:11" x14ac:dyDescent="0.3">
      <c r="B1098" t="s">
        <v>1274</v>
      </c>
      <c r="C1098">
        <v>38.97</v>
      </c>
      <c r="D1098">
        <v>5.12</v>
      </c>
      <c r="E1098" t="s">
        <v>2380</v>
      </c>
      <c r="F1098" t="s">
        <v>2380</v>
      </c>
      <c r="G1098" t="s">
        <v>2380</v>
      </c>
      <c r="H1098">
        <v>0</v>
      </c>
      <c r="I1098" t="s">
        <v>2380</v>
      </c>
      <c r="J1098" t="str">
        <f t="shared" si="34"/>
        <v>Obesity</v>
      </c>
      <c r="K1098" s="12" t="str">
        <f t="shared" si="35"/>
        <v>Normal</v>
      </c>
    </row>
    <row r="1099" spans="2:11" x14ac:dyDescent="0.3">
      <c r="B1099" t="s">
        <v>1273</v>
      </c>
      <c r="C1099">
        <v>21.2</v>
      </c>
      <c r="D1099">
        <v>10.72</v>
      </c>
      <c r="E1099" t="s">
        <v>2380</v>
      </c>
      <c r="F1099" t="s">
        <v>2380</v>
      </c>
      <c r="G1099" t="s">
        <v>2380</v>
      </c>
      <c r="H1099">
        <v>0</v>
      </c>
      <c r="I1099" t="s">
        <v>2380</v>
      </c>
      <c r="J1099" t="str">
        <f t="shared" si="34"/>
        <v>Normal Weight</v>
      </c>
      <c r="K1099" s="12" t="str">
        <f t="shared" si="35"/>
        <v>Diabetes</v>
      </c>
    </row>
    <row r="1100" spans="2:11" x14ac:dyDescent="0.3">
      <c r="B1100" t="s">
        <v>1272</v>
      </c>
      <c r="C1100">
        <v>23.96</v>
      </c>
      <c r="D1100">
        <v>9.58</v>
      </c>
      <c r="E1100" t="s">
        <v>2382</v>
      </c>
      <c r="F1100" t="s">
        <v>2380</v>
      </c>
      <c r="G1100" t="s">
        <v>2382</v>
      </c>
      <c r="H1100">
        <v>1</v>
      </c>
      <c r="I1100" t="s">
        <v>2380</v>
      </c>
      <c r="J1100" t="str">
        <f t="shared" si="34"/>
        <v>Normal Weight</v>
      </c>
      <c r="K1100" s="12" t="str">
        <f t="shared" si="35"/>
        <v>Diabetes</v>
      </c>
    </row>
    <row r="1101" spans="2:11" x14ac:dyDescent="0.3">
      <c r="B1101" t="s">
        <v>1271</v>
      </c>
      <c r="C1101">
        <v>35.93</v>
      </c>
      <c r="D1101">
        <v>6.4</v>
      </c>
      <c r="E1101" t="s">
        <v>2382</v>
      </c>
      <c r="F1101" t="s">
        <v>2380</v>
      </c>
      <c r="G1101" t="s">
        <v>2380</v>
      </c>
      <c r="H1101">
        <v>1</v>
      </c>
      <c r="I1101" t="s">
        <v>2380</v>
      </c>
      <c r="J1101" t="str">
        <f t="shared" si="34"/>
        <v>Obesity</v>
      </c>
      <c r="K1101" s="12" t="str">
        <f t="shared" si="35"/>
        <v>Prediabetes</v>
      </c>
    </row>
    <row r="1102" spans="2:11" x14ac:dyDescent="0.3">
      <c r="B1102" t="s">
        <v>1270</v>
      </c>
      <c r="C1102">
        <v>26.11</v>
      </c>
      <c r="D1102">
        <v>6.8</v>
      </c>
      <c r="E1102" t="s">
        <v>2382</v>
      </c>
      <c r="F1102" t="s">
        <v>2380</v>
      </c>
      <c r="G1102" t="s">
        <v>2380</v>
      </c>
      <c r="H1102">
        <v>2</v>
      </c>
      <c r="I1102" t="s">
        <v>2380</v>
      </c>
      <c r="J1102" t="str">
        <f t="shared" si="34"/>
        <v>Overweight</v>
      </c>
      <c r="K1102" s="12" t="str">
        <f t="shared" si="35"/>
        <v>Diabetes</v>
      </c>
    </row>
    <row r="1103" spans="2:11" x14ac:dyDescent="0.3">
      <c r="B1103" t="s">
        <v>1269</v>
      </c>
      <c r="C1103">
        <v>32.299999999999997</v>
      </c>
      <c r="D1103">
        <v>9.48</v>
      </c>
      <c r="E1103" t="s">
        <v>2380</v>
      </c>
      <c r="F1103" t="s">
        <v>2380</v>
      </c>
      <c r="G1103" t="s">
        <v>2380</v>
      </c>
      <c r="H1103">
        <v>2</v>
      </c>
      <c r="I1103" t="s">
        <v>2380</v>
      </c>
      <c r="J1103" t="str">
        <f t="shared" si="34"/>
        <v>Obesity</v>
      </c>
      <c r="K1103" s="12" t="str">
        <f t="shared" si="35"/>
        <v>Diabetes</v>
      </c>
    </row>
    <row r="1104" spans="2:11" x14ac:dyDescent="0.3">
      <c r="B1104" t="s">
        <v>1268</v>
      </c>
      <c r="C1104">
        <v>28.69</v>
      </c>
      <c r="D1104">
        <v>7.45</v>
      </c>
      <c r="E1104" t="s">
        <v>2380</v>
      </c>
      <c r="F1104" t="s">
        <v>2380</v>
      </c>
      <c r="G1104" t="s">
        <v>2380</v>
      </c>
      <c r="H1104">
        <v>2</v>
      </c>
      <c r="I1104" t="s">
        <v>2380</v>
      </c>
      <c r="J1104" t="str">
        <f t="shared" si="34"/>
        <v>Overweight</v>
      </c>
      <c r="K1104" s="12" t="str">
        <f t="shared" si="35"/>
        <v>Diabetes</v>
      </c>
    </row>
    <row r="1105" spans="2:11" x14ac:dyDescent="0.3">
      <c r="B1105" t="s">
        <v>1267</v>
      </c>
      <c r="C1105">
        <v>31.28</v>
      </c>
      <c r="D1105">
        <v>6.94</v>
      </c>
      <c r="E1105" t="s">
        <v>2382</v>
      </c>
      <c r="F1105" t="s">
        <v>2380</v>
      </c>
      <c r="G1105" t="s">
        <v>2380</v>
      </c>
      <c r="H1105">
        <v>1</v>
      </c>
      <c r="I1105" t="s">
        <v>2380</v>
      </c>
      <c r="J1105" t="str">
        <f t="shared" si="34"/>
        <v>Obesity</v>
      </c>
      <c r="K1105" s="12" t="str">
        <f t="shared" si="35"/>
        <v>Diabetes</v>
      </c>
    </row>
    <row r="1106" spans="2:11" x14ac:dyDescent="0.3">
      <c r="B1106" t="s">
        <v>1266</v>
      </c>
      <c r="C1106">
        <v>30.21</v>
      </c>
      <c r="D1106">
        <v>7.83</v>
      </c>
      <c r="E1106" t="s">
        <v>2380</v>
      </c>
      <c r="F1106" t="s">
        <v>2380</v>
      </c>
      <c r="G1106" t="s">
        <v>2380</v>
      </c>
      <c r="H1106">
        <v>0</v>
      </c>
      <c r="I1106" t="s">
        <v>2380</v>
      </c>
      <c r="J1106" t="str">
        <f t="shared" si="34"/>
        <v>Obesity</v>
      </c>
      <c r="K1106" s="12" t="str">
        <f t="shared" si="35"/>
        <v>Diabetes</v>
      </c>
    </row>
    <row r="1107" spans="2:11" x14ac:dyDescent="0.3">
      <c r="B1107" t="s">
        <v>1265</v>
      </c>
      <c r="C1107">
        <v>38.28</v>
      </c>
      <c r="D1107">
        <v>10.17</v>
      </c>
      <c r="E1107" t="s">
        <v>2382</v>
      </c>
      <c r="F1107" t="s">
        <v>2380</v>
      </c>
      <c r="G1107" t="s">
        <v>2380</v>
      </c>
      <c r="H1107">
        <v>0</v>
      </c>
      <c r="I1107" t="s">
        <v>2380</v>
      </c>
      <c r="J1107" t="str">
        <f t="shared" si="34"/>
        <v>Obesity</v>
      </c>
      <c r="K1107" s="12" t="str">
        <f t="shared" si="35"/>
        <v>Diabetes</v>
      </c>
    </row>
    <row r="1108" spans="2:11" x14ac:dyDescent="0.3">
      <c r="B1108" t="s">
        <v>1264</v>
      </c>
      <c r="C1108">
        <v>29.9</v>
      </c>
      <c r="D1108">
        <v>8.9600000000000009</v>
      </c>
      <c r="E1108" t="s">
        <v>2382</v>
      </c>
      <c r="F1108" t="s">
        <v>2380</v>
      </c>
      <c r="G1108" t="s">
        <v>2380</v>
      </c>
      <c r="H1108">
        <v>0</v>
      </c>
      <c r="I1108" t="s">
        <v>2380</v>
      </c>
      <c r="J1108" t="str">
        <f t="shared" si="34"/>
        <v>Overweight</v>
      </c>
      <c r="K1108" s="12" t="str">
        <f t="shared" si="35"/>
        <v>Diabetes</v>
      </c>
    </row>
    <row r="1109" spans="2:11" x14ac:dyDescent="0.3">
      <c r="B1109" t="s">
        <v>1263</v>
      </c>
      <c r="C1109">
        <v>23.18</v>
      </c>
      <c r="D1109">
        <v>6.96</v>
      </c>
      <c r="E1109" t="s">
        <v>2382</v>
      </c>
      <c r="F1109" t="s">
        <v>2380</v>
      </c>
      <c r="G1109" t="s">
        <v>2380</v>
      </c>
      <c r="H1109">
        <v>2</v>
      </c>
      <c r="I1109" t="s">
        <v>2380</v>
      </c>
      <c r="J1109" t="str">
        <f t="shared" si="34"/>
        <v>Normal Weight</v>
      </c>
      <c r="K1109" s="12" t="str">
        <f t="shared" si="35"/>
        <v>Diabetes</v>
      </c>
    </row>
    <row r="1110" spans="2:11" x14ac:dyDescent="0.3">
      <c r="B1110" t="s">
        <v>1262</v>
      </c>
      <c r="C1110">
        <v>33.020000000000003</v>
      </c>
      <c r="D1110">
        <v>5.07</v>
      </c>
      <c r="E1110" t="s">
        <v>2382</v>
      </c>
      <c r="F1110" t="s">
        <v>2380</v>
      </c>
      <c r="G1110" t="s">
        <v>2380</v>
      </c>
      <c r="H1110">
        <v>0</v>
      </c>
      <c r="I1110" t="s">
        <v>2380</v>
      </c>
      <c r="J1110" t="str">
        <f t="shared" si="34"/>
        <v>Obesity</v>
      </c>
      <c r="K1110" s="12" t="str">
        <f t="shared" si="35"/>
        <v>Normal</v>
      </c>
    </row>
    <row r="1111" spans="2:11" x14ac:dyDescent="0.3">
      <c r="B1111" t="s">
        <v>1261</v>
      </c>
      <c r="C1111">
        <v>27.29</v>
      </c>
      <c r="D1111">
        <v>5.85</v>
      </c>
      <c r="E1111" t="s">
        <v>2380</v>
      </c>
      <c r="F1111" t="s">
        <v>2380</v>
      </c>
      <c r="G1111" t="s">
        <v>2380</v>
      </c>
      <c r="H1111">
        <v>2</v>
      </c>
      <c r="I1111" t="s">
        <v>2380</v>
      </c>
      <c r="J1111" t="str">
        <f t="shared" si="34"/>
        <v>Overweight</v>
      </c>
      <c r="K1111" s="12" t="str">
        <f t="shared" si="35"/>
        <v>Prediabetes</v>
      </c>
    </row>
    <row r="1112" spans="2:11" x14ac:dyDescent="0.3">
      <c r="B1112" t="s">
        <v>1260</v>
      </c>
      <c r="C1112">
        <v>23.18</v>
      </c>
      <c r="D1112">
        <v>10.56</v>
      </c>
      <c r="E1112" t="s">
        <v>2380</v>
      </c>
      <c r="F1112" t="s">
        <v>2380</v>
      </c>
      <c r="G1112" t="s">
        <v>2380</v>
      </c>
      <c r="H1112">
        <v>2</v>
      </c>
      <c r="I1112" t="s">
        <v>2380</v>
      </c>
      <c r="J1112" t="str">
        <f t="shared" si="34"/>
        <v>Normal Weight</v>
      </c>
      <c r="K1112" s="12" t="str">
        <f t="shared" si="35"/>
        <v>Diabetes</v>
      </c>
    </row>
    <row r="1113" spans="2:11" x14ac:dyDescent="0.3">
      <c r="B1113" t="s">
        <v>1259</v>
      </c>
      <c r="C1113">
        <v>32.659999999999997</v>
      </c>
      <c r="D1113">
        <v>8.92</v>
      </c>
      <c r="E1113" t="s">
        <v>2382</v>
      </c>
      <c r="F1113" t="s">
        <v>2380</v>
      </c>
      <c r="G1113" t="s">
        <v>2380</v>
      </c>
      <c r="H1113">
        <v>0</v>
      </c>
      <c r="I1113" t="s">
        <v>2380</v>
      </c>
      <c r="J1113" t="str">
        <f t="shared" si="34"/>
        <v>Obesity</v>
      </c>
      <c r="K1113" s="12" t="str">
        <f t="shared" si="35"/>
        <v>Diabetes</v>
      </c>
    </row>
    <row r="1114" spans="2:11" x14ac:dyDescent="0.3">
      <c r="B1114" t="s">
        <v>1258</v>
      </c>
      <c r="C1114">
        <v>30.78</v>
      </c>
      <c r="D1114">
        <v>8.6300000000000008</v>
      </c>
      <c r="E1114" t="s">
        <v>2380</v>
      </c>
      <c r="F1114" t="s">
        <v>2380</v>
      </c>
      <c r="G1114" t="s">
        <v>2380</v>
      </c>
      <c r="H1114">
        <v>0</v>
      </c>
      <c r="I1114" t="s">
        <v>2380</v>
      </c>
      <c r="J1114" t="str">
        <f t="shared" si="34"/>
        <v>Obesity</v>
      </c>
      <c r="K1114" s="12" t="str">
        <f t="shared" si="35"/>
        <v>Diabetes</v>
      </c>
    </row>
    <row r="1115" spans="2:11" x14ac:dyDescent="0.3">
      <c r="B1115" t="s">
        <v>1257</v>
      </c>
      <c r="C1115">
        <v>47.2</v>
      </c>
      <c r="D1115">
        <v>6.29</v>
      </c>
      <c r="E1115" t="s">
        <v>2382</v>
      </c>
      <c r="F1115" t="s">
        <v>2380</v>
      </c>
      <c r="G1115" t="s">
        <v>2382</v>
      </c>
      <c r="H1115">
        <v>1</v>
      </c>
      <c r="I1115" t="s">
        <v>2380</v>
      </c>
      <c r="J1115" t="str">
        <f t="shared" si="34"/>
        <v>Obesity</v>
      </c>
      <c r="K1115" s="12" t="str">
        <f t="shared" si="35"/>
        <v>Prediabetes</v>
      </c>
    </row>
    <row r="1116" spans="2:11" x14ac:dyDescent="0.3">
      <c r="B1116" t="s">
        <v>1256</v>
      </c>
      <c r="C1116">
        <v>31.6</v>
      </c>
      <c r="D1116">
        <v>5.75</v>
      </c>
      <c r="E1116" t="s">
        <v>2380</v>
      </c>
      <c r="F1116" t="s">
        <v>2380</v>
      </c>
      <c r="G1116" t="s">
        <v>2380</v>
      </c>
      <c r="H1116">
        <v>2</v>
      </c>
      <c r="I1116" t="s">
        <v>2380</v>
      </c>
      <c r="J1116" t="str">
        <f t="shared" si="34"/>
        <v>Obesity</v>
      </c>
      <c r="K1116" s="12" t="str">
        <f t="shared" si="35"/>
        <v>Prediabetes</v>
      </c>
    </row>
    <row r="1117" spans="2:11" x14ac:dyDescent="0.3">
      <c r="B1117" t="s">
        <v>1255</v>
      </c>
      <c r="C1117">
        <v>33.914999999999999</v>
      </c>
      <c r="D1117">
        <v>6.66</v>
      </c>
      <c r="E1117" t="s">
        <v>2382</v>
      </c>
      <c r="F1117" t="s">
        <v>2380</v>
      </c>
      <c r="G1117" t="s">
        <v>2380</v>
      </c>
      <c r="H1117">
        <v>1</v>
      </c>
      <c r="I1117" t="s">
        <v>2380</v>
      </c>
      <c r="J1117" t="str">
        <f t="shared" si="34"/>
        <v>Obesity</v>
      </c>
      <c r="K1117" s="12" t="str">
        <f t="shared" si="35"/>
        <v>Diabetes</v>
      </c>
    </row>
    <row r="1118" spans="2:11" x14ac:dyDescent="0.3">
      <c r="B1118" t="s">
        <v>1254</v>
      </c>
      <c r="C1118">
        <v>23.54</v>
      </c>
      <c r="D1118">
        <v>5.0999999999999996</v>
      </c>
      <c r="E1118" t="s">
        <v>2380</v>
      </c>
      <c r="F1118" t="s">
        <v>2380</v>
      </c>
      <c r="G1118" t="s">
        <v>2380</v>
      </c>
      <c r="H1118">
        <v>2</v>
      </c>
      <c r="I1118" t="s">
        <v>2380</v>
      </c>
      <c r="J1118" t="str">
        <f t="shared" si="34"/>
        <v>Normal Weight</v>
      </c>
      <c r="K1118" s="12" t="str">
        <f t="shared" si="35"/>
        <v>Normal</v>
      </c>
    </row>
    <row r="1119" spans="2:11" x14ac:dyDescent="0.3">
      <c r="B1119" t="s">
        <v>1253</v>
      </c>
      <c r="C1119">
        <v>27.074999999999999</v>
      </c>
      <c r="D1119">
        <v>4.41</v>
      </c>
      <c r="E1119" t="s">
        <v>2380</v>
      </c>
      <c r="F1119" t="s">
        <v>2380</v>
      </c>
      <c r="G1119" t="s">
        <v>2380</v>
      </c>
      <c r="H1119">
        <v>2</v>
      </c>
      <c r="I1119" t="s">
        <v>2380</v>
      </c>
      <c r="J1119" t="str">
        <f t="shared" si="34"/>
        <v>Overweight</v>
      </c>
      <c r="K1119" s="12" t="str">
        <f t="shared" si="35"/>
        <v>Normal</v>
      </c>
    </row>
    <row r="1120" spans="2:11" x14ac:dyDescent="0.3">
      <c r="B1120" t="s">
        <v>1252</v>
      </c>
      <c r="C1120">
        <v>25.8</v>
      </c>
      <c r="D1120">
        <v>5.52</v>
      </c>
      <c r="E1120" t="s">
        <v>2382</v>
      </c>
      <c r="F1120" t="s">
        <v>2380</v>
      </c>
      <c r="G1120" t="s">
        <v>2380</v>
      </c>
      <c r="H1120">
        <v>0</v>
      </c>
      <c r="I1120" t="s">
        <v>2380</v>
      </c>
      <c r="J1120" t="str">
        <f t="shared" si="34"/>
        <v>Overweight</v>
      </c>
      <c r="K1120" s="12" t="str">
        <f t="shared" si="35"/>
        <v>Normal</v>
      </c>
    </row>
    <row r="1121" spans="2:11" x14ac:dyDescent="0.3">
      <c r="B1121" t="s">
        <v>1251</v>
      </c>
      <c r="C1121">
        <v>36.1</v>
      </c>
      <c r="D1121">
        <v>4.62</v>
      </c>
      <c r="E1121" t="s">
        <v>2382</v>
      </c>
      <c r="F1121" t="s">
        <v>2380</v>
      </c>
      <c r="G1121" t="s">
        <v>2382</v>
      </c>
      <c r="H1121">
        <v>1</v>
      </c>
      <c r="I1121" t="s">
        <v>2380</v>
      </c>
      <c r="J1121" t="str">
        <f t="shared" si="34"/>
        <v>Obesity</v>
      </c>
      <c r="K1121" s="12" t="str">
        <f t="shared" si="35"/>
        <v>Normal</v>
      </c>
    </row>
    <row r="1122" spans="2:11" x14ac:dyDescent="0.3">
      <c r="B1122" t="s">
        <v>1250</v>
      </c>
      <c r="C1122">
        <v>30.495000000000001</v>
      </c>
      <c r="D1122">
        <v>5.74</v>
      </c>
      <c r="E1122" t="s">
        <v>2382</v>
      </c>
      <c r="F1122" t="s">
        <v>2380</v>
      </c>
      <c r="G1122" t="s">
        <v>2382</v>
      </c>
      <c r="H1122">
        <v>1</v>
      </c>
      <c r="I1122" t="s">
        <v>2380</v>
      </c>
      <c r="J1122" t="str">
        <f t="shared" si="34"/>
        <v>Obesity</v>
      </c>
      <c r="K1122" s="12" t="str">
        <f t="shared" si="35"/>
        <v>Prediabetes</v>
      </c>
    </row>
    <row r="1123" spans="2:11" x14ac:dyDescent="0.3">
      <c r="B1123" t="s">
        <v>1249</v>
      </c>
      <c r="C1123">
        <v>21.4</v>
      </c>
      <c r="D1123">
        <v>6.3</v>
      </c>
      <c r="E1123" t="s">
        <v>2382</v>
      </c>
      <c r="F1123" t="s">
        <v>2380</v>
      </c>
      <c r="G1123" t="s">
        <v>2382</v>
      </c>
      <c r="H1123">
        <v>1</v>
      </c>
      <c r="I1123" t="s">
        <v>2380</v>
      </c>
      <c r="J1123" t="str">
        <f t="shared" si="34"/>
        <v>Normal Weight</v>
      </c>
      <c r="K1123" s="12" t="str">
        <f t="shared" si="35"/>
        <v>Prediabetes</v>
      </c>
    </row>
    <row r="1124" spans="2:11" x14ac:dyDescent="0.3">
      <c r="B1124" t="s">
        <v>1248</v>
      </c>
      <c r="C1124">
        <v>32.299999999999997</v>
      </c>
      <c r="D1124">
        <v>10.27</v>
      </c>
      <c r="E1124" t="s">
        <v>2380</v>
      </c>
      <c r="F1124" t="s">
        <v>2380</v>
      </c>
      <c r="G1124" t="s">
        <v>2380</v>
      </c>
      <c r="H1124">
        <v>0</v>
      </c>
      <c r="I1124" t="s">
        <v>2380</v>
      </c>
      <c r="J1124" t="str">
        <f t="shared" si="34"/>
        <v>Obesity</v>
      </c>
      <c r="K1124" s="12" t="str">
        <f t="shared" si="35"/>
        <v>Diabetes</v>
      </c>
    </row>
    <row r="1125" spans="2:11" x14ac:dyDescent="0.3">
      <c r="B1125" t="s">
        <v>1247</v>
      </c>
      <c r="C1125">
        <v>29.78</v>
      </c>
      <c r="D1125">
        <v>5.85</v>
      </c>
      <c r="E1125" t="s">
        <v>2380</v>
      </c>
      <c r="F1125" t="s">
        <v>2380</v>
      </c>
      <c r="G1125" t="s">
        <v>2382</v>
      </c>
      <c r="H1125">
        <v>1</v>
      </c>
      <c r="I1125" t="s">
        <v>2380</v>
      </c>
      <c r="J1125" t="str">
        <f t="shared" si="34"/>
        <v>Overweight</v>
      </c>
      <c r="K1125" s="12" t="str">
        <f t="shared" si="35"/>
        <v>Prediabetes</v>
      </c>
    </row>
    <row r="1126" spans="2:11" x14ac:dyDescent="0.3">
      <c r="B1126" t="s">
        <v>1246</v>
      </c>
      <c r="C1126">
        <v>34.76</v>
      </c>
      <c r="D1126">
        <v>5.92</v>
      </c>
      <c r="E1126" t="s">
        <v>2382</v>
      </c>
      <c r="F1126" t="s">
        <v>2380</v>
      </c>
      <c r="G1126" t="s">
        <v>2380</v>
      </c>
      <c r="H1126">
        <v>1</v>
      </c>
      <c r="I1126" t="s">
        <v>2380</v>
      </c>
      <c r="J1126" t="str">
        <f t="shared" si="34"/>
        <v>Obesity</v>
      </c>
      <c r="K1126" s="12" t="str">
        <f t="shared" si="35"/>
        <v>Prediabetes</v>
      </c>
    </row>
    <row r="1127" spans="2:11" x14ac:dyDescent="0.3">
      <c r="B1127" t="s">
        <v>1245</v>
      </c>
      <c r="C1127">
        <v>18.335000000000001</v>
      </c>
      <c r="D1127">
        <v>10.01</v>
      </c>
      <c r="E1127" t="s">
        <v>2382</v>
      </c>
      <c r="F1127" t="s">
        <v>2380</v>
      </c>
      <c r="G1127" t="s">
        <v>2380</v>
      </c>
      <c r="H1127">
        <v>2</v>
      </c>
      <c r="I1127" t="s">
        <v>2380</v>
      </c>
      <c r="J1127" t="str">
        <f t="shared" si="34"/>
        <v>Underweight</v>
      </c>
      <c r="K1127" s="12" t="str">
        <f t="shared" si="35"/>
        <v>Diabetes</v>
      </c>
    </row>
    <row r="1128" spans="2:11" x14ac:dyDescent="0.3">
      <c r="B1128" t="s">
        <v>1244</v>
      </c>
      <c r="C1128">
        <v>32.299999999999997</v>
      </c>
      <c r="D1128">
        <v>9.59</v>
      </c>
      <c r="E1128" t="s">
        <v>2380</v>
      </c>
      <c r="F1128" t="s">
        <v>2380</v>
      </c>
      <c r="G1128" t="s">
        <v>2380</v>
      </c>
      <c r="H1128">
        <v>0</v>
      </c>
      <c r="I1128" t="s">
        <v>2380</v>
      </c>
      <c r="J1128" t="str">
        <f t="shared" si="34"/>
        <v>Obesity</v>
      </c>
      <c r="K1128" s="12" t="str">
        <f t="shared" si="35"/>
        <v>Diabetes</v>
      </c>
    </row>
    <row r="1129" spans="2:11" x14ac:dyDescent="0.3">
      <c r="B1129" t="s">
        <v>1243</v>
      </c>
      <c r="C1129">
        <v>27.74</v>
      </c>
      <c r="D1129">
        <v>10.37</v>
      </c>
      <c r="E1129" t="s">
        <v>2380</v>
      </c>
      <c r="F1129" t="s">
        <v>2380</v>
      </c>
      <c r="G1129" t="s">
        <v>2380</v>
      </c>
      <c r="H1129">
        <v>0</v>
      </c>
      <c r="I1129" t="s">
        <v>2380</v>
      </c>
      <c r="J1129" t="str">
        <f t="shared" si="34"/>
        <v>Overweight</v>
      </c>
      <c r="K1129" s="12" t="str">
        <f t="shared" si="35"/>
        <v>Diabetes</v>
      </c>
    </row>
    <row r="1130" spans="2:11" x14ac:dyDescent="0.3">
      <c r="B1130" t="s">
        <v>1242</v>
      </c>
      <c r="C1130">
        <v>24</v>
      </c>
      <c r="D1130">
        <v>4.01</v>
      </c>
      <c r="E1130" t="s">
        <v>2382</v>
      </c>
      <c r="F1130" t="s">
        <v>2380</v>
      </c>
      <c r="G1130" t="s">
        <v>2380</v>
      </c>
      <c r="H1130">
        <v>1</v>
      </c>
      <c r="I1130" t="s">
        <v>2380</v>
      </c>
      <c r="J1130" t="str">
        <f t="shared" si="34"/>
        <v>Normal Weight</v>
      </c>
      <c r="K1130" s="12" t="str">
        <f t="shared" si="35"/>
        <v>Normal</v>
      </c>
    </row>
    <row r="1131" spans="2:11" x14ac:dyDescent="0.3">
      <c r="B1131" t="s">
        <v>1241</v>
      </c>
      <c r="C1131">
        <v>31.78</v>
      </c>
      <c r="D1131">
        <v>4.24</v>
      </c>
      <c r="E1131" t="s">
        <v>2382</v>
      </c>
      <c r="F1131" t="s">
        <v>2380</v>
      </c>
      <c r="G1131" t="s">
        <v>2382</v>
      </c>
      <c r="H1131">
        <v>1</v>
      </c>
      <c r="I1131" t="s">
        <v>2380</v>
      </c>
      <c r="J1131" t="str">
        <f t="shared" si="34"/>
        <v>Obesity</v>
      </c>
      <c r="K1131" s="12" t="str">
        <f t="shared" si="35"/>
        <v>Normal</v>
      </c>
    </row>
    <row r="1132" spans="2:11" x14ac:dyDescent="0.3">
      <c r="B1132" t="s">
        <v>1240</v>
      </c>
      <c r="C1132">
        <v>32.25</v>
      </c>
      <c r="D1132">
        <v>5.36</v>
      </c>
      <c r="E1132" t="s">
        <v>2382</v>
      </c>
      <c r="F1132" t="s">
        <v>2380</v>
      </c>
      <c r="G1132" t="s">
        <v>2380</v>
      </c>
      <c r="H1132">
        <v>0</v>
      </c>
      <c r="I1132" t="s">
        <v>2380</v>
      </c>
      <c r="J1132" t="str">
        <f t="shared" si="34"/>
        <v>Obesity</v>
      </c>
      <c r="K1132" s="12" t="str">
        <f t="shared" si="35"/>
        <v>Normal</v>
      </c>
    </row>
    <row r="1133" spans="2:11" x14ac:dyDescent="0.3">
      <c r="B1133" t="s">
        <v>1239</v>
      </c>
      <c r="C1133">
        <v>30.114999999999998</v>
      </c>
      <c r="D1133">
        <v>4.99</v>
      </c>
      <c r="E1133" t="s">
        <v>2380</v>
      </c>
      <c r="F1133" t="s">
        <v>2380</v>
      </c>
      <c r="G1133" t="s">
        <v>2380</v>
      </c>
      <c r="H1133">
        <v>2</v>
      </c>
      <c r="I1133" t="s">
        <v>2380</v>
      </c>
      <c r="J1133" t="str">
        <f t="shared" si="34"/>
        <v>Obesity</v>
      </c>
      <c r="K1133" s="12" t="str">
        <f t="shared" si="35"/>
        <v>Normal</v>
      </c>
    </row>
    <row r="1134" spans="2:11" x14ac:dyDescent="0.3">
      <c r="B1134" t="s">
        <v>1238</v>
      </c>
      <c r="C1134">
        <v>22.41</v>
      </c>
      <c r="D1134">
        <v>8.68</v>
      </c>
      <c r="E1134" t="s">
        <v>2380</v>
      </c>
      <c r="F1134" t="s">
        <v>2380</v>
      </c>
      <c r="G1134" t="s">
        <v>2380</v>
      </c>
      <c r="H1134">
        <v>0</v>
      </c>
      <c r="I1134" t="s">
        <v>2380</v>
      </c>
      <c r="J1134" t="str">
        <f t="shared" si="34"/>
        <v>Normal Weight</v>
      </c>
      <c r="K1134" s="12" t="str">
        <f t="shared" si="35"/>
        <v>Diabetes</v>
      </c>
    </row>
    <row r="1135" spans="2:11" x14ac:dyDescent="0.3">
      <c r="B1135" t="s">
        <v>1237</v>
      </c>
      <c r="C1135">
        <v>45.72</v>
      </c>
      <c r="D1135">
        <v>4.2300000000000004</v>
      </c>
      <c r="E1135" t="s">
        <v>2382</v>
      </c>
      <c r="F1135" t="s">
        <v>2380</v>
      </c>
      <c r="G1135" t="s">
        <v>2380</v>
      </c>
      <c r="H1135">
        <v>0</v>
      </c>
      <c r="I1135" t="s">
        <v>2380</v>
      </c>
      <c r="J1135" t="str">
        <f t="shared" si="34"/>
        <v>Obesity</v>
      </c>
      <c r="K1135" s="12" t="str">
        <f t="shared" si="35"/>
        <v>Normal</v>
      </c>
    </row>
    <row r="1136" spans="2:11" x14ac:dyDescent="0.3">
      <c r="B1136" t="s">
        <v>1236</v>
      </c>
      <c r="C1136">
        <v>25</v>
      </c>
      <c r="D1136">
        <v>5.32</v>
      </c>
      <c r="E1136" t="s">
        <v>2382</v>
      </c>
      <c r="F1136" t="s">
        <v>2380</v>
      </c>
      <c r="G1136" t="s">
        <v>2380</v>
      </c>
      <c r="H1136">
        <v>2</v>
      </c>
      <c r="I1136" t="s">
        <v>2380</v>
      </c>
      <c r="J1136" t="str">
        <f t="shared" si="34"/>
        <v>Overweight</v>
      </c>
      <c r="K1136" s="12" t="str">
        <f t="shared" si="35"/>
        <v>Normal</v>
      </c>
    </row>
    <row r="1137" spans="2:11" x14ac:dyDescent="0.3">
      <c r="B1137" t="s">
        <v>1235</v>
      </c>
      <c r="C1137">
        <v>39.5</v>
      </c>
      <c r="D1137">
        <v>6.66</v>
      </c>
      <c r="E1137" t="s">
        <v>2380</v>
      </c>
      <c r="F1137" t="s">
        <v>2380</v>
      </c>
      <c r="G1137" t="s">
        <v>2380</v>
      </c>
      <c r="H1137">
        <v>0</v>
      </c>
      <c r="I1137" t="s">
        <v>2380</v>
      </c>
      <c r="J1137" t="str">
        <f t="shared" si="34"/>
        <v>Obesity</v>
      </c>
      <c r="K1137" s="12" t="str">
        <f t="shared" si="35"/>
        <v>Diabetes</v>
      </c>
    </row>
    <row r="1138" spans="2:11" x14ac:dyDescent="0.3">
      <c r="B1138" t="s">
        <v>1234</v>
      </c>
      <c r="C1138">
        <v>37.729999999999997</v>
      </c>
      <c r="D1138">
        <v>7.4</v>
      </c>
      <c r="E1138" t="s">
        <v>2380</v>
      </c>
      <c r="F1138" t="s">
        <v>2380</v>
      </c>
      <c r="G1138" t="s">
        <v>2380</v>
      </c>
      <c r="H1138">
        <v>0</v>
      </c>
      <c r="I1138" t="s">
        <v>2380</v>
      </c>
      <c r="J1138" t="str">
        <f t="shared" si="34"/>
        <v>Obesity</v>
      </c>
      <c r="K1138" s="12" t="str">
        <f t="shared" si="35"/>
        <v>Diabetes</v>
      </c>
    </row>
    <row r="1139" spans="2:11" x14ac:dyDescent="0.3">
      <c r="B1139" t="s">
        <v>1233</v>
      </c>
      <c r="C1139">
        <v>40.659999999999997</v>
      </c>
      <c r="D1139">
        <v>10.08</v>
      </c>
      <c r="E1139" t="s">
        <v>2380</v>
      </c>
      <c r="F1139" t="s">
        <v>2380</v>
      </c>
      <c r="G1139" t="s">
        <v>2380</v>
      </c>
      <c r="H1139">
        <v>0</v>
      </c>
      <c r="I1139" t="s">
        <v>2380</v>
      </c>
      <c r="J1139" t="str">
        <f t="shared" si="34"/>
        <v>Obesity</v>
      </c>
      <c r="K1139" s="12" t="str">
        <f t="shared" si="35"/>
        <v>Diabetes</v>
      </c>
    </row>
    <row r="1140" spans="2:11" x14ac:dyDescent="0.3">
      <c r="B1140" t="s">
        <v>1232</v>
      </c>
      <c r="C1140">
        <v>34.200000000000003</v>
      </c>
      <c r="D1140">
        <v>8.58</v>
      </c>
      <c r="E1140" t="s">
        <v>2380</v>
      </c>
      <c r="F1140" t="s">
        <v>2380</v>
      </c>
      <c r="G1140" t="s">
        <v>2380</v>
      </c>
      <c r="H1140">
        <v>0</v>
      </c>
      <c r="I1140" t="s">
        <v>2380</v>
      </c>
      <c r="J1140" t="str">
        <f t="shared" si="34"/>
        <v>Obesity</v>
      </c>
      <c r="K1140" s="12" t="str">
        <f t="shared" si="35"/>
        <v>Diabetes</v>
      </c>
    </row>
    <row r="1141" spans="2:11" x14ac:dyDescent="0.3">
      <c r="B1141" t="s">
        <v>1231</v>
      </c>
      <c r="C1141">
        <v>46.51</v>
      </c>
      <c r="D1141">
        <v>5.84</v>
      </c>
      <c r="E1141" t="s">
        <v>2380</v>
      </c>
      <c r="F1141" t="s">
        <v>2380</v>
      </c>
      <c r="G1141" t="s">
        <v>2380</v>
      </c>
      <c r="H1141">
        <v>1</v>
      </c>
      <c r="I1141" t="s">
        <v>2380</v>
      </c>
      <c r="J1141" t="str">
        <f t="shared" si="34"/>
        <v>Obesity</v>
      </c>
      <c r="K1141" s="12" t="str">
        <f t="shared" si="35"/>
        <v>Prediabetes</v>
      </c>
    </row>
    <row r="1142" spans="2:11" x14ac:dyDescent="0.3">
      <c r="B1142" t="s">
        <v>1230</v>
      </c>
      <c r="C1142">
        <v>28.88</v>
      </c>
      <c r="D1142">
        <v>4.8600000000000003</v>
      </c>
      <c r="E1142" t="s">
        <v>2382</v>
      </c>
      <c r="F1142" t="s">
        <v>2380</v>
      </c>
      <c r="G1142" t="s">
        <v>2382</v>
      </c>
      <c r="H1142">
        <v>1</v>
      </c>
      <c r="I1142" t="s">
        <v>2380</v>
      </c>
      <c r="J1142" t="str">
        <f t="shared" si="34"/>
        <v>Overweight</v>
      </c>
      <c r="K1142" s="12" t="str">
        <f t="shared" si="35"/>
        <v>Normal</v>
      </c>
    </row>
    <row r="1143" spans="2:11" x14ac:dyDescent="0.3">
      <c r="B1143" t="s">
        <v>1229</v>
      </c>
      <c r="C1143">
        <v>33.914999999999999</v>
      </c>
      <c r="D1143">
        <v>11.52</v>
      </c>
      <c r="E1143" t="s">
        <v>2380</v>
      </c>
      <c r="F1143" t="s">
        <v>2380</v>
      </c>
      <c r="G1143" t="s">
        <v>2380</v>
      </c>
      <c r="H1143">
        <v>0</v>
      </c>
      <c r="I1143" t="s">
        <v>2380</v>
      </c>
      <c r="J1143" t="str">
        <f t="shared" si="34"/>
        <v>Obesity</v>
      </c>
      <c r="K1143" s="12" t="str">
        <f t="shared" si="35"/>
        <v>Diabetes</v>
      </c>
    </row>
    <row r="1144" spans="2:11" x14ac:dyDescent="0.3">
      <c r="B1144" t="s">
        <v>1228</v>
      </c>
      <c r="C1144">
        <v>24.32</v>
      </c>
      <c r="D1144">
        <v>6.15</v>
      </c>
      <c r="E1144" t="s">
        <v>2382</v>
      </c>
      <c r="F1144" t="s">
        <v>2380</v>
      </c>
      <c r="G1144" t="s">
        <v>2382</v>
      </c>
      <c r="H1144">
        <v>1</v>
      </c>
      <c r="I1144" t="s">
        <v>2380</v>
      </c>
      <c r="J1144" t="str">
        <f t="shared" si="34"/>
        <v>Normal Weight</v>
      </c>
      <c r="K1144" s="12" t="str">
        <f t="shared" si="35"/>
        <v>Prediabetes</v>
      </c>
    </row>
    <row r="1145" spans="2:11" x14ac:dyDescent="0.3">
      <c r="B1145" t="s">
        <v>1227</v>
      </c>
      <c r="C1145">
        <v>25.8</v>
      </c>
      <c r="D1145">
        <v>9.94</v>
      </c>
      <c r="E1145" t="s">
        <v>2380</v>
      </c>
      <c r="F1145" t="s">
        <v>2380</v>
      </c>
      <c r="G1145" t="s">
        <v>2380</v>
      </c>
      <c r="H1145">
        <v>0</v>
      </c>
      <c r="I1145" t="s">
        <v>2380</v>
      </c>
      <c r="J1145" t="str">
        <f t="shared" si="34"/>
        <v>Overweight</v>
      </c>
      <c r="K1145" s="12" t="str">
        <f t="shared" si="35"/>
        <v>Diabetes</v>
      </c>
    </row>
    <row r="1146" spans="2:11" x14ac:dyDescent="0.3">
      <c r="B1146" t="s">
        <v>1226</v>
      </c>
      <c r="C1146">
        <v>21.56</v>
      </c>
      <c r="D1146">
        <v>10.56</v>
      </c>
      <c r="E1146" t="s">
        <v>2380</v>
      </c>
      <c r="F1146" t="s">
        <v>2380</v>
      </c>
      <c r="G1146" t="s">
        <v>2380</v>
      </c>
      <c r="H1146">
        <v>0</v>
      </c>
      <c r="I1146" t="s">
        <v>2380</v>
      </c>
      <c r="J1146" t="str">
        <f t="shared" si="34"/>
        <v>Normal Weight</v>
      </c>
      <c r="K1146" s="12" t="str">
        <f t="shared" si="35"/>
        <v>Diabetes</v>
      </c>
    </row>
    <row r="1147" spans="2:11" x14ac:dyDescent="0.3">
      <c r="B1147" t="s">
        <v>1225</v>
      </c>
      <c r="C1147">
        <v>31.6</v>
      </c>
      <c r="D1147">
        <v>6.79</v>
      </c>
      <c r="E1147" t="s">
        <v>2380</v>
      </c>
      <c r="F1147" t="s">
        <v>2380</v>
      </c>
      <c r="G1147" t="s">
        <v>2380</v>
      </c>
      <c r="H1147">
        <v>0</v>
      </c>
      <c r="I1147" t="s">
        <v>2380</v>
      </c>
      <c r="J1147" t="str">
        <f t="shared" si="34"/>
        <v>Obesity</v>
      </c>
      <c r="K1147" s="12" t="str">
        <f t="shared" si="35"/>
        <v>Diabetes</v>
      </c>
    </row>
    <row r="1148" spans="2:11" x14ac:dyDescent="0.3">
      <c r="B1148" t="s">
        <v>1224</v>
      </c>
      <c r="C1148">
        <v>42.93</v>
      </c>
      <c r="D1148">
        <v>4.8</v>
      </c>
      <c r="E1148" t="s">
        <v>2380</v>
      </c>
      <c r="F1148" t="s">
        <v>2380</v>
      </c>
      <c r="G1148" t="s">
        <v>2380</v>
      </c>
      <c r="H1148">
        <v>1</v>
      </c>
      <c r="I1148" t="s">
        <v>2380</v>
      </c>
      <c r="J1148" t="str">
        <f t="shared" si="34"/>
        <v>Obesity</v>
      </c>
      <c r="K1148" s="12" t="str">
        <f t="shared" si="35"/>
        <v>Normal</v>
      </c>
    </row>
    <row r="1149" spans="2:11" x14ac:dyDescent="0.3">
      <c r="B1149" t="s">
        <v>1223</v>
      </c>
      <c r="C1149">
        <v>26.72</v>
      </c>
      <c r="D1149">
        <v>5.75</v>
      </c>
      <c r="E1149" t="s">
        <v>2380</v>
      </c>
      <c r="F1149" t="s">
        <v>2380</v>
      </c>
      <c r="G1149" t="s">
        <v>2380</v>
      </c>
      <c r="H1149">
        <v>2</v>
      </c>
      <c r="I1149" t="s">
        <v>2380</v>
      </c>
      <c r="J1149" t="str">
        <f t="shared" si="34"/>
        <v>Overweight</v>
      </c>
      <c r="K1149" s="12" t="str">
        <f t="shared" si="35"/>
        <v>Prediabetes</v>
      </c>
    </row>
    <row r="1150" spans="2:11" x14ac:dyDescent="0.3">
      <c r="B1150" t="s">
        <v>1222</v>
      </c>
      <c r="C1150">
        <v>26.67</v>
      </c>
      <c r="D1150">
        <v>5.81</v>
      </c>
      <c r="E1150" t="s">
        <v>2380</v>
      </c>
      <c r="F1150" t="s">
        <v>2380</v>
      </c>
      <c r="G1150" t="s">
        <v>2380</v>
      </c>
      <c r="H1150">
        <v>2</v>
      </c>
      <c r="I1150" t="s">
        <v>2380</v>
      </c>
      <c r="J1150" t="str">
        <f t="shared" si="34"/>
        <v>Overweight</v>
      </c>
      <c r="K1150" s="12" t="str">
        <f t="shared" si="35"/>
        <v>Prediabetes</v>
      </c>
    </row>
    <row r="1151" spans="2:11" x14ac:dyDescent="0.3">
      <c r="B1151" t="s">
        <v>1221</v>
      </c>
      <c r="C1151">
        <v>42.68</v>
      </c>
      <c r="D1151">
        <v>9.2799999999999994</v>
      </c>
      <c r="E1151" t="s">
        <v>2380</v>
      </c>
      <c r="F1151" t="s">
        <v>2380</v>
      </c>
      <c r="G1151" t="s">
        <v>2380</v>
      </c>
      <c r="H1151">
        <v>2</v>
      </c>
      <c r="I1151" t="s">
        <v>2380</v>
      </c>
      <c r="J1151" t="str">
        <f t="shared" si="34"/>
        <v>Obesity</v>
      </c>
      <c r="K1151" s="12" t="str">
        <f t="shared" si="35"/>
        <v>Diabetes</v>
      </c>
    </row>
    <row r="1152" spans="2:11" x14ac:dyDescent="0.3">
      <c r="B1152" t="s">
        <v>1220</v>
      </c>
      <c r="C1152">
        <v>24.31</v>
      </c>
      <c r="D1152">
        <v>6.37</v>
      </c>
      <c r="E1152" t="s">
        <v>2380</v>
      </c>
      <c r="F1152" t="s">
        <v>2380</v>
      </c>
      <c r="G1152" t="s">
        <v>2380</v>
      </c>
      <c r="H1152">
        <v>0</v>
      </c>
      <c r="I1152" t="s">
        <v>2380</v>
      </c>
      <c r="J1152" t="str">
        <f t="shared" si="34"/>
        <v>Normal Weight</v>
      </c>
      <c r="K1152" s="12" t="str">
        <f t="shared" si="35"/>
        <v>Prediabetes</v>
      </c>
    </row>
    <row r="1153" spans="2:11" x14ac:dyDescent="0.3">
      <c r="B1153" t="s">
        <v>1219</v>
      </c>
      <c r="C1153">
        <v>44.75</v>
      </c>
      <c r="D1153">
        <v>5.09</v>
      </c>
      <c r="E1153" t="s">
        <v>2382</v>
      </c>
      <c r="F1153" t="s">
        <v>2380</v>
      </c>
      <c r="G1153" t="s">
        <v>2380</v>
      </c>
      <c r="H1153">
        <v>0</v>
      </c>
      <c r="I1153" t="s">
        <v>2380</v>
      </c>
      <c r="J1153" t="str">
        <f t="shared" si="34"/>
        <v>Obesity</v>
      </c>
      <c r="K1153" s="12" t="str">
        <f t="shared" si="35"/>
        <v>Normal</v>
      </c>
    </row>
    <row r="1154" spans="2:11" x14ac:dyDescent="0.3">
      <c r="B1154" t="s">
        <v>1218</v>
      </c>
      <c r="C1154">
        <v>30.78</v>
      </c>
      <c r="D1154">
        <v>7.94</v>
      </c>
      <c r="E1154" t="s">
        <v>2380</v>
      </c>
      <c r="F1154" t="s">
        <v>2380</v>
      </c>
      <c r="G1154" t="s">
        <v>2380</v>
      </c>
      <c r="H1154">
        <v>2</v>
      </c>
      <c r="I1154" t="s">
        <v>2380</v>
      </c>
      <c r="J1154" t="str">
        <f t="shared" si="34"/>
        <v>Obesity</v>
      </c>
      <c r="K1154" s="12" t="str">
        <f t="shared" si="35"/>
        <v>Diabetes</v>
      </c>
    </row>
    <row r="1155" spans="2:11" x14ac:dyDescent="0.3">
      <c r="B1155" t="s">
        <v>1217</v>
      </c>
      <c r="C1155">
        <v>21.86</v>
      </c>
      <c r="D1155">
        <v>10.95</v>
      </c>
      <c r="E1155" t="s">
        <v>2380</v>
      </c>
      <c r="F1155" t="s">
        <v>2380</v>
      </c>
      <c r="G1155" t="s">
        <v>2380</v>
      </c>
      <c r="H1155">
        <v>0</v>
      </c>
      <c r="I1155" t="s">
        <v>2380</v>
      </c>
      <c r="J1155" t="str">
        <f t="shared" ref="J1155:J1218" si="36">IF(C1155&lt;18.5,"Underweight",IF(C1155&lt;25,"Normal Weight",IF(C1155&lt;30,"Overweight","Obesity")))</f>
        <v>Normal Weight</v>
      </c>
      <c r="K1155" s="12" t="str">
        <f t="shared" ref="K1155:K1218" si="37">IF(D1155&lt;5.7,"Normal",IF(D1155&lt;6.5,"Prediabetes","Diabetes"))</f>
        <v>Diabetes</v>
      </c>
    </row>
    <row r="1156" spans="2:11" x14ac:dyDescent="0.3">
      <c r="B1156" t="s">
        <v>1216</v>
      </c>
      <c r="C1156">
        <v>49.09</v>
      </c>
      <c r="D1156">
        <v>6.3</v>
      </c>
      <c r="E1156" t="s">
        <v>2382</v>
      </c>
      <c r="F1156" t="s">
        <v>2380</v>
      </c>
      <c r="G1156" t="s">
        <v>2380</v>
      </c>
      <c r="H1156">
        <v>0</v>
      </c>
      <c r="I1156" t="s">
        <v>2380</v>
      </c>
      <c r="J1156" t="str">
        <f t="shared" si="36"/>
        <v>Obesity</v>
      </c>
      <c r="K1156" s="12" t="str">
        <f t="shared" si="37"/>
        <v>Prediabetes</v>
      </c>
    </row>
    <row r="1157" spans="2:11" x14ac:dyDescent="0.3">
      <c r="B1157" t="s">
        <v>1215</v>
      </c>
      <c r="C1157">
        <v>47.74</v>
      </c>
      <c r="D1157">
        <v>8.0500000000000007</v>
      </c>
      <c r="E1157" t="s">
        <v>2382</v>
      </c>
      <c r="F1157" t="s">
        <v>2380</v>
      </c>
      <c r="G1157" t="s">
        <v>2380</v>
      </c>
      <c r="H1157">
        <v>2</v>
      </c>
      <c r="I1157" t="s">
        <v>2380</v>
      </c>
      <c r="J1157" t="str">
        <f t="shared" si="36"/>
        <v>Obesity</v>
      </c>
      <c r="K1157" s="12" t="str">
        <f t="shared" si="37"/>
        <v>Diabetes</v>
      </c>
    </row>
    <row r="1158" spans="2:11" x14ac:dyDescent="0.3">
      <c r="B1158" t="s">
        <v>1214</v>
      </c>
      <c r="C1158">
        <v>30.2</v>
      </c>
      <c r="D1158">
        <v>9.8800000000000008</v>
      </c>
      <c r="E1158" t="s">
        <v>2382</v>
      </c>
      <c r="F1158" t="s">
        <v>2380</v>
      </c>
      <c r="G1158" t="s">
        <v>2380</v>
      </c>
      <c r="H1158">
        <v>2</v>
      </c>
      <c r="I1158" t="s">
        <v>2380</v>
      </c>
      <c r="J1158" t="str">
        <f t="shared" si="36"/>
        <v>Obesity</v>
      </c>
      <c r="K1158" s="12" t="str">
        <f t="shared" si="37"/>
        <v>Diabetes</v>
      </c>
    </row>
    <row r="1159" spans="2:11" x14ac:dyDescent="0.3">
      <c r="B1159" t="s">
        <v>1213</v>
      </c>
      <c r="C1159">
        <v>33.25</v>
      </c>
      <c r="D1159">
        <v>7.42</v>
      </c>
      <c r="E1159" t="s">
        <v>2382</v>
      </c>
      <c r="F1159" t="s">
        <v>2380</v>
      </c>
      <c r="G1159" t="s">
        <v>2380</v>
      </c>
      <c r="H1159">
        <v>2</v>
      </c>
      <c r="I1159" t="s">
        <v>2380</v>
      </c>
      <c r="J1159" t="str">
        <f t="shared" si="36"/>
        <v>Obesity</v>
      </c>
      <c r="K1159" s="12" t="str">
        <f t="shared" si="37"/>
        <v>Diabetes</v>
      </c>
    </row>
    <row r="1160" spans="2:11" x14ac:dyDescent="0.3">
      <c r="B1160" t="s">
        <v>1212</v>
      </c>
      <c r="C1160">
        <v>26.6</v>
      </c>
      <c r="D1160">
        <v>8.4499999999999993</v>
      </c>
      <c r="E1160" t="s">
        <v>2382</v>
      </c>
      <c r="F1160" t="s">
        <v>2380</v>
      </c>
      <c r="G1160" t="s">
        <v>2380</v>
      </c>
      <c r="H1160">
        <v>1</v>
      </c>
      <c r="I1160" t="s">
        <v>2380</v>
      </c>
      <c r="J1160" t="str">
        <f t="shared" si="36"/>
        <v>Overweight</v>
      </c>
      <c r="K1160" s="12" t="str">
        <f t="shared" si="37"/>
        <v>Diabetes</v>
      </c>
    </row>
    <row r="1161" spans="2:11" x14ac:dyDescent="0.3">
      <c r="B1161" t="s">
        <v>1211</v>
      </c>
      <c r="C1161">
        <v>26.35</v>
      </c>
      <c r="D1161">
        <v>6.21</v>
      </c>
      <c r="E1161" t="s">
        <v>2380</v>
      </c>
      <c r="F1161" t="s">
        <v>2380</v>
      </c>
      <c r="G1161" t="s">
        <v>2380</v>
      </c>
      <c r="H1161">
        <v>2</v>
      </c>
      <c r="I1161" t="s">
        <v>2380</v>
      </c>
      <c r="J1161" t="str">
        <f t="shared" si="36"/>
        <v>Overweight</v>
      </c>
      <c r="K1161" s="12" t="str">
        <f t="shared" si="37"/>
        <v>Prediabetes</v>
      </c>
    </row>
    <row r="1162" spans="2:11" x14ac:dyDescent="0.3">
      <c r="B1162" t="s">
        <v>1210</v>
      </c>
      <c r="C1162">
        <v>39.994999999999997</v>
      </c>
      <c r="D1162">
        <v>4.6500000000000004</v>
      </c>
      <c r="E1162" t="s">
        <v>2380</v>
      </c>
      <c r="F1162" t="s">
        <v>2380</v>
      </c>
      <c r="G1162" t="s">
        <v>2380</v>
      </c>
      <c r="H1162">
        <v>0</v>
      </c>
      <c r="I1162" t="s">
        <v>2380</v>
      </c>
      <c r="J1162" t="str">
        <f t="shared" si="36"/>
        <v>Obesity</v>
      </c>
      <c r="K1162" s="12" t="str">
        <f t="shared" si="37"/>
        <v>Normal</v>
      </c>
    </row>
    <row r="1163" spans="2:11" x14ac:dyDescent="0.3">
      <c r="B1163" t="s">
        <v>1209</v>
      </c>
      <c r="C1163">
        <v>22.92</v>
      </c>
      <c r="D1163">
        <v>5.87</v>
      </c>
      <c r="E1163" t="s">
        <v>2382</v>
      </c>
      <c r="F1163" t="s">
        <v>2380</v>
      </c>
      <c r="G1163" t="s">
        <v>2380</v>
      </c>
      <c r="H1163">
        <v>1</v>
      </c>
      <c r="I1163" t="s">
        <v>2380</v>
      </c>
      <c r="J1163" t="str">
        <f t="shared" si="36"/>
        <v>Normal Weight</v>
      </c>
      <c r="K1163" s="12" t="str">
        <f t="shared" si="37"/>
        <v>Prediabetes</v>
      </c>
    </row>
    <row r="1164" spans="2:11" x14ac:dyDescent="0.3">
      <c r="B1164" t="s">
        <v>1208</v>
      </c>
      <c r="C1164">
        <v>24.78</v>
      </c>
      <c r="D1164">
        <v>4.24</v>
      </c>
      <c r="E1164" t="s">
        <v>2382</v>
      </c>
      <c r="F1164" t="s">
        <v>2380</v>
      </c>
      <c r="G1164" t="s">
        <v>2380</v>
      </c>
      <c r="H1164">
        <v>2</v>
      </c>
      <c r="I1164" t="s">
        <v>2380</v>
      </c>
      <c r="J1164" t="str">
        <f t="shared" si="36"/>
        <v>Normal Weight</v>
      </c>
      <c r="K1164" s="12" t="str">
        <f t="shared" si="37"/>
        <v>Normal</v>
      </c>
    </row>
    <row r="1165" spans="2:11" x14ac:dyDescent="0.3">
      <c r="B1165" t="s">
        <v>1207</v>
      </c>
      <c r="C1165">
        <v>34.07</v>
      </c>
      <c r="D1165">
        <v>7.81</v>
      </c>
      <c r="E1165" t="s">
        <v>2382</v>
      </c>
      <c r="F1165" t="s">
        <v>2380</v>
      </c>
      <c r="G1165" t="s">
        <v>2380</v>
      </c>
      <c r="H1165">
        <v>0</v>
      </c>
      <c r="I1165" t="s">
        <v>2380</v>
      </c>
      <c r="J1165" t="str">
        <f t="shared" si="36"/>
        <v>Obesity</v>
      </c>
      <c r="K1165" s="12" t="str">
        <f t="shared" si="37"/>
        <v>Diabetes</v>
      </c>
    </row>
    <row r="1166" spans="2:11" x14ac:dyDescent="0.3">
      <c r="B1166" t="s">
        <v>1206</v>
      </c>
      <c r="C1166">
        <v>30.14</v>
      </c>
      <c r="D1166">
        <v>9.85</v>
      </c>
      <c r="E1166" t="s">
        <v>2380</v>
      </c>
      <c r="F1166" t="s">
        <v>2380</v>
      </c>
      <c r="G1166" t="s">
        <v>2380</v>
      </c>
      <c r="H1166">
        <v>0</v>
      </c>
      <c r="I1166" t="s">
        <v>2380</v>
      </c>
      <c r="J1166" t="str">
        <f t="shared" si="36"/>
        <v>Obesity</v>
      </c>
      <c r="K1166" s="12" t="str">
        <f t="shared" si="37"/>
        <v>Diabetes</v>
      </c>
    </row>
    <row r="1167" spans="2:11" x14ac:dyDescent="0.3">
      <c r="B1167" t="s">
        <v>1205</v>
      </c>
      <c r="C1167">
        <v>18.05</v>
      </c>
      <c r="D1167">
        <v>6.94</v>
      </c>
      <c r="E1167" t="s">
        <v>2380</v>
      </c>
      <c r="F1167" t="s">
        <v>2380</v>
      </c>
      <c r="G1167" t="s">
        <v>2380</v>
      </c>
      <c r="H1167">
        <v>0</v>
      </c>
      <c r="I1167" t="s">
        <v>2380</v>
      </c>
      <c r="J1167" t="str">
        <f t="shared" si="36"/>
        <v>Underweight</v>
      </c>
      <c r="K1167" s="12" t="str">
        <f t="shared" si="37"/>
        <v>Diabetes</v>
      </c>
    </row>
    <row r="1168" spans="2:11" x14ac:dyDescent="0.3">
      <c r="B1168" t="s">
        <v>1204</v>
      </c>
      <c r="C1168">
        <v>37.4</v>
      </c>
      <c r="D1168">
        <v>11.3</v>
      </c>
      <c r="E1168" t="s">
        <v>2382</v>
      </c>
      <c r="F1168" t="s">
        <v>2380</v>
      </c>
      <c r="G1168" t="s">
        <v>2380</v>
      </c>
      <c r="H1168">
        <v>2</v>
      </c>
      <c r="I1168" t="s">
        <v>2380</v>
      </c>
      <c r="J1168" t="str">
        <f t="shared" si="36"/>
        <v>Obesity</v>
      </c>
      <c r="K1168" s="12" t="str">
        <f t="shared" si="37"/>
        <v>Diabetes</v>
      </c>
    </row>
    <row r="1169" spans="2:11" x14ac:dyDescent="0.3">
      <c r="B1169" t="s">
        <v>1203</v>
      </c>
      <c r="C1169">
        <v>25.75</v>
      </c>
      <c r="D1169">
        <v>9.23</v>
      </c>
      <c r="E1169" t="s">
        <v>2380</v>
      </c>
      <c r="F1169" t="s">
        <v>2380</v>
      </c>
      <c r="G1169" t="s">
        <v>2380</v>
      </c>
      <c r="H1169">
        <v>0</v>
      </c>
      <c r="I1169" t="s">
        <v>2380</v>
      </c>
      <c r="J1169" t="str">
        <f t="shared" si="36"/>
        <v>Overweight</v>
      </c>
      <c r="K1169" s="12" t="str">
        <f t="shared" si="37"/>
        <v>Diabetes</v>
      </c>
    </row>
    <row r="1170" spans="2:11" x14ac:dyDescent="0.3">
      <c r="B1170" t="s">
        <v>1202</v>
      </c>
      <c r="C1170">
        <v>32.299999999999997</v>
      </c>
      <c r="D1170">
        <v>4.37</v>
      </c>
      <c r="E1170" t="s">
        <v>2380</v>
      </c>
      <c r="F1170" t="s">
        <v>2380</v>
      </c>
      <c r="G1170" t="s">
        <v>2380</v>
      </c>
      <c r="H1170">
        <v>2</v>
      </c>
      <c r="I1170" t="s">
        <v>2380</v>
      </c>
      <c r="J1170" t="str">
        <f t="shared" si="36"/>
        <v>Obesity</v>
      </c>
      <c r="K1170" s="12" t="str">
        <f t="shared" si="37"/>
        <v>Normal</v>
      </c>
    </row>
    <row r="1171" spans="2:11" x14ac:dyDescent="0.3">
      <c r="B1171" t="s">
        <v>1201</v>
      </c>
      <c r="C1171">
        <v>28.61</v>
      </c>
      <c r="D1171">
        <v>5.76</v>
      </c>
      <c r="E1171" t="s">
        <v>2380</v>
      </c>
      <c r="F1171" t="s">
        <v>2380</v>
      </c>
      <c r="G1171" t="s">
        <v>2382</v>
      </c>
      <c r="H1171">
        <v>1</v>
      </c>
      <c r="I1171" t="s">
        <v>2380</v>
      </c>
      <c r="J1171" t="str">
        <f t="shared" si="36"/>
        <v>Overweight</v>
      </c>
      <c r="K1171" s="12" t="str">
        <f t="shared" si="37"/>
        <v>Prediabetes</v>
      </c>
    </row>
    <row r="1172" spans="2:11" x14ac:dyDescent="0.3">
      <c r="B1172" t="s">
        <v>1200</v>
      </c>
      <c r="C1172">
        <v>45.41</v>
      </c>
      <c r="D1172">
        <v>4.96</v>
      </c>
      <c r="E1172" t="s">
        <v>2380</v>
      </c>
      <c r="F1172" t="s">
        <v>2380</v>
      </c>
      <c r="G1172" t="s">
        <v>2380</v>
      </c>
      <c r="H1172">
        <v>1</v>
      </c>
      <c r="I1172" t="s">
        <v>2380</v>
      </c>
      <c r="J1172" t="str">
        <f t="shared" si="36"/>
        <v>Obesity</v>
      </c>
      <c r="K1172" s="12" t="str">
        <f t="shared" si="37"/>
        <v>Normal</v>
      </c>
    </row>
    <row r="1173" spans="2:11" x14ac:dyDescent="0.3">
      <c r="B1173" t="s">
        <v>1199</v>
      </c>
      <c r="C1173">
        <v>31.2</v>
      </c>
      <c r="D1173">
        <v>11.04</v>
      </c>
      <c r="E1173" t="s">
        <v>2382</v>
      </c>
      <c r="F1173" t="s">
        <v>2380</v>
      </c>
      <c r="G1173" t="s">
        <v>2380</v>
      </c>
      <c r="H1173">
        <v>2</v>
      </c>
      <c r="I1173" t="s">
        <v>2380</v>
      </c>
      <c r="J1173" t="str">
        <f t="shared" si="36"/>
        <v>Obesity</v>
      </c>
      <c r="K1173" s="12" t="str">
        <f t="shared" si="37"/>
        <v>Diabetes</v>
      </c>
    </row>
    <row r="1174" spans="2:11" x14ac:dyDescent="0.3">
      <c r="B1174" t="s">
        <v>1198</v>
      </c>
      <c r="C1174">
        <v>29.83</v>
      </c>
      <c r="D1174">
        <v>7.81</v>
      </c>
      <c r="E1174" t="s">
        <v>2382</v>
      </c>
      <c r="F1174" t="s">
        <v>2380</v>
      </c>
      <c r="G1174" t="s">
        <v>2380</v>
      </c>
      <c r="H1174">
        <v>1</v>
      </c>
      <c r="I1174" t="s">
        <v>2380</v>
      </c>
      <c r="J1174" t="str">
        <f t="shared" si="36"/>
        <v>Overweight</v>
      </c>
      <c r="K1174" s="12" t="str">
        <f t="shared" si="37"/>
        <v>Diabetes</v>
      </c>
    </row>
    <row r="1175" spans="2:11" x14ac:dyDescent="0.3">
      <c r="B1175" t="s">
        <v>1197</v>
      </c>
      <c r="C1175">
        <v>29.06</v>
      </c>
      <c r="D1175">
        <v>4.55</v>
      </c>
      <c r="E1175" t="s">
        <v>2380</v>
      </c>
      <c r="F1175" t="s">
        <v>2380</v>
      </c>
      <c r="G1175" t="s">
        <v>2380</v>
      </c>
      <c r="H1175">
        <v>0</v>
      </c>
      <c r="I1175" t="s">
        <v>2380</v>
      </c>
      <c r="J1175" t="str">
        <f t="shared" si="36"/>
        <v>Overweight</v>
      </c>
      <c r="K1175" s="12" t="str">
        <f t="shared" si="37"/>
        <v>Normal</v>
      </c>
    </row>
    <row r="1176" spans="2:11" x14ac:dyDescent="0.3">
      <c r="B1176" t="s">
        <v>1196</v>
      </c>
      <c r="C1176">
        <v>27.454999999999998</v>
      </c>
      <c r="D1176">
        <v>6.13</v>
      </c>
      <c r="E1176" t="s">
        <v>2380</v>
      </c>
      <c r="F1176" t="s">
        <v>2380</v>
      </c>
      <c r="G1176" t="s">
        <v>2380</v>
      </c>
      <c r="H1176">
        <v>2</v>
      </c>
      <c r="I1176" t="s">
        <v>2380</v>
      </c>
      <c r="J1176" t="str">
        <f t="shared" si="36"/>
        <v>Overweight</v>
      </c>
      <c r="K1176" s="12" t="str">
        <f t="shared" si="37"/>
        <v>Prediabetes</v>
      </c>
    </row>
    <row r="1177" spans="2:11" x14ac:dyDescent="0.3">
      <c r="B1177" t="s">
        <v>1195</v>
      </c>
      <c r="C1177">
        <v>23.01</v>
      </c>
      <c r="D1177">
        <v>6.04</v>
      </c>
      <c r="E1177" t="s">
        <v>2382</v>
      </c>
      <c r="F1177" t="s">
        <v>2380</v>
      </c>
      <c r="G1177" t="s">
        <v>2380</v>
      </c>
      <c r="H1177">
        <v>1</v>
      </c>
      <c r="I1177" t="s">
        <v>2380</v>
      </c>
      <c r="J1177" t="str">
        <f t="shared" si="36"/>
        <v>Normal Weight</v>
      </c>
      <c r="K1177" s="12" t="str">
        <f t="shared" si="37"/>
        <v>Prediabetes</v>
      </c>
    </row>
    <row r="1178" spans="2:11" x14ac:dyDescent="0.3">
      <c r="B1178" t="s">
        <v>1194</v>
      </c>
      <c r="C1178">
        <v>31.39</v>
      </c>
      <c r="D1178">
        <v>8.85</v>
      </c>
      <c r="E1178" t="s">
        <v>2382</v>
      </c>
      <c r="F1178" t="s">
        <v>2380</v>
      </c>
      <c r="G1178" t="s">
        <v>2380</v>
      </c>
      <c r="H1178">
        <v>0</v>
      </c>
      <c r="I1178" t="s">
        <v>2380</v>
      </c>
      <c r="J1178" t="str">
        <f t="shared" si="36"/>
        <v>Obesity</v>
      </c>
      <c r="K1178" s="12" t="str">
        <f t="shared" si="37"/>
        <v>Diabetes</v>
      </c>
    </row>
    <row r="1179" spans="2:11" x14ac:dyDescent="0.3">
      <c r="B1179" t="s">
        <v>1193</v>
      </c>
      <c r="C1179">
        <v>34.770000000000003</v>
      </c>
      <c r="D1179">
        <v>10.54</v>
      </c>
      <c r="E1179" t="s">
        <v>2380</v>
      </c>
      <c r="F1179" t="s">
        <v>2380</v>
      </c>
      <c r="G1179" t="s">
        <v>2380</v>
      </c>
      <c r="H1179">
        <v>2</v>
      </c>
      <c r="I1179" t="s">
        <v>2380</v>
      </c>
      <c r="J1179" t="str">
        <f t="shared" si="36"/>
        <v>Obesity</v>
      </c>
      <c r="K1179" s="12" t="str">
        <f t="shared" si="37"/>
        <v>Diabetes</v>
      </c>
    </row>
    <row r="1180" spans="2:11" x14ac:dyDescent="0.3">
      <c r="B1180" t="s">
        <v>1192</v>
      </c>
      <c r="C1180">
        <v>24.48</v>
      </c>
      <c r="D1180">
        <v>4.37</v>
      </c>
      <c r="E1180" t="s">
        <v>2382</v>
      </c>
      <c r="F1180" t="s">
        <v>2380</v>
      </c>
      <c r="G1180" t="s">
        <v>2380</v>
      </c>
      <c r="H1180">
        <v>2</v>
      </c>
      <c r="I1180" t="s">
        <v>2380</v>
      </c>
      <c r="J1180" t="str">
        <f t="shared" si="36"/>
        <v>Normal Weight</v>
      </c>
      <c r="K1180" s="12" t="str">
        <f t="shared" si="37"/>
        <v>Normal</v>
      </c>
    </row>
    <row r="1181" spans="2:11" x14ac:dyDescent="0.3">
      <c r="B1181" t="s">
        <v>1191</v>
      </c>
      <c r="C1181">
        <v>22.61</v>
      </c>
      <c r="D1181">
        <v>9.6300000000000008</v>
      </c>
      <c r="E1181" t="s">
        <v>2380</v>
      </c>
      <c r="F1181" t="s">
        <v>2380</v>
      </c>
      <c r="G1181" t="s">
        <v>2380</v>
      </c>
      <c r="H1181">
        <v>2</v>
      </c>
      <c r="I1181" t="s">
        <v>2380</v>
      </c>
      <c r="J1181" t="str">
        <f t="shared" si="36"/>
        <v>Normal Weight</v>
      </c>
      <c r="K1181" s="12" t="str">
        <f t="shared" si="37"/>
        <v>Diabetes</v>
      </c>
    </row>
    <row r="1182" spans="2:11" x14ac:dyDescent="0.3">
      <c r="B1182" t="s">
        <v>1190</v>
      </c>
      <c r="C1182">
        <v>34.299999999999997</v>
      </c>
      <c r="D1182">
        <v>10.37</v>
      </c>
      <c r="E1182" t="s">
        <v>2380</v>
      </c>
      <c r="F1182" t="s">
        <v>2380</v>
      </c>
      <c r="G1182" t="s">
        <v>2380</v>
      </c>
      <c r="H1182">
        <v>0</v>
      </c>
      <c r="I1182" t="s">
        <v>2380</v>
      </c>
      <c r="J1182" t="str">
        <f t="shared" si="36"/>
        <v>Obesity</v>
      </c>
      <c r="K1182" s="12" t="str">
        <f t="shared" si="37"/>
        <v>Diabetes</v>
      </c>
    </row>
    <row r="1183" spans="2:11" x14ac:dyDescent="0.3">
      <c r="B1183" t="s">
        <v>1189</v>
      </c>
      <c r="C1183">
        <v>46.09</v>
      </c>
      <c r="D1183">
        <v>5.44</v>
      </c>
      <c r="E1183" t="s">
        <v>2380</v>
      </c>
      <c r="F1183" t="s">
        <v>2380</v>
      </c>
      <c r="G1183" t="s">
        <v>2380</v>
      </c>
      <c r="H1183">
        <v>2</v>
      </c>
      <c r="I1183" t="s">
        <v>2380</v>
      </c>
      <c r="J1183" t="str">
        <f t="shared" si="36"/>
        <v>Obesity</v>
      </c>
      <c r="K1183" s="12" t="str">
        <f t="shared" si="37"/>
        <v>Normal</v>
      </c>
    </row>
    <row r="1184" spans="2:11" x14ac:dyDescent="0.3">
      <c r="B1184" t="s">
        <v>1188</v>
      </c>
      <c r="C1184">
        <v>44.744999999999997</v>
      </c>
      <c r="D1184">
        <v>5.19</v>
      </c>
      <c r="E1184" t="s">
        <v>2380</v>
      </c>
      <c r="F1184" t="s">
        <v>2380</v>
      </c>
      <c r="G1184" t="s">
        <v>2380</v>
      </c>
      <c r="H1184">
        <v>2</v>
      </c>
      <c r="I1184" t="s">
        <v>2380</v>
      </c>
      <c r="J1184" t="str">
        <f t="shared" si="36"/>
        <v>Obesity</v>
      </c>
      <c r="K1184" s="12" t="str">
        <f t="shared" si="37"/>
        <v>Normal</v>
      </c>
    </row>
    <row r="1185" spans="2:11" x14ac:dyDescent="0.3">
      <c r="B1185" t="s">
        <v>1187</v>
      </c>
      <c r="C1185">
        <v>26.33</v>
      </c>
      <c r="D1185">
        <v>11.8</v>
      </c>
      <c r="E1185" t="s">
        <v>2382</v>
      </c>
      <c r="F1185" t="s">
        <v>2380</v>
      </c>
      <c r="G1185" t="s">
        <v>2380</v>
      </c>
      <c r="H1185">
        <v>1</v>
      </c>
      <c r="I1185" t="s">
        <v>2380</v>
      </c>
      <c r="J1185" t="str">
        <f t="shared" si="36"/>
        <v>Overweight</v>
      </c>
      <c r="K1185" s="12" t="str">
        <f t="shared" si="37"/>
        <v>Diabetes</v>
      </c>
    </row>
    <row r="1186" spans="2:11" x14ac:dyDescent="0.3">
      <c r="B1186" t="s">
        <v>1186</v>
      </c>
      <c r="C1186">
        <v>26.6</v>
      </c>
      <c r="D1186">
        <v>8.3800000000000008</v>
      </c>
      <c r="E1186" t="s">
        <v>2380</v>
      </c>
      <c r="F1186" t="s">
        <v>2380</v>
      </c>
      <c r="G1186" t="s">
        <v>2380</v>
      </c>
      <c r="H1186">
        <v>2</v>
      </c>
      <c r="I1186" t="s">
        <v>2380</v>
      </c>
      <c r="J1186" t="str">
        <f t="shared" si="36"/>
        <v>Overweight</v>
      </c>
      <c r="K1186" s="12" t="str">
        <f t="shared" si="37"/>
        <v>Diabetes</v>
      </c>
    </row>
    <row r="1187" spans="2:11" x14ac:dyDescent="0.3">
      <c r="B1187" t="s">
        <v>1185</v>
      </c>
      <c r="C1187">
        <v>27.5</v>
      </c>
      <c r="D1187">
        <v>7.58</v>
      </c>
      <c r="E1187" t="s">
        <v>2380</v>
      </c>
      <c r="F1187" t="s">
        <v>2380</v>
      </c>
      <c r="G1187" t="s">
        <v>2380</v>
      </c>
      <c r="H1187">
        <v>0</v>
      </c>
      <c r="I1187" t="s">
        <v>2380</v>
      </c>
      <c r="J1187" t="str">
        <f t="shared" si="36"/>
        <v>Overweight</v>
      </c>
      <c r="K1187" s="12" t="str">
        <f t="shared" si="37"/>
        <v>Diabetes</v>
      </c>
    </row>
    <row r="1188" spans="2:11" x14ac:dyDescent="0.3">
      <c r="B1188" t="s">
        <v>1184</v>
      </c>
      <c r="C1188">
        <v>41.55</v>
      </c>
      <c r="D1188">
        <v>4.6100000000000003</v>
      </c>
      <c r="E1188" t="s">
        <v>2380</v>
      </c>
      <c r="F1188" t="s">
        <v>2380</v>
      </c>
      <c r="G1188" t="s">
        <v>2380</v>
      </c>
      <c r="H1188">
        <v>1</v>
      </c>
      <c r="I1188" t="s">
        <v>2380</v>
      </c>
      <c r="J1188" t="str">
        <f t="shared" si="36"/>
        <v>Obesity</v>
      </c>
      <c r="K1188" s="12" t="str">
        <f t="shared" si="37"/>
        <v>Normal</v>
      </c>
    </row>
    <row r="1189" spans="2:11" x14ac:dyDescent="0.3">
      <c r="B1189" t="s">
        <v>1183</v>
      </c>
      <c r="C1189">
        <v>41.47</v>
      </c>
      <c r="D1189">
        <v>4.7</v>
      </c>
      <c r="E1189" t="s">
        <v>2382</v>
      </c>
      <c r="F1189" t="s">
        <v>2380</v>
      </c>
      <c r="G1189" t="s">
        <v>2382</v>
      </c>
      <c r="H1189">
        <v>1</v>
      </c>
      <c r="I1189" t="s">
        <v>2380</v>
      </c>
      <c r="J1189" t="str">
        <f t="shared" si="36"/>
        <v>Obesity</v>
      </c>
      <c r="K1189" s="12" t="str">
        <f t="shared" si="37"/>
        <v>Normal</v>
      </c>
    </row>
    <row r="1190" spans="2:11" x14ac:dyDescent="0.3">
      <c r="B1190" t="s">
        <v>1182</v>
      </c>
      <c r="C1190">
        <v>24.795000000000002</v>
      </c>
      <c r="D1190">
        <v>6.05</v>
      </c>
      <c r="E1190" t="s">
        <v>2382</v>
      </c>
      <c r="F1190" t="s">
        <v>2380</v>
      </c>
      <c r="G1190" t="s">
        <v>2380</v>
      </c>
      <c r="H1190">
        <v>0</v>
      </c>
      <c r="I1190" t="s">
        <v>2380</v>
      </c>
      <c r="J1190" t="str">
        <f t="shared" si="36"/>
        <v>Normal Weight</v>
      </c>
      <c r="K1190" s="12" t="str">
        <f t="shared" si="37"/>
        <v>Prediabetes</v>
      </c>
    </row>
    <row r="1191" spans="2:11" x14ac:dyDescent="0.3">
      <c r="B1191" t="s">
        <v>1181</v>
      </c>
      <c r="C1191">
        <v>29.48</v>
      </c>
      <c r="D1191">
        <v>5.63</v>
      </c>
      <c r="E1191" t="s">
        <v>2382</v>
      </c>
      <c r="F1191" t="s">
        <v>2380</v>
      </c>
      <c r="G1191" t="s">
        <v>2382</v>
      </c>
      <c r="H1191">
        <v>1</v>
      </c>
      <c r="I1191" t="s">
        <v>2380</v>
      </c>
      <c r="J1191" t="str">
        <f t="shared" si="36"/>
        <v>Overweight</v>
      </c>
      <c r="K1191" s="12" t="str">
        <f t="shared" si="37"/>
        <v>Normal</v>
      </c>
    </row>
    <row r="1192" spans="2:11" x14ac:dyDescent="0.3">
      <c r="B1192" t="s">
        <v>1180</v>
      </c>
      <c r="C1192">
        <v>28.09</v>
      </c>
      <c r="D1192">
        <v>6.06</v>
      </c>
      <c r="E1192" t="s">
        <v>2380</v>
      </c>
      <c r="F1192" t="s">
        <v>2380</v>
      </c>
      <c r="G1192" t="s">
        <v>2382</v>
      </c>
      <c r="H1192">
        <v>1</v>
      </c>
      <c r="I1192" t="s">
        <v>2380</v>
      </c>
      <c r="J1192" t="str">
        <f t="shared" si="36"/>
        <v>Overweight</v>
      </c>
      <c r="K1192" s="12" t="str">
        <f t="shared" si="37"/>
        <v>Prediabetes</v>
      </c>
    </row>
    <row r="1193" spans="2:11" x14ac:dyDescent="0.3">
      <c r="B1193" t="s">
        <v>1179</v>
      </c>
      <c r="C1193">
        <v>32.729999999999997</v>
      </c>
      <c r="D1193">
        <v>5.19</v>
      </c>
      <c r="E1193" t="s">
        <v>2380</v>
      </c>
      <c r="F1193" t="s">
        <v>2380</v>
      </c>
      <c r="G1193" t="s">
        <v>2380</v>
      </c>
      <c r="H1193">
        <v>1</v>
      </c>
      <c r="I1193" t="s">
        <v>2380</v>
      </c>
      <c r="J1193" t="str">
        <f t="shared" si="36"/>
        <v>Obesity</v>
      </c>
      <c r="K1193" s="12" t="str">
        <f t="shared" si="37"/>
        <v>Normal</v>
      </c>
    </row>
    <row r="1194" spans="2:11" x14ac:dyDescent="0.3">
      <c r="B1194" t="s">
        <v>1178</v>
      </c>
      <c r="C1194">
        <v>27.36</v>
      </c>
      <c r="D1194">
        <v>8.9600000000000009</v>
      </c>
      <c r="E1194" t="s">
        <v>2380</v>
      </c>
      <c r="F1194" t="s">
        <v>2380</v>
      </c>
      <c r="G1194" t="s">
        <v>2380</v>
      </c>
      <c r="H1194">
        <v>0</v>
      </c>
      <c r="I1194" t="s">
        <v>2380</v>
      </c>
      <c r="J1194" t="str">
        <f t="shared" si="36"/>
        <v>Overweight</v>
      </c>
      <c r="K1194" s="12" t="str">
        <f t="shared" si="37"/>
        <v>Diabetes</v>
      </c>
    </row>
    <row r="1195" spans="2:11" x14ac:dyDescent="0.3">
      <c r="B1195" t="s">
        <v>1177</v>
      </c>
      <c r="C1195">
        <v>27.265000000000001</v>
      </c>
      <c r="D1195">
        <v>11.39</v>
      </c>
      <c r="E1195" t="s">
        <v>2380</v>
      </c>
      <c r="F1195" t="s">
        <v>2380</v>
      </c>
      <c r="G1195" t="s">
        <v>2380</v>
      </c>
      <c r="H1195">
        <v>0</v>
      </c>
      <c r="I1195" t="s">
        <v>2380</v>
      </c>
      <c r="J1195" t="str">
        <f t="shared" si="36"/>
        <v>Overweight</v>
      </c>
      <c r="K1195" s="12" t="str">
        <f t="shared" si="37"/>
        <v>Diabetes</v>
      </c>
    </row>
    <row r="1196" spans="2:11" x14ac:dyDescent="0.3">
      <c r="B1196" t="s">
        <v>1176</v>
      </c>
      <c r="C1196">
        <v>48.07</v>
      </c>
      <c r="D1196">
        <v>4.0599999999999996</v>
      </c>
      <c r="E1196" t="s">
        <v>2382</v>
      </c>
      <c r="F1196" t="s">
        <v>2380</v>
      </c>
      <c r="G1196" t="s">
        <v>2380</v>
      </c>
      <c r="H1196">
        <v>0</v>
      </c>
      <c r="I1196" t="s">
        <v>2380</v>
      </c>
      <c r="J1196" t="str">
        <f t="shared" si="36"/>
        <v>Obesity</v>
      </c>
      <c r="K1196" s="12" t="str">
        <f t="shared" si="37"/>
        <v>Normal</v>
      </c>
    </row>
    <row r="1197" spans="2:11" x14ac:dyDescent="0.3">
      <c r="B1197" t="s">
        <v>1175</v>
      </c>
      <c r="C1197">
        <v>30.8</v>
      </c>
      <c r="D1197">
        <v>5.23</v>
      </c>
      <c r="E1197" t="s">
        <v>2382</v>
      </c>
      <c r="F1197" t="s">
        <v>2380</v>
      </c>
      <c r="G1197" t="s">
        <v>2380</v>
      </c>
      <c r="H1197">
        <v>0</v>
      </c>
      <c r="I1197" t="s">
        <v>2380</v>
      </c>
      <c r="J1197" t="str">
        <f t="shared" si="36"/>
        <v>Obesity</v>
      </c>
      <c r="K1197" s="12" t="str">
        <f t="shared" si="37"/>
        <v>Normal</v>
      </c>
    </row>
    <row r="1198" spans="2:11" x14ac:dyDescent="0.3">
      <c r="B1198" t="s">
        <v>1174</v>
      </c>
      <c r="C1198">
        <v>32.299999999999997</v>
      </c>
      <c r="D1198">
        <v>5.05</v>
      </c>
      <c r="E1198" t="s">
        <v>2382</v>
      </c>
      <c r="F1198" t="s">
        <v>2380</v>
      </c>
      <c r="G1198" t="s">
        <v>2380</v>
      </c>
      <c r="H1198">
        <v>0</v>
      </c>
      <c r="I1198" t="s">
        <v>2380</v>
      </c>
      <c r="J1198" t="str">
        <f t="shared" si="36"/>
        <v>Obesity</v>
      </c>
      <c r="K1198" s="12" t="str">
        <f t="shared" si="37"/>
        <v>Normal</v>
      </c>
    </row>
    <row r="1199" spans="2:11" x14ac:dyDescent="0.3">
      <c r="B1199" t="s">
        <v>1173</v>
      </c>
      <c r="C1199">
        <v>39.700000000000003</v>
      </c>
      <c r="D1199">
        <v>7.34</v>
      </c>
      <c r="E1199" t="s">
        <v>2380</v>
      </c>
      <c r="F1199" t="s">
        <v>2380</v>
      </c>
      <c r="G1199" t="s">
        <v>2380</v>
      </c>
      <c r="H1199">
        <v>0</v>
      </c>
      <c r="I1199" t="s">
        <v>2380</v>
      </c>
      <c r="J1199" t="str">
        <f t="shared" si="36"/>
        <v>Obesity</v>
      </c>
      <c r="K1199" s="12" t="str">
        <f t="shared" si="37"/>
        <v>Diabetes</v>
      </c>
    </row>
    <row r="1200" spans="2:11" x14ac:dyDescent="0.3">
      <c r="B1200" t="s">
        <v>1172</v>
      </c>
      <c r="C1200">
        <v>35.97</v>
      </c>
      <c r="D1200">
        <v>8.1300000000000008</v>
      </c>
      <c r="E1200" t="s">
        <v>2380</v>
      </c>
      <c r="F1200" t="s">
        <v>2380</v>
      </c>
      <c r="G1200" t="s">
        <v>2380</v>
      </c>
      <c r="H1200">
        <v>0</v>
      </c>
      <c r="I1200" t="s">
        <v>2380</v>
      </c>
      <c r="J1200" t="str">
        <f t="shared" si="36"/>
        <v>Obesity</v>
      </c>
      <c r="K1200" s="12" t="str">
        <f t="shared" si="37"/>
        <v>Diabetes</v>
      </c>
    </row>
    <row r="1201" spans="2:11" x14ac:dyDescent="0.3">
      <c r="B1201" t="s">
        <v>1171</v>
      </c>
      <c r="C1201">
        <v>25.86</v>
      </c>
      <c r="D1201">
        <v>6.68</v>
      </c>
      <c r="E1201" t="s">
        <v>2382</v>
      </c>
      <c r="F1201" t="s">
        <v>2380</v>
      </c>
      <c r="G1201" t="s">
        <v>2380</v>
      </c>
      <c r="H1201">
        <v>1</v>
      </c>
      <c r="I1201" t="s">
        <v>2380</v>
      </c>
      <c r="J1201" t="str">
        <f t="shared" si="36"/>
        <v>Overweight</v>
      </c>
      <c r="K1201" s="12" t="str">
        <f t="shared" si="37"/>
        <v>Diabetes</v>
      </c>
    </row>
    <row r="1202" spans="2:11" x14ac:dyDescent="0.3">
      <c r="B1202" t="s">
        <v>1170</v>
      </c>
      <c r="C1202">
        <v>30.03</v>
      </c>
      <c r="D1202">
        <v>11.51</v>
      </c>
      <c r="E1202" t="s">
        <v>2380</v>
      </c>
      <c r="F1202" t="s">
        <v>2380</v>
      </c>
      <c r="G1202" t="s">
        <v>2380</v>
      </c>
      <c r="H1202">
        <v>0</v>
      </c>
      <c r="I1202" t="s">
        <v>2380</v>
      </c>
      <c r="J1202" t="str">
        <f t="shared" si="36"/>
        <v>Obesity</v>
      </c>
      <c r="K1202" s="12" t="str">
        <f t="shared" si="37"/>
        <v>Diabetes</v>
      </c>
    </row>
    <row r="1203" spans="2:11" x14ac:dyDescent="0.3">
      <c r="B1203" t="s">
        <v>1169</v>
      </c>
      <c r="C1203">
        <v>25.76</v>
      </c>
      <c r="D1203">
        <v>6.02</v>
      </c>
      <c r="E1203" t="s">
        <v>2382</v>
      </c>
      <c r="F1203" t="s">
        <v>2380</v>
      </c>
      <c r="G1203" t="s">
        <v>2382</v>
      </c>
      <c r="H1203">
        <v>1</v>
      </c>
      <c r="I1203" t="s">
        <v>2380</v>
      </c>
      <c r="J1203" t="str">
        <f t="shared" si="36"/>
        <v>Overweight</v>
      </c>
      <c r="K1203" s="12" t="str">
        <f t="shared" si="37"/>
        <v>Prediabetes</v>
      </c>
    </row>
    <row r="1204" spans="2:11" x14ac:dyDescent="0.3">
      <c r="B1204" t="s">
        <v>1168</v>
      </c>
      <c r="C1204">
        <v>22.42</v>
      </c>
      <c r="D1204">
        <v>7.96</v>
      </c>
      <c r="E1204" t="s">
        <v>2380</v>
      </c>
      <c r="F1204" t="s">
        <v>2380</v>
      </c>
      <c r="G1204" t="s">
        <v>2380</v>
      </c>
      <c r="H1204">
        <v>0</v>
      </c>
      <c r="I1204" t="s">
        <v>2380</v>
      </c>
      <c r="J1204" t="str">
        <f t="shared" si="36"/>
        <v>Normal Weight</v>
      </c>
      <c r="K1204" s="12" t="str">
        <f t="shared" si="37"/>
        <v>Diabetes</v>
      </c>
    </row>
    <row r="1205" spans="2:11" x14ac:dyDescent="0.3">
      <c r="B1205" t="s">
        <v>1167</v>
      </c>
      <c r="C1205">
        <v>33.18</v>
      </c>
      <c r="D1205">
        <v>6.01</v>
      </c>
      <c r="E1205" t="s">
        <v>2382</v>
      </c>
      <c r="F1205" t="s">
        <v>2380</v>
      </c>
      <c r="G1205" t="s">
        <v>2380</v>
      </c>
      <c r="H1205">
        <v>1</v>
      </c>
      <c r="I1205" t="s">
        <v>2380</v>
      </c>
      <c r="J1205" t="str">
        <f t="shared" si="36"/>
        <v>Obesity</v>
      </c>
      <c r="K1205" s="12" t="str">
        <f t="shared" si="37"/>
        <v>Prediabetes</v>
      </c>
    </row>
    <row r="1206" spans="2:11" x14ac:dyDescent="0.3">
      <c r="B1206" t="s">
        <v>1166</v>
      </c>
      <c r="C1206">
        <v>43.04</v>
      </c>
      <c r="D1206">
        <v>5.9</v>
      </c>
      <c r="E1206" t="s">
        <v>2382</v>
      </c>
      <c r="F1206" t="s">
        <v>2380</v>
      </c>
      <c r="G1206" t="s">
        <v>2380</v>
      </c>
      <c r="H1206">
        <v>0</v>
      </c>
      <c r="I1206" t="s">
        <v>2380</v>
      </c>
      <c r="J1206" t="str">
        <f t="shared" si="36"/>
        <v>Obesity</v>
      </c>
      <c r="K1206" s="12" t="str">
        <f t="shared" si="37"/>
        <v>Prediabetes</v>
      </c>
    </row>
    <row r="1207" spans="2:11" x14ac:dyDescent="0.3">
      <c r="B1207" t="s">
        <v>1165</v>
      </c>
      <c r="C1207">
        <v>34.15</v>
      </c>
      <c r="D1207">
        <v>4.49</v>
      </c>
      <c r="E1207" t="s">
        <v>2382</v>
      </c>
      <c r="F1207" t="s">
        <v>2380</v>
      </c>
      <c r="G1207" t="s">
        <v>2380</v>
      </c>
      <c r="H1207">
        <v>1</v>
      </c>
      <c r="I1207" t="s">
        <v>2380</v>
      </c>
      <c r="J1207" t="str">
        <f t="shared" si="36"/>
        <v>Obesity</v>
      </c>
      <c r="K1207" s="12" t="str">
        <f t="shared" si="37"/>
        <v>Normal</v>
      </c>
    </row>
    <row r="1208" spans="2:11" x14ac:dyDescent="0.3">
      <c r="B1208" t="s">
        <v>1164</v>
      </c>
      <c r="C1208">
        <v>25.78</v>
      </c>
      <c r="D1208">
        <v>6.25</v>
      </c>
      <c r="E1208" t="s">
        <v>2380</v>
      </c>
      <c r="F1208" t="s">
        <v>2380</v>
      </c>
      <c r="G1208" t="s">
        <v>2380</v>
      </c>
      <c r="H1208">
        <v>0</v>
      </c>
      <c r="I1208" t="s">
        <v>2380</v>
      </c>
      <c r="J1208" t="str">
        <f t="shared" si="36"/>
        <v>Overweight</v>
      </c>
      <c r="K1208" s="12" t="str">
        <f t="shared" si="37"/>
        <v>Prediabetes</v>
      </c>
    </row>
    <row r="1209" spans="2:11" x14ac:dyDescent="0.3">
      <c r="B1209" t="s">
        <v>1163</v>
      </c>
      <c r="C1209">
        <v>21.02</v>
      </c>
      <c r="D1209">
        <v>9.6199999999999992</v>
      </c>
      <c r="E1209" t="s">
        <v>2382</v>
      </c>
      <c r="F1209" t="s">
        <v>2380</v>
      </c>
      <c r="G1209" t="s">
        <v>2382</v>
      </c>
      <c r="H1209">
        <v>1</v>
      </c>
      <c r="I1209" t="s">
        <v>2380</v>
      </c>
      <c r="J1209" t="str">
        <f t="shared" si="36"/>
        <v>Normal Weight</v>
      </c>
      <c r="K1209" s="12" t="str">
        <f t="shared" si="37"/>
        <v>Diabetes</v>
      </c>
    </row>
    <row r="1210" spans="2:11" x14ac:dyDescent="0.3">
      <c r="B1210" t="s">
        <v>1162</v>
      </c>
      <c r="C1210">
        <v>37.51</v>
      </c>
      <c r="D1210">
        <v>11.06</v>
      </c>
      <c r="E1210" t="s">
        <v>2380</v>
      </c>
      <c r="F1210" t="s">
        <v>2380</v>
      </c>
      <c r="G1210" t="s">
        <v>2380</v>
      </c>
      <c r="H1210">
        <v>2</v>
      </c>
      <c r="I1210" t="s">
        <v>2380</v>
      </c>
      <c r="J1210" t="str">
        <f t="shared" si="36"/>
        <v>Obesity</v>
      </c>
      <c r="K1210" s="12" t="str">
        <f t="shared" si="37"/>
        <v>Diabetes</v>
      </c>
    </row>
    <row r="1211" spans="2:11" x14ac:dyDescent="0.3">
      <c r="B1211" t="s">
        <v>1161</v>
      </c>
      <c r="C1211">
        <v>25.745000000000001</v>
      </c>
      <c r="D1211">
        <v>6.11</v>
      </c>
      <c r="E1211" t="s">
        <v>2382</v>
      </c>
      <c r="F1211" t="s">
        <v>2380</v>
      </c>
      <c r="G1211" t="s">
        <v>2380</v>
      </c>
      <c r="H1211">
        <v>0</v>
      </c>
      <c r="I1211" t="s">
        <v>2380</v>
      </c>
      <c r="J1211" t="str">
        <f t="shared" si="36"/>
        <v>Overweight</v>
      </c>
      <c r="K1211" s="12" t="str">
        <f t="shared" si="37"/>
        <v>Prediabetes</v>
      </c>
    </row>
    <row r="1212" spans="2:11" x14ac:dyDescent="0.3">
      <c r="B1212" t="s">
        <v>1160</v>
      </c>
      <c r="C1212">
        <v>31.35</v>
      </c>
      <c r="D1212">
        <v>11.49</v>
      </c>
      <c r="E1212" t="s">
        <v>2380</v>
      </c>
      <c r="F1212" t="s">
        <v>2380</v>
      </c>
      <c r="G1212" t="s">
        <v>2380</v>
      </c>
      <c r="H1212">
        <v>2</v>
      </c>
      <c r="I1212" t="s">
        <v>2380</v>
      </c>
      <c r="J1212" t="str">
        <f t="shared" si="36"/>
        <v>Obesity</v>
      </c>
      <c r="K1212" s="12" t="str">
        <f t="shared" si="37"/>
        <v>Diabetes</v>
      </c>
    </row>
    <row r="1213" spans="2:11" x14ac:dyDescent="0.3">
      <c r="B1213" t="s">
        <v>1159</v>
      </c>
      <c r="C1213">
        <v>29.83</v>
      </c>
      <c r="D1213">
        <v>8.68</v>
      </c>
      <c r="E1213" t="s">
        <v>2380</v>
      </c>
      <c r="F1213" t="s">
        <v>2380</v>
      </c>
      <c r="G1213" t="s">
        <v>2380</v>
      </c>
      <c r="H1213">
        <v>2</v>
      </c>
      <c r="I1213" t="s">
        <v>2380</v>
      </c>
      <c r="J1213" t="str">
        <f t="shared" si="36"/>
        <v>Overweight</v>
      </c>
      <c r="K1213" s="12" t="str">
        <f t="shared" si="37"/>
        <v>Diabetes</v>
      </c>
    </row>
    <row r="1214" spans="2:11" x14ac:dyDescent="0.3">
      <c r="B1214" t="s">
        <v>1158</v>
      </c>
      <c r="C1214">
        <v>25.49</v>
      </c>
      <c r="D1214">
        <v>5.68</v>
      </c>
      <c r="E1214" t="s">
        <v>2382</v>
      </c>
      <c r="F1214" t="s">
        <v>2380</v>
      </c>
      <c r="G1214" t="s">
        <v>2382</v>
      </c>
      <c r="H1214">
        <v>1</v>
      </c>
      <c r="I1214" t="s">
        <v>2380</v>
      </c>
      <c r="J1214" t="str">
        <f t="shared" si="36"/>
        <v>Overweight</v>
      </c>
      <c r="K1214" s="12" t="str">
        <f t="shared" si="37"/>
        <v>Normal</v>
      </c>
    </row>
    <row r="1215" spans="2:11" x14ac:dyDescent="0.3">
      <c r="B1215" t="s">
        <v>1157</v>
      </c>
      <c r="C1215">
        <v>34.1</v>
      </c>
      <c r="D1215">
        <v>8.4499999999999993</v>
      </c>
      <c r="E1215" t="s">
        <v>2380</v>
      </c>
      <c r="F1215" t="s">
        <v>2380</v>
      </c>
      <c r="G1215" t="s">
        <v>2380</v>
      </c>
      <c r="H1215">
        <v>0</v>
      </c>
      <c r="I1215" t="s">
        <v>2380</v>
      </c>
      <c r="J1215" t="str">
        <f t="shared" si="36"/>
        <v>Obesity</v>
      </c>
      <c r="K1215" s="12" t="str">
        <f t="shared" si="37"/>
        <v>Diabetes</v>
      </c>
    </row>
    <row r="1216" spans="2:11" x14ac:dyDescent="0.3">
      <c r="B1216" t="s">
        <v>1156</v>
      </c>
      <c r="C1216">
        <v>25.84</v>
      </c>
      <c r="D1216">
        <v>8.51</v>
      </c>
      <c r="E1216" t="s">
        <v>2380</v>
      </c>
      <c r="F1216" t="s">
        <v>2380</v>
      </c>
      <c r="G1216" t="s">
        <v>2380</v>
      </c>
      <c r="H1216">
        <v>2</v>
      </c>
      <c r="I1216" t="s">
        <v>2380</v>
      </c>
      <c r="J1216" t="str">
        <f t="shared" si="36"/>
        <v>Overweight</v>
      </c>
      <c r="K1216" s="12" t="str">
        <f t="shared" si="37"/>
        <v>Diabetes</v>
      </c>
    </row>
    <row r="1217" spans="2:11" x14ac:dyDescent="0.3">
      <c r="B1217" t="s">
        <v>1155</v>
      </c>
      <c r="C1217">
        <v>20.6</v>
      </c>
      <c r="D1217">
        <v>7.62</v>
      </c>
      <c r="E1217" t="s">
        <v>2380</v>
      </c>
      <c r="F1217" t="s">
        <v>2380</v>
      </c>
      <c r="G1217" t="s">
        <v>2380</v>
      </c>
      <c r="H1217">
        <v>0</v>
      </c>
      <c r="I1217" t="s">
        <v>2380</v>
      </c>
      <c r="J1217" t="str">
        <f t="shared" si="36"/>
        <v>Normal Weight</v>
      </c>
      <c r="K1217" s="12" t="str">
        <f t="shared" si="37"/>
        <v>Diabetes</v>
      </c>
    </row>
    <row r="1218" spans="2:11" x14ac:dyDescent="0.3">
      <c r="B1218" t="s">
        <v>1154</v>
      </c>
      <c r="C1218">
        <v>28.88</v>
      </c>
      <c r="D1218">
        <v>10.18</v>
      </c>
      <c r="E1218" t="s">
        <v>2380</v>
      </c>
      <c r="F1218" t="s">
        <v>2380</v>
      </c>
      <c r="G1218" t="s">
        <v>2380</v>
      </c>
      <c r="H1218">
        <v>0</v>
      </c>
      <c r="I1218" t="s">
        <v>2380</v>
      </c>
      <c r="J1218" t="str">
        <f t="shared" si="36"/>
        <v>Overweight</v>
      </c>
      <c r="K1218" s="12" t="str">
        <f t="shared" si="37"/>
        <v>Diabetes</v>
      </c>
    </row>
    <row r="1219" spans="2:11" x14ac:dyDescent="0.3">
      <c r="B1219" t="s">
        <v>1153</v>
      </c>
      <c r="C1219">
        <v>28.24</v>
      </c>
      <c r="D1219">
        <v>5.36</v>
      </c>
      <c r="E1219" t="s">
        <v>2380</v>
      </c>
      <c r="F1219" t="s">
        <v>2380</v>
      </c>
      <c r="G1219" t="s">
        <v>2380</v>
      </c>
      <c r="H1219">
        <v>0</v>
      </c>
      <c r="I1219" t="s">
        <v>2380</v>
      </c>
      <c r="J1219" t="str">
        <f t="shared" ref="J1219:J1282" si="38">IF(C1219&lt;18.5,"Underweight",IF(C1219&lt;25,"Normal Weight",IF(C1219&lt;30,"Overweight","Obesity")))</f>
        <v>Overweight</v>
      </c>
      <c r="K1219" s="12" t="str">
        <f t="shared" ref="K1219:K1282" si="39">IF(D1219&lt;5.7,"Normal",IF(D1219&lt;6.5,"Prediabetes","Diabetes"))</f>
        <v>Normal</v>
      </c>
    </row>
    <row r="1220" spans="2:11" x14ac:dyDescent="0.3">
      <c r="B1220" t="s">
        <v>1152</v>
      </c>
      <c r="C1220">
        <v>25.46</v>
      </c>
      <c r="D1220">
        <v>11.78</v>
      </c>
      <c r="E1220" t="s">
        <v>2382</v>
      </c>
      <c r="F1220" t="s">
        <v>2380</v>
      </c>
      <c r="G1220" t="s">
        <v>2380</v>
      </c>
      <c r="H1220">
        <v>1</v>
      </c>
      <c r="I1220" t="s">
        <v>2380</v>
      </c>
      <c r="J1220" t="str">
        <f t="shared" si="38"/>
        <v>Overweight</v>
      </c>
      <c r="K1220" s="12" t="str">
        <f t="shared" si="39"/>
        <v>Diabetes</v>
      </c>
    </row>
    <row r="1221" spans="2:11" x14ac:dyDescent="0.3">
      <c r="B1221" t="s">
        <v>1151</v>
      </c>
      <c r="C1221">
        <v>29.64</v>
      </c>
      <c r="D1221">
        <v>10.82</v>
      </c>
      <c r="E1221" t="s">
        <v>2382</v>
      </c>
      <c r="F1221" t="s">
        <v>2380</v>
      </c>
      <c r="G1221" t="s">
        <v>2380</v>
      </c>
      <c r="H1221">
        <v>0</v>
      </c>
      <c r="I1221" t="s">
        <v>2380</v>
      </c>
      <c r="J1221" t="str">
        <f t="shared" si="38"/>
        <v>Overweight</v>
      </c>
      <c r="K1221" s="12" t="str">
        <f t="shared" si="39"/>
        <v>Diabetes</v>
      </c>
    </row>
    <row r="1222" spans="2:11" x14ac:dyDescent="0.3">
      <c r="B1222" t="s">
        <v>1150</v>
      </c>
      <c r="C1222">
        <v>31.27</v>
      </c>
      <c r="D1222">
        <v>7.73</v>
      </c>
      <c r="E1222" t="s">
        <v>2382</v>
      </c>
      <c r="F1222" t="s">
        <v>2380</v>
      </c>
      <c r="G1222" t="s">
        <v>2380</v>
      </c>
      <c r="H1222">
        <v>1</v>
      </c>
      <c r="I1222" t="s">
        <v>2380</v>
      </c>
      <c r="J1222" t="str">
        <f t="shared" si="38"/>
        <v>Obesity</v>
      </c>
      <c r="K1222" s="12" t="str">
        <f t="shared" si="39"/>
        <v>Diabetes</v>
      </c>
    </row>
    <row r="1223" spans="2:11" x14ac:dyDescent="0.3">
      <c r="B1223" t="s">
        <v>1149</v>
      </c>
      <c r="C1223">
        <v>19.95</v>
      </c>
      <c r="D1223">
        <v>6.24</v>
      </c>
      <c r="E1223" t="s">
        <v>2382</v>
      </c>
      <c r="F1223" t="s">
        <v>2380</v>
      </c>
      <c r="G1223" t="s">
        <v>2380</v>
      </c>
      <c r="H1223">
        <v>0</v>
      </c>
      <c r="I1223" t="s">
        <v>2380</v>
      </c>
      <c r="J1223" t="str">
        <f t="shared" si="38"/>
        <v>Normal Weight</v>
      </c>
      <c r="K1223" s="12" t="str">
        <f t="shared" si="39"/>
        <v>Prediabetes</v>
      </c>
    </row>
    <row r="1224" spans="2:11" x14ac:dyDescent="0.3">
      <c r="B1224" t="s">
        <v>1148</v>
      </c>
      <c r="C1224">
        <v>21.3</v>
      </c>
      <c r="D1224">
        <v>10.42</v>
      </c>
      <c r="E1224" t="s">
        <v>2380</v>
      </c>
      <c r="F1224" t="s">
        <v>2380</v>
      </c>
      <c r="G1224" t="s">
        <v>2380</v>
      </c>
      <c r="H1224">
        <v>2</v>
      </c>
      <c r="I1224" t="s">
        <v>2380</v>
      </c>
      <c r="J1224" t="str">
        <f t="shared" si="38"/>
        <v>Normal Weight</v>
      </c>
      <c r="K1224" s="12" t="str">
        <f t="shared" si="39"/>
        <v>Diabetes</v>
      </c>
    </row>
    <row r="1225" spans="2:11" x14ac:dyDescent="0.3">
      <c r="B1225" t="s">
        <v>1147</v>
      </c>
      <c r="C1225">
        <v>31.635000000000002</v>
      </c>
      <c r="D1225">
        <v>11.11</v>
      </c>
      <c r="E1225" t="s">
        <v>2380</v>
      </c>
      <c r="F1225" t="s">
        <v>2380</v>
      </c>
      <c r="G1225" t="s">
        <v>2380</v>
      </c>
      <c r="H1225">
        <v>0</v>
      </c>
      <c r="I1225" t="s">
        <v>2380</v>
      </c>
      <c r="J1225" t="str">
        <f t="shared" si="38"/>
        <v>Obesity</v>
      </c>
      <c r="K1225" s="12" t="str">
        <f t="shared" si="39"/>
        <v>Diabetes</v>
      </c>
    </row>
    <row r="1226" spans="2:11" x14ac:dyDescent="0.3">
      <c r="B1226" t="s">
        <v>1146</v>
      </c>
      <c r="C1226">
        <v>23.9</v>
      </c>
      <c r="D1226">
        <v>7.67</v>
      </c>
      <c r="E1226" t="s">
        <v>2382</v>
      </c>
      <c r="F1226" t="s">
        <v>2380</v>
      </c>
      <c r="G1226" t="s">
        <v>2380</v>
      </c>
      <c r="H1226">
        <v>2</v>
      </c>
      <c r="I1226" t="s">
        <v>2380</v>
      </c>
      <c r="J1226" t="str">
        <f t="shared" si="38"/>
        <v>Normal Weight</v>
      </c>
      <c r="K1226" s="12" t="str">
        <f t="shared" si="39"/>
        <v>Diabetes</v>
      </c>
    </row>
    <row r="1227" spans="2:11" x14ac:dyDescent="0.3">
      <c r="B1227" t="s">
        <v>1145</v>
      </c>
      <c r="C1227">
        <v>34.15</v>
      </c>
      <c r="D1227">
        <v>6.15</v>
      </c>
      <c r="E1227" t="s">
        <v>2380</v>
      </c>
      <c r="F1227" t="s">
        <v>2380</v>
      </c>
      <c r="G1227" t="s">
        <v>2380</v>
      </c>
      <c r="H1227">
        <v>0</v>
      </c>
      <c r="I1227" t="s">
        <v>2380</v>
      </c>
      <c r="J1227" t="str">
        <f t="shared" si="38"/>
        <v>Obesity</v>
      </c>
      <c r="K1227" s="12" t="str">
        <f t="shared" si="39"/>
        <v>Prediabetes</v>
      </c>
    </row>
    <row r="1228" spans="2:11" x14ac:dyDescent="0.3">
      <c r="B1228" t="s">
        <v>1144</v>
      </c>
      <c r="C1228">
        <v>28.71</v>
      </c>
      <c r="D1228">
        <v>5.71</v>
      </c>
      <c r="E1228" t="s">
        <v>2380</v>
      </c>
      <c r="F1228" t="s">
        <v>2380</v>
      </c>
      <c r="G1228" t="s">
        <v>2380</v>
      </c>
      <c r="H1228">
        <v>0</v>
      </c>
      <c r="I1228" t="s">
        <v>2380</v>
      </c>
      <c r="J1228" t="str">
        <f t="shared" si="38"/>
        <v>Overweight</v>
      </c>
      <c r="K1228" s="12" t="str">
        <f t="shared" si="39"/>
        <v>Prediabetes</v>
      </c>
    </row>
    <row r="1229" spans="2:11" x14ac:dyDescent="0.3">
      <c r="B1229" t="s">
        <v>1143</v>
      </c>
      <c r="C1229">
        <v>36.700000000000003</v>
      </c>
      <c r="D1229">
        <v>8.6999999999999993</v>
      </c>
      <c r="E1229" t="s">
        <v>2382</v>
      </c>
      <c r="F1229" t="s">
        <v>2380</v>
      </c>
      <c r="G1229" t="s">
        <v>2380</v>
      </c>
      <c r="H1229">
        <v>2</v>
      </c>
      <c r="I1229" t="s">
        <v>2380</v>
      </c>
      <c r="J1229" t="str">
        <f t="shared" si="38"/>
        <v>Obesity</v>
      </c>
      <c r="K1229" s="12" t="str">
        <f t="shared" si="39"/>
        <v>Diabetes</v>
      </c>
    </row>
    <row r="1230" spans="2:11" x14ac:dyDescent="0.3">
      <c r="B1230" t="s">
        <v>1142</v>
      </c>
      <c r="C1230">
        <v>34.1</v>
      </c>
      <c r="D1230">
        <v>9.0399999999999991</v>
      </c>
      <c r="E1230" t="s">
        <v>2382</v>
      </c>
      <c r="F1230" t="s">
        <v>2380</v>
      </c>
      <c r="G1230" t="s">
        <v>2380</v>
      </c>
      <c r="H1230">
        <v>2</v>
      </c>
      <c r="I1230" t="s">
        <v>2380</v>
      </c>
      <c r="J1230" t="str">
        <f t="shared" si="38"/>
        <v>Obesity</v>
      </c>
      <c r="K1230" s="12" t="str">
        <f t="shared" si="39"/>
        <v>Diabetes</v>
      </c>
    </row>
    <row r="1231" spans="2:11" x14ac:dyDescent="0.3">
      <c r="B1231" t="s">
        <v>1141</v>
      </c>
      <c r="C1231">
        <v>25.7</v>
      </c>
      <c r="D1231">
        <v>5.61</v>
      </c>
      <c r="E1231" t="s">
        <v>2380</v>
      </c>
      <c r="F1231" t="s">
        <v>2380</v>
      </c>
      <c r="G1231" t="s">
        <v>2380</v>
      </c>
      <c r="H1231">
        <v>0</v>
      </c>
      <c r="I1231" t="s">
        <v>2380</v>
      </c>
      <c r="J1231" t="str">
        <f t="shared" si="38"/>
        <v>Overweight</v>
      </c>
      <c r="K1231" s="12" t="str">
        <f t="shared" si="39"/>
        <v>Normal</v>
      </c>
    </row>
    <row r="1232" spans="2:11" x14ac:dyDescent="0.3">
      <c r="B1232" t="s">
        <v>1140</v>
      </c>
      <c r="C1232">
        <v>21.68</v>
      </c>
      <c r="D1232">
        <v>8.1199999999999992</v>
      </c>
      <c r="E1232" t="s">
        <v>2380</v>
      </c>
      <c r="F1232" t="s">
        <v>2380</v>
      </c>
      <c r="G1232" t="s">
        <v>2380</v>
      </c>
      <c r="H1232">
        <v>0</v>
      </c>
      <c r="I1232" t="s">
        <v>2380</v>
      </c>
      <c r="J1232" t="str">
        <f t="shared" si="38"/>
        <v>Normal Weight</v>
      </c>
      <c r="K1232" s="12" t="str">
        <f t="shared" si="39"/>
        <v>Diabetes</v>
      </c>
    </row>
    <row r="1233" spans="2:11" x14ac:dyDescent="0.3">
      <c r="B1233" t="s">
        <v>1139</v>
      </c>
      <c r="C1233">
        <v>25.175000000000001</v>
      </c>
      <c r="D1233">
        <v>4.74</v>
      </c>
      <c r="E1233" t="s">
        <v>2380</v>
      </c>
      <c r="F1233" t="s">
        <v>2380</v>
      </c>
      <c r="G1233" t="s">
        <v>2380</v>
      </c>
      <c r="H1233">
        <v>0</v>
      </c>
      <c r="I1233" t="s">
        <v>2380</v>
      </c>
      <c r="J1233" t="str">
        <f t="shared" si="38"/>
        <v>Overweight</v>
      </c>
      <c r="K1233" s="12" t="str">
        <f t="shared" si="39"/>
        <v>Normal</v>
      </c>
    </row>
    <row r="1234" spans="2:11" x14ac:dyDescent="0.3">
      <c r="B1234" t="s">
        <v>1138</v>
      </c>
      <c r="C1234">
        <v>44.77</v>
      </c>
      <c r="D1234">
        <v>4.0599999999999996</v>
      </c>
      <c r="E1234" t="s">
        <v>2380</v>
      </c>
      <c r="F1234" t="s">
        <v>2380</v>
      </c>
      <c r="G1234" t="s">
        <v>2380</v>
      </c>
      <c r="H1234">
        <v>2</v>
      </c>
      <c r="I1234" t="s">
        <v>2380</v>
      </c>
      <c r="J1234" t="str">
        <f t="shared" si="38"/>
        <v>Obesity</v>
      </c>
      <c r="K1234" s="12" t="str">
        <f t="shared" si="39"/>
        <v>Normal</v>
      </c>
    </row>
    <row r="1235" spans="2:11" x14ac:dyDescent="0.3">
      <c r="B1235" t="s">
        <v>1137</v>
      </c>
      <c r="C1235">
        <v>37.07</v>
      </c>
      <c r="D1235">
        <v>5.69</v>
      </c>
      <c r="E1235" t="s">
        <v>2380</v>
      </c>
      <c r="F1235" t="s">
        <v>2380</v>
      </c>
      <c r="G1235" t="s">
        <v>2380</v>
      </c>
      <c r="H1235">
        <v>2</v>
      </c>
      <c r="I1235" t="s">
        <v>2380</v>
      </c>
      <c r="J1235" t="str">
        <f t="shared" si="38"/>
        <v>Obesity</v>
      </c>
      <c r="K1235" s="12" t="str">
        <f t="shared" si="39"/>
        <v>Normal</v>
      </c>
    </row>
    <row r="1236" spans="2:11" x14ac:dyDescent="0.3">
      <c r="B1236" t="s">
        <v>1136</v>
      </c>
      <c r="C1236">
        <v>39.799999999999997</v>
      </c>
      <c r="D1236">
        <v>5.66</v>
      </c>
      <c r="E1236" t="s">
        <v>2380</v>
      </c>
      <c r="F1236" t="s">
        <v>2380</v>
      </c>
      <c r="G1236" t="s">
        <v>2382</v>
      </c>
      <c r="H1236">
        <v>1</v>
      </c>
      <c r="I1236" t="s">
        <v>2380</v>
      </c>
      <c r="J1236" t="str">
        <f t="shared" si="38"/>
        <v>Obesity</v>
      </c>
      <c r="K1236" s="12" t="str">
        <f t="shared" si="39"/>
        <v>Normal</v>
      </c>
    </row>
    <row r="1237" spans="2:11" x14ac:dyDescent="0.3">
      <c r="B1237" t="s">
        <v>1135</v>
      </c>
      <c r="C1237">
        <v>26.36</v>
      </c>
      <c r="D1237">
        <v>4.32</v>
      </c>
      <c r="E1237" t="s">
        <v>2380</v>
      </c>
      <c r="F1237" t="s">
        <v>2380</v>
      </c>
      <c r="G1237" t="s">
        <v>2382</v>
      </c>
      <c r="H1237">
        <v>1</v>
      </c>
      <c r="I1237" t="s">
        <v>2380</v>
      </c>
      <c r="J1237" t="str">
        <f t="shared" si="38"/>
        <v>Overweight</v>
      </c>
      <c r="K1237" s="12" t="str">
        <f t="shared" si="39"/>
        <v>Normal</v>
      </c>
    </row>
    <row r="1238" spans="2:11" x14ac:dyDescent="0.3">
      <c r="B1238" t="s">
        <v>1134</v>
      </c>
      <c r="C1238">
        <v>29.925000000000001</v>
      </c>
      <c r="D1238">
        <v>8.2899999999999991</v>
      </c>
      <c r="E1238" t="s">
        <v>2380</v>
      </c>
      <c r="F1238" t="s">
        <v>2380</v>
      </c>
      <c r="G1238" t="s">
        <v>2380</v>
      </c>
      <c r="H1238">
        <v>2</v>
      </c>
      <c r="I1238" t="s">
        <v>2380</v>
      </c>
      <c r="J1238" t="str">
        <f t="shared" si="38"/>
        <v>Overweight</v>
      </c>
      <c r="K1238" s="12" t="str">
        <f t="shared" si="39"/>
        <v>Diabetes</v>
      </c>
    </row>
    <row r="1239" spans="2:11" x14ac:dyDescent="0.3">
      <c r="B1239" t="s">
        <v>1133</v>
      </c>
      <c r="C1239">
        <v>37.29</v>
      </c>
      <c r="D1239">
        <v>10.46</v>
      </c>
      <c r="E1239" t="s">
        <v>2380</v>
      </c>
      <c r="F1239" t="s">
        <v>2380</v>
      </c>
      <c r="G1239" t="s">
        <v>2380</v>
      </c>
      <c r="H1239">
        <v>0</v>
      </c>
      <c r="I1239" t="s">
        <v>2380</v>
      </c>
      <c r="J1239" t="str">
        <f t="shared" si="38"/>
        <v>Obesity</v>
      </c>
      <c r="K1239" s="12" t="str">
        <f t="shared" si="39"/>
        <v>Diabetes</v>
      </c>
    </row>
    <row r="1240" spans="2:11" x14ac:dyDescent="0.3">
      <c r="B1240" t="s">
        <v>1132</v>
      </c>
      <c r="C1240">
        <v>30.2</v>
      </c>
      <c r="D1240">
        <v>11.96</v>
      </c>
      <c r="E1240" t="s">
        <v>2380</v>
      </c>
      <c r="F1240" t="s">
        <v>2380</v>
      </c>
      <c r="G1240" t="s">
        <v>2380</v>
      </c>
      <c r="H1240">
        <v>0</v>
      </c>
      <c r="I1240" t="s">
        <v>2380</v>
      </c>
      <c r="J1240" t="str">
        <f t="shared" si="38"/>
        <v>Obesity</v>
      </c>
      <c r="K1240" s="12" t="str">
        <f t="shared" si="39"/>
        <v>Diabetes</v>
      </c>
    </row>
    <row r="1241" spans="2:11" x14ac:dyDescent="0.3">
      <c r="B1241" t="s">
        <v>1131</v>
      </c>
      <c r="C1241">
        <v>24.225000000000001</v>
      </c>
      <c r="D1241">
        <v>4.25</v>
      </c>
      <c r="E1241" t="s">
        <v>2382</v>
      </c>
      <c r="F1241" t="s">
        <v>2380</v>
      </c>
      <c r="G1241" t="s">
        <v>2382</v>
      </c>
      <c r="H1241">
        <v>1</v>
      </c>
      <c r="I1241" t="s">
        <v>2380</v>
      </c>
      <c r="J1241" t="str">
        <f t="shared" si="38"/>
        <v>Normal Weight</v>
      </c>
      <c r="K1241" s="12" t="str">
        <f t="shared" si="39"/>
        <v>Normal</v>
      </c>
    </row>
    <row r="1242" spans="2:11" x14ac:dyDescent="0.3">
      <c r="B1242" t="s">
        <v>1130</v>
      </c>
      <c r="C1242">
        <v>31.445</v>
      </c>
      <c r="D1242">
        <v>8.33</v>
      </c>
      <c r="E1242" t="s">
        <v>2380</v>
      </c>
      <c r="F1242" t="s">
        <v>2380</v>
      </c>
      <c r="G1242" t="s">
        <v>2380</v>
      </c>
      <c r="H1242">
        <v>0</v>
      </c>
      <c r="I1242" t="s">
        <v>2380</v>
      </c>
      <c r="J1242" t="str">
        <f t="shared" si="38"/>
        <v>Obesity</v>
      </c>
      <c r="K1242" s="12" t="str">
        <f t="shared" si="39"/>
        <v>Diabetes</v>
      </c>
    </row>
    <row r="1243" spans="2:11" x14ac:dyDescent="0.3">
      <c r="B1243" t="s">
        <v>1129</v>
      </c>
      <c r="C1243">
        <v>38.880000000000003</v>
      </c>
      <c r="D1243">
        <v>4.29</v>
      </c>
      <c r="E1243" t="s">
        <v>2380</v>
      </c>
      <c r="F1243" t="s">
        <v>2380</v>
      </c>
      <c r="G1243" t="s">
        <v>2380</v>
      </c>
      <c r="H1243">
        <v>1</v>
      </c>
      <c r="I1243" t="s">
        <v>2380</v>
      </c>
      <c r="J1243" t="str">
        <f t="shared" si="38"/>
        <v>Obesity</v>
      </c>
      <c r="K1243" s="12" t="str">
        <f t="shared" si="39"/>
        <v>Normal</v>
      </c>
    </row>
    <row r="1244" spans="2:11" x14ac:dyDescent="0.3">
      <c r="B1244" t="s">
        <v>1128</v>
      </c>
      <c r="C1244">
        <v>43.89</v>
      </c>
      <c r="D1244">
        <v>6.32</v>
      </c>
      <c r="E1244" t="s">
        <v>2382</v>
      </c>
      <c r="F1244" t="s">
        <v>2380</v>
      </c>
      <c r="G1244" t="s">
        <v>2380</v>
      </c>
      <c r="H1244">
        <v>0</v>
      </c>
      <c r="I1244" t="s">
        <v>2380</v>
      </c>
      <c r="J1244" t="str">
        <f t="shared" si="38"/>
        <v>Obesity</v>
      </c>
      <c r="K1244" s="12" t="str">
        <f t="shared" si="39"/>
        <v>Prediabetes</v>
      </c>
    </row>
    <row r="1245" spans="2:11" x14ac:dyDescent="0.3">
      <c r="B1245" t="s">
        <v>1127</v>
      </c>
      <c r="C1245">
        <v>25.6</v>
      </c>
      <c r="D1245">
        <v>5.65</v>
      </c>
      <c r="E1245" t="s">
        <v>2380</v>
      </c>
      <c r="F1245" t="s">
        <v>2380</v>
      </c>
      <c r="G1245" t="s">
        <v>2380</v>
      </c>
      <c r="H1245">
        <v>2</v>
      </c>
      <c r="I1245" t="s">
        <v>2380</v>
      </c>
      <c r="J1245" t="str">
        <f t="shared" si="38"/>
        <v>Overweight</v>
      </c>
      <c r="K1245" s="12" t="str">
        <f t="shared" si="39"/>
        <v>Normal</v>
      </c>
    </row>
    <row r="1246" spans="2:11" x14ac:dyDescent="0.3">
      <c r="B1246" t="s">
        <v>1126</v>
      </c>
      <c r="C1246">
        <v>29.545000000000002</v>
      </c>
      <c r="D1246">
        <v>8.41</v>
      </c>
      <c r="E1246" t="s">
        <v>2382</v>
      </c>
      <c r="F1246" t="s">
        <v>2380</v>
      </c>
      <c r="G1246" t="s">
        <v>2380</v>
      </c>
      <c r="H1246">
        <v>1</v>
      </c>
      <c r="I1246" t="s">
        <v>2380</v>
      </c>
      <c r="J1246" t="str">
        <f t="shared" si="38"/>
        <v>Overweight</v>
      </c>
      <c r="K1246" s="12" t="str">
        <f t="shared" si="39"/>
        <v>Diabetes</v>
      </c>
    </row>
    <row r="1247" spans="2:11" x14ac:dyDescent="0.3">
      <c r="B1247" t="s">
        <v>1125</v>
      </c>
      <c r="C1247">
        <v>23.25</v>
      </c>
      <c r="D1247">
        <v>11.96</v>
      </c>
      <c r="E1247" t="s">
        <v>2382</v>
      </c>
      <c r="F1247" t="s">
        <v>2380</v>
      </c>
      <c r="G1247" t="s">
        <v>2380</v>
      </c>
      <c r="H1247">
        <v>0</v>
      </c>
      <c r="I1247" t="s">
        <v>2380</v>
      </c>
      <c r="J1247" t="str">
        <f t="shared" si="38"/>
        <v>Normal Weight</v>
      </c>
      <c r="K1247" s="12" t="str">
        <f t="shared" si="39"/>
        <v>Diabetes</v>
      </c>
    </row>
    <row r="1248" spans="2:11" x14ac:dyDescent="0.3">
      <c r="B1248" t="s">
        <v>1124</v>
      </c>
      <c r="C1248">
        <v>43.95</v>
      </c>
      <c r="D1248">
        <v>5.17</v>
      </c>
      <c r="E1248" t="s">
        <v>2382</v>
      </c>
      <c r="F1248" t="s">
        <v>2380</v>
      </c>
      <c r="G1248" t="s">
        <v>2382</v>
      </c>
      <c r="H1248">
        <v>1</v>
      </c>
      <c r="I1248" t="s">
        <v>2380</v>
      </c>
      <c r="J1248" t="str">
        <f t="shared" si="38"/>
        <v>Obesity</v>
      </c>
      <c r="K1248" s="12" t="str">
        <f t="shared" si="39"/>
        <v>Normal</v>
      </c>
    </row>
    <row r="1249" spans="2:11" x14ac:dyDescent="0.3">
      <c r="B1249" t="s">
        <v>1123</v>
      </c>
      <c r="C1249">
        <v>21.85</v>
      </c>
      <c r="D1249">
        <v>8.76</v>
      </c>
      <c r="E1249" t="s">
        <v>2380</v>
      </c>
      <c r="F1249" t="s">
        <v>2380</v>
      </c>
      <c r="G1249" t="s">
        <v>2380</v>
      </c>
      <c r="H1249">
        <v>0</v>
      </c>
      <c r="I1249" t="s">
        <v>2380</v>
      </c>
      <c r="J1249" t="str">
        <f t="shared" si="38"/>
        <v>Normal Weight</v>
      </c>
      <c r="K1249" s="12" t="str">
        <f t="shared" si="39"/>
        <v>Diabetes</v>
      </c>
    </row>
    <row r="1250" spans="2:11" x14ac:dyDescent="0.3">
      <c r="B1250" t="s">
        <v>1122</v>
      </c>
      <c r="C1250">
        <v>25.73</v>
      </c>
      <c r="D1250">
        <v>7.99</v>
      </c>
      <c r="E1250" t="s">
        <v>2380</v>
      </c>
      <c r="F1250" t="s">
        <v>2380</v>
      </c>
      <c r="G1250" t="s">
        <v>2380</v>
      </c>
      <c r="H1250">
        <v>2</v>
      </c>
      <c r="I1250" t="s">
        <v>2380</v>
      </c>
      <c r="J1250" t="str">
        <f t="shared" si="38"/>
        <v>Overweight</v>
      </c>
      <c r="K1250" s="12" t="str">
        <f t="shared" si="39"/>
        <v>Diabetes</v>
      </c>
    </row>
    <row r="1251" spans="2:11" x14ac:dyDescent="0.3">
      <c r="B1251" t="s">
        <v>1121</v>
      </c>
      <c r="C1251">
        <v>32.229999999999997</v>
      </c>
      <c r="D1251">
        <v>8.59</v>
      </c>
      <c r="E1251" t="s">
        <v>2380</v>
      </c>
      <c r="F1251" t="s">
        <v>2380</v>
      </c>
      <c r="G1251" t="s">
        <v>2380</v>
      </c>
      <c r="H1251">
        <v>0</v>
      </c>
      <c r="I1251" t="s">
        <v>2380</v>
      </c>
      <c r="J1251" t="str">
        <f t="shared" si="38"/>
        <v>Obesity</v>
      </c>
      <c r="K1251" s="12" t="str">
        <f t="shared" si="39"/>
        <v>Diabetes</v>
      </c>
    </row>
    <row r="1252" spans="2:11" x14ac:dyDescent="0.3">
      <c r="B1252" t="s">
        <v>1120</v>
      </c>
      <c r="C1252">
        <v>32.204999999999998</v>
      </c>
      <c r="D1252">
        <v>6.14</v>
      </c>
      <c r="E1252" t="s">
        <v>2380</v>
      </c>
      <c r="F1252" t="s">
        <v>2380</v>
      </c>
      <c r="G1252" t="s">
        <v>2380</v>
      </c>
      <c r="H1252">
        <v>2</v>
      </c>
      <c r="I1252" t="s">
        <v>2380</v>
      </c>
      <c r="J1252" t="str">
        <f t="shared" si="38"/>
        <v>Obesity</v>
      </c>
      <c r="K1252" s="12" t="str">
        <f t="shared" si="39"/>
        <v>Prediabetes</v>
      </c>
    </row>
    <row r="1253" spans="2:11" x14ac:dyDescent="0.3">
      <c r="B1253" t="s">
        <v>1119</v>
      </c>
      <c r="C1253">
        <v>26.41</v>
      </c>
      <c r="D1253">
        <v>4.08</v>
      </c>
      <c r="E1253" t="s">
        <v>2380</v>
      </c>
      <c r="F1253" t="s">
        <v>2380</v>
      </c>
      <c r="G1253" t="s">
        <v>2380</v>
      </c>
      <c r="H1253">
        <v>2</v>
      </c>
      <c r="I1253" t="s">
        <v>2380</v>
      </c>
      <c r="J1253" t="str">
        <f t="shared" si="38"/>
        <v>Overweight</v>
      </c>
      <c r="K1253" s="12" t="str">
        <f t="shared" si="39"/>
        <v>Normal</v>
      </c>
    </row>
    <row r="1254" spans="2:11" x14ac:dyDescent="0.3">
      <c r="B1254" t="s">
        <v>1118</v>
      </c>
      <c r="C1254">
        <v>30.2</v>
      </c>
      <c r="D1254">
        <v>6.25</v>
      </c>
      <c r="E1254" t="s">
        <v>2382</v>
      </c>
      <c r="F1254" t="s">
        <v>2380</v>
      </c>
      <c r="G1254" t="s">
        <v>2380</v>
      </c>
      <c r="H1254">
        <v>0</v>
      </c>
      <c r="I1254" t="s">
        <v>2380</v>
      </c>
      <c r="J1254" t="str">
        <f t="shared" si="38"/>
        <v>Obesity</v>
      </c>
      <c r="K1254" s="12" t="str">
        <f t="shared" si="39"/>
        <v>Prediabetes</v>
      </c>
    </row>
    <row r="1255" spans="2:11" x14ac:dyDescent="0.3">
      <c r="B1255" t="s">
        <v>1117</v>
      </c>
      <c r="C1255">
        <v>31.26</v>
      </c>
      <c r="D1255">
        <v>5.94</v>
      </c>
      <c r="E1255" t="s">
        <v>2382</v>
      </c>
      <c r="F1255" t="s">
        <v>2380</v>
      </c>
      <c r="G1255" t="s">
        <v>2380</v>
      </c>
      <c r="H1255">
        <v>1</v>
      </c>
      <c r="I1255" t="s">
        <v>2380</v>
      </c>
      <c r="J1255" t="str">
        <f t="shared" si="38"/>
        <v>Obesity</v>
      </c>
      <c r="K1255" s="12" t="str">
        <f t="shared" si="39"/>
        <v>Prediabetes</v>
      </c>
    </row>
    <row r="1256" spans="2:11" x14ac:dyDescent="0.3">
      <c r="B1256" t="s">
        <v>1116</v>
      </c>
      <c r="C1256">
        <v>33.725000000000001</v>
      </c>
      <c r="D1256">
        <v>6.45</v>
      </c>
      <c r="E1256" t="s">
        <v>2382</v>
      </c>
      <c r="F1256" t="s">
        <v>2380</v>
      </c>
      <c r="G1256" t="s">
        <v>2380</v>
      </c>
      <c r="H1256">
        <v>0</v>
      </c>
      <c r="I1256" t="s">
        <v>2380</v>
      </c>
      <c r="J1256" t="str">
        <f t="shared" si="38"/>
        <v>Obesity</v>
      </c>
      <c r="K1256" s="12" t="str">
        <f t="shared" si="39"/>
        <v>Prediabetes</v>
      </c>
    </row>
    <row r="1257" spans="2:11" x14ac:dyDescent="0.3">
      <c r="B1257" t="s">
        <v>1115</v>
      </c>
      <c r="C1257">
        <v>28.9</v>
      </c>
      <c r="D1257">
        <v>5.74</v>
      </c>
      <c r="E1257" t="s">
        <v>2382</v>
      </c>
      <c r="F1257" t="s">
        <v>2380</v>
      </c>
      <c r="G1257" t="s">
        <v>2380</v>
      </c>
      <c r="H1257">
        <v>0</v>
      </c>
      <c r="I1257" t="s">
        <v>2380</v>
      </c>
      <c r="J1257" t="str">
        <f t="shared" si="38"/>
        <v>Overweight</v>
      </c>
      <c r="K1257" s="12" t="str">
        <f t="shared" si="39"/>
        <v>Prediabetes</v>
      </c>
    </row>
    <row r="1258" spans="2:11" x14ac:dyDescent="0.3">
      <c r="B1258" t="s">
        <v>1114</v>
      </c>
      <c r="C1258">
        <v>45.69</v>
      </c>
      <c r="D1258">
        <v>4.43</v>
      </c>
      <c r="E1258" t="s">
        <v>2382</v>
      </c>
      <c r="F1258" t="s">
        <v>2380</v>
      </c>
      <c r="G1258" t="s">
        <v>2380</v>
      </c>
      <c r="H1258">
        <v>0</v>
      </c>
      <c r="I1258" t="s">
        <v>2380</v>
      </c>
      <c r="J1258" t="str">
        <f t="shared" si="38"/>
        <v>Obesity</v>
      </c>
      <c r="K1258" s="12" t="str">
        <f t="shared" si="39"/>
        <v>Normal</v>
      </c>
    </row>
    <row r="1259" spans="2:11" x14ac:dyDescent="0.3">
      <c r="B1259" t="s">
        <v>1113</v>
      </c>
      <c r="C1259">
        <v>21.03</v>
      </c>
      <c r="D1259">
        <v>6.5</v>
      </c>
      <c r="E1259" t="s">
        <v>2380</v>
      </c>
      <c r="F1259" t="s">
        <v>2380</v>
      </c>
      <c r="G1259" t="s">
        <v>2380</v>
      </c>
      <c r="H1259">
        <v>0</v>
      </c>
      <c r="I1259" t="s">
        <v>2380</v>
      </c>
      <c r="J1259" t="str">
        <f t="shared" si="38"/>
        <v>Normal Weight</v>
      </c>
      <c r="K1259" s="12" t="str">
        <f t="shared" si="39"/>
        <v>Diabetes</v>
      </c>
    </row>
    <row r="1260" spans="2:11" x14ac:dyDescent="0.3">
      <c r="B1260" t="s">
        <v>1112</v>
      </c>
      <c r="C1260">
        <v>37</v>
      </c>
      <c r="D1260">
        <v>8.75</v>
      </c>
      <c r="E1260" t="s">
        <v>2380</v>
      </c>
      <c r="F1260" t="s">
        <v>2380</v>
      </c>
      <c r="G1260" t="s">
        <v>2380</v>
      </c>
      <c r="H1260">
        <v>0</v>
      </c>
      <c r="I1260" t="s">
        <v>2380</v>
      </c>
      <c r="J1260" t="str">
        <f t="shared" si="38"/>
        <v>Obesity</v>
      </c>
      <c r="K1260" s="12" t="str">
        <f t="shared" si="39"/>
        <v>Diabetes</v>
      </c>
    </row>
    <row r="1261" spans="2:11" x14ac:dyDescent="0.3">
      <c r="B1261" t="s">
        <v>1111</v>
      </c>
      <c r="C1261">
        <v>25.4</v>
      </c>
      <c r="D1261">
        <v>11.96</v>
      </c>
      <c r="E1261" t="s">
        <v>2380</v>
      </c>
      <c r="F1261" t="s">
        <v>2380</v>
      </c>
      <c r="G1261" t="s">
        <v>2380</v>
      </c>
      <c r="H1261">
        <v>0</v>
      </c>
      <c r="I1261" t="s">
        <v>2380</v>
      </c>
      <c r="J1261" t="str">
        <f t="shared" si="38"/>
        <v>Overweight</v>
      </c>
      <c r="K1261" s="12" t="str">
        <f t="shared" si="39"/>
        <v>Diabetes</v>
      </c>
    </row>
    <row r="1262" spans="2:11" x14ac:dyDescent="0.3">
      <c r="B1262" t="s">
        <v>1110</v>
      </c>
      <c r="C1262">
        <v>32.299999999999997</v>
      </c>
      <c r="D1262">
        <v>10.54</v>
      </c>
      <c r="E1262" t="s">
        <v>2380</v>
      </c>
      <c r="F1262" t="s">
        <v>2380</v>
      </c>
      <c r="G1262" t="s">
        <v>2380</v>
      </c>
      <c r="H1262">
        <v>0</v>
      </c>
      <c r="I1262" t="s">
        <v>2380</v>
      </c>
      <c r="J1262" t="str">
        <f t="shared" si="38"/>
        <v>Obesity</v>
      </c>
      <c r="K1262" s="12" t="str">
        <f t="shared" si="39"/>
        <v>Diabetes</v>
      </c>
    </row>
    <row r="1263" spans="2:11" x14ac:dyDescent="0.3">
      <c r="B1263" t="s">
        <v>1109</v>
      </c>
      <c r="C1263">
        <v>23.94</v>
      </c>
      <c r="D1263">
        <v>4.54</v>
      </c>
      <c r="E1263" t="s">
        <v>2382</v>
      </c>
      <c r="F1263" t="s">
        <v>2380</v>
      </c>
      <c r="G1263" t="s">
        <v>2382</v>
      </c>
      <c r="H1263">
        <v>1</v>
      </c>
      <c r="I1263" t="s">
        <v>2380</v>
      </c>
      <c r="J1263" t="str">
        <f t="shared" si="38"/>
        <v>Normal Weight</v>
      </c>
      <c r="K1263" s="12" t="str">
        <f t="shared" si="39"/>
        <v>Normal</v>
      </c>
    </row>
    <row r="1264" spans="2:11" x14ac:dyDescent="0.3">
      <c r="B1264" t="s">
        <v>1108</v>
      </c>
      <c r="C1264">
        <v>46.4</v>
      </c>
      <c r="D1264">
        <v>5.71</v>
      </c>
      <c r="E1264" t="s">
        <v>2380</v>
      </c>
      <c r="F1264" t="s">
        <v>2380</v>
      </c>
      <c r="G1264" t="s">
        <v>2380</v>
      </c>
      <c r="H1264">
        <v>0</v>
      </c>
      <c r="I1264" t="s">
        <v>2380</v>
      </c>
      <c r="J1264" t="str">
        <f t="shared" si="38"/>
        <v>Obesity</v>
      </c>
      <c r="K1264" s="12" t="str">
        <f t="shared" si="39"/>
        <v>Prediabetes</v>
      </c>
    </row>
    <row r="1265" spans="2:11" x14ac:dyDescent="0.3">
      <c r="B1265" t="s">
        <v>1107</v>
      </c>
      <c r="C1265">
        <v>40.375</v>
      </c>
      <c r="D1265">
        <v>6.25</v>
      </c>
      <c r="E1265" t="s">
        <v>2382</v>
      </c>
      <c r="F1265" t="s">
        <v>2380</v>
      </c>
      <c r="G1265" t="s">
        <v>2380</v>
      </c>
      <c r="H1265">
        <v>0</v>
      </c>
      <c r="I1265" t="s">
        <v>2380</v>
      </c>
      <c r="J1265" t="str">
        <f t="shared" si="38"/>
        <v>Obesity</v>
      </c>
      <c r="K1265" s="12" t="str">
        <f t="shared" si="39"/>
        <v>Prediabetes</v>
      </c>
    </row>
    <row r="1266" spans="2:11" x14ac:dyDescent="0.3">
      <c r="B1266" t="s">
        <v>1106</v>
      </c>
      <c r="C1266">
        <v>28.7</v>
      </c>
      <c r="D1266">
        <v>9.4700000000000006</v>
      </c>
      <c r="E1266" t="s">
        <v>2380</v>
      </c>
      <c r="F1266" t="s">
        <v>2380</v>
      </c>
      <c r="G1266" t="s">
        <v>2380</v>
      </c>
      <c r="H1266">
        <v>2</v>
      </c>
      <c r="I1266" t="s">
        <v>2380</v>
      </c>
      <c r="J1266" t="str">
        <f t="shared" si="38"/>
        <v>Overweight</v>
      </c>
      <c r="K1266" s="12" t="str">
        <f t="shared" si="39"/>
        <v>Diabetes</v>
      </c>
    </row>
    <row r="1267" spans="2:11" x14ac:dyDescent="0.3">
      <c r="B1267" t="s">
        <v>1105</v>
      </c>
      <c r="C1267">
        <v>26.63</v>
      </c>
      <c r="D1267">
        <v>5.7</v>
      </c>
      <c r="E1267" t="s">
        <v>2380</v>
      </c>
      <c r="F1267" t="s">
        <v>2380</v>
      </c>
      <c r="G1267" t="s">
        <v>2380</v>
      </c>
      <c r="H1267">
        <v>0</v>
      </c>
      <c r="I1267" t="s">
        <v>2380</v>
      </c>
      <c r="J1267" t="str">
        <f t="shared" si="38"/>
        <v>Overweight</v>
      </c>
      <c r="K1267" s="12" t="str">
        <f t="shared" si="39"/>
        <v>Prediabetes</v>
      </c>
    </row>
    <row r="1268" spans="2:11" x14ac:dyDescent="0.3">
      <c r="B1268" t="s">
        <v>1104</v>
      </c>
      <c r="C1268">
        <v>22.515000000000001</v>
      </c>
      <c r="D1268">
        <v>11.18</v>
      </c>
      <c r="E1268" t="s">
        <v>2380</v>
      </c>
      <c r="F1268" t="s">
        <v>2380</v>
      </c>
      <c r="G1268" t="s">
        <v>2380</v>
      </c>
      <c r="H1268">
        <v>2</v>
      </c>
      <c r="I1268" t="s">
        <v>2380</v>
      </c>
      <c r="J1268" t="str">
        <f t="shared" si="38"/>
        <v>Normal Weight</v>
      </c>
      <c r="K1268" s="12" t="str">
        <f t="shared" si="39"/>
        <v>Diabetes</v>
      </c>
    </row>
    <row r="1269" spans="2:11" x14ac:dyDescent="0.3">
      <c r="B1269" t="s">
        <v>1103</v>
      </c>
      <c r="C1269">
        <v>36.575000000000003</v>
      </c>
      <c r="D1269">
        <v>10.98</v>
      </c>
      <c r="E1269" t="s">
        <v>2380</v>
      </c>
      <c r="F1269" t="s">
        <v>2380</v>
      </c>
      <c r="G1269" t="s">
        <v>2380</v>
      </c>
      <c r="H1269">
        <v>0</v>
      </c>
      <c r="I1269" t="s">
        <v>2380</v>
      </c>
      <c r="J1269" t="str">
        <f t="shared" si="38"/>
        <v>Obesity</v>
      </c>
      <c r="K1269" s="12" t="str">
        <f t="shared" si="39"/>
        <v>Diabetes</v>
      </c>
    </row>
    <row r="1270" spans="2:11" x14ac:dyDescent="0.3">
      <c r="B1270" t="s">
        <v>1102</v>
      </c>
      <c r="C1270">
        <v>23.66</v>
      </c>
      <c r="D1270">
        <v>5.1100000000000003</v>
      </c>
      <c r="E1270" t="s">
        <v>2382</v>
      </c>
      <c r="F1270" t="s">
        <v>2380</v>
      </c>
      <c r="G1270" t="s">
        <v>2382</v>
      </c>
      <c r="H1270">
        <v>1</v>
      </c>
      <c r="I1270" t="s">
        <v>2380</v>
      </c>
      <c r="J1270" t="str">
        <f t="shared" si="38"/>
        <v>Normal Weight</v>
      </c>
      <c r="K1270" s="12" t="str">
        <f t="shared" si="39"/>
        <v>Normal</v>
      </c>
    </row>
    <row r="1271" spans="2:11" x14ac:dyDescent="0.3">
      <c r="B1271" t="s">
        <v>1101</v>
      </c>
      <c r="C1271">
        <v>18.62</v>
      </c>
      <c r="D1271">
        <v>10.24</v>
      </c>
      <c r="E1271" t="s">
        <v>2380</v>
      </c>
      <c r="F1271" t="s">
        <v>2380</v>
      </c>
      <c r="G1271" t="s">
        <v>2380</v>
      </c>
      <c r="H1271">
        <v>0</v>
      </c>
      <c r="I1271" t="s">
        <v>2380</v>
      </c>
      <c r="J1271" t="str">
        <f t="shared" si="38"/>
        <v>Normal Weight</v>
      </c>
      <c r="K1271" s="12" t="str">
        <f t="shared" si="39"/>
        <v>Diabetes</v>
      </c>
    </row>
    <row r="1272" spans="2:11" x14ac:dyDescent="0.3">
      <c r="B1272" t="s">
        <v>1100</v>
      </c>
      <c r="C1272">
        <v>19.190000000000001</v>
      </c>
      <c r="D1272">
        <v>7.71</v>
      </c>
      <c r="E1272" t="s">
        <v>2382</v>
      </c>
      <c r="F1272" t="s">
        <v>2380</v>
      </c>
      <c r="G1272" t="s">
        <v>2380</v>
      </c>
      <c r="H1272">
        <v>1</v>
      </c>
      <c r="I1272" t="s">
        <v>2380</v>
      </c>
      <c r="J1272" t="str">
        <f t="shared" si="38"/>
        <v>Normal Weight</v>
      </c>
      <c r="K1272" s="12" t="str">
        <f t="shared" si="39"/>
        <v>Diabetes</v>
      </c>
    </row>
    <row r="1273" spans="2:11" x14ac:dyDescent="0.3">
      <c r="B1273" t="s">
        <v>1099</v>
      </c>
      <c r="C1273">
        <v>27.5</v>
      </c>
      <c r="D1273">
        <v>6.03</v>
      </c>
      <c r="E1273" t="s">
        <v>2380</v>
      </c>
      <c r="F1273" t="s">
        <v>2380</v>
      </c>
      <c r="G1273" t="s">
        <v>2380</v>
      </c>
      <c r="H1273">
        <v>0</v>
      </c>
      <c r="I1273" t="s">
        <v>2380</v>
      </c>
      <c r="J1273" t="str">
        <f t="shared" si="38"/>
        <v>Overweight</v>
      </c>
      <c r="K1273" s="12" t="str">
        <f t="shared" si="39"/>
        <v>Prediabetes</v>
      </c>
    </row>
    <row r="1274" spans="2:11" x14ac:dyDescent="0.3">
      <c r="B1274" t="s">
        <v>1098</v>
      </c>
      <c r="C1274">
        <v>27.36</v>
      </c>
      <c r="D1274">
        <v>5.96</v>
      </c>
      <c r="E1274" t="s">
        <v>2380</v>
      </c>
      <c r="F1274" t="s">
        <v>2380</v>
      </c>
      <c r="G1274" t="s">
        <v>2382</v>
      </c>
      <c r="H1274">
        <v>1</v>
      </c>
      <c r="I1274" t="s">
        <v>2380</v>
      </c>
      <c r="J1274" t="str">
        <f t="shared" si="38"/>
        <v>Overweight</v>
      </c>
      <c r="K1274" s="12" t="str">
        <f t="shared" si="39"/>
        <v>Prediabetes</v>
      </c>
    </row>
    <row r="1275" spans="2:11" x14ac:dyDescent="0.3">
      <c r="B1275" t="s">
        <v>1097</v>
      </c>
      <c r="C1275">
        <v>20.350000000000001</v>
      </c>
      <c r="D1275">
        <v>4.16</v>
      </c>
      <c r="E1275" t="s">
        <v>2380</v>
      </c>
      <c r="F1275" t="s">
        <v>2380</v>
      </c>
      <c r="G1275" t="s">
        <v>2380</v>
      </c>
      <c r="H1275">
        <v>0</v>
      </c>
      <c r="I1275" t="s">
        <v>2380</v>
      </c>
      <c r="J1275" t="str">
        <f t="shared" si="38"/>
        <v>Normal Weight</v>
      </c>
      <c r="K1275" s="12" t="str">
        <f t="shared" si="39"/>
        <v>Normal</v>
      </c>
    </row>
    <row r="1276" spans="2:11" x14ac:dyDescent="0.3">
      <c r="B1276" t="s">
        <v>1096</v>
      </c>
      <c r="C1276">
        <v>24.035</v>
      </c>
      <c r="D1276">
        <v>6.11</v>
      </c>
      <c r="E1276" t="s">
        <v>2380</v>
      </c>
      <c r="F1276" t="s">
        <v>2380</v>
      </c>
      <c r="G1276" t="s">
        <v>2380</v>
      </c>
      <c r="H1276">
        <v>0</v>
      </c>
      <c r="I1276" t="s">
        <v>2380</v>
      </c>
      <c r="J1276" t="str">
        <f t="shared" si="38"/>
        <v>Normal Weight</v>
      </c>
      <c r="K1276" s="12" t="str">
        <f t="shared" si="39"/>
        <v>Prediabetes</v>
      </c>
    </row>
    <row r="1277" spans="2:11" x14ac:dyDescent="0.3">
      <c r="B1277" t="s">
        <v>1095</v>
      </c>
      <c r="C1277">
        <v>23.56</v>
      </c>
      <c r="D1277">
        <v>5.97</v>
      </c>
      <c r="E1277" t="s">
        <v>2380</v>
      </c>
      <c r="F1277" t="s">
        <v>2380</v>
      </c>
      <c r="G1277" t="s">
        <v>2380</v>
      </c>
      <c r="H1277">
        <v>0</v>
      </c>
      <c r="I1277" t="s">
        <v>2380</v>
      </c>
      <c r="J1277" t="str">
        <f t="shared" si="38"/>
        <v>Normal Weight</v>
      </c>
      <c r="K1277" s="12" t="str">
        <f t="shared" si="39"/>
        <v>Prediabetes</v>
      </c>
    </row>
    <row r="1278" spans="2:11" x14ac:dyDescent="0.3">
      <c r="B1278" t="s">
        <v>1094</v>
      </c>
      <c r="C1278">
        <v>27.17</v>
      </c>
      <c r="D1278">
        <v>10.81</v>
      </c>
      <c r="E1278" t="s">
        <v>2380</v>
      </c>
      <c r="F1278" t="s">
        <v>2380</v>
      </c>
      <c r="G1278" t="s">
        <v>2380</v>
      </c>
      <c r="H1278">
        <v>2</v>
      </c>
      <c r="I1278" t="s">
        <v>2380</v>
      </c>
      <c r="J1278" t="str">
        <f t="shared" si="38"/>
        <v>Overweight</v>
      </c>
      <c r="K1278" s="12" t="str">
        <f t="shared" si="39"/>
        <v>Diabetes</v>
      </c>
    </row>
    <row r="1279" spans="2:11" x14ac:dyDescent="0.3">
      <c r="B1279" t="s">
        <v>1093</v>
      </c>
      <c r="C1279">
        <v>34.32</v>
      </c>
      <c r="D1279">
        <v>5.7</v>
      </c>
      <c r="E1279" t="s">
        <v>2382</v>
      </c>
      <c r="F1279" t="s">
        <v>2380</v>
      </c>
      <c r="G1279" t="s">
        <v>2382</v>
      </c>
      <c r="H1279">
        <v>1</v>
      </c>
      <c r="I1279" t="s">
        <v>2380</v>
      </c>
      <c r="J1279" t="str">
        <f t="shared" si="38"/>
        <v>Obesity</v>
      </c>
      <c r="K1279" s="12" t="str">
        <f t="shared" si="39"/>
        <v>Prediabetes</v>
      </c>
    </row>
    <row r="1280" spans="2:11" x14ac:dyDescent="0.3">
      <c r="B1280" t="s">
        <v>1092</v>
      </c>
      <c r="C1280">
        <v>23.87</v>
      </c>
      <c r="D1280">
        <v>4.7699999999999996</v>
      </c>
      <c r="E1280" t="s">
        <v>2382</v>
      </c>
      <c r="F1280" t="s">
        <v>2380</v>
      </c>
      <c r="G1280" t="s">
        <v>2382</v>
      </c>
      <c r="H1280">
        <v>1</v>
      </c>
      <c r="I1280" t="s">
        <v>2380</v>
      </c>
      <c r="J1280" t="str">
        <f t="shared" si="38"/>
        <v>Normal Weight</v>
      </c>
      <c r="K1280" s="12" t="str">
        <f t="shared" si="39"/>
        <v>Normal</v>
      </c>
    </row>
    <row r="1281" spans="2:11" x14ac:dyDescent="0.3">
      <c r="B1281" t="s">
        <v>1091</v>
      </c>
      <c r="C1281">
        <v>30.15</v>
      </c>
      <c r="D1281">
        <v>4.25</v>
      </c>
      <c r="E1281" t="s">
        <v>2380</v>
      </c>
      <c r="F1281" t="s">
        <v>2380</v>
      </c>
      <c r="G1281" t="s">
        <v>2380</v>
      </c>
      <c r="H1281">
        <v>1</v>
      </c>
      <c r="I1281" t="s">
        <v>2380</v>
      </c>
      <c r="J1281" t="str">
        <f t="shared" si="38"/>
        <v>Obesity</v>
      </c>
      <c r="K1281" s="12" t="str">
        <f t="shared" si="39"/>
        <v>Normal</v>
      </c>
    </row>
    <row r="1282" spans="2:11" x14ac:dyDescent="0.3">
      <c r="B1282" t="s">
        <v>1090</v>
      </c>
      <c r="C1282">
        <v>26.36</v>
      </c>
      <c r="D1282">
        <v>5.52</v>
      </c>
      <c r="E1282" t="s">
        <v>2380</v>
      </c>
      <c r="F1282" t="s">
        <v>2380</v>
      </c>
      <c r="G1282" t="s">
        <v>2380</v>
      </c>
      <c r="H1282">
        <v>0</v>
      </c>
      <c r="I1282" t="s">
        <v>2380</v>
      </c>
      <c r="J1282" t="str">
        <f t="shared" si="38"/>
        <v>Overweight</v>
      </c>
      <c r="K1282" s="12" t="str">
        <f t="shared" si="39"/>
        <v>Normal</v>
      </c>
    </row>
    <row r="1283" spans="2:11" x14ac:dyDescent="0.3">
      <c r="B1283" t="s">
        <v>1089</v>
      </c>
      <c r="C1283">
        <v>45.32</v>
      </c>
      <c r="D1283">
        <v>6.53</v>
      </c>
      <c r="E1283" t="s">
        <v>2382</v>
      </c>
      <c r="F1283" t="s">
        <v>2380</v>
      </c>
      <c r="G1283" t="s">
        <v>2380</v>
      </c>
      <c r="H1283">
        <v>1</v>
      </c>
      <c r="I1283" t="s">
        <v>2380</v>
      </c>
      <c r="J1283" t="str">
        <f t="shared" ref="J1283:J1346" si="40">IF(C1283&lt;18.5,"Underweight",IF(C1283&lt;25,"Normal Weight",IF(C1283&lt;30,"Overweight","Obesity")))</f>
        <v>Obesity</v>
      </c>
      <c r="K1283" s="12" t="str">
        <f t="shared" ref="K1283:K1346" si="41">IF(D1283&lt;5.7,"Normal",IF(D1283&lt;6.5,"Prediabetes","Diabetes"))</f>
        <v>Diabetes</v>
      </c>
    </row>
    <row r="1284" spans="2:11" x14ac:dyDescent="0.3">
      <c r="B1284" t="s">
        <v>1088</v>
      </c>
      <c r="C1284">
        <v>31.93</v>
      </c>
      <c r="D1284">
        <v>4.82</v>
      </c>
      <c r="E1284" t="s">
        <v>2382</v>
      </c>
      <c r="F1284" t="s">
        <v>2380</v>
      </c>
      <c r="G1284" t="s">
        <v>2380</v>
      </c>
      <c r="H1284">
        <v>1</v>
      </c>
      <c r="I1284" t="s">
        <v>2380</v>
      </c>
      <c r="J1284" t="str">
        <f t="shared" si="40"/>
        <v>Obesity</v>
      </c>
      <c r="K1284" s="12" t="str">
        <f t="shared" si="41"/>
        <v>Normal</v>
      </c>
    </row>
    <row r="1285" spans="2:11" x14ac:dyDescent="0.3">
      <c r="B1285" t="s">
        <v>1087</v>
      </c>
      <c r="C1285">
        <v>36</v>
      </c>
      <c r="D1285">
        <v>11.94</v>
      </c>
      <c r="E1285" t="s">
        <v>2382</v>
      </c>
      <c r="F1285" t="s">
        <v>2380</v>
      </c>
      <c r="G1285" t="s">
        <v>2380</v>
      </c>
      <c r="H1285">
        <v>1</v>
      </c>
      <c r="I1285" t="s">
        <v>2380</v>
      </c>
      <c r="J1285" t="str">
        <f t="shared" si="40"/>
        <v>Obesity</v>
      </c>
      <c r="K1285" s="12" t="str">
        <f t="shared" si="41"/>
        <v>Diabetes</v>
      </c>
    </row>
    <row r="1286" spans="2:11" x14ac:dyDescent="0.3">
      <c r="B1286" t="s">
        <v>1086</v>
      </c>
      <c r="C1286">
        <v>32</v>
      </c>
      <c r="D1286">
        <v>7.85</v>
      </c>
      <c r="E1286" t="s">
        <v>2382</v>
      </c>
      <c r="F1286" t="s">
        <v>2380</v>
      </c>
      <c r="G1286" t="s">
        <v>2380</v>
      </c>
      <c r="H1286">
        <v>1</v>
      </c>
      <c r="I1286" t="s">
        <v>2380</v>
      </c>
      <c r="J1286" t="str">
        <f t="shared" si="40"/>
        <v>Obesity</v>
      </c>
      <c r="K1286" s="12" t="str">
        <f t="shared" si="41"/>
        <v>Diabetes</v>
      </c>
    </row>
    <row r="1287" spans="2:11" x14ac:dyDescent="0.3">
      <c r="B1287" t="s">
        <v>1085</v>
      </c>
      <c r="C1287">
        <v>29.37</v>
      </c>
      <c r="D1287">
        <v>8.01</v>
      </c>
      <c r="E1287" t="s">
        <v>2382</v>
      </c>
      <c r="F1287" t="s">
        <v>2380</v>
      </c>
      <c r="G1287" t="s">
        <v>2380</v>
      </c>
      <c r="H1287">
        <v>1</v>
      </c>
      <c r="I1287" t="s">
        <v>2380</v>
      </c>
      <c r="J1287" t="str">
        <f t="shared" si="40"/>
        <v>Overweight</v>
      </c>
      <c r="K1287" s="12" t="str">
        <f t="shared" si="41"/>
        <v>Diabetes</v>
      </c>
    </row>
    <row r="1288" spans="2:11" x14ac:dyDescent="0.3">
      <c r="B1288" t="s">
        <v>1084</v>
      </c>
      <c r="C1288">
        <v>23.6</v>
      </c>
      <c r="D1288">
        <v>7.4</v>
      </c>
      <c r="E1288" t="s">
        <v>2382</v>
      </c>
      <c r="F1288" t="s">
        <v>2380</v>
      </c>
      <c r="G1288" t="s">
        <v>2380</v>
      </c>
      <c r="H1288">
        <v>1</v>
      </c>
      <c r="I1288" t="s">
        <v>2380</v>
      </c>
      <c r="J1288" t="str">
        <f t="shared" si="40"/>
        <v>Normal Weight</v>
      </c>
      <c r="K1288" s="12" t="str">
        <f t="shared" si="41"/>
        <v>Diabetes</v>
      </c>
    </row>
    <row r="1289" spans="2:11" x14ac:dyDescent="0.3">
      <c r="B1289" t="s">
        <v>1083</v>
      </c>
      <c r="C1289">
        <v>33.155000000000001</v>
      </c>
      <c r="D1289">
        <v>8.3800000000000008</v>
      </c>
      <c r="E1289" t="s">
        <v>2382</v>
      </c>
      <c r="F1289" t="s">
        <v>2380</v>
      </c>
      <c r="G1289" t="s">
        <v>2380</v>
      </c>
      <c r="H1289">
        <v>0</v>
      </c>
      <c r="I1289" t="s">
        <v>2380</v>
      </c>
      <c r="J1289" t="str">
        <f t="shared" si="40"/>
        <v>Obesity</v>
      </c>
      <c r="K1289" s="12" t="str">
        <f t="shared" si="41"/>
        <v>Diabetes</v>
      </c>
    </row>
    <row r="1290" spans="2:11" x14ac:dyDescent="0.3">
      <c r="B1290" t="s">
        <v>1082</v>
      </c>
      <c r="C1290">
        <v>24.32</v>
      </c>
      <c r="D1290">
        <v>11.56</v>
      </c>
      <c r="E1290" t="s">
        <v>2382</v>
      </c>
      <c r="F1290" t="s">
        <v>2380</v>
      </c>
      <c r="G1290" t="s">
        <v>2380</v>
      </c>
      <c r="H1290">
        <v>1</v>
      </c>
      <c r="I1290" t="s">
        <v>2380</v>
      </c>
      <c r="J1290" t="str">
        <f t="shared" si="40"/>
        <v>Normal Weight</v>
      </c>
      <c r="K1290" s="12" t="str">
        <f t="shared" si="41"/>
        <v>Diabetes</v>
      </c>
    </row>
    <row r="1291" spans="2:11" x14ac:dyDescent="0.3">
      <c r="B1291" t="s">
        <v>1081</v>
      </c>
      <c r="C1291">
        <v>36.299999999999997</v>
      </c>
      <c r="D1291">
        <v>4.6100000000000003</v>
      </c>
      <c r="E1291" t="s">
        <v>2380</v>
      </c>
      <c r="F1291" t="s">
        <v>2380</v>
      </c>
      <c r="G1291" t="s">
        <v>2380</v>
      </c>
      <c r="H1291">
        <v>0</v>
      </c>
      <c r="I1291" t="s">
        <v>2380</v>
      </c>
      <c r="J1291" t="str">
        <f t="shared" si="40"/>
        <v>Obesity</v>
      </c>
      <c r="K1291" s="12" t="str">
        <f t="shared" si="41"/>
        <v>Normal</v>
      </c>
    </row>
    <row r="1292" spans="2:11" x14ac:dyDescent="0.3">
      <c r="B1292" t="s">
        <v>1080</v>
      </c>
      <c r="C1292">
        <v>34.4</v>
      </c>
      <c r="D1292">
        <v>4.95</v>
      </c>
      <c r="E1292" t="s">
        <v>2380</v>
      </c>
      <c r="F1292" t="s">
        <v>2380</v>
      </c>
      <c r="G1292" t="s">
        <v>2382</v>
      </c>
      <c r="H1292">
        <v>1</v>
      </c>
      <c r="I1292" t="s">
        <v>2380</v>
      </c>
      <c r="J1292" t="str">
        <f t="shared" si="40"/>
        <v>Obesity</v>
      </c>
      <c r="K1292" s="12" t="str">
        <f t="shared" si="41"/>
        <v>Normal</v>
      </c>
    </row>
    <row r="1293" spans="2:11" x14ac:dyDescent="0.3">
      <c r="B1293" t="s">
        <v>1079</v>
      </c>
      <c r="C1293">
        <v>30.9</v>
      </c>
      <c r="D1293">
        <v>5.04</v>
      </c>
      <c r="E1293" t="s">
        <v>2380</v>
      </c>
      <c r="F1293" t="s">
        <v>2380</v>
      </c>
      <c r="G1293" t="s">
        <v>2380</v>
      </c>
      <c r="H1293">
        <v>0</v>
      </c>
      <c r="I1293" t="s">
        <v>2380</v>
      </c>
      <c r="J1293" t="str">
        <f t="shared" si="40"/>
        <v>Obesity</v>
      </c>
      <c r="K1293" s="12" t="str">
        <f t="shared" si="41"/>
        <v>Normal</v>
      </c>
    </row>
    <row r="1294" spans="2:11" x14ac:dyDescent="0.3">
      <c r="B1294" t="s">
        <v>1078</v>
      </c>
      <c r="C1294">
        <v>28.6</v>
      </c>
      <c r="D1294">
        <v>5.42</v>
      </c>
      <c r="E1294" t="s">
        <v>2380</v>
      </c>
      <c r="F1294" t="s">
        <v>2380</v>
      </c>
      <c r="G1294" t="s">
        <v>2380</v>
      </c>
      <c r="H1294">
        <v>0</v>
      </c>
      <c r="I1294" t="s">
        <v>2380</v>
      </c>
      <c r="J1294" t="str">
        <f t="shared" si="40"/>
        <v>Overweight</v>
      </c>
      <c r="K1294" s="12" t="str">
        <f t="shared" si="41"/>
        <v>Normal</v>
      </c>
    </row>
    <row r="1295" spans="2:11" x14ac:dyDescent="0.3">
      <c r="B1295" t="s">
        <v>1077</v>
      </c>
      <c r="C1295">
        <v>27.83</v>
      </c>
      <c r="D1295">
        <v>5.39</v>
      </c>
      <c r="E1295" t="s">
        <v>2380</v>
      </c>
      <c r="F1295" t="s">
        <v>2380</v>
      </c>
      <c r="G1295" t="s">
        <v>2380</v>
      </c>
      <c r="H1295">
        <v>0</v>
      </c>
      <c r="I1295" t="s">
        <v>2380</v>
      </c>
      <c r="J1295" t="str">
        <f t="shared" si="40"/>
        <v>Overweight</v>
      </c>
      <c r="K1295" s="12" t="str">
        <f t="shared" si="41"/>
        <v>Normal</v>
      </c>
    </row>
    <row r="1296" spans="2:11" x14ac:dyDescent="0.3">
      <c r="B1296" t="s">
        <v>1076</v>
      </c>
      <c r="C1296">
        <v>39.64</v>
      </c>
      <c r="D1296">
        <v>6</v>
      </c>
      <c r="E1296" t="s">
        <v>2380</v>
      </c>
      <c r="F1296" t="s">
        <v>2380</v>
      </c>
      <c r="G1296" t="s">
        <v>2382</v>
      </c>
      <c r="H1296">
        <v>1</v>
      </c>
      <c r="I1296" t="s">
        <v>2380</v>
      </c>
      <c r="J1296" t="str">
        <f t="shared" si="40"/>
        <v>Obesity</v>
      </c>
      <c r="K1296" s="12" t="str">
        <f t="shared" si="41"/>
        <v>Prediabetes</v>
      </c>
    </row>
    <row r="1297" spans="2:11" x14ac:dyDescent="0.3">
      <c r="B1297" t="s">
        <v>1075</v>
      </c>
      <c r="C1297">
        <v>38.479999999999997</v>
      </c>
      <c r="D1297">
        <v>6.02</v>
      </c>
      <c r="E1297" t="s">
        <v>2380</v>
      </c>
      <c r="F1297" t="s">
        <v>2380</v>
      </c>
      <c r="G1297" t="s">
        <v>2380</v>
      </c>
      <c r="H1297">
        <v>1</v>
      </c>
      <c r="I1297" t="s">
        <v>2380</v>
      </c>
      <c r="J1297" t="str">
        <f t="shared" si="40"/>
        <v>Obesity</v>
      </c>
      <c r="K1297" s="12" t="str">
        <f t="shared" si="41"/>
        <v>Prediabetes</v>
      </c>
    </row>
    <row r="1298" spans="2:11" x14ac:dyDescent="0.3">
      <c r="B1298" t="s">
        <v>1074</v>
      </c>
      <c r="C1298">
        <v>36.200000000000003</v>
      </c>
      <c r="D1298">
        <v>4.62</v>
      </c>
      <c r="E1298" t="s">
        <v>2380</v>
      </c>
      <c r="F1298" t="s">
        <v>2380</v>
      </c>
      <c r="G1298" t="s">
        <v>2380</v>
      </c>
      <c r="H1298">
        <v>2</v>
      </c>
      <c r="I1298" t="s">
        <v>2380</v>
      </c>
      <c r="J1298" t="str">
        <f t="shared" si="40"/>
        <v>Obesity</v>
      </c>
      <c r="K1298" s="12" t="str">
        <f t="shared" si="41"/>
        <v>Normal</v>
      </c>
    </row>
    <row r="1299" spans="2:11" x14ac:dyDescent="0.3">
      <c r="B1299" t="s">
        <v>1073</v>
      </c>
      <c r="C1299">
        <v>27.13</v>
      </c>
      <c r="D1299">
        <v>5.59</v>
      </c>
      <c r="E1299" t="s">
        <v>2380</v>
      </c>
      <c r="F1299" t="s">
        <v>2380</v>
      </c>
      <c r="G1299" t="s">
        <v>2380</v>
      </c>
      <c r="H1299">
        <v>1</v>
      </c>
      <c r="I1299" t="s">
        <v>2380</v>
      </c>
      <c r="J1299" t="str">
        <f t="shared" si="40"/>
        <v>Overweight</v>
      </c>
      <c r="K1299" s="12" t="str">
        <f t="shared" si="41"/>
        <v>Normal</v>
      </c>
    </row>
    <row r="1300" spans="2:11" x14ac:dyDescent="0.3">
      <c r="B1300" t="s">
        <v>1072</v>
      </c>
      <c r="C1300">
        <v>20.75</v>
      </c>
      <c r="D1300">
        <v>5.18</v>
      </c>
      <c r="E1300" t="s">
        <v>2382</v>
      </c>
      <c r="F1300" t="s">
        <v>2380</v>
      </c>
      <c r="G1300" t="s">
        <v>2380</v>
      </c>
      <c r="H1300">
        <v>2</v>
      </c>
      <c r="I1300" t="s">
        <v>2380</v>
      </c>
      <c r="J1300" t="str">
        <f t="shared" si="40"/>
        <v>Normal Weight</v>
      </c>
      <c r="K1300" s="12" t="str">
        <f t="shared" si="41"/>
        <v>Normal</v>
      </c>
    </row>
    <row r="1301" spans="2:11" x14ac:dyDescent="0.3">
      <c r="B1301" t="s">
        <v>1071</v>
      </c>
      <c r="C1301">
        <v>26.6</v>
      </c>
      <c r="D1301">
        <v>6.29</v>
      </c>
      <c r="E1301" t="s">
        <v>2380</v>
      </c>
      <c r="F1301" t="s">
        <v>2380</v>
      </c>
      <c r="G1301" t="s">
        <v>2380</v>
      </c>
      <c r="H1301">
        <v>2</v>
      </c>
      <c r="I1301" t="s">
        <v>2380</v>
      </c>
      <c r="J1301" t="str">
        <f t="shared" si="40"/>
        <v>Overweight</v>
      </c>
      <c r="K1301" s="12" t="str">
        <f t="shared" si="41"/>
        <v>Prediabetes</v>
      </c>
    </row>
    <row r="1302" spans="2:11" x14ac:dyDescent="0.3">
      <c r="B1302" t="s">
        <v>1070</v>
      </c>
      <c r="C1302">
        <v>25.3</v>
      </c>
      <c r="D1302">
        <v>4.49</v>
      </c>
      <c r="E1302" t="s">
        <v>2380</v>
      </c>
      <c r="F1302" t="s">
        <v>2380</v>
      </c>
      <c r="G1302" t="s">
        <v>2380</v>
      </c>
      <c r="H1302">
        <v>2</v>
      </c>
      <c r="I1302" t="s">
        <v>2380</v>
      </c>
      <c r="J1302" t="str">
        <f t="shared" si="40"/>
        <v>Overweight</v>
      </c>
      <c r="K1302" s="12" t="str">
        <f t="shared" si="41"/>
        <v>Normal</v>
      </c>
    </row>
    <row r="1303" spans="2:11" x14ac:dyDescent="0.3">
      <c r="B1303" t="s">
        <v>1069</v>
      </c>
      <c r="C1303">
        <v>18.84</v>
      </c>
      <c r="D1303">
        <v>11.82</v>
      </c>
      <c r="E1303" t="s">
        <v>2382</v>
      </c>
      <c r="F1303" t="s">
        <v>2380</v>
      </c>
      <c r="G1303" t="s">
        <v>2382</v>
      </c>
      <c r="H1303">
        <v>1</v>
      </c>
      <c r="I1303" t="s">
        <v>2380</v>
      </c>
      <c r="J1303" t="str">
        <f t="shared" si="40"/>
        <v>Normal Weight</v>
      </c>
      <c r="K1303" s="12" t="str">
        <f t="shared" si="41"/>
        <v>Diabetes</v>
      </c>
    </row>
    <row r="1304" spans="2:11" x14ac:dyDescent="0.3">
      <c r="B1304" t="s">
        <v>1068</v>
      </c>
      <c r="C1304">
        <v>19.57</v>
      </c>
      <c r="D1304">
        <v>7.41</v>
      </c>
      <c r="E1304" t="s">
        <v>2382</v>
      </c>
      <c r="F1304" t="s">
        <v>2380</v>
      </c>
      <c r="G1304" t="s">
        <v>2380</v>
      </c>
      <c r="H1304">
        <v>1</v>
      </c>
      <c r="I1304" t="s">
        <v>2380</v>
      </c>
      <c r="J1304" t="str">
        <f t="shared" si="40"/>
        <v>Normal Weight</v>
      </c>
      <c r="K1304" s="12" t="str">
        <f t="shared" si="41"/>
        <v>Diabetes</v>
      </c>
    </row>
    <row r="1305" spans="2:11" x14ac:dyDescent="0.3">
      <c r="B1305" t="s">
        <v>1067</v>
      </c>
      <c r="C1305">
        <v>30.495000000000001</v>
      </c>
      <c r="D1305">
        <v>5.97</v>
      </c>
      <c r="E1305" t="s">
        <v>2380</v>
      </c>
      <c r="F1305" t="s">
        <v>2380</v>
      </c>
      <c r="G1305" t="s">
        <v>2380</v>
      </c>
      <c r="H1305">
        <v>0</v>
      </c>
      <c r="I1305" t="s">
        <v>2380</v>
      </c>
      <c r="J1305" t="str">
        <f t="shared" si="40"/>
        <v>Obesity</v>
      </c>
      <c r="K1305" s="12" t="str">
        <f t="shared" si="41"/>
        <v>Prediabetes</v>
      </c>
    </row>
    <row r="1306" spans="2:11" x14ac:dyDescent="0.3">
      <c r="B1306" t="s">
        <v>1066</v>
      </c>
      <c r="C1306">
        <v>30.114999999999998</v>
      </c>
      <c r="D1306">
        <v>5.74</v>
      </c>
      <c r="E1306" t="s">
        <v>2380</v>
      </c>
      <c r="F1306" t="s">
        <v>2380</v>
      </c>
      <c r="G1306" t="s">
        <v>2382</v>
      </c>
      <c r="H1306">
        <v>1</v>
      </c>
      <c r="I1306" t="s">
        <v>2380</v>
      </c>
      <c r="J1306" t="str">
        <f t="shared" si="40"/>
        <v>Obesity</v>
      </c>
      <c r="K1306" s="12" t="str">
        <f t="shared" si="41"/>
        <v>Prediabetes</v>
      </c>
    </row>
    <row r="1307" spans="2:11" x14ac:dyDescent="0.3">
      <c r="B1307" t="s">
        <v>1065</v>
      </c>
      <c r="C1307">
        <v>24.78</v>
      </c>
      <c r="D1307">
        <v>9.85</v>
      </c>
      <c r="E1307" t="s">
        <v>2380</v>
      </c>
      <c r="F1307" t="s">
        <v>2380</v>
      </c>
      <c r="G1307" t="s">
        <v>2380</v>
      </c>
      <c r="H1307">
        <v>0</v>
      </c>
      <c r="I1307" t="s">
        <v>2380</v>
      </c>
      <c r="J1307" t="str">
        <f t="shared" si="40"/>
        <v>Normal Weight</v>
      </c>
      <c r="K1307" s="12" t="str">
        <f t="shared" si="41"/>
        <v>Diabetes</v>
      </c>
    </row>
    <row r="1308" spans="2:11" x14ac:dyDescent="0.3">
      <c r="B1308" t="s">
        <v>1064</v>
      </c>
      <c r="C1308">
        <v>24.77</v>
      </c>
      <c r="D1308">
        <v>7.59</v>
      </c>
      <c r="E1308" t="s">
        <v>2380</v>
      </c>
      <c r="F1308" t="s">
        <v>2380</v>
      </c>
      <c r="G1308" t="s">
        <v>2380</v>
      </c>
      <c r="H1308">
        <v>0</v>
      </c>
      <c r="I1308" t="s">
        <v>2380</v>
      </c>
      <c r="J1308" t="str">
        <f t="shared" si="40"/>
        <v>Normal Weight</v>
      </c>
      <c r="K1308" s="12" t="str">
        <f t="shared" si="41"/>
        <v>Diabetes</v>
      </c>
    </row>
    <row r="1309" spans="2:11" x14ac:dyDescent="0.3">
      <c r="B1309" t="s">
        <v>1063</v>
      </c>
      <c r="C1309">
        <v>16.579999999999998</v>
      </c>
      <c r="D1309">
        <v>6.98</v>
      </c>
      <c r="E1309" t="s">
        <v>2382</v>
      </c>
      <c r="F1309" t="s">
        <v>2380</v>
      </c>
      <c r="G1309" t="s">
        <v>2382</v>
      </c>
      <c r="H1309">
        <v>1</v>
      </c>
      <c r="I1309" t="s">
        <v>2380</v>
      </c>
      <c r="J1309" t="str">
        <f t="shared" si="40"/>
        <v>Underweight</v>
      </c>
      <c r="K1309" s="12" t="str">
        <f t="shared" si="41"/>
        <v>Diabetes</v>
      </c>
    </row>
    <row r="1310" spans="2:11" x14ac:dyDescent="0.3">
      <c r="B1310" t="s">
        <v>1062</v>
      </c>
      <c r="C1310">
        <v>38.17</v>
      </c>
      <c r="D1310">
        <v>4.7300000000000004</v>
      </c>
      <c r="E1310" t="s">
        <v>2382</v>
      </c>
      <c r="F1310" t="s">
        <v>2380</v>
      </c>
      <c r="G1310" t="s">
        <v>2380</v>
      </c>
      <c r="H1310">
        <v>0</v>
      </c>
      <c r="I1310" t="s">
        <v>2380</v>
      </c>
      <c r="J1310" t="str">
        <f t="shared" si="40"/>
        <v>Obesity</v>
      </c>
      <c r="K1310" s="12" t="str">
        <f t="shared" si="41"/>
        <v>Normal</v>
      </c>
    </row>
    <row r="1311" spans="2:11" x14ac:dyDescent="0.3">
      <c r="B1311" t="s">
        <v>1061</v>
      </c>
      <c r="C1311">
        <v>39.424999999999997</v>
      </c>
      <c r="D1311">
        <v>4.76</v>
      </c>
      <c r="E1311" t="s">
        <v>2382</v>
      </c>
      <c r="F1311" t="s">
        <v>2380</v>
      </c>
      <c r="G1311" t="s">
        <v>2380</v>
      </c>
      <c r="H1311">
        <v>0</v>
      </c>
      <c r="I1311" t="s">
        <v>2380</v>
      </c>
      <c r="J1311" t="str">
        <f t="shared" si="40"/>
        <v>Obesity</v>
      </c>
      <c r="K1311" s="12" t="str">
        <f t="shared" si="41"/>
        <v>Normal</v>
      </c>
    </row>
    <row r="1312" spans="2:11" x14ac:dyDescent="0.3">
      <c r="B1312" t="s">
        <v>1060</v>
      </c>
      <c r="C1312">
        <v>33.44</v>
      </c>
      <c r="D1312">
        <v>6.24</v>
      </c>
      <c r="E1312" t="s">
        <v>2382</v>
      </c>
      <c r="F1312" t="s">
        <v>2380</v>
      </c>
      <c r="G1312" t="s">
        <v>2380</v>
      </c>
      <c r="H1312">
        <v>0</v>
      </c>
      <c r="I1312" t="s">
        <v>2380</v>
      </c>
      <c r="J1312" t="str">
        <f t="shared" si="40"/>
        <v>Obesity</v>
      </c>
      <c r="K1312" s="12" t="str">
        <f t="shared" si="41"/>
        <v>Prediabetes</v>
      </c>
    </row>
    <row r="1313" spans="2:11" x14ac:dyDescent="0.3">
      <c r="B1313" t="s">
        <v>1059</v>
      </c>
      <c r="C1313">
        <v>33.344999999999999</v>
      </c>
      <c r="D1313">
        <v>5.44</v>
      </c>
      <c r="E1313" t="s">
        <v>2382</v>
      </c>
      <c r="F1313" t="s">
        <v>2380</v>
      </c>
      <c r="G1313" t="s">
        <v>2380</v>
      </c>
      <c r="H1313">
        <v>0</v>
      </c>
      <c r="I1313" t="s">
        <v>2380</v>
      </c>
      <c r="J1313" t="str">
        <f t="shared" si="40"/>
        <v>Obesity</v>
      </c>
      <c r="K1313" s="12" t="str">
        <f t="shared" si="41"/>
        <v>Normal</v>
      </c>
    </row>
    <row r="1314" spans="2:11" x14ac:dyDescent="0.3">
      <c r="B1314" t="s">
        <v>1058</v>
      </c>
      <c r="C1314">
        <v>38.79</v>
      </c>
      <c r="D1314">
        <v>5.08</v>
      </c>
      <c r="E1314" t="s">
        <v>2380</v>
      </c>
      <c r="F1314" t="s">
        <v>2380</v>
      </c>
      <c r="G1314" t="s">
        <v>2382</v>
      </c>
      <c r="H1314">
        <v>1</v>
      </c>
      <c r="I1314" t="s">
        <v>2380</v>
      </c>
      <c r="J1314" t="str">
        <f t="shared" si="40"/>
        <v>Obesity</v>
      </c>
      <c r="K1314" s="12" t="str">
        <f t="shared" si="41"/>
        <v>Normal</v>
      </c>
    </row>
    <row r="1315" spans="2:11" x14ac:dyDescent="0.3">
      <c r="B1315" t="s">
        <v>1057</v>
      </c>
      <c r="C1315">
        <v>30.684999999999999</v>
      </c>
      <c r="D1315">
        <v>4.87</v>
      </c>
      <c r="E1315" t="s">
        <v>2380</v>
      </c>
      <c r="F1315" t="s">
        <v>2380</v>
      </c>
      <c r="G1315" t="s">
        <v>2382</v>
      </c>
      <c r="H1315">
        <v>1</v>
      </c>
      <c r="I1315" t="s">
        <v>2380</v>
      </c>
      <c r="J1315" t="str">
        <f t="shared" si="40"/>
        <v>Obesity</v>
      </c>
      <c r="K1315" s="12" t="str">
        <f t="shared" si="41"/>
        <v>Normal</v>
      </c>
    </row>
    <row r="1316" spans="2:11" x14ac:dyDescent="0.3">
      <c r="B1316" t="s">
        <v>1056</v>
      </c>
      <c r="C1316">
        <v>22.135000000000002</v>
      </c>
      <c r="D1316">
        <v>8.17</v>
      </c>
      <c r="E1316" t="s">
        <v>2380</v>
      </c>
      <c r="F1316" t="s">
        <v>2380</v>
      </c>
      <c r="G1316" t="s">
        <v>2380</v>
      </c>
      <c r="H1316">
        <v>0</v>
      </c>
      <c r="I1316" t="s">
        <v>2380</v>
      </c>
      <c r="J1316" t="str">
        <f t="shared" si="40"/>
        <v>Normal Weight</v>
      </c>
      <c r="K1316" s="12" t="str">
        <f t="shared" si="41"/>
        <v>Diabetes</v>
      </c>
    </row>
    <row r="1317" spans="2:11" x14ac:dyDescent="0.3">
      <c r="B1317" t="s">
        <v>1055</v>
      </c>
      <c r="C1317">
        <v>33.33</v>
      </c>
      <c r="D1317">
        <v>7.61</v>
      </c>
      <c r="E1317" t="s">
        <v>2380</v>
      </c>
      <c r="F1317" t="s">
        <v>2380</v>
      </c>
      <c r="G1317" t="s">
        <v>2380</v>
      </c>
      <c r="H1317">
        <v>0</v>
      </c>
      <c r="I1317" t="s">
        <v>2380</v>
      </c>
      <c r="J1317" t="str">
        <f t="shared" si="40"/>
        <v>Obesity</v>
      </c>
      <c r="K1317" s="12" t="str">
        <f t="shared" si="41"/>
        <v>Diabetes</v>
      </c>
    </row>
    <row r="1318" spans="2:11" x14ac:dyDescent="0.3">
      <c r="B1318" t="s">
        <v>1054</v>
      </c>
      <c r="C1318">
        <v>31.13</v>
      </c>
      <c r="D1318">
        <v>10.1</v>
      </c>
      <c r="E1318" t="s">
        <v>2380</v>
      </c>
      <c r="F1318" t="s">
        <v>2380</v>
      </c>
      <c r="G1318" t="s">
        <v>2380</v>
      </c>
      <c r="H1318">
        <v>0</v>
      </c>
      <c r="I1318" t="s">
        <v>2380</v>
      </c>
      <c r="J1318" t="str">
        <f t="shared" si="40"/>
        <v>Obesity</v>
      </c>
      <c r="K1318" s="12" t="str">
        <f t="shared" si="41"/>
        <v>Diabetes</v>
      </c>
    </row>
    <row r="1319" spans="2:11" x14ac:dyDescent="0.3">
      <c r="B1319" t="s">
        <v>1053</v>
      </c>
      <c r="C1319">
        <v>28.9</v>
      </c>
      <c r="D1319">
        <v>11.24</v>
      </c>
      <c r="E1319" t="s">
        <v>2380</v>
      </c>
      <c r="F1319" t="s">
        <v>2380</v>
      </c>
      <c r="G1319" t="s">
        <v>2380</v>
      </c>
      <c r="H1319">
        <v>0</v>
      </c>
      <c r="I1319" t="s">
        <v>2380</v>
      </c>
      <c r="J1319" t="str">
        <f t="shared" si="40"/>
        <v>Overweight</v>
      </c>
      <c r="K1319" s="12" t="str">
        <f t="shared" si="41"/>
        <v>Diabetes</v>
      </c>
    </row>
    <row r="1320" spans="2:11" x14ac:dyDescent="0.3">
      <c r="B1320" t="s">
        <v>1052</v>
      </c>
      <c r="C1320">
        <v>43.31</v>
      </c>
      <c r="D1320">
        <v>6.1</v>
      </c>
      <c r="E1320" t="s">
        <v>2382</v>
      </c>
      <c r="F1320" t="s">
        <v>2381</v>
      </c>
      <c r="G1320" t="s">
        <v>2380</v>
      </c>
      <c r="H1320">
        <v>1</v>
      </c>
      <c r="I1320" t="s">
        <v>2380</v>
      </c>
      <c r="J1320" t="str">
        <f t="shared" si="40"/>
        <v>Obesity</v>
      </c>
      <c r="K1320" s="12" t="str">
        <f t="shared" si="41"/>
        <v>Prediabetes</v>
      </c>
    </row>
    <row r="1321" spans="2:11" x14ac:dyDescent="0.3">
      <c r="B1321" t="s">
        <v>1051</v>
      </c>
      <c r="C1321">
        <v>22.8</v>
      </c>
      <c r="D1321">
        <v>6.98</v>
      </c>
      <c r="E1321" t="s">
        <v>2380</v>
      </c>
      <c r="F1321" t="s">
        <v>2380</v>
      </c>
      <c r="G1321" t="s">
        <v>2380</v>
      </c>
      <c r="H1321">
        <v>0</v>
      </c>
      <c r="I1321" t="s">
        <v>2380</v>
      </c>
      <c r="J1321" t="str">
        <f t="shared" si="40"/>
        <v>Normal Weight</v>
      </c>
      <c r="K1321" s="12" t="str">
        <f t="shared" si="41"/>
        <v>Diabetes</v>
      </c>
    </row>
    <row r="1322" spans="2:11" x14ac:dyDescent="0.3">
      <c r="B1322" t="s">
        <v>1050</v>
      </c>
      <c r="C1322">
        <v>19.09</v>
      </c>
      <c r="D1322">
        <v>4</v>
      </c>
      <c r="E1322" t="s">
        <v>2382</v>
      </c>
      <c r="F1322" t="s">
        <v>2380</v>
      </c>
      <c r="G1322" t="s">
        <v>2380</v>
      </c>
      <c r="H1322">
        <v>1</v>
      </c>
      <c r="I1322" t="s">
        <v>2380</v>
      </c>
      <c r="J1322" t="str">
        <f t="shared" si="40"/>
        <v>Normal Weight</v>
      </c>
      <c r="K1322" s="12" t="str">
        <f t="shared" si="41"/>
        <v>Normal</v>
      </c>
    </row>
    <row r="1323" spans="2:11" x14ac:dyDescent="0.3">
      <c r="B1323" t="s">
        <v>1049</v>
      </c>
      <c r="C1323">
        <v>23.37</v>
      </c>
      <c r="D1323">
        <v>4.2300000000000004</v>
      </c>
      <c r="E1323" t="s">
        <v>2380</v>
      </c>
      <c r="F1323" t="s">
        <v>2380</v>
      </c>
      <c r="G1323" t="s">
        <v>2380</v>
      </c>
      <c r="H1323">
        <v>0</v>
      </c>
      <c r="I1323" t="s">
        <v>2380</v>
      </c>
      <c r="J1323" t="str">
        <f t="shared" si="40"/>
        <v>Normal Weight</v>
      </c>
      <c r="K1323" s="12" t="str">
        <f t="shared" si="41"/>
        <v>Normal</v>
      </c>
    </row>
    <row r="1324" spans="2:11" x14ac:dyDescent="0.3">
      <c r="B1324" t="s">
        <v>1048</v>
      </c>
      <c r="C1324">
        <v>33.44</v>
      </c>
      <c r="D1324">
        <v>4.72</v>
      </c>
      <c r="E1324" t="s">
        <v>2382</v>
      </c>
      <c r="F1324" t="s">
        <v>2380</v>
      </c>
      <c r="G1324" t="s">
        <v>2380</v>
      </c>
      <c r="H1324">
        <v>0</v>
      </c>
      <c r="I1324" t="s">
        <v>2380</v>
      </c>
      <c r="J1324" t="str">
        <f t="shared" si="40"/>
        <v>Obesity</v>
      </c>
      <c r="K1324" s="12" t="str">
        <f t="shared" si="41"/>
        <v>Normal</v>
      </c>
    </row>
    <row r="1325" spans="2:11" x14ac:dyDescent="0.3">
      <c r="B1325" t="s">
        <v>1047</v>
      </c>
      <c r="C1325">
        <v>28.05</v>
      </c>
      <c r="D1325">
        <v>5.63</v>
      </c>
      <c r="E1325" t="s">
        <v>2382</v>
      </c>
      <c r="F1325" t="s">
        <v>2380</v>
      </c>
      <c r="G1325" t="s">
        <v>2380</v>
      </c>
      <c r="H1325">
        <v>0</v>
      </c>
      <c r="I1325" t="s">
        <v>2380</v>
      </c>
      <c r="J1325" t="str">
        <f t="shared" si="40"/>
        <v>Overweight</v>
      </c>
      <c r="K1325" s="12" t="str">
        <f t="shared" si="41"/>
        <v>Normal</v>
      </c>
    </row>
    <row r="1326" spans="2:11" x14ac:dyDescent="0.3">
      <c r="B1326" t="s">
        <v>1046</v>
      </c>
      <c r="C1326">
        <v>27.72</v>
      </c>
      <c r="D1326">
        <v>5.83</v>
      </c>
      <c r="E1326" t="s">
        <v>2382</v>
      </c>
      <c r="F1326" t="s">
        <v>2380</v>
      </c>
      <c r="G1326" t="s">
        <v>2380</v>
      </c>
      <c r="H1326">
        <v>0</v>
      </c>
      <c r="I1326" t="s">
        <v>2380</v>
      </c>
      <c r="J1326" t="str">
        <f t="shared" si="40"/>
        <v>Overweight</v>
      </c>
      <c r="K1326" s="12" t="str">
        <f t="shared" si="41"/>
        <v>Prediabetes</v>
      </c>
    </row>
    <row r="1327" spans="2:11" x14ac:dyDescent="0.3">
      <c r="B1327" t="s">
        <v>1045</v>
      </c>
      <c r="C1327">
        <v>29.81</v>
      </c>
      <c r="D1327">
        <v>9.23</v>
      </c>
      <c r="E1327" t="s">
        <v>2380</v>
      </c>
      <c r="F1327" t="s">
        <v>2380</v>
      </c>
      <c r="G1327" t="s">
        <v>2380</v>
      </c>
      <c r="H1327">
        <v>0</v>
      </c>
      <c r="I1327" t="s">
        <v>2380</v>
      </c>
      <c r="J1327" t="str">
        <f t="shared" si="40"/>
        <v>Overweight</v>
      </c>
      <c r="K1327" s="12" t="str">
        <f t="shared" si="41"/>
        <v>Diabetes</v>
      </c>
    </row>
    <row r="1328" spans="2:11" x14ac:dyDescent="0.3">
      <c r="B1328" t="s">
        <v>1044</v>
      </c>
      <c r="C1328">
        <v>23.98</v>
      </c>
      <c r="D1328">
        <v>9.89</v>
      </c>
      <c r="E1328" t="s">
        <v>2380</v>
      </c>
      <c r="F1328" t="s">
        <v>2380</v>
      </c>
      <c r="G1328" t="s">
        <v>2380</v>
      </c>
      <c r="H1328">
        <v>0</v>
      </c>
      <c r="I1328" t="s">
        <v>2380</v>
      </c>
      <c r="J1328" t="str">
        <f t="shared" si="40"/>
        <v>Normal Weight</v>
      </c>
      <c r="K1328" s="12" t="str">
        <f t="shared" si="41"/>
        <v>Diabetes</v>
      </c>
    </row>
    <row r="1329" spans="2:11" x14ac:dyDescent="0.3">
      <c r="B1329" t="s">
        <v>1043</v>
      </c>
      <c r="C1329">
        <v>17.34</v>
      </c>
      <c r="D1329">
        <v>12</v>
      </c>
      <c r="E1329" t="s">
        <v>2380</v>
      </c>
      <c r="F1329" t="s">
        <v>2380</v>
      </c>
      <c r="G1329" t="s">
        <v>2380</v>
      </c>
      <c r="H1329">
        <v>0</v>
      </c>
      <c r="I1329" t="s">
        <v>2380</v>
      </c>
      <c r="J1329" t="str">
        <f t="shared" si="40"/>
        <v>Underweight</v>
      </c>
      <c r="K1329" s="12" t="str">
        <f t="shared" si="41"/>
        <v>Diabetes</v>
      </c>
    </row>
    <row r="1330" spans="2:11" x14ac:dyDescent="0.3">
      <c r="B1330" t="s">
        <v>1042</v>
      </c>
      <c r="C1330">
        <v>40.39</v>
      </c>
      <c r="D1330">
        <v>4.24</v>
      </c>
      <c r="E1330" t="s">
        <v>2382</v>
      </c>
      <c r="F1330" t="s">
        <v>2380</v>
      </c>
      <c r="G1330" t="s">
        <v>2382</v>
      </c>
      <c r="H1330">
        <v>1</v>
      </c>
      <c r="I1330" t="s">
        <v>2380</v>
      </c>
      <c r="J1330" t="str">
        <f t="shared" si="40"/>
        <v>Obesity</v>
      </c>
      <c r="K1330" s="12" t="str">
        <f t="shared" si="41"/>
        <v>Normal</v>
      </c>
    </row>
    <row r="1331" spans="2:11" x14ac:dyDescent="0.3">
      <c r="B1331" t="s">
        <v>1041</v>
      </c>
      <c r="C1331">
        <v>25.96</v>
      </c>
      <c r="D1331">
        <v>4.68</v>
      </c>
      <c r="E1331" t="s">
        <v>2382</v>
      </c>
      <c r="F1331" t="s">
        <v>2380</v>
      </c>
      <c r="G1331" t="s">
        <v>2382</v>
      </c>
      <c r="H1331">
        <v>1</v>
      </c>
      <c r="I1331" t="s">
        <v>2380</v>
      </c>
      <c r="J1331" t="str">
        <f t="shared" si="40"/>
        <v>Overweight</v>
      </c>
      <c r="K1331" s="12" t="str">
        <f t="shared" si="41"/>
        <v>Normal</v>
      </c>
    </row>
    <row r="1332" spans="2:11" x14ac:dyDescent="0.3">
      <c r="B1332" t="s">
        <v>1040</v>
      </c>
      <c r="C1332">
        <v>17.68</v>
      </c>
      <c r="D1332">
        <v>8.57</v>
      </c>
      <c r="E1332" t="s">
        <v>2382</v>
      </c>
      <c r="F1332" t="s">
        <v>2380</v>
      </c>
      <c r="G1332" t="s">
        <v>2382</v>
      </c>
      <c r="H1332">
        <v>1</v>
      </c>
      <c r="I1332" t="s">
        <v>2380</v>
      </c>
      <c r="J1332" t="str">
        <f t="shared" si="40"/>
        <v>Underweight</v>
      </c>
      <c r="K1332" s="12" t="str">
        <f t="shared" si="41"/>
        <v>Diabetes</v>
      </c>
    </row>
    <row r="1333" spans="2:11" x14ac:dyDescent="0.3">
      <c r="B1333" t="s">
        <v>1039</v>
      </c>
      <c r="C1333">
        <v>30.875</v>
      </c>
      <c r="D1333">
        <v>4.0999999999999996</v>
      </c>
      <c r="E1333" t="s">
        <v>2380</v>
      </c>
      <c r="F1333" t="s">
        <v>2380</v>
      </c>
      <c r="G1333" t="s">
        <v>2380</v>
      </c>
      <c r="H1333">
        <v>0</v>
      </c>
      <c r="I1333" t="s">
        <v>2380</v>
      </c>
      <c r="J1333" t="str">
        <f t="shared" si="40"/>
        <v>Obesity</v>
      </c>
      <c r="K1333" s="12" t="str">
        <f t="shared" si="41"/>
        <v>Normal</v>
      </c>
    </row>
    <row r="1334" spans="2:11" x14ac:dyDescent="0.3">
      <c r="B1334" t="s">
        <v>1038</v>
      </c>
      <c r="C1334">
        <v>30.81</v>
      </c>
      <c r="D1334">
        <v>4.49</v>
      </c>
      <c r="E1334" t="s">
        <v>2380</v>
      </c>
      <c r="F1334" t="s">
        <v>2380</v>
      </c>
      <c r="G1334" t="s">
        <v>2380</v>
      </c>
      <c r="H1334">
        <v>0</v>
      </c>
      <c r="I1334" t="s">
        <v>2380</v>
      </c>
      <c r="J1334" t="str">
        <f t="shared" si="40"/>
        <v>Obesity</v>
      </c>
      <c r="K1334" s="12" t="str">
        <f t="shared" si="41"/>
        <v>Normal</v>
      </c>
    </row>
    <row r="1335" spans="2:11" x14ac:dyDescent="0.3">
      <c r="B1335" t="s">
        <v>1037</v>
      </c>
      <c r="C1335">
        <v>36.85</v>
      </c>
      <c r="D1335">
        <v>8.8000000000000007</v>
      </c>
      <c r="E1335" t="s">
        <v>2380</v>
      </c>
      <c r="F1335" t="s">
        <v>2380</v>
      </c>
      <c r="G1335" t="s">
        <v>2380</v>
      </c>
      <c r="H1335">
        <v>2</v>
      </c>
      <c r="I1335" t="s">
        <v>2380</v>
      </c>
      <c r="J1335" t="str">
        <f t="shared" si="40"/>
        <v>Obesity</v>
      </c>
      <c r="K1335" s="12" t="str">
        <f t="shared" si="41"/>
        <v>Diabetes</v>
      </c>
    </row>
    <row r="1336" spans="2:11" x14ac:dyDescent="0.3">
      <c r="B1336" t="s">
        <v>1036</v>
      </c>
      <c r="C1336">
        <v>35.86</v>
      </c>
      <c r="D1336">
        <v>7.93</v>
      </c>
      <c r="E1336" t="s">
        <v>2380</v>
      </c>
      <c r="F1336" t="s">
        <v>2380</v>
      </c>
      <c r="G1336" t="s">
        <v>2380</v>
      </c>
      <c r="H1336">
        <v>2</v>
      </c>
      <c r="I1336" t="s">
        <v>2380</v>
      </c>
      <c r="J1336" t="str">
        <f t="shared" si="40"/>
        <v>Obesity</v>
      </c>
      <c r="K1336" s="12" t="str">
        <f t="shared" si="41"/>
        <v>Diabetes</v>
      </c>
    </row>
    <row r="1337" spans="2:11" x14ac:dyDescent="0.3">
      <c r="B1337" t="s">
        <v>1035</v>
      </c>
      <c r="C1337">
        <v>30.3</v>
      </c>
      <c r="D1337">
        <v>9.4499999999999993</v>
      </c>
      <c r="E1337" t="s">
        <v>2380</v>
      </c>
      <c r="F1337" t="s">
        <v>2380</v>
      </c>
      <c r="G1337" t="s">
        <v>2380</v>
      </c>
      <c r="H1337">
        <v>2</v>
      </c>
      <c r="I1337" t="s">
        <v>2380</v>
      </c>
      <c r="J1337" t="str">
        <f t="shared" si="40"/>
        <v>Obesity</v>
      </c>
      <c r="K1337" s="12" t="str">
        <f t="shared" si="41"/>
        <v>Diabetes</v>
      </c>
    </row>
    <row r="1338" spans="2:11" x14ac:dyDescent="0.3">
      <c r="B1338" t="s">
        <v>1034</v>
      </c>
      <c r="C1338">
        <v>32.015000000000001</v>
      </c>
      <c r="D1338">
        <v>7.67</v>
      </c>
      <c r="E1338" t="s">
        <v>2380</v>
      </c>
      <c r="F1338" t="s">
        <v>2380</v>
      </c>
      <c r="G1338" t="s">
        <v>2380</v>
      </c>
      <c r="H1338">
        <v>0</v>
      </c>
      <c r="I1338" t="s">
        <v>2380</v>
      </c>
      <c r="J1338" t="str">
        <f t="shared" si="40"/>
        <v>Obesity</v>
      </c>
      <c r="K1338" s="12" t="str">
        <f t="shared" si="41"/>
        <v>Diabetes</v>
      </c>
    </row>
    <row r="1339" spans="2:11" x14ac:dyDescent="0.3">
      <c r="B1339" t="s">
        <v>1033</v>
      </c>
      <c r="C1339">
        <v>25.06</v>
      </c>
      <c r="D1339">
        <v>10.53</v>
      </c>
      <c r="E1339" t="s">
        <v>2380</v>
      </c>
      <c r="F1339" t="s">
        <v>2380</v>
      </c>
      <c r="G1339" t="s">
        <v>2380</v>
      </c>
      <c r="H1339">
        <v>2</v>
      </c>
      <c r="I1339" t="s">
        <v>2380</v>
      </c>
      <c r="J1339" t="str">
        <f t="shared" si="40"/>
        <v>Overweight</v>
      </c>
      <c r="K1339" s="12" t="str">
        <f t="shared" si="41"/>
        <v>Diabetes</v>
      </c>
    </row>
    <row r="1340" spans="2:11" x14ac:dyDescent="0.3">
      <c r="B1340" t="s">
        <v>1032</v>
      </c>
      <c r="C1340">
        <v>18.829999999999998</v>
      </c>
      <c r="D1340">
        <v>10.08</v>
      </c>
      <c r="E1340" t="s">
        <v>2382</v>
      </c>
      <c r="F1340" t="s">
        <v>2380</v>
      </c>
      <c r="G1340" t="s">
        <v>2380</v>
      </c>
      <c r="H1340">
        <v>0</v>
      </c>
      <c r="I1340" t="s">
        <v>2380</v>
      </c>
      <c r="J1340" t="str">
        <f t="shared" si="40"/>
        <v>Normal Weight</v>
      </c>
      <c r="K1340" s="12" t="str">
        <f t="shared" si="41"/>
        <v>Diabetes</v>
      </c>
    </row>
    <row r="1341" spans="2:11" x14ac:dyDescent="0.3">
      <c r="B1341" t="s">
        <v>1031</v>
      </c>
      <c r="C1341">
        <v>47.52</v>
      </c>
      <c r="D1341">
        <v>11.39</v>
      </c>
      <c r="E1341" t="s">
        <v>2382</v>
      </c>
      <c r="F1341" t="s">
        <v>2380</v>
      </c>
      <c r="G1341" t="s">
        <v>2380</v>
      </c>
      <c r="H1341">
        <v>1</v>
      </c>
      <c r="I1341" t="s">
        <v>2380</v>
      </c>
      <c r="J1341" t="str">
        <f t="shared" si="40"/>
        <v>Obesity</v>
      </c>
      <c r="K1341" s="12" t="str">
        <f t="shared" si="41"/>
        <v>Diabetes</v>
      </c>
    </row>
    <row r="1342" spans="2:11" x14ac:dyDescent="0.3">
      <c r="B1342" t="s">
        <v>1030</v>
      </c>
      <c r="C1342">
        <v>37.82</v>
      </c>
      <c r="D1342">
        <v>6.36</v>
      </c>
      <c r="E1342" t="s">
        <v>2380</v>
      </c>
      <c r="F1342" t="s">
        <v>2380</v>
      </c>
      <c r="G1342" t="s">
        <v>2380</v>
      </c>
      <c r="H1342">
        <v>0</v>
      </c>
      <c r="I1342" t="s">
        <v>2380</v>
      </c>
      <c r="J1342" t="str">
        <f t="shared" si="40"/>
        <v>Obesity</v>
      </c>
      <c r="K1342" s="12" t="str">
        <f t="shared" si="41"/>
        <v>Prediabetes</v>
      </c>
    </row>
    <row r="1343" spans="2:11" x14ac:dyDescent="0.3">
      <c r="B1343" t="s">
        <v>1029</v>
      </c>
      <c r="C1343">
        <v>44.16</v>
      </c>
      <c r="D1343">
        <v>5.31</v>
      </c>
      <c r="E1343" t="s">
        <v>2382</v>
      </c>
      <c r="F1343" t="s">
        <v>2380</v>
      </c>
      <c r="G1343" t="s">
        <v>2380</v>
      </c>
      <c r="H1343">
        <v>0</v>
      </c>
      <c r="I1343" t="s">
        <v>2380</v>
      </c>
      <c r="J1343" t="str">
        <f t="shared" si="40"/>
        <v>Obesity</v>
      </c>
      <c r="K1343" s="12" t="str">
        <f t="shared" si="41"/>
        <v>Normal</v>
      </c>
    </row>
    <row r="1344" spans="2:11" x14ac:dyDescent="0.3">
      <c r="B1344" t="s">
        <v>1028</v>
      </c>
      <c r="C1344">
        <v>37.049999999999997</v>
      </c>
      <c r="D1344">
        <v>4.74</v>
      </c>
      <c r="E1344" t="s">
        <v>2380</v>
      </c>
      <c r="F1344" t="s">
        <v>2380</v>
      </c>
      <c r="G1344" t="s">
        <v>2382</v>
      </c>
      <c r="H1344">
        <v>1</v>
      </c>
      <c r="I1344" t="s">
        <v>2380</v>
      </c>
      <c r="J1344" t="str">
        <f t="shared" si="40"/>
        <v>Obesity</v>
      </c>
      <c r="K1344" s="12" t="str">
        <f t="shared" si="41"/>
        <v>Normal</v>
      </c>
    </row>
    <row r="1345" spans="2:11" x14ac:dyDescent="0.3">
      <c r="B1345" t="s">
        <v>1027</v>
      </c>
      <c r="C1345">
        <v>18.66</v>
      </c>
      <c r="D1345">
        <v>11.35</v>
      </c>
      <c r="E1345" t="s">
        <v>2380</v>
      </c>
      <c r="F1345" t="s">
        <v>2380</v>
      </c>
      <c r="G1345" t="s">
        <v>2380</v>
      </c>
      <c r="H1345">
        <v>0</v>
      </c>
      <c r="I1345" t="s">
        <v>2380</v>
      </c>
      <c r="J1345" t="str">
        <f t="shared" si="40"/>
        <v>Normal Weight</v>
      </c>
      <c r="K1345" s="12" t="str">
        <f t="shared" si="41"/>
        <v>Diabetes</v>
      </c>
    </row>
    <row r="1346" spans="2:11" x14ac:dyDescent="0.3">
      <c r="B1346" t="s">
        <v>1026</v>
      </c>
      <c r="C1346">
        <v>36.200000000000003</v>
      </c>
      <c r="D1346">
        <v>6.81</v>
      </c>
      <c r="E1346" t="s">
        <v>2382</v>
      </c>
      <c r="F1346" t="s">
        <v>2380</v>
      </c>
      <c r="G1346" t="s">
        <v>2380</v>
      </c>
      <c r="H1346">
        <v>1</v>
      </c>
      <c r="I1346" t="s">
        <v>2380</v>
      </c>
      <c r="J1346" t="str">
        <f t="shared" si="40"/>
        <v>Obesity</v>
      </c>
      <c r="K1346" s="12" t="str">
        <f t="shared" si="41"/>
        <v>Diabetes</v>
      </c>
    </row>
    <row r="1347" spans="2:11" x14ac:dyDescent="0.3">
      <c r="B1347" t="s">
        <v>1025</v>
      </c>
      <c r="C1347">
        <v>18.87</v>
      </c>
      <c r="D1347">
        <v>8.06</v>
      </c>
      <c r="E1347" t="s">
        <v>2380</v>
      </c>
      <c r="F1347" t="s">
        <v>2380</v>
      </c>
      <c r="G1347" t="s">
        <v>2380</v>
      </c>
      <c r="H1347">
        <v>0</v>
      </c>
      <c r="I1347" t="s">
        <v>2380</v>
      </c>
      <c r="J1347" t="str">
        <f t="shared" ref="J1347:J1410" si="42">IF(C1347&lt;18.5,"Underweight",IF(C1347&lt;25,"Normal Weight",IF(C1347&lt;30,"Overweight","Obesity")))</f>
        <v>Normal Weight</v>
      </c>
      <c r="K1347" s="12" t="str">
        <f t="shared" ref="K1347:K1410" si="43">IF(D1347&lt;5.7,"Normal",IF(D1347&lt;6.5,"Prediabetes","Diabetes"))</f>
        <v>Diabetes</v>
      </c>
    </row>
    <row r="1348" spans="2:11" x14ac:dyDescent="0.3">
      <c r="B1348" t="s">
        <v>1024</v>
      </c>
      <c r="C1348">
        <v>32.299999999999997</v>
      </c>
      <c r="D1348">
        <v>6.74</v>
      </c>
      <c r="E1348" t="s">
        <v>2382</v>
      </c>
      <c r="F1348" t="s">
        <v>2380</v>
      </c>
      <c r="G1348" t="s">
        <v>2380</v>
      </c>
      <c r="H1348">
        <v>1</v>
      </c>
      <c r="I1348" t="s">
        <v>2380</v>
      </c>
      <c r="J1348" t="str">
        <f t="shared" si="42"/>
        <v>Obesity</v>
      </c>
      <c r="K1348" s="12" t="str">
        <f t="shared" si="43"/>
        <v>Diabetes</v>
      </c>
    </row>
    <row r="1349" spans="2:11" x14ac:dyDescent="0.3">
      <c r="B1349" t="s">
        <v>1023</v>
      </c>
      <c r="C1349">
        <v>22.64</v>
      </c>
      <c r="D1349">
        <v>6.54</v>
      </c>
      <c r="E1349" t="s">
        <v>2382</v>
      </c>
      <c r="F1349" t="s">
        <v>2380</v>
      </c>
      <c r="G1349" t="s">
        <v>2380</v>
      </c>
      <c r="H1349">
        <v>2</v>
      </c>
      <c r="I1349" t="s">
        <v>2380</v>
      </c>
      <c r="J1349" t="str">
        <f t="shared" si="42"/>
        <v>Normal Weight</v>
      </c>
      <c r="K1349" s="12" t="str">
        <f t="shared" si="43"/>
        <v>Diabetes</v>
      </c>
    </row>
    <row r="1350" spans="2:11" x14ac:dyDescent="0.3">
      <c r="B1350" t="s">
        <v>1022</v>
      </c>
      <c r="C1350">
        <v>28.69</v>
      </c>
      <c r="D1350">
        <v>5.4</v>
      </c>
      <c r="E1350" t="s">
        <v>2380</v>
      </c>
      <c r="F1350" t="s">
        <v>2380</v>
      </c>
      <c r="G1350" t="s">
        <v>2380</v>
      </c>
      <c r="H1350">
        <v>0</v>
      </c>
      <c r="I1350" t="s">
        <v>2380</v>
      </c>
      <c r="J1350" t="str">
        <f t="shared" si="42"/>
        <v>Overweight</v>
      </c>
      <c r="K1350" s="12" t="str">
        <f t="shared" si="43"/>
        <v>Normal</v>
      </c>
    </row>
    <row r="1351" spans="2:11" x14ac:dyDescent="0.3">
      <c r="B1351" t="s">
        <v>1021</v>
      </c>
      <c r="C1351">
        <v>28.16</v>
      </c>
      <c r="D1351">
        <v>5.58</v>
      </c>
      <c r="E1351" t="s">
        <v>2382</v>
      </c>
      <c r="F1351" t="s">
        <v>2380</v>
      </c>
      <c r="G1351" t="s">
        <v>2380</v>
      </c>
      <c r="H1351">
        <v>0</v>
      </c>
      <c r="I1351" t="s">
        <v>2380</v>
      </c>
      <c r="J1351" t="str">
        <f t="shared" si="42"/>
        <v>Overweight</v>
      </c>
      <c r="K1351" s="12" t="str">
        <f t="shared" si="43"/>
        <v>Normal</v>
      </c>
    </row>
    <row r="1352" spans="2:11" x14ac:dyDescent="0.3">
      <c r="B1352" t="s">
        <v>1020</v>
      </c>
      <c r="C1352">
        <v>45.54</v>
      </c>
      <c r="D1352">
        <v>5.84</v>
      </c>
      <c r="E1352" t="s">
        <v>2380</v>
      </c>
      <c r="F1352" t="s">
        <v>2380</v>
      </c>
      <c r="G1352" t="s">
        <v>2382</v>
      </c>
      <c r="H1352">
        <v>1</v>
      </c>
      <c r="I1352" t="s">
        <v>2380</v>
      </c>
      <c r="J1352" t="str">
        <f t="shared" si="42"/>
        <v>Obesity</v>
      </c>
      <c r="K1352" s="12" t="str">
        <f t="shared" si="43"/>
        <v>Prediabetes</v>
      </c>
    </row>
    <row r="1353" spans="2:11" x14ac:dyDescent="0.3">
      <c r="B1353" t="s">
        <v>1019</v>
      </c>
      <c r="C1353">
        <v>28.7</v>
      </c>
      <c r="D1353">
        <v>4.2</v>
      </c>
      <c r="E1353" t="s">
        <v>2380</v>
      </c>
      <c r="F1353" t="s">
        <v>2380</v>
      </c>
      <c r="G1353" t="s">
        <v>2380</v>
      </c>
      <c r="H1353">
        <v>0</v>
      </c>
      <c r="I1353" t="s">
        <v>2380</v>
      </c>
      <c r="J1353" t="str">
        <f t="shared" si="42"/>
        <v>Overweight</v>
      </c>
      <c r="K1353" s="12" t="str">
        <f t="shared" si="43"/>
        <v>Normal</v>
      </c>
    </row>
    <row r="1354" spans="2:11" x14ac:dyDescent="0.3">
      <c r="B1354" t="s">
        <v>1018</v>
      </c>
      <c r="C1354">
        <v>27.74</v>
      </c>
      <c r="D1354">
        <v>6.06</v>
      </c>
      <c r="E1354" t="s">
        <v>2382</v>
      </c>
      <c r="F1354" t="s">
        <v>2380</v>
      </c>
      <c r="G1354" t="s">
        <v>2380</v>
      </c>
      <c r="H1354">
        <v>0</v>
      </c>
      <c r="I1354" t="s">
        <v>2380</v>
      </c>
      <c r="J1354" t="str">
        <f t="shared" si="42"/>
        <v>Overweight</v>
      </c>
      <c r="K1354" s="12" t="str">
        <f t="shared" si="43"/>
        <v>Prediabetes</v>
      </c>
    </row>
    <row r="1355" spans="2:11" x14ac:dyDescent="0.3">
      <c r="B1355" t="s">
        <v>1017</v>
      </c>
      <c r="C1355">
        <v>36.954999999999998</v>
      </c>
      <c r="D1355">
        <v>7.57</v>
      </c>
      <c r="E1355" t="s">
        <v>2380</v>
      </c>
      <c r="F1355" t="s">
        <v>2380</v>
      </c>
      <c r="G1355" t="s">
        <v>2380</v>
      </c>
      <c r="H1355">
        <v>0</v>
      </c>
      <c r="I1355" t="s">
        <v>2380</v>
      </c>
      <c r="J1355" t="str">
        <f t="shared" si="42"/>
        <v>Obesity</v>
      </c>
      <c r="K1355" s="12" t="str">
        <f t="shared" si="43"/>
        <v>Diabetes</v>
      </c>
    </row>
    <row r="1356" spans="2:11" x14ac:dyDescent="0.3">
      <c r="B1356" t="s">
        <v>1016</v>
      </c>
      <c r="C1356">
        <v>30.69</v>
      </c>
      <c r="D1356">
        <v>6.15</v>
      </c>
      <c r="E1356" t="s">
        <v>2380</v>
      </c>
      <c r="F1356" t="s">
        <v>2380</v>
      </c>
      <c r="G1356" t="s">
        <v>2380</v>
      </c>
      <c r="H1356">
        <v>0</v>
      </c>
      <c r="I1356" t="s">
        <v>2380</v>
      </c>
      <c r="J1356" t="str">
        <f t="shared" si="42"/>
        <v>Obesity</v>
      </c>
      <c r="K1356" s="12" t="str">
        <f t="shared" si="43"/>
        <v>Prediabetes</v>
      </c>
    </row>
    <row r="1357" spans="2:11" x14ac:dyDescent="0.3">
      <c r="B1357" t="s">
        <v>1015</v>
      </c>
      <c r="C1357">
        <v>24.984999999999999</v>
      </c>
      <c r="D1357">
        <v>4.5599999999999996</v>
      </c>
      <c r="E1357" t="s">
        <v>2380</v>
      </c>
      <c r="F1357" t="s">
        <v>2380</v>
      </c>
      <c r="G1357" t="s">
        <v>2380</v>
      </c>
      <c r="H1357">
        <v>0</v>
      </c>
      <c r="I1357" t="s">
        <v>2380</v>
      </c>
      <c r="J1357" t="str">
        <f t="shared" si="42"/>
        <v>Normal Weight</v>
      </c>
      <c r="K1357" s="12" t="str">
        <f t="shared" si="43"/>
        <v>Normal</v>
      </c>
    </row>
    <row r="1358" spans="2:11" x14ac:dyDescent="0.3">
      <c r="B1358" t="s">
        <v>1014</v>
      </c>
      <c r="C1358">
        <v>39.42</v>
      </c>
      <c r="D1358">
        <v>4.72</v>
      </c>
      <c r="E1358" t="s">
        <v>2382</v>
      </c>
      <c r="F1358" t="s">
        <v>2380</v>
      </c>
      <c r="G1358" t="s">
        <v>2380</v>
      </c>
      <c r="H1358">
        <v>1</v>
      </c>
      <c r="I1358" t="s">
        <v>2380</v>
      </c>
      <c r="J1358" t="str">
        <f t="shared" si="42"/>
        <v>Obesity</v>
      </c>
      <c r="K1358" s="12" t="str">
        <f t="shared" si="43"/>
        <v>Normal</v>
      </c>
    </row>
    <row r="1359" spans="2:11" x14ac:dyDescent="0.3">
      <c r="B1359" t="s">
        <v>1013</v>
      </c>
      <c r="C1359">
        <v>16.8</v>
      </c>
      <c r="D1359">
        <v>7.98</v>
      </c>
      <c r="E1359" t="s">
        <v>2380</v>
      </c>
      <c r="F1359" t="s">
        <v>2380</v>
      </c>
      <c r="G1359" t="s">
        <v>2380</v>
      </c>
      <c r="H1359">
        <v>0</v>
      </c>
      <c r="I1359" t="s">
        <v>2380</v>
      </c>
      <c r="J1359" t="str">
        <f t="shared" si="42"/>
        <v>Underweight</v>
      </c>
      <c r="K1359" s="12" t="str">
        <f t="shared" si="43"/>
        <v>Diabetes</v>
      </c>
    </row>
    <row r="1360" spans="2:11" x14ac:dyDescent="0.3">
      <c r="B1360" t="s">
        <v>1012</v>
      </c>
      <c r="C1360">
        <v>23.274999999999999</v>
      </c>
      <c r="D1360">
        <v>6.26</v>
      </c>
      <c r="E1360" t="s">
        <v>2382</v>
      </c>
      <c r="F1360" t="s">
        <v>2380</v>
      </c>
      <c r="G1360" t="s">
        <v>2382</v>
      </c>
      <c r="H1360">
        <v>1</v>
      </c>
      <c r="I1360" t="s">
        <v>2380</v>
      </c>
      <c r="J1360" t="str">
        <f t="shared" si="42"/>
        <v>Normal Weight</v>
      </c>
      <c r="K1360" s="12" t="str">
        <f t="shared" si="43"/>
        <v>Prediabetes</v>
      </c>
    </row>
    <row r="1361" spans="2:11" x14ac:dyDescent="0.3">
      <c r="B1361" t="s">
        <v>1011</v>
      </c>
      <c r="C1361">
        <v>22.8</v>
      </c>
      <c r="D1361">
        <v>4.29</v>
      </c>
      <c r="E1361" t="s">
        <v>2382</v>
      </c>
      <c r="F1361" t="s">
        <v>2380</v>
      </c>
      <c r="G1361" t="s">
        <v>2382</v>
      </c>
      <c r="H1361">
        <v>1</v>
      </c>
      <c r="I1361" t="s">
        <v>2380</v>
      </c>
      <c r="J1361" t="str">
        <f t="shared" si="42"/>
        <v>Normal Weight</v>
      </c>
      <c r="K1361" s="12" t="str">
        <f t="shared" si="43"/>
        <v>Normal</v>
      </c>
    </row>
    <row r="1362" spans="2:11" x14ac:dyDescent="0.3">
      <c r="B1362" t="s">
        <v>1010</v>
      </c>
      <c r="C1362">
        <v>24.3</v>
      </c>
      <c r="D1362">
        <v>5.43</v>
      </c>
      <c r="E1362" t="s">
        <v>2380</v>
      </c>
      <c r="F1362" t="s">
        <v>2380</v>
      </c>
      <c r="G1362" t="s">
        <v>2380</v>
      </c>
      <c r="H1362">
        <v>2</v>
      </c>
      <c r="I1362" t="s">
        <v>2380</v>
      </c>
      <c r="J1362" t="str">
        <f t="shared" si="42"/>
        <v>Normal Weight</v>
      </c>
      <c r="K1362" s="12" t="str">
        <f t="shared" si="43"/>
        <v>Normal</v>
      </c>
    </row>
    <row r="1363" spans="2:11" x14ac:dyDescent="0.3">
      <c r="B1363" t="s">
        <v>1009</v>
      </c>
      <c r="C1363">
        <v>25.13</v>
      </c>
      <c r="D1363">
        <v>8</v>
      </c>
      <c r="E1363" t="s">
        <v>2382</v>
      </c>
      <c r="F1363" t="s">
        <v>2380</v>
      </c>
      <c r="G1363" t="s">
        <v>2380</v>
      </c>
      <c r="H1363">
        <v>1</v>
      </c>
      <c r="I1363" t="s">
        <v>2380</v>
      </c>
      <c r="J1363" t="str">
        <f t="shared" si="42"/>
        <v>Overweight</v>
      </c>
      <c r="K1363" s="12" t="str">
        <f t="shared" si="43"/>
        <v>Diabetes</v>
      </c>
    </row>
    <row r="1364" spans="2:11" x14ac:dyDescent="0.3">
      <c r="B1364" t="s">
        <v>1008</v>
      </c>
      <c r="C1364">
        <v>22.72</v>
      </c>
      <c r="D1364">
        <v>9.9600000000000009</v>
      </c>
      <c r="E1364" t="s">
        <v>2382</v>
      </c>
      <c r="F1364" t="s">
        <v>2380</v>
      </c>
      <c r="G1364" t="s">
        <v>2380</v>
      </c>
      <c r="H1364">
        <v>2</v>
      </c>
      <c r="I1364" t="s">
        <v>2380</v>
      </c>
      <c r="J1364" t="str">
        <f t="shared" si="42"/>
        <v>Normal Weight</v>
      </c>
      <c r="K1364" s="12" t="str">
        <f t="shared" si="43"/>
        <v>Diabetes</v>
      </c>
    </row>
    <row r="1365" spans="2:11" x14ac:dyDescent="0.3">
      <c r="B1365" t="s">
        <v>1007</v>
      </c>
      <c r="C1365">
        <v>32.6</v>
      </c>
      <c r="D1365">
        <v>6.8</v>
      </c>
      <c r="E1365" t="s">
        <v>2382</v>
      </c>
      <c r="F1365" t="s">
        <v>2380</v>
      </c>
      <c r="G1365" t="s">
        <v>2380</v>
      </c>
      <c r="H1365">
        <v>0</v>
      </c>
      <c r="I1365" t="s">
        <v>2380</v>
      </c>
      <c r="J1365" t="str">
        <f t="shared" si="42"/>
        <v>Obesity</v>
      </c>
      <c r="K1365" s="12" t="str">
        <f t="shared" si="43"/>
        <v>Diabetes</v>
      </c>
    </row>
    <row r="1366" spans="2:11" x14ac:dyDescent="0.3">
      <c r="B1366" t="s">
        <v>1006</v>
      </c>
      <c r="C1366">
        <v>17.28</v>
      </c>
      <c r="D1366">
        <v>6.22</v>
      </c>
      <c r="E1366" t="s">
        <v>2382</v>
      </c>
      <c r="F1366" t="s">
        <v>2380</v>
      </c>
      <c r="G1366" t="s">
        <v>2380</v>
      </c>
      <c r="H1366">
        <v>2</v>
      </c>
      <c r="I1366" t="s">
        <v>2380</v>
      </c>
      <c r="J1366" t="str">
        <f t="shared" si="42"/>
        <v>Underweight</v>
      </c>
      <c r="K1366" s="12" t="str">
        <f t="shared" si="43"/>
        <v>Prediabetes</v>
      </c>
    </row>
    <row r="1367" spans="2:11" x14ac:dyDescent="0.3">
      <c r="B1367" t="s">
        <v>1005</v>
      </c>
      <c r="C1367">
        <v>27.92</v>
      </c>
      <c r="D1367">
        <v>5.79</v>
      </c>
      <c r="E1367" t="s">
        <v>2380</v>
      </c>
      <c r="F1367" t="s">
        <v>2380</v>
      </c>
      <c r="G1367" t="s">
        <v>2380</v>
      </c>
      <c r="H1367">
        <v>1</v>
      </c>
      <c r="I1367" t="s">
        <v>2380</v>
      </c>
      <c r="J1367" t="str">
        <f t="shared" si="42"/>
        <v>Overweight</v>
      </c>
      <c r="K1367" s="12" t="str">
        <f t="shared" si="43"/>
        <v>Prediabetes</v>
      </c>
    </row>
    <row r="1368" spans="2:11" x14ac:dyDescent="0.3">
      <c r="B1368" t="s">
        <v>1004</v>
      </c>
      <c r="C1368">
        <v>38.284999999999997</v>
      </c>
      <c r="D1368">
        <v>5.41</v>
      </c>
      <c r="E1368" t="s">
        <v>2380</v>
      </c>
      <c r="F1368" t="s">
        <v>2380</v>
      </c>
      <c r="G1368" t="s">
        <v>2380</v>
      </c>
      <c r="H1368">
        <v>0</v>
      </c>
      <c r="I1368" t="s">
        <v>2380</v>
      </c>
      <c r="J1368" t="str">
        <f t="shared" si="42"/>
        <v>Obesity</v>
      </c>
      <c r="K1368" s="12" t="str">
        <f t="shared" si="43"/>
        <v>Normal</v>
      </c>
    </row>
    <row r="1369" spans="2:11" x14ac:dyDescent="0.3">
      <c r="B1369" t="s">
        <v>1003</v>
      </c>
      <c r="C1369">
        <v>16.48</v>
      </c>
      <c r="D1369">
        <v>11.05</v>
      </c>
      <c r="E1369" t="s">
        <v>2380</v>
      </c>
      <c r="F1369" t="s">
        <v>2380</v>
      </c>
      <c r="G1369" t="s">
        <v>2380</v>
      </c>
      <c r="H1369">
        <v>0</v>
      </c>
      <c r="I1369" t="s">
        <v>2380</v>
      </c>
      <c r="J1369" t="str">
        <f t="shared" si="42"/>
        <v>Underweight</v>
      </c>
      <c r="K1369" s="12" t="str">
        <f t="shared" si="43"/>
        <v>Diabetes</v>
      </c>
    </row>
    <row r="1370" spans="2:11" x14ac:dyDescent="0.3">
      <c r="B1370" t="s">
        <v>1002</v>
      </c>
      <c r="C1370">
        <v>38.57</v>
      </c>
      <c r="D1370">
        <v>6.27</v>
      </c>
      <c r="E1370" t="s">
        <v>2380</v>
      </c>
      <c r="F1370" t="s">
        <v>2380</v>
      </c>
      <c r="G1370" t="s">
        <v>2380</v>
      </c>
      <c r="H1370">
        <v>0</v>
      </c>
      <c r="I1370" t="s">
        <v>2380</v>
      </c>
      <c r="J1370" t="str">
        <f t="shared" si="42"/>
        <v>Obesity</v>
      </c>
      <c r="K1370" s="12" t="str">
        <f t="shared" si="43"/>
        <v>Prediabetes</v>
      </c>
    </row>
    <row r="1371" spans="2:11" x14ac:dyDescent="0.3">
      <c r="B1371" t="s">
        <v>1001</v>
      </c>
      <c r="C1371">
        <v>43.85</v>
      </c>
      <c r="D1371">
        <v>4.7699999999999996</v>
      </c>
      <c r="E1371" t="s">
        <v>2382</v>
      </c>
      <c r="F1371" t="s">
        <v>2380</v>
      </c>
      <c r="G1371" t="s">
        <v>2380</v>
      </c>
      <c r="H1371">
        <v>0</v>
      </c>
      <c r="I1371" t="s">
        <v>2380</v>
      </c>
      <c r="J1371" t="str">
        <f t="shared" si="42"/>
        <v>Obesity</v>
      </c>
      <c r="K1371" s="12" t="str">
        <f t="shared" si="43"/>
        <v>Normal</v>
      </c>
    </row>
    <row r="1372" spans="2:11" x14ac:dyDescent="0.3">
      <c r="B1372" t="s">
        <v>1000</v>
      </c>
      <c r="C1372">
        <v>30.11</v>
      </c>
      <c r="D1372">
        <v>4.08</v>
      </c>
      <c r="E1372" t="s">
        <v>2380</v>
      </c>
      <c r="F1372" t="s">
        <v>2380</v>
      </c>
      <c r="G1372" t="s">
        <v>2380</v>
      </c>
      <c r="H1372">
        <v>0</v>
      </c>
      <c r="I1372" t="s">
        <v>2380</v>
      </c>
      <c r="J1372" t="str">
        <f t="shared" si="42"/>
        <v>Obesity</v>
      </c>
      <c r="K1372" s="12" t="str">
        <f t="shared" si="43"/>
        <v>Normal</v>
      </c>
    </row>
    <row r="1373" spans="2:11" x14ac:dyDescent="0.3">
      <c r="B1373" t="s">
        <v>999</v>
      </c>
      <c r="C1373">
        <v>31.59</v>
      </c>
      <c r="D1373">
        <v>6.01</v>
      </c>
      <c r="E1373" t="s">
        <v>2380</v>
      </c>
      <c r="F1373" t="s">
        <v>2380</v>
      </c>
      <c r="G1373" t="s">
        <v>2380</v>
      </c>
      <c r="H1373">
        <v>0</v>
      </c>
      <c r="I1373" t="s">
        <v>2380</v>
      </c>
      <c r="J1373" t="str">
        <f t="shared" si="42"/>
        <v>Obesity</v>
      </c>
      <c r="K1373" s="12" t="str">
        <f t="shared" si="43"/>
        <v>Prediabetes</v>
      </c>
    </row>
    <row r="1374" spans="2:11" x14ac:dyDescent="0.3">
      <c r="B1374" t="s">
        <v>998</v>
      </c>
      <c r="C1374">
        <v>40.15</v>
      </c>
      <c r="D1374">
        <v>11.84</v>
      </c>
      <c r="E1374" t="s">
        <v>2380</v>
      </c>
      <c r="F1374" t="s">
        <v>2380</v>
      </c>
      <c r="G1374" t="s">
        <v>2380</v>
      </c>
      <c r="H1374">
        <v>0</v>
      </c>
      <c r="I1374" t="s">
        <v>2380</v>
      </c>
      <c r="J1374" t="str">
        <f t="shared" si="42"/>
        <v>Obesity</v>
      </c>
      <c r="K1374" s="12" t="str">
        <f t="shared" si="43"/>
        <v>Diabetes</v>
      </c>
    </row>
    <row r="1375" spans="2:11" x14ac:dyDescent="0.3">
      <c r="B1375" t="s">
        <v>997</v>
      </c>
      <c r="C1375">
        <v>40.700000000000003</v>
      </c>
      <c r="D1375">
        <v>6.27</v>
      </c>
      <c r="E1375" t="s">
        <v>2382</v>
      </c>
      <c r="F1375" t="s">
        <v>2380</v>
      </c>
      <c r="G1375" t="s">
        <v>2382</v>
      </c>
      <c r="H1375">
        <v>1</v>
      </c>
      <c r="I1375" t="s">
        <v>2380</v>
      </c>
      <c r="J1375" t="str">
        <f t="shared" si="42"/>
        <v>Obesity</v>
      </c>
      <c r="K1375" s="12" t="str">
        <f t="shared" si="43"/>
        <v>Prediabetes</v>
      </c>
    </row>
    <row r="1376" spans="2:11" x14ac:dyDescent="0.3">
      <c r="B1376" t="s">
        <v>996</v>
      </c>
      <c r="C1376">
        <v>40.76</v>
      </c>
      <c r="D1376">
        <v>5.28</v>
      </c>
      <c r="E1376" t="s">
        <v>2380</v>
      </c>
      <c r="F1376" t="s">
        <v>2380</v>
      </c>
      <c r="G1376" t="s">
        <v>2380</v>
      </c>
      <c r="H1376">
        <v>0</v>
      </c>
      <c r="I1376" t="s">
        <v>2380</v>
      </c>
      <c r="J1376" t="str">
        <f t="shared" si="42"/>
        <v>Obesity</v>
      </c>
      <c r="K1376" s="12" t="str">
        <f t="shared" si="43"/>
        <v>Normal</v>
      </c>
    </row>
    <row r="1377" spans="2:11" x14ac:dyDescent="0.3">
      <c r="B1377" t="s">
        <v>995</v>
      </c>
      <c r="C1377">
        <v>29.7</v>
      </c>
      <c r="D1377">
        <v>7.03</v>
      </c>
      <c r="E1377" t="s">
        <v>2380</v>
      </c>
      <c r="F1377" t="s">
        <v>2380</v>
      </c>
      <c r="G1377" t="s">
        <v>2380</v>
      </c>
      <c r="H1377">
        <v>0</v>
      </c>
      <c r="I1377" t="s">
        <v>2380</v>
      </c>
      <c r="J1377" t="str">
        <f t="shared" si="42"/>
        <v>Overweight</v>
      </c>
      <c r="K1377" s="12" t="str">
        <f t="shared" si="43"/>
        <v>Diabetes</v>
      </c>
    </row>
    <row r="1378" spans="2:11" x14ac:dyDescent="0.3">
      <c r="B1378" t="s">
        <v>994</v>
      </c>
      <c r="C1378">
        <v>40.58</v>
      </c>
      <c r="D1378">
        <v>5.32</v>
      </c>
      <c r="E1378" t="s">
        <v>2382</v>
      </c>
      <c r="F1378" t="s">
        <v>2380</v>
      </c>
      <c r="G1378" t="s">
        <v>2382</v>
      </c>
      <c r="H1378">
        <v>1</v>
      </c>
      <c r="I1378" t="s">
        <v>2380</v>
      </c>
      <c r="J1378" t="str">
        <f t="shared" si="42"/>
        <v>Obesity</v>
      </c>
      <c r="K1378" s="12" t="str">
        <f t="shared" si="43"/>
        <v>Normal</v>
      </c>
    </row>
    <row r="1379" spans="2:11" x14ac:dyDescent="0.3">
      <c r="B1379" t="s">
        <v>993</v>
      </c>
      <c r="C1379">
        <v>33.06</v>
      </c>
      <c r="D1379">
        <v>9.59</v>
      </c>
      <c r="E1379" t="s">
        <v>2382</v>
      </c>
      <c r="F1379" t="s">
        <v>2380</v>
      </c>
      <c r="G1379" t="s">
        <v>2380</v>
      </c>
      <c r="H1379">
        <v>0</v>
      </c>
      <c r="I1379" t="s">
        <v>2380</v>
      </c>
      <c r="J1379" t="str">
        <f t="shared" si="42"/>
        <v>Obesity</v>
      </c>
      <c r="K1379" s="12" t="str">
        <f t="shared" si="43"/>
        <v>Diabetes</v>
      </c>
    </row>
    <row r="1380" spans="2:11" x14ac:dyDescent="0.3">
      <c r="B1380" t="s">
        <v>992</v>
      </c>
      <c r="C1380">
        <v>26.62</v>
      </c>
      <c r="D1380">
        <v>6.15</v>
      </c>
      <c r="E1380" t="s">
        <v>2382</v>
      </c>
      <c r="F1380" t="s">
        <v>2380</v>
      </c>
      <c r="G1380" t="s">
        <v>2380</v>
      </c>
      <c r="H1380">
        <v>0</v>
      </c>
      <c r="I1380" t="s">
        <v>2380</v>
      </c>
      <c r="J1380" t="str">
        <f t="shared" si="42"/>
        <v>Overweight</v>
      </c>
      <c r="K1380" s="12" t="str">
        <f t="shared" si="43"/>
        <v>Prediabetes</v>
      </c>
    </row>
    <row r="1381" spans="2:11" x14ac:dyDescent="0.3">
      <c r="B1381" t="s">
        <v>991</v>
      </c>
      <c r="C1381">
        <v>37.1</v>
      </c>
      <c r="D1381">
        <v>11.08</v>
      </c>
      <c r="E1381" t="s">
        <v>2380</v>
      </c>
      <c r="F1381" t="s">
        <v>2380</v>
      </c>
      <c r="G1381" t="s">
        <v>2380</v>
      </c>
      <c r="H1381">
        <v>0</v>
      </c>
      <c r="I1381" t="s">
        <v>2380</v>
      </c>
      <c r="J1381" t="str">
        <f t="shared" si="42"/>
        <v>Obesity</v>
      </c>
      <c r="K1381" s="12" t="str">
        <f t="shared" si="43"/>
        <v>Diabetes</v>
      </c>
    </row>
    <row r="1382" spans="2:11" x14ac:dyDescent="0.3">
      <c r="B1382" t="s">
        <v>990</v>
      </c>
      <c r="C1382">
        <v>18.28</v>
      </c>
      <c r="D1382">
        <v>7.95</v>
      </c>
      <c r="E1382" t="s">
        <v>2380</v>
      </c>
      <c r="F1382" t="s">
        <v>2380</v>
      </c>
      <c r="G1382" t="s">
        <v>2380</v>
      </c>
      <c r="H1382">
        <v>0</v>
      </c>
      <c r="I1382" t="s">
        <v>2380</v>
      </c>
      <c r="J1382" t="str">
        <f t="shared" si="42"/>
        <v>Underweight</v>
      </c>
      <c r="K1382" s="12" t="str">
        <f t="shared" si="43"/>
        <v>Diabetes</v>
      </c>
    </row>
    <row r="1383" spans="2:11" x14ac:dyDescent="0.3">
      <c r="B1383" t="s">
        <v>989</v>
      </c>
      <c r="C1383">
        <v>35.814999999999998</v>
      </c>
      <c r="D1383">
        <v>6.23</v>
      </c>
      <c r="E1383" t="s">
        <v>2380</v>
      </c>
      <c r="F1383" t="s">
        <v>2380</v>
      </c>
      <c r="G1383" t="s">
        <v>2380</v>
      </c>
      <c r="H1383">
        <v>0</v>
      </c>
      <c r="I1383" t="s">
        <v>2380</v>
      </c>
      <c r="J1383" t="str">
        <f t="shared" si="42"/>
        <v>Obesity</v>
      </c>
      <c r="K1383" s="12" t="str">
        <f t="shared" si="43"/>
        <v>Prediabetes</v>
      </c>
    </row>
    <row r="1384" spans="2:11" x14ac:dyDescent="0.3">
      <c r="B1384" t="s">
        <v>988</v>
      </c>
      <c r="C1384">
        <v>30.69</v>
      </c>
      <c r="D1384">
        <v>6.5</v>
      </c>
      <c r="E1384" t="s">
        <v>2380</v>
      </c>
      <c r="F1384" t="s">
        <v>2380</v>
      </c>
      <c r="G1384" t="s">
        <v>2380</v>
      </c>
      <c r="H1384">
        <v>0</v>
      </c>
      <c r="I1384" t="s">
        <v>2380</v>
      </c>
      <c r="J1384" t="str">
        <f t="shared" si="42"/>
        <v>Obesity</v>
      </c>
      <c r="K1384" s="12" t="str">
        <f t="shared" si="43"/>
        <v>Diabetes</v>
      </c>
    </row>
    <row r="1385" spans="2:11" x14ac:dyDescent="0.3">
      <c r="B1385" t="s">
        <v>987</v>
      </c>
      <c r="C1385">
        <v>26.125</v>
      </c>
      <c r="D1385">
        <v>5.22</v>
      </c>
      <c r="E1385" t="s">
        <v>2380</v>
      </c>
      <c r="F1385" t="s">
        <v>2380</v>
      </c>
      <c r="G1385" t="s">
        <v>2380</v>
      </c>
      <c r="H1385">
        <v>0</v>
      </c>
      <c r="I1385" t="s">
        <v>2380</v>
      </c>
      <c r="J1385" t="str">
        <f t="shared" si="42"/>
        <v>Overweight</v>
      </c>
      <c r="K1385" s="12" t="str">
        <f t="shared" si="43"/>
        <v>Normal</v>
      </c>
    </row>
    <row r="1386" spans="2:11" x14ac:dyDescent="0.3">
      <c r="B1386" t="s">
        <v>986</v>
      </c>
      <c r="C1386">
        <v>34.58</v>
      </c>
      <c r="D1386">
        <v>6.3</v>
      </c>
      <c r="E1386" t="s">
        <v>2380</v>
      </c>
      <c r="F1386" t="s">
        <v>2380</v>
      </c>
      <c r="G1386" t="s">
        <v>2382</v>
      </c>
      <c r="H1386">
        <v>1</v>
      </c>
      <c r="I1386" t="s">
        <v>2380</v>
      </c>
      <c r="J1386" t="str">
        <f t="shared" si="42"/>
        <v>Obesity</v>
      </c>
      <c r="K1386" s="12" t="str">
        <f t="shared" si="43"/>
        <v>Prediabetes</v>
      </c>
    </row>
    <row r="1387" spans="2:11" x14ac:dyDescent="0.3">
      <c r="B1387" t="s">
        <v>985</v>
      </c>
      <c r="C1387">
        <v>27.4</v>
      </c>
      <c r="D1387">
        <v>8.84</v>
      </c>
      <c r="E1387" t="s">
        <v>2380</v>
      </c>
      <c r="F1387" t="s">
        <v>2380</v>
      </c>
      <c r="G1387" t="s">
        <v>2380</v>
      </c>
      <c r="H1387">
        <v>0</v>
      </c>
      <c r="I1387" t="s">
        <v>2380</v>
      </c>
      <c r="J1387" t="str">
        <f t="shared" si="42"/>
        <v>Overweight</v>
      </c>
      <c r="K1387" s="12" t="str">
        <f t="shared" si="43"/>
        <v>Diabetes</v>
      </c>
    </row>
    <row r="1388" spans="2:11" x14ac:dyDescent="0.3">
      <c r="B1388" t="s">
        <v>984</v>
      </c>
      <c r="C1388">
        <v>27.53</v>
      </c>
      <c r="D1388">
        <v>4.1100000000000003</v>
      </c>
      <c r="E1388" t="s">
        <v>2380</v>
      </c>
      <c r="F1388" t="s">
        <v>2380</v>
      </c>
      <c r="G1388" t="s">
        <v>2380</v>
      </c>
      <c r="H1388">
        <v>1</v>
      </c>
      <c r="I1388" t="s">
        <v>2380</v>
      </c>
      <c r="J1388" t="str">
        <f t="shared" si="42"/>
        <v>Overweight</v>
      </c>
      <c r="K1388" s="12" t="str">
        <f t="shared" si="43"/>
        <v>Normal</v>
      </c>
    </row>
    <row r="1389" spans="2:11" x14ac:dyDescent="0.3">
      <c r="B1389" t="s">
        <v>983</v>
      </c>
      <c r="C1389">
        <v>33</v>
      </c>
      <c r="D1389">
        <v>4.57</v>
      </c>
      <c r="E1389" t="s">
        <v>2380</v>
      </c>
      <c r="F1389" t="s">
        <v>2380</v>
      </c>
      <c r="G1389" t="s">
        <v>2380</v>
      </c>
      <c r="H1389">
        <v>0</v>
      </c>
      <c r="I1389" t="s">
        <v>2380</v>
      </c>
      <c r="J1389" t="str">
        <f t="shared" si="42"/>
        <v>Obesity</v>
      </c>
      <c r="K1389" s="12" t="str">
        <f t="shared" si="43"/>
        <v>Normal</v>
      </c>
    </row>
    <row r="1390" spans="2:11" x14ac:dyDescent="0.3">
      <c r="B1390" t="s">
        <v>982</v>
      </c>
      <c r="C1390">
        <v>25.78</v>
      </c>
      <c r="D1390">
        <v>11.06</v>
      </c>
      <c r="E1390" t="s">
        <v>2382</v>
      </c>
      <c r="F1390" t="s">
        <v>2380</v>
      </c>
      <c r="G1390" t="s">
        <v>2380</v>
      </c>
      <c r="H1390">
        <v>0</v>
      </c>
      <c r="I1390" t="s">
        <v>2380</v>
      </c>
      <c r="J1390" t="str">
        <f t="shared" si="42"/>
        <v>Overweight</v>
      </c>
      <c r="K1390" s="12" t="str">
        <f t="shared" si="43"/>
        <v>Diabetes</v>
      </c>
    </row>
    <row r="1391" spans="2:11" x14ac:dyDescent="0.3">
      <c r="B1391" t="s">
        <v>981</v>
      </c>
      <c r="C1391">
        <v>22.66</v>
      </c>
      <c r="D1391">
        <v>10.68</v>
      </c>
      <c r="E1391" t="s">
        <v>2380</v>
      </c>
      <c r="F1391" t="s">
        <v>2380</v>
      </c>
      <c r="G1391" t="s">
        <v>2380</v>
      </c>
      <c r="H1391">
        <v>0</v>
      </c>
      <c r="I1391" t="s">
        <v>2380</v>
      </c>
      <c r="J1391" t="str">
        <f t="shared" si="42"/>
        <v>Normal Weight</v>
      </c>
      <c r="K1391" s="12" t="str">
        <f t="shared" si="43"/>
        <v>Diabetes</v>
      </c>
    </row>
    <row r="1392" spans="2:11" x14ac:dyDescent="0.3">
      <c r="B1392" t="s">
        <v>980</v>
      </c>
      <c r="C1392">
        <v>38.81</v>
      </c>
      <c r="D1392">
        <v>6.14</v>
      </c>
      <c r="E1392" t="s">
        <v>2382</v>
      </c>
      <c r="F1392" t="s">
        <v>2380</v>
      </c>
      <c r="G1392" t="s">
        <v>2380</v>
      </c>
      <c r="H1392">
        <v>1</v>
      </c>
      <c r="I1392" t="s">
        <v>2380</v>
      </c>
      <c r="J1392" t="str">
        <f t="shared" si="42"/>
        <v>Obesity</v>
      </c>
      <c r="K1392" s="12" t="str">
        <f t="shared" si="43"/>
        <v>Prediabetes</v>
      </c>
    </row>
    <row r="1393" spans="2:11" x14ac:dyDescent="0.3">
      <c r="B1393" t="s">
        <v>979</v>
      </c>
      <c r="C1393">
        <v>38.51</v>
      </c>
      <c r="D1393">
        <v>5.45</v>
      </c>
      <c r="E1393" t="s">
        <v>2382</v>
      </c>
      <c r="F1393" t="s">
        <v>2380</v>
      </c>
      <c r="G1393" t="s">
        <v>2380</v>
      </c>
      <c r="H1393">
        <v>0</v>
      </c>
      <c r="I1393" t="s">
        <v>2380</v>
      </c>
      <c r="J1393" t="str">
        <f t="shared" si="42"/>
        <v>Obesity</v>
      </c>
      <c r="K1393" s="12" t="str">
        <f t="shared" si="43"/>
        <v>Normal</v>
      </c>
    </row>
    <row r="1394" spans="2:11" x14ac:dyDescent="0.3">
      <c r="B1394" t="s">
        <v>978</v>
      </c>
      <c r="C1394">
        <v>22.98</v>
      </c>
      <c r="D1394">
        <v>6.14</v>
      </c>
      <c r="E1394" t="s">
        <v>2382</v>
      </c>
      <c r="F1394" t="s">
        <v>2380</v>
      </c>
      <c r="G1394" t="s">
        <v>2380</v>
      </c>
      <c r="H1394">
        <v>0</v>
      </c>
      <c r="I1394" t="s">
        <v>2380</v>
      </c>
      <c r="J1394" t="str">
        <f t="shared" si="42"/>
        <v>Normal Weight</v>
      </c>
      <c r="K1394" s="12" t="str">
        <f t="shared" si="43"/>
        <v>Prediabetes</v>
      </c>
    </row>
    <row r="1395" spans="2:11" x14ac:dyDescent="0.3">
      <c r="B1395" t="s">
        <v>977</v>
      </c>
      <c r="C1395">
        <v>15.65</v>
      </c>
      <c r="D1395">
        <v>7.85</v>
      </c>
      <c r="E1395" t="s">
        <v>2380</v>
      </c>
      <c r="F1395" t="s">
        <v>2380</v>
      </c>
      <c r="G1395" t="s">
        <v>2380</v>
      </c>
      <c r="H1395">
        <v>0</v>
      </c>
      <c r="I1395" t="s">
        <v>2380</v>
      </c>
      <c r="J1395" t="str">
        <f t="shared" si="42"/>
        <v>Underweight</v>
      </c>
      <c r="K1395" s="12" t="str">
        <f t="shared" si="43"/>
        <v>Diabetes</v>
      </c>
    </row>
    <row r="1396" spans="2:11" x14ac:dyDescent="0.3">
      <c r="B1396" t="s">
        <v>976</v>
      </c>
      <c r="C1396">
        <v>39.97</v>
      </c>
      <c r="D1396">
        <v>4.09</v>
      </c>
      <c r="E1396" t="s">
        <v>2380</v>
      </c>
      <c r="F1396" t="s">
        <v>2380</v>
      </c>
      <c r="G1396" t="s">
        <v>2380</v>
      </c>
      <c r="H1396">
        <v>1</v>
      </c>
      <c r="I1396" t="s">
        <v>2380</v>
      </c>
      <c r="J1396" t="str">
        <f t="shared" si="42"/>
        <v>Obesity</v>
      </c>
      <c r="K1396" s="12" t="str">
        <f t="shared" si="43"/>
        <v>Normal</v>
      </c>
    </row>
    <row r="1397" spans="2:11" x14ac:dyDescent="0.3">
      <c r="B1397" t="s">
        <v>975</v>
      </c>
      <c r="C1397">
        <v>37.22</v>
      </c>
      <c r="D1397">
        <v>4.62</v>
      </c>
      <c r="E1397" t="s">
        <v>2380</v>
      </c>
      <c r="F1397" t="s">
        <v>2380</v>
      </c>
      <c r="G1397" t="s">
        <v>2382</v>
      </c>
      <c r="H1397">
        <v>1</v>
      </c>
      <c r="I1397" t="s">
        <v>2380</v>
      </c>
      <c r="J1397" t="str">
        <f t="shared" si="42"/>
        <v>Obesity</v>
      </c>
      <c r="K1397" s="12" t="str">
        <f t="shared" si="43"/>
        <v>Normal</v>
      </c>
    </row>
    <row r="1398" spans="2:11" x14ac:dyDescent="0.3">
      <c r="B1398" t="s">
        <v>974</v>
      </c>
      <c r="C1398">
        <v>41.325000000000003</v>
      </c>
      <c r="D1398">
        <v>5.77</v>
      </c>
      <c r="E1398" t="s">
        <v>2380</v>
      </c>
      <c r="F1398" t="s">
        <v>2380</v>
      </c>
      <c r="G1398" t="s">
        <v>2380</v>
      </c>
      <c r="H1398">
        <v>0</v>
      </c>
      <c r="I1398" t="s">
        <v>2380</v>
      </c>
      <c r="J1398" t="str">
        <f t="shared" si="42"/>
        <v>Obesity</v>
      </c>
      <c r="K1398" s="12" t="str">
        <f t="shared" si="43"/>
        <v>Prediabetes</v>
      </c>
    </row>
    <row r="1399" spans="2:11" x14ac:dyDescent="0.3">
      <c r="B1399" t="s">
        <v>973</v>
      </c>
      <c r="C1399">
        <v>40.31</v>
      </c>
      <c r="D1399">
        <v>5.84</v>
      </c>
      <c r="E1399" t="s">
        <v>2380</v>
      </c>
      <c r="F1399" t="s">
        <v>2380</v>
      </c>
      <c r="G1399" t="s">
        <v>2380</v>
      </c>
      <c r="H1399">
        <v>0</v>
      </c>
      <c r="I1399" t="s">
        <v>2380</v>
      </c>
      <c r="J1399" t="str">
        <f t="shared" si="42"/>
        <v>Obesity</v>
      </c>
      <c r="K1399" s="12" t="str">
        <f t="shared" si="43"/>
        <v>Prediabetes</v>
      </c>
    </row>
    <row r="1400" spans="2:11" x14ac:dyDescent="0.3">
      <c r="B1400" t="s">
        <v>972</v>
      </c>
      <c r="C1400">
        <v>29.48</v>
      </c>
      <c r="D1400">
        <v>4.91</v>
      </c>
      <c r="E1400" t="s">
        <v>2380</v>
      </c>
      <c r="F1400" t="s">
        <v>2380</v>
      </c>
      <c r="G1400" t="s">
        <v>2380</v>
      </c>
      <c r="H1400">
        <v>0</v>
      </c>
      <c r="I1400" t="s">
        <v>2380</v>
      </c>
      <c r="J1400" t="str">
        <f t="shared" si="42"/>
        <v>Overweight</v>
      </c>
      <c r="K1400" s="12" t="str">
        <f t="shared" si="43"/>
        <v>Normal</v>
      </c>
    </row>
    <row r="1401" spans="2:11" x14ac:dyDescent="0.3">
      <c r="B1401" t="s">
        <v>971</v>
      </c>
      <c r="C1401">
        <v>33.155000000000001</v>
      </c>
      <c r="D1401">
        <v>5.07</v>
      </c>
      <c r="E1401" t="s">
        <v>2380</v>
      </c>
      <c r="F1401" t="s">
        <v>2380</v>
      </c>
      <c r="G1401" t="s">
        <v>2380</v>
      </c>
      <c r="H1401">
        <v>0</v>
      </c>
      <c r="I1401" t="s">
        <v>2380</v>
      </c>
      <c r="J1401" t="str">
        <f t="shared" si="42"/>
        <v>Obesity</v>
      </c>
      <c r="K1401" s="12" t="str">
        <f t="shared" si="43"/>
        <v>Normal</v>
      </c>
    </row>
    <row r="1402" spans="2:11" x14ac:dyDescent="0.3">
      <c r="B1402" t="s">
        <v>970</v>
      </c>
      <c r="C1402">
        <v>42.85</v>
      </c>
      <c r="D1402">
        <v>5.81</v>
      </c>
      <c r="E1402" t="s">
        <v>2382</v>
      </c>
      <c r="F1402" t="s">
        <v>2380</v>
      </c>
      <c r="G1402" t="s">
        <v>2380</v>
      </c>
      <c r="H1402">
        <v>0</v>
      </c>
      <c r="I1402" t="s">
        <v>2380</v>
      </c>
      <c r="J1402" t="str">
        <f t="shared" si="42"/>
        <v>Obesity</v>
      </c>
      <c r="K1402" s="12" t="str">
        <f t="shared" si="43"/>
        <v>Prediabetes</v>
      </c>
    </row>
    <row r="1403" spans="2:11" x14ac:dyDescent="0.3">
      <c r="B1403" t="s">
        <v>969</v>
      </c>
      <c r="C1403">
        <v>32.340000000000003</v>
      </c>
      <c r="D1403">
        <v>11.2</v>
      </c>
      <c r="E1403" t="s">
        <v>2380</v>
      </c>
      <c r="F1403" t="s">
        <v>2380</v>
      </c>
      <c r="G1403" t="s">
        <v>2380</v>
      </c>
      <c r="H1403">
        <v>0</v>
      </c>
      <c r="I1403" t="s">
        <v>2380</v>
      </c>
      <c r="J1403" t="str">
        <f t="shared" si="42"/>
        <v>Obesity</v>
      </c>
      <c r="K1403" s="12" t="str">
        <f t="shared" si="43"/>
        <v>Diabetes</v>
      </c>
    </row>
    <row r="1404" spans="2:11" x14ac:dyDescent="0.3">
      <c r="B1404" t="s">
        <v>968</v>
      </c>
      <c r="C1404">
        <v>27.5</v>
      </c>
      <c r="D1404">
        <v>10.75</v>
      </c>
      <c r="E1404" t="s">
        <v>2380</v>
      </c>
      <c r="F1404" t="s">
        <v>2380</v>
      </c>
      <c r="G1404" t="s">
        <v>2380</v>
      </c>
      <c r="H1404">
        <v>0</v>
      </c>
      <c r="I1404" t="s">
        <v>2380</v>
      </c>
      <c r="J1404" t="str">
        <f t="shared" si="42"/>
        <v>Overweight</v>
      </c>
      <c r="K1404" s="12" t="str">
        <f t="shared" si="43"/>
        <v>Diabetes</v>
      </c>
    </row>
    <row r="1405" spans="2:11" x14ac:dyDescent="0.3">
      <c r="B1405" t="s">
        <v>967</v>
      </c>
      <c r="C1405">
        <v>25.8</v>
      </c>
      <c r="D1405">
        <v>7.8</v>
      </c>
      <c r="E1405" t="s">
        <v>2380</v>
      </c>
      <c r="F1405" t="s">
        <v>2380</v>
      </c>
      <c r="G1405" t="s">
        <v>2380</v>
      </c>
      <c r="H1405">
        <v>0</v>
      </c>
      <c r="I1405" t="s">
        <v>2380</v>
      </c>
      <c r="J1405" t="str">
        <f t="shared" si="42"/>
        <v>Overweight</v>
      </c>
      <c r="K1405" s="12" t="str">
        <f t="shared" si="43"/>
        <v>Diabetes</v>
      </c>
    </row>
    <row r="1406" spans="2:11" x14ac:dyDescent="0.3">
      <c r="B1406" t="s">
        <v>966</v>
      </c>
      <c r="C1406">
        <v>25</v>
      </c>
      <c r="D1406">
        <v>7.04</v>
      </c>
      <c r="E1406" t="s">
        <v>2380</v>
      </c>
      <c r="F1406" t="s">
        <v>2380</v>
      </c>
      <c r="G1406" t="s">
        <v>2380</v>
      </c>
      <c r="H1406">
        <v>0</v>
      </c>
      <c r="I1406" t="s">
        <v>2380</v>
      </c>
      <c r="J1406" t="str">
        <f t="shared" si="42"/>
        <v>Overweight</v>
      </c>
      <c r="K1406" s="12" t="str">
        <f t="shared" si="43"/>
        <v>Diabetes</v>
      </c>
    </row>
    <row r="1407" spans="2:11" x14ac:dyDescent="0.3">
      <c r="B1407" t="s">
        <v>965</v>
      </c>
      <c r="C1407">
        <v>41.2</v>
      </c>
      <c r="D1407">
        <v>4.18</v>
      </c>
      <c r="E1407" t="s">
        <v>2382</v>
      </c>
      <c r="F1407" t="s">
        <v>2380</v>
      </c>
      <c r="G1407" t="s">
        <v>2380</v>
      </c>
      <c r="H1407">
        <v>0</v>
      </c>
      <c r="I1407" t="s">
        <v>2380</v>
      </c>
      <c r="J1407" t="str">
        <f t="shared" si="42"/>
        <v>Obesity</v>
      </c>
      <c r="K1407" s="12" t="str">
        <f t="shared" si="43"/>
        <v>Normal</v>
      </c>
    </row>
    <row r="1408" spans="2:11" x14ac:dyDescent="0.3">
      <c r="B1408" t="s">
        <v>964</v>
      </c>
      <c r="C1408">
        <v>17.78</v>
      </c>
      <c r="D1408">
        <v>8.19</v>
      </c>
      <c r="E1408" t="s">
        <v>2380</v>
      </c>
      <c r="F1408" t="s">
        <v>2380</v>
      </c>
      <c r="G1408" t="s">
        <v>2380</v>
      </c>
      <c r="H1408">
        <v>0</v>
      </c>
      <c r="I1408" t="s">
        <v>2380</v>
      </c>
      <c r="J1408" t="str">
        <f t="shared" si="42"/>
        <v>Underweight</v>
      </c>
      <c r="K1408" s="12" t="str">
        <f t="shared" si="43"/>
        <v>Diabetes</v>
      </c>
    </row>
    <row r="1409" spans="2:11" x14ac:dyDescent="0.3">
      <c r="B1409" t="s">
        <v>963</v>
      </c>
      <c r="C1409">
        <v>40.119999999999997</v>
      </c>
      <c r="D1409">
        <v>6.22</v>
      </c>
      <c r="E1409" t="s">
        <v>2382</v>
      </c>
      <c r="F1409" t="s">
        <v>2380</v>
      </c>
      <c r="G1409" t="s">
        <v>2382</v>
      </c>
      <c r="H1409">
        <v>1</v>
      </c>
      <c r="I1409" t="s">
        <v>2380</v>
      </c>
      <c r="J1409" t="str">
        <f t="shared" si="42"/>
        <v>Obesity</v>
      </c>
      <c r="K1409" s="12" t="str">
        <f t="shared" si="43"/>
        <v>Prediabetes</v>
      </c>
    </row>
    <row r="1410" spans="2:11" x14ac:dyDescent="0.3">
      <c r="B1410" t="s">
        <v>962</v>
      </c>
      <c r="C1410">
        <v>19.350000000000001</v>
      </c>
      <c r="D1410">
        <v>8.2200000000000006</v>
      </c>
      <c r="E1410" t="s">
        <v>2382</v>
      </c>
      <c r="F1410" t="s">
        <v>2380</v>
      </c>
      <c r="G1410" t="s">
        <v>2380</v>
      </c>
      <c r="H1410">
        <v>0</v>
      </c>
      <c r="I1410" t="s">
        <v>2380</v>
      </c>
      <c r="J1410" t="str">
        <f t="shared" si="42"/>
        <v>Normal Weight</v>
      </c>
      <c r="K1410" s="12" t="str">
        <f t="shared" si="43"/>
        <v>Diabetes</v>
      </c>
    </row>
    <row r="1411" spans="2:11" x14ac:dyDescent="0.3">
      <c r="B1411" t="s">
        <v>961</v>
      </c>
      <c r="C1411">
        <v>36.69</v>
      </c>
      <c r="D1411">
        <v>6.15</v>
      </c>
      <c r="E1411" t="s">
        <v>2380</v>
      </c>
      <c r="F1411" t="s">
        <v>2380</v>
      </c>
      <c r="G1411" t="s">
        <v>2380</v>
      </c>
      <c r="H1411">
        <v>0</v>
      </c>
      <c r="I1411" t="s">
        <v>2380</v>
      </c>
      <c r="J1411" t="str">
        <f t="shared" ref="J1411:J1474" si="44">IF(C1411&lt;18.5,"Underweight",IF(C1411&lt;25,"Normal Weight",IF(C1411&lt;30,"Overweight","Obesity")))</f>
        <v>Obesity</v>
      </c>
      <c r="K1411" s="12" t="str">
        <f t="shared" ref="K1411:K1474" si="45">IF(D1411&lt;5.7,"Normal",IF(D1411&lt;6.5,"Prediabetes","Diabetes"))</f>
        <v>Prediabetes</v>
      </c>
    </row>
    <row r="1412" spans="2:11" x14ac:dyDescent="0.3">
      <c r="B1412" t="s">
        <v>960</v>
      </c>
      <c r="C1412">
        <v>28.51</v>
      </c>
      <c r="D1412">
        <v>5.65</v>
      </c>
      <c r="E1412" t="s">
        <v>2382</v>
      </c>
      <c r="F1412" t="s">
        <v>2380</v>
      </c>
      <c r="G1412" t="s">
        <v>2380</v>
      </c>
      <c r="H1412">
        <v>1</v>
      </c>
      <c r="I1412" t="s">
        <v>2380</v>
      </c>
      <c r="J1412" t="str">
        <f t="shared" si="44"/>
        <v>Overweight</v>
      </c>
      <c r="K1412" s="12" t="str">
        <f t="shared" si="45"/>
        <v>Normal</v>
      </c>
    </row>
    <row r="1413" spans="2:11" x14ac:dyDescent="0.3">
      <c r="B1413" t="s">
        <v>959</v>
      </c>
      <c r="C1413">
        <v>30.21</v>
      </c>
      <c r="D1413">
        <v>5.5</v>
      </c>
      <c r="E1413" t="s">
        <v>2380</v>
      </c>
      <c r="F1413" t="s">
        <v>2380</v>
      </c>
      <c r="G1413" t="s">
        <v>2380</v>
      </c>
      <c r="H1413">
        <v>1</v>
      </c>
      <c r="I1413" t="s">
        <v>2380</v>
      </c>
      <c r="J1413" t="str">
        <f t="shared" si="44"/>
        <v>Obesity</v>
      </c>
      <c r="K1413" s="12" t="str">
        <f t="shared" si="45"/>
        <v>Normal</v>
      </c>
    </row>
    <row r="1414" spans="2:11" x14ac:dyDescent="0.3">
      <c r="B1414" t="s">
        <v>958</v>
      </c>
      <c r="C1414">
        <v>24.33</v>
      </c>
      <c r="D1414">
        <v>8</v>
      </c>
      <c r="E1414" t="s">
        <v>2380</v>
      </c>
      <c r="F1414" t="s">
        <v>2380</v>
      </c>
      <c r="G1414" t="s">
        <v>2380</v>
      </c>
      <c r="H1414">
        <v>0</v>
      </c>
      <c r="I1414" t="s">
        <v>2380</v>
      </c>
      <c r="J1414" t="str">
        <f t="shared" si="44"/>
        <v>Normal Weight</v>
      </c>
      <c r="K1414" s="12" t="str">
        <f t="shared" si="45"/>
        <v>Diabetes</v>
      </c>
    </row>
    <row r="1415" spans="2:11" x14ac:dyDescent="0.3">
      <c r="B1415" t="s">
        <v>957</v>
      </c>
      <c r="C1415">
        <v>19.855</v>
      </c>
      <c r="D1415">
        <v>5.71</v>
      </c>
      <c r="E1415" t="s">
        <v>2382</v>
      </c>
      <c r="F1415" t="s">
        <v>2380</v>
      </c>
      <c r="G1415" t="s">
        <v>2380</v>
      </c>
      <c r="H1415">
        <v>0</v>
      </c>
      <c r="I1415" t="s">
        <v>2380</v>
      </c>
      <c r="J1415" t="str">
        <f t="shared" si="44"/>
        <v>Normal Weight</v>
      </c>
      <c r="K1415" s="12" t="str">
        <f t="shared" si="45"/>
        <v>Prediabetes</v>
      </c>
    </row>
    <row r="1416" spans="2:11" x14ac:dyDescent="0.3">
      <c r="B1416" t="s">
        <v>956</v>
      </c>
      <c r="C1416">
        <v>25.364999999999998</v>
      </c>
      <c r="D1416">
        <v>11.71</v>
      </c>
      <c r="E1416" t="s">
        <v>2380</v>
      </c>
      <c r="F1416" t="s">
        <v>2380</v>
      </c>
      <c r="G1416" t="s">
        <v>2380</v>
      </c>
      <c r="H1416">
        <v>0</v>
      </c>
      <c r="I1416" t="s">
        <v>2380</v>
      </c>
      <c r="J1416" t="str">
        <f t="shared" si="44"/>
        <v>Overweight</v>
      </c>
      <c r="K1416" s="12" t="str">
        <f t="shared" si="45"/>
        <v>Diabetes</v>
      </c>
    </row>
    <row r="1417" spans="2:11" x14ac:dyDescent="0.3">
      <c r="B1417" t="s">
        <v>955</v>
      </c>
      <c r="C1417">
        <v>29.6</v>
      </c>
      <c r="D1417">
        <v>6.17</v>
      </c>
      <c r="E1417" t="s">
        <v>2382</v>
      </c>
      <c r="F1417" t="s">
        <v>2380</v>
      </c>
      <c r="G1417" t="s">
        <v>2382</v>
      </c>
      <c r="H1417">
        <v>1</v>
      </c>
      <c r="I1417" t="s">
        <v>2380</v>
      </c>
      <c r="J1417" t="str">
        <f t="shared" si="44"/>
        <v>Overweight</v>
      </c>
      <c r="K1417" s="12" t="str">
        <f t="shared" si="45"/>
        <v>Prediabetes</v>
      </c>
    </row>
    <row r="1418" spans="2:11" x14ac:dyDescent="0.3">
      <c r="B1418" t="s">
        <v>954</v>
      </c>
      <c r="C1418">
        <v>39.43</v>
      </c>
      <c r="D1418">
        <v>6.1</v>
      </c>
      <c r="E1418" t="s">
        <v>2382</v>
      </c>
      <c r="F1418" t="s">
        <v>2380</v>
      </c>
      <c r="G1418" t="s">
        <v>2382</v>
      </c>
      <c r="H1418">
        <v>1</v>
      </c>
      <c r="I1418" t="s">
        <v>2380</v>
      </c>
      <c r="J1418" t="str">
        <f t="shared" si="44"/>
        <v>Obesity</v>
      </c>
      <c r="K1418" s="12" t="str">
        <f t="shared" si="45"/>
        <v>Prediabetes</v>
      </c>
    </row>
    <row r="1419" spans="2:11" x14ac:dyDescent="0.3">
      <c r="B1419" t="s">
        <v>953</v>
      </c>
      <c r="C1419">
        <v>27.34</v>
      </c>
      <c r="D1419">
        <v>5.19</v>
      </c>
      <c r="E1419" t="s">
        <v>2382</v>
      </c>
      <c r="F1419" t="s">
        <v>2380</v>
      </c>
      <c r="G1419" t="s">
        <v>2380</v>
      </c>
      <c r="H1419">
        <v>1</v>
      </c>
      <c r="I1419" t="s">
        <v>2380</v>
      </c>
      <c r="J1419" t="str">
        <f t="shared" si="44"/>
        <v>Overweight</v>
      </c>
      <c r="K1419" s="12" t="str">
        <f t="shared" si="45"/>
        <v>Normal</v>
      </c>
    </row>
    <row r="1420" spans="2:11" x14ac:dyDescent="0.3">
      <c r="B1420" t="s">
        <v>952</v>
      </c>
      <c r="C1420">
        <v>39.01</v>
      </c>
      <c r="D1420">
        <v>5.37</v>
      </c>
      <c r="E1420" t="s">
        <v>2382</v>
      </c>
      <c r="F1420" t="s">
        <v>2380</v>
      </c>
      <c r="G1420" t="s">
        <v>2380</v>
      </c>
      <c r="H1420">
        <v>0</v>
      </c>
      <c r="I1420" t="s">
        <v>2380</v>
      </c>
      <c r="J1420" t="str">
        <f t="shared" si="44"/>
        <v>Obesity</v>
      </c>
      <c r="K1420" s="12" t="str">
        <f t="shared" si="45"/>
        <v>Normal</v>
      </c>
    </row>
    <row r="1421" spans="2:11" x14ac:dyDescent="0.3">
      <c r="B1421" t="s">
        <v>951</v>
      </c>
      <c r="C1421">
        <v>18.989999999999998</v>
      </c>
      <c r="D1421">
        <v>10.82</v>
      </c>
      <c r="E1421" t="s">
        <v>2382</v>
      </c>
      <c r="F1421" t="s">
        <v>2380</v>
      </c>
      <c r="G1421" t="s">
        <v>2380</v>
      </c>
      <c r="H1421">
        <v>0</v>
      </c>
      <c r="I1421" t="s">
        <v>2380</v>
      </c>
      <c r="J1421" t="str">
        <f t="shared" si="44"/>
        <v>Normal Weight</v>
      </c>
      <c r="K1421" s="12" t="str">
        <f t="shared" si="45"/>
        <v>Diabetes</v>
      </c>
    </row>
    <row r="1422" spans="2:11" x14ac:dyDescent="0.3">
      <c r="B1422" t="s">
        <v>950</v>
      </c>
      <c r="C1422">
        <v>42.3</v>
      </c>
      <c r="D1422">
        <v>6.06</v>
      </c>
      <c r="E1422" t="s">
        <v>2382</v>
      </c>
      <c r="F1422" t="s">
        <v>2380</v>
      </c>
      <c r="G1422" t="s">
        <v>2380</v>
      </c>
      <c r="H1422">
        <v>0</v>
      </c>
      <c r="I1422" t="s">
        <v>2380</v>
      </c>
      <c r="J1422" t="str">
        <f t="shared" si="44"/>
        <v>Obesity</v>
      </c>
      <c r="K1422" s="12" t="str">
        <f t="shared" si="45"/>
        <v>Prediabetes</v>
      </c>
    </row>
    <row r="1423" spans="2:11" x14ac:dyDescent="0.3">
      <c r="B1423" t="s">
        <v>949</v>
      </c>
      <c r="C1423">
        <v>39.805</v>
      </c>
      <c r="D1423">
        <v>5.91</v>
      </c>
      <c r="E1423" t="s">
        <v>2380</v>
      </c>
      <c r="F1423" t="s">
        <v>2380</v>
      </c>
      <c r="G1423" t="s">
        <v>2380</v>
      </c>
      <c r="H1423">
        <v>0</v>
      </c>
      <c r="I1423" t="s">
        <v>2380</v>
      </c>
      <c r="J1423" t="str">
        <f t="shared" si="44"/>
        <v>Obesity</v>
      </c>
      <c r="K1423" s="12" t="str">
        <f t="shared" si="45"/>
        <v>Prediabetes</v>
      </c>
    </row>
    <row r="1424" spans="2:11" x14ac:dyDescent="0.3">
      <c r="B1424" t="s">
        <v>948</v>
      </c>
      <c r="C1424">
        <v>33.700000000000003</v>
      </c>
      <c r="D1424">
        <v>5.87</v>
      </c>
      <c r="E1424" t="s">
        <v>2380</v>
      </c>
      <c r="F1424" t="s">
        <v>2380</v>
      </c>
      <c r="G1424" t="s">
        <v>2380</v>
      </c>
      <c r="H1424">
        <v>0</v>
      </c>
      <c r="I1424" t="s">
        <v>2380</v>
      </c>
      <c r="J1424" t="str">
        <f t="shared" si="44"/>
        <v>Obesity</v>
      </c>
      <c r="K1424" s="12" t="str">
        <f t="shared" si="45"/>
        <v>Prediabetes</v>
      </c>
    </row>
    <row r="1425" spans="2:11" x14ac:dyDescent="0.3">
      <c r="B1425" t="s">
        <v>947</v>
      </c>
      <c r="C1425">
        <v>36.195</v>
      </c>
      <c r="D1425">
        <v>6.22</v>
      </c>
      <c r="E1425" t="s">
        <v>2380</v>
      </c>
      <c r="F1425" t="s">
        <v>2380</v>
      </c>
      <c r="G1425" t="s">
        <v>2380</v>
      </c>
      <c r="H1425">
        <v>0</v>
      </c>
      <c r="I1425" t="s">
        <v>2380</v>
      </c>
      <c r="J1425" t="str">
        <f t="shared" si="44"/>
        <v>Obesity</v>
      </c>
      <c r="K1425" s="12" t="str">
        <f t="shared" si="45"/>
        <v>Prediabetes</v>
      </c>
    </row>
    <row r="1426" spans="2:11" x14ac:dyDescent="0.3">
      <c r="B1426" t="s">
        <v>946</v>
      </c>
      <c r="C1426">
        <v>32.6</v>
      </c>
      <c r="D1426">
        <v>5.73</v>
      </c>
      <c r="E1426" t="s">
        <v>2380</v>
      </c>
      <c r="F1426" t="s">
        <v>2380</v>
      </c>
      <c r="G1426" t="s">
        <v>2382</v>
      </c>
      <c r="H1426">
        <v>1</v>
      </c>
      <c r="I1426" t="s">
        <v>2380</v>
      </c>
      <c r="J1426" t="str">
        <f t="shared" si="44"/>
        <v>Obesity</v>
      </c>
      <c r="K1426" s="12" t="str">
        <f t="shared" si="45"/>
        <v>Prediabetes</v>
      </c>
    </row>
    <row r="1427" spans="2:11" x14ac:dyDescent="0.3">
      <c r="B1427" t="s">
        <v>945</v>
      </c>
      <c r="C1427">
        <v>30.2</v>
      </c>
      <c r="D1427">
        <v>5.7</v>
      </c>
      <c r="E1427" t="s">
        <v>2380</v>
      </c>
      <c r="F1427" t="s">
        <v>2380</v>
      </c>
      <c r="G1427" t="s">
        <v>2380</v>
      </c>
      <c r="H1427">
        <v>0</v>
      </c>
      <c r="I1427" t="s">
        <v>2380</v>
      </c>
      <c r="J1427" t="str">
        <f t="shared" si="44"/>
        <v>Obesity</v>
      </c>
      <c r="K1427" s="12" t="str">
        <f t="shared" si="45"/>
        <v>Prediabetes</v>
      </c>
    </row>
    <row r="1428" spans="2:11" x14ac:dyDescent="0.3">
      <c r="B1428" t="s">
        <v>944</v>
      </c>
      <c r="C1428">
        <v>27.645</v>
      </c>
      <c r="D1428">
        <v>9.91</v>
      </c>
      <c r="E1428" t="s">
        <v>2380</v>
      </c>
      <c r="F1428" t="s">
        <v>2380</v>
      </c>
      <c r="G1428" t="s">
        <v>2380</v>
      </c>
      <c r="H1428">
        <v>0</v>
      </c>
      <c r="I1428" t="s">
        <v>2380</v>
      </c>
      <c r="J1428" t="str">
        <f t="shared" si="44"/>
        <v>Overweight</v>
      </c>
      <c r="K1428" s="12" t="str">
        <f t="shared" si="45"/>
        <v>Diabetes</v>
      </c>
    </row>
    <row r="1429" spans="2:11" x14ac:dyDescent="0.3">
      <c r="B1429" t="s">
        <v>943</v>
      </c>
      <c r="C1429">
        <v>26.41</v>
      </c>
      <c r="D1429">
        <v>11.4</v>
      </c>
      <c r="E1429" t="s">
        <v>2380</v>
      </c>
      <c r="F1429" t="s">
        <v>2380</v>
      </c>
      <c r="G1429" t="s">
        <v>2380</v>
      </c>
      <c r="H1429">
        <v>0</v>
      </c>
      <c r="I1429" t="s">
        <v>2380</v>
      </c>
      <c r="J1429" t="str">
        <f t="shared" si="44"/>
        <v>Overweight</v>
      </c>
      <c r="K1429" s="12" t="str">
        <f t="shared" si="45"/>
        <v>Diabetes</v>
      </c>
    </row>
    <row r="1430" spans="2:11" x14ac:dyDescent="0.3">
      <c r="B1430" t="s">
        <v>942</v>
      </c>
      <c r="C1430">
        <v>34.1</v>
      </c>
      <c r="D1430">
        <v>6.29</v>
      </c>
      <c r="E1430" t="s">
        <v>2382</v>
      </c>
      <c r="F1430" t="s">
        <v>2380</v>
      </c>
      <c r="G1430" t="s">
        <v>2382</v>
      </c>
      <c r="H1430">
        <v>1</v>
      </c>
      <c r="I1430" t="s">
        <v>2380</v>
      </c>
      <c r="J1430" t="str">
        <f t="shared" si="44"/>
        <v>Obesity</v>
      </c>
      <c r="K1430" s="12" t="str">
        <f t="shared" si="45"/>
        <v>Prediabetes</v>
      </c>
    </row>
    <row r="1431" spans="2:11" x14ac:dyDescent="0.3">
      <c r="B1431" t="s">
        <v>941</v>
      </c>
      <c r="C1431">
        <v>17.3</v>
      </c>
      <c r="D1431">
        <v>9.2799999999999994</v>
      </c>
      <c r="E1431" t="s">
        <v>2380</v>
      </c>
      <c r="F1431" t="s">
        <v>2380</v>
      </c>
      <c r="G1431" t="s">
        <v>2380</v>
      </c>
      <c r="H1431">
        <v>0</v>
      </c>
      <c r="I1431" t="s">
        <v>2380</v>
      </c>
      <c r="J1431" t="str">
        <f t="shared" si="44"/>
        <v>Underweight</v>
      </c>
      <c r="K1431" s="12" t="str">
        <f t="shared" si="45"/>
        <v>Diabetes</v>
      </c>
    </row>
    <row r="1432" spans="2:11" x14ac:dyDescent="0.3">
      <c r="B1432" t="s">
        <v>940</v>
      </c>
      <c r="C1432">
        <v>35.020000000000003</v>
      </c>
      <c r="D1432">
        <v>4.78</v>
      </c>
      <c r="E1432" t="s">
        <v>2380</v>
      </c>
      <c r="F1432" t="s">
        <v>2380</v>
      </c>
      <c r="G1432" t="s">
        <v>2382</v>
      </c>
      <c r="H1432">
        <v>1</v>
      </c>
      <c r="I1432" t="s">
        <v>2380</v>
      </c>
      <c r="J1432" t="str">
        <f t="shared" si="44"/>
        <v>Obesity</v>
      </c>
      <c r="K1432" s="12" t="str">
        <f t="shared" si="45"/>
        <v>Normal</v>
      </c>
    </row>
    <row r="1433" spans="2:11" x14ac:dyDescent="0.3">
      <c r="B1433" t="s">
        <v>939</v>
      </c>
      <c r="C1433">
        <v>37.1</v>
      </c>
      <c r="D1433">
        <v>8.8699999999999992</v>
      </c>
      <c r="E1433" t="s">
        <v>2382</v>
      </c>
      <c r="F1433" t="s">
        <v>2380</v>
      </c>
      <c r="G1433" t="s">
        <v>2380</v>
      </c>
      <c r="H1433">
        <v>0</v>
      </c>
      <c r="I1433" t="s">
        <v>2380</v>
      </c>
      <c r="J1433" t="str">
        <f t="shared" si="44"/>
        <v>Obesity</v>
      </c>
      <c r="K1433" s="12" t="str">
        <f t="shared" si="45"/>
        <v>Diabetes</v>
      </c>
    </row>
    <row r="1434" spans="2:11" x14ac:dyDescent="0.3">
      <c r="B1434" t="s">
        <v>938</v>
      </c>
      <c r="C1434">
        <v>16.79</v>
      </c>
      <c r="D1434">
        <v>11.4</v>
      </c>
      <c r="E1434" t="s">
        <v>2380</v>
      </c>
      <c r="F1434" t="s">
        <v>2380</v>
      </c>
      <c r="G1434" t="s">
        <v>2380</v>
      </c>
      <c r="H1434">
        <v>0</v>
      </c>
      <c r="I1434" t="s">
        <v>2380</v>
      </c>
      <c r="J1434" t="str">
        <f t="shared" si="44"/>
        <v>Underweight</v>
      </c>
      <c r="K1434" s="12" t="str">
        <f t="shared" si="45"/>
        <v>Diabetes</v>
      </c>
    </row>
    <row r="1435" spans="2:11" x14ac:dyDescent="0.3">
      <c r="B1435" t="s">
        <v>937</v>
      </c>
      <c r="C1435">
        <v>31.635000000000002</v>
      </c>
      <c r="D1435">
        <v>9.1300000000000008</v>
      </c>
      <c r="E1435" t="s">
        <v>2382</v>
      </c>
      <c r="F1435" t="s">
        <v>2380</v>
      </c>
      <c r="G1435" t="s">
        <v>2380</v>
      </c>
      <c r="H1435">
        <v>0</v>
      </c>
      <c r="I1435" t="s">
        <v>2380</v>
      </c>
      <c r="J1435" t="str">
        <f t="shared" si="44"/>
        <v>Obesity</v>
      </c>
      <c r="K1435" s="12" t="str">
        <f t="shared" si="45"/>
        <v>Diabetes</v>
      </c>
    </row>
    <row r="1436" spans="2:11" x14ac:dyDescent="0.3">
      <c r="B1436" t="s">
        <v>936</v>
      </c>
      <c r="C1436">
        <v>24.19</v>
      </c>
      <c r="D1436">
        <v>6.22</v>
      </c>
      <c r="E1436" t="s">
        <v>2382</v>
      </c>
      <c r="F1436" t="s">
        <v>2380</v>
      </c>
      <c r="G1436" t="s">
        <v>2382</v>
      </c>
      <c r="H1436">
        <v>1</v>
      </c>
      <c r="I1436" t="s">
        <v>2380</v>
      </c>
      <c r="J1436" t="str">
        <f t="shared" si="44"/>
        <v>Normal Weight</v>
      </c>
      <c r="K1436" s="12" t="str">
        <f t="shared" si="45"/>
        <v>Prediabetes</v>
      </c>
    </row>
    <row r="1437" spans="2:11" x14ac:dyDescent="0.3">
      <c r="B1437" t="s">
        <v>935</v>
      </c>
      <c r="C1437">
        <v>35.29</v>
      </c>
      <c r="D1437">
        <v>5.9</v>
      </c>
      <c r="E1437" t="s">
        <v>2380</v>
      </c>
      <c r="F1437" t="s">
        <v>2380</v>
      </c>
      <c r="G1437" t="s">
        <v>2382</v>
      </c>
      <c r="H1437">
        <v>1</v>
      </c>
      <c r="I1437" t="s">
        <v>2380</v>
      </c>
      <c r="J1437" t="str">
        <f t="shared" si="44"/>
        <v>Obesity</v>
      </c>
      <c r="K1437" s="12" t="str">
        <f t="shared" si="45"/>
        <v>Prediabetes</v>
      </c>
    </row>
    <row r="1438" spans="2:11" x14ac:dyDescent="0.3">
      <c r="B1438" t="s">
        <v>934</v>
      </c>
      <c r="C1438">
        <v>35.299999999999997</v>
      </c>
      <c r="D1438">
        <v>4.45</v>
      </c>
      <c r="E1438" t="s">
        <v>2380</v>
      </c>
      <c r="F1438" t="s">
        <v>2380</v>
      </c>
      <c r="G1438" t="s">
        <v>2380</v>
      </c>
      <c r="H1438">
        <v>0</v>
      </c>
      <c r="I1438" t="s">
        <v>2380</v>
      </c>
      <c r="J1438" t="str">
        <f t="shared" si="44"/>
        <v>Obesity</v>
      </c>
      <c r="K1438" s="12" t="str">
        <f t="shared" si="45"/>
        <v>Normal</v>
      </c>
    </row>
    <row r="1439" spans="2:11" x14ac:dyDescent="0.3">
      <c r="B1439" t="s">
        <v>933</v>
      </c>
      <c r="C1439">
        <v>35.64</v>
      </c>
      <c r="D1439">
        <v>6.17</v>
      </c>
      <c r="E1439" t="s">
        <v>2380</v>
      </c>
      <c r="F1439" t="s">
        <v>2380</v>
      </c>
      <c r="G1439" t="s">
        <v>2382</v>
      </c>
      <c r="H1439">
        <v>1</v>
      </c>
      <c r="I1439" t="s">
        <v>2380</v>
      </c>
      <c r="J1439" t="str">
        <f t="shared" si="44"/>
        <v>Obesity</v>
      </c>
      <c r="K1439" s="12" t="str">
        <f t="shared" si="45"/>
        <v>Prediabetes</v>
      </c>
    </row>
    <row r="1440" spans="2:11" x14ac:dyDescent="0.3">
      <c r="B1440" t="s">
        <v>932</v>
      </c>
      <c r="C1440">
        <v>33.1</v>
      </c>
      <c r="D1440">
        <v>4.93</v>
      </c>
      <c r="E1440" t="s">
        <v>2380</v>
      </c>
      <c r="F1440" t="s">
        <v>2380</v>
      </c>
      <c r="G1440" t="s">
        <v>2380</v>
      </c>
      <c r="H1440">
        <v>0</v>
      </c>
      <c r="I1440" t="s">
        <v>2380</v>
      </c>
      <c r="J1440" t="str">
        <f t="shared" si="44"/>
        <v>Obesity</v>
      </c>
      <c r="K1440" s="12" t="str">
        <f t="shared" si="45"/>
        <v>Normal</v>
      </c>
    </row>
    <row r="1441" spans="2:11" x14ac:dyDescent="0.3">
      <c r="B1441" t="s">
        <v>931</v>
      </c>
      <c r="C1441">
        <v>26.41</v>
      </c>
      <c r="D1441">
        <v>7.32</v>
      </c>
      <c r="E1441" t="s">
        <v>2382</v>
      </c>
      <c r="F1441" t="s">
        <v>2380</v>
      </c>
      <c r="G1441" t="s">
        <v>2380</v>
      </c>
      <c r="H1441">
        <v>1</v>
      </c>
      <c r="I1441" t="s">
        <v>2380</v>
      </c>
      <c r="J1441" t="str">
        <f t="shared" si="44"/>
        <v>Overweight</v>
      </c>
      <c r="K1441" s="12" t="str">
        <f t="shared" si="45"/>
        <v>Diabetes</v>
      </c>
    </row>
    <row r="1442" spans="2:11" x14ac:dyDescent="0.3">
      <c r="B1442" t="s">
        <v>930</v>
      </c>
      <c r="C1442">
        <v>29.9</v>
      </c>
      <c r="D1442">
        <v>5.27</v>
      </c>
      <c r="E1442" t="s">
        <v>2380</v>
      </c>
      <c r="F1442" t="s">
        <v>2380</v>
      </c>
      <c r="G1442" t="s">
        <v>2382</v>
      </c>
      <c r="H1442">
        <v>1</v>
      </c>
      <c r="I1442" t="s">
        <v>2380</v>
      </c>
      <c r="J1442" t="str">
        <f t="shared" si="44"/>
        <v>Overweight</v>
      </c>
      <c r="K1442" s="12" t="str">
        <f t="shared" si="45"/>
        <v>Normal</v>
      </c>
    </row>
    <row r="1443" spans="2:11" x14ac:dyDescent="0.3">
      <c r="B1443" t="s">
        <v>929</v>
      </c>
      <c r="C1443">
        <v>25.24</v>
      </c>
      <c r="D1443">
        <v>5.82</v>
      </c>
      <c r="E1443" t="s">
        <v>2380</v>
      </c>
      <c r="F1443" t="s">
        <v>2380</v>
      </c>
      <c r="G1443" t="s">
        <v>2380</v>
      </c>
      <c r="H1443">
        <v>1</v>
      </c>
      <c r="I1443" t="s">
        <v>2380</v>
      </c>
      <c r="J1443" t="str">
        <f t="shared" si="44"/>
        <v>Overweight</v>
      </c>
      <c r="K1443" s="12" t="str">
        <f t="shared" si="45"/>
        <v>Prediabetes</v>
      </c>
    </row>
    <row r="1444" spans="2:11" x14ac:dyDescent="0.3">
      <c r="B1444" t="s">
        <v>928</v>
      </c>
      <c r="C1444">
        <v>25.08</v>
      </c>
      <c r="D1444">
        <v>5.8</v>
      </c>
      <c r="E1444" t="s">
        <v>2380</v>
      </c>
      <c r="F1444" t="s">
        <v>2380</v>
      </c>
      <c r="G1444" t="s">
        <v>2382</v>
      </c>
      <c r="H1444">
        <v>1</v>
      </c>
      <c r="I1444" t="s">
        <v>2380</v>
      </c>
      <c r="J1444" t="str">
        <f t="shared" si="44"/>
        <v>Overweight</v>
      </c>
      <c r="K1444" s="12" t="str">
        <f t="shared" si="45"/>
        <v>Prediabetes</v>
      </c>
    </row>
    <row r="1445" spans="2:11" x14ac:dyDescent="0.3">
      <c r="B1445" t="s">
        <v>927</v>
      </c>
      <c r="C1445">
        <v>29.164999999999999</v>
      </c>
      <c r="D1445">
        <v>4.87</v>
      </c>
      <c r="E1445" t="s">
        <v>2380</v>
      </c>
      <c r="F1445" t="s">
        <v>2381</v>
      </c>
      <c r="G1445" t="s">
        <v>2380</v>
      </c>
      <c r="H1445">
        <v>1</v>
      </c>
      <c r="I1445" t="s">
        <v>2380</v>
      </c>
      <c r="J1445" t="str">
        <f t="shared" si="44"/>
        <v>Overweight</v>
      </c>
      <c r="K1445" s="12" t="str">
        <f t="shared" si="45"/>
        <v>Normal</v>
      </c>
    </row>
    <row r="1446" spans="2:11" x14ac:dyDescent="0.3">
      <c r="B1446" t="s">
        <v>926</v>
      </c>
      <c r="C1446">
        <v>15.05</v>
      </c>
      <c r="D1446">
        <v>8.1199999999999992</v>
      </c>
      <c r="E1446" t="s">
        <v>2380</v>
      </c>
      <c r="F1446" t="s">
        <v>2380</v>
      </c>
      <c r="G1446" t="s">
        <v>2380</v>
      </c>
      <c r="H1446">
        <v>0</v>
      </c>
      <c r="I1446" t="s">
        <v>2380</v>
      </c>
      <c r="J1446" t="str">
        <f t="shared" si="44"/>
        <v>Underweight</v>
      </c>
      <c r="K1446" s="12" t="str">
        <f t="shared" si="45"/>
        <v>Diabetes</v>
      </c>
    </row>
    <row r="1447" spans="2:11" x14ac:dyDescent="0.3">
      <c r="B1447" t="s">
        <v>925</v>
      </c>
      <c r="C1447">
        <v>19.95</v>
      </c>
      <c r="D1447">
        <v>4.3600000000000003</v>
      </c>
      <c r="E1447" t="s">
        <v>2380</v>
      </c>
      <c r="F1447" t="s">
        <v>2380</v>
      </c>
      <c r="G1447" t="s">
        <v>2380</v>
      </c>
      <c r="H1447">
        <v>2</v>
      </c>
      <c r="I1447" t="s">
        <v>2380</v>
      </c>
      <c r="J1447" t="str">
        <f t="shared" si="44"/>
        <v>Normal Weight</v>
      </c>
      <c r="K1447" s="12" t="str">
        <f t="shared" si="45"/>
        <v>Normal</v>
      </c>
    </row>
    <row r="1448" spans="2:11" x14ac:dyDescent="0.3">
      <c r="B1448" t="s">
        <v>924</v>
      </c>
      <c r="C1448">
        <v>16.66</v>
      </c>
      <c r="D1448">
        <v>9.16</v>
      </c>
      <c r="E1448" t="s">
        <v>2380</v>
      </c>
      <c r="F1448" t="s">
        <v>2380</v>
      </c>
      <c r="G1448" t="s">
        <v>2380</v>
      </c>
      <c r="H1448">
        <v>0</v>
      </c>
      <c r="I1448" t="s">
        <v>2380</v>
      </c>
      <c r="J1448" t="str">
        <f t="shared" si="44"/>
        <v>Underweight</v>
      </c>
      <c r="K1448" s="12" t="str">
        <f t="shared" si="45"/>
        <v>Diabetes</v>
      </c>
    </row>
    <row r="1449" spans="2:11" x14ac:dyDescent="0.3">
      <c r="B1449" t="s">
        <v>923</v>
      </c>
      <c r="C1449">
        <v>16.62</v>
      </c>
      <c r="D1449">
        <v>9.14</v>
      </c>
      <c r="E1449" t="s">
        <v>2380</v>
      </c>
      <c r="F1449" t="s">
        <v>2380</v>
      </c>
      <c r="G1449" t="s">
        <v>2380</v>
      </c>
      <c r="H1449">
        <v>0</v>
      </c>
      <c r="I1449" t="s">
        <v>2380</v>
      </c>
      <c r="J1449" t="str">
        <f t="shared" si="44"/>
        <v>Underweight</v>
      </c>
      <c r="K1449" s="12" t="str">
        <f t="shared" si="45"/>
        <v>Diabetes</v>
      </c>
    </row>
    <row r="1450" spans="2:11" x14ac:dyDescent="0.3">
      <c r="B1450" t="s">
        <v>922</v>
      </c>
      <c r="C1450">
        <v>15.36</v>
      </c>
      <c r="D1450">
        <v>5.49</v>
      </c>
      <c r="E1450" t="s">
        <v>2382</v>
      </c>
      <c r="F1450" t="s">
        <v>2380</v>
      </c>
      <c r="G1450" t="s">
        <v>2380</v>
      </c>
      <c r="H1450">
        <v>2</v>
      </c>
      <c r="I1450" t="s">
        <v>2380</v>
      </c>
      <c r="J1450" t="str">
        <f t="shared" si="44"/>
        <v>Underweight</v>
      </c>
      <c r="K1450" s="12" t="str">
        <f t="shared" si="45"/>
        <v>Normal</v>
      </c>
    </row>
    <row r="1451" spans="2:11" x14ac:dyDescent="0.3">
      <c r="B1451" t="s">
        <v>921</v>
      </c>
      <c r="C1451">
        <v>27.74</v>
      </c>
      <c r="D1451">
        <v>5.96</v>
      </c>
      <c r="E1451" t="s">
        <v>2382</v>
      </c>
      <c r="F1451" t="s">
        <v>2380</v>
      </c>
      <c r="G1451" t="s">
        <v>2380</v>
      </c>
      <c r="H1451">
        <v>0</v>
      </c>
      <c r="I1451" t="s">
        <v>2380</v>
      </c>
      <c r="J1451" t="str">
        <f t="shared" si="44"/>
        <v>Overweight</v>
      </c>
      <c r="K1451" s="12" t="str">
        <f t="shared" si="45"/>
        <v>Prediabetes</v>
      </c>
    </row>
    <row r="1452" spans="2:11" x14ac:dyDescent="0.3">
      <c r="B1452" t="s">
        <v>920</v>
      </c>
      <c r="C1452">
        <v>22.44</v>
      </c>
      <c r="D1452">
        <v>4.62</v>
      </c>
      <c r="E1452" t="s">
        <v>2382</v>
      </c>
      <c r="F1452" t="s">
        <v>2380</v>
      </c>
      <c r="G1452" t="s">
        <v>2380</v>
      </c>
      <c r="H1452">
        <v>0</v>
      </c>
      <c r="I1452" t="s">
        <v>2380</v>
      </c>
      <c r="J1452" t="str">
        <f t="shared" si="44"/>
        <v>Normal Weight</v>
      </c>
      <c r="K1452" s="12" t="str">
        <f t="shared" si="45"/>
        <v>Normal</v>
      </c>
    </row>
    <row r="1453" spans="2:11" x14ac:dyDescent="0.3">
      <c r="B1453" t="s">
        <v>919</v>
      </c>
      <c r="C1453">
        <v>37.049999999999997</v>
      </c>
      <c r="D1453">
        <v>9.9600000000000009</v>
      </c>
      <c r="E1453" t="s">
        <v>2382</v>
      </c>
      <c r="F1453" t="s">
        <v>2380</v>
      </c>
      <c r="G1453" t="s">
        <v>2380</v>
      </c>
      <c r="H1453">
        <v>0</v>
      </c>
      <c r="I1453" t="s">
        <v>2380</v>
      </c>
      <c r="J1453" t="str">
        <f t="shared" si="44"/>
        <v>Obesity</v>
      </c>
      <c r="K1453" s="12" t="str">
        <f t="shared" si="45"/>
        <v>Diabetes</v>
      </c>
    </row>
    <row r="1454" spans="2:11" x14ac:dyDescent="0.3">
      <c r="B1454" t="s">
        <v>918</v>
      </c>
      <c r="C1454">
        <v>22.95</v>
      </c>
      <c r="D1454">
        <v>10.53</v>
      </c>
      <c r="E1454" t="s">
        <v>2380</v>
      </c>
      <c r="F1454" t="s">
        <v>2380</v>
      </c>
      <c r="G1454" t="s">
        <v>2380</v>
      </c>
      <c r="H1454">
        <v>2</v>
      </c>
      <c r="I1454" t="s">
        <v>2380</v>
      </c>
      <c r="J1454" t="str">
        <f t="shared" si="44"/>
        <v>Normal Weight</v>
      </c>
      <c r="K1454" s="12" t="str">
        <f t="shared" si="45"/>
        <v>Diabetes</v>
      </c>
    </row>
    <row r="1455" spans="2:11" x14ac:dyDescent="0.3">
      <c r="B1455" t="s">
        <v>917</v>
      </c>
      <c r="C1455">
        <v>34.200000000000003</v>
      </c>
      <c r="D1455">
        <v>6.69</v>
      </c>
      <c r="E1455" t="s">
        <v>2382</v>
      </c>
      <c r="F1455" t="s">
        <v>2380</v>
      </c>
      <c r="G1455" t="s">
        <v>2380</v>
      </c>
      <c r="H1455">
        <v>0</v>
      </c>
      <c r="I1455" t="s">
        <v>2380</v>
      </c>
      <c r="J1455" t="str">
        <f t="shared" si="44"/>
        <v>Obesity</v>
      </c>
      <c r="K1455" s="12" t="str">
        <f t="shared" si="45"/>
        <v>Diabetes</v>
      </c>
    </row>
    <row r="1456" spans="2:11" x14ac:dyDescent="0.3">
      <c r="B1456" t="s">
        <v>916</v>
      </c>
      <c r="C1456">
        <v>30.59</v>
      </c>
      <c r="D1456">
        <v>9.5500000000000007</v>
      </c>
      <c r="E1456" t="s">
        <v>2382</v>
      </c>
      <c r="F1456" t="s">
        <v>2380</v>
      </c>
      <c r="G1456" t="s">
        <v>2380</v>
      </c>
      <c r="H1456">
        <v>0</v>
      </c>
      <c r="I1456" t="s">
        <v>2380</v>
      </c>
      <c r="J1456" t="str">
        <f t="shared" si="44"/>
        <v>Obesity</v>
      </c>
      <c r="K1456" s="12" t="str">
        <f t="shared" si="45"/>
        <v>Diabetes</v>
      </c>
    </row>
    <row r="1457" spans="2:11" x14ac:dyDescent="0.3">
      <c r="B1457" t="s">
        <v>915</v>
      </c>
      <c r="C1457">
        <v>25.51</v>
      </c>
      <c r="D1457">
        <v>6.05</v>
      </c>
      <c r="E1457" t="s">
        <v>2380</v>
      </c>
      <c r="F1457" t="s">
        <v>2380</v>
      </c>
      <c r="G1457" t="s">
        <v>2380</v>
      </c>
      <c r="H1457">
        <v>0</v>
      </c>
      <c r="I1457" t="s">
        <v>2380</v>
      </c>
      <c r="J1457" t="str">
        <f t="shared" si="44"/>
        <v>Overweight</v>
      </c>
      <c r="K1457" s="12" t="str">
        <f t="shared" si="45"/>
        <v>Prediabetes</v>
      </c>
    </row>
    <row r="1458" spans="2:11" x14ac:dyDescent="0.3">
      <c r="B1458" t="s">
        <v>914</v>
      </c>
      <c r="C1458">
        <v>29.04</v>
      </c>
      <c r="D1458">
        <v>10.56</v>
      </c>
      <c r="E1458" t="s">
        <v>2382</v>
      </c>
      <c r="F1458" t="s">
        <v>2380</v>
      </c>
      <c r="G1458" t="s">
        <v>2380</v>
      </c>
      <c r="H1458">
        <v>1</v>
      </c>
      <c r="I1458" t="s">
        <v>2380</v>
      </c>
      <c r="J1458" t="str">
        <f t="shared" si="44"/>
        <v>Overweight</v>
      </c>
      <c r="K1458" s="12" t="str">
        <f t="shared" si="45"/>
        <v>Diabetes</v>
      </c>
    </row>
    <row r="1459" spans="2:11" x14ac:dyDescent="0.3">
      <c r="B1459" t="s">
        <v>913</v>
      </c>
      <c r="C1459">
        <v>22.135000000000002</v>
      </c>
      <c r="D1459">
        <v>10.81</v>
      </c>
      <c r="E1459" t="s">
        <v>2382</v>
      </c>
      <c r="F1459" t="s">
        <v>2380</v>
      </c>
      <c r="G1459" t="s">
        <v>2380</v>
      </c>
      <c r="H1459">
        <v>1</v>
      </c>
      <c r="I1459" t="s">
        <v>2380</v>
      </c>
      <c r="J1459" t="str">
        <f t="shared" si="44"/>
        <v>Normal Weight</v>
      </c>
      <c r="K1459" s="12" t="str">
        <f t="shared" si="45"/>
        <v>Diabetes</v>
      </c>
    </row>
    <row r="1460" spans="2:11" x14ac:dyDescent="0.3">
      <c r="B1460" t="s">
        <v>912</v>
      </c>
      <c r="C1460">
        <v>21.375</v>
      </c>
      <c r="D1460">
        <v>4.32</v>
      </c>
      <c r="E1460" t="s">
        <v>2380</v>
      </c>
      <c r="F1460" t="s">
        <v>2380</v>
      </c>
      <c r="G1460" t="s">
        <v>2380</v>
      </c>
      <c r="H1460">
        <v>0</v>
      </c>
      <c r="I1460" t="s">
        <v>2380</v>
      </c>
      <c r="J1460" t="str">
        <f t="shared" si="44"/>
        <v>Normal Weight</v>
      </c>
      <c r="K1460" s="12" t="str">
        <f t="shared" si="45"/>
        <v>Normal</v>
      </c>
    </row>
    <row r="1461" spans="2:11" x14ac:dyDescent="0.3">
      <c r="B1461" t="s">
        <v>911</v>
      </c>
      <c r="C1461">
        <v>29.19</v>
      </c>
      <c r="D1461">
        <v>4.37</v>
      </c>
      <c r="E1461" t="s">
        <v>2380</v>
      </c>
      <c r="F1461" t="s">
        <v>2380</v>
      </c>
      <c r="G1461" t="s">
        <v>2380</v>
      </c>
      <c r="H1461">
        <v>0</v>
      </c>
      <c r="I1461" t="s">
        <v>2380</v>
      </c>
      <c r="J1461" t="str">
        <f t="shared" si="44"/>
        <v>Overweight</v>
      </c>
      <c r="K1461" s="12" t="str">
        <f t="shared" si="45"/>
        <v>Normal</v>
      </c>
    </row>
    <row r="1462" spans="2:11" x14ac:dyDescent="0.3">
      <c r="B1462" t="s">
        <v>910</v>
      </c>
      <c r="C1462">
        <v>31.92</v>
      </c>
      <c r="D1462">
        <v>4.8099999999999996</v>
      </c>
      <c r="E1462" t="s">
        <v>2382</v>
      </c>
      <c r="F1462" t="s">
        <v>2380</v>
      </c>
      <c r="G1462" t="s">
        <v>2382</v>
      </c>
      <c r="H1462">
        <v>1</v>
      </c>
      <c r="I1462" t="s">
        <v>2380</v>
      </c>
      <c r="J1462" t="str">
        <f t="shared" si="44"/>
        <v>Obesity</v>
      </c>
      <c r="K1462" s="12" t="str">
        <f t="shared" si="45"/>
        <v>Normal</v>
      </c>
    </row>
    <row r="1463" spans="2:11" x14ac:dyDescent="0.3">
      <c r="B1463" t="s">
        <v>909</v>
      </c>
      <c r="C1463">
        <v>26.315000000000001</v>
      </c>
      <c r="D1463">
        <v>4.5599999999999996</v>
      </c>
      <c r="E1463" t="s">
        <v>2382</v>
      </c>
      <c r="F1463" t="s">
        <v>2380</v>
      </c>
      <c r="G1463" t="s">
        <v>2382</v>
      </c>
      <c r="H1463">
        <v>1</v>
      </c>
      <c r="I1463" t="s">
        <v>2380</v>
      </c>
      <c r="J1463" t="str">
        <f t="shared" si="44"/>
        <v>Overweight</v>
      </c>
      <c r="K1463" s="12" t="str">
        <f t="shared" si="45"/>
        <v>Normal</v>
      </c>
    </row>
    <row r="1464" spans="2:11" x14ac:dyDescent="0.3">
      <c r="B1464" t="s">
        <v>908</v>
      </c>
      <c r="C1464">
        <v>35.299999999999997</v>
      </c>
      <c r="D1464">
        <v>4.3899999999999997</v>
      </c>
      <c r="E1464" t="s">
        <v>2380</v>
      </c>
      <c r="F1464" t="s">
        <v>2380</v>
      </c>
      <c r="G1464" t="s">
        <v>2380</v>
      </c>
      <c r="H1464">
        <v>0</v>
      </c>
      <c r="I1464" t="s">
        <v>2380</v>
      </c>
      <c r="J1464" t="str">
        <f t="shared" si="44"/>
        <v>Obesity</v>
      </c>
      <c r="K1464" s="12" t="str">
        <f t="shared" si="45"/>
        <v>Normal</v>
      </c>
    </row>
    <row r="1465" spans="2:11" x14ac:dyDescent="0.3">
      <c r="B1465" t="s">
        <v>907</v>
      </c>
      <c r="C1465">
        <v>18.91</v>
      </c>
      <c r="D1465">
        <v>11.44</v>
      </c>
      <c r="E1465" t="s">
        <v>2380</v>
      </c>
      <c r="F1465" t="s">
        <v>2380</v>
      </c>
      <c r="G1465" t="s">
        <v>2380</v>
      </c>
      <c r="H1465">
        <v>0</v>
      </c>
      <c r="I1465" t="s">
        <v>2380</v>
      </c>
      <c r="J1465" t="str">
        <f t="shared" si="44"/>
        <v>Normal Weight</v>
      </c>
      <c r="K1465" s="12" t="str">
        <f t="shared" si="45"/>
        <v>Diabetes</v>
      </c>
    </row>
    <row r="1466" spans="2:11" x14ac:dyDescent="0.3">
      <c r="B1466" t="s">
        <v>906</v>
      </c>
      <c r="C1466">
        <v>22.41</v>
      </c>
      <c r="D1466">
        <v>11.37</v>
      </c>
      <c r="E1466" t="s">
        <v>2382</v>
      </c>
      <c r="F1466" t="s">
        <v>2380</v>
      </c>
      <c r="G1466" t="s">
        <v>2380</v>
      </c>
      <c r="H1466">
        <v>1</v>
      </c>
      <c r="I1466" t="s">
        <v>2380</v>
      </c>
      <c r="J1466" t="str">
        <f t="shared" si="44"/>
        <v>Normal Weight</v>
      </c>
      <c r="K1466" s="12" t="str">
        <f t="shared" si="45"/>
        <v>Diabetes</v>
      </c>
    </row>
    <row r="1467" spans="2:11" x14ac:dyDescent="0.3">
      <c r="B1467" t="s">
        <v>905</v>
      </c>
      <c r="C1467">
        <v>22.704999999999998</v>
      </c>
      <c r="D1467">
        <v>6.14</v>
      </c>
      <c r="E1467" t="s">
        <v>2380</v>
      </c>
      <c r="F1467" t="s">
        <v>2380</v>
      </c>
      <c r="G1467" t="s">
        <v>2380</v>
      </c>
      <c r="H1467">
        <v>0</v>
      </c>
      <c r="I1467" t="s">
        <v>2380</v>
      </c>
      <c r="J1467" t="str">
        <f t="shared" si="44"/>
        <v>Normal Weight</v>
      </c>
      <c r="K1467" s="12" t="str">
        <f t="shared" si="45"/>
        <v>Prediabetes</v>
      </c>
    </row>
    <row r="1468" spans="2:11" x14ac:dyDescent="0.3">
      <c r="B1468" t="s">
        <v>904</v>
      </c>
      <c r="C1468">
        <v>37.18</v>
      </c>
      <c r="D1468">
        <v>4.8899999999999997</v>
      </c>
      <c r="E1468" t="s">
        <v>2380</v>
      </c>
      <c r="F1468" t="s">
        <v>2380</v>
      </c>
      <c r="G1468" t="s">
        <v>2380</v>
      </c>
      <c r="H1468">
        <v>0</v>
      </c>
      <c r="I1468" t="s">
        <v>2380</v>
      </c>
      <c r="J1468" t="str">
        <f t="shared" si="44"/>
        <v>Obesity</v>
      </c>
      <c r="K1468" s="12" t="str">
        <f t="shared" si="45"/>
        <v>Normal</v>
      </c>
    </row>
    <row r="1469" spans="2:11" x14ac:dyDescent="0.3">
      <c r="B1469" t="s">
        <v>903</v>
      </c>
      <c r="C1469">
        <v>35.97</v>
      </c>
      <c r="D1469">
        <v>4.5999999999999996</v>
      </c>
      <c r="E1469" t="s">
        <v>2380</v>
      </c>
      <c r="F1469" t="s">
        <v>2380</v>
      </c>
      <c r="G1469" t="s">
        <v>2380</v>
      </c>
      <c r="H1469">
        <v>0</v>
      </c>
      <c r="I1469" t="s">
        <v>2380</v>
      </c>
      <c r="J1469" t="str">
        <f t="shared" si="44"/>
        <v>Obesity</v>
      </c>
      <c r="K1469" s="12" t="str">
        <f t="shared" si="45"/>
        <v>Normal</v>
      </c>
    </row>
    <row r="1470" spans="2:11" x14ac:dyDescent="0.3">
      <c r="B1470" t="s">
        <v>902</v>
      </c>
      <c r="C1470">
        <v>35.799999999999997</v>
      </c>
      <c r="D1470">
        <v>4.42</v>
      </c>
      <c r="E1470" t="s">
        <v>2380</v>
      </c>
      <c r="F1470" t="s">
        <v>2380</v>
      </c>
      <c r="G1470" t="s">
        <v>2380</v>
      </c>
      <c r="H1470">
        <v>0</v>
      </c>
      <c r="I1470" t="s">
        <v>2380</v>
      </c>
      <c r="J1470" t="str">
        <f t="shared" si="44"/>
        <v>Obesity</v>
      </c>
      <c r="K1470" s="12" t="str">
        <f t="shared" si="45"/>
        <v>Normal</v>
      </c>
    </row>
    <row r="1471" spans="2:11" x14ac:dyDescent="0.3">
      <c r="B1471" t="s">
        <v>901</v>
      </c>
      <c r="C1471">
        <v>28.31</v>
      </c>
      <c r="D1471">
        <v>7.48</v>
      </c>
      <c r="E1471" t="s">
        <v>2382</v>
      </c>
      <c r="F1471" t="s">
        <v>2380</v>
      </c>
      <c r="G1471" t="s">
        <v>2380</v>
      </c>
      <c r="H1471">
        <v>0</v>
      </c>
      <c r="I1471" t="s">
        <v>2380</v>
      </c>
      <c r="J1471" t="str">
        <f t="shared" si="44"/>
        <v>Overweight</v>
      </c>
      <c r="K1471" s="12" t="str">
        <f t="shared" si="45"/>
        <v>Diabetes</v>
      </c>
    </row>
    <row r="1472" spans="2:11" x14ac:dyDescent="0.3">
      <c r="B1472" t="s">
        <v>900</v>
      </c>
      <c r="C1472">
        <v>38.06</v>
      </c>
      <c r="D1472">
        <v>10.74</v>
      </c>
      <c r="E1472" t="s">
        <v>2380</v>
      </c>
      <c r="F1472" t="s">
        <v>2380</v>
      </c>
      <c r="G1472" t="s">
        <v>2380</v>
      </c>
      <c r="H1472">
        <v>0</v>
      </c>
      <c r="I1472" t="s">
        <v>2380</v>
      </c>
      <c r="J1472" t="str">
        <f t="shared" si="44"/>
        <v>Obesity</v>
      </c>
      <c r="K1472" s="12" t="str">
        <f t="shared" si="45"/>
        <v>Diabetes</v>
      </c>
    </row>
    <row r="1473" spans="2:11" x14ac:dyDescent="0.3">
      <c r="B1473" t="s">
        <v>899</v>
      </c>
      <c r="C1473">
        <v>28</v>
      </c>
      <c r="D1473">
        <v>5.19</v>
      </c>
      <c r="E1473" t="s">
        <v>2380</v>
      </c>
      <c r="F1473" t="s">
        <v>2380</v>
      </c>
      <c r="G1473" t="s">
        <v>2380</v>
      </c>
      <c r="H1473">
        <v>1</v>
      </c>
      <c r="I1473" t="s">
        <v>2380</v>
      </c>
      <c r="J1473" t="str">
        <f t="shared" si="44"/>
        <v>Overweight</v>
      </c>
      <c r="K1473" s="12" t="str">
        <f t="shared" si="45"/>
        <v>Normal</v>
      </c>
    </row>
    <row r="1474" spans="2:11" x14ac:dyDescent="0.3">
      <c r="B1474" t="s">
        <v>898</v>
      </c>
      <c r="C1474">
        <v>34.32</v>
      </c>
      <c r="D1474">
        <v>9.17</v>
      </c>
      <c r="E1474" t="s">
        <v>2380</v>
      </c>
      <c r="F1474" t="s">
        <v>2380</v>
      </c>
      <c r="G1474" t="s">
        <v>2380</v>
      </c>
      <c r="H1474">
        <v>0</v>
      </c>
      <c r="I1474" t="s">
        <v>2380</v>
      </c>
      <c r="J1474" t="str">
        <f t="shared" si="44"/>
        <v>Obesity</v>
      </c>
      <c r="K1474" s="12" t="str">
        <f t="shared" si="45"/>
        <v>Diabetes</v>
      </c>
    </row>
    <row r="1475" spans="2:11" x14ac:dyDescent="0.3">
      <c r="B1475" t="s">
        <v>897</v>
      </c>
      <c r="C1475">
        <v>22.3</v>
      </c>
      <c r="D1475">
        <v>4.95</v>
      </c>
      <c r="E1475" t="s">
        <v>2382</v>
      </c>
      <c r="F1475" t="s">
        <v>2380</v>
      </c>
      <c r="G1475" t="s">
        <v>2380</v>
      </c>
      <c r="H1475">
        <v>0</v>
      </c>
      <c r="I1475" t="s">
        <v>2380</v>
      </c>
      <c r="J1475" t="str">
        <f t="shared" ref="J1475:J1538" si="46">IF(C1475&lt;18.5,"Underweight",IF(C1475&lt;25,"Normal Weight",IF(C1475&lt;30,"Overweight","Obesity")))</f>
        <v>Normal Weight</v>
      </c>
      <c r="K1475" s="12" t="str">
        <f t="shared" ref="K1475:K1538" si="47">IF(D1475&lt;5.7,"Normal",IF(D1475&lt;6.5,"Prediabetes","Diabetes"))</f>
        <v>Normal</v>
      </c>
    </row>
    <row r="1476" spans="2:11" x14ac:dyDescent="0.3">
      <c r="B1476" t="s">
        <v>896</v>
      </c>
      <c r="C1476">
        <v>27.835000000000001</v>
      </c>
      <c r="D1476">
        <v>6.03</v>
      </c>
      <c r="E1476" t="s">
        <v>2380</v>
      </c>
      <c r="F1476" t="s">
        <v>2380</v>
      </c>
      <c r="G1476" t="s">
        <v>2380</v>
      </c>
      <c r="H1476">
        <v>1</v>
      </c>
      <c r="I1476" t="s">
        <v>2380</v>
      </c>
      <c r="J1476" t="str">
        <f t="shared" si="46"/>
        <v>Overweight</v>
      </c>
      <c r="K1476" s="12" t="str">
        <f t="shared" si="47"/>
        <v>Prediabetes</v>
      </c>
    </row>
    <row r="1477" spans="2:11" x14ac:dyDescent="0.3">
      <c r="B1477" t="s">
        <v>895</v>
      </c>
      <c r="C1477">
        <v>39.229999999999997</v>
      </c>
      <c r="D1477">
        <v>5.36</v>
      </c>
      <c r="E1477" t="s">
        <v>2380</v>
      </c>
      <c r="F1477" t="s">
        <v>2380</v>
      </c>
      <c r="G1477" t="s">
        <v>2380</v>
      </c>
      <c r="H1477">
        <v>0</v>
      </c>
      <c r="I1477" t="s">
        <v>2380</v>
      </c>
      <c r="J1477" t="str">
        <f t="shared" si="46"/>
        <v>Obesity</v>
      </c>
      <c r="K1477" s="12" t="str">
        <f t="shared" si="47"/>
        <v>Normal</v>
      </c>
    </row>
    <row r="1478" spans="2:11" x14ac:dyDescent="0.3">
      <c r="B1478" t="s">
        <v>894</v>
      </c>
      <c r="C1478">
        <v>19.95</v>
      </c>
      <c r="D1478">
        <v>6.11</v>
      </c>
      <c r="E1478" t="s">
        <v>2380</v>
      </c>
      <c r="F1478" t="s">
        <v>2380</v>
      </c>
      <c r="G1478" t="s">
        <v>2380</v>
      </c>
      <c r="H1478">
        <v>1</v>
      </c>
      <c r="I1478" t="s">
        <v>2380</v>
      </c>
      <c r="J1478" t="str">
        <f t="shared" si="46"/>
        <v>Normal Weight</v>
      </c>
      <c r="K1478" s="12" t="str">
        <f t="shared" si="47"/>
        <v>Prediabetes</v>
      </c>
    </row>
    <row r="1479" spans="2:11" x14ac:dyDescent="0.3">
      <c r="B1479" t="s">
        <v>893</v>
      </c>
      <c r="C1479">
        <v>34.64</v>
      </c>
      <c r="D1479">
        <v>4.88</v>
      </c>
      <c r="E1479" t="s">
        <v>2380</v>
      </c>
      <c r="F1479" t="s">
        <v>2380</v>
      </c>
      <c r="G1479" t="s">
        <v>2382</v>
      </c>
      <c r="H1479">
        <v>1</v>
      </c>
      <c r="I1479" t="s">
        <v>2380</v>
      </c>
      <c r="J1479" t="str">
        <f t="shared" si="46"/>
        <v>Obesity</v>
      </c>
      <c r="K1479" s="12" t="str">
        <f t="shared" si="47"/>
        <v>Normal</v>
      </c>
    </row>
    <row r="1480" spans="2:11" x14ac:dyDescent="0.3">
      <c r="B1480" t="s">
        <v>892</v>
      </c>
      <c r="C1480">
        <v>18.75</v>
      </c>
      <c r="D1480">
        <v>6.72</v>
      </c>
      <c r="E1480" t="s">
        <v>2380</v>
      </c>
      <c r="F1480" t="s">
        <v>2380</v>
      </c>
      <c r="G1480" t="s">
        <v>2380</v>
      </c>
      <c r="H1480">
        <v>0</v>
      </c>
      <c r="I1480" t="s">
        <v>2380</v>
      </c>
      <c r="J1480" t="str">
        <f t="shared" si="46"/>
        <v>Normal Weight</v>
      </c>
      <c r="K1480" s="12" t="str">
        <f t="shared" si="47"/>
        <v>Diabetes</v>
      </c>
    </row>
    <row r="1481" spans="2:11" x14ac:dyDescent="0.3">
      <c r="B1481" t="s">
        <v>891</v>
      </c>
      <c r="C1481">
        <v>26.48</v>
      </c>
      <c r="D1481">
        <v>4.2</v>
      </c>
      <c r="E1481" t="s">
        <v>2380</v>
      </c>
      <c r="F1481" t="s">
        <v>2380</v>
      </c>
      <c r="G1481" t="s">
        <v>2380</v>
      </c>
      <c r="H1481">
        <v>1</v>
      </c>
      <c r="I1481" t="s">
        <v>2380</v>
      </c>
      <c r="J1481" t="str">
        <f t="shared" si="46"/>
        <v>Overweight</v>
      </c>
      <c r="K1481" s="12" t="str">
        <f t="shared" si="47"/>
        <v>Normal</v>
      </c>
    </row>
    <row r="1482" spans="2:11" x14ac:dyDescent="0.3">
      <c r="B1482" t="s">
        <v>890</v>
      </c>
      <c r="C1482">
        <v>34.83</v>
      </c>
      <c r="D1482">
        <v>5.79</v>
      </c>
      <c r="E1482" t="s">
        <v>2380</v>
      </c>
      <c r="F1482" t="s">
        <v>2380</v>
      </c>
      <c r="G1482" t="s">
        <v>2380</v>
      </c>
      <c r="H1482">
        <v>1</v>
      </c>
      <c r="I1482" t="s">
        <v>2380</v>
      </c>
      <c r="J1482" t="str">
        <f t="shared" si="46"/>
        <v>Obesity</v>
      </c>
      <c r="K1482" s="12" t="str">
        <f t="shared" si="47"/>
        <v>Prediabetes</v>
      </c>
    </row>
    <row r="1483" spans="2:11" x14ac:dyDescent="0.3">
      <c r="B1483" t="s">
        <v>889</v>
      </c>
      <c r="C1483">
        <v>25.46</v>
      </c>
      <c r="D1483">
        <v>4.29</v>
      </c>
      <c r="E1483" t="s">
        <v>2380</v>
      </c>
      <c r="F1483" t="s">
        <v>2380</v>
      </c>
      <c r="G1483" t="s">
        <v>2380</v>
      </c>
      <c r="H1483">
        <v>0</v>
      </c>
      <c r="I1483" t="s">
        <v>2380</v>
      </c>
      <c r="J1483" t="str">
        <f t="shared" si="46"/>
        <v>Overweight</v>
      </c>
      <c r="K1483" s="12" t="str">
        <f t="shared" si="47"/>
        <v>Normal</v>
      </c>
    </row>
    <row r="1484" spans="2:11" x14ac:dyDescent="0.3">
      <c r="B1484" t="s">
        <v>888</v>
      </c>
      <c r="C1484">
        <v>23.31</v>
      </c>
      <c r="D1484">
        <v>8.27</v>
      </c>
      <c r="E1484" t="s">
        <v>2380</v>
      </c>
      <c r="F1484" t="s">
        <v>2380</v>
      </c>
      <c r="G1484" t="s">
        <v>2380</v>
      </c>
      <c r="H1484">
        <v>0</v>
      </c>
      <c r="I1484" t="s">
        <v>2380</v>
      </c>
      <c r="J1484" t="str">
        <f t="shared" si="46"/>
        <v>Normal Weight</v>
      </c>
      <c r="K1484" s="12" t="str">
        <f t="shared" si="47"/>
        <v>Diabetes</v>
      </c>
    </row>
    <row r="1485" spans="2:11" x14ac:dyDescent="0.3">
      <c r="B1485" t="s">
        <v>887</v>
      </c>
      <c r="C1485">
        <v>29</v>
      </c>
      <c r="D1485">
        <v>4.5599999999999996</v>
      </c>
      <c r="E1485" t="s">
        <v>2380</v>
      </c>
      <c r="F1485" t="s">
        <v>2380</v>
      </c>
      <c r="G1485" t="s">
        <v>2380</v>
      </c>
      <c r="H1485">
        <v>0</v>
      </c>
      <c r="I1485" t="s">
        <v>2380</v>
      </c>
      <c r="J1485" t="str">
        <f t="shared" si="46"/>
        <v>Overweight</v>
      </c>
      <c r="K1485" s="12" t="str">
        <f t="shared" si="47"/>
        <v>Normal</v>
      </c>
    </row>
    <row r="1486" spans="2:11" x14ac:dyDescent="0.3">
      <c r="B1486" t="s">
        <v>886</v>
      </c>
      <c r="C1486">
        <v>32.869999999999997</v>
      </c>
      <c r="D1486">
        <v>5.33</v>
      </c>
      <c r="E1486" t="s">
        <v>2380</v>
      </c>
      <c r="F1486" t="s">
        <v>2380</v>
      </c>
      <c r="G1486" t="s">
        <v>2380</v>
      </c>
      <c r="H1486">
        <v>0</v>
      </c>
      <c r="I1486" t="s">
        <v>2380</v>
      </c>
      <c r="J1486" t="str">
        <f t="shared" si="46"/>
        <v>Obesity</v>
      </c>
      <c r="K1486" s="12" t="str">
        <f t="shared" si="47"/>
        <v>Normal</v>
      </c>
    </row>
    <row r="1487" spans="2:11" x14ac:dyDescent="0.3">
      <c r="B1487" t="s">
        <v>885</v>
      </c>
      <c r="C1487">
        <v>26.18</v>
      </c>
      <c r="D1487">
        <v>5.63</v>
      </c>
      <c r="E1487" t="s">
        <v>2380</v>
      </c>
      <c r="F1487" t="s">
        <v>2380</v>
      </c>
      <c r="G1487" t="s">
        <v>2380</v>
      </c>
      <c r="H1487">
        <v>0</v>
      </c>
      <c r="I1487" t="s">
        <v>2380</v>
      </c>
      <c r="J1487" t="str">
        <f t="shared" si="46"/>
        <v>Overweight</v>
      </c>
      <c r="K1487" s="12" t="str">
        <f t="shared" si="47"/>
        <v>Normal</v>
      </c>
    </row>
    <row r="1488" spans="2:11" x14ac:dyDescent="0.3">
      <c r="B1488" t="s">
        <v>884</v>
      </c>
      <c r="C1488">
        <v>25.3</v>
      </c>
      <c r="D1488">
        <v>5.12</v>
      </c>
      <c r="E1488" t="s">
        <v>2380</v>
      </c>
      <c r="F1488" t="s">
        <v>2380</v>
      </c>
      <c r="G1488" t="s">
        <v>2380</v>
      </c>
      <c r="H1488">
        <v>0</v>
      </c>
      <c r="I1488" t="s">
        <v>2380</v>
      </c>
      <c r="J1488" t="str">
        <f t="shared" si="46"/>
        <v>Overweight</v>
      </c>
      <c r="K1488" s="12" t="str">
        <f t="shared" si="47"/>
        <v>Normal</v>
      </c>
    </row>
    <row r="1489" spans="2:11" x14ac:dyDescent="0.3">
      <c r="B1489" t="s">
        <v>883</v>
      </c>
      <c r="C1489">
        <v>36.94</v>
      </c>
      <c r="D1489">
        <v>5.15</v>
      </c>
      <c r="E1489" t="s">
        <v>2382</v>
      </c>
      <c r="F1489" t="s">
        <v>2380</v>
      </c>
      <c r="G1489" t="s">
        <v>2380</v>
      </c>
      <c r="H1489">
        <v>1</v>
      </c>
      <c r="I1489" t="s">
        <v>2380</v>
      </c>
      <c r="J1489" t="str">
        <f t="shared" si="46"/>
        <v>Obesity</v>
      </c>
      <c r="K1489" s="12" t="str">
        <f t="shared" si="47"/>
        <v>Normal</v>
      </c>
    </row>
    <row r="1490" spans="2:11" x14ac:dyDescent="0.3">
      <c r="B1490" t="s">
        <v>882</v>
      </c>
      <c r="C1490">
        <v>22.86</v>
      </c>
      <c r="D1490">
        <v>7.5</v>
      </c>
      <c r="E1490" t="s">
        <v>2380</v>
      </c>
      <c r="F1490" t="s">
        <v>2380</v>
      </c>
      <c r="G1490" t="s">
        <v>2380</v>
      </c>
      <c r="H1490">
        <v>0</v>
      </c>
      <c r="I1490" t="s">
        <v>2380</v>
      </c>
      <c r="J1490" t="str">
        <f t="shared" si="46"/>
        <v>Normal Weight</v>
      </c>
      <c r="K1490" s="12" t="str">
        <f t="shared" si="47"/>
        <v>Diabetes</v>
      </c>
    </row>
    <row r="1491" spans="2:11" x14ac:dyDescent="0.3">
      <c r="B1491" t="s">
        <v>881</v>
      </c>
      <c r="C1491">
        <v>18.760000000000002</v>
      </c>
      <c r="D1491">
        <v>4.88</v>
      </c>
      <c r="E1491" t="s">
        <v>2382</v>
      </c>
      <c r="F1491" t="s">
        <v>2380</v>
      </c>
      <c r="G1491" t="s">
        <v>2382</v>
      </c>
      <c r="H1491">
        <v>1</v>
      </c>
      <c r="I1491" t="s">
        <v>2380</v>
      </c>
      <c r="J1491" t="str">
        <f t="shared" si="46"/>
        <v>Normal Weight</v>
      </c>
      <c r="K1491" s="12" t="str">
        <f t="shared" si="47"/>
        <v>Normal</v>
      </c>
    </row>
    <row r="1492" spans="2:11" x14ac:dyDescent="0.3">
      <c r="B1492" t="s">
        <v>880</v>
      </c>
      <c r="C1492">
        <v>24.36</v>
      </c>
      <c r="D1492">
        <v>5.57</v>
      </c>
      <c r="E1492" t="s">
        <v>2380</v>
      </c>
      <c r="F1492" t="s">
        <v>2380</v>
      </c>
      <c r="G1492" t="s">
        <v>2380</v>
      </c>
      <c r="H1492">
        <v>0</v>
      </c>
      <c r="I1492" t="s">
        <v>2380</v>
      </c>
      <c r="J1492" t="str">
        <f t="shared" si="46"/>
        <v>Normal Weight</v>
      </c>
      <c r="K1492" s="12" t="str">
        <f t="shared" si="47"/>
        <v>Normal</v>
      </c>
    </row>
    <row r="1493" spans="2:11" x14ac:dyDescent="0.3">
      <c r="B1493" t="s">
        <v>879</v>
      </c>
      <c r="C1493">
        <v>32.299999999999997</v>
      </c>
      <c r="D1493">
        <v>5.31</v>
      </c>
      <c r="E1493" t="s">
        <v>2380</v>
      </c>
      <c r="F1493" t="s">
        <v>2380</v>
      </c>
      <c r="G1493" t="s">
        <v>2380</v>
      </c>
      <c r="H1493">
        <v>0</v>
      </c>
      <c r="I1493" t="s">
        <v>2380</v>
      </c>
      <c r="J1493" t="str">
        <f t="shared" si="46"/>
        <v>Obesity</v>
      </c>
      <c r="K1493" s="12" t="str">
        <f t="shared" si="47"/>
        <v>Normal</v>
      </c>
    </row>
    <row r="1494" spans="2:11" x14ac:dyDescent="0.3">
      <c r="B1494" t="s">
        <v>878</v>
      </c>
      <c r="C1494">
        <v>22.704999999999998</v>
      </c>
      <c r="D1494">
        <v>4.57</v>
      </c>
      <c r="E1494" t="s">
        <v>2382</v>
      </c>
      <c r="F1494" t="s">
        <v>2380</v>
      </c>
      <c r="G1494" t="s">
        <v>2380</v>
      </c>
      <c r="H1494">
        <v>0</v>
      </c>
      <c r="I1494" t="s">
        <v>2380</v>
      </c>
      <c r="J1494" t="str">
        <f t="shared" si="46"/>
        <v>Normal Weight</v>
      </c>
      <c r="K1494" s="12" t="str">
        <f t="shared" si="47"/>
        <v>Normal</v>
      </c>
    </row>
    <row r="1495" spans="2:11" x14ac:dyDescent="0.3">
      <c r="B1495" t="s">
        <v>877</v>
      </c>
      <c r="C1495">
        <v>21.79</v>
      </c>
      <c r="D1495">
        <v>8.6999999999999993</v>
      </c>
      <c r="E1495" t="s">
        <v>2382</v>
      </c>
      <c r="F1495" t="s">
        <v>2380</v>
      </c>
      <c r="G1495" t="s">
        <v>2380</v>
      </c>
      <c r="H1495">
        <v>1</v>
      </c>
      <c r="I1495" t="s">
        <v>2380</v>
      </c>
      <c r="J1495" t="str">
        <f t="shared" si="46"/>
        <v>Normal Weight</v>
      </c>
      <c r="K1495" s="12" t="str">
        <f t="shared" si="47"/>
        <v>Diabetes</v>
      </c>
    </row>
    <row r="1496" spans="2:11" x14ac:dyDescent="0.3">
      <c r="B1496" t="s">
        <v>876</v>
      </c>
      <c r="C1496">
        <v>24.52</v>
      </c>
      <c r="D1496">
        <v>4.76</v>
      </c>
      <c r="E1496" t="s">
        <v>2380</v>
      </c>
      <c r="F1496" t="s">
        <v>2380</v>
      </c>
      <c r="G1496" t="s">
        <v>2380</v>
      </c>
      <c r="H1496">
        <v>0</v>
      </c>
      <c r="I1496" t="s">
        <v>2380</v>
      </c>
      <c r="J1496" t="str">
        <f t="shared" si="46"/>
        <v>Normal Weight</v>
      </c>
      <c r="K1496" s="12" t="str">
        <f t="shared" si="47"/>
        <v>Normal</v>
      </c>
    </row>
    <row r="1497" spans="2:11" x14ac:dyDescent="0.3">
      <c r="B1497" t="s">
        <v>875</v>
      </c>
      <c r="C1497">
        <v>39.520000000000003</v>
      </c>
      <c r="D1497">
        <v>11.81</v>
      </c>
      <c r="E1497" t="s">
        <v>2380</v>
      </c>
      <c r="F1497" t="s">
        <v>2380</v>
      </c>
      <c r="G1497" t="s">
        <v>2380</v>
      </c>
      <c r="H1497">
        <v>0</v>
      </c>
      <c r="I1497" t="s">
        <v>2380</v>
      </c>
      <c r="J1497" t="str">
        <f t="shared" si="46"/>
        <v>Obesity</v>
      </c>
      <c r="K1497" s="12" t="str">
        <f t="shared" si="47"/>
        <v>Diabetes</v>
      </c>
    </row>
    <row r="1498" spans="2:11" x14ac:dyDescent="0.3">
      <c r="B1498" t="s">
        <v>874</v>
      </c>
      <c r="C1498">
        <v>24.49</v>
      </c>
      <c r="D1498">
        <v>4.67</v>
      </c>
      <c r="E1498" t="s">
        <v>2380</v>
      </c>
      <c r="F1498" t="s">
        <v>2380</v>
      </c>
      <c r="G1498" t="s">
        <v>2380</v>
      </c>
      <c r="H1498">
        <v>0</v>
      </c>
      <c r="I1498" t="s">
        <v>2380</v>
      </c>
      <c r="J1498" t="str">
        <f t="shared" si="46"/>
        <v>Normal Weight</v>
      </c>
      <c r="K1498" s="12" t="str">
        <f t="shared" si="47"/>
        <v>Normal</v>
      </c>
    </row>
    <row r="1499" spans="2:11" x14ac:dyDescent="0.3">
      <c r="B1499" t="s">
        <v>873</v>
      </c>
      <c r="C1499">
        <v>26.315000000000001</v>
      </c>
      <c r="D1499">
        <v>6.02</v>
      </c>
      <c r="E1499" t="s">
        <v>2380</v>
      </c>
      <c r="F1499" t="s">
        <v>2380</v>
      </c>
      <c r="G1499" t="s">
        <v>2380</v>
      </c>
      <c r="H1499">
        <v>0</v>
      </c>
      <c r="I1499" t="s">
        <v>2380</v>
      </c>
      <c r="J1499" t="str">
        <f t="shared" si="46"/>
        <v>Overweight</v>
      </c>
      <c r="K1499" s="12" t="str">
        <f t="shared" si="47"/>
        <v>Prediabetes</v>
      </c>
    </row>
    <row r="1500" spans="2:11" x14ac:dyDescent="0.3">
      <c r="B1500" t="s">
        <v>872</v>
      </c>
      <c r="C1500">
        <v>22.58</v>
      </c>
      <c r="D1500">
        <v>7.46</v>
      </c>
      <c r="E1500" t="s">
        <v>2380</v>
      </c>
      <c r="F1500" t="s">
        <v>2380</v>
      </c>
      <c r="G1500" t="s">
        <v>2380</v>
      </c>
      <c r="H1500">
        <v>0</v>
      </c>
      <c r="I1500" t="s">
        <v>2380</v>
      </c>
      <c r="J1500" t="str">
        <f t="shared" si="46"/>
        <v>Normal Weight</v>
      </c>
      <c r="K1500" s="12" t="str">
        <f t="shared" si="47"/>
        <v>Diabetes</v>
      </c>
    </row>
    <row r="1501" spans="2:11" x14ac:dyDescent="0.3">
      <c r="B1501" t="s">
        <v>871</v>
      </c>
      <c r="C1501">
        <v>19.475000000000001</v>
      </c>
      <c r="D1501">
        <v>4.74</v>
      </c>
      <c r="E1501" t="s">
        <v>2380</v>
      </c>
      <c r="F1501" t="s">
        <v>2380</v>
      </c>
      <c r="G1501" t="s">
        <v>2380</v>
      </c>
      <c r="H1501">
        <v>1</v>
      </c>
      <c r="I1501" t="s">
        <v>2380</v>
      </c>
      <c r="J1501" t="str">
        <f t="shared" si="46"/>
        <v>Normal Weight</v>
      </c>
      <c r="K1501" s="12" t="str">
        <f t="shared" si="47"/>
        <v>Normal</v>
      </c>
    </row>
    <row r="1502" spans="2:11" x14ac:dyDescent="0.3">
      <c r="B1502" t="s">
        <v>870</v>
      </c>
      <c r="C1502">
        <v>26.33</v>
      </c>
      <c r="D1502">
        <v>4.79</v>
      </c>
      <c r="E1502" t="s">
        <v>2380</v>
      </c>
      <c r="F1502" t="s">
        <v>2380</v>
      </c>
      <c r="G1502" t="s">
        <v>2380</v>
      </c>
      <c r="H1502">
        <v>0</v>
      </c>
      <c r="I1502" t="s">
        <v>2380</v>
      </c>
      <c r="J1502" t="str">
        <f t="shared" si="46"/>
        <v>Overweight</v>
      </c>
      <c r="K1502" s="12" t="str">
        <f t="shared" si="47"/>
        <v>Normal</v>
      </c>
    </row>
    <row r="1503" spans="2:11" x14ac:dyDescent="0.3">
      <c r="B1503" t="s">
        <v>869</v>
      </c>
      <c r="C1503">
        <v>17.29</v>
      </c>
      <c r="D1503">
        <v>5.35</v>
      </c>
      <c r="E1503" t="s">
        <v>2382</v>
      </c>
      <c r="F1503" t="s">
        <v>2380</v>
      </c>
      <c r="G1503" t="s">
        <v>2380</v>
      </c>
      <c r="H1503">
        <v>0</v>
      </c>
      <c r="I1503" t="s">
        <v>2380</v>
      </c>
      <c r="J1503" t="str">
        <f t="shared" si="46"/>
        <v>Underweight</v>
      </c>
      <c r="K1503" s="12" t="str">
        <f t="shared" si="47"/>
        <v>Normal</v>
      </c>
    </row>
    <row r="1504" spans="2:11" x14ac:dyDescent="0.3">
      <c r="B1504" t="s">
        <v>868</v>
      </c>
      <c r="C1504">
        <v>42.88</v>
      </c>
      <c r="D1504">
        <v>4.87</v>
      </c>
      <c r="E1504" t="s">
        <v>2380</v>
      </c>
      <c r="F1504" t="s">
        <v>2381</v>
      </c>
      <c r="G1504" t="s">
        <v>2380</v>
      </c>
      <c r="H1504">
        <v>1</v>
      </c>
      <c r="I1504" t="s">
        <v>2380</v>
      </c>
      <c r="J1504" t="str">
        <f t="shared" si="46"/>
        <v>Obesity</v>
      </c>
      <c r="K1504" s="12" t="str">
        <f t="shared" si="47"/>
        <v>Normal</v>
      </c>
    </row>
    <row r="1505" spans="2:11" x14ac:dyDescent="0.3">
      <c r="B1505" t="s">
        <v>867</v>
      </c>
      <c r="C1505">
        <v>32.200000000000003</v>
      </c>
      <c r="D1505">
        <v>10.09</v>
      </c>
      <c r="E1505" t="s">
        <v>2382</v>
      </c>
      <c r="F1505" t="s">
        <v>2380</v>
      </c>
      <c r="G1505" t="s">
        <v>2380</v>
      </c>
      <c r="H1505">
        <v>0</v>
      </c>
      <c r="I1505" t="s">
        <v>2380</v>
      </c>
      <c r="J1505" t="str">
        <f t="shared" si="46"/>
        <v>Obesity</v>
      </c>
      <c r="K1505" s="12" t="str">
        <f t="shared" si="47"/>
        <v>Diabetes</v>
      </c>
    </row>
    <row r="1506" spans="2:11" x14ac:dyDescent="0.3">
      <c r="B1506" t="s">
        <v>866</v>
      </c>
      <c r="C1506">
        <v>18.75</v>
      </c>
      <c r="D1506">
        <v>5.47</v>
      </c>
      <c r="E1506" t="s">
        <v>2382</v>
      </c>
      <c r="F1506" t="s">
        <v>2380</v>
      </c>
      <c r="G1506" t="s">
        <v>2382</v>
      </c>
      <c r="H1506">
        <v>1</v>
      </c>
      <c r="I1506" t="s">
        <v>2380</v>
      </c>
      <c r="J1506" t="str">
        <f t="shared" si="46"/>
        <v>Normal Weight</v>
      </c>
      <c r="K1506" s="12" t="str">
        <f t="shared" si="47"/>
        <v>Normal</v>
      </c>
    </row>
    <row r="1507" spans="2:11" x14ac:dyDescent="0.3">
      <c r="B1507" t="s">
        <v>865</v>
      </c>
      <c r="C1507">
        <v>22.36</v>
      </c>
      <c r="D1507">
        <v>8.6</v>
      </c>
      <c r="E1507" t="s">
        <v>2380</v>
      </c>
      <c r="F1507" t="s">
        <v>2380</v>
      </c>
      <c r="G1507" t="s">
        <v>2380</v>
      </c>
      <c r="H1507">
        <v>0</v>
      </c>
      <c r="I1507" t="s">
        <v>2380</v>
      </c>
      <c r="J1507" t="str">
        <f t="shared" si="46"/>
        <v>Normal Weight</v>
      </c>
      <c r="K1507" s="12" t="str">
        <f t="shared" si="47"/>
        <v>Diabetes</v>
      </c>
    </row>
    <row r="1508" spans="2:11" x14ac:dyDescent="0.3">
      <c r="B1508" t="s">
        <v>864</v>
      </c>
      <c r="C1508">
        <v>23.94</v>
      </c>
      <c r="D1508">
        <v>10.74</v>
      </c>
      <c r="E1508" t="s">
        <v>2382</v>
      </c>
      <c r="F1508" t="s">
        <v>2380</v>
      </c>
      <c r="G1508" t="s">
        <v>2380</v>
      </c>
      <c r="H1508">
        <v>0</v>
      </c>
      <c r="I1508" t="s">
        <v>2380</v>
      </c>
      <c r="J1508" t="str">
        <f t="shared" si="46"/>
        <v>Normal Weight</v>
      </c>
      <c r="K1508" s="12" t="str">
        <f t="shared" si="47"/>
        <v>Diabetes</v>
      </c>
    </row>
    <row r="1509" spans="2:11" x14ac:dyDescent="0.3">
      <c r="B1509" t="s">
        <v>863</v>
      </c>
      <c r="C1509">
        <v>30.1</v>
      </c>
      <c r="D1509">
        <v>4.3899999999999997</v>
      </c>
      <c r="E1509" t="s">
        <v>2380</v>
      </c>
      <c r="F1509" t="s">
        <v>2380</v>
      </c>
      <c r="G1509" t="s">
        <v>2382</v>
      </c>
      <c r="H1509">
        <v>1</v>
      </c>
      <c r="I1509" t="s">
        <v>2380</v>
      </c>
      <c r="J1509" t="str">
        <f t="shared" si="46"/>
        <v>Obesity</v>
      </c>
      <c r="K1509" s="12" t="str">
        <f t="shared" si="47"/>
        <v>Normal</v>
      </c>
    </row>
    <row r="1510" spans="2:11" x14ac:dyDescent="0.3">
      <c r="B1510" t="s">
        <v>862</v>
      </c>
      <c r="C1510">
        <v>21.93</v>
      </c>
      <c r="D1510">
        <v>6.3</v>
      </c>
      <c r="E1510" t="s">
        <v>2380</v>
      </c>
      <c r="F1510" t="s">
        <v>2380</v>
      </c>
      <c r="G1510" t="s">
        <v>2380</v>
      </c>
      <c r="H1510">
        <v>0</v>
      </c>
      <c r="I1510" t="s">
        <v>2380</v>
      </c>
      <c r="J1510" t="str">
        <f t="shared" si="46"/>
        <v>Normal Weight</v>
      </c>
      <c r="K1510" s="12" t="str">
        <f t="shared" si="47"/>
        <v>Prediabetes</v>
      </c>
    </row>
    <row r="1511" spans="2:11" x14ac:dyDescent="0.3">
      <c r="B1511" t="s">
        <v>861</v>
      </c>
      <c r="C1511">
        <v>39.75</v>
      </c>
      <c r="D1511">
        <v>5.41</v>
      </c>
      <c r="E1511" t="s">
        <v>2380</v>
      </c>
      <c r="F1511" t="s">
        <v>2381</v>
      </c>
      <c r="G1511" t="s">
        <v>2380</v>
      </c>
      <c r="H1511">
        <v>1</v>
      </c>
      <c r="I1511" t="s">
        <v>2380</v>
      </c>
      <c r="J1511" t="str">
        <f t="shared" si="46"/>
        <v>Obesity</v>
      </c>
      <c r="K1511" s="12" t="str">
        <f t="shared" si="47"/>
        <v>Normal</v>
      </c>
    </row>
    <row r="1512" spans="2:11" x14ac:dyDescent="0.3">
      <c r="B1512" t="s">
        <v>860</v>
      </c>
      <c r="C1512">
        <v>26.03</v>
      </c>
      <c r="D1512">
        <v>4.47</v>
      </c>
      <c r="E1512" t="s">
        <v>2380</v>
      </c>
      <c r="F1512" t="s">
        <v>2380</v>
      </c>
      <c r="G1512" t="s">
        <v>2382</v>
      </c>
      <c r="H1512">
        <v>1</v>
      </c>
      <c r="I1512" t="s">
        <v>2380</v>
      </c>
      <c r="J1512" t="str">
        <f t="shared" si="46"/>
        <v>Overweight</v>
      </c>
      <c r="K1512" s="12" t="str">
        <f t="shared" si="47"/>
        <v>Normal</v>
      </c>
    </row>
    <row r="1513" spans="2:11" x14ac:dyDescent="0.3">
      <c r="B1513" t="s">
        <v>859</v>
      </c>
      <c r="C1513">
        <v>34.51</v>
      </c>
      <c r="D1513">
        <v>6.26</v>
      </c>
      <c r="E1513" t="s">
        <v>2380</v>
      </c>
      <c r="F1513" t="s">
        <v>2380</v>
      </c>
      <c r="G1513" t="s">
        <v>2380</v>
      </c>
      <c r="H1513">
        <v>0</v>
      </c>
      <c r="I1513" t="s">
        <v>2380</v>
      </c>
      <c r="J1513" t="str">
        <f t="shared" si="46"/>
        <v>Obesity</v>
      </c>
      <c r="K1513" s="12" t="str">
        <f t="shared" si="47"/>
        <v>Prediabetes</v>
      </c>
    </row>
    <row r="1514" spans="2:11" x14ac:dyDescent="0.3">
      <c r="B1514" t="s">
        <v>858</v>
      </c>
      <c r="C1514">
        <v>19.32</v>
      </c>
      <c r="D1514">
        <v>11.58</v>
      </c>
      <c r="E1514" t="s">
        <v>2382</v>
      </c>
      <c r="F1514" t="s">
        <v>2380</v>
      </c>
      <c r="G1514" t="s">
        <v>2380</v>
      </c>
      <c r="H1514">
        <v>1</v>
      </c>
      <c r="I1514" t="s">
        <v>2380</v>
      </c>
      <c r="J1514" t="str">
        <f t="shared" si="46"/>
        <v>Normal Weight</v>
      </c>
      <c r="K1514" s="12" t="str">
        <f t="shared" si="47"/>
        <v>Diabetes</v>
      </c>
    </row>
    <row r="1515" spans="2:11" x14ac:dyDescent="0.3">
      <c r="B1515" t="s">
        <v>857</v>
      </c>
      <c r="C1515">
        <v>28.5</v>
      </c>
      <c r="D1515">
        <v>4.3600000000000003</v>
      </c>
      <c r="E1515" t="s">
        <v>2380</v>
      </c>
      <c r="F1515" t="s">
        <v>2380</v>
      </c>
      <c r="G1515" t="s">
        <v>2380</v>
      </c>
      <c r="H1515">
        <v>0</v>
      </c>
      <c r="I1515" t="s">
        <v>2380</v>
      </c>
      <c r="J1515" t="str">
        <f t="shared" si="46"/>
        <v>Overweight</v>
      </c>
      <c r="K1515" s="12" t="str">
        <f t="shared" si="47"/>
        <v>Normal</v>
      </c>
    </row>
    <row r="1516" spans="2:11" x14ac:dyDescent="0.3">
      <c r="B1516" t="s">
        <v>856</v>
      </c>
      <c r="C1516">
        <v>30.875</v>
      </c>
      <c r="D1516">
        <v>4.1399999999999997</v>
      </c>
      <c r="E1516" t="s">
        <v>2382</v>
      </c>
      <c r="F1516" t="s">
        <v>2380</v>
      </c>
      <c r="G1516" t="s">
        <v>2380</v>
      </c>
      <c r="H1516">
        <v>0</v>
      </c>
      <c r="I1516" t="s">
        <v>2380</v>
      </c>
      <c r="J1516" t="str">
        <f t="shared" si="46"/>
        <v>Obesity</v>
      </c>
      <c r="K1516" s="12" t="str">
        <f t="shared" si="47"/>
        <v>Normal</v>
      </c>
    </row>
    <row r="1517" spans="2:11" x14ac:dyDescent="0.3">
      <c r="B1517" t="s">
        <v>855</v>
      </c>
      <c r="C1517">
        <v>24.02</v>
      </c>
      <c r="D1517">
        <v>4.38</v>
      </c>
      <c r="E1517" t="s">
        <v>2380</v>
      </c>
      <c r="F1517" t="s">
        <v>2380</v>
      </c>
      <c r="G1517" t="s">
        <v>2380</v>
      </c>
      <c r="H1517">
        <v>0</v>
      </c>
      <c r="I1517" t="s">
        <v>2380</v>
      </c>
      <c r="J1517" t="str">
        <f t="shared" si="46"/>
        <v>Normal Weight</v>
      </c>
      <c r="K1517" s="12" t="str">
        <f t="shared" si="47"/>
        <v>Normal</v>
      </c>
    </row>
    <row r="1518" spans="2:11" x14ac:dyDescent="0.3">
      <c r="B1518" t="s">
        <v>854</v>
      </c>
      <c r="C1518">
        <v>36.08</v>
      </c>
      <c r="D1518">
        <v>11.61</v>
      </c>
      <c r="E1518" t="s">
        <v>2382</v>
      </c>
      <c r="F1518" t="s">
        <v>2380</v>
      </c>
      <c r="G1518" t="s">
        <v>2380</v>
      </c>
      <c r="H1518">
        <v>0</v>
      </c>
      <c r="I1518" t="s">
        <v>2380</v>
      </c>
      <c r="J1518" t="str">
        <f t="shared" si="46"/>
        <v>Obesity</v>
      </c>
      <c r="K1518" s="12" t="str">
        <f t="shared" si="47"/>
        <v>Diabetes</v>
      </c>
    </row>
    <row r="1519" spans="2:11" x14ac:dyDescent="0.3">
      <c r="B1519" t="s">
        <v>853</v>
      </c>
      <c r="C1519">
        <v>32.200000000000003</v>
      </c>
      <c r="D1519">
        <v>10.59</v>
      </c>
      <c r="E1519" t="s">
        <v>2382</v>
      </c>
      <c r="F1519" t="s">
        <v>2380</v>
      </c>
      <c r="G1519" t="s">
        <v>2380</v>
      </c>
      <c r="H1519">
        <v>0</v>
      </c>
      <c r="I1519" t="s">
        <v>2380</v>
      </c>
      <c r="J1519" t="str">
        <f t="shared" si="46"/>
        <v>Obesity</v>
      </c>
      <c r="K1519" s="12" t="str">
        <f t="shared" si="47"/>
        <v>Diabetes</v>
      </c>
    </row>
    <row r="1520" spans="2:11" x14ac:dyDescent="0.3">
      <c r="B1520" t="s">
        <v>852</v>
      </c>
      <c r="C1520">
        <v>28.05</v>
      </c>
      <c r="D1520">
        <v>11.85</v>
      </c>
      <c r="E1520" t="s">
        <v>2382</v>
      </c>
      <c r="F1520" t="s">
        <v>2380</v>
      </c>
      <c r="G1520" t="s">
        <v>2380</v>
      </c>
      <c r="H1520">
        <v>0</v>
      </c>
      <c r="I1520" t="s">
        <v>2380</v>
      </c>
      <c r="J1520" t="str">
        <f t="shared" si="46"/>
        <v>Overweight</v>
      </c>
      <c r="K1520" s="12" t="str">
        <f t="shared" si="47"/>
        <v>Diabetes</v>
      </c>
    </row>
    <row r="1521" spans="2:11" x14ac:dyDescent="0.3">
      <c r="B1521" t="s">
        <v>851</v>
      </c>
      <c r="C1521">
        <v>19</v>
      </c>
      <c r="D1521">
        <v>5.46</v>
      </c>
      <c r="E1521" t="s">
        <v>2382</v>
      </c>
      <c r="F1521" t="s">
        <v>2380</v>
      </c>
      <c r="G1521" t="s">
        <v>2380</v>
      </c>
      <c r="H1521">
        <v>1</v>
      </c>
      <c r="I1521" t="s">
        <v>2380</v>
      </c>
      <c r="J1521" t="str">
        <f t="shared" si="46"/>
        <v>Normal Weight</v>
      </c>
      <c r="K1521" s="12" t="str">
        <f t="shared" si="47"/>
        <v>Normal</v>
      </c>
    </row>
    <row r="1522" spans="2:11" x14ac:dyDescent="0.3">
      <c r="B1522" t="s">
        <v>850</v>
      </c>
      <c r="C1522">
        <v>16.13</v>
      </c>
      <c r="D1522">
        <v>4.54</v>
      </c>
      <c r="E1522" t="s">
        <v>2382</v>
      </c>
      <c r="F1522" t="s">
        <v>2380</v>
      </c>
      <c r="G1522" t="s">
        <v>2380</v>
      </c>
      <c r="H1522">
        <v>2</v>
      </c>
      <c r="I1522" t="s">
        <v>2380</v>
      </c>
      <c r="J1522" t="str">
        <f t="shared" si="46"/>
        <v>Underweight</v>
      </c>
      <c r="K1522" s="12" t="str">
        <f t="shared" si="47"/>
        <v>Normal</v>
      </c>
    </row>
    <row r="1523" spans="2:11" x14ac:dyDescent="0.3">
      <c r="B1523" t="s">
        <v>849</v>
      </c>
      <c r="C1523">
        <v>18.77</v>
      </c>
      <c r="D1523">
        <v>11.98</v>
      </c>
      <c r="E1523" t="s">
        <v>2382</v>
      </c>
      <c r="F1523" t="s">
        <v>2380</v>
      </c>
      <c r="G1523" t="s">
        <v>2380</v>
      </c>
      <c r="H1523">
        <v>2</v>
      </c>
      <c r="I1523" t="s">
        <v>2380</v>
      </c>
      <c r="J1523" t="str">
        <f t="shared" si="46"/>
        <v>Normal Weight</v>
      </c>
      <c r="K1523" s="12" t="str">
        <f t="shared" si="47"/>
        <v>Diabetes</v>
      </c>
    </row>
    <row r="1524" spans="2:11" x14ac:dyDescent="0.3">
      <c r="B1524" t="s">
        <v>848</v>
      </c>
      <c r="C1524">
        <v>28.88</v>
      </c>
      <c r="D1524">
        <v>6.59</v>
      </c>
      <c r="E1524" t="s">
        <v>2382</v>
      </c>
      <c r="F1524" t="s">
        <v>2380</v>
      </c>
      <c r="G1524" t="s">
        <v>2380</v>
      </c>
      <c r="H1524">
        <v>1</v>
      </c>
      <c r="I1524" t="s">
        <v>2380</v>
      </c>
      <c r="J1524" t="str">
        <f t="shared" si="46"/>
        <v>Overweight</v>
      </c>
      <c r="K1524" s="12" t="str">
        <f t="shared" si="47"/>
        <v>Diabetes</v>
      </c>
    </row>
    <row r="1525" spans="2:11" x14ac:dyDescent="0.3">
      <c r="B1525" t="s">
        <v>847</v>
      </c>
      <c r="C1525">
        <v>27.55</v>
      </c>
      <c r="D1525">
        <v>10.83</v>
      </c>
      <c r="E1525" t="s">
        <v>2382</v>
      </c>
      <c r="F1525" t="s">
        <v>2380</v>
      </c>
      <c r="G1525" t="s">
        <v>2380</v>
      </c>
      <c r="H1525">
        <v>1</v>
      </c>
      <c r="I1525" t="s">
        <v>2380</v>
      </c>
      <c r="J1525" t="str">
        <f t="shared" si="46"/>
        <v>Overweight</v>
      </c>
      <c r="K1525" s="12" t="str">
        <f t="shared" si="47"/>
        <v>Diabetes</v>
      </c>
    </row>
    <row r="1526" spans="2:11" x14ac:dyDescent="0.3">
      <c r="B1526" t="s">
        <v>846</v>
      </c>
      <c r="C1526">
        <v>15.6</v>
      </c>
      <c r="D1526">
        <v>8.6</v>
      </c>
      <c r="E1526" t="s">
        <v>2380</v>
      </c>
      <c r="F1526" t="s">
        <v>2380</v>
      </c>
      <c r="G1526" t="s">
        <v>2380</v>
      </c>
      <c r="H1526">
        <v>0</v>
      </c>
      <c r="I1526" t="s">
        <v>2380</v>
      </c>
      <c r="J1526" t="str">
        <f t="shared" si="46"/>
        <v>Underweight</v>
      </c>
      <c r="K1526" s="12" t="str">
        <f t="shared" si="47"/>
        <v>Diabetes</v>
      </c>
    </row>
    <row r="1527" spans="2:11" x14ac:dyDescent="0.3">
      <c r="B1527" t="s">
        <v>845</v>
      </c>
      <c r="C1527">
        <v>21.99</v>
      </c>
      <c r="D1527">
        <v>11.17</v>
      </c>
      <c r="E1527" t="s">
        <v>2380</v>
      </c>
      <c r="F1527" t="s">
        <v>2380</v>
      </c>
      <c r="G1527" t="s">
        <v>2380</v>
      </c>
      <c r="H1527">
        <v>0</v>
      </c>
      <c r="I1527" t="s">
        <v>2380</v>
      </c>
      <c r="J1527" t="str">
        <f t="shared" si="46"/>
        <v>Normal Weight</v>
      </c>
      <c r="K1527" s="12" t="str">
        <f t="shared" si="47"/>
        <v>Diabetes</v>
      </c>
    </row>
    <row r="1528" spans="2:11" x14ac:dyDescent="0.3">
      <c r="B1528" t="s">
        <v>844</v>
      </c>
      <c r="C1528">
        <v>34.85</v>
      </c>
      <c r="D1528">
        <v>5.75</v>
      </c>
      <c r="E1528" t="s">
        <v>2380</v>
      </c>
      <c r="F1528" t="s">
        <v>2380</v>
      </c>
      <c r="G1528" t="s">
        <v>2380</v>
      </c>
      <c r="H1528">
        <v>0</v>
      </c>
      <c r="I1528" t="s">
        <v>2380</v>
      </c>
      <c r="J1528" t="str">
        <f t="shared" si="46"/>
        <v>Obesity</v>
      </c>
      <c r="K1528" s="12" t="str">
        <f t="shared" si="47"/>
        <v>Prediabetes</v>
      </c>
    </row>
    <row r="1529" spans="2:11" x14ac:dyDescent="0.3">
      <c r="B1529" t="s">
        <v>843</v>
      </c>
      <c r="C1529">
        <v>24.51</v>
      </c>
      <c r="D1529">
        <v>4.83</v>
      </c>
      <c r="E1529" t="s">
        <v>2382</v>
      </c>
      <c r="F1529" t="s">
        <v>2380</v>
      </c>
      <c r="G1529" t="s">
        <v>2382</v>
      </c>
      <c r="H1529">
        <v>1</v>
      </c>
      <c r="I1529" t="s">
        <v>2380</v>
      </c>
      <c r="J1529" t="str">
        <f t="shared" si="46"/>
        <v>Normal Weight</v>
      </c>
      <c r="K1529" s="12" t="str">
        <f t="shared" si="47"/>
        <v>Normal</v>
      </c>
    </row>
    <row r="1530" spans="2:11" x14ac:dyDescent="0.3">
      <c r="B1530" t="s">
        <v>842</v>
      </c>
      <c r="C1530">
        <v>19.399999999999999</v>
      </c>
      <c r="D1530">
        <v>11.93</v>
      </c>
      <c r="E1530" t="s">
        <v>2380</v>
      </c>
      <c r="F1530" t="s">
        <v>2380</v>
      </c>
      <c r="G1530" t="s">
        <v>2380</v>
      </c>
      <c r="H1530">
        <v>0</v>
      </c>
      <c r="I1530" t="s">
        <v>2380</v>
      </c>
      <c r="J1530" t="str">
        <f t="shared" si="46"/>
        <v>Normal Weight</v>
      </c>
      <c r="K1530" s="12" t="str">
        <f t="shared" si="47"/>
        <v>Diabetes</v>
      </c>
    </row>
    <row r="1531" spans="2:11" x14ac:dyDescent="0.3">
      <c r="B1531" t="s">
        <v>841</v>
      </c>
      <c r="C1531">
        <v>15.1</v>
      </c>
      <c r="D1531">
        <v>8.41</v>
      </c>
      <c r="E1531" t="s">
        <v>2380</v>
      </c>
      <c r="F1531" t="s">
        <v>2380</v>
      </c>
      <c r="G1531" t="s">
        <v>2380</v>
      </c>
      <c r="H1531">
        <v>0</v>
      </c>
      <c r="I1531" t="s">
        <v>2380</v>
      </c>
      <c r="J1531" t="str">
        <f t="shared" si="46"/>
        <v>Underweight</v>
      </c>
      <c r="K1531" s="12" t="str">
        <f t="shared" si="47"/>
        <v>Diabetes</v>
      </c>
    </row>
    <row r="1532" spans="2:11" x14ac:dyDescent="0.3">
      <c r="B1532" t="s">
        <v>840</v>
      </c>
      <c r="C1532">
        <v>23.37</v>
      </c>
      <c r="D1532">
        <v>5.59</v>
      </c>
      <c r="E1532" t="s">
        <v>2382</v>
      </c>
      <c r="F1532" t="s">
        <v>2380</v>
      </c>
      <c r="G1532" t="s">
        <v>2380</v>
      </c>
      <c r="H1532">
        <v>0</v>
      </c>
      <c r="I1532" t="s">
        <v>2380</v>
      </c>
      <c r="J1532" t="str">
        <f t="shared" si="46"/>
        <v>Normal Weight</v>
      </c>
      <c r="K1532" s="12" t="str">
        <f t="shared" si="47"/>
        <v>Normal</v>
      </c>
    </row>
    <row r="1533" spans="2:11" x14ac:dyDescent="0.3">
      <c r="B1533" t="s">
        <v>839</v>
      </c>
      <c r="C1533">
        <v>42.4</v>
      </c>
      <c r="D1533">
        <v>4.0599999999999996</v>
      </c>
      <c r="E1533" t="s">
        <v>2380</v>
      </c>
      <c r="F1533" t="s">
        <v>2380</v>
      </c>
      <c r="G1533" t="s">
        <v>2380</v>
      </c>
      <c r="H1533">
        <v>0</v>
      </c>
      <c r="I1533" t="s">
        <v>2380</v>
      </c>
      <c r="J1533" t="str">
        <f t="shared" si="46"/>
        <v>Obesity</v>
      </c>
      <c r="K1533" s="12" t="str">
        <f t="shared" si="47"/>
        <v>Normal</v>
      </c>
    </row>
    <row r="1534" spans="2:11" x14ac:dyDescent="0.3">
      <c r="B1534" t="s">
        <v>838</v>
      </c>
      <c r="C1534">
        <v>28.405000000000001</v>
      </c>
      <c r="D1534">
        <v>7.02</v>
      </c>
      <c r="E1534" t="s">
        <v>2382</v>
      </c>
      <c r="F1534" t="s">
        <v>2380</v>
      </c>
      <c r="G1534" t="s">
        <v>2380</v>
      </c>
      <c r="H1534">
        <v>0</v>
      </c>
      <c r="I1534" t="s">
        <v>2380</v>
      </c>
      <c r="J1534" t="str">
        <f t="shared" si="46"/>
        <v>Overweight</v>
      </c>
      <c r="K1534" s="12" t="str">
        <f t="shared" si="47"/>
        <v>Diabetes</v>
      </c>
    </row>
    <row r="1535" spans="2:11" x14ac:dyDescent="0.3">
      <c r="B1535" t="s">
        <v>837</v>
      </c>
      <c r="C1535">
        <v>23.4</v>
      </c>
      <c r="D1535">
        <v>4.47</v>
      </c>
      <c r="E1535" t="s">
        <v>2380</v>
      </c>
      <c r="F1535" t="s">
        <v>2380</v>
      </c>
      <c r="G1535" t="s">
        <v>2380</v>
      </c>
      <c r="H1535">
        <v>0</v>
      </c>
      <c r="I1535" t="s">
        <v>2380</v>
      </c>
      <c r="J1535" t="str">
        <f t="shared" si="46"/>
        <v>Normal Weight</v>
      </c>
      <c r="K1535" s="12" t="str">
        <f t="shared" si="47"/>
        <v>Normal</v>
      </c>
    </row>
    <row r="1536" spans="2:11" x14ac:dyDescent="0.3">
      <c r="B1536" t="s">
        <v>836</v>
      </c>
      <c r="C1536">
        <v>33.44</v>
      </c>
      <c r="D1536">
        <v>4.54</v>
      </c>
      <c r="E1536" t="s">
        <v>2380</v>
      </c>
      <c r="F1536" t="s">
        <v>2380</v>
      </c>
      <c r="G1536" t="s">
        <v>2380</v>
      </c>
      <c r="H1536">
        <v>0</v>
      </c>
      <c r="I1536" t="s">
        <v>2380</v>
      </c>
      <c r="J1536" t="str">
        <f t="shared" si="46"/>
        <v>Obesity</v>
      </c>
      <c r="K1536" s="12" t="str">
        <f t="shared" si="47"/>
        <v>Normal</v>
      </c>
    </row>
    <row r="1537" spans="2:11" x14ac:dyDescent="0.3">
      <c r="B1537" t="s">
        <v>835</v>
      </c>
      <c r="C1537">
        <v>21.12</v>
      </c>
      <c r="D1537">
        <v>4.99</v>
      </c>
      <c r="E1537" t="s">
        <v>2380</v>
      </c>
      <c r="F1537" t="s">
        <v>2380</v>
      </c>
      <c r="G1537" t="s">
        <v>2380</v>
      </c>
      <c r="H1537">
        <v>1</v>
      </c>
      <c r="I1537" t="s">
        <v>2380</v>
      </c>
      <c r="J1537" t="str">
        <f t="shared" si="46"/>
        <v>Normal Weight</v>
      </c>
      <c r="K1537" s="12" t="str">
        <f t="shared" si="47"/>
        <v>Normal</v>
      </c>
    </row>
    <row r="1538" spans="2:11" x14ac:dyDescent="0.3">
      <c r="B1538" t="s">
        <v>834</v>
      </c>
      <c r="C1538">
        <v>18.48</v>
      </c>
      <c r="D1538">
        <v>10.84</v>
      </c>
      <c r="E1538" t="s">
        <v>2382</v>
      </c>
      <c r="F1538" t="s">
        <v>2380</v>
      </c>
      <c r="G1538" t="s">
        <v>2380</v>
      </c>
      <c r="H1538">
        <v>2</v>
      </c>
      <c r="I1538" t="s">
        <v>2380</v>
      </c>
      <c r="J1538" t="str">
        <f t="shared" si="46"/>
        <v>Underweight</v>
      </c>
      <c r="K1538" s="12" t="str">
        <f t="shared" si="47"/>
        <v>Diabetes</v>
      </c>
    </row>
    <row r="1539" spans="2:11" x14ac:dyDescent="0.3">
      <c r="B1539" t="s">
        <v>833</v>
      </c>
      <c r="C1539">
        <v>16.815000000000001</v>
      </c>
      <c r="D1539">
        <v>5.63</v>
      </c>
      <c r="E1539" t="s">
        <v>2380</v>
      </c>
      <c r="F1539" t="s">
        <v>2380</v>
      </c>
      <c r="G1539" t="s">
        <v>2380</v>
      </c>
      <c r="H1539">
        <v>1</v>
      </c>
      <c r="I1539" t="s">
        <v>2380</v>
      </c>
      <c r="J1539" t="str">
        <f t="shared" ref="J1539:J1602" si="48">IF(C1539&lt;18.5,"Underweight",IF(C1539&lt;25,"Normal Weight",IF(C1539&lt;30,"Overweight","Obesity")))</f>
        <v>Underweight</v>
      </c>
      <c r="K1539" s="12" t="str">
        <f t="shared" ref="K1539:K1602" si="49">IF(D1539&lt;5.7,"Normal",IF(D1539&lt;6.5,"Prediabetes","Diabetes"))</f>
        <v>Normal</v>
      </c>
    </row>
    <row r="1540" spans="2:11" x14ac:dyDescent="0.3">
      <c r="B1540" t="s">
        <v>832</v>
      </c>
      <c r="C1540">
        <v>26.72</v>
      </c>
      <c r="D1540">
        <v>4.1399999999999997</v>
      </c>
      <c r="E1540" t="s">
        <v>2380</v>
      </c>
      <c r="F1540" t="s">
        <v>2380</v>
      </c>
      <c r="G1540" t="s">
        <v>2380</v>
      </c>
      <c r="H1540">
        <v>0</v>
      </c>
      <c r="I1540" t="s">
        <v>2380</v>
      </c>
      <c r="J1540" t="str">
        <f t="shared" si="48"/>
        <v>Overweight</v>
      </c>
      <c r="K1540" s="12" t="str">
        <f t="shared" si="49"/>
        <v>Normal</v>
      </c>
    </row>
    <row r="1541" spans="2:11" x14ac:dyDescent="0.3">
      <c r="B1541" t="s">
        <v>831</v>
      </c>
      <c r="C1541">
        <v>41.42</v>
      </c>
      <c r="D1541">
        <v>5.17</v>
      </c>
      <c r="E1541" t="s">
        <v>2380</v>
      </c>
      <c r="F1541" t="s">
        <v>2380</v>
      </c>
      <c r="G1541" t="s">
        <v>2382</v>
      </c>
      <c r="H1541">
        <v>1</v>
      </c>
      <c r="I1541" t="s">
        <v>2380</v>
      </c>
      <c r="J1541" t="str">
        <f t="shared" si="48"/>
        <v>Obesity</v>
      </c>
      <c r="K1541" s="12" t="str">
        <f t="shared" si="49"/>
        <v>Normal</v>
      </c>
    </row>
    <row r="1542" spans="2:11" x14ac:dyDescent="0.3">
      <c r="B1542" t="s">
        <v>830</v>
      </c>
      <c r="C1542">
        <v>20.69</v>
      </c>
      <c r="D1542">
        <v>6.93</v>
      </c>
      <c r="E1542" t="s">
        <v>2380</v>
      </c>
      <c r="F1542" t="s">
        <v>2380</v>
      </c>
      <c r="G1542" t="s">
        <v>2380</v>
      </c>
      <c r="H1542">
        <v>2</v>
      </c>
      <c r="I1542" t="s">
        <v>2380</v>
      </c>
      <c r="J1542" t="str">
        <f t="shared" si="48"/>
        <v>Normal Weight</v>
      </c>
      <c r="K1542" s="12" t="str">
        <f t="shared" si="49"/>
        <v>Diabetes</v>
      </c>
    </row>
    <row r="1543" spans="2:11" x14ac:dyDescent="0.3">
      <c r="B1543" t="s">
        <v>829</v>
      </c>
      <c r="C1543">
        <v>41.23</v>
      </c>
      <c r="D1543">
        <v>4.24</v>
      </c>
      <c r="E1543" t="s">
        <v>2380</v>
      </c>
      <c r="F1543" t="s">
        <v>2380</v>
      </c>
      <c r="G1543" t="s">
        <v>2380</v>
      </c>
      <c r="H1543">
        <v>0</v>
      </c>
      <c r="I1543" t="s">
        <v>2380</v>
      </c>
      <c r="J1543" t="str">
        <f t="shared" si="48"/>
        <v>Obesity</v>
      </c>
      <c r="K1543" s="12" t="str">
        <f t="shared" si="49"/>
        <v>Normal</v>
      </c>
    </row>
    <row r="1544" spans="2:11" x14ac:dyDescent="0.3">
      <c r="B1544" t="s">
        <v>828</v>
      </c>
      <c r="C1544">
        <v>29.9</v>
      </c>
      <c r="D1544">
        <v>5.91</v>
      </c>
      <c r="E1544" t="s">
        <v>2380</v>
      </c>
      <c r="F1544" t="s">
        <v>2380</v>
      </c>
      <c r="G1544" t="s">
        <v>2380</v>
      </c>
      <c r="H1544">
        <v>0</v>
      </c>
      <c r="I1544" t="s">
        <v>2380</v>
      </c>
      <c r="J1544" t="str">
        <f t="shared" si="48"/>
        <v>Overweight</v>
      </c>
      <c r="K1544" s="12" t="str">
        <f t="shared" si="49"/>
        <v>Prediabetes</v>
      </c>
    </row>
    <row r="1545" spans="2:11" x14ac:dyDescent="0.3">
      <c r="B1545" t="s">
        <v>827</v>
      </c>
      <c r="C1545">
        <v>34.104999999999997</v>
      </c>
      <c r="D1545">
        <v>5.93</v>
      </c>
      <c r="E1545" t="s">
        <v>2380</v>
      </c>
      <c r="F1545" t="s">
        <v>2380</v>
      </c>
      <c r="G1545" t="s">
        <v>2380</v>
      </c>
      <c r="H1545">
        <v>0</v>
      </c>
      <c r="I1545" t="s">
        <v>2380</v>
      </c>
      <c r="J1545" t="str">
        <f t="shared" si="48"/>
        <v>Obesity</v>
      </c>
      <c r="K1545" s="12" t="str">
        <f t="shared" si="49"/>
        <v>Prediabetes</v>
      </c>
    </row>
    <row r="1546" spans="2:11" x14ac:dyDescent="0.3">
      <c r="B1546" t="s">
        <v>826</v>
      </c>
      <c r="C1546">
        <v>24.97</v>
      </c>
      <c r="D1546">
        <v>5.66</v>
      </c>
      <c r="E1546" t="s">
        <v>2380</v>
      </c>
      <c r="F1546" t="s">
        <v>2380</v>
      </c>
      <c r="G1546" t="s">
        <v>2380</v>
      </c>
      <c r="H1546">
        <v>0</v>
      </c>
      <c r="I1546" t="s">
        <v>2380</v>
      </c>
      <c r="J1546" t="str">
        <f t="shared" si="48"/>
        <v>Normal Weight</v>
      </c>
      <c r="K1546" s="12" t="str">
        <f t="shared" si="49"/>
        <v>Normal</v>
      </c>
    </row>
    <row r="1547" spans="2:11" x14ac:dyDescent="0.3">
      <c r="B1547" t="s">
        <v>825</v>
      </c>
      <c r="C1547">
        <v>34.799999999999997</v>
      </c>
      <c r="D1547">
        <v>4.1900000000000004</v>
      </c>
      <c r="E1547" t="s">
        <v>2380</v>
      </c>
      <c r="F1547" t="s">
        <v>2380</v>
      </c>
      <c r="G1547" t="s">
        <v>2380</v>
      </c>
      <c r="H1547">
        <v>1</v>
      </c>
      <c r="I1547" t="s">
        <v>2380</v>
      </c>
      <c r="J1547" t="str">
        <f t="shared" si="48"/>
        <v>Obesity</v>
      </c>
      <c r="K1547" s="12" t="str">
        <f t="shared" si="49"/>
        <v>Normal</v>
      </c>
    </row>
    <row r="1548" spans="2:11" x14ac:dyDescent="0.3">
      <c r="B1548" t="s">
        <v>824</v>
      </c>
      <c r="C1548">
        <v>32.965000000000003</v>
      </c>
      <c r="D1548">
        <v>9.2100000000000009</v>
      </c>
      <c r="E1548" t="s">
        <v>2382</v>
      </c>
      <c r="F1548" t="s">
        <v>2380</v>
      </c>
      <c r="G1548" t="s">
        <v>2380</v>
      </c>
      <c r="H1548">
        <v>0</v>
      </c>
      <c r="I1548" t="s">
        <v>2380</v>
      </c>
      <c r="J1548" t="str">
        <f t="shared" si="48"/>
        <v>Obesity</v>
      </c>
      <c r="K1548" s="12" t="str">
        <f t="shared" si="49"/>
        <v>Diabetes</v>
      </c>
    </row>
    <row r="1549" spans="2:11" x14ac:dyDescent="0.3">
      <c r="B1549" t="s">
        <v>823</v>
      </c>
      <c r="C1549">
        <v>27.265000000000001</v>
      </c>
      <c r="D1549">
        <v>5.51</v>
      </c>
      <c r="E1549" t="s">
        <v>2380</v>
      </c>
      <c r="F1549" t="s">
        <v>2380</v>
      </c>
      <c r="G1549" t="s">
        <v>2380</v>
      </c>
      <c r="H1549">
        <v>1</v>
      </c>
      <c r="I1549" t="s">
        <v>2380</v>
      </c>
      <c r="J1549" t="str">
        <f t="shared" si="48"/>
        <v>Overweight</v>
      </c>
      <c r="K1549" s="12" t="str">
        <f t="shared" si="49"/>
        <v>Normal</v>
      </c>
    </row>
    <row r="1550" spans="2:11" x14ac:dyDescent="0.3">
      <c r="B1550" t="s">
        <v>822</v>
      </c>
      <c r="C1550">
        <v>17.059999999999999</v>
      </c>
      <c r="D1550">
        <v>8.5</v>
      </c>
      <c r="E1550" t="s">
        <v>2380</v>
      </c>
      <c r="F1550" t="s">
        <v>2380</v>
      </c>
      <c r="G1550" t="s">
        <v>2380</v>
      </c>
      <c r="H1550">
        <v>0</v>
      </c>
      <c r="I1550" t="s">
        <v>2380</v>
      </c>
      <c r="J1550" t="str">
        <f t="shared" si="48"/>
        <v>Underweight</v>
      </c>
      <c r="K1550" s="12" t="str">
        <f t="shared" si="49"/>
        <v>Diabetes</v>
      </c>
    </row>
    <row r="1551" spans="2:11" x14ac:dyDescent="0.3">
      <c r="B1551" t="s">
        <v>821</v>
      </c>
      <c r="C1551">
        <v>36.29</v>
      </c>
      <c r="D1551">
        <v>6.23</v>
      </c>
      <c r="E1551" t="s">
        <v>2380</v>
      </c>
      <c r="F1551" t="s">
        <v>2380</v>
      </c>
      <c r="G1551" t="s">
        <v>2380</v>
      </c>
      <c r="H1551">
        <v>0</v>
      </c>
      <c r="I1551" t="s">
        <v>2380</v>
      </c>
      <c r="J1551" t="str">
        <f t="shared" si="48"/>
        <v>Obesity</v>
      </c>
      <c r="K1551" s="12" t="str">
        <f t="shared" si="49"/>
        <v>Prediabetes</v>
      </c>
    </row>
    <row r="1552" spans="2:11" x14ac:dyDescent="0.3">
      <c r="B1552" t="s">
        <v>820</v>
      </c>
      <c r="C1552">
        <v>28.594999999999999</v>
      </c>
      <c r="D1552">
        <v>8.5299999999999994</v>
      </c>
      <c r="E1552" t="s">
        <v>2382</v>
      </c>
      <c r="F1552" t="s">
        <v>2380</v>
      </c>
      <c r="G1552" t="s">
        <v>2380</v>
      </c>
      <c r="H1552">
        <v>1</v>
      </c>
      <c r="I1552" t="s">
        <v>2380</v>
      </c>
      <c r="J1552" t="str">
        <f t="shared" si="48"/>
        <v>Overweight</v>
      </c>
      <c r="K1552" s="12" t="str">
        <f t="shared" si="49"/>
        <v>Diabetes</v>
      </c>
    </row>
    <row r="1553" spans="2:11" x14ac:dyDescent="0.3">
      <c r="B1553" t="s">
        <v>819</v>
      </c>
      <c r="C1553">
        <v>17.8</v>
      </c>
      <c r="D1553">
        <v>5.75</v>
      </c>
      <c r="E1553" t="s">
        <v>2382</v>
      </c>
      <c r="F1553" t="s">
        <v>2380</v>
      </c>
      <c r="G1553" t="s">
        <v>2382</v>
      </c>
      <c r="H1553">
        <v>1</v>
      </c>
      <c r="I1553" t="s">
        <v>2380</v>
      </c>
      <c r="J1553" t="str">
        <f t="shared" si="48"/>
        <v>Underweight</v>
      </c>
      <c r="K1553" s="12" t="str">
        <f t="shared" si="49"/>
        <v>Prediabetes</v>
      </c>
    </row>
    <row r="1554" spans="2:11" x14ac:dyDescent="0.3">
      <c r="B1554" t="s">
        <v>818</v>
      </c>
      <c r="C1554">
        <v>21.4</v>
      </c>
      <c r="D1554">
        <v>5.6</v>
      </c>
      <c r="E1554" t="s">
        <v>2380</v>
      </c>
      <c r="F1554" t="s">
        <v>2380</v>
      </c>
      <c r="G1554" t="s">
        <v>2380</v>
      </c>
      <c r="H1554">
        <v>0</v>
      </c>
      <c r="I1554" t="s">
        <v>2380</v>
      </c>
      <c r="J1554" t="str">
        <f t="shared" si="48"/>
        <v>Normal Weight</v>
      </c>
      <c r="K1554" s="12" t="str">
        <f t="shared" si="49"/>
        <v>Normal</v>
      </c>
    </row>
    <row r="1555" spans="2:11" x14ac:dyDescent="0.3">
      <c r="B1555" t="s">
        <v>817</v>
      </c>
      <c r="C1555">
        <v>23.01</v>
      </c>
      <c r="D1555">
        <v>4.68</v>
      </c>
      <c r="E1555" t="s">
        <v>2380</v>
      </c>
      <c r="F1555" t="s">
        <v>2380</v>
      </c>
      <c r="G1555" t="s">
        <v>2380</v>
      </c>
      <c r="H1555">
        <v>0</v>
      </c>
      <c r="I1555" t="s">
        <v>2380</v>
      </c>
      <c r="J1555" t="str">
        <f t="shared" si="48"/>
        <v>Normal Weight</v>
      </c>
      <c r="K1555" s="12" t="str">
        <f t="shared" si="49"/>
        <v>Normal</v>
      </c>
    </row>
    <row r="1556" spans="2:11" x14ac:dyDescent="0.3">
      <c r="B1556" t="s">
        <v>816</v>
      </c>
      <c r="C1556">
        <v>19.86</v>
      </c>
      <c r="D1556">
        <v>5.62</v>
      </c>
      <c r="E1556" t="s">
        <v>2382</v>
      </c>
      <c r="F1556" t="s">
        <v>2380</v>
      </c>
      <c r="G1556" t="s">
        <v>2380</v>
      </c>
      <c r="H1556">
        <v>0</v>
      </c>
      <c r="I1556" t="s">
        <v>2380</v>
      </c>
      <c r="J1556" t="str">
        <f t="shared" si="48"/>
        <v>Normal Weight</v>
      </c>
      <c r="K1556" s="12" t="str">
        <f t="shared" si="49"/>
        <v>Normal</v>
      </c>
    </row>
    <row r="1557" spans="2:11" x14ac:dyDescent="0.3">
      <c r="B1557" t="s">
        <v>815</v>
      </c>
      <c r="C1557">
        <v>33.58</v>
      </c>
      <c r="D1557">
        <v>5.08</v>
      </c>
      <c r="E1557" t="s">
        <v>2380</v>
      </c>
      <c r="F1557" t="s">
        <v>2380</v>
      </c>
      <c r="G1557" t="s">
        <v>2380</v>
      </c>
      <c r="H1557">
        <v>0</v>
      </c>
      <c r="I1557" t="s">
        <v>2380</v>
      </c>
      <c r="J1557" t="str">
        <f t="shared" si="48"/>
        <v>Obesity</v>
      </c>
      <c r="K1557" s="12" t="str">
        <f t="shared" si="49"/>
        <v>Normal</v>
      </c>
    </row>
    <row r="1558" spans="2:11" x14ac:dyDescent="0.3">
      <c r="B1558" t="s">
        <v>814</v>
      </c>
      <c r="C1558">
        <v>29.81</v>
      </c>
      <c r="D1558">
        <v>5.28</v>
      </c>
      <c r="E1558" t="s">
        <v>2380</v>
      </c>
      <c r="F1558" t="s">
        <v>2380</v>
      </c>
      <c r="G1558" t="s">
        <v>2380</v>
      </c>
      <c r="H1558">
        <v>0</v>
      </c>
      <c r="I1558" t="s">
        <v>2380</v>
      </c>
      <c r="J1558" t="str">
        <f t="shared" si="48"/>
        <v>Overweight</v>
      </c>
      <c r="K1558" s="12" t="str">
        <f t="shared" si="49"/>
        <v>Normal</v>
      </c>
    </row>
    <row r="1559" spans="2:11" x14ac:dyDescent="0.3">
      <c r="B1559" t="s">
        <v>813</v>
      </c>
      <c r="C1559">
        <v>27.4</v>
      </c>
      <c r="D1559">
        <v>4.6100000000000003</v>
      </c>
      <c r="E1559" t="s">
        <v>2380</v>
      </c>
      <c r="F1559" t="s">
        <v>2380</v>
      </c>
      <c r="G1559" t="s">
        <v>2380</v>
      </c>
      <c r="H1559">
        <v>0</v>
      </c>
      <c r="I1559" t="s">
        <v>2380</v>
      </c>
      <c r="J1559" t="str">
        <f t="shared" si="48"/>
        <v>Overweight</v>
      </c>
      <c r="K1559" s="12" t="str">
        <f t="shared" si="49"/>
        <v>Normal</v>
      </c>
    </row>
    <row r="1560" spans="2:11" x14ac:dyDescent="0.3">
      <c r="B1560" t="s">
        <v>812</v>
      </c>
      <c r="C1560">
        <v>17.98</v>
      </c>
      <c r="D1560">
        <v>6.57</v>
      </c>
      <c r="E1560" t="s">
        <v>2382</v>
      </c>
      <c r="F1560" t="s">
        <v>2380</v>
      </c>
      <c r="G1560" t="s">
        <v>2380</v>
      </c>
      <c r="H1560">
        <v>2</v>
      </c>
      <c r="I1560" t="s">
        <v>2380</v>
      </c>
      <c r="J1560" t="str">
        <f t="shared" si="48"/>
        <v>Underweight</v>
      </c>
      <c r="K1560" s="12" t="str">
        <f t="shared" si="49"/>
        <v>Diabetes</v>
      </c>
    </row>
    <row r="1561" spans="2:11" x14ac:dyDescent="0.3">
      <c r="B1561" t="s">
        <v>811</v>
      </c>
      <c r="C1561">
        <v>37.9</v>
      </c>
      <c r="D1561">
        <v>5.83</v>
      </c>
      <c r="E1561" t="s">
        <v>2380</v>
      </c>
      <c r="F1561" t="s">
        <v>2380</v>
      </c>
      <c r="G1561" t="s">
        <v>2380</v>
      </c>
      <c r="H1561">
        <v>0</v>
      </c>
      <c r="I1561" t="s">
        <v>2380</v>
      </c>
      <c r="J1561" t="str">
        <f t="shared" si="48"/>
        <v>Obesity</v>
      </c>
      <c r="K1561" s="12" t="str">
        <f t="shared" si="49"/>
        <v>Prediabetes</v>
      </c>
    </row>
    <row r="1562" spans="2:11" x14ac:dyDescent="0.3">
      <c r="B1562" t="s">
        <v>810</v>
      </c>
      <c r="C1562">
        <v>25.27</v>
      </c>
      <c r="D1562">
        <v>6.98</v>
      </c>
      <c r="E1562" t="s">
        <v>2382</v>
      </c>
      <c r="F1562" t="s">
        <v>2380</v>
      </c>
      <c r="G1562" t="s">
        <v>2380</v>
      </c>
      <c r="H1562">
        <v>0</v>
      </c>
      <c r="I1562" t="s">
        <v>2380</v>
      </c>
      <c r="J1562" t="str">
        <f t="shared" si="48"/>
        <v>Overweight</v>
      </c>
      <c r="K1562" s="12" t="str">
        <f t="shared" si="49"/>
        <v>Diabetes</v>
      </c>
    </row>
    <row r="1563" spans="2:11" x14ac:dyDescent="0.3">
      <c r="B1563" t="s">
        <v>809</v>
      </c>
      <c r="C1563">
        <v>29.26</v>
      </c>
      <c r="D1563">
        <v>4.03</v>
      </c>
      <c r="E1563" t="s">
        <v>2380</v>
      </c>
      <c r="F1563" t="s">
        <v>2380</v>
      </c>
      <c r="G1563" t="s">
        <v>2380</v>
      </c>
      <c r="H1563">
        <v>1</v>
      </c>
      <c r="I1563" t="s">
        <v>2380</v>
      </c>
      <c r="J1563" t="str">
        <f t="shared" si="48"/>
        <v>Overweight</v>
      </c>
      <c r="K1563" s="12" t="str">
        <f t="shared" si="49"/>
        <v>Normal</v>
      </c>
    </row>
    <row r="1564" spans="2:11" x14ac:dyDescent="0.3">
      <c r="B1564" t="s">
        <v>808</v>
      </c>
      <c r="C1564">
        <v>27.835000000000001</v>
      </c>
      <c r="D1564">
        <v>4.5599999999999996</v>
      </c>
      <c r="E1564" t="s">
        <v>2380</v>
      </c>
      <c r="F1564" t="s">
        <v>2380</v>
      </c>
      <c r="G1564" t="s">
        <v>2380</v>
      </c>
      <c r="H1564">
        <v>1</v>
      </c>
      <c r="I1564" t="s">
        <v>2380</v>
      </c>
      <c r="J1564" t="str">
        <f t="shared" si="48"/>
        <v>Overweight</v>
      </c>
      <c r="K1564" s="12" t="str">
        <f t="shared" si="49"/>
        <v>Normal</v>
      </c>
    </row>
    <row r="1565" spans="2:11" x14ac:dyDescent="0.3">
      <c r="B1565" t="s">
        <v>807</v>
      </c>
      <c r="C1565">
        <v>46.53</v>
      </c>
      <c r="D1565">
        <v>5.38</v>
      </c>
      <c r="E1565" t="s">
        <v>2382</v>
      </c>
      <c r="F1565" t="s">
        <v>2380</v>
      </c>
      <c r="G1565" t="s">
        <v>2380</v>
      </c>
      <c r="H1565">
        <v>0</v>
      </c>
      <c r="I1565" t="s">
        <v>2380</v>
      </c>
      <c r="J1565" t="str">
        <f t="shared" si="48"/>
        <v>Obesity</v>
      </c>
      <c r="K1565" s="12" t="str">
        <f t="shared" si="49"/>
        <v>Normal</v>
      </c>
    </row>
    <row r="1566" spans="2:11" x14ac:dyDescent="0.3">
      <c r="B1566" t="s">
        <v>806</v>
      </c>
      <c r="C1566">
        <v>20.58</v>
      </c>
      <c r="D1566">
        <v>11.04</v>
      </c>
      <c r="E1566" t="s">
        <v>2382</v>
      </c>
      <c r="F1566" t="s">
        <v>2380</v>
      </c>
      <c r="G1566" t="s">
        <v>2380</v>
      </c>
      <c r="H1566">
        <v>1</v>
      </c>
      <c r="I1566" t="s">
        <v>2380</v>
      </c>
      <c r="J1566" t="str">
        <f t="shared" si="48"/>
        <v>Normal Weight</v>
      </c>
      <c r="K1566" s="12" t="str">
        <f t="shared" si="49"/>
        <v>Diabetes</v>
      </c>
    </row>
    <row r="1567" spans="2:11" x14ac:dyDescent="0.3">
      <c r="B1567" t="s">
        <v>805</v>
      </c>
      <c r="C1567">
        <v>19.53</v>
      </c>
      <c r="D1567">
        <v>6.09</v>
      </c>
      <c r="E1567" t="s">
        <v>2382</v>
      </c>
      <c r="F1567" t="s">
        <v>2380</v>
      </c>
      <c r="G1567" t="s">
        <v>2380</v>
      </c>
      <c r="H1567">
        <v>0</v>
      </c>
      <c r="I1567" t="s">
        <v>2380</v>
      </c>
      <c r="J1567" t="str">
        <f t="shared" si="48"/>
        <v>Normal Weight</v>
      </c>
      <c r="K1567" s="12" t="str">
        <f t="shared" si="49"/>
        <v>Prediabetes</v>
      </c>
    </row>
    <row r="1568" spans="2:11" x14ac:dyDescent="0.3">
      <c r="B1568" t="s">
        <v>804</v>
      </c>
      <c r="C1568">
        <v>27.7</v>
      </c>
      <c r="D1568">
        <v>4.71</v>
      </c>
      <c r="E1568" t="s">
        <v>2380</v>
      </c>
      <c r="F1568" t="s">
        <v>2380</v>
      </c>
      <c r="G1568" t="s">
        <v>2380</v>
      </c>
      <c r="H1568">
        <v>1</v>
      </c>
      <c r="I1568" t="s">
        <v>2380</v>
      </c>
      <c r="J1568" t="str">
        <f t="shared" si="48"/>
        <v>Overweight</v>
      </c>
      <c r="K1568" s="12" t="str">
        <f t="shared" si="49"/>
        <v>Normal</v>
      </c>
    </row>
    <row r="1569" spans="2:11" x14ac:dyDescent="0.3">
      <c r="B1569" t="s">
        <v>803</v>
      </c>
      <c r="C1569">
        <v>18.920000000000002</v>
      </c>
      <c r="D1569">
        <v>8.18</v>
      </c>
      <c r="E1569" t="s">
        <v>2380</v>
      </c>
      <c r="F1569" t="s">
        <v>2380</v>
      </c>
      <c r="G1569" t="s">
        <v>2380</v>
      </c>
      <c r="H1569">
        <v>0</v>
      </c>
      <c r="I1569" t="s">
        <v>2380</v>
      </c>
      <c r="J1569" t="str">
        <f t="shared" si="48"/>
        <v>Normal Weight</v>
      </c>
      <c r="K1569" s="12" t="str">
        <f t="shared" si="49"/>
        <v>Diabetes</v>
      </c>
    </row>
    <row r="1570" spans="2:11" x14ac:dyDescent="0.3">
      <c r="B1570" t="s">
        <v>802</v>
      </c>
      <c r="C1570">
        <v>17.760000000000002</v>
      </c>
      <c r="D1570">
        <v>11.18</v>
      </c>
      <c r="E1570" t="s">
        <v>2382</v>
      </c>
      <c r="F1570" t="s">
        <v>2380</v>
      </c>
      <c r="G1570" t="s">
        <v>2380</v>
      </c>
      <c r="H1570">
        <v>2</v>
      </c>
      <c r="I1570" t="s">
        <v>2380</v>
      </c>
      <c r="J1570" t="str">
        <f t="shared" si="48"/>
        <v>Underweight</v>
      </c>
      <c r="K1570" s="12" t="str">
        <f t="shared" si="49"/>
        <v>Diabetes</v>
      </c>
    </row>
    <row r="1571" spans="2:11" x14ac:dyDescent="0.3">
      <c r="B1571" t="s">
        <v>801</v>
      </c>
      <c r="C1571">
        <v>29.83</v>
      </c>
      <c r="D1571">
        <v>5.03</v>
      </c>
      <c r="E1571" t="s">
        <v>2382</v>
      </c>
      <c r="F1571" t="s">
        <v>2380</v>
      </c>
      <c r="G1571" t="s">
        <v>2380</v>
      </c>
      <c r="H1571">
        <v>0</v>
      </c>
      <c r="I1571" t="s">
        <v>2380</v>
      </c>
      <c r="J1571" t="str">
        <f t="shared" si="48"/>
        <v>Overweight</v>
      </c>
      <c r="K1571" s="12" t="str">
        <f t="shared" si="49"/>
        <v>Normal</v>
      </c>
    </row>
    <row r="1572" spans="2:11" x14ac:dyDescent="0.3">
      <c r="B1572" t="s">
        <v>800</v>
      </c>
      <c r="C1572">
        <v>23.465</v>
      </c>
      <c r="D1572">
        <v>5.56</v>
      </c>
      <c r="E1572" t="s">
        <v>2380</v>
      </c>
      <c r="F1572" t="s">
        <v>2380</v>
      </c>
      <c r="G1572" t="s">
        <v>2380</v>
      </c>
      <c r="H1572">
        <v>1</v>
      </c>
      <c r="I1572" t="s">
        <v>2380</v>
      </c>
      <c r="J1572" t="str">
        <f t="shared" si="48"/>
        <v>Normal Weight</v>
      </c>
      <c r="K1572" s="12" t="str">
        <f t="shared" si="49"/>
        <v>Normal</v>
      </c>
    </row>
    <row r="1573" spans="2:11" x14ac:dyDescent="0.3">
      <c r="B1573" t="s">
        <v>799</v>
      </c>
      <c r="C1573">
        <v>29.355</v>
      </c>
      <c r="D1573">
        <v>4.33</v>
      </c>
      <c r="E1573" t="s">
        <v>2380</v>
      </c>
      <c r="F1573" t="s">
        <v>2380</v>
      </c>
      <c r="G1573" t="s">
        <v>2380</v>
      </c>
      <c r="H1573">
        <v>0</v>
      </c>
      <c r="I1573" t="s">
        <v>2380</v>
      </c>
      <c r="J1573" t="str">
        <f t="shared" si="48"/>
        <v>Overweight</v>
      </c>
      <c r="K1573" s="12" t="str">
        <f t="shared" si="49"/>
        <v>Normal</v>
      </c>
    </row>
    <row r="1574" spans="2:11" x14ac:dyDescent="0.3">
      <c r="B1574" t="s">
        <v>798</v>
      </c>
      <c r="C1574">
        <v>35.49</v>
      </c>
      <c r="D1574">
        <v>5.21</v>
      </c>
      <c r="E1574" t="s">
        <v>2382</v>
      </c>
      <c r="F1574" t="s">
        <v>2380</v>
      </c>
      <c r="G1574" t="s">
        <v>2382</v>
      </c>
      <c r="H1574">
        <v>1</v>
      </c>
      <c r="I1574" t="s">
        <v>2380</v>
      </c>
      <c r="J1574" t="str">
        <f t="shared" si="48"/>
        <v>Obesity</v>
      </c>
      <c r="K1574" s="12" t="str">
        <f t="shared" si="49"/>
        <v>Normal</v>
      </c>
    </row>
    <row r="1575" spans="2:11" x14ac:dyDescent="0.3">
      <c r="B1575" t="s">
        <v>797</v>
      </c>
      <c r="C1575">
        <v>26.315000000000001</v>
      </c>
      <c r="D1575">
        <v>5.89</v>
      </c>
      <c r="E1575" t="s">
        <v>2380</v>
      </c>
      <c r="F1575" t="s">
        <v>2380</v>
      </c>
      <c r="G1575" t="s">
        <v>2380</v>
      </c>
      <c r="H1575">
        <v>0</v>
      </c>
      <c r="I1575" t="s">
        <v>2380</v>
      </c>
      <c r="J1575" t="str">
        <f t="shared" si="48"/>
        <v>Overweight</v>
      </c>
      <c r="K1575" s="12" t="str">
        <f t="shared" si="49"/>
        <v>Prediabetes</v>
      </c>
    </row>
    <row r="1576" spans="2:11" x14ac:dyDescent="0.3">
      <c r="B1576" t="s">
        <v>796</v>
      </c>
      <c r="C1576">
        <v>19.79</v>
      </c>
      <c r="D1576">
        <v>4.8099999999999996</v>
      </c>
      <c r="E1576" t="s">
        <v>2382</v>
      </c>
      <c r="F1576" t="s">
        <v>2380</v>
      </c>
      <c r="G1576" t="s">
        <v>2380</v>
      </c>
      <c r="H1576">
        <v>0</v>
      </c>
      <c r="I1576" t="s">
        <v>2380</v>
      </c>
      <c r="J1576" t="str">
        <f t="shared" si="48"/>
        <v>Normal Weight</v>
      </c>
      <c r="K1576" s="12" t="str">
        <f t="shared" si="49"/>
        <v>Normal</v>
      </c>
    </row>
    <row r="1577" spans="2:11" x14ac:dyDescent="0.3">
      <c r="B1577" t="s">
        <v>795</v>
      </c>
      <c r="C1577">
        <v>40.564999999999998</v>
      </c>
      <c r="D1577">
        <v>5.66</v>
      </c>
      <c r="E1577" t="s">
        <v>2380</v>
      </c>
      <c r="F1577" t="s">
        <v>2380</v>
      </c>
      <c r="G1577" t="s">
        <v>2380</v>
      </c>
      <c r="H1577">
        <v>1</v>
      </c>
      <c r="I1577" t="s">
        <v>2380</v>
      </c>
      <c r="J1577" t="str">
        <f t="shared" si="48"/>
        <v>Obesity</v>
      </c>
      <c r="K1577" s="12" t="str">
        <f t="shared" si="49"/>
        <v>Normal</v>
      </c>
    </row>
    <row r="1578" spans="2:11" x14ac:dyDescent="0.3">
      <c r="B1578" t="s">
        <v>794</v>
      </c>
      <c r="C1578">
        <v>18.03</v>
      </c>
      <c r="D1578">
        <v>10.66</v>
      </c>
      <c r="E1578" t="s">
        <v>2382</v>
      </c>
      <c r="F1578" t="s">
        <v>2380</v>
      </c>
      <c r="G1578" t="s">
        <v>2380</v>
      </c>
      <c r="H1578">
        <v>2</v>
      </c>
      <c r="I1578" t="s">
        <v>2380</v>
      </c>
      <c r="J1578" t="str">
        <f t="shared" si="48"/>
        <v>Underweight</v>
      </c>
      <c r="K1578" s="12" t="str">
        <f t="shared" si="49"/>
        <v>Diabetes</v>
      </c>
    </row>
    <row r="1579" spans="2:11" x14ac:dyDescent="0.3">
      <c r="B1579" t="s">
        <v>793</v>
      </c>
      <c r="C1579">
        <v>34.65</v>
      </c>
      <c r="D1579">
        <v>5.98</v>
      </c>
      <c r="E1579" t="s">
        <v>2382</v>
      </c>
      <c r="F1579" t="s">
        <v>2380</v>
      </c>
      <c r="G1579" t="s">
        <v>2380</v>
      </c>
      <c r="H1579">
        <v>0</v>
      </c>
      <c r="I1579" t="s">
        <v>2380</v>
      </c>
      <c r="J1579" t="str">
        <f t="shared" si="48"/>
        <v>Obesity</v>
      </c>
      <c r="K1579" s="12" t="str">
        <f t="shared" si="49"/>
        <v>Prediabetes</v>
      </c>
    </row>
    <row r="1580" spans="2:11" x14ac:dyDescent="0.3">
      <c r="B1580" t="s">
        <v>792</v>
      </c>
      <c r="C1580">
        <v>42.94</v>
      </c>
      <c r="D1580">
        <v>4.34</v>
      </c>
      <c r="E1580" t="s">
        <v>2380</v>
      </c>
      <c r="F1580" t="s">
        <v>2380</v>
      </c>
      <c r="G1580" t="s">
        <v>2380</v>
      </c>
      <c r="H1580">
        <v>0</v>
      </c>
      <c r="I1580" t="s">
        <v>2380</v>
      </c>
      <c r="J1580" t="str">
        <f t="shared" si="48"/>
        <v>Obesity</v>
      </c>
      <c r="K1580" s="12" t="str">
        <f t="shared" si="49"/>
        <v>Normal</v>
      </c>
    </row>
    <row r="1581" spans="2:11" x14ac:dyDescent="0.3">
      <c r="B1581" t="s">
        <v>791</v>
      </c>
      <c r="C1581">
        <v>31.254999999999999</v>
      </c>
      <c r="D1581">
        <v>5.17</v>
      </c>
      <c r="E1581" t="s">
        <v>2380</v>
      </c>
      <c r="F1581" t="s">
        <v>2380</v>
      </c>
      <c r="G1581" t="s">
        <v>2380</v>
      </c>
      <c r="H1581">
        <v>0</v>
      </c>
      <c r="I1581" t="s">
        <v>2380</v>
      </c>
      <c r="J1581" t="str">
        <f t="shared" si="48"/>
        <v>Obesity</v>
      </c>
      <c r="K1581" s="12" t="str">
        <f t="shared" si="49"/>
        <v>Normal</v>
      </c>
    </row>
    <row r="1582" spans="2:11" x14ac:dyDescent="0.3">
      <c r="B1582" t="s">
        <v>790</v>
      </c>
      <c r="C1582">
        <v>45.43</v>
      </c>
      <c r="D1582">
        <v>4.2300000000000004</v>
      </c>
      <c r="E1582" t="s">
        <v>2382</v>
      </c>
      <c r="F1582" t="s">
        <v>2380</v>
      </c>
      <c r="G1582" t="s">
        <v>2382</v>
      </c>
      <c r="H1582">
        <v>1</v>
      </c>
      <c r="I1582" t="s">
        <v>2380</v>
      </c>
      <c r="J1582" t="str">
        <f t="shared" si="48"/>
        <v>Obesity</v>
      </c>
      <c r="K1582" s="12" t="str">
        <f t="shared" si="49"/>
        <v>Normal</v>
      </c>
    </row>
    <row r="1583" spans="2:11" x14ac:dyDescent="0.3">
      <c r="B1583" t="s">
        <v>789</v>
      </c>
      <c r="C1583">
        <v>32.340000000000003</v>
      </c>
      <c r="D1583">
        <v>4.88</v>
      </c>
      <c r="E1583" t="s">
        <v>2382</v>
      </c>
      <c r="F1583" t="s">
        <v>2380</v>
      </c>
      <c r="G1583" t="s">
        <v>2382</v>
      </c>
      <c r="H1583">
        <v>1</v>
      </c>
      <c r="I1583" t="s">
        <v>2380</v>
      </c>
      <c r="J1583" t="str">
        <f t="shared" si="48"/>
        <v>Obesity</v>
      </c>
      <c r="K1583" s="12" t="str">
        <f t="shared" si="49"/>
        <v>Normal</v>
      </c>
    </row>
    <row r="1584" spans="2:11" x14ac:dyDescent="0.3">
      <c r="B1584" t="s">
        <v>788</v>
      </c>
      <c r="C1584">
        <v>25.46</v>
      </c>
      <c r="D1584">
        <v>9.7100000000000009</v>
      </c>
      <c r="E1584" t="s">
        <v>2382</v>
      </c>
      <c r="F1584" t="s">
        <v>2380</v>
      </c>
      <c r="G1584" t="s">
        <v>2380</v>
      </c>
      <c r="H1584">
        <v>1</v>
      </c>
      <c r="I1584" t="s">
        <v>2380</v>
      </c>
      <c r="J1584" t="str">
        <f t="shared" si="48"/>
        <v>Overweight</v>
      </c>
      <c r="K1584" s="12" t="str">
        <f t="shared" si="49"/>
        <v>Diabetes</v>
      </c>
    </row>
    <row r="1585" spans="2:11" x14ac:dyDescent="0.3">
      <c r="B1585" t="s">
        <v>787</v>
      </c>
      <c r="C1585">
        <v>37.145000000000003</v>
      </c>
      <c r="D1585">
        <v>5.32</v>
      </c>
      <c r="E1585" t="s">
        <v>2380</v>
      </c>
      <c r="F1585" t="s">
        <v>2380</v>
      </c>
      <c r="G1585" t="s">
        <v>2380</v>
      </c>
      <c r="H1585">
        <v>0</v>
      </c>
      <c r="I1585" t="s">
        <v>2380</v>
      </c>
      <c r="J1585" t="str">
        <f t="shared" si="48"/>
        <v>Obesity</v>
      </c>
      <c r="K1585" s="12" t="str">
        <f t="shared" si="49"/>
        <v>Normal</v>
      </c>
    </row>
    <row r="1586" spans="2:11" x14ac:dyDescent="0.3">
      <c r="B1586" t="s">
        <v>786</v>
      </c>
      <c r="C1586">
        <v>30.8</v>
      </c>
      <c r="D1586">
        <v>5.83</v>
      </c>
      <c r="E1586" t="s">
        <v>2382</v>
      </c>
      <c r="F1586" t="s">
        <v>2380</v>
      </c>
      <c r="G1586" t="s">
        <v>2380</v>
      </c>
      <c r="H1586">
        <v>0</v>
      </c>
      <c r="I1586" t="s">
        <v>2380</v>
      </c>
      <c r="J1586" t="str">
        <f t="shared" si="48"/>
        <v>Obesity</v>
      </c>
      <c r="K1586" s="12" t="str">
        <f t="shared" si="49"/>
        <v>Prediabetes</v>
      </c>
    </row>
    <row r="1587" spans="2:11" x14ac:dyDescent="0.3">
      <c r="B1587" t="s">
        <v>785</v>
      </c>
      <c r="C1587">
        <v>29.5</v>
      </c>
      <c r="D1587">
        <v>5.54</v>
      </c>
      <c r="E1587" t="s">
        <v>2382</v>
      </c>
      <c r="F1587" t="s">
        <v>2380</v>
      </c>
      <c r="G1587" t="s">
        <v>2380</v>
      </c>
      <c r="H1587">
        <v>0</v>
      </c>
      <c r="I1587" t="s">
        <v>2380</v>
      </c>
      <c r="J1587" t="str">
        <f t="shared" si="48"/>
        <v>Overweight</v>
      </c>
      <c r="K1587" s="12" t="str">
        <f t="shared" si="49"/>
        <v>Normal</v>
      </c>
    </row>
    <row r="1588" spans="2:11" x14ac:dyDescent="0.3">
      <c r="B1588" t="s">
        <v>784</v>
      </c>
      <c r="C1588">
        <v>43.39</v>
      </c>
      <c r="D1588">
        <v>5.85</v>
      </c>
      <c r="E1588" t="s">
        <v>2380</v>
      </c>
      <c r="F1588" t="s">
        <v>2381</v>
      </c>
      <c r="G1588" t="s">
        <v>2380</v>
      </c>
      <c r="H1588">
        <v>1</v>
      </c>
      <c r="I1588" t="s">
        <v>2380</v>
      </c>
      <c r="J1588" t="str">
        <f t="shared" si="48"/>
        <v>Obesity</v>
      </c>
      <c r="K1588" s="12" t="str">
        <f t="shared" si="49"/>
        <v>Prediabetes</v>
      </c>
    </row>
    <row r="1589" spans="2:11" x14ac:dyDescent="0.3">
      <c r="B1589" t="s">
        <v>783</v>
      </c>
      <c r="C1589">
        <v>15.08</v>
      </c>
      <c r="D1589">
        <v>4.8499999999999996</v>
      </c>
      <c r="E1589" t="s">
        <v>2382</v>
      </c>
      <c r="F1589" t="s">
        <v>2380</v>
      </c>
      <c r="G1589" t="s">
        <v>2382</v>
      </c>
      <c r="H1589">
        <v>1</v>
      </c>
      <c r="I1589" t="s">
        <v>2380</v>
      </c>
      <c r="J1589" t="str">
        <f t="shared" si="48"/>
        <v>Underweight</v>
      </c>
      <c r="K1589" s="12" t="str">
        <f t="shared" si="49"/>
        <v>Normal</v>
      </c>
    </row>
    <row r="1590" spans="2:11" x14ac:dyDescent="0.3">
      <c r="B1590" t="s">
        <v>782</v>
      </c>
      <c r="C1590">
        <v>20.48</v>
      </c>
      <c r="D1590">
        <v>11.09</v>
      </c>
      <c r="E1590" t="s">
        <v>2380</v>
      </c>
      <c r="F1590" t="s">
        <v>2380</v>
      </c>
      <c r="G1590" t="s">
        <v>2380</v>
      </c>
      <c r="H1590">
        <v>0</v>
      </c>
      <c r="I1590" t="s">
        <v>2380</v>
      </c>
      <c r="J1590" t="str">
        <f t="shared" si="48"/>
        <v>Normal Weight</v>
      </c>
      <c r="K1590" s="12" t="str">
        <f t="shared" si="49"/>
        <v>Diabetes</v>
      </c>
    </row>
    <row r="1591" spans="2:11" x14ac:dyDescent="0.3">
      <c r="B1591" t="s">
        <v>781</v>
      </c>
      <c r="C1591">
        <v>34.450000000000003</v>
      </c>
      <c r="D1591">
        <v>5.58</v>
      </c>
      <c r="E1591" t="s">
        <v>2382</v>
      </c>
      <c r="F1591" t="s">
        <v>2380</v>
      </c>
      <c r="G1591" t="s">
        <v>2380</v>
      </c>
      <c r="H1591">
        <v>0</v>
      </c>
      <c r="I1591" t="s">
        <v>2380</v>
      </c>
      <c r="J1591" t="str">
        <f t="shared" si="48"/>
        <v>Obesity</v>
      </c>
      <c r="K1591" s="12" t="str">
        <f t="shared" si="49"/>
        <v>Normal</v>
      </c>
    </row>
    <row r="1592" spans="2:11" x14ac:dyDescent="0.3">
      <c r="B1592" t="s">
        <v>780</v>
      </c>
      <c r="C1592">
        <v>34.21</v>
      </c>
      <c r="D1592">
        <v>9.7200000000000006</v>
      </c>
      <c r="E1592" t="s">
        <v>2382</v>
      </c>
      <c r="F1592" t="s">
        <v>2380</v>
      </c>
      <c r="G1592" t="s">
        <v>2380</v>
      </c>
      <c r="H1592">
        <v>0</v>
      </c>
      <c r="I1592" t="s">
        <v>2380</v>
      </c>
      <c r="J1592" t="str">
        <f t="shared" si="48"/>
        <v>Obesity</v>
      </c>
      <c r="K1592" s="12" t="str">
        <f t="shared" si="49"/>
        <v>Diabetes</v>
      </c>
    </row>
    <row r="1593" spans="2:11" x14ac:dyDescent="0.3">
      <c r="B1593" t="s">
        <v>779</v>
      </c>
      <c r="C1593">
        <v>28.8</v>
      </c>
      <c r="D1593">
        <v>11.41</v>
      </c>
      <c r="E1593" t="s">
        <v>2382</v>
      </c>
      <c r="F1593" t="s">
        <v>2380</v>
      </c>
      <c r="G1593" t="s">
        <v>2380</v>
      </c>
      <c r="H1593">
        <v>0</v>
      </c>
      <c r="I1593" t="s">
        <v>2380</v>
      </c>
      <c r="J1593" t="str">
        <f t="shared" si="48"/>
        <v>Overweight</v>
      </c>
      <c r="K1593" s="12" t="str">
        <f t="shared" si="49"/>
        <v>Diabetes</v>
      </c>
    </row>
    <row r="1594" spans="2:11" x14ac:dyDescent="0.3">
      <c r="B1594" t="s">
        <v>778</v>
      </c>
      <c r="C1594">
        <v>31.74</v>
      </c>
      <c r="D1594">
        <v>4.46</v>
      </c>
      <c r="E1594" t="s">
        <v>2380</v>
      </c>
      <c r="F1594" t="s">
        <v>2380</v>
      </c>
      <c r="G1594" t="s">
        <v>2382</v>
      </c>
      <c r="H1594">
        <v>1</v>
      </c>
      <c r="I1594" t="s">
        <v>2380</v>
      </c>
      <c r="J1594" t="str">
        <f t="shared" si="48"/>
        <v>Obesity</v>
      </c>
      <c r="K1594" s="12" t="str">
        <f t="shared" si="49"/>
        <v>Normal</v>
      </c>
    </row>
    <row r="1595" spans="2:11" x14ac:dyDescent="0.3">
      <c r="B1595" t="s">
        <v>777</v>
      </c>
      <c r="C1595">
        <v>21.78</v>
      </c>
      <c r="D1595">
        <v>9.31</v>
      </c>
      <c r="E1595" t="s">
        <v>2382</v>
      </c>
      <c r="F1595" t="s">
        <v>2380</v>
      </c>
      <c r="G1595" t="s">
        <v>2380</v>
      </c>
      <c r="H1595">
        <v>0</v>
      </c>
      <c r="I1595" t="s">
        <v>2380</v>
      </c>
      <c r="J1595" t="str">
        <f t="shared" si="48"/>
        <v>Normal Weight</v>
      </c>
      <c r="K1595" s="12" t="str">
        <f t="shared" si="49"/>
        <v>Diabetes</v>
      </c>
    </row>
    <row r="1596" spans="2:11" x14ac:dyDescent="0.3">
      <c r="B1596" t="s">
        <v>776</v>
      </c>
      <c r="C1596">
        <v>23.75</v>
      </c>
      <c r="D1596">
        <v>5.03</v>
      </c>
      <c r="E1596" t="s">
        <v>2380</v>
      </c>
      <c r="F1596" t="s">
        <v>2380</v>
      </c>
      <c r="G1596" t="s">
        <v>2380</v>
      </c>
      <c r="H1596">
        <v>1</v>
      </c>
      <c r="I1596" t="s">
        <v>2380</v>
      </c>
      <c r="J1596" t="str">
        <f t="shared" si="48"/>
        <v>Normal Weight</v>
      </c>
      <c r="K1596" s="12" t="str">
        <f t="shared" si="49"/>
        <v>Normal</v>
      </c>
    </row>
    <row r="1597" spans="2:11" x14ac:dyDescent="0.3">
      <c r="B1597" t="s">
        <v>775</v>
      </c>
      <c r="C1597">
        <v>33.21</v>
      </c>
      <c r="D1597">
        <v>5.07</v>
      </c>
      <c r="E1597" t="s">
        <v>2382</v>
      </c>
      <c r="F1597" t="s">
        <v>2380</v>
      </c>
      <c r="G1597" t="s">
        <v>2380</v>
      </c>
      <c r="H1597">
        <v>1</v>
      </c>
      <c r="I1597" t="s">
        <v>2380</v>
      </c>
      <c r="J1597" t="str">
        <f t="shared" si="48"/>
        <v>Obesity</v>
      </c>
      <c r="K1597" s="12" t="str">
        <f t="shared" si="49"/>
        <v>Normal</v>
      </c>
    </row>
    <row r="1598" spans="2:11" x14ac:dyDescent="0.3">
      <c r="B1598" t="s">
        <v>774</v>
      </c>
      <c r="C1598">
        <v>17.7</v>
      </c>
      <c r="D1598">
        <v>10.42</v>
      </c>
      <c r="E1598" t="s">
        <v>2382</v>
      </c>
      <c r="F1598" t="s">
        <v>2380</v>
      </c>
      <c r="G1598" t="s">
        <v>2380</v>
      </c>
      <c r="H1598">
        <v>2</v>
      </c>
      <c r="I1598" t="s">
        <v>2380</v>
      </c>
      <c r="J1598" t="str">
        <f t="shared" si="48"/>
        <v>Underweight</v>
      </c>
      <c r="K1598" s="12" t="str">
        <f t="shared" si="49"/>
        <v>Diabetes</v>
      </c>
    </row>
    <row r="1599" spans="2:11" x14ac:dyDescent="0.3">
      <c r="B1599" t="s">
        <v>773</v>
      </c>
      <c r="C1599">
        <v>17.2</v>
      </c>
      <c r="D1599">
        <v>6.45</v>
      </c>
      <c r="E1599" t="s">
        <v>2380</v>
      </c>
      <c r="F1599" t="s">
        <v>2380</v>
      </c>
      <c r="G1599" t="s">
        <v>2380</v>
      </c>
      <c r="H1599">
        <v>2</v>
      </c>
      <c r="I1599" t="s">
        <v>2380</v>
      </c>
      <c r="J1599" t="str">
        <f t="shared" si="48"/>
        <v>Underweight</v>
      </c>
      <c r="K1599" s="12" t="str">
        <f t="shared" si="49"/>
        <v>Prediabetes</v>
      </c>
    </row>
    <row r="1600" spans="2:11" x14ac:dyDescent="0.3">
      <c r="B1600" t="s">
        <v>772</v>
      </c>
      <c r="C1600">
        <v>19.21</v>
      </c>
      <c r="D1600">
        <v>5.52</v>
      </c>
      <c r="E1600" t="s">
        <v>2380</v>
      </c>
      <c r="F1600" t="s">
        <v>2380</v>
      </c>
      <c r="G1600" t="s">
        <v>2380</v>
      </c>
      <c r="H1600">
        <v>2</v>
      </c>
      <c r="I1600" t="s">
        <v>2380</v>
      </c>
      <c r="J1600" t="str">
        <f t="shared" si="48"/>
        <v>Normal Weight</v>
      </c>
      <c r="K1600" s="12" t="str">
        <f t="shared" si="49"/>
        <v>Normal</v>
      </c>
    </row>
    <row r="1601" spans="2:11" x14ac:dyDescent="0.3">
      <c r="B1601" t="s">
        <v>771</v>
      </c>
      <c r="C1601">
        <v>23.2</v>
      </c>
      <c r="D1601">
        <v>4.41</v>
      </c>
      <c r="E1601" t="s">
        <v>2380</v>
      </c>
      <c r="F1601" t="s">
        <v>2380</v>
      </c>
      <c r="G1601" t="s">
        <v>2382</v>
      </c>
      <c r="H1601">
        <v>1</v>
      </c>
      <c r="I1601" t="s">
        <v>2380</v>
      </c>
      <c r="J1601" t="str">
        <f t="shared" si="48"/>
        <v>Normal Weight</v>
      </c>
      <c r="K1601" s="12" t="str">
        <f t="shared" si="49"/>
        <v>Normal</v>
      </c>
    </row>
    <row r="1602" spans="2:11" x14ac:dyDescent="0.3">
      <c r="B1602" t="s">
        <v>770</v>
      </c>
      <c r="C1602">
        <v>32.5</v>
      </c>
      <c r="D1602">
        <v>4.6900000000000004</v>
      </c>
      <c r="E1602" t="s">
        <v>2382</v>
      </c>
      <c r="F1602" t="s">
        <v>2380</v>
      </c>
      <c r="G1602" t="s">
        <v>2382</v>
      </c>
      <c r="H1602">
        <v>1</v>
      </c>
      <c r="I1602" t="s">
        <v>2380</v>
      </c>
      <c r="J1602" t="str">
        <f t="shared" si="48"/>
        <v>Obesity</v>
      </c>
      <c r="K1602" s="12" t="str">
        <f t="shared" si="49"/>
        <v>Normal</v>
      </c>
    </row>
    <row r="1603" spans="2:11" x14ac:dyDescent="0.3">
      <c r="B1603" t="s">
        <v>769</v>
      </c>
      <c r="C1603">
        <v>20.9</v>
      </c>
      <c r="D1603">
        <v>6.94</v>
      </c>
      <c r="E1603" t="s">
        <v>2380</v>
      </c>
      <c r="F1603" t="s">
        <v>2380</v>
      </c>
      <c r="G1603" t="s">
        <v>2380</v>
      </c>
      <c r="H1603">
        <v>0</v>
      </c>
      <c r="I1603" t="s">
        <v>2380</v>
      </c>
      <c r="J1603" t="str">
        <f t="shared" ref="J1603:J1666" si="50">IF(C1603&lt;18.5,"Underweight",IF(C1603&lt;25,"Normal Weight",IF(C1603&lt;30,"Overweight","Obesity")))</f>
        <v>Normal Weight</v>
      </c>
      <c r="K1603" s="12" t="str">
        <f t="shared" ref="K1603:K1666" si="51">IF(D1603&lt;5.7,"Normal",IF(D1603&lt;6.5,"Prediabetes","Diabetes"))</f>
        <v>Diabetes</v>
      </c>
    </row>
    <row r="1604" spans="2:11" x14ac:dyDescent="0.3">
      <c r="B1604" t="s">
        <v>768</v>
      </c>
      <c r="C1604">
        <v>19.11</v>
      </c>
      <c r="D1604">
        <v>4.3499999999999996</v>
      </c>
      <c r="E1604" t="s">
        <v>2380</v>
      </c>
      <c r="F1604" t="s">
        <v>2380</v>
      </c>
      <c r="G1604" t="s">
        <v>2380</v>
      </c>
      <c r="H1604">
        <v>2</v>
      </c>
      <c r="I1604" t="s">
        <v>2380</v>
      </c>
      <c r="J1604" t="str">
        <f t="shared" si="50"/>
        <v>Normal Weight</v>
      </c>
      <c r="K1604" s="12" t="str">
        <f t="shared" si="51"/>
        <v>Normal</v>
      </c>
    </row>
    <row r="1605" spans="2:11" x14ac:dyDescent="0.3">
      <c r="B1605" t="s">
        <v>767</v>
      </c>
      <c r="C1605">
        <v>31.17</v>
      </c>
      <c r="D1605">
        <v>5.28</v>
      </c>
      <c r="E1605" t="s">
        <v>2380</v>
      </c>
      <c r="F1605" t="s">
        <v>2380</v>
      </c>
      <c r="G1605" t="s">
        <v>2380</v>
      </c>
      <c r="H1605">
        <v>1</v>
      </c>
      <c r="I1605" t="s">
        <v>2380</v>
      </c>
      <c r="J1605" t="str">
        <f t="shared" si="50"/>
        <v>Obesity</v>
      </c>
      <c r="K1605" s="12" t="str">
        <f t="shared" si="51"/>
        <v>Normal</v>
      </c>
    </row>
    <row r="1606" spans="2:11" x14ac:dyDescent="0.3">
      <c r="B1606" t="s">
        <v>766</v>
      </c>
      <c r="C1606">
        <v>36.08</v>
      </c>
      <c r="D1606">
        <v>4.29</v>
      </c>
      <c r="E1606" t="s">
        <v>2380</v>
      </c>
      <c r="F1606" t="s">
        <v>2380</v>
      </c>
      <c r="G1606" t="s">
        <v>2380</v>
      </c>
      <c r="H1606">
        <v>0</v>
      </c>
      <c r="I1606" t="s">
        <v>2380</v>
      </c>
      <c r="J1606" t="str">
        <f t="shared" si="50"/>
        <v>Obesity</v>
      </c>
      <c r="K1606" s="12" t="str">
        <f t="shared" si="51"/>
        <v>Normal</v>
      </c>
    </row>
    <row r="1607" spans="2:11" x14ac:dyDescent="0.3">
      <c r="B1607" t="s">
        <v>765</v>
      </c>
      <c r="C1607">
        <v>28.024999999999999</v>
      </c>
      <c r="D1607">
        <v>5.69</v>
      </c>
      <c r="E1607" t="s">
        <v>2382</v>
      </c>
      <c r="F1607" t="s">
        <v>2380</v>
      </c>
      <c r="G1607" t="s">
        <v>2380</v>
      </c>
      <c r="H1607">
        <v>0</v>
      </c>
      <c r="I1607" t="s">
        <v>2380</v>
      </c>
      <c r="J1607" t="str">
        <f t="shared" si="50"/>
        <v>Overweight</v>
      </c>
      <c r="K1607" s="12" t="str">
        <f t="shared" si="51"/>
        <v>Normal</v>
      </c>
    </row>
    <row r="1608" spans="2:11" x14ac:dyDescent="0.3">
      <c r="B1608" t="s">
        <v>764</v>
      </c>
      <c r="C1608">
        <v>24.32</v>
      </c>
      <c r="D1608">
        <v>5.56</v>
      </c>
      <c r="E1608" t="s">
        <v>2382</v>
      </c>
      <c r="F1608" t="s">
        <v>2380</v>
      </c>
      <c r="G1608" t="s">
        <v>2380</v>
      </c>
      <c r="H1608">
        <v>0</v>
      </c>
      <c r="I1608" t="s">
        <v>2380</v>
      </c>
      <c r="J1608" t="str">
        <f t="shared" si="50"/>
        <v>Normal Weight</v>
      </c>
      <c r="K1608" s="12" t="str">
        <f t="shared" si="51"/>
        <v>Normal</v>
      </c>
    </row>
    <row r="1609" spans="2:11" x14ac:dyDescent="0.3">
      <c r="B1609" t="s">
        <v>763</v>
      </c>
      <c r="C1609">
        <v>38</v>
      </c>
      <c r="D1609">
        <v>5.41</v>
      </c>
      <c r="E1609" t="s">
        <v>2382</v>
      </c>
      <c r="F1609" t="s">
        <v>2380</v>
      </c>
      <c r="G1609" t="s">
        <v>2380</v>
      </c>
      <c r="H1609">
        <v>1</v>
      </c>
      <c r="I1609" t="s">
        <v>2380</v>
      </c>
      <c r="J1609" t="str">
        <f t="shared" si="50"/>
        <v>Obesity</v>
      </c>
      <c r="K1609" s="12" t="str">
        <f t="shared" si="51"/>
        <v>Normal</v>
      </c>
    </row>
    <row r="1610" spans="2:11" x14ac:dyDescent="0.3">
      <c r="B1610" t="s">
        <v>762</v>
      </c>
      <c r="C1610">
        <v>31.6</v>
      </c>
      <c r="D1610">
        <v>10.85</v>
      </c>
      <c r="E1610" t="s">
        <v>2382</v>
      </c>
      <c r="F1610" t="s">
        <v>2380</v>
      </c>
      <c r="G1610" t="s">
        <v>2380</v>
      </c>
      <c r="H1610">
        <v>0</v>
      </c>
      <c r="I1610" t="s">
        <v>2380</v>
      </c>
      <c r="J1610" t="str">
        <f t="shared" si="50"/>
        <v>Obesity</v>
      </c>
      <c r="K1610" s="12" t="str">
        <f t="shared" si="51"/>
        <v>Diabetes</v>
      </c>
    </row>
    <row r="1611" spans="2:11" x14ac:dyDescent="0.3">
      <c r="B1611" t="s">
        <v>761</v>
      </c>
      <c r="C1611">
        <v>31.02</v>
      </c>
      <c r="D1611">
        <v>11.63</v>
      </c>
      <c r="E1611" t="s">
        <v>2382</v>
      </c>
      <c r="F1611" t="s">
        <v>2380</v>
      </c>
      <c r="G1611" t="s">
        <v>2380</v>
      </c>
      <c r="H1611">
        <v>0</v>
      </c>
      <c r="I1611" t="s">
        <v>2380</v>
      </c>
      <c r="J1611" t="str">
        <f t="shared" si="50"/>
        <v>Obesity</v>
      </c>
      <c r="K1611" s="12" t="str">
        <f t="shared" si="51"/>
        <v>Diabetes</v>
      </c>
    </row>
    <row r="1612" spans="2:11" x14ac:dyDescent="0.3">
      <c r="B1612" t="s">
        <v>760</v>
      </c>
      <c r="C1612">
        <v>29.26</v>
      </c>
      <c r="D1612">
        <v>5.68</v>
      </c>
      <c r="E1612" t="s">
        <v>2382</v>
      </c>
      <c r="F1612" t="s">
        <v>2380</v>
      </c>
      <c r="G1612" t="s">
        <v>2380</v>
      </c>
      <c r="H1612">
        <v>1</v>
      </c>
      <c r="I1612" t="s">
        <v>2380</v>
      </c>
      <c r="J1612" t="str">
        <f t="shared" si="50"/>
        <v>Overweight</v>
      </c>
      <c r="K1612" s="12" t="str">
        <f t="shared" si="51"/>
        <v>Normal</v>
      </c>
    </row>
    <row r="1613" spans="2:11" x14ac:dyDescent="0.3">
      <c r="B1613" t="s">
        <v>759</v>
      </c>
      <c r="C1613">
        <v>15.09</v>
      </c>
      <c r="D1613">
        <v>7.59</v>
      </c>
      <c r="E1613" t="s">
        <v>2382</v>
      </c>
      <c r="F1613" t="s">
        <v>2380</v>
      </c>
      <c r="G1613" t="s">
        <v>2380</v>
      </c>
      <c r="H1613">
        <v>2</v>
      </c>
      <c r="I1613" t="s">
        <v>2380</v>
      </c>
      <c r="J1613" t="str">
        <f t="shared" si="50"/>
        <v>Underweight</v>
      </c>
      <c r="K1613" s="12" t="str">
        <f t="shared" si="51"/>
        <v>Diabetes</v>
      </c>
    </row>
    <row r="1614" spans="2:11" x14ac:dyDescent="0.3">
      <c r="B1614" t="s">
        <v>758</v>
      </c>
      <c r="C1614">
        <v>22.63</v>
      </c>
      <c r="D1614">
        <v>5.09</v>
      </c>
      <c r="E1614" t="s">
        <v>2382</v>
      </c>
      <c r="F1614" t="s">
        <v>2380</v>
      </c>
      <c r="G1614" t="s">
        <v>2380</v>
      </c>
      <c r="H1614">
        <v>0</v>
      </c>
      <c r="I1614" t="s">
        <v>2380</v>
      </c>
      <c r="J1614" t="str">
        <f t="shared" si="50"/>
        <v>Normal Weight</v>
      </c>
      <c r="K1614" s="12" t="str">
        <f t="shared" si="51"/>
        <v>Normal</v>
      </c>
    </row>
    <row r="1615" spans="2:11" x14ac:dyDescent="0.3">
      <c r="B1615" t="s">
        <v>757</v>
      </c>
      <c r="C1615">
        <v>23.46</v>
      </c>
      <c r="D1615">
        <v>4.21</v>
      </c>
      <c r="E1615" t="s">
        <v>2380</v>
      </c>
      <c r="F1615" t="s">
        <v>2380</v>
      </c>
      <c r="G1615" t="s">
        <v>2380</v>
      </c>
      <c r="H1615">
        <v>1</v>
      </c>
      <c r="I1615" t="s">
        <v>2380</v>
      </c>
      <c r="J1615" t="str">
        <f t="shared" si="50"/>
        <v>Normal Weight</v>
      </c>
      <c r="K1615" s="12" t="str">
        <f t="shared" si="51"/>
        <v>Normal</v>
      </c>
    </row>
    <row r="1616" spans="2:11" x14ac:dyDescent="0.3">
      <c r="B1616" t="s">
        <v>756</v>
      </c>
      <c r="C1616">
        <v>22.56</v>
      </c>
      <c r="D1616">
        <v>4.34</v>
      </c>
      <c r="E1616" t="s">
        <v>2382</v>
      </c>
      <c r="F1616" t="s">
        <v>2380</v>
      </c>
      <c r="G1616" t="s">
        <v>2380</v>
      </c>
      <c r="H1616">
        <v>0</v>
      </c>
      <c r="I1616" t="s">
        <v>2380</v>
      </c>
      <c r="J1616" t="str">
        <f t="shared" si="50"/>
        <v>Normal Weight</v>
      </c>
      <c r="K1616" s="12" t="str">
        <f t="shared" si="51"/>
        <v>Normal</v>
      </c>
    </row>
    <row r="1617" spans="2:11" x14ac:dyDescent="0.3">
      <c r="B1617" t="s">
        <v>755</v>
      </c>
      <c r="C1617">
        <v>19.28</v>
      </c>
      <c r="D1617">
        <v>11.85</v>
      </c>
      <c r="E1617" t="s">
        <v>2380</v>
      </c>
      <c r="F1617" t="s">
        <v>2380</v>
      </c>
      <c r="G1617" t="s">
        <v>2380</v>
      </c>
      <c r="H1617">
        <v>2</v>
      </c>
      <c r="I1617" t="s">
        <v>2380</v>
      </c>
      <c r="J1617" t="str">
        <f t="shared" si="50"/>
        <v>Normal Weight</v>
      </c>
      <c r="K1617" s="12" t="str">
        <f t="shared" si="51"/>
        <v>Diabetes</v>
      </c>
    </row>
    <row r="1618" spans="2:11" x14ac:dyDescent="0.3">
      <c r="B1618" t="s">
        <v>754</v>
      </c>
      <c r="C1618">
        <v>15.37</v>
      </c>
      <c r="D1618">
        <v>9.61</v>
      </c>
      <c r="E1618" t="s">
        <v>2382</v>
      </c>
      <c r="F1618" t="s">
        <v>2380</v>
      </c>
      <c r="G1618" t="s">
        <v>2380</v>
      </c>
      <c r="H1618">
        <v>2</v>
      </c>
      <c r="I1618" t="s">
        <v>2380</v>
      </c>
      <c r="J1618" t="str">
        <f t="shared" si="50"/>
        <v>Underweight</v>
      </c>
      <c r="K1618" s="12" t="str">
        <f t="shared" si="51"/>
        <v>Diabetes</v>
      </c>
    </row>
    <row r="1619" spans="2:11" x14ac:dyDescent="0.3">
      <c r="B1619" t="s">
        <v>753</v>
      </c>
      <c r="C1619">
        <v>18.71</v>
      </c>
      <c r="D1619">
        <v>5.29</v>
      </c>
      <c r="E1619" t="s">
        <v>2382</v>
      </c>
      <c r="F1619" t="s">
        <v>2380</v>
      </c>
      <c r="G1619" t="s">
        <v>2380</v>
      </c>
      <c r="H1619">
        <v>0</v>
      </c>
      <c r="I1619" t="s">
        <v>2380</v>
      </c>
      <c r="J1619" t="str">
        <f t="shared" si="50"/>
        <v>Normal Weight</v>
      </c>
      <c r="K1619" s="12" t="str">
        <f t="shared" si="51"/>
        <v>Normal</v>
      </c>
    </row>
    <row r="1620" spans="2:11" x14ac:dyDescent="0.3">
      <c r="B1620" t="s">
        <v>752</v>
      </c>
      <c r="C1620">
        <v>20.61</v>
      </c>
      <c r="D1620">
        <v>6.89</v>
      </c>
      <c r="E1620" t="s">
        <v>2380</v>
      </c>
      <c r="F1620" t="s">
        <v>2380</v>
      </c>
      <c r="G1620" t="s">
        <v>2380</v>
      </c>
      <c r="H1620">
        <v>0</v>
      </c>
      <c r="I1620" t="s">
        <v>2380</v>
      </c>
      <c r="J1620" t="str">
        <f t="shared" si="50"/>
        <v>Normal Weight</v>
      </c>
      <c r="K1620" s="12" t="str">
        <f t="shared" si="51"/>
        <v>Diabetes</v>
      </c>
    </row>
    <row r="1621" spans="2:11" x14ac:dyDescent="0.3">
      <c r="B1621" t="s">
        <v>751</v>
      </c>
      <c r="C1621">
        <v>15.99</v>
      </c>
      <c r="D1621">
        <v>4.57</v>
      </c>
      <c r="E1621" t="s">
        <v>2382</v>
      </c>
      <c r="F1621" t="s">
        <v>2380</v>
      </c>
      <c r="G1621" t="s">
        <v>2382</v>
      </c>
      <c r="H1621">
        <v>1</v>
      </c>
      <c r="I1621" t="s">
        <v>2380</v>
      </c>
      <c r="J1621" t="str">
        <f t="shared" si="50"/>
        <v>Underweight</v>
      </c>
      <c r="K1621" s="12" t="str">
        <f t="shared" si="51"/>
        <v>Normal</v>
      </c>
    </row>
    <row r="1622" spans="2:11" x14ac:dyDescent="0.3">
      <c r="B1622" t="s">
        <v>750</v>
      </c>
      <c r="C1622">
        <v>33.155000000000001</v>
      </c>
      <c r="D1622">
        <v>4.32</v>
      </c>
      <c r="E1622" t="s">
        <v>2380</v>
      </c>
      <c r="F1622" t="s">
        <v>2380</v>
      </c>
      <c r="G1622" t="s">
        <v>2380</v>
      </c>
      <c r="H1622">
        <v>0</v>
      </c>
      <c r="I1622" t="s">
        <v>2380</v>
      </c>
      <c r="J1622" t="str">
        <f t="shared" si="50"/>
        <v>Obesity</v>
      </c>
      <c r="K1622" s="12" t="str">
        <f t="shared" si="51"/>
        <v>Normal</v>
      </c>
    </row>
    <row r="1623" spans="2:11" x14ac:dyDescent="0.3">
      <c r="B1623" t="s">
        <v>749</v>
      </c>
      <c r="C1623">
        <v>26.22</v>
      </c>
      <c r="D1623">
        <v>5.57</v>
      </c>
      <c r="E1623" t="s">
        <v>2382</v>
      </c>
      <c r="F1623" t="s">
        <v>2380</v>
      </c>
      <c r="G1623" t="s">
        <v>2382</v>
      </c>
      <c r="H1623">
        <v>1</v>
      </c>
      <c r="I1623" t="s">
        <v>2380</v>
      </c>
      <c r="J1623" t="str">
        <f t="shared" si="50"/>
        <v>Overweight</v>
      </c>
      <c r="K1623" s="12" t="str">
        <f t="shared" si="51"/>
        <v>Normal</v>
      </c>
    </row>
    <row r="1624" spans="2:11" x14ac:dyDescent="0.3">
      <c r="B1624" t="s">
        <v>748</v>
      </c>
      <c r="C1624">
        <v>21.85</v>
      </c>
      <c r="D1624">
        <v>5.26</v>
      </c>
      <c r="E1624" t="s">
        <v>2382</v>
      </c>
      <c r="F1624" t="s">
        <v>2380</v>
      </c>
      <c r="G1624" t="s">
        <v>2382</v>
      </c>
      <c r="H1624">
        <v>1</v>
      </c>
      <c r="I1624" t="s">
        <v>2380</v>
      </c>
      <c r="J1624" t="str">
        <f t="shared" si="50"/>
        <v>Normal Weight</v>
      </c>
      <c r="K1624" s="12" t="str">
        <f t="shared" si="51"/>
        <v>Normal</v>
      </c>
    </row>
    <row r="1625" spans="2:11" x14ac:dyDescent="0.3">
      <c r="B1625" t="s">
        <v>747</v>
      </c>
      <c r="C1625">
        <v>30.495000000000001</v>
      </c>
      <c r="D1625">
        <v>6.25</v>
      </c>
      <c r="E1625" t="s">
        <v>2380</v>
      </c>
      <c r="F1625" t="s">
        <v>2380</v>
      </c>
      <c r="G1625" t="s">
        <v>2380</v>
      </c>
      <c r="H1625">
        <v>0</v>
      </c>
      <c r="I1625" t="s">
        <v>2380</v>
      </c>
      <c r="J1625" t="str">
        <f t="shared" si="50"/>
        <v>Obesity</v>
      </c>
      <c r="K1625" s="12" t="str">
        <f t="shared" si="51"/>
        <v>Prediabetes</v>
      </c>
    </row>
    <row r="1626" spans="2:11" x14ac:dyDescent="0.3">
      <c r="B1626" t="s">
        <v>746</v>
      </c>
      <c r="C1626">
        <v>34.104999999999997</v>
      </c>
      <c r="D1626">
        <v>5.67</v>
      </c>
      <c r="E1626" t="s">
        <v>2382</v>
      </c>
      <c r="F1626" t="s">
        <v>2380</v>
      </c>
      <c r="G1626" t="s">
        <v>2380</v>
      </c>
      <c r="H1626">
        <v>0</v>
      </c>
      <c r="I1626" t="s">
        <v>2380</v>
      </c>
      <c r="J1626" t="str">
        <f t="shared" si="50"/>
        <v>Obesity</v>
      </c>
      <c r="K1626" s="12" t="str">
        <f t="shared" si="51"/>
        <v>Normal</v>
      </c>
    </row>
    <row r="1627" spans="2:11" x14ac:dyDescent="0.3">
      <c r="B1627" t="s">
        <v>745</v>
      </c>
      <c r="C1627">
        <v>32.770000000000003</v>
      </c>
      <c r="D1627">
        <v>4.42</v>
      </c>
      <c r="E1627" t="s">
        <v>2382</v>
      </c>
      <c r="F1627" t="s">
        <v>2380</v>
      </c>
      <c r="G1627" t="s">
        <v>2380</v>
      </c>
      <c r="H1627">
        <v>1</v>
      </c>
      <c r="I1627" t="s">
        <v>2380</v>
      </c>
      <c r="J1627" t="str">
        <f t="shared" si="50"/>
        <v>Obesity</v>
      </c>
      <c r="K1627" s="12" t="str">
        <f t="shared" si="51"/>
        <v>Normal</v>
      </c>
    </row>
    <row r="1628" spans="2:11" x14ac:dyDescent="0.3">
      <c r="B1628" t="s">
        <v>744</v>
      </c>
      <c r="C1628">
        <v>16.850000000000001</v>
      </c>
      <c r="D1628">
        <v>11.75</v>
      </c>
      <c r="E1628" t="s">
        <v>2382</v>
      </c>
      <c r="F1628" t="s">
        <v>2380</v>
      </c>
      <c r="G1628" t="s">
        <v>2380</v>
      </c>
      <c r="H1628">
        <v>2</v>
      </c>
      <c r="I1628" t="s">
        <v>2380</v>
      </c>
      <c r="J1628" t="str">
        <f t="shared" si="50"/>
        <v>Underweight</v>
      </c>
      <c r="K1628" s="12" t="str">
        <f t="shared" si="51"/>
        <v>Diabetes</v>
      </c>
    </row>
    <row r="1629" spans="2:11" x14ac:dyDescent="0.3">
      <c r="B1629" t="s">
        <v>743</v>
      </c>
      <c r="C1629">
        <v>34.700000000000003</v>
      </c>
      <c r="D1629">
        <v>6.06</v>
      </c>
      <c r="E1629" t="s">
        <v>2380</v>
      </c>
      <c r="F1629" t="s">
        <v>2380</v>
      </c>
      <c r="G1629" t="s">
        <v>2380</v>
      </c>
      <c r="H1629">
        <v>1</v>
      </c>
      <c r="I1629" t="s">
        <v>2380</v>
      </c>
      <c r="J1629" t="str">
        <f t="shared" si="50"/>
        <v>Obesity</v>
      </c>
      <c r="K1629" s="12" t="str">
        <f t="shared" si="51"/>
        <v>Prediabetes</v>
      </c>
    </row>
    <row r="1630" spans="2:11" x14ac:dyDescent="0.3">
      <c r="B1630" t="s">
        <v>742</v>
      </c>
      <c r="C1630">
        <v>37.049999999999997</v>
      </c>
      <c r="D1630">
        <v>5.48</v>
      </c>
      <c r="E1630" t="s">
        <v>2380</v>
      </c>
      <c r="F1630" t="s">
        <v>2380</v>
      </c>
      <c r="G1630" t="s">
        <v>2380</v>
      </c>
      <c r="H1630">
        <v>1</v>
      </c>
      <c r="I1630" t="s">
        <v>2380</v>
      </c>
      <c r="J1630" t="str">
        <f t="shared" si="50"/>
        <v>Obesity</v>
      </c>
      <c r="K1630" s="12" t="str">
        <f t="shared" si="51"/>
        <v>Normal</v>
      </c>
    </row>
    <row r="1631" spans="2:11" x14ac:dyDescent="0.3">
      <c r="B1631" t="s">
        <v>741</v>
      </c>
      <c r="C1631">
        <v>18.78</v>
      </c>
      <c r="D1631">
        <v>4.45</v>
      </c>
      <c r="E1631" t="s">
        <v>2380</v>
      </c>
      <c r="F1631" t="s">
        <v>2380</v>
      </c>
      <c r="G1631" t="s">
        <v>2382</v>
      </c>
      <c r="H1631">
        <v>1</v>
      </c>
      <c r="I1631" t="s">
        <v>2380</v>
      </c>
      <c r="J1631" t="str">
        <f t="shared" si="50"/>
        <v>Normal Weight</v>
      </c>
      <c r="K1631" s="12" t="str">
        <f t="shared" si="51"/>
        <v>Normal</v>
      </c>
    </row>
    <row r="1632" spans="2:11" x14ac:dyDescent="0.3">
      <c r="B1632" t="s">
        <v>740</v>
      </c>
      <c r="C1632">
        <v>28.024999999999999</v>
      </c>
      <c r="D1632">
        <v>5</v>
      </c>
      <c r="E1632" t="s">
        <v>2380</v>
      </c>
      <c r="F1632" t="s">
        <v>2380</v>
      </c>
      <c r="G1632" t="s">
        <v>2380</v>
      </c>
      <c r="H1632">
        <v>1</v>
      </c>
      <c r="I1632" t="s">
        <v>2380</v>
      </c>
      <c r="J1632" t="str">
        <f t="shared" si="50"/>
        <v>Overweight</v>
      </c>
      <c r="K1632" s="12" t="str">
        <f t="shared" si="51"/>
        <v>Normal</v>
      </c>
    </row>
    <row r="1633" spans="2:11" x14ac:dyDescent="0.3">
      <c r="B1633" t="s">
        <v>739</v>
      </c>
      <c r="C1633">
        <v>35.090000000000003</v>
      </c>
      <c r="D1633">
        <v>5.84</v>
      </c>
      <c r="E1633" t="s">
        <v>2380</v>
      </c>
      <c r="F1633" t="s">
        <v>2380</v>
      </c>
      <c r="G1633" t="s">
        <v>2380</v>
      </c>
      <c r="H1633">
        <v>0</v>
      </c>
      <c r="I1633" t="s">
        <v>2380</v>
      </c>
      <c r="J1633" t="str">
        <f t="shared" si="50"/>
        <v>Obesity</v>
      </c>
      <c r="K1633" s="12" t="str">
        <f t="shared" si="51"/>
        <v>Prediabetes</v>
      </c>
    </row>
    <row r="1634" spans="2:11" x14ac:dyDescent="0.3">
      <c r="B1634" t="s">
        <v>738</v>
      </c>
      <c r="C1634">
        <v>34.42</v>
      </c>
      <c r="D1634">
        <v>5.21</v>
      </c>
      <c r="E1634" t="s">
        <v>2382</v>
      </c>
      <c r="F1634" t="s">
        <v>2380</v>
      </c>
      <c r="G1634" t="s">
        <v>2380</v>
      </c>
      <c r="H1634">
        <v>0</v>
      </c>
      <c r="I1634" t="s">
        <v>2380</v>
      </c>
      <c r="J1634" t="str">
        <f t="shared" si="50"/>
        <v>Obesity</v>
      </c>
      <c r="K1634" s="12" t="str">
        <f t="shared" si="51"/>
        <v>Normal</v>
      </c>
    </row>
    <row r="1635" spans="2:11" x14ac:dyDescent="0.3">
      <c r="B1635" t="s">
        <v>737</v>
      </c>
      <c r="C1635">
        <v>29.4</v>
      </c>
      <c r="D1635">
        <v>4.26</v>
      </c>
      <c r="E1635" t="s">
        <v>2380</v>
      </c>
      <c r="F1635" t="s">
        <v>2380</v>
      </c>
      <c r="G1635" t="s">
        <v>2380</v>
      </c>
      <c r="H1635">
        <v>0</v>
      </c>
      <c r="I1635" t="s">
        <v>2380</v>
      </c>
      <c r="J1635" t="str">
        <f t="shared" si="50"/>
        <v>Overweight</v>
      </c>
      <c r="K1635" s="12" t="str">
        <f t="shared" si="51"/>
        <v>Normal</v>
      </c>
    </row>
    <row r="1636" spans="2:11" x14ac:dyDescent="0.3">
      <c r="B1636" t="s">
        <v>736</v>
      </c>
      <c r="C1636">
        <v>21.31</v>
      </c>
      <c r="D1636">
        <v>4.17</v>
      </c>
      <c r="E1636" t="s">
        <v>2380</v>
      </c>
      <c r="F1636" t="s">
        <v>2380</v>
      </c>
      <c r="G1636" t="s">
        <v>2380</v>
      </c>
      <c r="H1636">
        <v>0</v>
      </c>
      <c r="I1636" t="s">
        <v>2380</v>
      </c>
      <c r="J1636" t="str">
        <f t="shared" si="50"/>
        <v>Normal Weight</v>
      </c>
      <c r="K1636" s="12" t="str">
        <f t="shared" si="51"/>
        <v>Normal</v>
      </c>
    </row>
    <row r="1637" spans="2:11" x14ac:dyDescent="0.3">
      <c r="B1637" t="s">
        <v>735</v>
      </c>
      <c r="C1637">
        <v>19.559999999999999</v>
      </c>
      <c r="D1637">
        <v>11.96</v>
      </c>
      <c r="E1637" t="s">
        <v>2380</v>
      </c>
      <c r="F1637" t="s">
        <v>2380</v>
      </c>
      <c r="G1637" t="s">
        <v>2380</v>
      </c>
      <c r="H1637">
        <v>0</v>
      </c>
      <c r="I1637" t="s">
        <v>2380</v>
      </c>
      <c r="J1637" t="str">
        <f t="shared" si="50"/>
        <v>Normal Weight</v>
      </c>
      <c r="K1637" s="12" t="str">
        <f t="shared" si="51"/>
        <v>Diabetes</v>
      </c>
    </row>
    <row r="1638" spans="2:11" x14ac:dyDescent="0.3">
      <c r="B1638" t="s">
        <v>734</v>
      </c>
      <c r="C1638">
        <v>37.335000000000001</v>
      </c>
      <c r="D1638">
        <v>6.26</v>
      </c>
      <c r="E1638" t="s">
        <v>2382</v>
      </c>
      <c r="F1638" t="s">
        <v>2380</v>
      </c>
      <c r="G1638" t="s">
        <v>2380</v>
      </c>
      <c r="H1638">
        <v>1</v>
      </c>
      <c r="I1638" t="s">
        <v>2380</v>
      </c>
      <c r="J1638" t="str">
        <f t="shared" si="50"/>
        <v>Obesity</v>
      </c>
      <c r="K1638" s="12" t="str">
        <f t="shared" si="51"/>
        <v>Prediabetes</v>
      </c>
    </row>
    <row r="1639" spans="2:11" x14ac:dyDescent="0.3">
      <c r="B1639" t="s">
        <v>733</v>
      </c>
      <c r="C1639">
        <v>19.53</v>
      </c>
      <c r="D1639">
        <v>11.68</v>
      </c>
      <c r="E1639" t="s">
        <v>2380</v>
      </c>
      <c r="F1639" t="s">
        <v>2380</v>
      </c>
      <c r="G1639" t="s">
        <v>2380</v>
      </c>
      <c r="H1639">
        <v>0</v>
      </c>
      <c r="I1639" t="s">
        <v>2380</v>
      </c>
      <c r="J1639" t="str">
        <f t="shared" si="50"/>
        <v>Normal Weight</v>
      </c>
      <c r="K1639" s="12" t="str">
        <f t="shared" si="51"/>
        <v>Diabetes</v>
      </c>
    </row>
    <row r="1640" spans="2:11" x14ac:dyDescent="0.3">
      <c r="B1640" t="s">
        <v>732</v>
      </c>
      <c r="C1640">
        <v>34.1</v>
      </c>
      <c r="D1640">
        <v>5.16</v>
      </c>
      <c r="E1640" t="s">
        <v>2380</v>
      </c>
      <c r="F1640" t="s">
        <v>2380</v>
      </c>
      <c r="G1640" t="s">
        <v>2380</v>
      </c>
      <c r="H1640">
        <v>0</v>
      </c>
      <c r="I1640" t="s">
        <v>2380</v>
      </c>
      <c r="J1640" t="str">
        <f t="shared" si="50"/>
        <v>Obesity</v>
      </c>
      <c r="K1640" s="12" t="str">
        <f t="shared" si="51"/>
        <v>Normal</v>
      </c>
    </row>
    <row r="1641" spans="2:11" x14ac:dyDescent="0.3">
      <c r="B1641" t="s">
        <v>731</v>
      </c>
      <c r="C1641">
        <v>16.5</v>
      </c>
      <c r="D1641">
        <v>6.9</v>
      </c>
      <c r="E1641" t="s">
        <v>2382</v>
      </c>
      <c r="F1641" t="s">
        <v>2380</v>
      </c>
      <c r="G1641" t="s">
        <v>2380</v>
      </c>
      <c r="H1641">
        <v>2</v>
      </c>
      <c r="I1641" t="s">
        <v>2380</v>
      </c>
      <c r="J1641" t="str">
        <f t="shared" si="50"/>
        <v>Underweight</v>
      </c>
      <c r="K1641" s="12" t="str">
        <f t="shared" si="51"/>
        <v>Diabetes</v>
      </c>
    </row>
    <row r="1642" spans="2:11" x14ac:dyDescent="0.3">
      <c r="B1642" t="s">
        <v>730</v>
      </c>
      <c r="C1642">
        <v>30.69</v>
      </c>
      <c r="D1642">
        <v>4.83</v>
      </c>
      <c r="E1642" t="s">
        <v>2380</v>
      </c>
      <c r="F1642" t="s">
        <v>2380</v>
      </c>
      <c r="G1642" t="s">
        <v>2380</v>
      </c>
      <c r="H1642">
        <v>1</v>
      </c>
      <c r="I1642" t="s">
        <v>2380</v>
      </c>
      <c r="J1642" t="str">
        <f t="shared" si="50"/>
        <v>Obesity</v>
      </c>
      <c r="K1642" s="12" t="str">
        <f t="shared" si="51"/>
        <v>Normal</v>
      </c>
    </row>
    <row r="1643" spans="2:11" x14ac:dyDescent="0.3">
      <c r="B1643" t="s">
        <v>729</v>
      </c>
      <c r="C1643">
        <v>28.93</v>
      </c>
      <c r="D1643">
        <v>4.87</v>
      </c>
      <c r="E1643" t="s">
        <v>2380</v>
      </c>
      <c r="F1643" t="s">
        <v>2380</v>
      </c>
      <c r="G1643" t="s">
        <v>2380</v>
      </c>
      <c r="H1643">
        <v>1</v>
      </c>
      <c r="I1643" t="s">
        <v>2380</v>
      </c>
      <c r="J1643" t="str">
        <f t="shared" si="50"/>
        <v>Overweight</v>
      </c>
      <c r="K1643" s="12" t="str">
        <f t="shared" si="51"/>
        <v>Normal</v>
      </c>
    </row>
    <row r="1644" spans="2:11" x14ac:dyDescent="0.3">
      <c r="B1644" t="s">
        <v>728</v>
      </c>
      <c r="C1644">
        <v>38.9</v>
      </c>
      <c r="D1644">
        <v>4.28</v>
      </c>
      <c r="E1644" t="s">
        <v>2380</v>
      </c>
      <c r="F1644" t="s">
        <v>2380</v>
      </c>
      <c r="G1644" t="s">
        <v>2380</v>
      </c>
      <c r="H1644">
        <v>0</v>
      </c>
      <c r="I1644" t="s">
        <v>2380</v>
      </c>
      <c r="J1644" t="str">
        <f t="shared" si="50"/>
        <v>Obesity</v>
      </c>
      <c r="K1644" s="12" t="str">
        <f t="shared" si="51"/>
        <v>Normal</v>
      </c>
    </row>
    <row r="1645" spans="2:11" x14ac:dyDescent="0.3">
      <c r="B1645" t="s">
        <v>727</v>
      </c>
      <c r="C1645">
        <v>26.9</v>
      </c>
      <c r="D1645">
        <v>4.07</v>
      </c>
      <c r="E1645" t="s">
        <v>2380</v>
      </c>
      <c r="F1645" t="s">
        <v>2380</v>
      </c>
      <c r="G1645" t="s">
        <v>2380</v>
      </c>
      <c r="H1645">
        <v>0</v>
      </c>
      <c r="I1645" t="s">
        <v>2380</v>
      </c>
      <c r="J1645" t="str">
        <f t="shared" si="50"/>
        <v>Overweight</v>
      </c>
      <c r="K1645" s="12" t="str">
        <f t="shared" si="51"/>
        <v>Normal</v>
      </c>
    </row>
    <row r="1646" spans="2:11" x14ac:dyDescent="0.3">
      <c r="B1646" t="s">
        <v>726</v>
      </c>
      <c r="C1646">
        <v>24.86</v>
      </c>
      <c r="D1646">
        <v>6.23</v>
      </c>
      <c r="E1646" t="s">
        <v>2380</v>
      </c>
      <c r="F1646" t="s">
        <v>2380</v>
      </c>
      <c r="G1646" t="s">
        <v>2380</v>
      </c>
      <c r="H1646">
        <v>0</v>
      </c>
      <c r="I1646" t="s">
        <v>2380</v>
      </c>
      <c r="J1646" t="str">
        <f t="shared" si="50"/>
        <v>Normal Weight</v>
      </c>
      <c r="K1646" s="12" t="str">
        <f t="shared" si="51"/>
        <v>Prediabetes</v>
      </c>
    </row>
    <row r="1647" spans="2:11" x14ac:dyDescent="0.3">
      <c r="B1647" t="s">
        <v>725</v>
      </c>
      <c r="C1647">
        <v>39.14</v>
      </c>
      <c r="D1647">
        <v>6.24</v>
      </c>
      <c r="E1647" t="s">
        <v>2380</v>
      </c>
      <c r="F1647" t="s">
        <v>2381</v>
      </c>
      <c r="G1647" t="s">
        <v>2380</v>
      </c>
      <c r="H1647">
        <v>1</v>
      </c>
      <c r="I1647" t="s">
        <v>2380</v>
      </c>
      <c r="J1647" t="str">
        <f t="shared" si="50"/>
        <v>Obesity</v>
      </c>
      <c r="K1647" s="12" t="str">
        <f t="shared" si="51"/>
        <v>Prediabetes</v>
      </c>
    </row>
    <row r="1648" spans="2:11" x14ac:dyDescent="0.3">
      <c r="B1648" t="s">
        <v>724</v>
      </c>
      <c r="C1648">
        <v>39.799999999999997</v>
      </c>
      <c r="D1648">
        <v>6.17</v>
      </c>
      <c r="E1648" t="s">
        <v>2380</v>
      </c>
      <c r="F1648" t="s">
        <v>2380</v>
      </c>
      <c r="G1648" t="s">
        <v>2382</v>
      </c>
      <c r="H1648">
        <v>1</v>
      </c>
      <c r="I1648" t="s">
        <v>2380</v>
      </c>
      <c r="J1648" t="str">
        <f t="shared" si="50"/>
        <v>Obesity</v>
      </c>
      <c r="K1648" s="12" t="str">
        <f t="shared" si="51"/>
        <v>Prediabetes</v>
      </c>
    </row>
    <row r="1649" spans="2:11" x14ac:dyDescent="0.3">
      <c r="B1649" t="s">
        <v>723</v>
      </c>
      <c r="C1649">
        <v>34.32</v>
      </c>
      <c r="D1649">
        <v>5.16</v>
      </c>
      <c r="E1649" t="s">
        <v>2380</v>
      </c>
      <c r="F1649" t="s">
        <v>2380</v>
      </c>
      <c r="G1649" t="s">
        <v>2380</v>
      </c>
      <c r="H1649">
        <v>1</v>
      </c>
      <c r="I1649" t="s">
        <v>2380</v>
      </c>
      <c r="J1649" t="str">
        <f t="shared" si="50"/>
        <v>Obesity</v>
      </c>
      <c r="K1649" s="12" t="str">
        <f t="shared" si="51"/>
        <v>Normal</v>
      </c>
    </row>
    <row r="1650" spans="2:11" x14ac:dyDescent="0.3">
      <c r="B1650" t="s">
        <v>722</v>
      </c>
      <c r="C1650">
        <v>32.51</v>
      </c>
      <c r="D1650">
        <v>4.3</v>
      </c>
      <c r="E1650" t="s">
        <v>2380</v>
      </c>
      <c r="F1650" t="s">
        <v>2380</v>
      </c>
      <c r="G1650" t="s">
        <v>2380</v>
      </c>
      <c r="H1650">
        <v>0</v>
      </c>
      <c r="I1650" t="s">
        <v>2380</v>
      </c>
      <c r="J1650" t="str">
        <f t="shared" si="50"/>
        <v>Obesity</v>
      </c>
      <c r="K1650" s="12" t="str">
        <f t="shared" si="51"/>
        <v>Normal</v>
      </c>
    </row>
    <row r="1651" spans="2:11" x14ac:dyDescent="0.3">
      <c r="B1651" t="s">
        <v>721</v>
      </c>
      <c r="C1651">
        <v>30.71</v>
      </c>
      <c r="D1651">
        <v>6.14</v>
      </c>
      <c r="E1651" t="s">
        <v>2380</v>
      </c>
      <c r="F1651" t="s">
        <v>2380</v>
      </c>
      <c r="G1651" t="s">
        <v>2382</v>
      </c>
      <c r="H1651">
        <v>1</v>
      </c>
      <c r="I1651" t="s">
        <v>2380</v>
      </c>
      <c r="J1651" t="str">
        <f t="shared" si="50"/>
        <v>Obesity</v>
      </c>
      <c r="K1651" s="12" t="str">
        <f t="shared" si="51"/>
        <v>Prediabetes</v>
      </c>
    </row>
    <row r="1652" spans="2:11" x14ac:dyDescent="0.3">
      <c r="B1652" t="s">
        <v>720</v>
      </c>
      <c r="C1652">
        <v>28.9</v>
      </c>
      <c r="D1652">
        <v>5.36</v>
      </c>
      <c r="E1652" t="s">
        <v>2380</v>
      </c>
      <c r="F1652" t="s">
        <v>2380</v>
      </c>
      <c r="G1652" t="s">
        <v>2380</v>
      </c>
      <c r="H1652">
        <v>1</v>
      </c>
      <c r="I1652" t="s">
        <v>2380</v>
      </c>
      <c r="J1652" t="str">
        <f t="shared" si="50"/>
        <v>Overweight</v>
      </c>
      <c r="K1652" s="12" t="str">
        <f t="shared" si="51"/>
        <v>Normal</v>
      </c>
    </row>
    <row r="1653" spans="2:11" x14ac:dyDescent="0.3">
      <c r="B1653" t="s">
        <v>719</v>
      </c>
      <c r="C1653">
        <v>36.19</v>
      </c>
      <c r="D1653">
        <v>4.3</v>
      </c>
      <c r="E1653" t="s">
        <v>2380</v>
      </c>
      <c r="F1653" t="s">
        <v>2380</v>
      </c>
      <c r="G1653" t="s">
        <v>2380</v>
      </c>
      <c r="H1653">
        <v>0</v>
      </c>
      <c r="I1653" t="s">
        <v>2380</v>
      </c>
      <c r="J1653" t="str">
        <f t="shared" si="50"/>
        <v>Obesity</v>
      </c>
      <c r="K1653" s="12" t="str">
        <f t="shared" si="51"/>
        <v>Normal</v>
      </c>
    </row>
    <row r="1654" spans="2:11" x14ac:dyDescent="0.3">
      <c r="B1654" t="s">
        <v>718</v>
      </c>
      <c r="C1654">
        <v>29.6</v>
      </c>
      <c r="D1654">
        <v>4.09</v>
      </c>
      <c r="E1654" t="s">
        <v>2380</v>
      </c>
      <c r="F1654" t="s">
        <v>2380</v>
      </c>
      <c r="G1654" t="s">
        <v>2380</v>
      </c>
      <c r="H1654">
        <v>0</v>
      </c>
      <c r="I1654" t="s">
        <v>2380</v>
      </c>
      <c r="J1654" t="str">
        <f t="shared" si="50"/>
        <v>Overweight</v>
      </c>
      <c r="K1654" s="12" t="str">
        <f t="shared" si="51"/>
        <v>Normal</v>
      </c>
    </row>
    <row r="1655" spans="2:11" x14ac:dyDescent="0.3">
      <c r="B1655" t="s">
        <v>717</v>
      </c>
      <c r="C1655">
        <v>30.95</v>
      </c>
      <c r="D1655">
        <v>6.27</v>
      </c>
      <c r="E1655" t="s">
        <v>2380</v>
      </c>
      <c r="F1655" t="s">
        <v>2380</v>
      </c>
      <c r="G1655" t="s">
        <v>2382</v>
      </c>
      <c r="H1655">
        <v>1</v>
      </c>
      <c r="I1655" t="s">
        <v>2380</v>
      </c>
      <c r="J1655" t="str">
        <f t="shared" si="50"/>
        <v>Obesity</v>
      </c>
      <c r="K1655" s="12" t="str">
        <f t="shared" si="51"/>
        <v>Prediabetes</v>
      </c>
    </row>
    <row r="1656" spans="2:11" x14ac:dyDescent="0.3">
      <c r="B1656" t="s">
        <v>716</v>
      </c>
      <c r="C1656">
        <v>19.95</v>
      </c>
      <c r="D1656">
        <v>5.39</v>
      </c>
      <c r="E1656" t="s">
        <v>2380</v>
      </c>
      <c r="F1656" t="s">
        <v>2380</v>
      </c>
      <c r="G1656" t="s">
        <v>2380</v>
      </c>
      <c r="H1656">
        <v>1</v>
      </c>
      <c r="I1656" t="s">
        <v>2380</v>
      </c>
      <c r="J1656" t="str">
        <f t="shared" si="50"/>
        <v>Normal Weight</v>
      </c>
      <c r="K1656" s="12" t="str">
        <f t="shared" si="51"/>
        <v>Normal</v>
      </c>
    </row>
    <row r="1657" spans="2:11" x14ac:dyDescent="0.3">
      <c r="B1657" t="s">
        <v>715</v>
      </c>
      <c r="C1657">
        <v>23.65</v>
      </c>
      <c r="D1657">
        <v>5.75</v>
      </c>
      <c r="E1657" t="s">
        <v>2382</v>
      </c>
      <c r="F1657" t="s">
        <v>2380</v>
      </c>
      <c r="G1657" t="s">
        <v>2380</v>
      </c>
      <c r="H1657">
        <v>0</v>
      </c>
      <c r="I1657" t="s">
        <v>2380</v>
      </c>
      <c r="J1657" t="str">
        <f t="shared" si="50"/>
        <v>Normal Weight</v>
      </c>
      <c r="K1657" s="12" t="str">
        <f t="shared" si="51"/>
        <v>Prediabetes</v>
      </c>
    </row>
    <row r="1658" spans="2:11" x14ac:dyDescent="0.3">
      <c r="B1658" t="s">
        <v>714</v>
      </c>
      <c r="C1658">
        <v>43.34</v>
      </c>
      <c r="D1658">
        <v>4.91</v>
      </c>
      <c r="E1658" t="s">
        <v>2380</v>
      </c>
      <c r="F1658" t="s">
        <v>2380</v>
      </c>
      <c r="G1658" t="s">
        <v>2380</v>
      </c>
      <c r="H1658">
        <v>1</v>
      </c>
      <c r="I1658" t="s">
        <v>2380</v>
      </c>
      <c r="J1658" t="str">
        <f t="shared" si="50"/>
        <v>Obesity</v>
      </c>
      <c r="K1658" s="12" t="str">
        <f t="shared" si="51"/>
        <v>Normal</v>
      </c>
    </row>
    <row r="1659" spans="2:11" x14ac:dyDescent="0.3">
      <c r="B1659" t="s">
        <v>713</v>
      </c>
      <c r="C1659">
        <v>31.98</v>
      </c>
      <c r="D1659">
        <v>4.46</v>
      </c>
      <c r="E1659" t="s">
        <v>2382</v>
      </c>
      <c r="F1659" t="s">
        <v>2380</v>
      </c>
      <c r="G1659" t="s">
        <v>2380</v>
      </c>
      <c r="H1659">
        <v>1</v>
      </c>
      <c r="I1659" t="s">
        <v>2380</v>
      </c>
      <c r="J1659" t="str">
        <f t="shared" si="50"/>
        <v>Obesity</v>
      </c>
      <c r="K1659" s="12" t="str">
        <f t="shared" si="51"/>
        <v>Normal</v>
      </c>
    </row>
    <row r="1660" spans="2:11" x14ac:dyDescent="0.3">
      <c r="B1660" t="s">
        <v>712</v>
      </c>
      <c r="C1660">
        <v>35.86</v>
      </c>
      <c r="D1660">
        <v>6.22</v>
      </c>
      <c r="E1660" t="s">
        <v>2380</v>
      </c>
      <c r="F1660" t="s">
        <v>2380</v>
      </c>
      <c r="G1660" t="s">
        <v>2380</v>
      </c>
      <c r="H1660">
        <v>1</v>
      </c>
      <c r="I1660" t="s">
        <v>2380</v>
      </c>
      <c r="J1660" t="str">
        <f t="shared" si="50"/>
        <v>Obesity</v>
      </c>
      <c r="K1660" s="12" t="str">
        <f t="shared" si="51"/>
        <v>Prediabetes</v>
      </c>
    </row>
    <row r="1661" spans="2:11" x14ac:dyDescent="0.3">
      <c r="B1661" t="s">
        <v>711</v>
      </c>
      <c r="C1661">
        <v>15.2</v>
      </c>
      <c r="D1661">
        <v>8.82</v>
      </c>
      <c r="E1661" t="s">
        <v>2380</v>
      </c>
      <c r="F1661" t="s">
        <v>2380</v>
      </c>
      <c r="G1661" t="s">
        <v>2380</v>
      </c>
      <c r="H1661">
        <v>0</v>
      </c>
      <c r="I1661" t="s">
        <v>2380</v>
      </c>
      <c r="J1661" t="str">
        <f t="shared" si="50"/>
        <v>Underweight</v>
      </c>
      <c r="K1661" s="12" t="str">
        <f t="shared" si="51"/>
        <v>Diabetes</v>
      </c>
    </row>
    <row r="1662" spans="2:11" x14ac:dyDescent="0.3">
      <c r="B1662" t="s">
        <v>710</v>
      </c>
      <c r="C1662">
        <v>37.200000000000003</v>
      </c>
      <c r="D1662">
        <v>10.14</v>
      </c>
      <c r="E1662" t="s">
        <v>2380</v>
      </c>
      <c r="F1662" t="s">
        <v>2380</v>
      </c>
      <c r="G1662" t="s">
        <v>2380</v>
      </c>
      <c r="H1662">
        <v>0</v>
      </c>
      <c r="I1662" t="s">
        <v>2380</v>
      </c>
      <c r="J1662" t="str">
        <f t="shared" si="50"/>
        <v>Obesity</v>
      </c>
      <c r="K1662" s="12" t="str">
        <f t="shared" si="51"/>
        <v>Diabetes</v>
      </c>
    </row>
    <row r="1663" spans="2:11" x14ac:dyDescent="0.3">
      <c r="B1663" t="s">
        <v>709</v>
      </c>
      <c r="C1663">
        <v>17.91</v>
      </c>
      <c r="D1663">
        <v>4.66</v>
      </c>
      <c r="E1663" t="s">
        <v>2380</v>
      </c>
      <c r="F1663" t="s">
        <v>2380</v>
      </c>
      <c r="G1663" t="s">
        <v>2380</v>
      </c>
      <c r="H1663">
        <v>2</v>
      </c>
      <c r="I1663" t="s">
        <v>2380</v>
      </c>
      <c r="J1663" t="str">
        <f t="shared" si="50"/>
        <v>Underweight</v>
      </c>
      <c r="K1663" s="12" t="str">
        <f t="shared" si="51"/>
        <v>Normal</v>
      </c>
    </row>
    <row r="1664" spans="2:11" x14ac:dyDescent="0.3">
      <c r="B1664" t="s">
        <v>708</v>
      </c>
      <c r="C1664">
        <v>20.76</v>
      </c>
      <c r="D1664">
        <v>6.26</v>
      </c>
      <c r="E1664" t="s">
        <v>2380</v>
      </c>
      <c r="F1664" t="s">
        <v>2380</v>
      </c>
      <c r="G1664" t="s">
        <v>2380</v>
      </c>
      <c r="H1664">
        <v>0</v>
      </c>
      <c r="I1664" t="s">
        <v>2380</v>
      </c>
      <c r="J1664" t="str">
        <f t="shared" si="50"/>
        <v>Normal Weight</v>
      </c>
      <c r="K1664" s="12" t="str">
        <f t="shared" si="51"/>
        <v>Prediabetes</v>
      </c>
    </row>
    <row r="1665" spans="2:11" x14ac:dyDescent="0.3">
      <c r="B1665" t="s">
        <v>707</v>
      </c>
      <c r="C1665">
        <v>38.99</v>
      </c>
      <c r="D1665">
        <v>5.21</v>
      </c>
      <c r="E1665" t="s">
        <v>2380</v>
      </c>
      <c r="F1665" t="s">
        <v>2381</v>
      </c>
      <c r="G1665" t="s">
        <v>2380</v>
      </c>
      <c r="H1665">
        <v>1</v>
      </c>
      <c r="I1665" t="s">
        <v>2380</v>
      </c>
      <c r="J1665" t="str">
        <f t="shared" si="50"/>
        <v>Obesity</v>
      </c>
      <c r="K1665" s="12" t="str">
        <f t="shared" si="51"/>
        <v>Normal</v>
      </c>
    </row>
    <row r="1666" spans="2:11" x14ac:dyDescent="0.3">
      <c r="B1666" t="s">
        <v>706</v>
      </c>
      <c r="C1666">
        <v>42.655000000000001</v>
      </c>
      <c r="D1666">
        <v>5.94</v>
      </c>
      <c r="E1666" t="s">
        <v>2382</v>
      </c>
      <c r="F1666" t="s">
        <v>2380</v>
      </c>
      <c r="G1666" t="s">
        <v>2382</v>
      </c>
      <c r="H1666">
        <v>1</v>
      </c>
      <c r="I1666" t="s">
        <v>2380</v>
      </c>
      <c r="J1666" t="str">
        <f t="shared" si="50"/>
        <v>Obesity</v>
      </c>
      <c r="K1666" s="12" t="str">
        <f t="shared" si="51"/>
        <v>Prediabetes</v>
      </c>
    </row>
    <row r="1667" spans="2:11" x14ac:dyDescent="0.3">
      <c r="B1667" t="s">
        <v>705</v>
      </c>
      <c r="C1667">
        <v>30.57</v>
      </c>
      <c r="D1667">
        <v>5.34</v>
      </c>
      <c r="E1667" t="s">
        <v>2380</v>
      </c>
      <c r="F1667" t="s">
        <v>2380</v>
      </c>
      <c r="G1667" t="s">
        <v>2382</v>
      </c>
      <c r="H1667">
        <v>1</v>
      </c>
      <c r="I1667" t="s">
        <v>2380</v>
      </c>
      <c r="J1667" t="str">
        <f t="shared" ref="J1667:J1730" si="52">IF(C1667&lt;18.5,"Underweight",IF(C1667&lt;25,"Normal Weight",IF(C1667&lt;30,"Overweight","Obesity")))</f>
        <v>Obesity</v>
      </c>
      <c r="K1667" s="12" t="str">
        <f t="shared" ref="K1667:K1730" si="53">IF(D1667&lt;5.7,"Normal",IF(D1667&lt;6.5,"Prediabetes","Diabetes"))</f>
        <v>Normal</v>
      </c>
    </row>
    <row r="1668" spans="2:11" x14ac:dyDescent="0.3">
      <c r="B1668" t="s">
        <v>704</v>
      </c>
      <c r="C1668">
        <v>17.7</v>
      </c>
      <c r="D1668">
        <v>6.38</v>
      </c>
      <c r="E1668" t="s">
        <v>2380</v>
      </c>
      <c r="F1668" t="s">
        <v>2380</v>
      </c>
      <c r="G1668" t="s">
        <v>2380</v>
      </c>
      <c r="H1668">
        <v>2</v>
      </c>
      <c r="I1668" t="s">
        <v>2380</v>
      </c>
      <c r="J1668" t="str">
        <f t="shared" si="52"/>
        <v>Underweight</v>
      </c>
      <c r="K1668" s="12" t="str">
        <f t="shared" si="53"/>
        <v>Prediabetes</v>
      </c>
    </row>
    <row r="1669" spans="2:11" x14ac:dyDescent="0.3">
      <c r="B1669" t="s">
        <v>703</v>
      </c>
      <c r="C1669">
        <v>34.770000000000003</v>
      </c>
      <c r="D1669">
        <v>4.47</v>
      </c>
      <c r="E1669" t="s">
        <v>2380</v>
      </c>
      <c r="F1669" t="s">
        <v>2380</v>
      </c>
      <c r="G1669" t="s">
        <v>2380</v>
      </c>
      <c r="H1669">
        <v>1</v>
      </c>
      <c r="I1669" t="s">
        <v>2380</v>
      </c>
      <c r="J1669" t="str">
        <f t="shared" si="52"/>
        <v>Obesity</v>
      </c>
      <c r="K1669" s="12" t="str">
        <f t="shared" si="53"/>
        <v>Normal</v>
      </c>
    </row>
    <row r="1670" spans="2:11" x14ac:dyDescent="0.3">
      <c r="B1670" t="s">
        <v>702</v>
      </c>
      <c r="C1670">
        <v>16.88</v>
      </c>
      <c r="D1670">
        <v>9.9600000000000009</v>
      </c>
      <c r="E1670" t="s">
        <v>2380</v>
      </c>
      <c r="F1670" t="s">
        <v>2380</v>
      </c>
      <c r="G1670" t="s">
        <v>2380</v>
      </c>
      <c r="H1670">
        <v>0</v>
      </c>
      <c r="I1670" t="s">
        <v>2380</v>
      </c>
      <c r="J1670" t="str">
        <f t="shared" si="52"/>
        <v>Underweight</v>
      </c>
      <c r="K1670" s="12" t="str">
        <f t="shared" si="53"/>
        <v>Diabetes</v>
      </c>
    </row>
    <row r="1671" spans="2:11" x14ac:dyDescent="0.3">
      <c r="B1671" t="s">
        <v>701</v>
      </c>
      <c r="C1671">
        <v>40.26</v>
      </c>
      <c r="D1671">
        <v>9.92</v>
      </c>
      <c r="E1671" t="s">
        <v>2382</v>
      </c>
      <c r="F1671" t="s">
        <v>2380</v>
      </c>
      <c r="G1671" t="s">
        <v>2380</v>
      </c>
      <c r="H1671">
        <v>0</v>
      </c>
      <c r="I1671" t="s">
        <v>2380</v>
      </c>
      <c r="J1671" t="str">
        <f t="shared" si="52"/>
        <v>Obesity</v>
      </c>
      <c r="K1671" s="12" t="str">
        <f t="shared" si="53"/>
        <v>Diabetes</v>
      </c>
    </row>
    <row r="1672" spans="2:11" x14ac:dyDescent="0.3">
      <c r="B1672" t="s">
        <v>700</v>
      </c>
      <c r="C1672">
        <v>25.6</v>
      </c>
      <c r="D1672">
        <v>6.03</v>
      </c>
      <c r="E1672" t="s">
        <v>2380</v>
      </c>
      <c r="F1672" t="s">
        <v>2380</v>
      </c>
      <c r="G1672" t="s">
        <v>2382</v>
      </c>
      <c r="H1672">
        <v>1</v>
      </c>
      <c r="I1672" t="s">
        <v>2380</v>
      </c>
      <c r="J1672" t="str">
        <f t="shared" si="52"/>
        <v>Overweight</v>
      </c>
      <c r="K1672" s="12" t="str">
        <f t="shared" si="53"/>
        <v>Prediabetes</v>
      </c>
    </row>
    <row r="1673" spans="2:11" x14ac:dyDescent="0.3">
      <c r="B1673" t="s">
        <v>699</v>
      </c>
      <c r="C1673">
        <v>33.549999999999997</v>
      </c>
      <c r="D1673">
        <v>10.9</v>
      </c>
      <c r="E1673" t="s">
        <v>2382</v>
      </c>
      <c r="F1673" t="s">
        <v>2380</v>
      </c>
      <c r="G1673" t="s">
        <v>2380</v>
      </c>
      <c r="H1673">
        <v>0</v>
      </c>
      <c r="I1673" t="s">
        <v>2380</v>
      </c>
      <c r="J1673" t="str">
        <f t="shared" si="52"/>
        <v>Obesity</v>
      </c>
      <c r="K1673" s="12" t="str">
        <f t="shared" si="53"/>
        <v>Diabetes</v>
      </c>
    </row>
    <row r="1674" spans="2:11" x14ac:dyDescent="0.3">
      <c r="B1674" t="s">
        <v>698</v>
      </c>
      <c r="C1674">
        <v>16.690000000000001</v>
      </c>
      <c r="D1674">
        <v>10.66</v>
      </c>
      <c r="E1674" t="s">
        <v>2380</v>
      </c>
      <c r="F1674" t="s">
        <v>2380</v>
      </c>
      <c r="G1674" t="s">
        <v>2380</v>
      </c>
      <c r="H1674">
        <v>0</v>
      </c>
      <c r="I1674" t="s">
        <v>2380</v>
      </c>
      <c r="J1674" t="str">
        <f t="shared" si="52"/>
        <v>Underweight</v>
      </c>
      <c r="K1674" s="12" t="str">
        <f t="shared" si="53"/>
        <v>Diabetes</v>
      </c>
    </row>
    <row r="1675" spans="2:11" x14ac:dyDescent="0.3">
      <c r="B1675" t="s">
        <v>697</v>
      </c>
      <c r="C1675">
        <v>19.95</v>
      </c>
      <c r="D1675">
        <v>4.05</v>
      </c>
      <c r="E1675" t="s">
        <v>2380</v>
      </c>
      <c r="F1675" t="s">
        <v>2380</v>
      </c>
      <c r="G1675" t="s">
        <v>2380</v>
      </c>
      <c r="H1675">
        <v>1</v>
      </c>
      <c r="I1675" t="s">
        <v>2380</v>
      </c>
      <c r="J1675" t="str">
        <f t="shared" si="52"/>
        <v>Normal Weight</v>
      </c>
      <c r="K1675" s="12" t="str">
        <f t="shared" si="53"/>
        <v>Normal</v>
      </c>
    </row>
    <row r="1676" spans="2:11" x14ac:dyDescent="0.3">
      <c r="B1676" t="s">
        <v>696</v>
      </c>
      <c r="C1676">
        <v>17.55</v>
      </c>
      <c r="D1676">
        <v>4.2300000000000004</v>
      </c>
      <c r="E1676" t="s">
        <v>2380</v>
      </c>
      <c r="F1676" t="s">
        <v>2380</v>
      </c>
      <c r="G1676" t="s">
        <v>2380</v>
      </c>
      <c r="H1676">
        <v>2</v>
      </c>
      <c r="I1676" t="s">
        <v>2380</v>
      </c>
      <c r="J1676" t="str">
        <f t="shared" si="52"/>
        <v>Underweight</v>
      </c>
      <c r="K1676" s="12" t="str">
        <f t="shared" si="53"/>
        <v>Normal</v>
      </c>
    </row>
    <row r="1677" spans="2:11" x14ac:dyDescent="0.3">
      <c r="B1677" t="s">
        <v>695</v>
      </c>
      <c r="C1677">
        <v>22.01</v>
      </c>
      <c r="D1677">
        <v>5.01</v>
      </c>
      <c r="E1677" t="s">
        <v>2380</v>
      </c>
      <c r="F1677" t="s">
        <v>2380</v>
      </c>
      <c r="G1677" t="s">
        <v>2380</v>
      </c>
      <c r="H1677">
        <v>1</v>
      </c>
      <c r="I1677" t="s">
        <v>2380</v>
      </c>
      <c r="J1677" t="str">
        <f t="shared" si="52"/>
        <v>Normal Weight</v>
      </c>
      <c r="K1677" s="12" t="str">
        <f t="shared" si="53"/>
        <v>Normal</v>
      </c>
    </row>
    <row r="1678" spans="2:11" x14ac:dyDescent="0.3">
      <c r="B1678" t="s">
        <v>694</v>
      </c>
      <c r="C1678">
        <v>41.8</v>
      </c>
      <c r="D1678">
        <v>5.82</v>
      </c>
      <c r="E1678" t="s">
        <v>2382</v>
      </c>
      <c r="F1678" t="s">
        <v>2380</v>
      </c>
      <c r="G1678" t="s">
        <v>2382</v>
      </c>
      <c r="H1678">
        <v>1</v>
      </c>
      <c r="I1678" t="s">
        <v>2380</v>
      </c>
      <c r="J1678" t="str">
        <f t="shared" si="52"/>
        <v>Obesity</v>
      </c>
      <c r="K1678" s="12" t="str">
        <f t="shared" si="53"/>
        <v>Prediabetes</v>
      </c>
    </row>
    <row r="1679" spans="2:11" x14ac:dyDescent="0.3">
      <c r="B1679" t="s">
        <v>693</v>
      </c>
      <c r="C1679">
        <v>19.170000000000002</v>
      </c>
      <c r="D1679">
        <v>7.94</v>
      </c>
      <c r="E1679" t="s">
        <v>2380</v>
      </c>
      <c r="F1679" t="s">
        <v>2380</v>
      </c>
      <c r="G1679" t="s">
        <v>2380</v>
      </c>
      <c r="H1679">
        <v>0</v>
      </c>
      <c r="I1679" t="s">
        <v>2380</v>
      </c>
      <c r="J1679" t="str">
        <f t="shared" si="52"/>
        <v>Normal Weight</v>
      </c>
      <c r="K1679" s="12" t="str">
        <f t="shared" si="53"/>
        <v>Diabetes</v>
      </c>
    </row>
    <row r="1680" spans="2:11" x14ac:dyDescent="0.3">
      <c r="B1680" t="s">
        <v>692</v>
      </c>
      <c r="C1680">
        <v>32.799999999999997</v>
      </c>
      <c r="D1680">
        <v>6.16</v>
      </c>
      <c r="E1680" t="s">
        <v>2382</v>
      </c>
      <c r="F1680" t="s">
        <v>2380</v>
      </c>
      <c r="G1680" t="s">
        <v>2382</v>
      </c>
      <c r="H1680">
        <v>1</v>
      </c>
      <c r="I1680" t="s">
        <v>2380</v>
      </c>
      <c r="J1680" t="str">
        <f t="shared" si="52"/>
        <v>Obesity</v>
      </c>
      <c r="K1680" s="12" t="str">
        <f t="shared" si="53"/>
        <v>Prediabetes</v>
      </c>
    </row>
    <row r="1681" spans="2:11" x14ac:dyDescent="0.3">
      <c r="B1681" t="s">
        <v>691</v>
      </c>
      <c r="C1681">
        <v>35.814999999999998</v>
      </c>
      <c r="D1681">
        <v>4.1500000000000004</v>
      </c>
      <c r="E1681" t="s">
        <v>2380</v>
      </c>
      <c r="F1681" t="s">
        <v>2380</v>
      </c>
      <c r="G1681" t="s">
        <v>2380</v>
      </c>
      <c r="H1681">
        <v>1</v>
      </c>
      <c r="I1681" t="s">
        <v>2380</v>
      </c>
      <c r="J1681" t="str">
        <f t="shared" si="52"/>
        <v>Obesity</v>
      </c>
      <c r="K1681" s="12" t="str">
        <f t="shared" si="53"/>
        <v>Normal</v>
      </c>
    </row>
    <row r="1682" spans="2:11" x14ac:dyDescent="0.3">
      <c r="B1682" t="s">
        <v>690</v>
      </c>
      <c r="C1682">
        <v>24.3</v>
      </c>
      <c r="D1682">
        <v>6.23</v>
      </c>
      <c r="E1682" t="s">
        <v>2380</v>
      </c>
      <c r="F1682" t="s">
        <v>2380</v>
      </c>
      <c r="G1682" t="s">
        <v>2380</v>
      </c>
      <c r="H1682">
        <v>0</v>
      </c>
      <c r="I1682" t="s">
        <v>2380</v>
      </c>
      <c r="J1682" t="str">
        <f t="shared" si="52"/>
        <v>Normal Weight</v>
      </c>
      <c r="K1682" s="12" t="str">
        <f t="shared" si="53"/>
        <v>Prediabetes</v>
      </c>
    </row>
    <row r="1683" spans="2:11" x14ac:dyDescent="0.3">
      <c r="B1683" t="s">
        <v>689</v>
      </c>
      <c r="C1683">
        <v>19.059999999999999</v>
      </c>
      <c r="D1683">
        <v>7.41</v>
      </c>
      <c r="E1683" t="s">
        <v>2380</v>
      </c>
      <c r="F1683" t="s">
        <v>2380</v>
      </c>
      <c r="G1683" t="s">
        <v>2380</v>
      </c>
      <c r="H1683">
        <v>0</v>
      </c>
      <c r="I1683" t="s">
        <v>2380</v>
      </c>
      <c r="J1683" t="str">
        <f t="shared" si="52"/>
        <v>Normal Weight</v>
      </c>
      <c r="K1683" s="12" t="str">
        <f t="shared" si="53"/>
        <v>Diabetes</v>
      </c>
    </row>
    <row r="1684" spans="2:11" x14ac:dyDescent="0.3">
      <c r="B1684" t="s">
        <v>688</v>
      </c>
      <c r="C1684">
        <v>33.25</v>
      </c>
      <c r="D1684">
        <v>5.62</v>
      </c>
      <c r="E1684" t="s">
        <v>2382</v>
      </c>
      <c r="F1684" t="s">
        <v>2380</v>
      </c>
      <c r="G1684" t="s">
        <v>2380</v>
      </c>
      <c r="H1684">
        <v>1</v>
      </c>
      <c r="I1684" t="s">
        <v>2380</v>
      </c>
      <c r="J1684" t="str">
        <f t="shared" si="52"/>
        <v>Obesity</v>
      </c>
      <c r="K1684" s="12" t="str">
        <f t="shared" si="53"/>
        <v>Normal</v>
      </c>
    </row>
    <row r="1685" spans="2:11" x14ac:dyDescent="0.3">
      <c r="B1685" t="s">
        <v>687</v>
      </c>
      <c r="C1685">
        <v>21.37</v>
      </c>
      <c r="D1685">
        <v>4.54</v>
      </c>
      <c r="E1685" t="s">
        <v>2382</v>
      </c>
      <c r="F1685" t="s">
        <v>2380</v>
      </c>
      <c r="G1685" t="s">
        <v>2382</v>
      </c>
      <c r="H1685">
        <v>1</v>
      </c>
      <c r="I1685" t="s">
        <v>2380</v>
      </c>
      <c r="J1685" t="str">
        <f t="shared" si="52"/>
        <v>Normal Weight</v>
      </c>
      <c r="K1685" s="12" t="str">
        <f t="shared" si="53"/>
        <v>Normal</v>
      </c>
    </row>
    <row r="1686" spans="2:11" x14ac:dyDescent="0.3">
      <c r="B1686" t="s">
        <v>686</v>
      </c>
      <c r="C1686">
        <v>34.43</v>
      </c>
      <c r="D1686">
        <v>8.6199999999999992</v>
      </c>
      <c r="E1686" t="s">
        <v>2382</v>
      </c>
      <c r="F1686" t="s">
        <v>2380</v>
      </c>
      <c r="G1686" t="s">
        <v>2380</v>
      </c>
      <c r="H1686">
        <v>1</v>
      </c>
      <c r="I1686" t="s">
        <v>2380</v>
      </c>
      <c r="J1686" t="str">
        <f t="shared" si="52"/>
        <v>Obesity</v>
      </c>
      <c r="K1686" s="12" t="str">
        <f t="shared" si="53"/>
        <v>Diabetes</v>
      </c>
    </row>
    <row r="1687" spans="2:11" x14ac:dyDescent="0.3">
      <c r="B1687" t="s">
        <v>685</v>
      </c>
      <c r="C1687">
        <v>20.86</v>
      </c>
      <c r="D1687">
        <v>4.3600000000000003</v>
      </c>
      <c r="E1687" t="s">
        <v>2382</v>
      </c>
      <c r="F1687" t="s">
        <v>2380</v>
      </c>
      <c r="G1687" t="s">
        <v>2380</v>
      </c>
      <c r="H1687">
        <v>0</v>
      </c>
      <c r="I1687" t="s">
        <v>2380</v>
      </c>
      <c r="J1687" t="str">
        <f t="shared" si="52"/>
        <v>Normal Weight</v>
      </c>
      <c r="K1687" s="12" t="str">
        <f t="shared" si="53"/>
        <v>Normal</v>
      </c>
    </row>
    <row r="1688" spans="2:11" x14ac:dyDescent="0.3">
      <c r="B1688" t="s">
        <v>684</v>
      </c>
      <c r="C1688">
        <v>18.34</v>
      </c>
      <c r="D1688">
        <v>10.01</v>
      </c>
      <c r="E1688" t="s">
        <v>2380</v>
      </c>
      <c r="F1688" t="s">
        <v>2380</v>
      </c>
      <c r="G1688" t="s">
        <v>2380</v>
      </c>
      <c r="H1688">
        <v>0</v>
      </c>
      <c r="I1688" t="s">
        <v>2380</v>
      </c>
      <c r="J1688" t="str">
        <f t="shared" si="52"/>
        <v>Underweight</v>
      </c>
      <c r="K1688" s="12" t="str">
        <f t="shared" si="53"/>
        <v>Diabetes</v>
      </c>
    </row>
    <row r="1689" spans="2:11" x14ac:dyDescent="0.3">
      <c r="B1689" t="s">
        <v>683</v>
      </c>
      <c r="C1689">
        <v>34.15</v>
      </c>
      <c r="D1689">
        <v>5.42</v>
      </c>
      <c r="E1689" t="s">
        <v>2380</v>
      </c>
      <c r="F1689" t="s">
        <v>2380</v>
      </c>
      <c r="G1689" t="s">
        <v>2380</v>
      </c>
      <c r="H1689">
        <v>0</v>
      </c>
      <c r="I1689" t="s">
        <v>2380</v>
      </c>
      <c r="J1689" t="str">
        <f t="shared" si="52"/>
        <v>Obesity</v>
      </c>
      <c r="K1689" s="12" t="str">
        <f t="shared" si="53"/>
        <v>Normal</v>
      </c>
    </row>
    <row r="1690" spans="2:11" x14ac:dyDescent="0.3">
      <c r="B1690" t="s">
        <v>682</v>
      </c>
      <c r="C1690">
        <v>18.350000000000001</v>
      </c>
      <c r="D1690">
        <v>5.12</v>
      </c>
      <c r="E1690" t="s">
        <v>2380</v>
      </c>
      <c r="F1690" t="s">
        <v>2380</v>
      </c>
      <c r="G1690" t="s">
        <v>2380</v>
      </c>
      <c r="H1690">
        <v>0</v>
      </c>
      <c r="I1690" t="s">
        <v>2380</v>
      </c>
      <c r="J1690" t="str">
        <f t="shared" si="52"/>
        <v>Underweight</v>
      </c>
      <c r="K1690" s="12" t="str">
        <f t="shared" si="53"/>
        <v>Normal</v>
      </c>
    </row>
    <row r="1691" spans="2:11" x14ac:dyDescent="0.3">
      <c r="B1691" t="s">
        <v>681</v>
      </c>
      <c r="C1691">
        <v>22.13</v>
      </c>
      <c r="D1691">
        <v>9.1999999999999993</v>
      </c>
      <c r="E1691" t="s">
        <v>2382</v>
      </c>
      <c r="F1691" t="s">
        <v>2380</v>
      </c>
      <c r="G1691" t="s">
        <v>2380</v>
      </c>
      <c r="H1691">
        <v>0</v>
      </c>
      <c r="I1691" t="s">
        <v>2380</v>
      </c>
      <c r="J1691" t="str">
        <f t="shared" si="52"/>
        <v>Normal Weight</v>
      </c>
      <c r="K1691" s="12" t="str">
        <f t="shared" si="53"/>
        <v>Diabetes</v>
      </c>
    </row>
    <row r="1692" spans="2:11" x14ac:dyDescent="0.3">
      <c r="B1692" t="s">
        <v>680</v>
      </c>
      <c r="C1692">
        <v>22.51</v>
      </c>
      <c r="D1692">
        <v>6.08</v>
      </c>
      <c r="E1692" t="s">
        <v>2382</v>
      </c>
      <c r="F1692" t="s">
        <v>2380</v>
      </c>
      <c r="G1692" t="s">
        <v>2380</v>
      </c>
      <c r="H1692">
        <v>1</v>
      </c>
      <c r="I1692" t="s">
        <v>2380</v>
      </c>
      <c r="J1692" t="str">
        <f t="shared" si="52"/>
        <v>Normal Weight</v>
      </c>
      <c r="K1692" s="12" t="str">
        <f t="shared" si="53"/>
        <v>Prediabetes</v>
      </c>
    </row>
    <row r="1693" spans="2:11" x14ac:dyDescent="0.3">
      <c r="B1693" t="s">
        <v>679</v>
      </c>
      <c r="C1693">
        <v>31</v>
      </c>
      <c r="D1693">
        <v>4.7699999999999996</v>
      </c>
      <c r="E1693" t="s">
        <v>2380</v>
      </c>
      <c r="F1693" t="s">
        <v>2380</v>
      </c>
      <c r="G1693" t="s">
        <v>2380</v>
      </c>
      <c r="H1693">
        <v>1</v>
      </c>
      <c r="I1693" t="s">
        <v>2380</v>
      </c>
      <c r="J1693" t="str">
        <f t="shared" si="52"/>
        <v>Obesity</v>
      </c>
      <c r="K1693" s="12" t="str">
        <f t="shared" si="53"/>
        <v>Normal</v>
      </c>
    </row>
    <row r="1694" spans="2:11" x14ac:dyDescent="0.3">
      <c r="B1694" t="s">
        <v>678</v>
      </c>
      <c r="C1694">
        <v>28.27</v>
      </c>
      <c r="D1694">
        <v>4.62</v>
      </c>
      <c r="E1694" t="s">
        <v>2380</v>
      </c>
      <c r="F1694" t="s">
        <v>2380</v>
      </c>
      <c r="G1694" t="s">
        <v>2380</v>
      </c>
      <c r="H1694">
        <v>1</v>
      </c>
      <c r="I1694" t="s">
        <v>2380</v>
      </c>
      <c r="J1694" t="str">
        <f t="shared" si="52"/>
        <v>Overweight</v>
      </c>
      <c r="K1694" s="12" t="str">
        <f t="shared" si="53"/>
        <v>Normal</v>
      </c>
    </row>
    <row r="1695" spans="2:11" x14ac:dyDescent="0.3">
      <c r="B1695" t="s">
        <v>677</v>
      </c>
      <c r="C1695">
        <v>29.92</v>
      </c>
      <c r="D1695">
        <v>9.07</v>
      </c>
      <c r="E1695" t="s">
        <v>2382</v>
      </c>
      <c r="F1695" t="s">
        <v>2380</v>
      </c>
      <c r="G1695" t="s">
        <v>2380</v>
      </c>
      <c r="H1695">
        <v>1</v>
      </c>
      <c r="I1695" t="s">
        <v>2380</v>
      </c>
      <c r="J1695" t="str">
        <f t="shared" si="52"/>
        <v>Overweight</v>
      </c>
      <c r="K1695" s="12" t="str">
        <f t="shared" si="53"/>
        <v>Diabetes</v>
      </c>
    </row>
    <row r="1696" spans="2:11" x14ac:dyDescent="0.3">
      <c r="B1696" t="s">
        <v>676</v>
      </c>
      <c r="C1696">
        <v>25.9</v>
      </c>
      <c r="D1696">
        <v>9.1199999999999992</v>
      </c>
      <c r="E1696" t="s">
        <v>2382</v>
      </c>
      <c r="F1696" t="s">
        <v>2380</v>
      </c>
      <c r="G1696" t="s">
        <v>2380</v>
      </c>
      <c r="H1696">
        <v>1</v>
      </c>
      <c r="I1696" t="s">
        <v>2380</v>
      </c>
      <c r="J1696" t="str">
        <f t="shared" si="52"/>
        <v>Overweight</v>
      </c>
      <c r="K1696" s="12" t="str">
        <f t="shared" si="53"/>
        <v>Diabetes</v>
      </c>
    </row>
    <row r="1697" spans="2:11" x14ac:dyDescent="0.3">
      <c r="B1697" t="s">
        <v>675</v>
      </c>
      <c r="C1697">
        <v>27.74</v>
      </c>
      <c r="D1697">
        <v>7.32</v>
      </c>
      <c r="E1697" t="s">
        <v>2382</v>
      </c>
      <c r="F1697" t="s">
        <v>2380</v>
      </c>
      <c r="G1697" t="s">
        <v>2380</v>
      </c>
      <c r="H1697">
        <v>1</v>
      </c>
      <c r="I1697" t="s">
        <v>2380</v>
      </c>
      <c r="J1697" t="str">
        <f t="shared" si="52"/>
        <v>Overweight</v>
      </c>
      <c r="K1697" s="12" t="str">
        <f t="shared" si="53"/>
        <v>Diabetes</v>
      </c>
    </row>
    <row r="1698" spans="2:11" x14ac:dyDescent="0.3">
      <c r="B1698" t="s">
        <v>674</v>
      </c>
      <c r="C1698">
        <v>17.260000000000002</v>
      </c>
      <c r="D1698">
        <v>11.73</v>
      </c>
      <c r="E1698" t="s">
        <v>2380</v>
      </c>
      <c r="F1698" t="s">
        <v>2380</v>
      </c>
      <c r="G1698" t="s">
        <v>2380</v>
      </c>
      <c r="H1698">
        <v>2</v>
      </c>
      <c r="I1698" t="s">
        <v>2380</v>
      </c>
      <c r="J1698" t="str">
        <f t="shared" si="52"/>
        <v>Underweight</v>
      </c>
      <c r="K1698" s="12" t="str">
        <f t="shared" si="53"/>
        <v>Diabetes</v>
      </c>
    </row>
    <row r="1699" spans="2:11" x14ac:dyDescent="0.3">
      <c r="B1699" t="s">
        <v>673</v>
      </c>
      <c r="C1699">
        <v>19.855</v>
      </c>
      <c r="D1699">
        <v>6.64</v>
      </c>
      <c r="E1699" t="s">
        <v>2382</v>
      </c>
      <c r="F1699" t="s">
        <v>2380</v>
      </c>
      <c r="G1699" t="s">
        <v>2380</v>
      </c>
      <c r="H1699">
        <v>1</v>
      </c>
      <c r="I1699" t="s">
        <v>2380</v>
      </c>
      <c r="J1699" t="str">
        <f t="shared" si="52"/>
        <v>Normal Weight</v>
      </c>
      <c r="K1699" s="12" t="str">
        <f t="shared" si="53"/>
        <v>Diabetes</v>
      </c>
    </row>
    <row r="1700" spans="2:11" x14ac:dyDescent="0.3">
      <c r="B1700" t="s">
        <v>672</v>
      </c>
      <c r="C1700">
        <v>41.69</v>
      </c>
      <c r="D1700">
        <v>5.78</v>
      </c>
      <c r="E1700" t="s">
        <v>2380</v>
      </c>
      <c r="F1700" t="s">
        <v>2380</v>
      </c>
      <c r="G1700" t="s">
        <v>2380</v>
      </c>
      <c r="H1700">
        <v>0</v>
      </c>
      <c r="I1700" t="s">
        <v>2380</v>
      </c>
      <c r="J1700" t="str">
        <f t="shared" si="52"/>
        <v>Obesity</v>
      </c>
      <c r="K1700" s="12" t="str">
        <f t="shared" si="53"/>
        <v>Prediabetes</v>
      </c>
    </row>
    <row r="1701" spans="2:11" x14ac:dyDescent="0.3">
      <c r="B1701" t="s">
        <v>671</v>
      </c>
      <c r="C1701">
        <v>16.12</v>
      </c>
      <c r="D1701">
        <v>10.45</v>
      </c>
      <c r="E1701" t="s">
        <v>2380</v>
      </c>
      <c r="F1701" t="s">
        <v>2380</v>
      </c>
      <c r="G1701" t="s">
        <v>2380</v>
      </c>
      <c r="H1701">
        <v>0</v>
      </c>
      <c r="I1701" t="s">
        <v>2380</v>
      </c>
      <c r="J1701" t="str">
        <f t="shared" si="52"/>
        <v>Underweight</v>
      </c>
      <c r="K1701" s="12" t="str">
        <f t="shared" si="53"/>
        <v>Diabetes</v>
      </c>
    </row>
    <row r="1702" spans="2:11" x14ac:dyDescent="0.3">
      <c r="B1702" t="s">
        <v>670</v>
      </c>
      <c r="C1702">
        <v>37.43</v>
      </c>
      <c r="D1702">
        <v>4.5199999999999996</v>
      </c>
      <c r="E1702" t="s">
        <v>2380</v>
      </c>
      <c r="F1702" t="s">
        <v>2380</v>
      </c>
      <c r="G1702" t="s">
        <v>2380</v>
      </c>
      <c r="H1702">
        <v>1</v>
      </c>
      <c r="I1702" t="s">
        <v>2380</v>
      </c>
      <c r="J1702" t="str">
        <f t="shared" si="52"/>
        <v>Obesity</v>
      </c>
      <c r="K1702" s="12" t="str">
        <f t="shared" si="53"/>
        <v>Normal</v>
      </c>
    </row>
    <row r="1703" spans="2:11" x14ac:dyDescent="0.3">
      <c r="B1703" t="s">
        <v>669</v>
      </c>
      <c r="C1703">
        <v>31.065000000000001</v>
      </c>
      <c r="D1703">
        <v>5.71</v>
      </c>
      <c r="E1703" t="s">
        <v>2380</v>
      </c>
      <c r="F1703" t="s">
        <v>2380</v>
      </c>
      <c r="G1703" t="s">
        <v>2380</v>
      </c>
      <c r="H1703">
        <v>0</v>
      </c>
      <c r="I1703" t="s">
        <v>2380</v>
      </c>
      <c r="J1703" t="str">
        <f t="shared" si="52"/>
        <v>Obesity</v>
      </c>
      <c r="K1703" s="12" t="str">
        <f t="shared" si="53"/>
        <v>Prediabetes</v>
      </c>
    </row>
    <row r="1704" spans="2:11" x14ac:dyDescent="0.3">
      <c r="B1704" t="s">
        <v>668</v>
      </c>
      <c r="C1704">
        <v>25.08</v>
      </c>
      <c r="D1704">
        <v>4.7699999999999996</v>
      </c>
      <c r="E1704" t="s">
        <v>2380</v>
      </c>
      <c r="F1704" t="s">
        <v>2380</v>
      </c>
      <c r="G1704" t="s">
        <v>2380</v>
      </c>
      <c r="H1704">
        <v>0</v>
      </c>
      <c r="I1704" t="s">
        <v>2380</v>
      </c>
      <c r="J1704" t="str">
        <f t="shared" si="52"/>
        <v>Overweight</v>
      </c>
      <c r="K1704" s="12" t="str">
        <f t="shared" si="53"/>
        <v>Normal</v>
      </c>
    </row>
    <row r="1705" spans="2:11" x14ac:dyDescent="0.3">
      <c r="B1705" t="s">
        <v>667</v>
      </c>
      <c r="C1705">
        <v>15.2</v>
      </c>
      <c r="D1705">
        <v>7.81</v>
      </c>
      <c r="E1705" t="s">
        <v>2382</v>
      </c>
      <c r="F1705" t="s">
        <v>2380</v>
      </c>
      <c r="G1705" t="s">
        <v>2380</v>
      </c>
      <c r="H1705">
        <v>1</v>
      </c>
      <c r="I1705" t="s">
        <v>2380</v>
      </c>
      <c r="J1705" t="str">
        <f t="shared" si="52"/>
        <v>Underweight</v>
      </c>
      <c r="K1705" s="12" t="str">
        <f t="shared" si="53"/>
        <v>Diabetes</v>
      </c>
    </row>
    <row r="1706" spans="2:11" x14ac:dyDescent="0.3">
      <c r="B1706" t="s">
        <v>666</v>
      </c>
      <c r="C1706">
        <v>22.34</v>
      </c>
      <c r="D1706">
        <v>5.19</v>
      </c>
      <c r="E1706" t="s">
        <v>2382</v>
      </c>
      <c r="F1706" t="s">
        <v>2380</v>
      </c>
      <c r="G1706" t="s">
        <v>2380</v>
      </c>
      <c r="H1706">
        <v>0</v>
      </c>
      <c r="I1706" t="s">
        <v>2380</v>
      </c>
      <c r="J1706" t="str">
        <f t="shared" si="52"/>
        <v>Normal Weight</v>
      </c>
      <c r="K1706" s="12" t="str">
        <f t="shared" si="53"/>
        <v>Normal</v>
      </c>
    </row>
    <row r="1707" spans="2:11" x14ac:dyDescent="0.3">
      <c r="B1707" t="s">
        <v>665</v>
      </c>
      <c r="C1707">
        <v>40.15</v>
      </c>
      <c r="D1707">
        <v>5.93</v>
      </c>
      <c r="E1707" t="s">
        <v>2380</v>
      </c>
      <c r="F1707" t="s">
        <v>2380</v>
      </c>
      <c r="G1707" t="s">
        <v>2380</v>
      </c>
      <c r="H1707">
        <v>1</v>
      </c>
      <c r="I1707" t="s">
        <v>2380</v>
      </c>
      <c r="J1707" t="str">
        <f t="shared" si="52"/>
        <v>Obesity</v>
      </c>
      <c r="K1707" s="12" t="str">
        <f t="shared" si="53"/>
        <v>Prediabetes</v>
      </c>
    </row>
    <row r="1708" spans="2:11" x14ac:dyDescent="0.3">
      <c r="B1708" t="s">
        <v>664</v>
      </c>
      <c r="C1708">
        <v>37.729999999999997</v>
      </c>
      <c r="D1708">
        <v>6.29</v>
      </c>
      <c r="E1708" t="s">
        <v>2380</v>
      </c>
      <c r="F1708" t="s">
        <v>2380</v>
      </c>
      <c r="G1708" t="s">
        <v>2380</v>
      </c>
      <c r="H1708">
        <v>1</v>
      </c>
      <c r="I1708" t="s">
        <v>2380</v>
      </c>
      <c r="J1708" t="str">
        <f t="shared" si="52"/>
        <v>Obesity</v>
      </c>
      <c r="K1708" s="12" t="str">
        <f t="shared" si="53"/>
        <v>Prediabetes</v>
      </c>
    </row>
    <row r="1709" spans="2:11" x14ac:dyDescent="0.3">
      <c r="B1709" t="s">
        <v>663</v>
      </c>
      <c r="C1709">
        <v>25.35</v>
      </c>
      <c r="D1709">
        <v>4.9000000000000004</v>
      </c>
      <c r="E1709" t="s">
        <v>2380</v>
      </c>
      <c r="F1709" t="s">
        <v>2380</v>
      </c>
      <c r="G1709" t="s">
        <v>2380</v>
      </c>
      <c r="H1709">
        <v>0</v>
      </c>
      <c r="I1709" t="s">
        <v>2380</v>
      </c>
      <c r="J1709" t="str">
        <f t="shared" si="52"/>
        <v>Overweight</v>
      </c>
      <c r="K1709" s="12" t="str">
        <f t="shared" si="53"/>
        <v>Normal</v>
      </c>
    </row>
    <row r="1710" spans="2:11" x14ac:dyDescent="0.3">
      <c r="B1710" t="s">
        <v>662</v>
      </c>
      <c r="C1710">
        <v>26.41</v>
      </c>
      <c r="D1710">
        <v>5.07</v>
      </c>
      <c r="E1710" t="s">
        <v>2382</v>
      </c>
      <c r="F1710" t="s">
        <v>2380</v>
      </c>
      <c r="G1710" t="s">
        <v>2380</v>
      </c>
      <c r="H1710">
        <v>1</v>
      </c>
      <c r="I1710" t="s">
        <v>2380</v>
      </c>
      <c r="J1710" t="str">
        <f t="shared" si="52"/>
        <v>Overweight</v>
      </c>
      <c r="K1710" s="12" t="str">
        <f t="shared" si="53"/>
        <v>Normal</v>
      </c>
    </row>
    <row r="1711" spans="2:11" x14ac:dyDescent="0.3">
      <c r="B1711" t="s">
        <v>661</v>
      </c>
      <c r="C1711">
        <v>27.6</v>
      </c>
      <c r="D1711">
        <v>5.33</v>
      </c>
      <c r="E1711" t="s">
        <v>2380</v>
      </c>
      <c r="F1711" t="s">
        <v>2380</v>
      </c>
      <c r="G1711" t="s">
        <v>2380</v>
      </c>
      <c r="H1711">
        <v>1</v>
      </c>
      <c r="I1711" t="s">
        <v>2380</v>
      </c>
      <c r="J1711" t="str">
        <f t="shared" si="52"/>
        <v>Overweight</v>
      </c>
      <c r="K1711" s="12" t="str">
        <f t="shared" si="53"/>
        <v>Normal</v>
      </c>
    </row>
    <row r="1712" spans="2:11" x14ac:dyDescent="0.3">
      <c r="B1712" t="s">
        <v>660</v>
      </c>
      <c r="C1712">
        <v>33.82</v>
      </c>
      <c r="D1712">
        <v>8.93</v>
      </c>
      <c r="E1712" t="s">
        <v>2382</v>
      </c>
      <c r="F1712" t="s">
        <v>2380</v>
      </c>
      <c r="G1712" t="s">
        <v>2380</v>
      </c>
      <c r="H1712">
        <v>1</v>
      </c>
      <c r="I1712" t="s">
        <v>2380</v>
      </c>
      <c r="J1712" t="str">
        <f t="shared" si="52"/>
        <v>Obesity</v>
      </c>
      <c r="K1712" s="12" t="str">
        <f t="shared" si="53"/>
        <v>Diabetes</v>
      </c>
    </row>
    <row r="1713" spans="2:11" x14ac:dyDescent="0.3">
      <c r="B1713" t="s">
        <v>659</v>
      </c>
      <c r="C1713">
        <v>32.9</v>
      </c>
      <c r="D1713">
        <v>4.3499999999999996</v>
      </c>
      <c r="E1713" t="s">
        <v>2380</v>
      </c>
      <c r="F1713" t="s">
        <v>2380</v>
      </c>
      <c r="G1713" t="s">
        <v>2380</v>
      </c>
      <c r="H1713">
        <v>0</v>
      </c>
      <c r="I1713" t="s">
        <v>2380</v>
      </c>
      <c r="J1713" t="str">
        <f t="shared" si="52"/>
        <v>Obesity</v>
      </c>
      <c r="K1713" s="12" t="str">
        <f t="shared" si="53"/>
        <v>Normal</v>
      </c>
    </row>
    <row r="1714" spans="2:11" x14ac:dyDescent="0.3">
      <c r="B1714" t="s">
        <v>658</v>
      </c>
      <c r="C1714">
        <v>30.875</v>
      </c>
      <c r="D1714">
        <v>9.5399999999999991</v>
      </c>
      <c r="E1714" t="s">
        <v>2382</v>
      </c>
      <c r="F1714" t="s">
        <v>2380</v>
      </c>
      <c r="G1714" t="s">
        <v>2380</v>
      </c>
      <c r="H1714">
        <v>1</v>
      </c>
      <c r="I1714" t="s">
        <v>2380</v>
      </c>
      <c r="J1714" t="str">
        <f t="shared" si="52"/>
        <v>Obesity</v>
      </c>
      <c r="K1714" s="12" t="str">
        <f t="shared" si="53"/>
        <v>Diabetes</v>
      </c>
    </row>
    <row r="1715" spans="2:11" x14ac:dyDescent="0.3">
      <c r="B1715" t="s">
        <v>657</v>
      </c>
      <c r="C1715">
        <v>32.64</v>
      </c>
      <c r="D1715">
        <v>5.91</v>
      </c>
      <c r="E1715" t="s">
        <v>2380</v>
      </c>
      <c r="F1715" t="s">
        <v>2380</v>
      </c>
      <c r="G1715" t="s">
        <v>2380</v>
      </c>
      <c r="H1715">
        <v>0</v>
      </c>
      <c r="I1715" t="s">
        <v>2380</v>
      </c>
      <c r="J1715" t="str">
        <f t="shared" si="52"/>
        <v>Obesity</v>
      </c>
      <c r="K1715" s="12" t="str">
        <f t="shared" si="53"/>
        <v>Prediabetes</v>
      </c>
    </row>
    <row r="1716" spans="2:11" x14ac:dyDescent="0.3">
      <c r="B1716" t="s">
        <v>656</v>
      </c>
      <c r="C1716">
        <v>22.135000000000002</v>
      </c>
      <c r="D1716">
        <v>5.0999999999999996</v>
      </c>
      <c r="E1716" t="s">
        <v>2380</v>
      </c>
      <c r="F1716" t="s">
        <v>2380</v>
      </c>
      <c r="G1716" t="s">
        <v>2380</v>
      </c>
      <c r="H1716">
        <v>0</v>
      </c>
      <c r="I1716" t="s">
        <v>2380</v>
      </c>
      <c r="J1716" t="str">
        <f t="shared" si="52"/>
        <v>Normal Weight</v>
      </c>
      <c r="K1716" s="12" t="str">
        <f t="shared" si="53"/>
        <v>Normal</v>
      </c>
    </row>
    <row r="1717" spans="2:11" x14ac:dyDescent="0.3">
      <c r="B1717" t="s">
        <v>655</v>
      </c>
      <c r="C1717">
        <v>16.53</v>
      </c>
      <c r="D1717">
        <v>5.08</v>
      </c>
      <c r="E1717" t="s">
        <v>2380</v>
      </c>
      <c r="F1717" t="s">
        <v>2380</v>
      </c>
      <c r="G1717" t="s">
        <v>2380</v>
      </c>
      <c r="H1717">
        <v>2</v>
      </c>
      <c r="I1717" t="s">
        <v>2380</v>
      </c>
      <c r="J1717" t="str">
        <f t="shared" si="52"/>
        <v>Underweight</v>
      </c>
      <c r="K1717" s="12" t="str">
        <f t="shared" si="53"/>
        <v>Normal</v>
      </c>
    </row>
    <row r="1718" spans="2:11" x14ac:dyDescent="0.3">
      <c r="B1718" t="s">
        <v>654</v>
      </c>
      <c r="C1718">
        <v>32.774999999999999</v>
      </c>
      <c r="D1718">
        <v>4.75</v>
      </c>
      <c r="E1718" t="s">
        <v>2380</v>
      </c>
      <c r="F1718" t="s">
        <v>2380</v>
      </c>
      <c r="G1718" t="s">
        <v>2380</v>
      </c>
      <c r="H1718">
        <v>0</v>
      </c>
      <c r="I1718" t="s">
        <v>2380</v>
      </c>
      <c r="J1718" t="str">
        <f t="shared" si="52"/>
        <v>Obesity</v>
      </c>
      <c r="K1718" s="12" t="str">
        <f t="shared" si="53"/>
        <v>Normal</v>
      </c>
    </row>
    <row r="1719" spans="2:11" x14ac:dyDescent="0.3">
      <c r="B1719" t="s">
        <v>653</v>
      </c>
      <c r="C1719">
        <v>30.9</v>
      </c>
      <c r="D1719">
        <v>6.05</v>
      </c>
      <c r="E1719" t="s">
        <v>2380</v>
      </c>
      <c r="F1719" t="s">
        <v>2380</v>
      </c>
      <c r="G1719" t="s">
        <v>2380</v>
      </c>
      <c r="H1719">
        <v>1</v>
      </c>
      <c r="I1719" t="s">
        <v>2380</v>
      </c>
      <c r="J1719" t="str">
        <f t="shared" si="52"/>
        <v>Obesity</v>
      </c>
      <c r="K1719" s="12" t="str">
        <f t="shared" si="53"/>
        <v>Prediabetes</v>
      </c>
    </row>
    <row r="1720" spans="2:11" x14ac:dyDescent="0.3">
      <c r="B1720" t="s">
        <v>652</v>
      </c>
      <c r="C1720">
        <v>15.58</v>
      </c>
      <c r="D1720">
        <v>11.56</v>
      </c>
      <c r="E1720" t="s">
        <v>2380</v>
      </c>
      <c r="F1720" t="s">
        <v>2380</v>
      </c>
      <c r="G1720" t="s">
        <v>2380</v>
      </c>
      <c r="H1720">
        <v>0</v>
      </c>
      <c r="I1720" t="s">
        <v>2380</v>
      </c>
      <c r="J1720" t="str">
        <f t="shared" si="52"/>
        <v>Underweight</v>
      </c>
      <c r="K1720" s="12" t="str">
        <f t="shared" si="53"/>
        <v>Diabetes</v>
      </c>
    </row>
    <row r="1721" spans="2:11" x14ac:dyDescent="0.3">
      <c r="B1721" t="s">
        <v>651</v>
      </c>
      <c r="C1721">
        <v>26.315000000000001</v>
      </c>
      <c r="D1721">
        <v>5.76</v>
      </c>
      <c r="E1721" t="s">
        <v>2380</v>
      </c>
      <c r="F1721" t="s">
        <v>2380</v>
      </c>
      <c r="G1721" t="s">
        <v>2380</v>
      </c>
      <c r="H1721">
        <v>0</v>
      </c>
      <c r="I1721" t="s">
        <v>2380</v>
      </c>
      <c r="J1721" t="str">
        <f t="shared" si="52"/>
        <v>Overweight</v>
      </c>
      <c r="K1721" s="12" t="str">
        <f t="shared" si="53"/>
        <v>Prediabetes</v>
      </c>
    </row>
    <row r="1722" spans="2:11" x14ac:dyDescent="0.3">
      <c r="B1722" t="s">
        <v>650</v>
      </c>
      <c r="C1722">
        <v>35.61</v>
      </c>
      <c r="D1722">
        <v>5.65</v>
      </c>
      <c r="E1722" t="s">
        <v>2380</v>
      </c>
      <c r="F1722" t="s">
        <v>2381</v>
      </c>
      <c r="G1722" t="s">
        <v>2380</v>
      </c>
      <c r="H1722">
        <v>1</v>
      </c>
      <c r="I1722" t="s">
        <v>2380</v>
      </c>
      <c r="J1722" t="str">
        <f t="shared" si="52"/>
        <v>Obesity</v>
      </c>
      <c r="K1722" s="12" t="str">
        <f t="shared" si="53"/>
        <v>Normal</v>
      </c>
    </row>
    <row r="1723" spans="2:11" x14ac:dyDescent="0.3">
      <c r="B1723" t="s">
        <v>649</v>
      </c>
      <c r="C1723">
        <v>37.56</v>
      </c>
      <c r="D1723">
        <v>5.88</v>
      </c>
      <c r="E1723" t="s">
        <v>2380</v>
      </c>
      <c r="F1723" t="s">
        <v>2381</v>
      </c>
      <c r="G1723" t="s">
        <v>2380</v>
      </c>
      <c r="H1723">
        <v>1</v>
      </c>
      <c r="I1723" t="s">
        <v>2380</v>
      </c>
      <c r="J1723" t="str">
        <f t="shared" si="52"/>
        <v>Obesity</v>
      </c>
      <c r="K1723" s="12" t="str">
        <f t="shared" si="53"/>
        <v>Prediabetes</v>
      </c>
    </row>
    <row r="1724" spans="2:11" x14ac:dyDescent="0.3">
      <c r="B1724" t="s">
        <v>648</v>
      </c>
      <c r="C1724">
        <v>15.49</v>
      </c>
      <c r="D1724">
        <v>9.6</v>
      </c>
      <c r="E1724" t="s">
        <v>2380</v>
      </c>
      <c r="F1724" t="s">
        <v>2380</v>
      </c>
      <c r="G1724" t="s">
        <v>2380</v>
      </c>
      <c r="H1724">
        <v>0</v>
      </c>
      <c r="I1724" t="s">
        <v>2380</v>
      </c>
      <c r="J1724" t="str">
        <f t="shared" si="52"/>
        <v>Underweight</v>
      </c>
      <c r="K1724" s="12" t="str">
        <f t="shared" si="53"/>
        <v>Diabetes</v>
      </c>
    </row>
    <row r="1725" spans="2:11" x14ac:dyDescent="0.3">
      <c r="B1725" t="s">
        <v>647</v>
      </c>
      <c r="C1725">
        <v>23.48</v>
      </c>
      <c r="D1725">
        <v>6.24</v>
      </c>
      <c r="E1725" t="s">
        <v>2380</v>
      </c>
      <c r="F1725" t="s">
        <v>2380</v>
      </c>
      <c r="G1725" t="s">
        <v>2380</v>
      </c>
      <c r="H1725">
        <v>1</v>
      </c>
      <c r="I1725" t="s">
        <v>2380</v>
      </c>
      <c r="J1725" t="str">
        <f t="shared" si="52"/>
        <v>Normal Weight</v>
      </c>
      <c r="K1725" s="12" t="str">
        <f t="shared" si="53"/>
        <v>Prediabetes</v>
      </c>
    </row>
    <row r="1726" spans="2:11" x14ac:dyDescent="0.3">
      <c r="B1726" t="s">
        <v>646</v>
      </c>
      <c r="C1726">
        <v>30.02</v>
      </c>
      <c r="D1726">
        <v>7.63</v>
      </c>
      <c r="E1726" t="s">
        <v>2382</v>
      </c>
      <c r="F1726" t="s">
        <v>2380</v>
      </c>
      <c r="G1726" t="s">
        <v>2380</v>
      </c>
      <c r="H1726">
        <v>1</v>
      </c>
      <c r="I1726" t="s">
        <v>2380</v>
      </c>
      <c r="J1726" t="str">
        <f t="shared" si="52"/>
        <v>Obesity</v>
      </c>
      <c r="K1726" s="12" t="str">
        <f t="shared" si="53"/>
        <v>Diabetes</v>
      </c>
    </row>
    <row r="1727" spans="2:11" x14ac:dyDescent="0.3">
      <c r="B1727" t="s">
        <v>645</v>
      </c>
      <c r="C1727">
        <v>26.885000000000002</v>
      </c>
      <c r="D1727">
        <v>8.66</v>
      </c>
      <c r="E1727" t="s">
        <v>2382</v>
      </c>
      <c r="F1727" t="s">
        <v>2380</v>
      </c>
      <c r="G1727" t="s">
        <v>2380</v>
      </c>
      <c r="H1727">
        <v>1</v>
      </c>
      <c r="I1727" t="s">
        <v>2380</v>
      </c>
      <c r="J1727" t="str">
        <f t="shared" si="52"/>
        <v>Overweight</v>
      </c>
      <c r="K1727" s="12" t="str">
        <f t="shared" si="53"/>
        <v>Diabetes</v>
      </c>
    </row>
    <row r="1728" spans="2:11" x14ac:dyDescent="0.3">
      <c r="B1728" t="s">
        <v>644</v>
      </c>
      <c r="C1728">
        <v>25.84</v>
      </c>
      <c r="D1728">
        <v>8.5500000000000007</v>
      </c>
      <c r="E1728" t="s">
        <v>2382</v>
      </c>
      <c r="F1728" t="s">
        <v>2380</v>
      </c>
      <c r="G1728" t="s">
        <v>2380</v>
      </c>
      <c r="H1728">
        <v>1</v>
      </c>
      <c r="I1728" t="s">
        <v>2380</v>
      </c>
      <c r="J1728" t="str">
        <f t="shared" si="52"/>
        <v>Overweight</v>
      </c>
      <c r="K1728" s="12" t="str">
        <f t="shared" si="53"/>
        <v>Diabetes</v>
      </c>
    </row>
    <row r="1729" spans="2:11" x14ac:dyDescent="0.3">
      <c r="B1729" t="s">
        <v>643</v>
      </c>
      <c r="C1729">
        <v>27.454999999999998</v>
      </c>
      <c r="D1729">
        <v>4.54</v>
      </c>
      <c r="E1729" t="s">
        <v>2380</v>
      </c>
      <c r="F1729" t="s">
        <v>2380</v>
      </c>
      <c r="G1729" t="s">
        <v>2380</v>
      </c>
      <c r="H1729">
        <v>0</v>
      </c>
      <c r="I1729" t="s">
        <v>2380</v>
      </c>
      <c r="J1729" t="str">
        <f t="shared" si="52"/>
        <v>Overweight</v>
      </c>
      <c r="K1729" s="12" t="str">
        <f t="shared" si="53"/>
        <v>Normal</v>
      </c>
    </row>
    <row r="1730" spans="2:11" x14ac:dyDescent="0.3">
      <c r="B1730" t="s">
        <v>642</v>
      </c>
      <c r="C1730">
        <v>24.605</v>
      </c>
      <c r="D1730">
        <v>5.7</v>
      </c>
      <c r="E1730" t="s">
        <v>2380</v>
      </c>
      <c r="F1730" t="s">
        <v>2380</v>
      </c>
      <c r="G1730" t="s">
        <v>2380</v>
      </c>
      <c r="H1730">
        <v>0</v>
      </c>
      <c r="I1730" t="s">
        <v>2380</v>
      </c>
      <c r="J1730" t="str">
        <f t="shared" si="52"/>
        <v>Normal Weight</v>
      </c>
      <c r="K1730" s="12" t="str">
        <f t="shared" si="53"/>
        <v>Prediabetes</v>
      </c>
    </row>
    <row r="1731" spans="2:11" x14ac:dyDescent="0.3">
      <c r="B1731" t="s">
        <v>641</v>
      </c>
      <c r="C1731">
        <v>30.8</v>
      </c>
      <c r="D1731">
        <v>5.07</v>
      </c>
      <c r="E1731" t="s">
        <v>2380</v>
      </c>
      <c r="F1731" t="s">
        <v>2380</v>
      </c>
      <c r="G1731" t="s">
        <v>2380</v>
      </c>
      <c r="H1731">
        <v>0</v>
      </c>
      <c r="I1731" t="s">
        <v>2380</v>
      </c>
      <c r="J1731" t="str">
        <f t="shared" ref="J1731:J1794" si="54">IF(C1731&lt;18.5,"Underweight",IF(C1731&lt;25,"Normal Weight",IF(C1731&lt;30,"Overweight","Obesity")))</f>
        <v>Obesity</v>
      </c>
      <c r="K1731" s="12" t="str">
        <f t="shared" ref="K1731:K1794" si="55">IF(D1731&lt;5.7,"Normal",IF(D1731&lt;6.5,"Prediabetes","Diabetes"))</f>
        <v>Normal</v>
      </c>
    </row>
    <row r="1732" spans="2:11" x14ac:dyDescent="0.3">
      <c r="B1732" t="s">
        <v>640</v>
      </c>
      <c r="C1732">
        <v>34.799999999999997</v>
      </c>
      <c r="D1732">
        <v>4.38</v>
      </c>
      <c r="E1732" t="s">
        <v>2380</v>
      </c>
      <c r="F1732" t="s">
        <v>2380</v>
      </c>
      <c r="G1732" t="s">
        <v>2380</v>
      </c>
      <c r="H1732">
        <v>1</v>
      </c>
      <c r="I1732" t="s">
        <v>2380</v>
      </c>
      <c r="J1732" t="str">
        <f t="shared" si="54"/>
        <v>Obesity</v>
      </c>
      <c r="K1732" s="12" t="str">
        <f t="shared" si="55"/>
        <v>Normal</v>
      </c>
    </row>
    <row r="1733" spans="2:11" x14ac:dyDescent="0.3">
      <c r="B1733" t="s">
        <v>639</v>
      </c>
      <c r="C1733">
        <v>34.21</v>
      </c>
      <c r="D1733">
        <v>4.54</v>
      </c>
      <c r="E1733" t="s">
        <v>2380</v>
      </c>
      <c r="F1733" t="s">
        <v>2380</v>
      </c>
      <c r="G1733" t="s">
        <v>2380</v>
      </c>
      <c r="H1733">
        <v>1</v>
      </c>
      <c r="I1733" t="s">
        <v>2380</v>
      </c>
      <c r="J1733" t="str">
        <f t="shared" si="54"/>
        <v>Obesity</v>
      </c>
      <c r="K1733" s="12" t="str">
        <f t="shared" si="55"/>
        <v>Normal</v>
      </c>
    </row>
    <row r="1734" spans="2:11" x14ac:dyDescent="0.3">
      <c r="B1734" t="s">
        <v>638</v>
      </c>
      <c r="C1734">
        <v>31</v>
      </c>
      <c r="D1734">
        <v>5.38</v>
      </c>
      <c r="E1734" t="s">
        <v>2380</v>
      </c>
      <c r="F1734" t="s">
        <v>2380</v>
      </c>
      <c r="G1734" t="s">
        <v>2380</v>
      </c>
      <c r="H1734">
        <v>1</v>
      </c>
      <c r="I1734" t="s">
        <v>2380</v>
      </c>
      <c r="J1734" t="str">
        <f t="shared" si="54"/>
        <v>Obesity</v>
      </c>
      <c r="K1734" s="12" t="str">
        <f t="shared" si="55"/>
        <v>Normal</v>
      </c>
    </row>
    <row r="1735" spans="2:11" x14ac:dyDescent="0.3">
      <c r="B1735" t="s">
        <v>637</v>
      </c>
      <c r="C1735">
        <v>26.125</v>
      </c>
      <c r="D1735">
        <v>5.55</v>
      </c>
      <c r="E1735" t="s">
        <v>2380</v>
      </c>
      <c r="F1735" t="s">
        <v>2380</v>
      </c>
      <c r="G1735" t="s">
        <v>2380</v>
      </c>
      <c r="H1735">
        <v>1</v>
      </c>
      <c r="I1735" t="s">
        <v>2380</v>
      </c>
      <c r="J1735" t="str">
        <f t="shared" si="54"/>
        <v>Overweight</v>
      </c>
      <c r="K1735" s="12" t="str">
        <f t="shared" si="55"/>
        <v>Normal</v>
      </c>
    </row>
    <row r="1736" spans="2:11" x14ac:dyDescent="0.3">
      <c r="B1736" t="s">
        <v>636</v>
      </c>
      <c r="C1736">
        <v>30.13</v>
      </c>
      <c r="D1736">
        <v>4.03</v>
      </c>
      <c r="E1736" t="s">
        <v>2382</v>
      </c>
      <c r="F1736" t="s">
        <v>2380</v>
      </c>
      <c r="G1736" t="s">
        <v>2380</v>
      </c>
      <c r="H1736">
        <v>1</v>
      </c>
      <c r="I1736" t="s">
        <v>2380</v>
      </c>
      <c r="J1736" t="str">
        <f t="shared" si="54"/>
        <v>Obesity</v>
      </c>
      <c r="K1736" s="12" t="str">
        <f t="shared" si="55"/>
        <v>Normal</v>
      </c>
    </row>
    <row r="1737" spans="2:11" x14ac:dyDescent="0.3">
      <c r="B1737" t="s">
        <v>635</v>
      </c>
      <c r="C1737">
        <v>34.19</v>
      </c>
      <c r="D1737">
        <v>4.1900000000000004</v>
      </c>
      <c r="E1737" t="s">
        <v>2380</v>
      </c>
      <c r="F1737" t="s">
        <v>2380</v>
      </c>
      <c r="G1737" t="s">
        <v>2380</v>
      </c>
      <c r="H1737">
        <v>0</v>
      </c>
      <c r="I1737" t="s">
        <v>2380</v>
      </c>
      <c r="J1737" t="str">
        <f t="shared" si="54"/>
        <v>Obesity</v>
      </c>
      <c r="K1737" s="12" t="str">
        <f t="shared" si="55"/>
        <v>Normal</v>
      </c>
    </row>
    <row r="1738" spans="2:11" x14ac:dyDescent="0.3">
      <c r="B1738" t="s">
        <v>634</v>
      </c>
      <c r="C1738">
        <v>22.515000000000001</v>
      </c>
      <c r="D1738">
        <v>4.37</v>
      </c>
      <c r="E1738" t="s">
        <v>2380</v>
      </c>
      <c r="F1738" t="s">
        <v>2380</v>
      </c>
      <c r="G1738" t="s">
        <v>2382</v>
      </c>
      <c r="H1738">
        <v>1</v>
      </c>
      <c r="I1738" t="s">
        <v>2380</v>
      </c>
      <c r="J1738" t="str">
        <f t="shared" si="54"/>
        <v>Normal Weight</v>
      </c>
      <c r="K1738" s="12" t="str">
        <f t="shared" si="55"/>
        <v>Normal</v>
      </c>
    </row>
    <row r="1739" spans="2:11" x14ac:dyDescent="0.3">
      <c r="B1739" t="s">
        <v>633</v>
      </c>
      <c r="C1739">
        <v>18.239999999999998</v>
      </c>
      <c r="D1739">
        <v>5.31</v>
      </c>
      <c r="E1739" t="s">
        <v>2382</v>
      </c>
      <c r="F1739" t="s">
        <v>2380</v>
      </c>
      <c r="G1739" t="s">
        <v>2382</v>
      </c>
      <c r="H1739">
        <v>1</v>
      </c>
      <c r="I1739" t="s">
        <v>2380</v>
      </c>
      <c r="J1739" t="str">
        <f t="shared" si="54"/>
        <v>Underweight</v>
      </c>
      <c r="K1739" s="12" t="str">
        <f t="shared" si="55"/>
        <v>Normal</v>
      </c>
    </row>
    <row r="1740" spans="2:11" x14ac:dyDescent="0.3">
      <c r="B1740" t="s">
        <v>631</v>
      </c>
      <c r="C1740">
        <v>37.28</v>
      </c>
      <c r="D1740">
        <v>4.66</v>
      </c>
      <c r="E1740" t="s">
        <v>2380</v>
      </c>
      <c r="F1740" t="s">
        <v>2381</v>
      </c>
      <c r="G1740" t="s">
        <v>2380</v>
      </c>
      <c r="H1740">
        <v>1</v>
      </c>
      <c r="I1740" t="s">
        <v>2380</v>
      </c>
      <c r="J1740" t="str">
        <f t="shared" si="54"/>
        <v>Obesity</v>
      </c>
      <c r="K1740" s="12" t="str">
        <f t="shared" si="55"/>
        <v>Normal</v>
      </c>
    </row>
    <row r="1741" spans="2:11" x14ac:dyDescent="0.3">
      <c r="B1741" t="s">
        <v>630</v>
      </c>
      <c r="C1741">
        <v>18.2</v>
      </c>
      <c r="D1741">
        <v>6.19</v>
      </c>
      <c r="E1741" t="s">
        <v>2380</v>
      </c>
      <c r="F1741" t="s">
        <v>2380</v>
      </c>
      <c r="G1741" t="s">
        <v>2382</v>
      </c>
      <c r="H1741">
        <v>1</v>
      </c>
      <c r="I1741" t="s">
        <v>2380</v>
      </c>
      <c r="J1741" t="str">
        <f t="shared" si="54"/>
        <v>Underweight</v>
      </c>
      <c r="K1741" s="12" t="str">
        <f t="shared" si="55"/>
        <v>Prediabetes</v>
      </c>
    </row>
    <row r="1742" spans="2:11" x14ac:dyDescent="0.3">
      <c r="B1742" t="s">
        <v>629</v>
      </c>
      <c r="C1742">
        <v>20.53</v>
      </c>
      <c r="D1742">
        <v>4.8600000000000003</v>
      </c>
      <c r="E1742" t="s">
        <v>2380</v>
      </c>
      <c r="F1742" t="s">
        <v>2380</v>
      </c>
      <c r="G1742" t="s">
        <v>2380</v>
      </c>
      <c r="H1742">
        <v>1</v>
      </c>
      <c r="I1742" t="s">
        <v>2380</v>
      </c>
      <c r="J1742" t="str">
        <f t="shared" si="54"/>
        <v>Normal Weight</v>
      </c>
      <c r="K1742" s="12" t="str">
        <f t="shared" si="55"/>
        <v>Normal</v>
      </c>
    </row>
    <row r="1743" spans="2:11" x14ac:dyDescent="0.3">
      <c r="B1743" t="s">
        <v>628</v>
      </c>
      <c r="C1743">
        <v>23.79</v>
      </c>
      <c r="D1743">
        <v>4.74</v>
      </c>
      <c r="E1743" t="s">
        <v>2380</v>
      </c>
      <c r="F1743" t="s">
        <v>2380</v>
      </c>
      <c r="G1743" t="s">
        <v>2380</v>
      </c>
      <c r="H1743">
        <v>0</v>
      </c>
      <c r="I1743" t="s">
        <v>2380</v>
      </c>
      <c r="J1743" t="str">
        <f t="shared" si="54"/>
        <v>Normal Weight</v>
      </c>
      <c r="K1743" s="12" t="str">
        <f t="shared" si="55"/>
        <v>Normal</v>
      </c>
    </row>
    <row r="1744" spans="2:11" x14ac:dyDescent="0.3">
      <c r="B1744" t="s">
        <v>627</v>
      </c>
      <c r="C1744">
        <v>29.8</v>
      </c>
      <c r="D1744">
        <v>6.03</v>
      </c>
      <c r="E1744" t="s">
        <v>2380</v>
      </c>
      <c r="F1744" t="s">
        <v>2380</v>
      </c>
      <c r="G1744" t="s">
        <v>2380</v>
      </c>
      <c r="H1744">
        <v>0</v>
      </c>
      <c r="I1744" t="s">
        <v>2380</v>
      </c>
      <c r="J1744" t="str">
        <f t="shared" si="54"/>
        <v>Overweight</v>
      </c>
      <c r="K1744" s="12" t="str">
        <f t="shared" si="55"/>
        <v>Prediabetes</v>
      </c>
    </row>
    <row r="1745" spans="2:11" x14ac:dyDescent="0.3">
      <c r="B1745" t="s">
        <v>626</v>
      </c>
      <c r="C1745">
        <v>31.54</v>
      </c>
      <c r="D1745">
        <v>4.71</v>
      </c>
      <c r="E1745" t="s">
        <v>2380</v>
      </c>
      <c r="F1745" t="s">
        <v>2380</v>
      </c>
      <c r="G1745" t="s">
        <v>2380</v>
      </c>
      <c r="H1745">
        <v>0</v>
      </c>
      <c r="I1745" t="s">
        <v>2380</v>
      </c>
      <c r="J1745" t="str">
        <f t="shared" si="54"/>
        <v>Obesity</v>
      </c>
      <c r="K1745" s="12" t="str">
        <f t="shared" si="55"/>
        <v>Normal</v>
      </c>
    </row>
    <row r="1746" spans="2:11" x14ac:dyDescent="0.3">
      <c r="B1746" t="s">
        <v>625</v>
      </c>
      <c r="C1746">
        <v>20.82</v>
      </c>
      <c r="D1746">
        <v>5.55</v>
      </c>
      <c r="E1746" t="s">
        <v>2380</v>
      </c>
      <c r="F1746" t="s">
        <v>2380</v>
      </c>
      <c r="G1746" t="s">
        <v>2380</v>
      </c>
      <c r="H1746">
        <v>1</v>
      </c>
      <c r="I1746" t="s">
        <v>2380</v>
      </c>
      <c r="J1746" t="str">
        <f t="shared" si="54"/>
        <v>Normal Weight</v>
      </c>
      <c r="K1746" s="12" t="str">
        <f t="shared" si="55"/>
        <v>Normal</v>
      </c>
    </row>
    <row r="1747" spans="2:11" x14ac:dyDescent="0.3">
      <c r="B1747" t="s">
        <v>624</v>
      </c>
      <c r="C1747">
        <v>38.83</v>
      </c>
      <c r="D1747">
        <v>4.78</v>
      </c>
      <c r="E1747" t="s">
        <v>2380</v>
      </c>
      <c r="F1747" t="s">
        <v>2380</v>
      </c>
      <c r="G1747" t="s">
        <v>2382</v>
      </c>
      <c r="H1747">
        <v>1</v>
      </c>
      <c r="I1747" t="s">
        <v>2380</v>
      </c>
      <c r="J1747" t="str">
        <f t="shared" si="54"/>
        <v>Obesity</v>
      </c>
      <c r="K1747" s="12" t="str">
        <f t="shared" si="55"/>
        <v>Normal</v>
      </c>
    </row>
    <row r="1748" spans="2:11" x14ac:dyDescent="0.3">
      <c r="B1748" t="s">
        <v>623</v>
      </c>
      <c r="C1748">
        <v>23.44</v>
      </c>
      <c r="D1748">
        <v>4.6500000000000004</v>
      </c>
      <c r="E1748" t="s">
        <v>2382</v>
      </c>
      <c r="F1748" t="s">
        <v>2380</v>
      </c>
      <c r="G1748" t="s">
        <v>2380</v>
      </c>
      <c r="H1748">
        <v>1</v>
      </c>
      <c r="I1748" t="s">
        <v>2380</v>
      </c>
      <c r="J1748" t="str">
        <f t="shared" si="54"/>
        <v>Normal Weight</v>
      </c>
      <c r="K1748" s="12" t="str">
        <f t="shared" si="55"/>
        <v>Normal</v>
      </c>
    </row>
    <row r="1749" spans="2:11" x14ac:dyDescent="0.3">
      <c r="B1749" t="s">
        <v>622</v>
      </c>
      <c r="C1749">
        <v>24.13</v>
      </c>
      <c r="D1749">
        <v>5.2</v>
      </c>
      <c r="E1749" t="s">
        <v>2380</v>
      </c>
      <c r="F1749" t="s">
        <v>2380</v>
      </c>
      <c r="G1749" t="s">
        <v>2380</v>
      </c>
      <c r="H1749">
        <v>1</v>
      </c>
      <c r="I1749" t="s">
        <v>2380</v>
      </c>
      <c r="J1749" t="str">
        <f t="shared" si="54"/>
        <v>Normal Weight</v>
      </c>
      <c r="K1749" s="12" t="str">
        <f t="shared" si="55"/>
        <v>Normal</v>
      </c>
    </row>
    <row r="1750" spans="2:11" x14ac:dyDescent="0.3">
      <c r="B1750" t="s">
        <v>621</v>
      </c>
      <c r="C1750">
        <v>42.13</v>
      </c>
      <c r="D1750">
        <v>4.54</v>
      </c>
      <c r="E1750" t="s">
        <v>2382</v>
      </c>
      <c r="F1750" t="s">
        <v>2380</v>
      </c>
      <c r="G1750" t="s">
        <v>2380</v>
      </c>
      <c r="H1750">
        <v>1</v>
      </c>
      <c r="I1750" t="s">
        <v>2380</v>
      </c>
      <c r="J1750" t="str">
        <f t="shared" si="54"/>
        <v>Obesity</v>
      </c>
      <c r="K1750" s="12" t="str">
        <f t="shared" si="55"/>
        <v>Normal</v>
      </c>
    </row>
    <row r="1751" spans="2:11" x14ac:dyDescent="0.3">
      <c r="B1751" t="s">
        <v>620</v>
      </c>
      <c r="C1751">
        <v>17.86</v>
      </c>
      <c r="D1751">
        <v>4.1100000000000003</v>
      </c>
      <c r="E1751" t="s">
        <v>2380</v>
      </c>
      <c r="F1751" t="s">
        <v>2380</v>
      </c>
      <c r="G1751" t="s">
        <v>2380</v>
      </c>
      <c r="H1751">
        <v>1</v>
      </c>
      <c r="I1751" t="s">
        <v>2380</v>
      </c>
      <c r="J1751" t="str">
        <f t="shared" si="54"/>
        <v>Underweight</v>
      </c>
      <c r="K1751" s="12" t="str">
        <f t="shared" si="55"/>
        <v>Normal</v>
      </c>
    </row>
    <row r="1752" spans="2:11" x14ac:dyDescent="0.3">
      <c r="B1752" t="s">
        <v>619</v>
      </c>
      <c r="C1752">
        <v>32.78</v>
      </c>
      <c r="D1752">
        <v>4.63</v>
      </c>
      <c r="E1752" t="s">
        <v>2380</v>
      </c>
      <c r="F1752" t="s">
        <v>2380</v>
      </c>
      <c r="G1752" t="s">
        <v>2380</v>
      </c>
      <c r="H1752">
        <v>0</v>
      </c>
      <c r="I1752" t="s">
        <v>2380</v>
      </c>
      <c r="J1752" t="str">
        <f t="shared" si="54"/>
        <v>Obesity</v>
      </c>
      <c r="K1752" s="12" t="str">
        <f t="shared" si="55"/>
        <v>Normal</v>
      </c>
    </row>
    <row r="1753" spans="2:11" x14ac:dyDescent="0.3">
      <c r="B1753" t="s">
        <v>618</v>
      </c>
      <c r="C1753">
        <v>23.9</v>
      </c>
      <c r="D1753">
        <v>6.06</v>
      </c>
      <c r="E1753" t="s">
        <v>2382</v>
      </c>
      <c r="F1753" t="s">
        <v>2380</v>
      </c>
      <c r="G1753" t="s">
        <v>2382</v>
      </c>
      <c r="H1753">
        <v>1</v>
      </c>
      <c r="I1753" t="s">
        <v>2380</v>
      </c>
      <c r="J1753" t="str">
        <f t="shared" si="54"/>
        <v>Normal Weight</v>
      </c>
      <c r="K1753" s="12" t="str">
        <f t="shared" si="55"/>
        <v>Prediabetes</v>
      </c>
    </row>
    <row r="1754" spans="2:11" x14ac:dyDescent="0.3">
      <c r="B1754" t="s">
        <v>617</v>
      </c>
      <c r="C1754">
        <v>15.47</v>
      </c>
      <c r="D1754">
        <v>8.43</v>
      </c>
      <c r="E1754" t="s">
        <v>2380</v>
      </c>
      <c r="F1754" t="s">
        <v>2380</v>
      </c>
      <c r="G1754" t="s">
        <v>2380</v>
      </c>
      <c r="H1754">
        <v>0</v>
      </c>
      <c r="I1754" t="s">
        <v>2380</v>
      </c>
      <c r="J1754" t="str">
        <f t="shared" si="54"/>
        <v>Underweight</v>
      </c>
      <c r="K1754" s="12" t="str">
        <f t="shared" si="55"/>
        <v>Diabetes</v>
      </c>
    </row>
    <row r="1755" spans="2:11" x14ac:dyDescent="0.3">
      <c r="B1755" t="s">
        <v>616</v>
      </c>
      <c r="C1755">
        <v>28.54</v>
      </c>
      <c r="D1755">
        <v>5.51</v>
      </c>
      <c r="E1755" t="s">
        <v>2380</v>
      </c>
      <c r="F1755" t="s">
        <v>2380</v>
      </c>
      <c r="G1755" t="s">
        <v>2382</v>
      </c>
      <c r="H1755">
        <v>1</v>
      </c>
      <c r="I1755" t="s">
        <v>2380</v>
      </c>
      <c r="J1755" t="str">
        <f t="shared" si="54"/>
        <v>Overweight</v>
      </c>
      <c r="K1755" s="12" t="str">
        <f t="shared" si="55"/>
        <v>Normal</v>
      </c>
    </row>
    <row r="1756" spans="2:11" x14ac:dyDescent="0.3">
      <c r="B1756" t="s">
        <v>615</v>
      </c>
      <c r="C1756">
        <v>18.54</v>
      </c>
      <c r="D1756">
        <v>4.95</v>
      </c>
      <c r="E1756" t="s">
        <v>2380</v>
      </c>
      <c r="F1756" t="s">
        <v>2380</v>
      </c>
      <c r="G1756" t="s">
        <v>2380</v>
      </c>
      <c r="H1756">
        <v>0</v>
      </c>
      <c r="I1756" t="s">
        <v>2380</v>
      </c>
      <c r="J1756" t="str">
        <f t="shared" si="54"/>
        <v>Normal Weight</v>
      </c>
      <c r="K1756" s="12" t="str">
        <f t="shared" si="55"/>
        <v>Normal</v>
      </c>
    </row>
    <row r="1757" spans="2:11" x14ac:dyDescent="0.3">
      <c r="B1757" t="s">
        <v>614</v>
      </c>
      <c r="C1757">
        <v>32.18</v>
      </c>
      <c r="D1757">
        <v>6.44</v>
      </c>
      <c r="E1757" t="s">
        <v>2382</v>
      </c>
      <c r="F1757" t="s">
        <v>2380</v>
      </c>
      <c r="G1757" t="s">
        <v>2382</v>
      </c>
      <c r="H1757">
        <v>1</v>
      </c>
      <c r="I1757" t="s">
        <v>2380</v>
      </c>
      <c r="J1757" t="str">
        <f t="shared" si="54"/>
        <v>Obesity</v>
      </c>
      <c r="K1757" s="12" t="str">
        <f t="shared" si="55"/>
        <v>Prediabetes</v>
      </c>
    </row>
    <row r="1758" spans="2:11" x14ac:dyDescent="0.3">
      <c r="B1758" t="s">
        <v>613</v>
      </c>
      <c r="C1758">
        <v>37.380000000000003</v>
      </c>
      <c r="D1758">
        <v>6.05</v>
      </c>
      <c r="E1758" t="s">
        <v>2382</v>
      </c>
      <c r="F1758" t="s">
        <v>2380</v>
      </c>
      <c r="G1758" t="s">
        <v>2380</v>
      </c>
      <c r="H1758">
        <v>0</v>
      </c>
      <c r="I1758" t="s">
        <v>2380</v>
      </c>
      <c r="J1758" t="str">
        <f t="shared" si="54"/>
        <v>Obesity</v>
      </c>
      <c r="K1758" s="12" t="str">
        <f t="shared" si="55"/>
        <v>Prediabetes</v>
      </c>
    </row>
    <row r="1759" spans="2:11" x14ac:dyDescent="0.3">
      <c r="B1759" t="s">
        <v>612</v>
      </c>
      <c r="C1759">
        <v>31.12</v>
      </c>
      <c r="D1759">
        <v>4.76</v>
      </c>
      <c r="E1759" t="s">
        <v>2382</v>
      </c>
      <c r="F1759" t="s">
        <v>2380</v>
      </c>
      <c r="G1759" t="s">
        <v>2382</v>
      </c>
      <c r="H1759">
        <v>1</v>
      </c>
      <c r="I1759" t="s">
        <v>2380</v>
      </c>
      <c r="J1759" t="str">
        <f t="shared" si="54"/>
        <v>Obesity</v>
      </c>
      <c r="K1759" s="12" t="str">
        <f t="shared" si="55"/>
        <v>Normal</v>
      </c>
    </row>
    <row r="1760" spans="2:11" x14ac:dyDescent="0.3">
      <c r="B1760" t="s">
        <v>611</v>
      </c>
      <c r="C1760">
        <v>22.01</v>
      </c>
      <c r="D1760">
        <v>6.72</v>
      </c>
      <c r="E1760" t="s">
        <v>2382</v>
      </c>
      <c r="F1760" t="s">
        <v>2380</v>
      </c>
      <c r="G1760" t="s">
        <v>2380</v>
      </c>
      <c r="H1760">
        <v>1</v>
      </c>
      <c r="I1760" t="s">
        <v>2380</v>
      </c>
      <c r="J1760" t="str">
        <f t="shared" si="54"/>
        <v>Normal Weight</v>
      </c>
      <c r="K1760" s="12" t="str">
        <f t="shared" si="55"/>
        <v>Diabetes</v>
      </c>
    </row>
    <row r="1761" spans="2:11" x14ac:dyDescent="0.3">
      <c r="B1761" t="s">
        <v>610</v>
      </c>
      <c r="C1761">
        <v>27.645</v>
      </c>
      <c r="D1761">
        <v>5.7</v>
      </c>
      <c r="E1761" t="s">
        <v>2380</v>
      </c>
      <c r="F1761" t="s">
        <v>2380</v>
      </c>
      <c r="G1761" t="s">
        <v>2380</v>
      </c>
      <c r="H1761">
        <v>0</v>
      </c>
      <c r="I1761" t="s">
        <v>2380</v>
      </c>
      <c r="J1761" t="str">
        <f t="shared" si="54"/>
        <v>Overweight</v>
      </c>
      <c r="K1761" s="12" t="str">
        <f t="shared" si="55"/>
        <v>Prediabetes</v>
      </c>
    </row>
    <row r="1762" spans="2:11" x14ac:dyDescent="0.3">
      <c r="B1762" t="s">
        <v>609</v>
      </c>
      <c r="C1762">
        <v>29.64</v>
      </c>
      <c r="D1762">
        <v>5.31</v>
      </c>
      <c r="E1762" t="s">
        <v>2382</v>
      </c>
      <c r="F1762" t="s">
        <v>2380</v>
      </c>
      <c r="G1762" t="s">
        <v>2380</v>
      </c>
      <c r="H1762">
        <v>0</v>
      </c>
      <c r="I1762" t="s">
        <v>2380</v>
      </c>
      <c r="J1762" t="str">
        <f t="shared" si="54"/>
        <v>Overweight</v>
      </c>
      <c r="K1762" s="12" t="str">
        <f t="shared" si="55"/>
        <v>Normal</v>
      </c>
    </row>
    <row r="1763" spans="2:11" x14ac:dyDescent="0.3">
      <c r="B1763" t="s">
        <v>608</v>
      </c>
      <c r="C1763">
        <v>33.700000000000003</v>
      </c>
      <c r="D1763">
        <v>4.32</v>
      </c>
      <c r="E1763" t="s">
        <v>2382</v>
      </c>
      <c r="F1763" t="s">
        <v>2380</v>
      </c>
      <c r="G1763" t="s">
        <v>2380</v>
      </c>
      <c r="H1763">
        <v>1</v>
      </c>
      <c r="I1763" t="s">
        <v>2380</v>
      </c>
      <c r="J1763" t="str">
        <f t="shared" si="54"/>
        <v>Obesity</v>
      </c>
      <c r="K1763" s="12" t="str">
        <f t="shared" si="55"/>
        <v>Normal</v>
      </c>
    </row>
    <row r="1764" spans="2:11" x14ac:dyDescent="0.3">
      <c r="B1764" t="s">
        <v>607</v>
      </c>
      <c r="C1764">
        <v>27.5</v>
      </c>
      <c r="D1764">
        <v>4.2300000000000004</v>
      </c>
      <c r="E1764" t="s">
        <v>2382</v>
      </c>
      <c r="F1764" t="s">
        <v>2380</v>
      </c>
      <c r="G1764" t="s">
        <v>2380</v>
      </c>
      <c r="H1764">
        <v>1</v>
      </c>
      <c r="I1764" t="s">
        <v>2380</v>
      </c>
      <c r="J1764" t="str">
        <f t="shared" si="54"/>
        <v>Overweight</v>
      </c>
      <c r="K1764" s="12" t="str">
        <f t="shared" si="55"/>
        <v>Normal</v>
      </c>
    </row>
    <row r="1765" spans="2:11" x14ac:dyDescent="0.3">
      <c r="B1765" t="s">
        <v>606</v>
      </c>
      <c r="C1765">
        <v>16.12</v>
      </c>
      <c r="D1765">
        <v>6.09</v>
      </c>
      <c r="E1765" t="s">
        <v>2380</v>
      </c>
      <c r="F1765" t="s">
        <v>2380</v>
      </c>
      <c r="G1765" t="s">
        <v>2380</v>
      </c>
      <c r="H1765">
        <v>0</v>
      </c>
      <c r="I1765" t="s">
        <v>2380</v>
      </c>
      <c r="J1765" t="str">
        <f t="shared" si="54"/>
        <v>Underweight</v>
      </c>
      <c r="K1765" s="12" t="str">
        <f t="shared" si="55"/>
        <v>Prediabetes</v>
      </c>
    </row>
    <row r="1766" spans="2:11" x14ac:dyDescent="0.3">
      <c r="B1766" t="s">
        <v>605</v>
      </c>
      <c r="C1766">
        <v>26.73</v>
      </c>
      <c r="D1766">
        <v>4.74</v>
      </c>
      <c r="E1766" t="s">
        <v>2382</v>
      </c>
      <c r="F1766" t="s">
        <v>2380</v>
      </c>
      <c r="G1766" t="s">
        <v>2380</v>
      </c>
      <c r="H1766">
        <v>1</v>
      </c>
      <c r="I1766" t="s">
        <v>2380</v>
      </c>
      <c r="J1766" t="str">
        <f t="shared" si="54"/>
        <v>Overweight</v>
      </c>
      <c r="K1766" s="12" t="str">
        <f t="shared" si="55"/>
        <v>Normal</v>
      </c>
    </row>
    <row r="1767" spans="2:11" x14ac:dyDescent="0.3">
      <c r="B1767" t="s">
        <v>604</v>
      </c>
      <c r="C1767">
        <v>37.25</v>
      </c>
      <c r="D1767">
        <v>6.23</v>
      </c>
      <c r="E1767" t="s">
        <v>2382</v>
      </c>
      <c r="F1767" t="s">
        <v>2380</v>
      </c>
      <c r="G1767" t="s">
        <v>2380</v>
      </c>
      <c r="H1767">
        <v>0</v>
      </c>
      <c r="I1767" t="s">
        <v>2380</v>
      </c>
      <c r="J1767" t="str">
        <f t="shared" si="54"/>
        <v>Obesity</v>
      </c>
      <c r="K1767" s="12" t="str">
        <f t="shared" si="55"/>
        <v>Prediabetes</v>
      </c>
    </row>
    <row r="1768" spans="2:11" x14ac:dyDescent="0.3">
      <c r="B1768" t="s">
        <v>603</v>
      </c>
      <c r="C1768">
        <v>23.56</v>
      </c>
      <c r="D1768">
        <v>5.45</v>
      </c>
      <c r="E1768" t="s">
        <v>2382</v>
      </c>
      <c r="F1768" t="s">
        <v>2380</v>
      </c>
      <c r="G1768" t="s">
        <v>2380</v>
      </c>
      <c r="H1768">
        <v>1</v>
      </c>
      <c r="I1768" t="s">
        <v>2380</v>
      </c>
      <c r="J1768" t="str">
        <f t="shared" si="54"/>
        <v>Normal Weight</v>
      </c>
      <c r="K1768" s="12" t="str">
        <f t="shared" si="55"/>
        <v>Normal</v>
      </c>
    </row>
    <row r="1769" spans="2:11" x14ac:dyDescent="0.3">
      <c r="B1769" t="s">
        <v>602</v>
      </c>
      <c r="C1769">
        <v>15.84</v>
      </c>
      <c r="D1769">
        <v>10.34</v>
      </c>
      <c r="E1769" t="s">
        <v>2380</v>
      </c>
      <c r="F1769" t="s">
        <v>2380</v>
      </c>
      <c r="G1769" t="s">
        <v>2380</v>
      </c>
      <c r="H1769">
        <v>2</v>
      </c>
      <c r="I1769" t="s">
        <v>2380</v>
      </c>
      <c r="J1769" t="str">
        <f t="shared" si="54"/>
        <v>Underweight</v>
      </c>
      <c r="K1769" s="12" t="str">
        <f t="shared" si="55"/>
        <v>Diabetes</v>
      </c>
    </row>
    <row r="1770" spans="2:11" x14ac:dyDescent="0.3">
      <c r="B1770" t="s">
        <v>601</v>
      </c>
      <c r="C1770">
        <v>36.630000000000003</v>
      </c>
      <c r="D1770">
        <v>5.15</v>
      </c>
      <c r="E1770" t="s">
        <v>2380</v>
      </c>
      <c r="F1770" t="s">
        <v>2380</v>
      </c>
      <c r="G1770" t="s">
        <v>2380</v>
      </c>
      <c r="H1770">
        <v>0</v>
      </c>
      <c r="I1770" t="s">
        <v>2380</v>
      </c>
      <c r="J1770" t="str">
        <f t="shared" si="54"/>
        <v>Obesity</v>
      </c>
      <c r="K1770" s="12" t="str">
        <f t="shared" si="55"/>
        <v>Normal</v>
      </c>
    </row>
    <row r="1771" spans="2:11" x14ac:dyDescent="0.3">
      <c r="B1771" t="s">
        <v>600</v>
      </c>
      <c r="C1771">
        <v>16.47</v>
      </c>
      <c r="D1771">
        <v>11.72</v>
      </c>
      <c r="E1771" t="s">
        <v>2380</v>
      </c>
      <c r="F1771" t="s">
        <v>2380</v>
      </c>
      <c r="G1771" t="s">
        <v>2380</v>
      </c>
      <c r="H1771">
        <v>0</v>
      </c>
      <c r="I1771" t="s">
        <v>2380</v>
      </c>
      <c r="J1771" t="str">
        <f t="shared" si="54"/>
        <v>Underweight</v>
      </c>
      <c r="K1771" s="12" t="str">
        <f t="shared" si="55"/>
        <v>Diabetes</v>
      </c>
    </row>
    <row r="1772" spans="2:11" x14ac:dyDescent="0.3">
      <c r="B1772" t="s">
        <v>599</v>
      </c>
      <c r="C1772">
        <v>25.8</v>
      </c>
      <c r="D1772">
        <v>5.29</v>
      </c>
      <c r="E1772" t="s">
        <v>2380</v>
      </c>
      <c r="F1772" t="s">
        <v>2380</v>
      </c>
      <c r="G1772" t="s">
        <v>2380</v>
      </c>
      <c r="H1772">
        <v>0</v>
      </c>
      <c r="I1772" t="s">
        <v>2380</v>
      </c>
      <c r="J1772" t="str">
        <f t="shared" si="54"/>
        <v>Overweight</v>
      </c>
      <c r="K1772" s="12" t="str">
        <f t="shared" si="55"/>
        <v>Normal</v>
      </c>
    </row>
    <row r="1773" spans="2:11" x14ac:dyDescent="0.3">
      <c r="B1773" t="s">
        <v>598</v>
      </c>
      <c r="C1773">
        <v>23.6</v>
      </c>
      <c r="D1773">
        <v>4.33</v>
      </c>
      <c r="E1773" t="s">
        <v>2380</v>
      </c>
      <c r="F1773" t="s">
        <v>2380</v>
      </c>
      <c r="G1773" t="s">
        <v>2380</v>
      </c>
      <c r="H1773">
        <v>0</v>
      </c>
      <c r="I1773" t="s">
        <v>2380</v>
      </c>
      <c r="J1773" t="str">
        <f t="shared" si="54"/>
        <v>Normal Weight</v>
      </c>
      <c r="K1773" s="12" t="str">
        <f t="shared" si="55"/>
        <v>Normal</v>
      </c>
    </row>
    <row r="1774" spans="2:11" x14ac:dyDescent="0.3">
      <c r="B1774" t="s">
        <v>597</v>
      </c>
      <c r="C1774">
        <v>32.11</v>
      </c>
      <c r="D1774">
        <v>6.24</v>
      </c>
      <c r="E1774" t="s">
        <v>2380</v>
      </c>
      <c r="F1774" t="s">
        <v>2380</v>
      </c>
      <c r="G1774" t="s">
        <v>2382</v>
      </c>
      <c r="H1774">
        <v>1</v>
      </c>
      <c r="I1774" t="s">
        <v>2380</v>
      </c>
      <c r="J1774" t="str">
        <f t="shared" si="54"/>
        <v>Obesity</v>
      </c>
      <c r="K1774" s="12" t="str">
        <f t="shared" si="55"/>
        <v>Prediabetes</v>
      </c>
    </row>
    <row r="1775" spans="2:11" x14ac:dyDescent="0.3">
      <c r="B1775" t="s">
        <v>596</v>
      </c>
      <c r="C1775">
        <v>30.114999999999998</v>
      </c>
      <c r="D1775">
        <v>11.61</v>
      </c>
      <c r="E1775" t="s">
        <v>2380</v>
      </c>
      <c r="F1775" t="s">
        <v>2380</v>
      </c>
      <c r="G1775" t="s">
        <v>2380</v>
      </c>
      <c r="H1775">
        <v>0</v>
      </c>
      <c r="I1775" t="s">
        <v>2380</v>
      </c>
      <c r="J1775" t="str">
        <f t="shared" si="54"/>
        <v>Obesity</v>
      </c>
      <c r="K1775" s="12" t="str">
        <f t="shared" si="55"/>
        <v>Diabetes</v>
      </c>
    </row>
    <row r="1776" spans="2:11" x14ac:dyDescent="0.3">
      <c r="B1776" t="s">
        <v>595</v>
      </c>
      <c r="C1776">
        <v>20.28</v>
      </c>
      <c r="D1776">
        <v>11.07</v>
      </c>
      <c r="E1776" t="s">
        <v>2382</v>
      </c>
      <c r="F1776" t="s">
        <v>2380</v>
      </c>
      <c r="G1776" t="s">
        <v>2380</v>
      </c>
      <c r="H1776">
        <v>0</v>
      </c>
      <c r="I1776" t="s">
        <v>2380</v>
      </c>
      <c r="J1776" t="str">
        <f t="shared" si="54"/>
        <v>Normal Weight</v>
      </c>
      <c r="K1776" s="12" t="str">
        <f t="shared" si="55"/>
        <v>Diabetes</v>
      </c>
    </row>
    <row r="1777" spans="2:11" x14ac:dyDescent="0.3">
      <c r="B1777" t="s">
        <v>594</v>
      </c>
      <c r="C1777">
        <v>20.234999999999999</v>
      </c>
      <c r="D1777">
        <v>5.19</v>
      </c>
      <c r="E1777" t="s">
        <v>2380</v>
      </c>
      <c r="F1777" t="s">
        <v>2380</v>
      </c>
      <c r="G1777" t="s">
        <v>2382</v>
      </c>
      <c r="H1777">
        <v>1</v>
      </c>
      <c r="I1777" t="s">
        <v>2380</v>
      </c>
      <c r="J1777" t="str">
        <f t="shared" si="54"/>
        <v>Normal Weight</v>
      </c>
      <c r="K1777" s="12" t="str">
        <f t="shared" si="55"/>
        <v>Normal</v>
      </c>
    </row>
    <row r="1778" spans="2:11" x14ac:dyDescent="0.3">
      <c r="B1778" t="s">
        <v>593</v>
      </c>
      <c r="C1778">
        <v>25.27</v>
      </c>
      <c r="D1778">
        <v>5.7</v>
      </c>
      <c r="E1778" t="s">
        <v>2382</v>
      </c>
      <c r="F1778" t="s">
        <v>2380</v>
      </c>
      <c r="G1778" t="s">
        <v>2380</v>
      </c>
      <c r="H1778">
        <v>1</v>
      </c>
      <c r="I1778" t="s">
        <v>2380</v>
      </c>
      <c r="J1778" t="str">
        <f t="shared" si="54"/>
        <v>Overweight</v>
      </c>
      <c r="K1778" s="12" t="str">
        <f t="shared" si="55"/>
        <v>Prediabetes</v>
      </c>
    </row>
    <row r="1779" spans="2:11" x14ac:dyDescent="0.3">
      <c r="B1779" t="s">
        <v>592</v>
      </c>
      <c r="C1779">
        <v>24.24</v>
      </c>
      <c r="D1779">
        <v>6.15</v>
      </c>
      <c r="E1779" t="s">
        <v>2380</v>
      </c>
      <c r="F1779" t="s">
        <v>2380</v>
      </c>
      <c r="G1779" t="s">
        <v>2380</v>
      </c>
      <c r="H1779">
        <v>0</v>
      </c>
      <c r="I1779" t="s">
        <v>2380</v>
      </c>
      <c r="J1779" t="str">
        <f t="shared" si="54"/>
        <v>Normal Weight</v>
      </c>
      <c r="K1779" s="12" t="str">
        <f t="shared" si="55"/>
        <v>Prediabetes</v>
      </c>
    </row>
    <row r="1780" spans="2:11" x14ac:dyDescent="0.3">
      <c r="B1780" t="s">
        <v>591</v>
      </c>
      <c r="C1780">
        <v>35.75</v>
      </c>
      <c r="D1780">
        <v>5.07</v>
      </c>
      <c r="E1780" t="s">
        <v>2380</v>
      </c>
      <c r="F1780" t="s">
        <v>2380</v>
      </c>
      <c r="G1780" t="s">
        <v>2380</v>
      </c>
      <c r="H1780">
        <v>0</v>
      </c>
      <c r="I1780" t="s">
        <v>2380</v>
      </c>
      <c r="J1780" t="str">
        <f t="shared" si="54"/>
        <v>Obesity</v>
      </c>
      <c r="K1780" s="12" t="str">
        <f t="shared" si="55"/>
        <v>Normal</v>
      </c>
    </row>
    <row r="1781" spans="2:11" x14ac:dyDescent="0.3">
      <c r="B1781" t="s">
        <v>590</v>
      </c>
      <c r="C1781">
        <v>29.92</v>
      </c>
      <c r="D1781">
        <v>10.97</v>
      </c>
      <c r="E1781" t="s">
        <v>2382</v>
      </c>
      <c r="F1781" t="s">
        <v>2380</v>
      </c>
      <c r="G1781" t="s">
        <v>2380</v>
      </c>
      <c r="H1781">
        <v>1</v>
      </c>
      <c r="I1781" t="s">
        <v>2380</v>
      </c>
      <c r="J1781" t="str">
        <f t="shared" si="54"/>
        <v>Overweight</v>
      </c>
      <c r="K1781" s="12" t="str">
        <f t="shared" si="55"/>
        <v>Diabetes</v>
      </c>
    </row>
    <row r="1782" spans="2:11" x14ac:dyDescent="0.3">
      <c r="B1782" t="s">
        <v>589</v>
      </c>
      <c r="C1782">
        <v>26.2</v>
      </c>
      <c r="D1782">
        <v>10.93</v>
      </c>
      <c r="E1782" t="s">
        <v>2382</v>
      </c>
      <c r="F1782" t="s">
        <v>2380</v>
      </c>
      <c r="G1782" t="s">
        <v>2380</v>
      </c>
      <c r="H1782">
        <v>1</v>
      </c>
      <c r="I1782" t="s">
        <v>2380</v>
      </c>
      <c r="J1782" t="str">
        <f t="shared" si="54"/>
        <v>Overweight</v>
      </c>
      <c r="K1782" s="12" t="str">
        <f t="shared" si="55"/>
        <v>Diabetes</v>
      </c>
    </row>
    <row r="1783" spans="2:11" x14ac:dyDescent="0.3">
      <c r="B1783" t="s">
        <v>588</v>
      </c>
      <c r="C1783">
        <v>26.695</v>
      </c>
      <c r="D1783">
        <v>4.21</v>
      </c>
      <c r="E1783" t="s">
        <v>2382</v>
      </c>
      <c r="F1783" t="s">
        <v>2380</v>
      </c>
      <c r="G1783" t="s">
        <v>2382</v>
      </c>
      <c r="H1783">
        <v>1</v>
      </c>
      <c r="I1783" t="s">
        <v>2380</v>
      </c>
      <c r="J1783" t="str">
        <f t="shared" si="54"/>
        <v>Overweight</v>
      </c>
      <c r="K1783" s="12" t="str">
        <f t="shared" si="55"/>
        <v>Normal</v>
      </c>
    </row>
    <row r="1784" spans="2:11" x14ac:dyDescent="0.3">
      <c r="B1784" t="s">
        <v>587</v>
      </c>
      <c r="C1784">
        <v>23.16</v>
      </c>
      <c r="D1784">
        <v>5.5</v>
      </c>
      <c r="E1784" t="s">
        <v>2380</v>
      </c>
      <c r="F1784" t="s">
        <v>2380</v>
      </c>
      <c r="G1784" t="s">
        <v>2380</v>
      </c>
      <c r="H1784">
        <v>0</v>
      </c>
      <c r="I1784" t="s">
        <v>2380</v>
      </c>
      <c r="J1784" t="str">
        <f t="shared" si="54"/>
        <v>Normal Weight</v>
      </c>
      <c r="K1784" s="12" t="str">
        <f t="shared" si="55"/>
        <v>Normal</v>
      </c>
    </row>
    <row r="1785" spans="2:11" x14ac:dyDescent="0.3">
      <c r="B1785" t="s">
        <v>586</v>
      </c>
      <c r="C1785">
        <v>32.585000000000001</v>
      </c>
      <c r="D1785">
        <v>4.93</v>
      </c>
      <c r="E1785" t="s">
        <v>2382</v>
      </c>
      <c r="F1785" t="s">
        <v>2380</v>
      </c>
      <c r="G1785" t="s">
        <v>2380</v>
      </c>
      <c r="H1785">
        <v>1</v>
      </c>
      <c r="I1785" t="s">
        <v>2380</v>
      </c>
      <c r="J1785" t="str">
        <f t="shared" si="54"/>
        <v>Obesity</v>
      </c>
      <c r="K1785" s="12" t="str">
        <f t="shared" si="55"/>
        <v>Normal</v>
      </c>
    </row>
    <row r="1786" spans="2:11" x14ac:dyDescent="0.3">
      <c r="B1786" t="s">
        <v>585</v>
      </c>
      <c r="C1786">
        <v>33.97</v>
      </c>
      <c r="D1786">
        <v>5.6</v>
      </c>
      <c r="E1786" t="s">
        <v>2382</v>
      </c>
      <c r="F1786" t="s">
        <v>2380</v>
      </c>
      <c r="G1786" t="s">
        <v>2380</v>
      </c>
      <c r="H1786">
        <v>0</v>
      </c>
      <c r="I1786" t="s">
        <v>2380</v>
      </c>
      <c r="J1786" t="str">
        <f t="shared" si="54"/>
        <v>Obesity</v>
      </c>
      <c r="K1786" s="12" t="str">
        <f t="shared" si="55"/>
        <v>Normal</v>
      </c>
    </row>
    <row r="1787" spans="2:11" x14ac:dyDescent="0.3">
      <c r="B1787" t="s">
        <v>584</v>
      </c>
      <c r="C1787">
        <v>16.57</v>
      </c>
      <c r="D1787">
        <v>9.99</v>
      </c>
      <c r="E1787" t="s">
        <v>2380</v>
      </c>
      <c r="F1787" t="s">
        <v>2380</v>
      </c>
      <c r="G1787" t="s">
        <v>2380</v>
      </c>
      <c r="H1787">
        <v>0</v>
      </c>
      <c r="I1787" t="s">
        <v>2380</v>
      </c>
      <c r="J1787" t="str">
        <f t="shared" si="54"/>
        <v>Underweight</v>
      </c>
      <c r="K1787" s="12" t="str">
        <f t="shared" si="55"/>
        <v>Diabetes</v>
      </c>
    </row>
    <row r="1788" spans="2:11" x14ac:dyDescent="0.3">
      <c r="B1788" t="s">
        <v>583</v>
      </c>
      <c r="C1788">
        <v>17.55</v>
      </c>
      <c r="D1788">
        <v>5.93</v>
      </c>
      <c r="E1788" t="s">
        <v>2380</v>
      </c>
      <c r="F1788" t="s">
        <v>2380</v>
      </c>
      <c r="G1788" t="s">
        <v>2382</v>
      </c>
      <c r="H1788">
        <v>1</v>
      </c>
      <c r="I1788" t="s">
        <v>2380</v>
      </c>
      <c r="J1788" t="str">
        <f t="shared" si="54"/>
        <v>Underweight</v>
      </c>
      <c r="K1788" s="12" t="str">
        <f t="shared" si="55"/>
        <v>Prediabetes</v>
      </c>
    </row>
    <row r="1789" spans="2:11" x14ac:dyDescent="0.3">
      <c r="B1789" t="s">
        <v>582</v>
      </c>
      <c r="C1789">
        <v>29.41</v>
      </c>
      <c r="D1789">
        <v>6.29</v>
      </c>
      <c r="E1789" t="s">
        <v>2382</v>
      </c>
      <c r="F1789" t="s">
        <v>2380</v>
      </c>
      <c r="G1789" t="s">
        <v>2380</v>
      </c>
      <c r="H1789">
        <v>1</v>
      </c>
      <c r="I1789" t="s">
        <v>2380</v>
      </c>
      <c r="J1789" t="str">
        <f t="shared" si="54"/>
        <v>Overweight</v>
      </c>
      <c r="K1789" s="12" t="str">
        <f t="shared" si="55"/>
        <v>Prediabetes</v>
      </c>
    </row>
    <row r="1790" spans="2:11" x14ac:dyDescent="0.3">
      <c r="B1790" t="s">
        <v>581</v>
      </c>
      <c r="C1790">
        <v>17.91</v>
      </c>
      <c r="D1790">
        <v>5.65</v>
      </c>
      <c r="E1790" t="s">
        <v>2380</v>
      </c>
      <c r="F1790" t="s">
        <v>2380</v>
      </c>
      <c r="G1790" t="s">
        <v>2380</v>
      </c>
      <c r="H1790">
        <v>1</v>
      </c>
      <c r="I1790" t="s">
        <v>2380</v>
      </c>
      <c r="J1790" t="str">
        <f t="shared" si="54"/>
        <v>Underweight</v>
      </c>
      <c r="K1790" s="12" t="str">
        <f t="shared" si="55"/>
        <v>Normal</v>
      </c>
    </row>
    <row r="1791" spans="2:11" x14ac:dyDescent="0.3">
      <c r="B1791" t="s">
        <v>580</v>
      </c>
      <c r="C1791">
        <v>31.57</v>
      </c>
      <c r="D1791">
        <v>6.15</v>
      </c>
      <c r="E1791" t="s">
        <v>2380</v>
      </c>
      <c r="F1791" t="s">
        <v>2380</v>
      </c>
      <c r="G1791" t="s">
        <v>2380</v>
      </c>
      <c r="H1791">
        <v>1</v>
      </c>
      <c r="I1791" t="s">
        <v>2380</v>
      </c>
      <c r="J1791" t="str">
        <f t="shared" si="54"/>
        <v>Obesity</v>
      </c>
      <c r="K1791" s="12" t="str">
        <f t="shared" si="55"/>
        <v>Prediabetes</v>
      </c>
    </row>
    <row r="1792" spans="2:11" x14ac:dyDescent="0.3">
      <c r="B1792" t="s">
        <v>579</v>
      </c>
      <c r="C1792">
        <v>33.18</v>
      </c>
      <c r="D1792">
        <v>5.22</v>
      </c>
      <c r="E1792" t="s">
        <v>2380</v>
      </c>
      <c r="F1792" t="s">
        <v>2381</v>
      </c>
      <c r="G1792" t="s">
        <v>2380</v>
      </c>
      <c r="H1792">
        <v>1</v>
      </c>
      <c r="I1792" t="s">
        <v>2380</v>
      </c>
      <c r="J1792" t="str">
        <f t="shared" si="54"/>
        <v>Obesity</v>
      </c>
      <c r="K1792" s="12" t="str">
        <f t="shared" si="55"/>
        <v>Normal</v>
      </c>
    </row>
    <row r="1793" spans="2:11" x14ac:dyDescent="0.3">
      <c r="B1793" t="s">
        <v>578</v>
      </c>
      <c r="C1793">
        <v>37</v>
      </c>
      <c r="D1793">
        <v>11.66</v>
      </c>
      <c r="E1793" t="s">
        <v>2380</v>
      </c>
      <c r="F1793" t="s">
        <v>2380</v>
      </c>
      <c r="G1793" t="s">
        <v>2380</v>
      </c>
      <c r="H1793">
        <v>0</v>
      </c>
      <c r="I1793" t="s">
        <v>2380</v>
      </c>
      <c r="J1793" t="str">
        <f t="shared" si="54"/>
        <v>Obesity</v>
      </c>
      <c r="K1793" s="12" t="str">
        <f t="shared" si="55"/>
        <v>Diabetes</v>
      </c>
    </row>
    <row r="1794" spans="2:11" x14ac:dyDescent="0.3">
      <c r="B1794" t="s">
        <v>577</v>
      </c>
      <c r="C1794">
        <v>18.905000000000001</v>
      </c>
      <c r="D1794">
        <v>4.91</v>
      </c>
      <c r="E1794" t="s">
        <v>2382</v>
      </c>
      <c r="F1794" t="s">
        <v>2380</v>
      </c>
      <c r="G1794" t="s">
        <v>2380</v>
      </c>
      <c r="H1794">
        <v>1</v>
      </c>
      <c r="I1794" t="s">
        <v>2380</v>
      </c>
      <c r="J1794" t="str">
        <f t="shared" si="54"/>
        <v>Normal Weight</v>
      </c>
      <c r="K1794" s="12" t="str">
        <f t="shared" si="55"/>
        <v>Normal</v>
      </c>
    </row>
    <row r="1795" spans="2:11" x14ac:dyDescent="0.3">
      <c r="B1795" t="s">
        <v>576</v>
      </c>
      <c r="C1795">
        <v>20.03</v>
      </c>
      <c r="D1795">
        <v>9.25</v>
      </c>
      <c r="E1795" t="s">
        <v>2382</v>
      </c>
      <c r="F1795" t="s">
        <v>2380</v>
      </c>
      <c r="G1795" t="s">
        <v>2380</v>
      </c>
      <c r="H1795">
        <v>0</v>
      </c>
      <c r="I1795" t="s">
        <v>2380</v>
      </c>
      <c r="J1795" t="str">
        <f t="shared" ref="J1795:J1858" si="56">IF(C1795&lt;18.5,"Underweight",IF(C1795&lt;25,"Normal Weight",IF(C1795&lt;30,"Overweight","Obesity")))</f>
        <v>Normal Weight</v>
      </c>
      <c r="K1795" s="12" t="str">
        <f t="shared" ref="K1795:K1858" si="57">IF(D1795&lt;5.7,"Normal",IF(D1795&lt;6.5,"Prediabetes","Diabetes"))</f>
        <v>Diabetes</v>
      </c>
    </row>
    <row r="1796" spans="2:11" x14ac:dyDescent="0.3">
      <c r="B1796" t="s">
        <v>575</v>
      </c>
      <c r="C1796">
        <v>16.7</v>
      </c>
      <c r="D1796">
        <v>11.48</v>
      </c>
      <c r="E1796" t="s">
        <v>2380</v>
      </c>
      <c r="F1796" t="s">
        <v>2380</v>
      </c>
      <c r="G1796" t="s">
        <v>2380</v>
      </c>
      <c r="H1796">
        <v>0</v>
      </c>
      <c r="I1796" t="s">
        <v>2380</v>
      </c>
      <c r="J1796" t="str">
        <f t="shared" si="56"/>
        <v>Underweight</v>
      </c>
      <c r="K1796" s="12" t="str">
        <f t="shared" si="57"/>
        <v>Diabetes</v>
      </c>
    </row>
    <row r="1797" spans="2:11" x14ac:dyDescent="0.3">
      <c r="B1797" t="s">
        <v>574</v>
      </c>
      <c r="C1797">
        <v>39.82</v>
      </c>
      <c r="D1797">
        <v>6.06</v>
      </c>
      <c r="E1797" t="s">
        <v>2380</v>
      </c>
      <c r="F1797" t="s">
        <v>2380</v>
      </c>
      <c r="G1797" t="s">
        <v>2380</v>
      </c>
      <c r="H1797">
        <v>0</v>
      </c>
      <c r="I1797" t="s">
        <v>2380</v>
      </c>
      <c r="J1797" t="str">
        <f t="shared" si="56"/>
        <v>Obesity</v>
      </c>
      <c r="K1797" s="12" t="str">
        <f t="shared" si="57"/>
        <v>Prediabetes</v>
      </c>
    </row>
    <row r="1798" spans="2:11" x14ac:dyDescent="0.3">
      <c r="B1798" t="s">
        <v>573</v>
      </c>
      <c r="C1798">
        <v>22.04</v>
      </c>
      <c r="D1798">
        <v>5.86</v>
      </c>
      <c r="E1798" t="s">
        <v>2380</v>
      </c>
      <c r="F1798" t="s">
        <v>2380</v>
      </c>
      <c r="G1798" t="s">
        <v>2380</v>
      </c>
      <c r="H1798">
        <v>1</v>
      </c>
      <c r="I1798" t="s">
        <v>2380</v>
      </c>
      <c r="J1798" t="str">
        <f t="shared" si="56"/>
        <v>Normal Weight</v>
      </c>
      <c r="K1798" s="12" t="str">
        <f t="shared" si="57"/>
        <v>Prediabetes</v>
      </c>
    </row>
    <row r="1799" spans="2:11" x14ac:dyDescent="0.3">
      <c r="B1799" t="s">
        <v>572</v>
      </c>
      <c r="C1799">
        <v>28.27</v>
      </c>
      <c r="D1799">
        <v>5.33</v>
      </c>
      <c r="E1799" t="s">
        <v>2380</v>
      </c>
      <c r="F1799" t="s">
        <v>2380</v>
      </c>
      <c r="G1799" t="s">
        <v>2380</v>
      </c>
      <c r="H1799">
        <v>0</v>
      </c>
      <c r="I1799" t="s">
        <v>2380</v>
      </c>
      <c r="J1799" t="str">
        <f t="shared" si="56"/>
        <v>Overweight</v>
      </c>
      <c r="K1799" s="12" t="str">
        <f t="shared" si="57"/>
        <v>Normal</v>
      </c>
    </row>
    <row r="1800" spans="2:11" x14ac:dyDescent="0.3">
      <c r="B1800" t="s">
        <v>571</v>
      </c>
      <c r="C1800">
        <v>18.5</v>
      </c>
      <c r="D1800">
        <v>5.33</v>
      </c>
      <c r="E1800" t="s">
        <v>2380</v>
      </c>
      <c r="F1800" t="s">
        <v>2380</v>
      </c>
      <c r="G1800" t="s">
        <v>2380</v>
      </c>
      <c r="H1800">
        <v>0</v>
      </c>
      <c r="I1800" t="s">
        <v>2380</v>
      </c>
      <c r="J1800" t="str">
        <f t="shared" si="56"/>
        <v>Normal Weight</v>
      </c>
      <c r="K1800" s="12" t="str">
        <f t="shared" si="57"/>
        <v>Normal</v>
      </c>
    </row>
    <row r="1801" spans="2:11" x14ac:dyDescent="0.3">
      <c r="B1801" t="s">
        <v>570</v>
      </c>
      <c r="C1801">
        <v>38.6</v>
      </c>
      <c r="D1801">
        <v>6.02</v>
      </c>
      <c r="E1801" t="s">
        <v>2380</v>
      </c>
      <c r="F1801" t="s">
        <v>2380</v>
      </c>
      <c r="G1801" t="s">
        <v>2380</v>
      </c>
      <c r="H1801">
        <v>1</v>
      </c>
      <c r="I1801" t="s">
        <v>2380</v>
      </c>
      <c r="J1801" t="str">
        <f t="shared" si="56"/>
        <v>Obesity</v>
      </c>
      <c r="K1801" s="12" t="str">
        <f t="shared" si="57"/>
        <v>Prediabetes</v>
      </c>
    </row>
    <row r="1802" spans="2:11" x14ac:dyDescent="0.3">
      <c r="B1802" t="s">
        <v>569</v>
      </c>
      <c r="C1802">
        <v>43.12</v>
      </c>
      <c r="D1802">
        <v>6.25</v>
      </c>
      <c r="E1802" t="s">
        <v>2380</v>
      </c>
      <c r="F1802" t="s">
        <v>2380</v>
      </c>
      <c r="G1802" t="s">
        <v>2380</v>
      </c>
      <c r="H1802">
        <v>1</v>
      </c>
      <c r="I1802" t="s">
        <v>2380</v>
      </c>
      <c r="J1802" t="str">
        <f t="shared" si="56"/>
        <v>Obesity</v>
      </c>
      <c r="K1802" s="12" t="str">
        <f t="shared" si="57"/>
        <v>Prediabetes</v>
      </c>
    </row>
    <row r="1803" spans="2:11" x14ac:dyDescent="0.3">
      <c r="B1803" t="s">
        <v>568</v>
      </c>
      <c r="C1803">
        <v>30.5</v>
      </c>
      <c r="D1803">
        <v>4.8099999999999996</v>
      </c>
      <c r="E1803" t="s">
        <v>2380</v>
      </c>
      <c r="F1803" t="s">
        <v>2380</v>
      </c>
      <c r="G1803" t="s">
        <v>2380</v>
      </c>
      <c r="H1803">
        <v>1</v>
      </c>
      <c r="I1803" t="s">
        <v>2380</v>
      </c>
      <c r="J1803" t="str">
        <f t="shared" si="56"/>
        <v>Obesity</v>
      </c>
      <c r="K1803" s="12" t="str">
        <f t="shared" si="57"/>
        <v>Normal</v>
      </c>
    </row>
    <row r="1804" spans="2:11" x14ac:dyDescent="0.3">
      <c r="B1804" t="s">
        <v>567</v>
      </c>
      <c r="C1804">
        <v>27.61</v>
      </c>
      <c r="D1804">
        <v>4.5999999999999996</v>
      </c>
      <c r="E1804" t="s">
        <v>2380</v>
      </c>
      <c r="F1804" t="s">
        <v>2380</v>
      </c>
      <c r="G1804" t="s">
        <v>2380</v>
      </c>
      <c r="H1804">
        <v>1</v>
      </c>
      <c r="I1804" t="s">
        <v>2380</v>
      </c>
      <c r="J1804" t="str">
        <f t="shared" si="56"/>
        <v>Overweight</v>
      </c>
      <c r="K1804" s="12" t="str">
        <f t="shared" si="57"/>
        <v>Normal</v>
      </c>
    </row>
    <row r="1805" spans="2:11" x14ac:dyDescent="0.3">
      <c r="B1805" t="s">
        <v>566</v>
      </c>
      <c r="C1805">
        <v>27.1</v>
      </c>
      <c r="D1805">
        <v>5.08</v>
      </c>
      <c r="E1805" t="s">
        <v>2380</v>
      </c>
      <c r="F1805" t="s">
        <v>2380</v>
      </c>
      <c r="G1805" t="s">
        <v>2380</v>
      </c>
      <c r="H1805">
        <v>1</v>
      </c>
      <c r="I1805" t="s">
        <v>2380</v>
      </c>
      <c r="J1805" t="str">
        <f t="shared" si="56"/>
        <v>Overweight</v>
      </c>
      <c r="K1805" s="12" t="str">
        <f t="shared" si="57"/>
        <v>Normal</v>
      </c>
    </row>
    <row r="1806" spans="2:11" x14ac:dyDescent="0.3">
      <c r="B1806" t="s">
        <v>565</v>
      </c>
      <c r="C1806">
        <v>35.93</v>
      </c>
      <c r="D1806">
        <v>5.43</v>
      </c>
      <c r="E1806" t="s">
        <v>2380</v>
      </c>
      <c r="F1806" t="s">
        <v>2381</v>
      </c>
      <c r="G1806" t="s">
        <v>2380</v>
      </c>
      <c r="H1806">
        <v>1</v>
      </c>
      <c r="I1806" t="s">
        <v>2380</v>
      </c>
      <c r="J1806" t="str">
        <f t="shared" si="56"/>
        <v>Obesity</v>
      </c>
      <c r="K1806" s="12" t="str">
        <f t="shared" si="57"/>
        <v>Normal</v>
      </c>
    </row>
    <row r="1807" spans="2:11" x14ac:dyDescent="0.3">
      <c r="B1807" t="s">
        <v>564</v>
      </c>
      <c r="C1807">
        <v>32.68</v>
      </c>
      <c r="D1807">
        <v>5.44</v>
      </c>
      <c r="E1807" t="s">
        <v>2380</v>
      </c>
      <c r="F1807" t="s">
        <v>2380</v>
      </c>
      <c r="G1807" t="s">
        <v>2380</v>
      </c>
      <c r="H1807">
        <v>0</v>
      </c>
      <c r="I1807" t="s">
        <v>2380</v>
      </c>
      <c r="J1807" t="str">
        <f t="shared" si="56"/>
        <v>Obesity</v>
      </c>
      <c r="K1807" s="12" t="str">
        <f t="shared" si="57"/>
        <v>Normal</v>
      </c>
    </row>
    <row r="1808" spans="2:11" x14ac:dyDescent="0.3">
      <c r="B1808" t="s">
        <v>563</v>
      </c>
      <c r="C1808">
        <v>20.74</v>
      </c>
      <c r="D1808">
        <v>11.69</v>
      </c>
      <c r="E1808" t="s">
        <v>2382</v>
      </c>
      <c r="F1808" t="s">
        <v>2380</v>
      </c>
      <c r="G1808" t="s">
        <v>2380</v>
      </c>
      <c r="H1808">
        <v>1</v>
      </c>
      <c r="I1808" t="s">
        <v>2380</v>
      </c>
      <c r="J1808" t="str">
        <f t="shared" si="56"/>
        <v>Normal Weight</v>
      </c>
      <c r="K1808" s="12" t="str">
        <f t="shared" si="57"/>
        <v>Diabetes</v>
      </c>
    </row>
    <row r="1809" spans="2:11" x14ac:dyDescent="0.3">
      <c r="B1809" t="s">
        <v>562</v>
      </c>
      <c r="C1809">
        <v>15.57</v>
      </c>
      <c r="D1809">
        <v>6.07</v>
      </c>
      <c r="E1809" t="s">
        <v>2380</v>
      </c>
      <c r="F1809" t="s">
        <v>2380</v>
      </c>
      <c r="G1809" t="s">
        <v>2380</v>
      </c>
      <c r="H1809">
        <v>0</v>
      </c>
      <c r="I1809" t="s">
        <v>2380</v>
      </c>
      <c r="J1809" t="str">
        <f t="shared" si="56"/>
        <v>Underweight</v>
      </c>
      <c r="K1809" s="12" t="str">
        <f t="shared" si="57"/>
        <v>Prediabetes</v>
      </c>
    </row>
    <row r="1810" spans="2:11" x14ac:dyDescent="0.3">
      <c r="B1810" t="s">
        <v>561</v>
      </c>
      <c r="C1810">
        <v>23.844999999999999</v>
      </c>
      <c r="D1810">
        <v>4.3600000000000003</v>
      </c>
      <c r="E1810" t="s">
        <v>2380</v>
      </c>
      <c r="F1810" t="s">
        <v>2380</v>
      </c>
      <c r="G1810" t="s">
        <v>2380</v>
      </c>
      <c r="H1810">
        <v>0</v>
      </c>
      <c r="I1810" t="s">
        <v>2380</v>
      </c>
      <c r="J1810" t="str">
        <f t="shared" si="56"/>
        <v>Normal Weight</v>
      </c>
      <c r="K1810" s="12" t="str">
        <f t="shared" si="57"/>
        <v>Normal</v>
      </c>
    </row>
    <row r="1811" spans="2:11" x14ac:dyDescent="0.3">
      <c r="B1811" t="s">
        <v>560</v>
      </c>
      <c r="C1811">
        <v>22.895</v>
      </c>
      <c r="D1811">
        <v>5.24</v>
      </c>
      <c r="E1811" t="s">
        <v>2380</v>
      </c>
      <c r="F1811" t="s">
        <v>2380</v>
      </c>
      <c r="G1811" t="s">
        <v>2380</v>
      </c>
      <c r="H1811">
        <v>1</v>
      </c>
      <c r="I1811" t="s">
        <v>2380</v>
      </c>
      <c r="J1811" t="str">
        <f t="shared" si="56"/>
        <v>Normal Weight</v>
      </c>
      <c r="K1811" s="12" t="str">
        <f t="shared" si="57"/>
        <v>Normal</v>
      </c>
    </row>
    <row r="1812" spans="2:11" x14ac:dyDescent="0.3">
      <c r="B1812" t="s">
        <v>559</v>
      </c>
      <c r="C1812">
        <v>21.945</v>
      </c>
      <c r="D1812">
        <v>5.37</v>
      </c>
      <c r="E1812" t="s">
        <v>2380</v>
      </c>
      <c r="F1812" t="s">
        <v>2380</v>
      </c>
      <c r="G1812" t="s">
        <v>2380</v>
      </c>
      <c r="H1812">
        <v>1</v>
      </c>
      <c r="I1812" t="s">
        <v>2380</v>
      </c>
      <c r="J1812" t="str">
        <f t="shared" si="56"/>
        <v>Normal Weight</v>
      </c>
      <c r="K1812" s="12" t="str">
        <f t="shared" si="57"/>
        <v>Normal</v>
      </c>
    </row>
    <row r="1813" spans="2:11" x14ac:dyDescent="0.3">
      <c r="B1813" t="s">
        <v>558</v>
      </c>
      <c r="C1813">
        <v>19.47</v>
      </c>
      <c r="D1813">
        <v>6.6</v>
      </c>
      <c r="E1813" t="s">
        <v>2382</v>
      </c>
      <c r="F1813" t="s">
        <v>2380</v>
      </c>
      <c r="G1813" t="s">
        <v>2380</v>
      </c>
      <c r="H1813">
        <v>0</v>
      </c>
      <c r="I1813" t="s">
        <v>2380</v>
      </c>
      <c r="J1813" t="str">
        <f t="shared" si="56"/>
        <v>Normal Weight</v>
      </c>
      <c r="K1813" s="12" t="str">
        <f t="shared" si="57"/>
        <v>Diabetes</v>
      </c>
    </row>
    <row r="1814" spans="2:11" x14ac:dyDescent="0.3">
      <c r="B1814" t="s">
        <v>557</v>
      </c>
      <c r="C1814">
        <v>15.61</v>
      </c>
      <c r="D1814">
        <v>5.77</v>
      </c>
      <c r="E1814" t="s">
        <v>2380</v>
      </c>
      <c r="F1814" t="s">
        <v>2380</v>
      </c>
      <c r="G1814" t="s">
        <v>2380</v>
      </c>
      <c r="H1814">
        <v>0</v>
      </c>
      <c r="I1814" t="s">
        <v>2380</v>
      </c>
      <c r="J1814" t="str">
        <f t="shared" si="56"/>
        <v>Underweight</v>
      </c>
      <c r="K1814" s="12" t="str">
        <f t="shared" si="57"/>
        <v>Prediabetes</v>
      </c>
    </row>
    <row r="1815" spans="2:11" x14ac:dyDescent="0.3">
      <c r="B1815" t="s">
        <v>556</v>
      </c>
      <c r="C1815">
        <v>28.6</v>
      </c>
      <c r="D1815">
        <v>6.08</v>
      </c>
      <c r="E1815" t="s">
        <v>2380</v>
      </c>
      <c r="F1815" t="s">
        <v>2380</v>
      </c>
      <c r="G1815" t="s">
        <v>2382</v>
      </c>
      <c r="H1815">
        <v>1</v>
      </c>
      <c r="I1815" t="s">
        <v>2380</v>
      </c>
      <c r="J1815" t="str">
        <f t="shared" si="56"/>
        <v>Overweight</v>
      </c>
      <c r="K1815" s="12" t="str">
        <f t="shared" si="57"/>
        <v>Prediabetes</v>
      </c>
    </row>
    <row r="1816" spans="2:11" x14ac:dyDescent="0.3">
      <c r="B1816" t="s">
        <v>555</v>
      </c>
      <c r="C1816">
        <v>46.53</v>
      </c>
      <c r="D1816">
        <v>4.16</v>
      </c>
      <c r="E1816" t="s">
        <v>2380</v>
      </c>
      <c r="F1816" t="s">
        <v>2380</v>
      </c>
      <c r="G1816" t="s">
        <v>2380</v>
      </c>
      <c r="H1816">
        <v>0</v>
      </c>
      <c r="I1816" t="s">
        <v>2380</v>
      </c>
      <c r="J1816" t="str">
        <f t="shared" si="56"/>
        <v>Obesity</v>
      </c>
      <c r="K1816" s="12" t="str">
        <f t="shared" si="57"/>
        <v>Normal</v>
      </c>
    </row>
    <row r="1817" spans="2:11" x14ac:dyDescent="0.3">
      <c r="B1817" t="s">
        <v>554</v>
      </c>
      <c r="C1817">
        <v>34.99</v>
      </c>
      <c r="D1817">
        <v>5.0999999999999996</v>
      </c>
      <c r="E1817" t="s">
        <v>2380</v>
      </c>
      <c r="F1817" t="s">
        <v>2380</v>
      </c>
      <c r="G1817" t="s">
        <v>2382</v>
      </c>
      <c r="H1817">
        <v>1</v>
      </c>
      <c r="I1817" t="s">
        <v>2380</v>
      </c>
      <c r="J1817" t="str">
        <f t="shared" si="56"/>
        <v>Obesity</v>
      </c>
      <c r="K1817" s="12" t="str">
        <f t="shared" si="57"/>
        <v>Normal</v>
      </c>
    </row>
    <row r="1818" spans="2:11" x14ac:dyDescent="0.3">
      <c r="B1818" t="s">
        <v>553</v>
      </c>
      <c r="C1818">
        <v>17.05</v>
      </c>
      <c r="D1818">
        <v>5.3</v>
      </c>
      <c r="E1818" t="s">
        <v>2380</v>
      </c>
      <c r="F1818" t="s">
        <v>2380</v>
      </c>
      <c r="G1818" t="s">
        <v>2382</v>
      </c>
      <c r="H1818">
        <v>1</v>
      </c>
      <c r="I1818" t="s">
        <v>2380</v>
      </c>
      <c r="J1818" t="str">
        <f t="shared" si="56"/>
        <v>Underweight</v>
      </c>
      <c r="K1818" s="12" t="str">
        <f t="shared" si="57"/>
        <v>Normal</v>
      </c>
    </row>
    <row r="1819" spans="2:11" x14ac:dyDescent="0.3">
      <c r="B1819" t="s">
        <v>552</v>
      </c>
      <c r="C1819">
        <v>37.18</v>
      </c>
      <c r="D1819">
        <v>4.9000000000000004</v>
      </c>
      <c r="E1819" t="s">
        <v>2380</v>
      </c>
      <c r="F1819" t="s">
        <v>2380</v>
      </c>
      <c r="G1819" t="s">
        <v>2380</v>
      </c>
      <c r="H1819">
        <v>0</v>
      </c>
      <c r="I1819" t="s">
        <v>2380</v>
      </c>
      <c r="J1819" t="str">
        <f t="shared" si="56"/>
        <v>Obesity</v>
      </c>
      <c r="K1819" s="12" t="str">
        <f t="shared" si="57"/>
        <v>Normal</v>
      </c>
    </row>
    <row r="1820" spans="2:11" x14ac:dyDescent="0.3">
      <c r="B1820" t="s">
        <v>551</v>
      </c>
      <c r="C1820">
        <v>35.200000000000003</v>
      </c>
      <c r="D1820">
        <v>5.55</v>
      </c>
      <c r="E1820" t="s">
        <v>2380</v>
      </c>
      <c r="F1820" t="s">
        <v>2380</v>
      </c>
      <c r="G1820" t="s">
        <v>2380</v>
      </c>
      <c r="H1820">
        <v>0</v>
      </c>
      <c r="I1820" t="s">
        <v>2380</v>
      </c>
      <c r="J1820" t="str">
        <f t="shared" si="56"/>
        <v>Obesity</v>
      </c>
      <c r="K1820" s="12" t="str">
        <f t="shared" si="57"/>
        <v>Normal</v>
      </c>
    </row>
    <row r="1821" spans="2:11" x14ac:dyDescent="0.3">
      <c r="B1821" t="s">
        <v>550</v>
      </c>
      <c r="C1821">
        <v>37.335000000000001</v>
      </c>
      <c r="D1821">
        <v>4.95</v>
      </c>
      <c r="E1821" t="s">
        <v>2380</v>
      </c>
      <c r="F1821" t="s">
        <v>2380</v>
      </c>
      <c r="G1821" t="s">
        <v>2380</v>
      </c>
      <c r="H1821">
        <v>0</v>
      </c>
      <c r="I1821" t="s">
        <v>2380</v>
      </c>
      <c r="J1821" t="str">
        <f t="shared" si="56"/>
        <v>Obesity</v>
      </c>
      <c r="K1821" s="12" t="str">
        <f t="shared" si="57"/>
        <v>Normal</v>
      </c>
    </row>
    <row r="1822" spans="2:11" x14ac:dyDescent="0.3">
      <c r="B1822" t="s">
        <v>549</v>
      </c>
      <c r="C1822">
        <v>27.265000000000001</v>
      </c>
      <c r="D1822">
        <v>6.46</v>
      </c>
      <c r="E1822" t="s">
        <v>2382</v>
      </c>
      <c r="F1822" t="s">
        <v>2380</v>
      </c>
      <c r="G1822" t="s">
        <v>2380</v>
      </c>
      <c r="H1822">
        <v>0</v>
      </c>
      <c r="I1822" t="s">
        <v>2380</v>
      </c>
      <c r="J1822" t="str">
        <f t="shared" si="56"/>
        <v>Overweight</v>
      </c>
      <c r="K1822" s="12" t="str">
        <f t="shared" si="57"/>
        <v>Prediabetes</v>
      </c>
    </row>
    <row r="1823" spans="2:11" x14ac:dyDescent="0.3">
      <c r="B1823" t="s">
        <v>548</v>
      </c>
      <c r="C1823">
        <v>30.8</v>
      </c>
      <c r="D1823">
        <v>4.9000000000000004</v>
      </c>
      <c r="E1823" t="s">
        <v>2382</v>
      </c>
      <c r="F1823" t="s">
        <v>2380</v>
      </c>
      <c r="G1823" t="s">
        <v>2380</v>
      </c>
      <c r="H1823">
        <v>0</v>
      </c>
      <c r="I1823" t="s">
        <v>2380</v>
      </c>
      <c r="J1823" t="str">
        <f t="shared" si="56"/>
        <v>Obesity</v>
      </c>
      <c r="K1823" s="12" t="str">
        <f t="shared" si="57"/>
        <v>Normal</v>
      </c>
    </row>
    <row r="1824" spans="2:11" x14ac:dyDescent="0.3">
      <c r="B1824" t="s">
        <v>547</v>
      </c>
      <c r="C1824">
        <v>30.21</v>
      </c>
      <c r="D1824">
        <v>5.21</v>
      </c>
      <c r="E1824" t="s">
        <v>2380</v>
      </c>
      <c r="F1824" t="s">
        <v>2380</v>
      </c>
      <c r="G1824" t="s">
        <v>2380</v>
      </c>
      <c r="H1824">
        <v>1</v>
      </c>
      <c r="I1824" t="s">
        <v>2380</v>
      </c>
      <c r="J1824" t="str">
        <f t="shared" si="56"/>
        <v>Obesity</v>
      </c>
      <c r="K1824" s="12" t="str">
        <f t="shared" si="57"/>
        <v>Normal</v>
      </c>
    </row>
    <row r="1825" spans="2:11" x14ac:dyDescent="0.3">
      <c r="B1825" t="s">
        <v>546</v>
      </c>
      <c r="C1825">
        <v>35.340000000000003</v>
      </c>
      <c r="D1825">
        <v>4.13</v>
      </c>
      <c r="E1825" t="s">
        <v>2380</v>
      </c>
      <c r="F1825" t="s">
        <v>2381</v>
      </c>
      <c r="G1825" t="s">
        <v>2380</v>
      </c>
      <c r="H1825">
        <v>1</v>
      </c>
      <c r="I1825" t="s">
        <v>2380</v>
      </c>
      <c r="J1825" t="str">
        <f t="shared" si="56"/>
        <v>Obesity</v>
      </c>
      <c r="K1825" s="12" t="str">
        <f t="shared" si="57"/>
        <v>Normal</v>
      </c>
    </row>
    <row r="1826" spans="2:11" x14ac:dyDescent="0.3">
      <c r="B1826" t="s">
        <v>545</v>
      </c>
      <c r="C1826">
        <v>26.695</v>
      </c>
      <c r="D1826">
        <v>5.28</v>
      </c>
      <c r="E1826" t="s">
        <v>2380</v>
      </c>
      <c r="F1826" t="s">
        <v>2380</v>
      </c>
      <c r="G1826" t="s">
        <v>2380</v>
      </c>
      <c r="H1826">
        <v>0</v>
      </c>
      <c r="I1826" t="s">
        <v>2380</v>
      </c>
      <c r="J1826" t="str">
        <f t="shared" si="56"/>
        <v>Overweight</v>
      </c>
      <c r="K1826" s="12" t="str">
        <f t="shared" si="57"/>
        <v>Normal</v>
      </c>
    </row>
    <row r="1827" spans="2:11" x14ac:dyDescent="0.3">
      <c r="B1827" t="s">
        <v>544</v>
      </c>
      <c r="C1827">
        <v>29.355</v>
      </c>
      <c r="D1827">
        <v>4.68</v>
      </c>
      <c r="E1827" t="s">
        <v>2382</v>
      </c>
      <c r="F1827" t="s">
        <v>2380</v>
      </c>
      <c r="G1827" t="s">
        <v>2380</v>
      </c>
      <c r="H1827">
        <v>0</v>
      </c>
      <c r="I1827" t="s">
        <v>2380</v>
      </c>
      <c r="J1827" t="str">
        <f t="shared" si="56"/>
        <v>Overweight</v>
      </c>
      <c r="K1827" s="12" t="str">
        <f t="shared" si="57"/>
        <v>Normal</v>
      </c>
    </row>
    <row r="1828" spans="2:11" x14ac:dyDescent="0.3">
      <c r="B1828" t="s">
        <v>543</v>
      </c>
      <c r="C1828">
        <v>29.59</v>
      </c>
      <c r="D1828">
        <v>4.0599999999999996</v>
      </c>
      <c r="E1828" t="s">
        <v>2380</v>
      </c>
      <c r="F1828" t="s">
        <v>2380</v>
      </c>
      <c r="G1828" t="s">
        <v>2380</v>
      </c>
      <c r="H1828">
        <v>0</v>
      </c>
      <c r="I1828" t="s">
        <v>2380</v>
      </c>
      <c r="J1828" t="str">
        <f t="shared" si="56"/>
        <v>Overweight</v>
      </c>
      <c r="K1828" s="12" t="str">
        <f t="shared" si="57"/>
        <v>Normal</v>
      </c>
    </row>
    <row r="1829" spans="2:11" x14ac:dyDescent="0.3">
      <c r="B1829" t="s">
        <v>542</v>
      </c>
      <c r="C1829">
        <v>31.35</v>
      </c>
      <c r="D1829">
        <v>4.2</v>
      </c>
      <c r="E1829" t="s">
        <v>2380</v>
      </c>
      <c r="F1829" t="s">
        <v>2381</v>
      </c>
      <c r="G1829" t="s">
        <v>2380</v>
      </c>
      <c r="H1829">
        <v>1</v>
      </c>
      <c r="I1829" t="s">
        <v>2380</v>
      </c>
      <c r="J1829" t="str">
        <f t="shared" si="56"/>
        <v>Obesity</v>
      </c>
      <c r="K1829" s="12" t="str">
        <f t="shared" si="57"/>
        <v>Normal</v>
      </c>
    </row>
    <row r="1830" spans="2:11" x14ac:dyDescent="0.3">
      <c r="B1830" t="s">
        <v>541</v>
      </c>
      <c r="C1830">
        <v>20.52</v>
      </c>
      <c r="D1830">
        <v>4.83</v>
      </c>
      <c r="E1830" t="s">
        <v>2380</v>
      </c>
      <c r="F1830" t="s">
        <v>2380</v>
      </c>
      <c r="G1830" t="s">
        <v>2380</v>
      </c>
      <c r="H1830">
        <v>0</v>
      </c>
      <c r="I1830" t="s">
        <v>2380</v>
      </c>
      <c r="J1830" t="str">
        <f t="shared" si="56"/>
        <v>Normal Weight</v>
      </c>
      <c r="K1830" s="12" t="str">
        <f t="shared" si="57"/>
        <v>Normal</v>
      </c>
    </row>
    <row r="1831" spans="2:11" x14ac:dyDescent="0.3">
      <c r="B1831" t="s">
        <v>540</v>
      </c>
      <c r="C1831">
        <v>42.9</v>
      </c>
      <c r="D1831">
        <v>4.87</v>
      </c>
      <c r="E1831" t="s">
        <v>2382</v>
      </c>
      <c r="F1831" t="s">
        <v>2380</v>
      </c>
      <c r="G1831" t="s">
        <v>2380</v>
      </c>
      <c r="H1831">
        <v>1</v>
      </c>
      <c r="I1831" t="s">
        <v>2380</v>
      </c>
      <c r="J1831" t="str">
        <f t="shared" si="56"/>
        <v>Obesity</v>
      </c>
      <c r="K1831" s="12" t="str">
        <f t="shared" si="57"/>
        <v>Normal</v>
      </c>
    </row>
    <row r="1832" spans="2:11" x14ac:dyDescent="0.3">
      <c r="B1832" t="s">
        <v>539</v>
      </c>
      <c r="C1832">
        <v>24.6</v>
      </c>
      <c r="D1832">
        <v>5.86</v>
      </c>
      <c r="E1832" t="s">
        <v>2380</v>
      </c>
      <c r="F1832" t="s">
        <v>2380</v>
      </c>
      <c r="G1832" t="s">
        <v>2382</v>
      </c>
      <c r="H1832">
        <v>1</v>
      </c>
      <c r="I1832" t="s">
        <v>2380</v>
      </c>
      <c r="J1832" t="str">
        <f t="shared" si="56"/>
        <v>Normal Weight</v>
      </c>
      <c r="K1832" s="12" t="str">
        <f t="shared" si="57"/>
        <v>Prediabetes</v>
      </c>
    </row>
    <row r="1833" spans="2:11" x14ac:dyDescent="0.3">
      <c r="B1833" t="s">
        <v>538</v>
      </c>
      <c r="C1833">
        <v>28.405000000000001</v>
      </c>
      <c r="D1833">
        <v>4.12</v>
      </c>
      <c r="E1833" t="s">
        <v>2380</v>
      </c>
      <c r="F1833" t="s">
        <v>2380</v>
      </c>
      <c r="G1833" t="s">
        <v>2380</v>
      </c>
      <c r="H1833">
        <v>1</v>
      </c>
      <c r="I1833" t="s">
        <v>2380</v>
      </c>
      <c r="J1833" t="str">
        <f t="shared" si="56"/>
        <v>Overweight</v>
      </c>
      <c r="K1833" s="12" t="str">
        <f t="shared" si="57"/>
        <v>Normal</v>
      </c>
    </row>
    <row r="1834" spans="2:11" x14ac:dyDescent="0.3">
      <c r="B1834" t="s">
        <v>537</v>
      </c>
      <c r="C1834">
        <v>34.674999999999997</v>
      </c>
      <c r="D1834">
        <v>5.71</v>
      </c>
      <c r="E1834" t="s">
        <v>2382</v>
      </c>
      <c r="F1834" t="s">
        <v>2380</v>
      </c>
      <c r="G1834" t="s">
        <v>2380</v>
      </c>
      <c r="H1834">
        <v>1</v>
      </c>
      <c r="I1834" t="s">
        <v>2380</v>
      </c>
      <c r="J1834" t="str">
        <f t="shared" si="56"/>
        <v>Obesity</v>
      </c>
      <c r="K1834" s="12" t="str">
        <f t="shared" si="57"/>
        <v>Prediabetes</v>
      </c>
    </row>
    <row r="1835" spans="2:11" x14ac:dyDescent="0.3">
      <c r="B1835" t="s">
        <v>536</v>
      </c>
      <c r="C1835">
        <v>18.850000000000001</v>
      </c>
      <c r="D1835">
        <v>6.03</v>
      </c>
      <c r="E1835" t="s">
        <v>2380</v>
      </c>
      <c r="F1835" t="s">
        <v>2380</v>
      </c>
      <c r="G1835" t="s">
        <v>2380</v>
      </c>
      <c r="H1835">
        <v>1</v>
      </c>
      <c r="I1835" t="s">
        <v>2380</v>
      </c>
      <c r="J1835" t="str">
        <f t="shared" si="56"/>
        <v>Normal Weight</v>
      </c>
      <c r="K1835" s="12" t="str">
        <f t="shared" si="57"/>
        <v>Prediabetes</v>
      </c>
    </row>
    <row r="1836" spans="2:11" x14ac:dyDescent="0.3">
      <c r="B1836" t="s">
        <v>534</v>
      </c>
      <c r="C1836">
        <v>34.130000000000003</v>
      </c>
      <c r="D1836">
        <v>5.65</v>
      </c>
      <c r="E1836" t="s">
        <v>2380</v>
      </c>
      <c r="F1836" t="s">
        <v>2380</v>
      </c>
      <c r="G1836" t="s">
        <v>2382</v>
      </c>
      <c r="H1836">
        <v>1</v>
      </c>
      <c r="I1836" t="s">
        <v>2380</v>
      </c>
      <c r="J1836" t="str">
        <f t="shared" si="56"/>
        <v>Obesity</v>
      </c>
      <c r="K1836" s="12" t="str">
        <f t="shared" si="57"/>
        <v>Normal</v>
      </c>
    </row>
    <row r="1837" spans="2:11" x14ac:dyDescent="0.3">
      <c r="B1837" t="s">
        <v>533</v>
      </c>
      <c r="C1837">
        <v>17.34</v>
      </c>
      <c r="D1837">
        <v>5.05</v>
      </c>
      <c r="E1837" t="s">
        <v>2380</v>
      </c>
      <c r="F1837" t="s">
        <v>2380</v>
      </c>
      <c r="G1837" t="s">
        <v>2380</v>
      </c>
      <c r="H1837">
        <v>0</v>
      </c>
      <c r="I1837" t="s">
        <v>2380</v>
      </c>
      <c r="J1837" t="str">
        <f t="shared" si="56"/>
        <v>Underweight</v>
      </c>
      <c r="K1837" s="12" t="str">
        <f t="shared" si="57"/>
        <v>Normal</v>
      </c>
    </row>
    <row r="1838" spans="2:11" x14ac:dyDescent="0.3">
      <c r="B1838" t="s">
        <v>532</v>
      </c>
      <c r="C1838">
        <v>17.440000000000001</v>
      </c>
      <c r="D1838">
        <v>6.26</v>
      </c>
      <c r="E1838" t="s">
        <v>2380</v>
      </c>
      <c r="F1838" t="s">
        <v>2380</v>
      </c>
      <c r="G1838" t="s">
        <v>2380</v>
      </c>
      <c r="H1838">
        <v>0</v>
      </c>
      <c r="I1838" t="s">
        <v>2380</v>
      </c>
      <c r="J1838" t="str">
        <f t="shared" si="56"/>
        <v>Underweight</v>
      </c>
      <c r="K1838" s="12" t="str">
        <f t="shared" si="57"/>
        <v>Prediabetes</v>
      </c>
    </row>
    <row r="1839" spans="2:11" x14ac:dyDescent="0.3">
      <c r="B1839" t="s">
        <v>531</v>
      </c>
      <c r="C1839">
        <v>33.659999999999997</v>
      </c>
      <c r="D1839">
        <v>4.08</v>
      </c>
      <c r="E1839" t="s">
        <v>2382</v>
      </c>
      <c r="F1839" t="s">
        <v>2380</v>
      </c>
      <c r="G1839" t="s">
        <v>2382</v>
      </c>
      <c r="H1839">
        <v>1</v>
      </c>
      <c r="I1839" t="s">
        <v>2380</v>
      </c>
      <c r="J1839" t="str">
        <f t="shared" si="56"/>
        <v>Obesity</v>
      </c>
      <c r="K1839" s="12" t="str">
        <f t="shared" si="57"/>
        <v>Normal</v>
      </c>
    </row>
    <row r="1840" spans="2:11" x14ac:dyDescent="0.3">
      <c r="B1840" t="s">
        <v>530</v>
      </c>
      <c r="C1840">
        <v>21.375</v>
      </c>
      <c r="D1840">
        <v>6.19</v>
      </c>
      <c r="E1840" t="s">
        <v>2382</v>
      </c>
      <c r="F1840" t="s">
        <v>2380</v>
      </c>
      <c r="G1840" t="s">
        <v>2380</v>
      </c>
      <c r="H1840">
        <v>1</v>
      </c>
      <c r="I1840" t="s">
        <v>2380</v>
      </c>
      <c r="J1840" t="str">
        <f t="shared" si="56"/>
        <v>Normal Weight</v>
      </c>
      <c r="K1840" s="12" t="str">
        <f t="shared" si="57"/>
        <v>Prediabetes</v>
      </c>
    </row>
    <row r="1841" spans="2:11" x14ac:dyDescent="0.3">
      <c r="B1841" t="s">
        <v>529</v>
      </c>
      <c r="C1841">
        <v>27.14</v>
      </c>
      <c r="D1841">
        <v>6.01</v>
      </c>
      <c r="E1841" t="s">
        <v>2380</v>
      </c>
      <c r="F1841" t="s">
        <v>2380</v>
      </c>
      <c r="G1841" t="s">
        <v>2380</v>
      </c>
      <c r="H1841">
        <v>1</v>
      </c>
      <c r="I1841" t="s">
        <v>2380</v>
      </c>
      <c r="J1841" t="str">
        <f t="shared" si="56"/>
        <v>Overweight</v>
      </c>
      <c r="K1841" s="12" t="str">
        <f t="shared" si="57"/>
        <v>Prediabetes</v>
      </c>
    </row>
    <row r="1842" spans="2:11" x14ac:dyDescent="0.3">
      <c r="B1842" t="s">
        <v>528</v>
      </c>
      <c r="C1842">
        <v>35.78</v>
      </c>
      <c r="D1842">
        <v>6.07</v>
      </c>
      <c r="E1842" t="s">
        <v>2380</v>
      </c>
      <c r="F1842" t="s">
        <v>2381</v>
      </c>
      <c r="G1842" t="s">
        <v>2380</v>
      </c>
      <c r="H1842">
        <v>1</v>
      </c>
      <c r="I1842" t="s">
        <v>2380</v>
      </c>
      <c r="J1842" t="str">
        <f t="shared" si="56"/>
        <v>Obesity</v>
      </c>
      <c r="K1842" s="12" t="str">
        <f t="shared" si="57"/>
        <v>Prediabetes</v>
      </c>
    </row>
    <row r="1843" spans="2:11" x14ac:dyDescent="0.3">
      <c r="B1843" t="s">
        <v>527</v>
      </c>
      <c r="C1843">
        <v>34.96</v>
      </c>
      <c r="D1843">
        <v>5.63</v>
      </c>
      <c r="E1843" t="s">
        <v>2380</v>
      </c>
      <c r="F1843" t="s">
        <v>2380</v>
      </c>
      <c r="G1843" t="s">
        <v>2380</v>
      </c>
      <c r="H1843">
        <v>0</v>
      </c>
      <c r="I1843" t="s">
        <v>2380</v>
      </c>
      <c r="J1843" t="str">
        <f t="shared" si="56"/>
        <v>Obesity</v>
      </c>
      <c r="K1843" s="12" t="str">
        <f t="shared" si="57"/>
        <v>Normal</v>
      </c>
    </row>
    <row r="1844" spans="2:11" x14ac:dyDescent="0.3">
      <c r="B1844" t="s">
        <v>526</v>
      </c>
      <c r="C1844">
        <v>38.39</v>
      </c>
      <c r="D1844">
        <v>6.05</v>
      </c>
      <c r="E1844" t="s">
        <v>2380</v>
      </c>
      <c r="F1844" t="s">
        <v>2380</v>
      </c>
      <c r="G1844" t="s">
        <v>2380</v>
      </c>
      <c r="H1844">
        <v>0</v>
      </c>
      <c r="I1844" t="s">
        <v>2380</v>
      </c>
      <c r="J1844" t="str">
        <f t="shared" si="56"/>
        <v>Obesity</v>
      </c>
      <c r="K1844" s="12" t="str">
        <f t="shared" si="57"/>
        <v>Prediabetes</v>
      </c>
    </row>
    <row r="1845" spans="2:11" x14ac:dyDescent="0.3">
      <c r="B1845" t="s">
        <v>525</v>
      </c>
      <c r="C1845">
        <v>33.82</v>
      </c>
      <c r="D1845">
        <v>4.6500000000000004</v>
      </c>
      <c r="E1845" t="s">
        <v>2380</v>
      </c>
      <c r="F1845" t="s">
        <v>2380</v>
      </c>
      <c r="G1845" t="s">
        <v>2380</v>
      </c>
      <c r="H1845">
        <v>0</v>
      </c>
      <c r="I1845" t="s">
        <v>2380</v>
      </c>
      <c r="J1845" t="str">
        <f t="shared" si="56"/>
        <v>Obesity</v>
      </c>
      <c r="K1845" s="12" t="str">
        <f t="shared" si="57"/>
        <v>Normal</v>
      </c>
    </row>
    <row r="1846" spans="2:11" x14ac:dyDescent="0.3">
      <c r="B1846" t="s">
        <v>524</v>
      </c>
      <c r="C1846">
        <v>27.835000000000001</v>
      </c>
      <c r="D1846">
        <v>5.37</v>
      </c>
      <c r="E1846" t="s">
        <v>2380</v>
      </c>
      <c r="F1846" t="s">
        <v>2380</v>
      </c>
      <c r="G1846" t="s">
        <v>2380</v>
      </c>
      <c r="H1846">
        <v>0</v>
      </c>
      <c r="I1846" t="s">
        <v>2380</v>
      </c>
      <c r="J1846" t="str">
        <f t="shared" si="56"/>
        <v>Overweight</v>
      </c>
      <c r="K1846" s="12" t="str">
        <f t="shared" si="57"/>
        <v>Normal</v>
      </c>
    </row>
    <row r="1847" spans="2:11" x14ac:dyDescent="0.3">
      <c r="B1847" t="s">
        <v>523</v>
      </c>
      <c r="C1847">
        <v>33</v>
      </c>
      <c r="D1847">
        <v>5.39</v>
      </c>
      <c r="E1847" t="s">
        <v>2380</v>
      </c>
      <c r="F1847" t="s">
        <v>2380</v>
      </c>
      <c r="G1847" t="s">
        <v>2380</v>
      </c>
      <c r="H1847">
        <v>0</v>
      </c>
      <c r="I1847" t="s">
        <v>2380</v>
      </c>
      <c r="J1847" t="str">
        <f t="shared" si="56"/>
        <v>Obesity</v>
      </c>
      <c r="K1847" s="12" t="str">
        <f t="shared" si="57"/>
        <v>Normal</v>
      </c>
    </row>
    <row r="1848" spans="2:11" x14ac:dyDescent="0.3">
      <c r="B1848" t="s">
        <v>522</v>
      </c>
      <c r="C1848">
        <v>26.885000000000002</v>
      </c>
      <c r="D1848">
        <v>5.86</v>
      </c>
      <c r="E1848" t="s">
        <v>2380</v>
      </c>
      <c r="F1848" t="s">
        <v>2380</v>
      </c>
      <c r="G1848" t="s">
        <v>2380</v>
      </c>
      <c r="H1848">
        <v>0</v>
      </c>
      <c r="I1848" t="s">
        <v>2380</v>
      </c>
      <c r="J1848" t="str">
        <f t="shared" si="56"/>
        <v>Overweight</v>
      </c>
      <c r="K1848" s="12" t="str">
        <f t="shared" si="57"/>
        <v>Prediabetes</v>
      </c>
    </row>
    <row r="1849" spans="2:11" x14ac:dyDescent="0.3">
      <c r="B1849" t="s">
        <v>521</v>
      </c>
      <c r="C1849">
        <v>29.26</v>
      </c>
      <c r="D1849">
        <v>4.4400000000000004</v>
      </c>
      <c r="E1849" t="s">
        <v>2380</v>
      </c>
      <c r="F1849" t="s">
        <v>2380</v>
      </c>
      <c r="G1849" t="s">
        <v>2380</v>
      </c>
      <c r="H1849">
        <v>0</v>
      </c>
      <c r="I1849" t="s">
        <v>2380</v>
      </c>
      <c r="J1849" t="str">
        <f t="shared" si="56"/>
        <v>Overweight</v>
      </c>
      <c r="K1849" s="12" t="str">
        <f t="shared" si="57"/>
        <v>Normal</v>
      </c>
    </row>
    <row r="1850" spans="2:11" x14ac:dyDescent="0.3">
      <c r="B1850" t="s">
        <v>520</v>
      </c>
      <c r="C1850">
        <v>26.98</v>
      </c>
      <c r="D1850">
        <v>4.41</v>
      </c>
      <c r="E1850" t="s">
        <v>2380</v>
      </c>
      <c r="F1850" t="s">
        <v>2380</v>
      </c>
      <c r="G1850" t="s">
        <v>2380</v>
      </c>
      <c r="H1850">
        <v>0</v>
      </c>
      <c r="I1850" t="s">
        <v>2380</v>
      </c>
      <c r="J1850" t="str">
        <f t="shared" si="56"/>
        <v>Overweight</v>
      </c>
      <c r="K1850" s="12" t="str">
        <f t="shared" si="57"/>
        <v>Normal</v>
      </c>
    </row>
    <row r="1851" spans="2:11" x14ac:dyDescent="0.3">
      <c r="B1851" t="s">
        <v>519</v>
      </c>
      <c r="C1851">
        <v>32.11</v>
      </c>
      <c r="D1851">
        <v>5.19</v>
      </c>
      <c r="E1851" t="s">
        <v>2380</v>
      </c>
      <c r="F1851" t="s">
        <v>2380</v>
      </c>
      <c r="G1851" t="s">
        <v>2382</v>
      </c>
      <c r="H1851">
        <v>1</v>
      </c>
      <c r="I1851" t="s">
        <v>2380</v>
      </c>
      <c r="J1851" t="str">
        <f t="shared" si="56"/>
        <v>Obesity</v>
      </c>
      <c r="K1851" s="12" t="str">
        <f t="shared" si="57"/>
        <v>Normal</v>
      </c>
    </row>
    <row r="1852" spans="2:11" x14ac:dyDescent="0.3">
      <c r="B1852" t="s">
        <v>518</v>
      </c>
      <c r="C1852">
        <v>31.73</v>
      </c>
      <c r="D1852">
        <v>5.16</v>
      </c>
      <c r="E1852" t="s">
        <v>2380</v>
      </c>
      <c r="F1852" t="s">
        <v>2380</v>
      </c>
      <c r="G1852" t="s">
        <v>2382</v>
      </c>
      <c r="H1852">
        <v>1</v>
      </c>
      <c r="I1852" t="s">
        <v>2380</v>
      </c>
      <c r="J1852" t="str">
        <f t="shared" si="56"/>
        <v>Obesity</v>
      </c>
      <c r="K1852" s="12" t="str">
        <f t="shared" si="57"/>
        <v>Normal</v>
      </c>
    </row>
    <row r="1853" spans="2:11" x14ac:dyDescent="0.3">
      <c r="B1853" t="s">
        <v>517</v>
      </c>
      <c r="C1853">
        <v>22.515000000000001</v>
      </c>
      <c r="D1853">
        <v>4.24</v>
      </c>
      <c r="E1853" t="s">
        <v>2380</v>
      </c>
      <c r="F1853" t="s">
        <v>2380</v>
      </c>
      <c r="G1853" t="s">
        <v>2380</v>
      </c>
      <c r="H1853">
        <v>0</v>
      </c>
      <c r="I1853" t="s">
        <v>2380</v>
      </c>
      <c r="J1853" t="str">
        <f t="shared" si="56"/>
        <v>Normal Weight</v>
      </c>
      <c r="K1853" s="12" t="str">
        <f t="shared" si="57"/>
        <v>Normal</v>
      </c>
    </row>
    <row r="1854" spans="2:11" x14ac:dyDescent="0.3">
      <c r="B1854" t="s">
        <v>515</v>
      </c>
      <c r="C1854">
        <v>25.9</v>
      </c>
      <c r="D1854">
        <v>5.45</v>
      </c>
      <c r="E1854" t="s">
        <v>2380</v>
      </c>
      <c r="F1854" t="s">
        <v>2380</v>
      </c>
      <c r="G1854" t="s">
        <v>2380</v>
      </c>
      <c r="H1854">
        <v>1</v>
      </c>
      <c r="I1854" t="s">
        <v>2380</v>
      </c>
      <c r="J1854" t="str">
        <f t="shared" si="56"/>
        <v>Overweight</v>
      </c>
      <c r="K1854" s="12" t="str">
        <f t="shared" si="57"/>
        <v>Normal</v>
      </c>
    </row>
    <row r="1855" spans="2:11" x14ac:dyDescent="0.3">
      <c r="B1855" t="s">
        <v>514</v>
      </c>
      <c r="C1855">
        <v>27.72</v>
      </c>
      <c r="D1855">
        <v>5.03</v>
      </c>
      <c r="E1855" t="s">
        <v>2382</v>
      </c>
      <c r="F1855" t="s">
        <v>2380</v>
      </c>
      <c r="G1855" t="s">
        <v>2380</v>
      </c>
      <c r="H1855">
        <v>1</v>
      </c>
      <c r="I1855" t="s">
        <v>2380</v>
      </c>
      <c r="J1855" t="str">
        <f t="shared" si="56"/>
        <v>Overweight</v>
      </c>
      <c r="K1855" s="12" t="str">
        <f t="shared" si="57"/>
        <v>Normal</v>
      </c>
    </row>
    <row r="1856" spans="2:11" x14ac:dyDescent="0.3">
      <c r="B1856" t="s">
        <v>513</v>
      </c>
      <c r="C1856">
        <v>31.5</v>
      </c>
      <c r="D1856">
        <v>9.6199999999999992</v>
      </c>
      <c r="E1856" t="s">
        <v>2382</v>
      </c>
      <c r="F1856" t="s">
        <v>2380</v>
      </c>
      <c r="G1856" t="s">
        <v>2380</v>
      </c>
      <c r="H1856">
        <v>1</v>
      </c>
      <c r="I1856" t="s">
        <v>2380</v>
      </c>
      <c r="J1856" t="str">
        <f t="shared" si="56"/>
        <v>Obesity</v>
      </c>
      <c r="K1856" s="12" t="str">
        <f t="shared" si="57"/>
        <v>Diabetes</v>
      </c>
    </row>
    <row r="1857" spans="2:11" x14ac:dyDescent="0.3">
      <c r="B1857" t="s">
        <v>512</v>
      </c>
      <c r="C1857">
        <v>29.7</v>
      </c>
      <c r="D1857">
        <v>6.77</v>
      </c>
      <c r="E1857" t="s">
        <v>2382</v>
      </c>
      <c r="F1857" t="s">
        <v>2380</v>
      </c>
      <c r="G1857" t="s">
        <v>2380</v>
      </c>
      <c r="H1857">
        <v>1</v>
      </c>
      <c r="I1857" t="s">
        <v>2380</v>
      </c>
      <c r="J1857" t="str">
        <f t="shared" si="56"/>
        <v>Overweight</v>
      </c>
      <c r="K1857" s="12" t="str">
        <f t="shared" si="57"/>
        <v>Diabetes</v>
      </c>
    </row>
    <row r="1858" spans="2:11" x14ac:dyDescent="0.3">
      <c r="B1858" t="s">
        <v>511</v>
      </c>
      <c r="C1858">
        <v>21.26</v>
      </c>
      <c r="D1858">
        <v>5.36</v>
      </c>
      <c r="E1858" t="s">
        <v>2382</v>
      </c>
      <c r="F1858" t="s">
        <v>2380</v>
      </c>
      <c r="G1858" t="s">
        <v>2380</v>
      </c>
      <c r="H1858">
        <v>1</v>
      </c>
      <c r="I1858" t="s">
        <v>2380</v>
      </c>
      <c r="J1858" t="str">
        <f t="shared" si="56"/>
        <v>Normal Weight</v>
      </c>
      <c r="K1858" s="12" t="str">
        <f t="shared" si="57"/>
        <v>Normal</v>
      </c>
    </row>
    <row r="1859" spans="2:11" x14ac:dyDescent="0.3">
      <c r="B1859" t="s">
        <v>510</v>
      </c>
      <c r="C1859">
        <v>17.09</v>
      </c>
      <c r="D1859">
        <v>5.69</v>
      </c>
      <c r="E1859" t="s">
        <v>2380</v>
      </c>
      <c r="F1859" t="s">
        <v>2380</v>
      </c>
      <c r="G1859" t="s">
        <v>2380</v>
      </c>
      <c r="H1859">
        <v>0</v>
      </c>
      <c r="I1859" t="s">
        <v>2380</v>
      </c>
      <c r="J1859" t="str">
        <f t="shared" ref="J1859:J1922" si="58">IF(C1859&lt;18.5,"Underweight",IF(C1859&lt;25,"Normal Weight",IF(C1859&lt;30,"Overweight","Obesity")))</f>
        <v>Underweight</v>
      </c>
      <c r="K1859" s="12" t="str">
        <f t="shared" ref="K1859:K1922" si="59">IF(D1859&lt;5.7,"Normal",IF(D1859&lt;6.5,"Prediabetes","Diabetes"))</f>
        <v>Normal</v>
      </c>
    </row>
    <row r="1860" spans="2:11" x14ac:dyDescent="0.3">
      <c r="B1860" t="s">
        <v>509</v>
      </c>
      <c r="C1860">
        <v>24.3</v>
      </c>
      <c r="D1860">
        <v>4.9000000000000004</v>
      </c>
      <c r="E1860" t="s">
        <v>2382</v>
      </c>
      <c r="F1860" t="s">
        <v>2380</v>
      </c>
      <c r="G1860" t="s">
        <v>2382</v>
      </c>
      <c r="H1860">
        <v>1</v>
      </c>
      <c r="I1860" t="s">
        <v>2380</v>
      </c>
      <c r="J1860" t="str">
        <f t="shared" si="58"/>
        <v>Normal Weight</v>
      </c>
      <c r="K1860" s="12" t="str">
        <f t="shared" si="59"/>
        <v>Normal</v>
      </c>
    </row>
    <row r="1861" spans="2:11" x14ac:dyDescent="0.3">
      <c r="B1861" t="s">
        <v>508</v>
      </c>
      <c r="C1861">
        <v>29.734999999999999</v>
      </c>
      <c r="D1861">
        <v>5.78</v>
      </c>
      <c r="E1861" t="s">
        <v>2380</v>
      </c>
      <c r="F1861" t="s">
        <v>2380</v>
      </c>
      <c r="G1861" t="s">
        <v>2380</v>
      </c>
      <c r="H1861">
        <v>0</v>
      </c>
      <c r="I1861" t="s">
        <v>2380</v>
      </c>
      <c r="J1861" t="str">
        <f t="shared" si="58"/>
        <v>Overweight</v>
      </c>
      <c r="K1861" s="12" t="str">
        <f t="shared" si="59"/>
        <v>Prediabetes</v>
      </c>
    </row>
    <row r="1862" spans="2:11" x14ac:dyDescent="0.3">
      <c r="B1862" t="s">
        <v>507</v>
      </c>
      <c r="C1862">
        <v>29.26</v>
      </c>
      <c r="D1862">
        <v>4.7</v>
      </c>
      <c r="E1862" t="s">
        <v>2380</v>
      </c>
      <c r="F1862" t="s">
        <v>2380</v>
      </c>
      <c r="G1862" t="s">
        <v>2380</v>
      </c>
      <c r="H1862">
        <v>0</v>
      </c>
      <c r="I1862" t="s">
        <v>2380</v>
      </c>
      <c r="J1862" t="str">
        <f t="shared" si="58"/>
        <v>Overweight</v>
      </c>
      <c r="K1862" s="12" t="str">
        <f t="shared" si="59"/>
        <v>Normal</v>
      </c>
    </row>
    <row r="1863" spans="2:11" x14ac:dyDescent="0.3">
      <c r="B1863" t="s">
        <v>506</v>
      </c>
      <c r="C1863">
        <v>33</v>
      </c>
      <c r="D1863">
        <v>6.28</v>
      </c>
      <c r="E1863" t="s">
        <v>2380</v>
      </c>
      <c r="F1863" t="s">
        <v>2380</v>
      </c>
      <c r="G1863" t="s">
        <v>2380</v>
      </c>
      <c r="H1863">
        <v>0</v>
      </c>
      <c r="I1863" t="s">
        <v>2380</v>
      </c>
      <c r="J1863" t="str">
        <f t="shared" si="58"/>
        <v>Obesity</v>
      </c>
      <c r="K1863" s="12" t="str">
        <f t="shared" si="59"/>
        <v>Prediabetes</v>
      </c>
    </row>
    <row r="1864" spans="2:11" x14ac:dyDescent="0.3">
      <c r="B1864" t="s">
        <v>505</v>
      </c>
      <c r="C1864">
        <v>31.065000000000001</v>
      </c>
      <c r="D1864">
        <v>4.2300000000000004</v>
      </c>
      <c r="E1864" t="s">
        <v>2380</v>
      </c>
      <c r="F1864" t="s">
        <v>2380</v>
      </c>
      <c r="G1864" t="s">
        <v>2380</v>
      </c>
      <c r="H1864">
        <v>0</v>
      </c>
      <c r="I1864" t="s">
        <v>2380</v>
      </c>
      <c r="J1864" t="str">
        <f t="shared" si="58"/>
        <v>Obesity</v>
      </c>
      <c r="K1864" s="12" t="str">
        <f t="shared" si="59"/>
        <v>Normal</v>
      </c>
    </row>
    <row r="1865" spans="2:11" x14ac:dyDescent="0.3">
      <c r="B1865" t="s">
        <v>504</v>
      </c>
      <c r="C1865">
        <v>26.51</v>
      </c>
      <c r="D1865">
        <v>6.17</v>
      </c>
      <c r="E1865" t="s">
        <v>2380</v>
      </c>
      <c r="F1865" t="s">
        <v>2380</v>
      </c>
      <c r="G1865" t="s">
        <v>2380</v>
      </c>
      <c r="H1865">
        <v>0</v>
      </c>
      <c r="I1865" t="s">
        <v>2380</v>
      </c>
      <c r="J1865" t="str">
        <f t="shared" si="58"/>
        <v>Overweight</v>
      </c>
      <c r="K1865" s="12" t="str">
        <f t="shared" si="59"/>
        <v>Prediabetes</v>
      </c>
    </row>
    <row r="1866" spans="2:11" x14ac:dyDescent="0.3">
      <c r="B1866" t="s">
        <v>503</v>
      </c>
      <c r="C1866">
        <v>28.88</v>
      </c>
      <c r="D1866">
        <v>4.96</v>
      </c>
      <c r="E1866" t="s">
        <v>2380</v>
      </c>
      <c r="F1866" t="s">
        <v>2380</v>
      </c>
      <c r="G1866" t="s">
        <v>2380</v>
      </c>
      <c r="H1866">
        <v>0</v>
      </c>
      <c r="I1866" t="s">
        <v>2380</v>
      </c>
      <c r="J1866" t="str">
        <f t="shared" si="58"/>
        <v>Overweight</v>
      </c>
      <c r="K1866" s="12" t="str">
        <f t="shared" si="59"/>
        <v>Normal</v>
      </c>
    </row>
    <row r="1867" spans="2:11" x14ac:dyDescent="0.3">
      <c r="B1867" t="s">
        <v>502</v>
      </c>
      <c r="C1867">
        <v>35.814999999999998</v>
      </c>
      <c r="D1867">
        <v>5.1100000000000003</v>
      </c>
      <c r="E1867" t="s">
        <v>2382</v>
      </c>
      <c r="F1867" t="s">
        <v>2380</v>
      </c>
      <c r="G1867" t="s">
        <v>2380</v>
      </c>
      <c r="H1867">
        <v>1</v>
      </c>
      <c r="I1867" t="s">
        <v>2380</v>
      </c>
      <c r="J1867" t="str">
        <f t="shared" si="58"/>
        <v>Obesity</v>
      </c>
      <c r="K1867" s="12" t="str">
        <f t="shared" si="59"/>
        <v>Normal</v>
      </c>
    </row>
    <row r="1868" spans="2:11" x14ac:dyDescent="0.3">
      <c r="B1868" t="s">
        <v>501</v>
      </c>
      <c r="C1868">
        <v>21.28</v>
      </c>
      <c r="D1868">
        <v>4.05</v>
      </c>
      <c r="E1868" t="s">
        <v>2380</v>
      </c>
      <c r="F1868" t="s">
        <v>2381</v>
      </c>
      <c r="G1868" t="s">
        <v>2380</v>
      </c>
      <c r="H1868">
        <v>1</v>
      </c>
      <c r="I1868" t="s">
        <v>2380</v>
      </c>
      <c r="J1868" t="str">
        <f t="shared" si="58"/>
        <v>Normal Weight</v>
      </c>
      <c r="K1868" s="12" t="str">
        <f t="shared" si="59"/>
        <v>Normal</v>
      </c>
    </row>
    <row r="1869" spans="2:11" x14ac:dyDescent="0.3">
      <c r="B1869" t="s">
        <v>500</v>
      </c>
      <c r="C1869">
        <v>33.81</v>
      </c>
      <c r="D1869">
        <v>6.49</v>
      </c>
      <c r="E1869" t="s">
        <v>2380</v>
      </c>
      <c r="F1869" t="s">
        <v>2380</v>
      </c>
      <c r="G1869" t="s">
        <v>2382</v>
      </c>
      <c r="H1869">
        <v>1</v>
      </c>
      <c r="I1869" t="s">
        <v>2380</v>
      </c>
      <c r="J1869" t="str">
        <f t="shared" si="58"/>
        <v>Obesity</v>
      </c>
      <c r="K1869" s="12" t="str">
        <f t="shared" si="59"/>
        <v>Prediabetes</v>
      </c>
    </row>
    <row r="1870" spans="2:11" x14ac:dyDescent="0.3">
      <c r="B1870" t="s">
        <v>499</v>
      </c>
      <c r="C1870">
        <v>44.22</v>
      </c>
      <c r="D1870">
        <v>4.1900000000000004</v>
      </c>
      <c r="E1870" t="s">
        <v>2380</v>
      </c>
      <c r="F1870" t="s">
        <v>2380</v>
      </c>
      <c r="G1870" t="s">
        <v>2380</v>
      </c>
      <c r="H1870">
        <v>1</v>
      </c>
      <c r="I1870" t="s">
        <v>2380</v>
      </c>
      <c r="J1870" t="str">
        <f t="shared" si="58"/>
        <v>Obesity</v>
      </c>
      <c r="K1870" s="12" t="str">
        <f t="shared" si="59"/>
        <v>Normal</v>
      </c>
    </row>
    <row r="1871" spans="2:11" x14ac:dyDescent="0.3">
      <c r="B1871" t="s">
        <v>498</v>
      </c>
      <c r="C1871">
        <v>15.46</v>
      </c>
      <c r="D1871">
        <v>4.99</v>
      </c>
      <c r="E1871" t="s">
        <v>2382</v>
      </c>
      <c r="F1871" t="s">
        <v>2380</v>
      </c>
      <c r="G1871" t="s">
        <v>2382</v>
      </c>
      <c r="H1871">
        <v>1</v>
      </c>
      <c r="I1871" t="s">
        <v>2380</v>
      </c>
      <c r="J1871" t="str">
        <f t="shared" si="58"/>
        <v>Underweight</v>
      </c>
      <c r="K1871" s="12" t="str">
        <f t="shared" si="59"/>
        <v>Normal</v>
      </c>
    </row>
    <row r="1872" spans="2:11" x14ac:dyDescent="0.3">
      <c r="B1872" t="s">
        <v>497</v>
      </c>
      <c r="C1872">
        <v>30.3</v>
      </c>
      <c r="D1872">
        <v>4.7699999999999996</v>
      </c>
      <c r="E1872" t="s">
        <v>2382</v>
      </c>
      <c r="F1872" t="s">
        <v>2380</v>
      </c>
      <c r="G1872" t="s">
        <v>2380</v>
      </c>
      <c r="H1872">
        <v>1</v>
      </c>
      <c r="I1872" t="s">
        <v>2380</v>
      </c>
      <c r="J1872" t="str">
        <f t="shared" si="58"/>
        <v>Obesity</v>
      </c>
      <c r="K1872" s="12" t="str">
        <f t="shared" si="59"/>
        <v>Normal</v>
      </c>
    </row>
    <row r="1873" spans="2:11" x14ac:dyDescent="0.3">
      <c r="B1873" t="s">
        <v>496</v>
      </c>
      <c r="C1873">
        <v>16.670000000000002</v>
      </c>
      <c r="D1873">
        <v>5.46</v>
      </c>
      <c r="E1873" t="s">
        <v>2380</v>
      </c>
      <c r="F1873" t="s">
        <v>2380</v>
      </c>
      <c r="G1873" t="s">
        <v>2380</v>
      </c>
      <c r="H1873">
        <v>0</v>
      </c>
      <c r="I1873" t="s">
        <v>2380</v>
      </c>
      <c r="J1873" t="str">
        <f t="shared" si="58"/>
        <v>Underweight</v>
      </c>
      <c r="K1873" s="12" t="str">
        <f t="shared" si="59"/>
        <v>Normal</v>
      </c>
    </row>
    <row r="1874" spans="2:11" x14ac:dyDescent="0.3">
      <c r="B1874" t="s">
        <v>495</v>
      </c>
      <c r="C1874">
        <v>28.594999999999999</v>
      </c>
      <c r="D1874">
        <v>5.43</v>
      </c>
      <c r="E1874" t="s">
        <v>2380</v>
      </c>
      <c r="F1874" t="s">
        <v>2380</v>
      </c>
      <c r="G1874" t="s">
        <v>2380</v>
      </c>
      <c r="H1874">
        <v>0</v>
      </c>
      <c r="I1874" t="s">
        <v>2380</v>
      </c>
      <c r="J1874" t="str">
        <f t="shared" si="58"/>
        <v>Overweight</v>
      </c>
      <c r="K1874" s="12" t="str">
        <f t="shared" si="59"/>
        <v>Normal</v>
      </c>
    </row>
    <row r="1875" spans="2:11" x14ac:dyDescent="0.3">
      <c r="B1875" t="s">
        <v>494</v>
      </c>
      <c r="C1875">
        <v>25.934999999999999</v>
      </c>
      <c r="D1875">
        <v>4.29</v>
      </c>
      <c r="E1875" t="s">
        <v>2380</v>
      </c>
      <c r="F1875" t="s">
        <v>2380</v>
      </c>
      <c r="G1875" t="s">
        <v>2380</v>
      </c>
      <c r="H1875">
        <v>0</v>
      </c>
      <c r="I1875" t="s">
        <v>2380</v>
      </c>
      <c r="J1875" t="str">
        <f t="shared" si="58"/>
        <v>Overweight</v>
      </c>
      <c r="K1875" s="12" t="str">
        <f t="shared" si="59"/>
        <v>Normal</v>
      </c>
    </row>
    <row r="1876" spans="2:11" x14ac:dyDescent="0.3">
      <c r="B1876" t="s">
        <v>493</v>
      </c>
      <c r="C1876">
        <v>27.645</v>
      </c>
      <c r="D1876">
        <v>5.25</v>
      </c>
      <c r="E1876" t="s">
        <v>2380</v>
      </c>
      <c r="F1876" t="s">
        <v>2380</v>
      </c>
      <c r="G1876" t="s">
        <v>2380</v>
      </c>
      <c r="H1876">
        <v>1</v>
      </c>
      <c r="I1876" t="s">
        <v>2380</v>
      </c>
      <c r="J1876" t="str">
        <f t="shared" si="58"/>
        <v>Overweight</v>
      </c>
      <c r="K1876" s="12" t="str">
        <f t="shared" si="59"/>
        <v>Normal</v>
      </c>
    </row>
    <row r="1877" spans="2:11" x14ac:dyDescent="0.3">
      <c r="B1877" t="s">
        <v>492</v>
      </c>
      <c r="C1877">
        <v>30.1</v>
      </c>
      <c r="D1877">
        <v>4.04</v>
      </c>
      <c r="E1877" t="s">
        <v>2380</v>
      </c>
      <c r="F1877" t="s">
        <v>2380</v>
      </c>
      <c r="G1877" t="s">
        <v>2380</v>
      </c>
      <c r="H1877">
        <v>1</v>
      </c>
      <c r="I1877" t="s">
        <v>2380</v>
      </c>
      <c r="J1877" t="str">
        <f t="shared" si="58"/>
        <v>Obesity</v>
      </c>
      <c r="K1877" s="12" t="str">
        <f t="shared" si="59"/>
        <v>Normal</v>
      </c>
    </row>
    <row r="1878" spans="2:11" x14ac:dyDescent="0.3">
      <c r="B1878" t="s">
        <v>491</v>
      </c>
      <c r="C1878">
        <v>26.79</v>
      </c>
      <c r="D1878">
        <v>5</v>
      </c>
      <c r="E1878" t="s">
        <v>2382</v>
      </c>
      <c r="F1878" t="s">
        <v>2380</v>
      </c>
      <c r="G1878" t="s">
        <v>2382</v>
      </c>
      <c r="H1878">
        <v>1</v>
      </c>
      <c r="I1878" t="s">
        <v>2380</v>
      </c>
      <c r="J1878" t="str">
        <f t="shared" si="58"/>
        <v>Overweight</v>
      </c>
      <c r="K1878" s="12" t="str">
        <f t="shared" si="59"/>
        <v>Normal</v>
      </c>
    </row>
    <row r="1879" spans="2:11" x14ac:dyDescent="0.3">
      <c r="B1879" t="s">
        <v>490</v>
      </c>
      <c r="C1879">
        <v>27.1</v>
      </c>
      <c r="D1879">
        <v>4.01</v>
      </c>
      <c r="E1879" t="s">
        <v>2382</v>
      </c>
      <c r="F1879" t="s">
        <v>2380</v>
      </c>
      <c r="G1879" t="s">
        <v>2380</v>
      </c>
      <c r="H1879">
        <v>1</v>
      </c>
      <c r="I1879" t="s">
        <v>2380</v>
      </c>
      <c r="J1879" t="str">
        <f t="shared" si="58"/>
        <v>Overweight</v>
      </c>
      <c r="K1879" s="12" t="str">
        <f t="shared" si="59"/>
        <v>Normal</v>
      </c>
    </row>
    <row r="1880" spans="2:11" x14ac:dyDescent="0.3">
      <c r="B1880" t="s">
        <v>489</v>
      </c>
      <c r="C1880">
        <v>24.31</v>
      </c>
      <c r="D1880">
        <v>5.4</v>
      </c>
      <c r="E1880" t="s">
        <v>2380</v>
      </c>
      <c r="F1880" t="s">
        <v>2380</v>
      </c>
      <c r="G1880" t="s">
        <v>2380</v>
      </c>
      <c r="H1880">
        <v>0</v>
      </c>
      <c r="I1880" t="s">
        <v>2380</v>
      </c>
      <c r="J1880" t="str">
        <f t="shared" si="58"/>
        <v>Normal Weight</v>
      </c>
      <c r="K1880" s="12" t="str">
        <f t="shared" si="59"/>
        <v>Normal</v>
      </c>
    </row>
    <row r="1881" spans="2:11" x14ac:dyDescent="0.3">
      <c r="B1881" t="s">
        <v>488</v>
      </c>
      <c r="C1881">
        <v>15.53</v>
      </c>
      <c r="D1881">
        <v>5.81</v>
      </c>
      <c r="E1881" t="s">
        <v>2380</v>
      </c>
      <c r="F1881" t="s">
        <v>2380</v>
      </c>
      <c r="G1881" t="s">
        <v>2380</v>
      </c>
      <c r="H1881">
        <v>1</v>
      </c>
      <c r="I1881" t="s">
        <v>2380</v>
      </c>
      <c r="J1881" t="str">
        <f t="shared" si="58"/>
        <v>Underweight</v>
      </c>
      <c r="K1881" s="12" t="str">
        <f t="shared" si="59"/>
        <v>Prediabetes</v>
      </c>
    </row>
    <row r="1882" spans="2:11" x14ac:dyDescent="0.3">
      <c r="B1882" t="s">
        <v>487</v>
      </c>
      <c r="C1882">
        <v>30.7</v>
      </c>
      <c r="D1882">
        <v>5.82</v>
      </c>
      <c r="E1882" t="s">
        <v>2380</v>
      </c>
      <c r="F1882" t="s">
        <v>2380</v>
      </c>
      <c r="G1882" t="s">
        <v>2380</v>
      </c>
      <c r="H1882">
        <v>1</v>
      </c>
      <c r="I1882" t="s">
        <v>2380</v>
      </c>
      <c r="J1882" t="str">
        <f t="shared" si="58"/>
        <v>Obesity</v>
      </c>
      <c r="K1882" s="12" t="str">
        <f t="shared" si="59"/>
        <v>Prediabetes</v>
      </c>
    </row>
    <row r="1883" spans="2:11" x14ac:dyDescent="0.3">
      <c r="B1883" t="s">
        <v>486</v>
      </c>
      <c r="C1883">
        <v>33.33</v>
      </c>
      <c r="D1883">
        <v>4.82</v>
      </c>
      <c r="E1883" t="s">
        <v>2380</v>
      </c>
      <c r="F1883" t="s">
        <v>2380</v>
      </c>
      <c r="G1883" t="s">
        <v>2380</v>
      </c>
      <c r="H1883">
        <v>1</v>
      </c>
      <c r="I1883" t="s">
        <v>2380</v>
      </c>
      <c r="J1883" t="str">
        <f t="shared" si="58"/>
        <v>Obesity</v>
      </c>
      <c r="K1883" s="12" t="str">
        <f t="shared" si="59"/>
        <v>Normal</v>
      </c>
    </row>
    <row r="1884" spans="2:11" x14ac:dyDescent="0.3">
      <c r="B1884" t="s">
        <v>485</v>
      </c>
      <c r="C1884">
        <v>32.4</v>
      </c>
      <c r="D1884">
        <v>5.08</v>
      </c>
      <c r="E1884" t="s">
        <v>2380</v>
      </c>
      <c r="F1884" t="s">
        <v>2380</v>
      </c>
      <c r="G1884" t="s">
        <v>2380</v>
      </c>
      <c r="H1884">
        <v>1</v>
      </c>
      <c r="I1884" t="s">
        <v>2380</v>
      </c>
      <c r="J1884" t="str">
        <f t="shared" si="58"/>
        <v>Obesity</v>
      </c>
      <c r="K1884" s="12" t="str">
        <f t="shared" si="59"/>
        <v>Normal</v>
      </c>
    </row>
    <row r="1885" spans="2:11" x14ac:dyDescent="0.3">
      <c r="B1885" t="s">
        <v>484</v>
      </c>
      <c r="C1885">
        <v>27.93</v>
      </c>
      <c r="D1885">
        <v>5.59</v>
      </c>
      <c r="E1885" t="s">
        <v>2380</v>
      </c>
      <c r="F1885" t="s">
        <v>2380</v>
      </c>
      <c r="G1885" t="s">
        <v>2380</v>
      </c>
      <c r="H1885">
        <v>1</v>
      </c>
      <c r="I1885" t="s">
        <v>2380</v>
      </c>
      <c r="J1885" t="str">
        <f t="shared" si="58"/>
        <v>Overweight</v>
      </c>
      <c r="K1885" s="12" t="str">
        <f t="shared" si="59"/>
        <v>Normal</v>
      </c>
    </row>
    <row r="1886" spans="2:11" x14ac:dyDescent="0.3">
      <c r="B1886" t="s">
        <v>483</v>
      </c>
      <c r="C1886">
        <v>21.754999999999999</v>
      </c>
      <c r="D1886">
        <v>5.12</v>
      </c>
      <c r="E1886" t="s">
        <v>2380</v>
      </c>
      <c r="F1886" t="s">
        <v>2380</v>
      </c>
      <c r="G1886" t="s">
        <v>2380</v>
      </c>
      <c r="H1886">
        <v>0</v>
      </c>
      <c r="I1886" t="s">
        <v>2380</v>
      </c>
      <c r="J1886" t="str">
        <f t="shared" si="58"/>
        <v>Normal Weight</v>
      </c>
      <c r="K1886" s="12" t="str">
        <f t="shared" si="59"/>
        <v>Normal</v>
      </c>
    </row>
    <row r="1887" spans="2:11" x14ac:dyDescent="0.3">
      <c r="B1887" t="s">
        <v>482</v>
      </c>
      <c r="C1887">
        <v>25.934999999999999</v>
      </c>
      <c r="D1887">
        <v>4.95</v>
      </c>
      <c r="E1887" t="s">
        <v>2380</v>
      </c>
      <c r="F1887" t="s">
        <v>2380</v>
      </c>
      <c r="G1887" t="s">
        <v>2380</v>
      </c>
      <c r="H1887">
        <v>0</v>
      </c>
      <c r="I1887" t="s">
        <v>2380</v>
      </c>
      <c r="J1887" t="str">
        <f t="shared" si="58"/>
        <v>Overweight</v>
      </c>
      <c r="K1887" s="12" t="str">
        <f t="shared" si="59"/>
        <v>Normal</v>
      </c>
    </row>
    <row r="1888" spans="2:11" x14ac:dyDescent="0.3">
      <c r="B1888" t="s">
        <v>481</v>
      </c>
      <c r="C1888">
        <v>31.5</v>
      </c>
      <c r="D1888">
        <v>6.16</v>
      </c>
      <c r="E1888" t="s">
        <v>2380</v>
      </c>
      <c r="F1888" t="s">
        <v>2380</v>
      </c>
      <c r="G1888" t="s">
        <v>2380</v>
      </c>
      <c r="H1888">
        <v>0</v>
      </c>
      <c r="I1888" t="s">
        <v>2380</v>
      </c>
      <c r="J1888" t="str">
        <f t="shared" si="58"/>
        <v>Obesity</v>
      </c>
      <c r="K1888" s="12" t="str">
        <f t="shared" si="59"/>
        <v>Prediabetes</v>
      </c>
    </row>
    <row r="1889" spans="2:11" x14ac:dyDescent="0.3">
      <c r="B1889" t="s">
        <v>480</v>
      </c>
      <c r="C1889">
        <v>30.03</v>
      </c>
      <c r="D1889">
        <v>6.41</v>
      </c>
      <c r="E1889" t="s">
        <v>2380</v>
      </c>
      <c r="F1889" t="s">
        <v>2380</v>
      </c>
      <c r="G1889" t="s">
        <v>2380</v>
      </c>
      <c r="H1889">
        <v>0</v>
      </c>
      <c r="I1889" t="s">
        <v>2380</v>
      </c>
      <c r="J1889" t="str">
        <f t="shared" si="58"/>
        <v>Obesity</v>
      </c>
      <c r="K1889" s="12" t="str">
        <f t="shared" si="59"/>
        <v>Prediabetes</v>
      </c>
    </row>
    <row r="1890" spans="2:11" x14ac:dyDescent="0.3">
      <c r="B1890" t="s">
        <v>479</v>
      </c>
      <c r="C1890">
        <v>33.479999999999997</v>
      </c>
      <c r="D1890">
        <v>8.94</v>
      </c>
      <c r="E1890" t="s">
        <v>2380</v>
      </c>
      <c r="F1890" t="s">
        <v>2380</v>
      </c>
      <c r="G1890" t="s">
        <v>2380</v>
      </c>
      <c r="H1890">
        <v>0</v>
      </c>
      <c r="I1890" t="s">
        <v>2380</v>
      </c>
      <c r="J1890" t="str">
        <f t="shared" si="58"/>
        <v>Obesity</v>
      </c>
      <c r="K1890" s="12" t="str">
        <f t="shared" si="59"/>
        <v>Diabetes</v>
      </c>
    </row>
    <row r="1891" spans="2:11" x14ac:dyDescent="0.3">
      <c r="B1891" t="s">
        <v>478</v>
      </c>
      <c r="C1891">
        <v>16.510000000000002</v>
      </c>
      <c r="D1891">
        <v>4.42</v>
      </c>
      <c r="E1891" t="s">
        <v>2382</v>
      </c>
      <c r="F1891" t="s">
        <v>2380</v>
      </c>
      <c r="G1891" t="s">
        <v>2382</v>
      </c>
      <c r="H1891">
        <v>1</v>
      </c>
      <c r="I1891" t="s">
        <v>2380</v>
      </c>
      <c r="J1891" t="str">
        <f t="shared" si="58"/>
        <v>Underweight</v>
      </c>
      <c r="K1891" s="12" t="str">
        <f t="shared" si="59"/>
        <v>Normal</v>
      </c>
    </row>
    <row r="1892" spans="2:11" x14ac:dyDescent="0.3">
      <c r="B1892" t="s">
        <v>477</v>
      </c>
      <c r="C1892">
        <v>33.155000000000001</v>
      </c>
      <c r="D1892">
        <v>5.3</v>
      </c>
      <c r="E1892" t="s">
        <v>2382</v>
      </c>
      <c r="F1892" t="s">
        <v>2380</v>
      </c>
      <c r="G1892" t="s">
        <v>2380</v>
      </c>
      <c r="H1892">
        <v>1</v>
      </c>
      <c r="I1892" t="s">
        <v>2380</v>
      </c>
      <c r="J1892" t="str">
        <f t="shared" si="58"/>
        <v>Obesity</v>
      </c>
      <c r="K1892" s="12" t="str">
        <f t="shared" si="59"/>
        <v>Normal</v>
      </c>
    </row>
    <row r="1893" spans="2:11" x14ac:dyDescent="0.3">
      <c r="B1893" t="s">
        <v>476</v>
      </c>
      <c r="C1893">
        <v>37.29</v>
      </c>
      <c r="D1893">
        <v>4.6399999999999997</v>
      </c>
      <c r="E1893" t="s">
        <v>2380</v>
      </c>
      <c r="F1893" t="s">
        <v>2380</v>
      </c>
      <c r="G1893" t="s">
        <v>2382</v>
      </c>
      <c r="H1893">
        <v>1</v>
      </c>
      <c r="I1893" t="s">
        <v>2380</v>
      </c>
      <c r="J1893" t="str">
        <f t="shared" si="58"/>
        <v>Obesity</v>
      </c>
      <c r="K1893" s="12" t="str">
        <f t="shared" si="59"/>
        <v>Normal</v>
      </c>
    </row>
    <row r="1894" spans="2:11" x14ac:dyDescent="0.3">
      <c r="B1894" t="s">
        <v>475</v>
      </c>
      <c r="C1894">
        <v>20.23</v>
      </c>
      <c r="D1894">
        <v>6.16</v>
      </c>
      <c r="E1894" t="s">
        <v>2382</v>
      </c>
      <c r="F1894" t="s">
        <v>2380</v>
      </c>
      <c r="G1894" t="s">
        <v>2380</v>
      </c>
      <c r="H1894">
        <v>1</v>
      </c>
      <c r="I1894" t="s">
        <v>2380</v>
      </c>
      <c r="J1894" t="str">
        <f t="shared" si="58"/>
        <v>Normal Weight</v>
      </c>
      <c r="K1894" s="12" t="str">
        <f t="shared" si="59"/>
        <v>Prediabetes</v>
      </c>
    </row>
    <row r="1895" spans="2:11" x14ac:dyDescent="0.3">
      <c r="B1895" t="s">
        <v>474</v>
      </c>
      <c r="C1895">
        <v>28.975000000000001</v>
      </c>
      <c r="D1895">
        <v>4.12</v>
      </c>
      <c r="E1895" t="s">
        <v>2380</v>
      </c>
      <c r="F1895" t="s">
        <v>2380</v>
      </c>
      <c r="G1895" t="s">
        <v>2382</v>
      </c>
      <c r="H1895">
        <v>1</v>
      </c>
      <c r="I1895" t="s">
        <v>2380</v>
      </c>
      <c r="J1895" t="str">
        <f t="shared" si="58"/>
        <v>Overweight</v>
      </c>
      <c r="K1895" s="12" t="str">
        <f t="shared" si="59"/>
        <v>Normal</v>
      </c>
    </row>
    <row r="1896" spans="2:11" x14ac:dyDescent="0.3">
      <c r="B1896" t="s">
        <v>473</v>
      </c>
      <c r="C1896">
        <v>16.420000000000002</v>
      </c>
      <c r="D1896">
        <v>5.77</v>
      </c>
      <c r="E1896" t="s">
        <v>2382</v>
      </c>
      <c r="F1896" t="s">
        <v>2380</v>
      </c>
      <c r="G1896" t="s">
        <v>2382</v>
      </c>
      <c r="H1896">
        <v>1</v>
      </c>
      <c r="I1896" t="s">
        <v>2380</v>
      </c>
      <c r="J1896" t="str">
        <f t="shared" si="58"/>
        <v>Underweight</v>
      </c>
      <c r="K1896" s="12" t="str">
        <f t="shared" si="59"/>
        <v>Prediabetes</v>
      </c>
    </row>
    <row r="1897" spans="2:11" x14ac:dyDescent="0.3">
      <c r="B1897" t="s">
        <v>472</v>
      </c>
      <c r="C1897">
        <v>17.559999999999999</v>
      </c>
      <c r="D1897">
        <v>6.2</v>
      </c>
      <c r="E1897" t="s">
        <v>2380</v>
      </c>
      <c r="F1897" t="s">
        <v>2380</v>
      </c>
      <c r="G1897" t="s">
        <v>2380</v>
      </c>
      <c r="H1897">
        <v>1</v>
      </c>
      <c r="I1897" t="s">
        <v>2380</v>
      </c>
      <c r="J1897" t="str">
        <f t="shared" si="58"/>
        <v>Underweight</v>
      </c>
      <c r="K1897" s="12" t="str">
        <f t="shared" si="59"/>
        <v>Prediabetes</v>
      </c>
    </row>
    <row r="1898" spans="2:11" x14ac:dyDescent="0.3">
      <c r="B1898" t="s">
        <v>471</v>
      </c>
      <c r="C1898">
        <v>24.13</v>
      </c>
      <c r="D1898">
        <v>4.3899999999999997</v>
      </c>
      <c r="E1898" t="s">
        <v>2380</v>
      </c>
      <c r="F1898" t="s">
        <v>2380</v>
      </c>
      <c r="G1898" t="s">
        <v>2380</v>
      </c>
      <c r="H1898">
        <v>1</v>
      </c>
      <c r="I1898" t="s">
        <v>2380</v>
      </c>
      <c r="J1898" t="str">
        <f t="shared" si="58"/>
        <v>Normal Weight</v>
      </c>
      <c r="K1898" s="12" t="str">
        <f t="shared" si="59"/>
        <v>Normal</v>
      </c>
    </row>
    <row r="1899" spans="2:11" x14ac:dyDescent="0.3">
      <c r="B1899" t="s">
        <v>470</v>
      </c>
      <c r="C1899">
        <v>19.95</v>
      </c>
      <c r="D1899">
        <v>5.13</v>
      </c>
      <c r="E1899" t="s">
        <v>2380</v>
      </c>
      <c r="F1899" t="s">
        <v>2381</v>
      </c>
      <c r="G1899" t="s">
        <v>2380</v>
      </c>
      <c r="H1899">
        <v>2</v>
      </c>
      <c r="I1899" t="s">
        <v>2380</v>
      </c>
      <c r="J1899" t="str">
        <f t="shared" si="58"/>
        <v>Normal Weight</v>
      </c>
      <c r="K1899" s="12" t="str">
        <f t="shared" si="59"/>
        <v>Normal</v>
      </c>
    </row>
    <row r="1900" spans="2:11" x14ac:dyDescent="0.3">
      <c r="B1900" t="s">
        <v>469</v>
      </c>
      <c r="C1900">
        <v>21.24</v>
      </c>
      <c r="D1900">
        <v>4.49</v>
      </c>
      <c r="E1900" t="s">
        <v>2380</v>
      </c>
      <c r="F1900" t="s">
        <v>2380</v>
      </c>
      <c r="G1900" t="s">
        <v>2380</v>
      </c>
      <c r="H1900">
        <v>0</v>
      </c>
      <c r="I1900" t="s">
        <v>2380</v>
      </c>
      <c r="J1900" t="str">
        <f t="shared" si="58"/>
        <v>Normal Weight</v>
      </c>
      <c r="K1900" s="12" t="str">
        <f t="shared" si="59"/>
        <v>Normal</v>
      </c>
    </row>
    <row r="1901" spans="2:11" x14ac:dyDescent="0.3">
      <c r="B1901" t="s">
        <v>468</v>
      </c>
      <c r="C1901">
        <v>44.22</v>
      </c>
      <c r="D1901">
        <v>6.35</v>
      </c>
      <c r="E1901" t="s">
        <v>2380</v>
      </c>
      <c r="F1901" t="s">
        <v>2380</v>
      </c>
      <c r="G1901" t="s">
        <v>2380</v>
      </c>
      <c r="H1901">
        <v>0</v>
      </c>
      <c r="I1901" t="s">
        <v>2380</v>
      </c>
      <c r="J1901" t="str">
        <f t="shared" si="58"/>
        <v>Obesity</v>
      </c>
      <c r="K1901" s="12" t="str">
        <f t="shared" si="59"/>
        <v>Prediabetes</v>
      </c>
    </row>
    <row r="1902" spans="2:11" x14ac:dyDescent="0.3">
      <c r="B1902" t="s">
        <v>467</v>
      </c>
      <c r="C1902">
        <v>41.1</v>
      </c>
      <c r="D1902">
        <v>5.79</v>
      </c>
      <c r="E1902" t="s">
        <v>2380</v>
      </c>
      <c r="F1902" t="s">
        <v>2380</v>
      </c>
      <c r="G1902" t="s">
        <v>2380</v>
      </c>
      <c r="H1902">
        <v>0</v>
      </c>
      <c r="I1902" t="s">
        <v>2380</v>
      </c>
      <c r="J1902" t="str">
        <f t="shared" si="58"/>
        <v>Obesity</v>
      </c>
      <c r="K1902" s="12" t="str">
        <f t="shared" si="59"/>
        <v>Prediabetes</v>
      </c>
    </row>
    <row r="1903" spans="2:11" x14ac:dyDescent="0.3">
      <c r="B1903" t="s">
        <v>466</v>
      </c>
      <c r="C1903">
        <v>34.200000000000003</v>
      </c>
      <c r="D1903">
        <v>4.78</v>
      </c>
      <c r="E1903" t="s">
        <v>2382</v>
      </c>
      <c r="F1903" t="s">
        <v>2380</v>
      </c>
      <c r="G1903" t="s">
        <v>2380</v>
      </c>
      <c r="H1903">
        <v>0</v>
      </c>
      <c r="I1903" t="s">
        <v>2380</v>
      </c>
      <c r="J1903" t="str">
        <f t="shared" si="58"/>
        <v>Obesity</v>
      </c>
      <c r="K1903" s="12" t="str">
        <f t="shared" si="59"/>
        <v>Normal</v>
      </c>
    </row>
    <row r="1904" spans="2:11" x14ac:dyDescent="0.3">
      <c r="B1904" t="s">
        <v>465</v>
      </c>
      <c r="C1904">
        <v>29.92</v>
      </c>
      <c r="D1904">
        <v>6.02</v>
      </c>
      <c r="E1904" t="s">
        <v>2382</v>
      </c>
      <c r="F1904" t="s">
        <v>2380</v>
      </c>
      <c r="G1904" t="s">
        <v>2380</v>
      </c>
      <c r="H1904">
        <v>0</v>
      </c>
      <c r="I1904" t="s">
        <v>2380</v>
      </c>
      <c r="J1904" t="str">
        <f t="shared" si="58"/>
        <v>Overweight</v>
      </c>
      <c r="K1904" s="12" t="str">
        <f t="shared" si="59"/>
        <v>Prediabetes</v>
      </c>
    </row>
    <row r="1905" spans="2:11" x14ac:dyDescent="0.3">
      <c r="B1905" t="s">
        <v>464</v>
      </c>
      <c r="C1905">
        <v>28.93</v>
      </c>
      <c r="D1905">
        <v>4.4400000000000004</v>
      </c>
      <c r="E1905" t="s">
        <v>2380</v>
      </c>
      <c r="F1905" t="s">
        <v>2380</v>
      </c>
      <c r="G1905" t="s">
        <v>2380</v>
      </c>
      <c r="H1905">
        <v>0</v>
      </c>
      <c r="I1905" t="s">
        <v>2380</v>
      </c>
      <c r="J1905" t="str">
        <f t="shared" si="58"/>
        <v>Overweight</v>
      </c>
      <c r="K1905" s="12" t="str">
        <f t="shared" si="59"/>
        <v>Normal</v>
      </c>
    </row>
    <row r="1906" spans="2:11" x14ac:dyDescent="0.3">
      <c r="B1906" t="s">
        <v>463</v>
      </c>
      <c r="C1906">
        <v>31.254999999999999</v>
      </c>
      <c r="D1906">
        <v>5.84</v>
      </c>
      <c r="E1906" t="s">
        <v>2382</v>
      </c>
      <c r="F1906" t="s">
        <v>2380</v>
      </c>
      <c r="G1906" t="s">
        <v>2380</v>
      </c>
      <c r="H1906">
        <v>1</v>
      </c>
      <c r="I1906" t="s">
        <v>2380</v>
      </c>
      <c r="J1906" t="str">
        <f t="shared" si="58"/>
        <v>Obesity</v>
      </c>
      <c r="K1906" s="12" t="str">
        <f t="shared" si="59"/>
        <v>Prediabetes</v>
      </c>
    </row>
    <row r="1907" spans="2:11" x14ac:dyDescent="0.3">
      <c r="B1907" t="s">
        <v>462</v>
      </c>
      <c r="C1907">
        <v>29.83</v>
      </c>
      <c r="D1907">
        <v>5.39</v>
      </c>
      <c r="E1907" t="s">
        <v>2380</v>
      </c>
      <c r="F1907" t="s">
        <v>2380</v>
      </c>
      <c r="G1907" t="s">
        <v>2380</v>
      </c>
      <c r="H1907">
        <v>0</v>
      </c>
      <c r="I1907" t="s">
        <v>2380</v>
      </c>
      <c r="J1907" t="str">
        <f t="shared" si="58"/>
        <v>Overweight</v>
      </c>
      <c r="K1907" s="12" t="str">
        <f t="shared" si="59"/>
        <v>Normal</v>
      </c>
    </row>
    <row r="1908" spans="2:11" x14ac:dyDescent="0.3">
      <c r="B1908" t="s">
        <v>461</v>
      </c>
      <c r="C1908">
        <v>29.59</v>
      </c>
      <c r="D1908">
        <v>6.16</v>
      </c>
      <c r="E1908" t="s">
        <v>2380</v>
      </c>
      <c r="F1908" t="s">
        <v>2380</v>
      </c>
      <c r="G1908" t="s">
        <v>2382</v>
      </c>
      <c r="H1908">
        <v>1</v>
      </c>
      <c r="I1908" t="s">
        <v>2380</v>
      </c>
      <c r="J1908" t="str">
        <f t="shared" si="58"/>
        <v>Overweight</v>
      </c>
      <c r="K1908" s="12" t="str">
        <f t="shared" si="59"/>
        <v>Prediabetes</v>
      </c>
    </row>
    <row r="1909" spans="2:11" x14ac:dyDescent="0.3">
      <c r="B1909" t="s">
        <v>460</v>
      </c>
      <c r="C1909">
        <v>31.16</v>
      </c>
      <c r="D1909">
        <v>4.49</v>
      </c>
      <c r="E1909" t="s">
        <v>2380</v>
      </c>
      <c r="F1909" t="s">
        <v>2380</v>
      </c>
      <c r="G1909" t="s">
        <v>2382</v>
      </c>
      <c r="H1909">
        <v>1</v>
      </c>
      <c r="I1909" t="s">
        <v>2380</v>
      </c>
      <c r="J1909" t="str">
        <f t="shared" si="58"/>
        <v>Obesity</v>
      </c>
      <c r="K1909" s="12" t="str">
        <f t="shared" si="59"/>
        <v>Normal</v>
      </c>
    </row>
    <row r="1910" spans="2:11" x14ac:dyDescent="0.3">
      <c r="B1910" t="s">
        <v>459</v>
      </c>
      <c r="C1910">
        <v>34.21</v>
      </c>
      <c r="D1910">
        <v>4.4800000000000004</v>
      </c>
      <c r="E1910" t="s">
        <v>2382</v>
      </c>
      <c r="F1910" t="s">
        <v>2380</v>
      </c>
      <c r="G1910" t="s">
        <v>2380</v>
      </c>
      <c r="H1910">
        <v>1</v>
      </c>
      <c r="I1910" t="s">
        <v>2380</v>
      </c>
      <c r="J1910" t="str">
        <f t="shared" si="58"/>
        <v>Obesity</v>
      </c>
      <c r="K1910" s="12" t="str">
        <f t="shared" si="59"/>
        <v>Normal</v>
      </c>
    </row>
    <row r="1911" spans="2:11" x14ac:dyDescent="0.3">
      <c r="B1911" t="s">
        <v>458</v>
      </c>
      <c r="C1911">
        <v>34.86</v>
      </c>
      <c r="D1911">
        <v>10.97</v>
      </c>
      <c r="E1911" t="s">
        <v>2380</v>
      </c>
      <c r="F1911" t="s">
        <v>2380</v>
      </c>
      <c r="G1911" t="s">
        <v>2380</v>
      </c>
      <c r="H1911">
        <v>0</v>
      </c>
      <c r="I1911" t="s">
        <v>2380</v>
      </c>
      <c r="J1911" t="str">
        <f t="shared" si="58"/>
        <v>Obesity</v>
      </c>
      <c r="K1911" s="12" t="str">
        <f t="shared" si="59"/>
        <v>Diabetes</v>
      </c>
    </row>
    <row r="1912" spans="2:11" x14ac:dyDescent="0.3">
      <c r="B1912" t="s">
        <v>457</v>
      </c>
      <c r="C1912">
        <v>34.58</v>
      </c>
      <c r="D1912">
        <v>5.14</v>
      </c>
      <c r="E1912" t="s">
        <v>2380</v>
      </c>
      <c r="F1912" t="s">
        <v>2381</v>
      </c>
      <c r="G1912" t="s">
        <v>2380</v>
      </c>
      <c r="H1912">
        <v>2</v>
      </c>
      <c r="I1912" t="s">
        <v>2380</v>
      </c>
      <c r="J1912" t="str">
        <f t="shared" si="58"/>
        <v>Obesity</v>
      </c>
      <c r="K1912" s="12" t="str">
        <f t="shared" si="59"/>
        <v>Normal</v>
      </c>
    </row>
    <row r="1913" spans="2:11" x14ac:dyDescent="0.3">
      <c r="B1913" t="s">
        <v>456</v>
      </c>
      <c r="C1913">
        <v>17.940000000000001</v>
      </c>
      <c r="D1913">
        <v>5.17</v>
      </c>
      <c r="E1913" t="s">
        <v>2382</v>
      </c>
      <c r="F1913" t="s">
        <v>2380</v>
      </c>
      <c r="G1913" t="s">
        <v>2380</v>
      </c>
      <c r="H1913">
        <v>0</v>
      </c>
      <c r="I1913" t="s">
        <v>2380</v>
      </c>
      <c r="J1913" t="str">
        <f t="shared" si="58"/>
        <v>Underweight</v>
      </c>
      <c r="K1913" s="12" t="str">
        <f t="shared" si="59"/>
        <v>Normal</v>
      </c>
    </row>
    <row r="1914" spans="2:11" x14ac:dyDescent="0.3">
      <c r="B1914" t="s">
        <v>455</v>
      </c>
      <c r="C1914">
        <v>26.8</v>
      </c>
      <c r="D1914">
        <v>6.18</v>
      </c>
      <c r="E1914" t="s">
        <v>2382</v>
      </c>
      <c r="F1914" t="s">
        <v>2380</v>
      </c>
      <c r="G1914" t="s">
        <v>2382</v>
      </c>
      <c r="H1914">
        <v>1</v>
      </c>
      <c r="I1914" t="s">
        <v>2380</v>
      </c>
      <c r="J1914" t="str">
        <f t="shared" si="58"/>
        <v>Overweight</v>
      </c>
      <c r="K1914" s="12" t="str">
        <f t="shared" si="59"/>
        <v>Prediabetes</v>
      </c>
    </row>
    <row r="1915" spans="2:11" x14ac:dyDescent="0.3">
      <c r="B1915" t="s">
        <v>454</v>
      </c>
      <c r="C1915">
        <v>17.690000000000001</v>
      </c>
      <c r="D1915">
        <v>9.07</v>
      </c>
      <c r="E1915" t="s">
        <v>2382</v>
      </c>
      <c r="F1915" t="s">
        <v>2380</v>
      </c>
      <c r="G1915" t="s">
        <v>2380</v>
      </c>
      <c r="H1915">
        <v>0</v>
      </c>
      <c r="I1915" t="s">
        <v>2380</v>
      </c>
      <c r="J1915" t="str">
        <f t="shared" si="58"/>
        <v>Underweight</v>
      </c>
      <c r="K1915" s="12" t="str">
        <f t="shared" si="59"/>
        <v>Diabetes</v>
      </c>
    </row>
    <row r="1916" spans="2:11" x14ac:dyDescent="0.3">
      <c r="B1916" t="s">
        <v>453</v>
      </c>
      <c r="C1916">
        <v>25.77</v>
      </c>
      <c r="D1916">
        <v>4.43</v>
      </c>
      <c r="E1916" t="s">
        <v>2380</v>
      </c>
      <c r="F1916" t="s">
        <v>2380</v>
      </c>
      <c r="G1916" t="s">
        <v>2382</v>
      </c>
      <c r="H1916">
        <v>1</v>
      </c>
      <c r="I1916" t="s">
        <v>2380</v>
      </c>
      <c r="J1916" t="str">
        <f t="shared" si="58"/>
        <v>Overweight</v>
      </c>
      <c r="K1916" s="12" t="str">
        <f t="shared" si="59"/>
        <v>Normal</v>
      </c>
    </row>
    <row r="1917" spans="2:11" x14ac:dyDescent="0.3">
      <c r="B1917" t="s">
        <v>452</v>
      </c>
      <c r="C1917">
        <v>34.46</v>
      </c>
      <c r="D1917">
        <v>4.17</v>
      </c>
      <c r="E1917" t="s">
        <v>2380</v>
      </c>
      <c r="F1917" t="s">
        <v>2381</v>
      </c>
      <c r="G1917" t="s">
        <v>2380</v>
      </c>
      <c r="H1917">
        <v>1</v>
      </c>
      <c r="I1917" t="s">
        <v>2380</v>
      </c>
      <c r="J1917" t="str">
        <f t="shared" si="58"/>
        <v>Obesity</v>
      </c>
      <c r="K1917" s="12" t="str">
        <f t="shared" si="59"/>
        <v>Normal</v>
      </c>
    </row>
    <row r="1918" spans="2:11" x14ac:dyDescent="0.3">
      <c r="B1918" t="s">
        <v>451</v>
      </c>
      <c r="C1918">
        <v>30.875</v>
      </c>
      <c r="D1918">
        <v>4.95</v>
      </c>
      <c r="E1918" t="s">
        <v>2382</v>
      </c>
      <c r="F1918" t="s">
        <v>2380</v>
      </c>
      <c r="G1918" t="s">
        <v>2380</v>
      </c>
      <c r="H1918">
        <v>0</v>
      </c>
      <c r="I1918" t="s">
        <v>2380</v>
      </c>
      <c r="J1918" t="str">
        <f t="shared" si="58"/>
        <v>Obesity</v>
      </c>
      <c r="K1918" s="12" t="str">
        <f t="shared" si="59"/>
        <v>Normal</v>
      </c>
    </row>
    <row r="1919" spans="2:11" x14ac:dyDescent="0.3">
      <c r="B1919" t="s">
        <v>450</v>
      </c>
      <c r="C1919">
        <v>39.49</v>
      </c>
      <c r="D1919">
        <v>5.13</v>
      </c>
      <c r="E1919" t="s">
        <v>2380</v>
      </c>
      <c r="F1919" t="s">
        <v>2380</v>
      </c>
      <c r="G1919" t="s">
        <v>2380</v>
      </c>
      <c r="H1919">
        <v>0</v>
      </c>
      <c r="I1919" t="s">
        <v>2380</v>
      </c>
      <c r="J1919" t="str">
        <f t="shared" si="58"/>
        <v>Obesity</v>
      </c>
      <c r="K1919" s="12" t="str">
        <f t="shared" si="59"/>
        <v>Normal</v>
      </c>
    </row>
    <row r="1920" spans="2:11" x14ac:dyDescent="0.3">
      <c r="B1920" t="s">
        <v>449</v>
      </c>
      <c r="C1920">
        <v>28.88</v>
      </c>
      <c r="D1920">
        <v>4.0999999999999996</v>
      </c>
      <c r="E1920" t="s">
        <v>2380</v>
      </c>
      <c r="F1920" t="s">
        <v>2380</v>
      </c>
      <c r="G1920" t="s">
        <v>2380</v>
      </c>
      <c r="H1920">
        <v>0</v>
      </c>
      <c r="I1920" t="s">
        <v>2380</v>
      </c>
      <c r="J1920" t="str">
        <f t="shared" si="58"/>
        <v>Overweight</v>
      </c>
      <c r="K1920" s="12" t="str">
        <f t="shared" si="59"/>
        <v>Normal</v>
      </c>
    </row>
    <row r="1921" spans="2:11" x14ac:dyDescent="0.3">
      <c r="B1921" t="s">
        <v>448</v>
      </c>
      <c r="C1921">
        <v>20.234999999999999</v>
      </c>
      <c r="D1921">
        <v>5.01</v>
      </c>
      <c r="E1921" t="s">
        <v>2382</v>
      </c>
      <c r="F1921" t="s">
        <v>2380</v>
      </c>
      <c r="G1921" t="s">
        <v>2380</v>
      </c>
      <c r="H1921">
        <v>0</v>
      </c>
      <c r="I1921" t="s">
        <v>2380</v>
      </c>
      <c r="J1921" t="str">
        <f t="shared" si="58"/>
        <v>Normal Weight</v>
      </c>
      <c r="K1921" s="12" t="str">
        <f t="shared" si="59"/>
        <v>Normal</v>
      </c>
    </row>
    <row r="1922" spans="2:11" x14ac:dyDescent="0.3">
      <c r="B1922" t="s">
        <v>447</v>
      </c>
      <c r="C1922">
        <v>30.67</v>
      </c>
      <c r="D1922">
        <v>5.09</v>
      </c>
      <c r="E1922" t="s">
        <v>2382</v>
      </c>
      <c r="F1922" t="s">
        <v>2380</v>
      </c>
      <c r="G1922" t="s">
        <v>2380</v>
      </c>
      <c r="H1922">
        <v>0</v>
      </c>
      <c r="I1922" t="s">
        <v>2380</v>
      </c>
      <c r="J1922" t="str">
        <f t="shared" si="58"/>
        <v>Obesity</v>
      </c>
      <c r="K1922" s="12" t="str">
        <f t="shared" si="59"/>
        <v>Normal</v>
      </c>
    </row>
    <row r="1923" spans="2:11" x14ac:dyDescent="0.3">
      <c r="B1923" t="s">
        <v>446</v>
      </c>
      <c r="C1923">
        <v>30.875</v>
      </c>
      <c r="D1923">
        <v>6.49</v>
      </c>
      <c r="E1923" t="s">
        <v>2380</v>
      </c>
      <c r="F1923" t="s">
        <v>2380</v>
      </c>
      <c r="G1923" t="s">
        <v>2380</v>
      </c>
      <c r="H1923">
        <v>0</v>
      </c>
      <c r="I1923" t="s">
        <v>2380</v>
      </c>
      <c r="J1923" t="str">
        <f t="shared" ref="J1923:J1986" si="60">IF(C1923&lt;18.5,"Underweight",IF(C1923&lt;25,"Normal Weight",IF(C1923&lt;30,"Overweight","Obesity")))</f>
        <v>Obesity</v>
      </c>
      <c r="K1923" s="12" t="str">
        <f t="shared" ref="K1923:K1986" si="61">IF(D1923&lt;5.7,"Normal",IF(D1923&lt;6.5,"Prediabetes","Diabetes"))</f>
        <v>Prediabetes</v>
      </c>
    </row>
    <row r="1924" spans="2:11" x14ac:dyDescent="0.3">
      <c r="B1924" t="s">
        <v>445</v>
      </c>
      <c r="C1924">
        <v>23.8</v>
      </c>
      <c r="D1924">
        <v>4.08</v>
      </c>
      <c r="E1924" t="s">
        <v>2380</v>
      </c>
      <c r="F1924" t="s">
        <v>2380</v>
      </c>
      <c r="G1924" t="s">
        <v>2380</v>
      </c>
      <c r="H1924">
        <v>0</v>
      </c>
      <c r="I1924" t="s">
        <v>2380</v>
      </c>
      <c r="J1924" t="str">
        <f t="shared" si="60"/>
        <v>Normal Weight</v>
      </c>
      <c r="K1924" s="12" t="str">
        <f t="shared" si="61"/>
        <v>Normal</v>
      </c>
    </row>
    <row r="1925" spans="2:11" x14ac:dyDescent="0.3">
      <c r="B1925" t="s">
        <v>444</v>
      </c>
      <c r="C1925">
        <v>15.37</v>
      </c>
      <c r="D1925">
        <v>8.6300000000000008</v>
      </c>
      <c r="E1925" t="s">
        <v>2382</v>
      </c>
      <c r="F1925" t="s">
        <v>2380</v>
      </c>
      <c r="G1925" t="s">
        <v>2380</v>
      </c>
      <c r="H1925">
        <v>0</v>
      </c>
      <c r="I1925" t="s">
        <v>2380</v>
      </c>
      <c r="J1925" t="str">
        <f t="shared" si="60"/>
        <v>Underweight</v>
      </c>
      <c r="K1925" s="12" t="str">
        <f t="shared" si="61"/>
        <v>Diabetes</v>
      </c>
    </row>
    <row r="1926" spans="2:11" x14ac:dyDescent="0.3">
      <c r="B1926" t="s">
        <v>443</v>
      </c>
      <c r="C1926">
        <v>30.4</v>
      </c>
      <c r="D1926">
        <v>5.28</v>
      </c>
      <c r="E1926" t="s">
        <v>2380</v>
      </c>
      <c r="F1926" t="s">
        <v>2380</v>
      </c>
      <c r="G1926" t="s">
        <v>2380</v>
      </c>
      <c r="H1926">
        <v>0</v>
      </c>
      <c r="I1926" t="s">
        <v>2380</v>
      </c>
      <c r="J1926" t="str">
        <f t="shared" si="60"/>
        <v>Obesity</v>
      </c>
      <c r="K1926" s="12" t="str">
        <f t="shared" si="61"/>
        <v>Normal</v>
      </c>
    </row>
    <row r="1927" spans="2:11" x14ac:dyDescent="0.3">
      <c r="B1927" t="s">
        <v>442</v>
      </c>
      <c r="C1927">
        <v>19.48</v>
      </c>
      <c r="D1927">
        <v>5.63</v>
      </c>
      <c r="E1927" t="s">
        <v>2382</v>
      </c>
      <c r="F1927" t="s">
        <v>2380</v>
      </c>
      <c r="G1927" t="s">
        <v>2380</v>
      </c>
      <c r="H1927">
        <v>1</v>
      </c>
      <c r="I1927" t="s">
        <v>2380</v>
      </c>
      <c r="J1927" t="str">
        <f t="shared" si="60"/>
        <v>Normal Weight</v>
      </c>
      <c r="K1927" s="12" t="str">
        <f t="shared" si="61"/>
        <v>Normal</v>
      </c>
    </row>
    <row r="1928" spans="2:11" x14ac:dyDescent="0.3">
      <c r="B1928" t="s">
        <v>441</v>
      </c>
      <c r="C1928">
        <v>16.96</v>
      </c>
      <c r="D1928">
        <v>11.47</v>
      </c>
      <c r="E1928" t="s">
        <v>2382</v>
      </c>
      <c r="F1928" t="s">
        <v>2380</v>
      </c>
      <c r="G1928" t="s">
        <v>2380</v>
      </c>
      <c r="H1928">
        <v>0</v>
      </c>
      <c r="I1928" t="s">
        <v>2380</v>
      </c>
      <c r="J1928" t="str">
        <f t="shared" si="60"/>
        <v>Underweight</v>
      </c>
      <c r="K1928" s="12" t="str">
        <f t="shared" si="61"/>
        <v>Diabetes</v>
      </c>
    </row>
    <row r="1929" spans="2:11" x14ac:dyDescent="0.3">
      <c r="B1929" t="s">
        <v>440</v>
      </c>
      <c r="C1929">
        <v>19.05</v>
      </c>
      <c r="D1929">
        <v>4.92</v>
      </c>
      <c r="E1929" t="s">
        <v>2380</v>
      </c>
      <c r="F1929" t="s">
        <v>2380</v>
      </c>
      <c r="G1929" t="s">
        <v>2380</v>
      </c>
      <c r="H1929">
        <v>1</v>
      </c>
      <c r="I1929" t="s">
        <v>2380</v>
      </c>
      <c r="J1929" t="str">
        <f t="shared" si="60"/>
        <v>Normal Weight</v>
      </c>
      <c r="K1929" s="12" t="str">
        <f t="shared" si="61"/>
        <v>Normal</v>
      </c>
    </row>
    <row r="1930" spans="2:11" x14ac:dyDescent="0.3">
      <c r="B1930" t="s">
        <v>439</v>
      </c>
      <c r="C1930">
        <v>37.619999999999997</v>
      </c>
      <c r="D1930">
        <v>4.18</v>
      </c>
      <c r="E1930" t="s">
        <v>2380</v>
      </c>
      <c r="F1930" t="s">
        <v>2380</v>
      </c>
      <c r="G1930" t="s">
        <v>2380</v>
      </c>
      <c r="H1930">
        <v>0</v>
      </c>
      <c r="I1930" t="s">
        <v>2380</v>
      </c>
      <c r="J1930" t="str">
        <f t="shared" si="60"/>
        <v>Obesity</v>
      </c>
      <c r="K1930" s="12" t="str">
        <f t="shared" si="61"/>
        <v>Normal</v>
      </c>
    </row>
    <row r="1931" spans="2:11" x14ac:dyDescent="0.3">
      <c r="B1931" t="s">
        <v>438</v>
      </c>
      <c r="C1931">
        <v>29.1</v>
      </c>
      <c r="D1931">
        <v>4.67</v>
      </c>
      <c r="E1931" t="s">
        <v>2380</v>
      </c>
      <c r="F1931" t="s">
        <v>2380</v>
      </c>
      <c r="G1931" t="s">
        <v>2380</v>
      </c>
      <c r="H1931">
        <v>0</v>
      </c>
      <c r="I1931" t="s">
        <v>2380</v>
      </c>
      <c r="J1931" t="str">
        <f t="shared" si="60"/>
        <v>Overweight</v>
      </c>
      <c r="K1931" s="12" t="str">
        <f t="shared" si="61"/>
        <v>Normal</v>
      </c>
    </row>
    <row r="1932" spans="2:11" x14ac:dyDescent="0.3">
      <c r="B1932" t="s">
        <v>437</v>
      </c>
      <c r="C1932">
        <v>26.62</v>
      </c>
      <c r="D1932">
        <v>6.24</v>
      </c>
      <c r="E1932" t="s">
        <v>2380</v>
      </c>
      <c r="F1932" t="s">
        <v>2380</v>
      </c>
      <c r="G1932" t="s">
        <v>2380</v>
      </c>
      <c r="H1932">
        <v>0</v>
      </c>
      <c r="I1932" t="s">
        <v>2380</v>
      </c>
      <c r="J1932" t="str">
        <f t="shared" si="60"/>
        <v>Overweight</v>
      </c>
      <c r="K1932" s="12" t="str">
        <f t="shared" si="61"/>
        <v>Prediabetes</v>
      </c>
    </row>
    <row r="1933" spans="2:11" x14ac:dyDescent="0.3">
      <c r="B1933" t="s">
        <v>436</v>
      </c>
      <c r="C1933">
        <v>25.74</v>
      </c>
      <c r="D1933">
        <v>5.99</v>
      </c>
      <c r="E1933" t="s">
        <v>2380</v>
      </c>
      <c r="F1933" t="s">
        <v>2380</v>
      </c>
      <c r="G1933" t="s">
        <v>2380</v>
      </c>
      <c r="H1933">
        <v>0</v>
      </c>
      <c r="I1933" t="s">
        <v>2380</v>
      </c>
      <c r="J1933" t="str">
        <f t="shared" si="60"/>
        <v>Overweight</v>
      </c>
      <c r="K1933" s="12" t="str">
        <f t="shared" si="61"/>
        <v>Prediabetes</v>
      </c>
    </row>
    <row r="1934" spans="2:11" x14ac:dyDescent="0.3">
      <c r="B1934" t="s">
        <v>435</v>
      </c>
      <c r="C1934">
        <v>18.22</v>
      </c>
      <c r="D1934">
        <v>10.27</v>
      </c>
      <c r="E1934" t="s">
        <v>2382</v>
      </c>
      <c r="F1934" t="s">
        <v>2380</v>
      </c>
      <c r="G1934" t="s">
        <v>2380</v>
      </c>
      <c r="H1934">
        <v>1</v>
      </c>
      <c r="I1934" t="s">
        <v>2380</v>
      </c>
      <c r="J1934" t="str">
        <f t="shared" si="60"/>
        <v>Underweight</v>
      </c>
      <c r="K1934" s="12" t="str">
        <f t="shared" si="61"/>
        <v>Diabetes</v>
      </c>
    </row>
    <row r="1935" spans="2:11" x14ac:dyDescent="0.3">
      <c r="B1935" t="s">
        <v>434</v>
      </c>
      <c r="C1935">
        <v>26.03</v>
      </c>
      <c r="D1935">
        <v>5.97</v>
      </c>
      <c r="E1935" t="s">
        <v>2380</v>
      </c>
      <c r="F1935" t="s">
        <v>2380</v>
      </c>
      <c r="G1935" t="s">
        <v>2382</v>
      </c>
      <c r="H1935">
        <v>1</v>
      </c>
      <c r="I1935" t="s">
        <v>2380</v>
      </c>
      <c r="J1935" t="str">
        <f t="shared" si="60"/>
        <v>Overweight</v>
      </c>
      <c r="K1935" s="12" t="str">
        <f t="shared" si="61"/>
        <v>Prediabetes</v>
      </c>
    </row>
    <row r="1936" spans="2:11" x14ac:dyDescent="0.3">
      <c r="B1936" t="s">
        <v>433</v>
      </c>
      <c r="C1936">
        <v>17.29</v>
      </c>
      <c r="D1936">
        <v>4.9800000000000004</v>
      </c>
      <c r="E1936" t="s">
        <v>2380</v>
      </c>
      <c r="F1936" t="s">
        <v>2380</v>
      </c>
      <c r="G1936" t="s">
        <v>2380</v>
      </c>
      <c r="H1936">
        <v>0</v>
      </c>
      <c r="I1936" t="s">
        <v>2380</v>
      </c>
      <c r="J1936" t="str">
        <f t="shared" si="60"/>
        <v>Underweight</v>
      </c>
      <c r="K1936" s="12" t="str">
        <f t="shared" si="61"/>
        <v>Normal</v>
      </c>
    </row>
    <row r="1937" spans="2:11" x14ac:dyDescent="0.3">
      <c r="B1937" t="s">
        <v>432</v>
      </c>
      <c r="C1937">
        <v>18.170000000000002</v>
      </c>
      <c r="D1937">
        <v>6.91</v>
      </c>
      <c r="E1937" t="s">
        <v>2382</v>
      </c>
      <c r="F1937" t="s">
        <v>2380</v>
      </c>
      <c r="G1937" t="s">
        <v>2380</v>
      </c>
      <c r="H1937">
        <v>1</v>
      </c>
      <c r="I1937" t="s">
        <v>2380</v>
      </c>
      <c r="J1937" t="str">
        <f t="shared" si="60"/>
        <v>Underweight</v>
      </c>
      <c r="K1937" s="12" t="str">
        <f t="shared" si="61"/>
        <v>Diabetes</v>
      </c>
    </row>
    <row r="1938" spans="2:11" x14ac:dyDescent="0.3">
      <c r="B1938" t="s">
        <v>431</v>
      </c>
      <c r="C1938">
        <v>32.54</v>
      </c>
      <c r="D1938">
        <v>6.38</v>
      </c>
      <c r="E1938" t="s">
        <v>2380</v>
      </c>
      <c r="F1938" t="s">
        <v>2381</v>
      </c>
      <c r="G1938" t="s">
        <v>2380</v>
      </c>
      <c r="H1938">
        <v>1</v>
      </c>
      <c r="I1938" t="s">
        <v>2380</v>
      </c>
      <c r="J1938" t="str">
        <f t="shared" si="60"/>
        <v>Obesity</v>
      </c>
      <c r="K1938" s="12" t="str">
        <f t="shared" si="61"/>
        <v>Prediabetes</v>
      </c>
    </row>
    <row r="1939" spans="2:11" x14ac:dyDescent="0.3">
      <c r="B1939" t="s">
        <v>430</v>
      </c>
      <c r="C1939">
        <v>30.25</v>
      </c>
      <c r="D1939">
        <v>4.7699999999999996</v>
      </c>
      <c r="E1939" t="s">
        <v>2380</v>
      </c>
      <c r="F1939" t="s">
        <v>2380</v>
      </c>
      <c r="G1939" t="s">
        <v>2380</v>
      </c>
      <c r="H1939">
        <v>0</v>
      </c>
      <c r="I1939" t="s">
        <v>2380</v>
      </c>
      <c r="J1939" t="str">
        <f t="shared" si="60"/>
        <v>Obesity</v>
      </c>
      <c r="K1939" s="12" t="str">
        <f t="shared" si="61"/>
        <v>Normal</v>
      </c>
    </row>
    <row r="1940" spans="2:11" x14ac:dyDescent="0.3">
      <c r="B1940" t="s">
        <v>429</v>
      </c>
      <c r="C1940">
        <v>19.59</v>
      </c>
      <c r="D1940">
        <v>6.04</v>
      </c>
      <c r="E1940" t="s">
        <v>2382</v>
      </c>
      <c r="F1940" t="s">
        <v>2380</v>
      </c>
      <c r="G1940" t="s">
        <v>2380</v>
      </c>
      <c r="H1940">
        <v>1</v>
      </c>
      <c r="I1940" t="s">
        <v>2380</v>
      </c>
      <c r="J1940" t="str">
        <f t="shared" si="60"/>
        <v>Normal Weight</v>
      </c>
      <c r="K1940" s="12" t="str">
        <f t="shared" si="61"/>
        <v>Prediabetes</v>
      </c>
    </row>
    <row r="1941" spans="2:11" x14ac:dyDescent="0.3">
      <c r="B1941" t="s">
        <v>428</v>
      </c>
      <c r="C1941">
        <v>45.9</v>
      </c>
      <c r="D1941">
        <v>4.3</v>
      </c>
      <c r="E1941" t="s">
        <v>2382</v>
      </c>
      <c r="F1941" t="s">
        <v>2380</v>
      </c>
      <c r="G1941" t="s">
        <v>2380</v>
      </c>
      <c r="H1941">
        <v>1</v>
      </c>
      <c r="I1941" t="s">
        <v>2380</v>
      </c>
      <c r="J1941" t="str">
        <f t="shared" si="60"/>
        <v>Obesity</v>
      </c>
      <c r="K1941" s="12" t="str">
        <f t="shared" si="61"/>
        <v>Normal</v>
      </c>
    </row>
    <row r="1942" spans="2:11" x14ac:dyDescent="0.3">
      <c r="B1942" t="s">
        <v>427</v>
      </c>
      <c r="C1942">
        <v>17.059999999999999</v>
      </c>
      <c r="D1942">
        <v>8.75</v>
      </c>
      <c r="E1942" t="s">
        <v>2382</v>
      </c>
      <c r="F1942" t="s">
        <v>2380</v>
      </c>
      <c r="G1942" t="s">
        <v>2380</v>
      </c>
      <c r="H1942">
        <v>0</v>
      </c>
      <c r="I1942" t="s">
        <v>2380</v>
      </c>
      <c r="J1942" t="str">
        <f t="shared" si="60"/>
        <v>Underweight</v>
      </c>
      <c r="K1942" s="12" t="str">
        <f t="shared" si="61"/>
        <v>Diabetes</v>
      </c>
    </row>
    <row r="1943" spans="2:11" x14ac:dyDescent="0.3">
      <c r="B1943" t="s">
        <v>426</v>
      </c>
      <c r="C1943">
        <v>32.07</v>
      </c>
      <c r="D1943">
        <v>5.25</v>
      </c>
      <c r="E1943" t="s">
        <v>2380</v>
      </c>
      <c r="F1943" t="s">
        <v>2380</v>
      </c>
      <c r="G1943" t="s">
        <v>2382</v>
      </c>
      <c r="H1943">
        <v>1</v>
      </c>
      <c r="I1943" t="s">
        <v>2380</v>
      </c>
      <c r="J1943" t="str">
        <f t="shared" si="60"/>
        <v>Obesity</v>
      </c>
      <c r="K1943" s="12" t="str">
        <f t="shared" si="61"/>
        <v>Normal</v>
      </c>
    </row>
    <row r="1944" spans="2:11" x14ac:dyDescent="0.3">
      <c r="B1944" t="s">
        <v>425</v>
      </c>
      <c r="C1944">
        <v>16.5</v>
      </c>
      <c r="D1944">
        <v>5.03</v>
      </c>
      <c r="E1944" t="s">
        <v>2380</v>
      </c>
      <c r="F1944" t="s">
        <v>2380</v>
      </c>
      <c r="G1944" t="s">
        <v>2380</v>
      </c>
      <c r="H1944">
        <v>1</v>
      </c>
      <c r="I1944" t="s">
        <v>2380</v>
      </c>
      <c r="J1944" t="str">
        <f t="shared" si="60"/>
        <v>Underweight</v>
      </c>
      <c r="K1944" s="12" t="str">
        <f t="shared" si="61"/>
        <v>Normal</v>
      </c>
    </row>
    <row r="1945" spans="2:11" x14ac:dyDescent="0.3">
      <c r="B1945" t="s">
        <v>424</v>
      </c>
      <c r="C1945">
        <v>31.4</v>
      </c>
      <c r="D1945">
        <v>5.88</v>
      </c>
      <c r="E1945" t="s">
        <v>2380</v>
      </c>
      <c r="F1945" t="s">
        <v>2380</v>
      </c>
      <c r="G1945" t="s">
        <v>2380</v>
      </c>
      <c r="H1945">
        <v>1</v>
      </c>
      <c r="I1945" t="s">
        <v>2380</v>
      </c>
      <c r="J1945" t="str">
        <f t="shared" si="60"/>
        <v>Obesity</v>
      </c>
      <c r="K1945" s="12" t="str">
        <f t="shared" si="61"/>
        <v>Prediabetes</v>
      </c>
    </row>
    <row r="1946" spans="2:11" x14ac:dyDescent="0.3">
      <c r="B1946" t="s">
        <v>423</v>
      </c>
      <c r="C1946">
        <v>20.36</v>
      </c>
      <c r="D1946">
        <v>4.49</v>
      </c>
      <c r="E1946" t="s">
        <v>2380</v>
      </c>
      <c r="F1946" t="s">
        <v>2380</v>
      </c>
      <c r="G1946" t="s">
        <v>2380</v>
      </c>
      <c r="H1946">
        <v>0</v>
      </c>
      <c r="I1946" t="s">
        <v>2380</v>
      </c>
      <c r="J1946" t="str">
        <f t="shared" si="60"/>
        <v>Normal Weight</v>
      </c>
      <c r="K1946" s="12" t="str">
        <f t="shared" si="61"/>
        <v>Normal</v>
      </c>
    </row>
    <row r="1947" spans="2:11" x14ac:dyDescent="0.3">
      <c r="B1947" t="s">
        <v>422</v>
      </c>
      <c r="C1947">
        <v>25.46</v>
      </c>
      <c r="D1947">
        <v>4.1399999999999997</v>
      </c>
      <c r="E1947" t="s">
        <v>2380</v>
      </c>
      <c r="F1947" t="s">
        <v>2380</v>
      </c>
      <c r="G1947" t="s">
        <v>2380</v>
      </c>
      <c r="H1947">
        <v>1</v>
      </c>
      <c r="I1947" t="s">
        <v>2380</v>
      </c>
      <c r="J1947" t="str">
        <f t="shared" si="60"/>
        <v>Overweight</v>
      </c>
      <c r="K1947" s="12" t="str">
        <f t="shared" si="61"/>
        <v>Normal</v>
      </c>
    </row>
    <row r="1948" spans="2:11" x14ac:dyDescent="0.3">
      <c r="B1948" t="s">
        <v>421</v>
      </c>
      <c r="C1948">
        <v>17.09</v>
      </c>
      <c r="D1948">
        <v>5.8</v>
      </c>
      <c r="E1948" t="s">
        <v>2382</v>
      </c>
      <c r="F1948" t="s">
        <v>2380</v>
      </c>
      <c r="G1948" t="s">
        <v>2380</v>
      </c>
      <c r="H1948">
        <v>0</v>
      </c>
      <c r="I1948" t="s">
        <v>2380</v>
      </c>
      <c r="J1948" t="str">
        <f t="shared" si="60"/>
        <v>Underweight</v>
      </c>
      <c r="K1948" s="12" t="str">
        <f t="shared" si="61"/>
        <v>Prediabetes</v>
      </c>
    </row>
    <row r="1949" spans="2:11" x14ac:dyDescent="0.3">
      <c r="B1949" t="s">
        <v>420</v>
      </c>
      <c r="C1949">
        <v>20.83</v>
      </c>
      <c r="D1949">
        <v>5.12</v>
      </c>
      <c r="E1949" t="s">
        <v>2380</v>
      </c>
      <c r="F1949" t="s">
        <v>2380</v>
      </c>
      <c r="G1949" t="s">
        <v>2380</v>
      </c>
      <c r="H1949">
        <v>0</v>
      </c>
      <c r="I1949" t="s">
        <v>2380</v>
      </c>
      <c r="J1949" t="str">
        <f t="shared" si="60"/>
        <v>Normal Weight</v>
      </c>
      <c r="K1949" s="12" t="str">
        <f t="shared" si="61"/>
        <v>Normal</v>
      </c>
    </row>
    <row r="1950" spans="2:11" x14ac:dyDescent="0.3">
      <c r="B1950" t="s">
        <v>419</v>
      </c>
      <c r="C1950">
        <v>18.920000000000002</v>
      </c>
      <c r="D1950">
        <v>5.98</v>
      </c>
      <c r="E1950" t="s">
        <v>2382</v>
      </c>
      <c r="F1950" t="s">
        <v>2380</v>
      </c>
      <c r="G1950" t="s">
        <v>2380</v>
      </c>
      <c r="H1950">
        <v>1</v>
      </c>
      <c r="I1950" t="s">
        <v>2380</v>
      </c>
      <c r="J1950" t="str">
        <f t="shared" si="60"/>
        <v>Normal Weight</v>
      </c>
      <c r="K1950" s="12" t="str">
        <f t="shared" si="61"/>
        <v>Prediabetes</v>
      </c>
    </row>
    <row r="1951" spans="2:11" x14ac:dyDescent="0.3">
      <c r="B1951" t="s">
        <v>418</v>
      </c>
      <c r="C1951">
        <v>37.1</v>
      </c>
      <c r="D1951">
        <v>5.46</v>
      </c>
      <c r="E1951" t="s">
        <v>2380</v>
      </c>
      <c r="F1951" t="s">
        <v>2380</v>
      </c>
      <c r="G1951" t="s">
        <v>2380</v>
      </c>
      <c r="H1951">
        <v>0</v>
      </c>
      <c r="I1951" t="s">
        <v>2380</v>
      </c>
      <c r="J1951" t="str">
        <f t="shared" si="60"/>
        <v>Obesity</v>
      </c>
      <c r="K1951" s="12" t="str">
        <f t="shared" si="61"/>
        <v>Normal</v>
      </c>
    </row>
    <row r="1952" spans="2:11" x14ac:dyDescent="0.3">
      <c r="B1952" t="s">
        <v>417</v>
      </c>
      <c r="C1952">
        <v>22.515000000000001</v>
      </c>
      <c r="D1952">
        <v>4.91</v>
      </c>
      <c r="E1952" t="s">
        <v>2382</v>
      </c>
      <c r="F1952" t="s">
        <v>2380</v>
      </c>
      <c r="G1952" t="s">
        <v>2382</v>
      </c>
      <c r="H1952">
        <v>1</v>
      </c>
      <c r="I1952" t="s">
        <v>2380</v>
      </c>
      <c r="J1952" t="str">
        <f t="shared" si="60"/>
        <v>Normal Weight</v>
      </c>
      <c r="K1952" s="12" t="str">
        <f t="shared" si="61"/>
        <v>Normal</v>
      </c>
    </row>
    <row r="1953" spans="2:11" x14ac:dyDescent="0.3">
      <c r="B1953" t="s">
        <v>416</v>
      </c>
      <c r="C1953">
        <v>32.700000000000003</v>
      </c>
      <c r="D1953">
        <v>4.66</v>
      </c>
      <c r="E1953" t="s">
        <v>2380</v>
      </c>
      <c r="F1953" t="s">
        <v>2380</v>
      </c>
      <c r="G1953" t="s">
        <v>2380</v>
      </c>
      <c r="H1953">
        <v>0</v>
      </c>
      <c r="I1953" t="s">
        <v>2380</v>
      </c>
      <c r="J1953" t="str">
        <f t="shared" si="60"/>
        <v>Obesity</v>
      </c>
      <c r="K1953" s="12" t="str">
        <f t="shared" si="61"/>
        <v>Normal</v>
      </c>
    </row>
    <row r="1954" spans="2:11" x14ac:dyDescent="0.3">
      <c r="B1954" t="s">
        <v>415</v>
      </c>
      <c r="C1954">
        <v>17.75</v>
      </c>
      <c r="D1954">
        <v>6.8</v>
      </c>
      <c r="E1954" t="s">
        <v>2382</v>
      </c>
      <c r="F1954" t="s">
        <v>2380</v>
      </c>
      <c r="G1954" t="s">
        <v>2380</v>
      </c>
      <c r="H1954">
        <v>1</v>
      </c>
      <c r="I1954" t="s">
        <v>2380</v>
      </c>
      <c r="J1954" t="str">
        <f t="shared" si="60"/>
        <v>Underweight</v>
      </c>
      <c r="K1954" s="12" t="str">
        <f t="shared" si="61"/>
        <v>Diabetes</v>
      </c>
    </row>
    <row r="1955" spans="2:11" x14ac:dyDescent="0.3">
      <c r="B1955" t="s">
        <v>414</v>
      </c>
      <c r="C1955">
        <v>33.630000000000003</v>
      </c>
      <c r="D1955">
        <v>4.47</v>
      </c>
      <c r="E1955" t="s">
        <v>2382</v>
      </c>
      <c r="F1955" t="s">
        <v>2380</v>
      </c>
      <c r="G1955" t="s">
        <v>2380</v>
      </c>
      <c r="H1955">
        <v>0</v>
      </c>
      <c r="I1955" t="s">
        <v>2380</v>
      </c>
      <c r="J1955" t="str">
        <f t="shared" si="60"/>
        <v>Obesity</v>
      </c>
      <c r="K1955" s="12" t="str">
        <f t="shared" si="61"/>
        <v>Normal</v>
      </c>
    </row>
    <row r="1956" spans="2:11" x14ac:dyDescent="0.3">
      <c r="B1956" t="s">
        <v>413</v>
      </c>
      <c r="C1956">
        <v>34.799999999999997</v>
      </c>
      <c r="D1956">
        <v>4.08</v>
      </c>
      <c r="E1956" t="s">
        <v>2382</v>
      </c>
      <c r="F1956" t="s">
        <v>2380</v>
      </c>
      <c r="G1956" t="s">
        <v>2380</v>
      </c>
      <c r="H1956">
        <v>1</v>
      </c>
      <c r="I1956" t="s">
        <v>2380</v>
      </c>
      <c r="J1956" t="str">
        <f t="shared" si="60"/>
        <v>Obesity</v>
      </c>
      <c r="K1956" s="12" t="str">
        <f t="shared" si="61"/>
        <v>Normal</v>
      </c>
    </row>
    <row r="1957" spans="2:11" x14ac:dyDescent="0.3">
      <c r="B1957" t="s">
        <v>412</v>
      </c>
      <c r="C1957">
        <v>16.809999999999999</v>
      </c>
      <c r="D1957">
        <v>5.51</v>
      </c>
      <c r="E1957" t="s">
        <v>2382</v>
      </c>
      <c r="F1957" t="s">
        <v>2380</v>
      </c>
      <c r="G1957" t="s">
        <v>2380</v>
      </c>
      <c r="H1957">
        <v>1</v>
      </c>
      <c r="I1957" t="s">
        <v>2380</v>
      </c>
      <c r="J1957" t="str">
        <f t="shared" si="60"/>
        <v>Underweight</v>
      </c>
      <c r="K1957" s="12" t="str">
        <f t="shared" si="61"/>
        <v>Normal</v>
      </c>
    </row>
    <row r="1958" spans="2:11" x14ac:dyDescent="0.3">
      <c r="B1958" t="s">
        <v>411</v>
      </c>
      <c r="C1958">
        <v>16.690000000000001</v>
      </c>
      <c r="D1958">
        <v>8.4</v>
      </c>
      <c r="E1958" t="s">
        <v>2382</v>
      </c>
      <c r="F1958" t="s">
        <v>2380</v>
      </c>
      <c r="G1958" t="s">
        <v>2380</v>
      </c>
      <c r="H1958">
        <v>0</v>
      </c>
      <c r="I1958" t="s">
        <v>2380</v>
      </c>
      <c r="J1958" t="str">
        <f t="shared" si="60"/>
        <v>Underweight</v>
      </c>
      <c r="K1958" s="12" t="str">
        <f t="shared" si="61"/>
        <v>Diabetes</v>
      </c>
    </row>
    <row r="1959" spans="2:11" x14ac:dyDescent="0.3">
      <c r="B1959" t="s">
        <v>410</v>
      </c>
      <c r="C1959">
        <v>23.21</v>
      </c>
      <c r="D1959">
        <v>5.14</v>
      </c>
      <c r="E1959" t="s">
        <v>2382</v>
      </c>
      <c r="F1959" t="s">
        <v>2380</v>
      </c>
      <c r="G1959" t="s">
        <v>2380</v>
      </c>
      <c r="H1959">
        <v>1</v>
      </c>
      <c r="I1959" t="s">
        <v>2380</v>
      </c>
      <c r="J1959" t="str">
        <f t="shared" si="60"/>
        <v>Normal Weight</v>
      </c>
      <c r="K1959" s="12" t="str">
        <f t="shared" si="61"/>
        <v>Normal</v>
      </c>
    </row>
    <row r="1960" spans="2:11" x14ac:dyDescent="0.3">
      <c r="B1960" t="s">
        <v>409</v>
      </c>
      <c r="C1960">
        <v>25.175000000000001</v>
      </c>
      <c r="D1960">
        <v>5.21</v>
      </c>
      <c r="E1960" t="s">
        <v>2382</v>
      </c>
      <c r="F1960" t="s">
        <v>2380</v>
      </c>
      <c r="G1960" t="s">
        <v>2380</v>
      </c>
      <c r="H1960">
        <v>1</v>
      </c>
      <c r="I1960" t="s">
        <v>2380</v>
      </c>
      <c r="J1960" t="str">
        <f t="shared" si="60"/>
        <v>Overweight</v>
      </c>
      <c r="K1960" s="12" t="str">
        <f t="shared" si="61"/>
        <v>Normal</v>
      </c>
    </row>
    <row r="1961" spans="2:11" x14ac:dyDescent="0.3">
      <c r="B1961" t="s">
        <v>408</v>
      </c>
      <c r="C1961">
        <v>34.770000000000003</v>
      </c>
      <c r="D1961">
        <v>6.23</v>
      </c>
      <c r="E1961" t="s">
        <v>2380</v>
      </c>
      <c r="F1961" t="s">
        <v>2380</v>
      </c>
      <c r="G1961" t="s">
        <v>2380</v>
      </c>
      <c r="H1961">
        <v>0</v>
      </c>
      <c r="I1961" t="s">
        <v>2380</v>
      </c>
      <c r="J1961" t="str">
        <f t="shared" si="60"/>
        <v>Obesity</v>
      </c>
      <c r="K1961" s="12" t="str">
        <f t="shared" si="61"/>
        <v>Prediabetes</v>
      </c>
    </row>
    <row r="1962" spans="2:11" x14ac:dyDescent="0.3">
      <c r="B1962" t="s">
        <v>407</v>
      </c>
      <c r="C1962">
        <v>27.7</v>
      </c>
      <c r="D1962">
        <v>5.6</v>
      </c>
      <c r="E1962" t="s">
        <v>2380</v>
      </c>
      <c r="F1962" t="s">
        <v>2380</v>
      </c>
      <c r="G1962" t="s">
        <v>2380</v>
      </c>
      <c r="H1962">
        <v>1</v>
      </c>
      <c r="I1962" t="s">
        <v>2380</v>
      </c>
      <c r="J1962" t="str">
        <f t="shared" si="60"/>
        <v>Overweight</v>
      </c>
      <c r="K1962" s="12" t="str">
        <f t="shared" si="61"/>
        <v>Normal</v>
      </c>
    </row>
    <row r="1963" spans="2:11" x14ac:dyDescent="0.3">
      <c r="B1963" t="s">
        <v>406</v>
      </c>
      <c r="C1963">
        <v>19.12</v>
      </c>
      <c r="D1963">
        <v>4.72</v>
      </c>
      <c r="E1963" t="s">
        <v>2382</v>
      </c>
      <c r="F1963" t="s">
        <v>2380</v>
      </c>
      <c r="G1963" t="s">
        <v>2380</v>
      </c>
      <c r="H1963">
        <v>1</v>
      </c>
      <c r="I1963" t="s">
        <v>2380</v>
      </c>
      <c r="J1963" t="str">
        <f t="shared" si="60"/>
        <v>Normal Weight</v>
      </c>
      <c r="K1963" s="12" t="str">
        <f t="shared" si="61"/>
        <v>Normal</v>
      </c>
    </row>
    <row r="1964" spans="2:11" x14ac:dyDescent="0.3">
      <c r="B1964" t="s">
        <v>405</v>
      </c>
      <c r="C1964">
        <v>32.67</v>
      </c>
      <c r="D1964">
        <v>4.67</v>
      </c>
      <c r="E1964" t="s">
        <v>2380</v>
      </c>
      <c r="F1964" t="s">
        <v>2380</v>
      </c>
      <c r="G1964" t="s">
        <v>2382</v>
      </c>
      <c r="H1964">
        <v>1</v>
      </c>
      <c r="I1964" t="s">
        <v>2380</v>
      </c>
      <c r="J1964" t="str">
        <f t="shared" si="60"/>
        <v>Obesity</v>
      </c>
      <c r="K1964" s="12" t="str">
        <f t="shared" si="61"/>
        <v>Normal</v>
      </c>
    </row>
    <row r="1965" spans="2:11" x14ac:dyDescent="0.3">
      <c r="B1965" t="s">
        <v>404</v>
      </c>
      <c r="C1965">
        <v>28.5</v>
      </c>
      <c r="D1965">
        <v>6.11</v>
      </c>
      <c r="E1965" t="s">
        <v>2380</v>
      </c>
      <c r="F1965" t="s">
        <v>2380</v>
      </c>
      <c r="G1965" t="s">
        <v>2380</v>
      </c>
      <c r="H1965">
        <v>1</v>
      </c>
      <c r="I1965" t="s">
        <v>2380</v>
      </c>
      <c r="J1965" t="str">
        <f t="shared" si="60"/>
        <v>Overweight</v>
      </c>
      <c r="K1965" s="12" t="str">
        <f t="shared" si="61"/>
        <v>Prediabetes</v>
      </c>
    </row>
    <row r="1966" spans="2:11" x14ac:dyDescent="0.3">
      <c r="B1966" t="s">
        <v>403</v>
      </c>
      <c r="C1966">
        <v>39.270000000000003</v>
      </c>
      <c r="D1966">
        <v>6.25</v>
      </c>
      <c r="E1966" t="s">
        <v>2380</v>
      </c>
      <c r="F1966" t="s">
        <v>2380</v>
      </c>
      <c r="G1966" t="s">
        <v>2380</v>
      </c>
      <c r="H1966">
        <v>0</v>
      </c>
      <c r="I1966" t="s">
        <v>2380</v>
      </c>
      <c r="J1966" t="str">
        <f t="shared" si="60"/>
        <v>Obesity</v>
      </c>
      <c r="K1966" s="12" t="str">
        <f t="shared" si="61"/>
        <v>Prediabetes</v>
      </c>
    </row>
    <row r="1967" spans="2:11" x14ac:dyDescent="0.3">
      <c r="B1967" t="s">
        <v>402</v>
      </c>
      <c r="C1967">
        <v>32.49</v>
      </c>
      <c r="D1967">
        <v>4</v>
      </c>
      <c r="E1967" t="s">
        <v>2382</v>
      </c>
      <c r="F1967" t="s">
        <v>2380</v>
      </c>
      <c r="G1967" t="s">
        <v>2380</v>
      </c>
      <c r="H1967">
        <v>0</v>
      </c>
      <c r="I1967" t="s">
        <v>2380</v>
      </c>
      <c r="J1967" t="str">
        <f t="shared" si="60"/>
        <v>Obesity</v>
      </c>
      <c r="K1967" s="12" t="str">
        <f t="shared" si="61"/>
        <v>Normal</v>
      </c>
    </row>
    <row r="1968" spans="2:11" x14ac:dyDescent="0.3">
      <c r="B1968" t="s">
        <v>401</v>
      </c>
      <c r="C1968">
        <v>23.7</v>
      </c>
      <c r="D1968">
        <v>5.55</v>
      </c>
      <c r="E1968" t="s">
        <v>2382</v>
      </c>
      <c r="F1968" t="s">
        <v>2380</v>
      </c>
      <c r="G1968" t="s">
        <v>2380</v>
      </c>
      <c r="H1968">
        <v>0</v>
      </c>
      <c r="I1968" t="s">
        <v>2380</v>
      </c>
      <c r="J1968" t="str">
        <f t="shared" si="60"/>
        <v>Normal Weight</v>
      </c>
      <c r="K1968" s="12" t="str">
        <f t="shared" si="61"/>
        <v>Normal</v>
      </c>
    </row>
    <row r="1969" spans="2:11" x14ac:dyDescent="0.3">
      <c r="B1969" t="s">
        <v>400</v>
      </c>
      <c r="C1969">
        <v>30.4</v>
      </c>
      <c r="D1969">
        <v>5.95</v>
      </c>
      <c r="E1969" t="s">
        <v>2380</v>
      </c>
      <c r="F1969" t="s">
        <v>2381</v>
      </c>
      <c r="G1969" t="s">
        <v>2380</v>
      </c>
      <c r="H1969">
        <v>1</v>
      </c>
      <c r="I1969" t="s">
        <v>2380</v>
      </c>
      <c r="J1969" t="str">
        <f t="shared" si="60"/>
        <v>Obesity</v>
      </c>
      <c r="K1969" s="12" t="str">
        <f t="shared" si="61"/>
        <v>Prediabetes</v>
      </c>
    </row>
    <row r="1970" spans="2:11" x14ac:dyDescent="0.3">
      <c r="B1970" t="s">
        <v>399</v>
      </c>
      <c r="C1970">
        <v>38.94</v>
      </c>
      <c r="D1970">
        <v>4.3600000000000003</v>
      </c>
      <c r="E1970" t="s">
        <v>2380</v>
      </c>
      <c r="F1970" t="s">
        <v>2380</v>
      </c>
      <c r="G1970" t="s">
        <v>2382</v>
      </c>
      <c r="H1970">
        <v>1</v>
      </c>
      <c r="I1970" t="s">
        <v>2380</v>
      </c>
      <c r="J1970" t="str">
        <f t="shared" si="60"/>
        <v>Obesity</v>
      </c>
      <c r="K1970" s="12" t="str">
        <f t="shared" si="61"/>
        <v>Normal</v>
      </c>
    </row>
    <row r="1971" spans="2:11" x14ac:dyDescent="0.3">
      <c r="B1971" t="s">
        <v>398</v>
      </c>
      <c r="C1971">
        <v>31.02</v>
      </c>
      <c r="D1971">
        <v>4.84</v>
      </c>
      <c r="E1971" t="s">
        <v>2380</v>
      </c>
      <c r="F1971" t="s">
        <v>2380</v>
      </c>
      <c r="G1971" t="s">
        <v>2382</v>
      </c>
      <c r="H1971">
        <v>1</v>
      </c>
      <c r="I1971" t="s">
        <v>2380</v>
      </c>
      <c r="J1971" t="str">
        <f t="shared" si="60"/>
        <v>Obesity</v>
      </c>
      <c r="K1971" s="12" t="str">
        <f t="shared" si="61"/>
        <v>Normal</v>
      </c>
    </row>
    <row r="1972" spans="2:11" x14ac:dyDescent="0.3">
      <c r="B1972" t="s">
        <v>397</v>
      </c>
      <c r="C1972">
        <v>17.5</v>
      </c>
      <c r="D1972">
        <v>4.5599999999999996</v>
      </c>
      <c r="E1972" t="s">
        <v>2380</v>
      </c>
      <c r="F1972" t="s">
        <v>2380</v>
      </c>
      <c r="G1972" t="s">
        <v>2380</v>
      </c>
      <c r="H1972">
        <v>1</v>
      </c>
      <c r="I1972" t="s">
        <v>2380</v>
      </c>
      <c r="J1972" t="str">
        <f t="shared" si="60"/>
        <v>Underweight</v>
      </c>
      <c r="K1972" s="12" t="str">
        <f t="shared" si="61"/>
        <v>Normal</v>
      </c>
    </row>
    <row r="1973" spans="2:11" x14ac:dyDescent="0.3">
      <c r="B1973" t="s">
        <v>396</v>
      </c>
      <c r="C1973">
        <v>34.799999999999997</v>
      </c>
      <c r="D1973">
        <v>4.42</v>
      </c>
      <c r="E1973" t="s">
        <v>2382</v>
      </c>
      <c r="F1973" t="s">
        <v>2381</v>
      </c>
      <c r="G1973" t="s">
        <v>2380</v>
      </c>
      <c r="H1973">
        <v>2</v>
      </c>
      <c r="I1973" t="s">
        <v>2380</v>
      </c>
      <c r="J1973" t="str">
        <f t="shared" si="60"/>
        <v>Obesity</v>
      </c>
      <c r="K1973" s="12" t="str">
        <f t="shared" si="61"/>
        <v>Normal</v>
      </c>
    </row>
    <row r="1974" spans="2:11" x14ac:dyDescent="0.3">
      <c r="B1974" t="s">
        <v>395</v>
      </c>
      <c r="C1974">
        <v>17.3</v>
      </c>
      <c r="D1974">
        <v>7.66</v>
      </c>
      <c r="E1974" t="s">
        <v>2382</v>
      </c>
      <c r="F1974" t="s">
        <v>2380</v>
      </c>
      <c r="G1974" t="s">
        <v>2380</v>
      </c>
      <c r="H1974">
        <v>1</v>
      </c>
      <c r="I1974" t="s">
        <v>2380</v>
      </c>
      <c r="J1974" t="str">
        <f t="shared" si="60"/>
        <v>Underweight</v>
      </c>
      <c r="K1974" s="12" t="str">
        <f t="shared" si="61"/>
        <v>Diabetes</v>
      </c>
    </row>
    <row r="1975" spans="2:11" x14ac:dyDescent="0.3">
      <c r="B1975" t="s">
        <v>394</v>
      </c>
      <c r="C1975">
        <v>32.25</v>
      </c>
      <c r="D1975">
        <v>5.2</v>
      </c>
      <c r="E1975" t="s">
        <v>2382</v>
      </c>
      <c r="F1975" t="s">
        <v>2380</v>
      </c>
      <c r="G1975" t="s">
        <v>2380</v>
      </c>
      <c r="H1975">
        <v>0</v>
      </c>
      <c r="I1975" t="s">
        <v>2380</v>
      </c>
      <c r="J1975" t="str">
        <f t="shared" si="60"/>
        <v>Obesity</v>
      </c>
      <c r="K1975" s="12" t="str">
        <f t="shared" si="61"/>
        <v>Normal</v>
      </c>
    </row>
    <row r="1976" spans="2:11" x14ac:dyDescent="0.3">
      <c r="B1976" t="s">
        <v>393</v>
      </c>
      <c r="C1976">
        <v>42.4</v>
      </c>
      <c r="D1976">
        <v>5.53</v>
      </c>
      <c r="E1976" t="s">
        <v>2382</v>
      </c>
      <c r="F1976" t="s">
        <v>2380</v>
      </c>
      <c r="G1976" t="s">
        <v>2380</v>
      </c>
      <c r="H1976">
        <v>0</v>
      </c>
      <c r="I1976" t="s">
        <v>2380</v>
      </c>
      <c r="J1976" t="str">
        <f t="shared" si="60"/>
        <v>Obesity</v>
      </c>
      <c r="K1976" s="12" t="str">
        <f t="shared" si="61"/>
        <v>Normal</v>
      </c>
    </row>
    <row r="1977" spans="2:11" x14ac:dyDescent="0.3">
      <c r="B1977" t="s">
        <v>392</v>
      </c>
      <c r="C1977">
        <v>38.664999999999999</v>
      </c>
      <c r="D1977">
        <v>4.8600000000000003</v>
      </c>
      <c r="E1977" t="s">
        <v>2380</v>
      </c>
      <c r="F1977" t="s">
        <v>2381</v>
      </c>
      <c r="G1977" t="s">
        <v>2380</v>
      </c>
      <c r="H1977">
        <v>1</v>
      </c>
      <c r="I1977" t="s">
        <v>2380</v>
      </c>
      <c r="J1977" t="str">
        <f t="shared" si="60"/>
        <v>Obesity</v>
      </c>
      <c r="K1977" s="12" t="str">
        <f t="shared" si="61"/>
        <v>Normal</v>
      </c>
    </row>
    <row r="1978" spans="2:11" x14ac:dyDescent="0.3">
      <c r="B1978" t="s">
        <v>391</v>
      </c>
      <c r="C1978">
        <v>29.92</v>
      </c>
      <c r="D1978">
        <v>5.49</v>
      </c>
      <c r="E1978" t="s">
        <v>2382</v>
      </c>
      <c r="F1978" t="s">
        <v>2380</v>
      </c>
      <c r="G1978" t="s">
        <v>2380</v>
      </c>
      <c r="H1978">
        <v>0</v>
      </c>
      <c r="I1978" t="s">
        <v>2380</v>
      </c>
      <c r="J1978" t="str">
        <f t="shared" si="60"/>
        <v>Overweight</v>
      </c>
      <c r="K1978" s="12" t="str">
        <f t="shared" si="61"/>
        <v>Normal</v>
      </c>
    </row>
    <row r="1979" spans="2:11" x14ac:dyDescent="0.3">
      <c r="B1979" t="s">
        <v>390</v>
      </c>
      <c r="C1979">
        <v>29.48</v>
      </c>
      <c r="D1979">
        <v>4.09</v>
      </c>
      <c r="E1979" t="s">
        <v>2382</v>
      </c>
      <c r="F1979" t="s">
        <v>2380</v>
      </c>
      <c r="G1979" t="s">
        <v>2380</v>
      </c>
      <c r="H1979">
        <v>0</v>
      </c>
      <c r="I1979" t="s">
        <v>2380</v>
      </c>
      <c r="J1979" t="str">
        <f t="shared" si="60"/>
        <v>Overweight</v>
      </c>
      <c r="K1979" s="12" t="str">
        <f t="shared" si="61"/>
        <v>Normal</v>
      </c>
    </row>
    <row r="1980" spans="2:11" x14ac:dyDescent="0.3">
      <c r="B1980" t="s">
        <v>389</v>
      </c>
      <c r="C1980">
        <v>28.785</v>
      </c>
      <c r="D1980">
        <v>4.3099999999999996</v>
      </c>
      <c r="E1980" t="s">
        <v>2382</v>
      </c>
      <c r="F1980" t="s">
        <v>2380</v>
      </c>
      <c r="G1980" t="s">
        <v>2380</v>
      </c>
      <c r="H1980">
        <v>0</v>
      </c>
      <c r="I1980" t="s">
        <v>2380</v>
      </c>
      <c r="J1980" t="str">
        <f t="shared" si="60"/>
        <v>Overweight</v>
      </c>
      <c r="K1980" s="12" t="str">
        <f t="shared" si="61"/>
        <v>Normal</v>
      </c>
    </row>
    <row r="1981" spans="2:11" x14ac:dyDescent="0.3">
      <c r="B1981" t="s">
        <v>388</v>
      </c>
      <c r="C1981">
        <v>19.8</v>
      </c>
      <c r="D1981">
        <v>4</v>
      </c>
      <c r="E1981" t="s">
        <v>2382</v>
      </c>
      <c r="F1981" t="s">
        <v>2380</v>
      </c>
      <c r="G1981" t="s">
        <v>2380</v>
      </c>
      <c r="H1981">
        <v>0</v>
      </c>
      <c r="I1981" t="s">
        <v>2380</v>
      </c>
      <c r="J1981" t="str">
        <f t="shared" si="60"/>
        <v>Normal Weight</v>
      </c>
      <c r="K1981" s="12" t="str">
        <f t="shared" si="61"/>
        <v>Normal</v>
      </c>
    </row>
    <row r="1982" spans="2:11" x14ac:dyDescent="0.3">
      <c r="B1982" t="s">
        <v>387</v>
      </c>
      <c r="C1982">
        <v>35.53</v>
      </c>
      <c r="D1982">
        <v>4.68</v>
      </c>
      <c r="E1982" t="s">
        <v>2380</v>
      </c>
      <c r="F1982" t="s">
        <v>2380</v>
      </c>
      <c r="G1982" t="s">
        <v>2382</v>
      </c>
      <c r="H1982">
        <v>1</v>
      </c>
      <c r="I1982" t="s">
        <v>2380</v>
      </c>
      <c r="J1982" t="str">
        <f t="shared" si="60"/>
        <v>Obesity</v>
      </c>
      <c r="K1982" s="12" t="str">
        <f t="shared" si="61"/>
        <v>Normal</v>
      </c>
    </row>
    <row r="1983" spans="2:11" x14ac:dyDescent="0.3">
      <c r="B1983" t="s">
        <v>386</v>
      </c>
      <c r="C1983">
        <v>21.47</v>
      </c>
      <c r="D1983">
        <v>4.0199999999999996</v>
      </c>
      <c r="E1983" t="s">
        <v>2382</v>
      </c>
      <c r="F1983" t="s">
        <v>2380</v>
      </c>
      <c r="G1983" t="s">
        <v>2380</v>
      </c>
      <c r="H1983">
        <v>1</v>
      </c>
      <c r="I1983" t="s">
        <v>2380</v>
      </c>
      <c r="J1983" t="str">
        <f t="shared" si="60"/>
        <v>Normal Weight</v>
      </c>
      <c r="K1983" s="12" t="str">
        <f t="shared" si="61"/>
        <v>Normal</v>
      </c>
    </row>
    <row r="1984" spans="2:11" x14ac:dyDescent="0.3">
      <c r="B1984" t="s">
        <v>385</v>
      </c>
      <c r="C1984">
        <v>25.9</v>
      </c>
      <c r="D1984">
        <v>5.12</v>
      </c>
      <c r="E1984" t="s">
        <v>2380</v>
      </c>
      <c r="F1984" t="s">
        <v>2380</v>
      </c>
      <c r="G1984" t="s">
        <v>2382</v>
      </c>
      <c r="H1984">
        <v>1</v>
      </c>
      <c r="I1984" t="s">
        <v>2380</v>
      </c>
      <c r="J1984" t="str">
        <f t="shared" si="60"/>
        <v>Overweight</v>
      </c>
      <c r="K1984" s="12" t="str">
        <f t="shared" si="61"/>
        <v>Normal</v>
      </c>
    </row>
    <row r="1985" spans="2:11" x14ac:dyDescent="0.3">
      <c r="B1985" t="s">
        <v>384</v>
      </c>
      <c r="C1985">
        <v>20.81</v>
      </c>
      <c r="D1985">
        <v>5.52</v>
      </c>
      <c r="E1985" t="s">
        <v>2380</v>
      </c>
      <c r="F1985" t="s">
        <v>2380</v>
      </c>
      <c r="G1985" t="s">
        <v>2380</v>
      </c>
      <c r="H1985">
        <v>0</v>
      </c>
      <c r="I1985" t="s">
        <v>2380</v>
      </c>
      <c r="J1985" t="str">
        <f t="shared" si="60"/>
        <v>Normal Weight</v>
      </c>
      <c r="K1985" s="12" t="str">
        <f t="shared" si="61"/>
        <v>Normal</v>
      </c>
    </row>
    <row r="1986" spans="2:11" x14ac:dyDescent="0.3">
      <c r="B1986" t="s">
        <v>383</v>
      </c>
      <c r="C1986">
        <v>25.84</v>
      </c>
      <c r="D1986">
        <v>5.81</v>
      </c>
      <c r="E1986" t="s">
        <v>2382</v>
      </c>
      <c r="F1986" t="s">
        <v>2380</v>
      </c>
      <c r="G1986" t="s">
        <v>2382</v>
      </c>
      <c r="H1986">
        <v>1</v>
      </c>
      <c r="I1986" t="s">
        <v>2380</v>
      </c>
      <c r="J1986" t="str">
        <f t="shared" si="60"/>
        <v>Overweight</v>
      </c>
      <c r="K1986" s="12" t="str">
        <f t="shared" si="61"/>
        <v>Prediabetes</v>
      </c>
    </row>
    <row r="1987" spans="2:11" x14ac:dyDescent="0.3">
      <c r="B1987" t="s">
        <v>382</v>
      </c>
      <c r="C1987">
        <v>30.95</v>
      </c>
      <c r="D1987">
        <v>5.16</v>
      </c>
      <c r="E1987" t="s">
        <v>2380</v>
      </c>
      <c r="F1987" t="s">
        <v>2380</v>
      </c>
      <c r="G1987" t="s">
        <v>2382</v>
      </c>
      <c r="H1987">
        <v>1</v>
      </c>
      <c r="I1987" t="s">
        <v>2380</v>
      </c>
      <c r="J1987" t="str">
        <f t="shared" ref="J1987:J2050" si="62">IF(C1987&lt;18.5,"Underweight",IF(C1987&lt;25,"Normal Weight",IF(C1987&lt;30,"Overweight","Obesity")))</f>
        <v>Obesity</v>
      </c>
      <c r="K1987" s="12" t="str">
        <f t="shared" ref="K1987:K2050" si="63">IF(D1987&lt;5.7,"Normal",IF(D1987&lt;6.5,"Prediabetes","Diabetes"))</f>
        <v>Normal</v>
      </c>
    </row>
    <row r="1988" spans="2:11" x14ac:dyDescent="0.3">
      <c r="B1988" t="s">
        <v>381</v>
      </c>
      <c r="C1988">
        <v>30.54</v>
      </c>
      <c r="D1988">
        <v>5</v>
      </c>
      <c r="E1988" t="s">
        <v>2380</v>
      </c>
      <c r="F1988" t="s">
        <v>2380</v>
      </c>
      <c r="G1988" t="s">
        <v>2382</v>
      </c>
      <c r="H1988">
        <v>1</v>
      </c>
      <c r="I1988" t="s">
        <v>2380</v>
      </c>
      <c r="J1988" t="str">
        <f t="shared" si="62"/>
        <v>Obesity</v>
      </c>
      <c r="K1988" s="12" t="str">
        <f t="shared" si="63"/>
        <v>Normal</v>
      </c>
    </row>
    <row r="1989" spans="2:11" x14ac:dyDescent="0.3">
      <c r="B1989" t="s">
        <v>380</v>
      </c>
      <c r="C1989">
        <v>33.914999999999999</v>
      </c>
      <c r="D1989">
        <v>5.84</v>
      </c>
      <c r="E1989" t="s">
        <v>2382</v>
      </c>
      <c r="F1989" t="s">
        <v>2380</v>
      </c>
      <c r="G1989" t="s">
        <v>2380</v>
      </c>
      <c r="H1989">
        <v>0</v>
      </c>
      <c r="I1989" t="s">
        <v>2380</v>
      </c>
      <c r="J1989" t="str">
        <f t="shared" si="62"/>
        <v>Obesity</v>
      </c>
      <c r="K1989" s="12" t="str">
        <f t="shared" si="63"/>
        <v>Prediabetes</v>
      </c>
    </row>
    <row r="1990" spans="2:11" x14ac:dyDescent="0.3">
      <c r="B1990" t="s">
        <v>379</v>
      </c>
      <c r="C1990">
        <v>33.31</v>
      </c>
      <c r="D1990">
        <v>4.1900000000000004</v>
      </c>
      <c r="E1990" t="s">
        <v>2380</v>
      </c>
      <c r="F1990" t="s">
        <v>2380</v>
      </c>
      <c r="G1990" t="s">
        <v>2382</v>
      </c>
      <c r="H1990">
        <v>1</v>
      </c>
      <c r="I1990" t="s">
        <v>2380</v>
      </c>
      <c r="J1990" t="str">
        <f t="shared" si="62"/>
        <v>Obesity</v>
      </c>
      <c r="K1990" s="12" t="str">
        <f t="shared" si="63"/>
        <v>Normal</v>
      </c>
    </row>
    <row r="1991" spans="2:11" x14ac:dyDescent="0.3">
      <c r="B1991" t="s">
        <v>378</v>
      </c>
      <c r="C1991">
        <v>25.745000000000001</v>
      </c>
      <c r="D1991">
        <v>4.62</v>
      </c>
      <c r="E1991" t="s">
        <v>2382</v>
      </c>
      <c r="F1991" t="s">
        <v>2380</v>
      </c>
      <c r="G1991" t="s">
        <v>2380</v>
      </c>
      <c r="H1991">
        <v>0</v>
      </c>
      <c r="I1991" t="s">
        <v>2380</v>
      </c>
      <c r="J1991" t="str">
        <f t="shared" si="62"/>
        <v>Overweight</v>
      </c>
      <c r="K1991" s="12" t="str">
        <f t="shared" si="63"/>
        <v>Normal</v>
      </c>
    </row>
    <row r="1992" spans="2:11" x14ac:dyDescent="0.3">
      <c r="B1992" t="s">
        <v>377</v>
      </c>
      <c r="C1992">
        <v>37.1</v>
      </c>
      <c r="D1992">
        <v>6.24</v>
      </c>
      <c r="E1992" t="s">
        <v>2380</v>
      </c>
      <c r="F1992" t="s">
        <v>2380</v>
      </c>
      <c r="G1992" t="s">
        <v>2380</v>
      </c>
      <c r="H1992">
        <v>0</v>
      </c>
      <c r="I1992" t="s">
        <v>2380</v>
      </c>
      <c r="J1992" t="str">
        <f t="shared" si="62"/>
        <v>Obesity</v>
      </c>
      <c r="K1992" s="12" t="str">
        <f t="shared" si="63"/>
        <v>Prediabetes</v>
      </c>
    </row>
    <row r="1993" spans="2:11" x14ac:dyDescent="0.3">
      <c r="B1993" t="s">
        <v>376</v>
      </c>
      <c r="C1993">
        <v>35.435000000000002</v>
      </c>
      <c r="D1993">
        <v>5.81</v>
      </c>
      <c r="E1993" t="s">
        <v>2380</v>
      </c>
      <c r="F1993" t="s">
        <v>2380</v>
      </c>
      <c r="G1993" t="s">
        <v>2380</v>
      </c>
      <c r="H1993">
        <v>0</v>
      </c>
      <c r="I1993" t="s">
        <v>2380</v>
      </c>
      <c r="J1993" t="str">
        <f t="shared" si="62"/>
        <v>Obesity</v>
      </c>
      <c r="K1993" s="12" t="str">
        <f t="shared" si="63"/>
        <v>Prediabetes</v>
      </c>
    </row>
    <row r="1994" spans="2:11" x14ac:dyDescent="0.3">
      <c r="B1994" t="s">
        <v>375</v>
      </c>
      <c r="C1994">
        <v>20.399999999999999</v>
      </c>
      <c r="D1994">
        <v>4.83</v>
      </c>
      <c r="E1994" t="s">
        <v>2380</v>
      </c>
      <c r="F1994" t="s">
        <v>2380</v>
      </c>
      <c r="G1994" t="s">
        <v>2380</v>
      </c>
      <c r="H1994">
        <v>0</v>
      </c>
      <c r="I1994" t="s">
        <v>2380</v>
      </c>
      <c r="J1994" t="str">
        <f t="shared" si="62"/>
        <v>Normal Weight</v>
      </c>
      <c r="K1994" s="12" t="str">
        <f t="shared" si="63"/>
        <v>Normal</v>
      </c>
    </row>
    <row r="1995" spans="2:11" x14ac:dyDescent="0.3">
      <c r="B1995" t="s">
        <v>374</v>
      </c>
      <c r="C1995">
        <v>42.13</v>
      </c>
      <c r="D1995">
        <v>5.72</v>
      </c>
      <c r="E1995" t="s">
        <v>2382</v>
      </c>
      <c r="F1995" t="s">
        <v>2380</v>
      </c>
      <c r="G1995" t="s">
        <v>2382</v>
      </c>
      <c r="H1995">
        <v>1</v>
      </c>
      <c r="I1995" t="s">
        <v>2380</v>
      </c>
      <c r="J1995" t="str">
        <f t="shared" si="62"/>
        <v>Obesity</v>
      </c>
      <c r="K1995" s="12" t="str">
        <f t="shared" si="63"/>
        <v>Prediabetes</v>
      </c>
    </row>
    <row r="1996" spans="2:11" x14ac:dyDescent="0.3">
      <c r="B1996" t="s">
        <v>373</v>
      </c>
      <c r="C1996">
        <v>33.99</v>
      </c>
      <c r="D1996">
        <v>4.83</v>
      </c>
      <c r="E1996" t="s">
        <v>2382</v>
      </c>
      <c r="F1996" t="s">
        <v>2380</v>
      </c>
      <c r="G1996" t="s">
        <v>2382</v>
      </c>
      <c r="H1996">
        <v>1</v>
      </c>
      <c r="I1996" t="s">
        <v>2380</v>
      </c>
      <c r="J1996" t="str">
        <f t="shared" si="62"/>
        <v>Obesity</v>
      </c>
      <c r="K1996" s="12" t="str">
        <f t="shared" si="63"/>
        <v>Normal</v>
      </c>
    </row>
    <row r="1997" spans="2:11" x14ac:dyDescent="0.3">
      <c r="B1997" t="s">
        <v>372</v>
      </c>
      <c r="C1997">
        <v>28.594999999999999</v>
      </c>
      <c r="D1997">
        <v>4.1399999999999997</v>
      </c>
      <c r="E1997" t="s">
        <v>2382</v>
      </c>
      <c r="F1997" t="s">
        <v>2380</v>
      </c>
      <c r="G1997" t="s">
        <v>2382</v>
      </c>
      <c r="H1997">
        <v>1</v>
      </c>
      <c r="I1997" t="s">
        <v>2380</v>
      </c>
      <c r="J1997" t="str">
        <f t="shared" si="62"/>
        <v>Overweight</v>
      </c>
      <c r="K1997" s="12" t="str">
        <f t="shared" si="63"/>
        <v>Normal</v>
      </c>
    </row>
    <row r="1998" spans="2:11" x14ac:dyDescent="0.3">
      <c r="B1998" t="s">
        <v>371</v>
      </c>
      <c r="C1998">
        <v>20.8</v>
      </c>
      <c r="D1998">
        <v>4.07</v>
      </c>
      <c r="E1998" t="s">
        <v>2382</v>
      </c>
      <c r="F1998" t="s">
        <v>2380</v>
      </c>
      <c r="G1998" t="s">
        <v>2382</v>
      </c>
      <c r="H1998">
        <v>1</v>
      </c>
      <c r="I1998" t="s">
        <v>2380</v>
      </c>
      <c r="J1998" t="str">
        <f t="shared" si="62"/>
        <v>Normal Weight</v>
      </c>
      <c r="K1998" s="12" t="str">
        <f t="shared" si="63"/>
        <v>Normal</v>
      </c>
    </row>
    <row r="1999" spans="2:11" x14ac:dyDescent="0.3">
      <c r="B1999" t="s">
        <v>370</v>
      </c>
      <c r="C1999">
        <v>23.465</v>
      </c>
      <c r="D1999">
        <v>6.26</v>
      </c>
      <c r="E1999" t="s">
        <v>2382</v>
      </c>
      <c r="F1999" t="s">
        <v>2380</v>
      </c>
      <c r="G1999" t="s">
        <v>2382</v>
      </c>
      <c r="H1999">
        <v>1</v>
      </c>
      <c r="I1999" t="s">
        <v>2380</v>
      </c>
      <c r="J1999" t="str">
        <f t="shared" si="62"/>
        <v>Normal Weight</v>
      </c>
      <c r="K1999" s="12" t="str">
        <f t="shared" si="63"/>
        <v>Prediabetes</v>
      </c>
    </row>
    <row r="2000" spans="2:11" x14ac:dyDescent="0.3">
      <c r="B2000" t="s">
        <v>369</v>
      </c>
      <c r="C2000">
        <v>40.185000000000002</v>
      </c>
      <c r="D2000">
        <v>5.88</v>
      </c>
      <c r="E2000" t="s">
        <v>2382</v>
      </c>
      <c r="F2000" t="s">
        <v>2380</v>
      </c>
      <c r="G2000" t="s">
        <v>2380</v>
      </c>
      <c r="H2000">
        <v>0</v>
      </c>
      <c r="I2000" t="s">
        <v>2380</v>
      </c>
      <c r="J2000" t="str">
        <f t="shared" si="62"/>
        <v>Obesity</v>
      </c>
      <c r="K2000" s="12" t="str">
        <f t="shared" si="63"/>
        <v>Prediabetes</v>
      </c>
    </row>
    <row r="2001" spans="2:11" x14ac:dyDescent="0.3">
      <c r="B2001" t="s">
        <v>368</v>
      </c>
      <c r="C2001">
        <v>21.89</v>
      </c>
      <c r="D2001">
        <v>5.72</v>
      </c>
      <c r="E2001" t="s">
        <v>2382</v>
      </c>
      <c r="F2001" t="s">
        <v>2380</v>
      </c>
      <c r="G2001" t="s">
        <v>2380</v>
      </c>
      <c r="H2001">
        <v>0</v>
      </c>
      <c r="I2001" t="s">
        <v>2380</v>
      </c>
      <c r="J2001" t="str">
        <f t="shared" si="62"/>
        <v>Normal Weight</v>
      </c>
      <c r="K2001" s="12" t="str">
        <f t="shared" si="63"/>
        <v>Prediabetes</v>
      </c>
    </row>
    <row r="2002" spans="2:11" x14ac:dyDescent="0.3">
      <c r="B2002" t="s">
        <v>367</v>
      </c>
      <c r="C2002">
        <v>29.34</v>
      </c>
      <c r="D2002">
        <v>6.09</v>
      </c>
      <c r="E2002" t="s">
        <v>2382</v>
      </c>
      <c r="F2002" t="s">
        <v>2381</v>
      </c>
      <c r="G2002" t="s">
        <v>2380</v>
      </c>
      <c r="H2002">
        <v>2</v>
      </c>
      <c r="I2002" t="s">
        <v>2380</v>
      </c>
      <c r="J2002" t="str">
        <f t="shared" si="62"/>
        <v>Overweight</v>
      </c>
      <c r="K2002" s="12" t="str">
        <f t="shared" si="63"/>
        <v>Prediabetes</v>
      </c>
    </row>
    <row r="2003" spans="2:11" x14ac:dyDescent="0.3">
      <c r="B2003" t="s">
        <v>366</v>
      </c>
      <c r="C2003">
        <v>22.61</v>
      </c>
      <c r="D2003">
        <v>4.25</v>
      </c>
      <c r="E2003" t="s">
        <v>2382</v>
      </c>
      <c r="F2003" t="s">
        <v>2380</v>
      </c>
      <c r="G2003" t="s">
        <v>2380</v>
      </c>
      <c r="H2003">
        <v>0</v>
      </c>
      <c r="I2003" t="s">
        <v>2380</v>
      </c>
      <c r="J2003" t="str">
        <f t="shared" si="62"/>
        <v>Normal Weight</v>
      </c>
      <c r="K2003" s="12" t="str">
        <f t="shared" si="63"/>
        <v>Normal</v>
      </c>
    </row>
    <row r="2004" spans="2:11" x14ac:dyDescent="0.3">
      <c r="B2004" t="s">
        <v>365</v>
      </c>
      <c r="C2004">
        <v>22.23</v>
      </c>
      <c r="D2004">
        <v>6.09</v>
      </c>
      <c r="E2004" t="s">
        <v>2382</v>
      </c>
      <c r="F2004" t="s">
        <v>2380</v>
      </c>
      <c r="G2004" t="s">
        <v>2380</v>
      </c>
      <c r="H2004">
        <v>0</v>
      </c>
      <c r="I2004" t="s">
        <v>2380</v>
      </c>
      <c r="J2004" t="str">
        <f t="shared" si="62"/>
        <v>Normal Weight</v>
      </c>
      <c r="K2004" s="12" t="str">
        <f t="shared" si="63"/>
        <v>Prediabetes</v>
      </c>
    </row>
    <row r="2005" spans="2:11" x14ac:dyDescent="0.3">
      <c r="B2005" t="s">
        <v>364</v>
      </c>
      <c r="C2005">
        <v>33.4</v>
      </c>
      <c r="D2005">
        <v>5.51</v>
      </c>
      <c r="E2005" t="s">
        <v>2380</v>
      </c>
      <c r="F2005" t="s">
        <v>2380</v>
      </c>
      <c r="G2005" t="s">
        <v>2380</v>
      </c>
      <c r="H2005">
        <v>0</v>
      </c>
      <c r="I2005" t="s">
        <v>2380</v>
      </c>
      <c r="J2005" t="str">
        <f t="shared" si="62"/>
        <v>Obesity</v>
      </c>
      <c r="K2005" s="12" t="str">
        <f t="shared" si="63"/>
        <v>Normal</v>
      </c>
    </row>
    <row r="2006" spans="2:11" x14ac:dyDescent="0.3">
      <c r="B2006" t="s">
        <v>363</v>
      </c>
      <c r="C2006">
        <v>33.11</v>
      </c>
      <c r="D2006">
        <v>5.63</v>
      </c>
      <c r="E2006" t="s">
        <v>2380</v>
      </c>
      <c r="F2006" t="s">
        <v>2380</v>
      </c>
      <c r="G2006" t="s">
        <v>2380</v>
      </c>
      <c r="H2006">
        <v>0</v>
      </c>
      <c r="I2006" t="s">
        <v>2380</v>
      </c>
      <c r="J2006" t="str">
        <f t="shared" si="62"/>
        <v>Obesity</v>
      </c>
      <c r="K2006" s="12" t="str">
        <f t="shared" si="63"/>
        <v>Normal</v>
      </c>
    </row>
    <row r="2007" spans="2:11" x14ac:dyDescent="0.3">
      <c r="B2007" t="s">
        <v>362</v>
      </c>
      <c r="C2007">
        <v>16.815000000000001</v>
      </c>
      <c r="D2007">
        <v>5.29</v>
      </c>
      <c r="E2007" t="s">
        <v>2382</v>
      </c>
      <c r="F2007" t="s">
        <v>2380</v>
      </c>
      <c r="G2007" t="s">
        <v>2380</v>
      </c>
      <c r="H2007">
        <v>0</v>
      </c>
      <c r="I2007" t="s">
        <v>2380</v>
      </c>
      <c r="J2007" t="str">
        <f t="shared" si="62"/>
        <v>Underweight</v>
      </c>
      <c r="K2007" s="12" t="str">
        <f t="shared" si="63"/>
        <v>Normal</v>
      </c>
    </row>
    <row r="2008" spans="2:11" x14ac:dyDescent="0.3">
      <c r="B2008" t="s">
        <v>361</v>
      </c>
      <c r="C2008">
        <v>25.61</v>
      </c>
      <c r="D2008">
        <v>4</v>
      </c>
      <c r="E2008" t="s">
        <v>2380</v>
      </c>
      <c r="F2008" t="s">
        <v>2380</v>
      </c>
      <c r="G2008" t="s">
        <v>2382</v>
      </c>
      <c r="H2008">
        <v>1</v>
      </c>
      <c r="I2008" t="s">
        <v>2380</v>
      </c>
      <c r="J2008" t="str">
        <f t="shared" si="62"/>
        <v>Overweight</v>
      </c>
      <c r="K2008" s="12" t="str">
        <f t="shared" si="63"/>
        <v>Normal</v>
      </c>
    </row>
    <row r="2009" spans="2:11" x14ac:dyDescent="0.3">
      <c r="B2009" t="s">
        <v>360</v>
      </c>
      <c r="C2009">
        <v>25.8</v>
      </c>
      <c r="D2009">
        <v>5.49</v>
      </c>
      <c r="E2009" t="s">
        <v>2380</v>
      </c>
      <c r="F2009" t="s">
        <v>2380</v>
      </c>
      <c r="G2009" t="s">
        <v>2380</v>
      </c>
      <c r="H2009">
        <v>0</v>
      </c>
      <c r="I2009" t="s">
        <v>2380</v>
      </c>
      <c r="J2009" t="str">
        <f t="shared" si="62"/>
        <v>Overweight</v>
      </c>
      <c r="K2009" s="12" t="str">
        <f t="shared" si="63"/>
        <v>Normal</v>
      </c>
    </row>
    <row r="2010" spans="2:11" x14ac:dyDescent="0.3">
      <c r="B2010" t="s">
        <v>359</v>
      </c>
      <c r="C2010">
        <v>27.39</v>
      </c>
      <c r="D2010">
        <v>5.34</v>
      </c>
      <c r="E2010" t="s">
        <v>2380</v>
      </c>
      <c r="F2010" t="s">
        <v>2380</v>
      </c>
      <c r="G2010" t="s">
        <v>2380</v>
      </c>
      <c r="H2010">
        <v>0</v>
      </c>
      <c r="I2010" t="s">
        <v>2380</v>
      </c>
      <c r="J2010" t="str">
        <f t="shared" si="62"/>
        <v>Overweight</v>
      </c>
      <c r="K2010" s="12" t="str">
        <f t="shared" si="63"/>
        <v>Normal</v>
      </c>
    </row>
    <row r="2011" spans="2:11" x14ac:dyDescent="0.3">
      <c r="B2011" t="s">
        <v>358</v>
      </c>
      <c r="C2011">
        <v>17.03</v>
      </c>
      <c r="D2011">
        <v>4.12</v>
      </c>
      <c r="E2011" t="s">
        <v>2380</v>
      </c>
      <c r="F2011" t="s">
        <v>2380</v>
      </c>
      <c r="G2011" t="s">
        <v>2380</v>
      </c>
      <c r="H2011">
        <v>1</v>
      </c>
      <c r="I2011" t="s">
        <v>2380</v>
      </c>
      <c r="J2011" t="str">
        <f t="shared" si="62"/>
        <v>Underweight</v>
      </c>
      <c r="K2011" s="12" t="str">
        <f t="shared" si="63"/>
        <v>Normal</v>
      </c>
    </row>
    <row r="2012" spans="2:11" x14ac:dyDescent="0.3">
      <c r="B2012" t="s">
        <v>357</v>
      </c>
      <c r="C2012">
        <v>23.75</v>
      </c>
      <c r="D2012">
        <v>5.49</v>
      </c>
      <c r="E2012" t="s">
        <v>2382</v>
      </c>
      <c r="F2012" t="s">
        <v>2380</v>
      </c>
      <c r="G2012" t="s">
        <v>2380</v>
      </c>
      <c r="H2012">
        <v>0</v>
      </c>
      <c r="I2012" t="s">
        <v>2380</v>
      </c>
      <c r="J2012" t="str">
        <f t="shared" si="62"/>
        <v>Normal Weight</v>
      </c>
      <c r="K2012" s="12" t="str">
        <f t="shared" si="63"/>
        <v>Normal</v>
      </c>
    </row>
    <row r="2013" spans="2:11" x14ac:dyDescent="0.3">
      <c r="B2013" t="s">
        <v>355</v>
      </c>
      <c r="C2013">
        <v>26.03</v>
      </c>
      <c r="D2013">
        <v>5.1100000000000003</v>
      </c>
      <c r="E2013" t="s">
        <v>2382</v>
      </c>
      <c r="F2013" t="s">
        <v>2380</v>
      </c>
      <c r="G2013" t="s">
        <v>2380</v>
      </c>
      <c r="H2013">
        <v>1</v>
      </c>
      <c r="I2013" t="s">
        <v>2380</v>
      </c>
      <c r="J2013" t="str">
        <f t="shared" si="62"/>
        <v>Overweight</v>
      </c>
      <c r="K2013" s="12" t="str">
        <f t="shared" si="63"/>
        <v>Normal</v>
      </c>
    </row>
    <row r="2014" spans="2:11" x14ac:dyDescent="0.3">
      <c r="B2014" t="s">
        <v>354</v>
      </c>
      <c r="C2014">
        <v>16.079999999999998</v>
      </c>
      <c r="D2014">
        <v>5.94</v>
      </c>
      <c r="E2014" t="s">
        <v>2380</v>
      </c>
      <c r="F2014" t="s">
        <v>2380</v>
      </c>
      <c r="G2014" t="s">
        <v>2380</v>
      </c>
      <c r="H2014">
        <v>0</v>
      </c>
      <c r="I2014" t="s">
        <v>2380</v>
      </c>
      <c r="J2014" t="str">
        <f t="shared" si="62"/>
        <v>Underweight</v>
      </c>
      <c r="K2014" s="12" t="str">
        <f t="shared" si="63"/>
        <v>Prediabetes</v>
      </c>
    </row>
    <row r="2015" spans="2:11" x14ac:dyDescent="0.3">
      <c r="B2015" t="s">
        <v>353</v>
      </c>
      <c r="C2015">
        <v>30.875</v>
      </c>
      <c r="D2015">
        <v>5.54</v>
      </c>
      <c r="E2015" t="s">
        <v>2380</v>
      </c>
      <c r="F2015" t="s">
        <v>2380</v>
      </c>
      <c r="G2015" t="s">
        <v>2380</v>
      </c>
      <c r="H2015">
        <v>0</v>
      </c>
      <c r="I2015" t="s">
        <v>2380</v>
      </c>
      <c r="J2015" t="str">
        <f t="shared" si="62"/>
        <v>Obesity</v>
      </c>
      <c r="K2015" s="12" t="str">
        <f t="shared" si="63"/>
        <v>Normal</v>
      </c>
    </row>
    <row r="2016" spans="2:11" x14ac:dyDescent="0.3">
      <c r="B2016" t="s">
        <v>352</v>
      </c>
      <c r="C2016">
        <v>31.79</v>
      </c>
      <c r="D2016">
        <v>7.09</v>
      </c>
      <c r="E2016" t="s">
        <v>2380</v>
      </c>
      <c r="F2016" t="s">
        <v>2380</v>
      </c>
      <c r="G2016" t="s">
        <v>2380</v>
      </c>
      <c r="H2016">
        <v>0</v>
      </c>
      <c r="I2016" t="s">
        <v>2380</v>
      </c>
      <c r="J2016" t="str">
        <f t="shared" si="62"/>
        <v>Obesity</v>
      </c>
      <c r="K2016" s="12" t="str">
        <f t="shared" si="63"/>
        <v>Diabetes</v>
      </c>
    </row>
    <row r="2017" spans="2:11" x14ac:dyDescent="0.3">
      <c r="B2017" t="s">
        <v>351</v>
      </c>
      <c r="C2017">
        <v>28.48</v>
      </c>
      <c r="D2017">
        <v>6.22</v>
      </c>
      <c r="E2017" t="s">
        <v>2382</v>
      </c>
      <c r="F2017" t="s">
        <v>2380</v>
      </c>
      <c r="G2017" t="s">
        <v>2382</v>
      </c>
      <c r="H2017">
        <v>1</v>
      </c>
      <c r="I2017" t="s">
        <v>2380</v>
      </c>
      <c r="J2017" t="str">
        <f t="shared" si="62"/>
        <v>Overweight</v>
      </c>
      <c r="K2017" s="12" t="str">
        <f t="shared" si="63"/>
        <v>Prediabetes</v>
      </c>
    </row>
    <row r="2018" spans="2:11" x14ac:dyDescent="0.3">
      <c r="B2018" t="s">
        <v>350</v>
      </c>
      <c r="C2018">
        <v>26.6</v>
      </c>
      <c r="D2018">
        <v>4.33</v>
      </c>
      <c r="E2018" t="s">
        <v>2380</v>
      </c>
      <c r="F2018" t="s">
        <v>2380</v>
      </c>
      <c r="G2018" t="s">
        <v>2380</v>
      </c>
      <c r="H2018">
        <v>1</v>
      </c>
      <c r="I2018" t="s">
        <v>2380</v>
      </c>
      <c r="J2018" t="str">
        <f t="shared" si="62"/>
        <v>Overweight</v>
      </c>
      <c r="K2018" s="12" t="str">
        <f t="shared" si="63"/>
        <v>Normal</v>
      </c>
    </row>
    <row r="2019" spans="2:11" x14ac:dyDescent="0.3">
      <c r="B2019" t="s">
        <v>349</v>
      </c>
      <c r="C2019">
        <v>25.27</v>
      </c>
      <c r="D2019">
        <v>5.83</v>
      </c>
      <c r="E2019" t="s">
        <v>2380</v>
      </c>
      <c r="F2019" t="s">
        <v>2380</v>
      </c>
      <c r="G2019" t="s">
        <v>2380</v>
      </c>
      <c r="H2019">
        <v>1</v>
      </c>
      <c r="I2019" t="s">
        <v>2380</v>
      </c>
      <c r="J2019" t="str">
        <f t="shared" si="62"/>
        <v>Overweight</v>
      </c>
      <c r="K2019" s="12" t="str">
        <f t="shared" si="63"/>
        <v>Prediabetes</v>
      </c>
    </row>
    <row r="2020" spans="2:11" x14ac:dyDescent="0.3">
      <c r="B2020" t="s">
        <v>348</v>
      </c>
      <c r="C2020">
        <v>34.484999999999999</v>
      </c>
      <c r="D2020">
        <v>4.7</v>
      </c>
      <c r="E2020" t="s">
        <v>2382</v>
      </c>
      <c r="F2020" t="s">
        <v>2380</v>
      </c>
      <c r="G2020" t="s">
        <v>2382</v>
      </c>
      <c r="H2020">
        <v>1</v>
      </c>
      <c r="I2020" t="s">
        <v>2380</v>
      </c>
      <c r="J2020" t="str">
        <f t="shared" si="62"/>
        <v>Obesity</v>
      </c>
      <c r="K2020" s="12" t="str">
        <f t="shared" si="63"/>
        <v>Normal</v>
      </c>
    </row>
    <row r="2021" spans="2:11" x14ac:dyDescent="0.3">
      <c r="B2021" t="s">
        <v>347</v>
      </c>
      <c r="C2021">
        <v>15.57</v>
      </c>
      <c r="D2021">
        <v>4.07</v>
      </c>
      <c r="E2021" t="s">
        <v>2382</v>
      </c>
      <c r="F2021" t="s">
        <v>2380</v>
      </c>
      <c r="G2021" t="s">
        <v>2380</v>
      </c>
      <c r="H2021">
        <v>1</v>
      </c>
      <c r="I2021" t="s">
        <v>2380</v>
      </c>
      <c r="J2021" t="str">
        <f t="shared" si="62"/>
        <v>Underweight</v>
      </c>
      <c r="K2021" s="12" t="str">
        <f t="shared" si="63"/>
        <v>Normal</v>
      </c>
    </row>
    <row r="2022" spans="2:11" x14ac:dyDescent="0.3">
      <c r="B2022" t="s">
        <v>346</v>
      </c>
      <c r="C2022">
        <v>30.36</v>
      </c>
      <c r="D2022">
        <v>9.39</v>
      </c>
      <c r="E2022" t="s">
        <v>2380</v>
      </c>
      <c r="F2022" t="s">
        <v>2380</v>
      </c>
      <c r="G2022" t="s">
        <v>2380</v>
      </c>
      <c r="H2022">
        <v>0</v>
      </c>
      <c r="I2022" t="s">
        <v>2380</v>
      </c>
      <c r="J2022" t="str">
        <f t="shared" si="62"/>
        <v>Obesity</v>
      </c>
      <c r="K2022" s="12" t="str">
        <f t="shared" si="63"/>
        <v>Diabetes</v>
      </c>
    </row>
    <row r="2023" spans="2:11" x14ac:dyDescent="0.3">
      <c r="B2023" t="s">
        <v>345</v>
      </c>
      <c r="C2023">
        <v>19.37</v>
      </c>
      <c r="D2023">
        <v>4.18</v>
      </c>
      <c r="E2023" t="s">
        <v>2380</v>
      </c>
      <c r="F2023" t="s">
        <v>2380</v>
      </c>
      <c r="G2023" t="s">
        <v>2380</v>
      </c>
      <c r="H2023">
        <v>0</v>
      </c>
      <c r="I2023" t="s">
        <v>2380</v>
      </c>
      <c r="J2023" t="str">
        <f t="shared" si="62"/>
        <v>Normal Weight</v>
      </c>
      <c r="K2023" s="12" t="str">
        <f t="shared" si="63"/>
        <v>Normal</v>
      </c>
    </row>
    <row r="2024" spans="2:11" x14ac:dyDescent="0.3">
      <c r="B2024" t="s">
        <v>344</v>
      </c>
      <c r="C2024">
        <v>16.71</v>
      </c>
      <c r="D2024">
        <v>4.18</v>
      </c>
      <c r="E2024" t="s">
        <v>2380</v>
      </c>
      <c r="F2024" t="s">
        <v>2380</v>
      </c>
      <c r="G2024" t="s">
        <v>2380</v>
      </c>
      <c r="H2024">
        <v>1</v>
      </c>
      <c r="I2024" t="s">
        <v>2380</v>
      </c>
      <c r="J2024" t="str">
        <f t="shared" si="62"/>
        <v>Underweight</v>
      </c>
      <c r="K2024" s="12" t="str">
        <f t="shared" si="63"/>
        <v>Normal</v>
      </c>
    </row>
    <row r="2025" spans="2:11" x14ac:dyDescent="0.3">
      <c r="B2025" t="s">
        <v>343</v>
      </c>
      <c r="C2025">
        <v>24.1</v>
      </c>
      <c r="D2025">
        <v>4.4000000000000004</v>
      </c>
      <c r="E2025" t="s">
        <v>2382</v>
      </c>
      <c r="F2025" t="s">
        <v>2380</v>
      </c>
      <c r="G2025" t="s">
        <v>2380</v>
      </c>
      <c r="H2025">
        <v>1</v>
      </c>
      <c r="I2025" t="s">
        <v>2380</v>
      </c>
      <c r="J2025" t="str">
        <f t="shared" si="62"/>
        <v>Normal Weight</v>
      </c>
      <c r="K2025" s="12" t="str">
        <f t="shared" si="63"/>
        <v>Normal</v>
      </c>
    </row>
    <row r="2026" spans="2:11" x14ac:dyDescent="0.3">
      <c r="B2026" t="s">
        <v>342</v>
      </c>
      <c r="C2026">
        <v>29.77</v>
      </c>
      <c r="D2026">
        <v>9.9</v>
      </c>
      <c r="E2026" t="s">
        <v>2380</v>
      </c>
      <c r="F2026" t="s">
        <v>2380</v>
      </c>
      <c r="G2026" t="s">
        <v>2380</v>
      </c>
      <c r="H2026">
        <v>0</v>
      </c>
      <c r="I2026" t="s">
        <v>2380</v>
      </c>
      <c r="J2026" t="str">
        <f t="shared" si="62"/>
        <v>Overweight</v>
      </c>
      <c r="K2026" s="12" t="str">
        <f t="shared" si="63"/>
        <v>Diabetes</v>
      </c>
    </row>
    <row r="2027" spans="2:11" x14ac:dyDescent="0.3">
      <c r="B2027" t="s">
        <v>341</v>
      </c>
      <c r="C2027">
        <v>46.53</v>
      </c>
      <c r="D2027">
        <v>4.84</v>
      </c>
      <c r="E2027" t="s">
        <v>2382</v>
      </c>
      <c r="F2027" t="s">
        <v>2380</v>
      </c>
      <c r="G2027" t="s">
        <v>2380</v>
      </c>
      <c r="H2027">
        <v>0</v>
      </c>
      <c r="I2027" t="s">
        <v>2380</v>
      </c>
      <c r="J2027" t="str">
        <f t="shared" si="62"/>
        <v>Obesity</v>
      </c>
      <c r="K2027" s="12" t="str">
        <f t="shared" si="63"/>
        <v>Normal</v>
      </c>
    </row>
    <row r="2028" spans="2:11" x14ac:dyDescent="0.3">
      <c r="B2028" t="s">
        <v>340</v>
      </c>
      <c r="C2028">
        <v>23.4</v>
      </c>
      <c r="D2028">
        <v>5.53</v>
      </c>
      <c r="E2028" t="s">
        <v>2380</v>
      </c>
      <c r="F2028" t="s">
        <v>2380</v>
      </c>
      <c r="G2028" t="s">
        <v>2382</v>
      </c>
      <c r="H2028">
        <v>1</v>
      </c>
      <c r="I2028" t="s">
        <v>2380</v>
      </c>
      <c r="J2028" t="str">
        <f t="shared" si="62"/>
        <v>Normal Weight</v>
      </c>
      <c r="K2028" s="12" t="str">
        <f t="shared" si="63"/>
        <v>Normal</v>
      </c>
    </row>
    <row r="2029" spans="2:11" x14ac:dyDescent="0.3">
      <c r="B2029" t="s">
        <v>339</v>
      </c>
      <c r="C2029">
        <v>30</v>
      </c>
      <c r="D2029">
        <v>4.33</v>
      </c>
      <c r="E2029" t="s">
        <v>2382</v>
      </c>
      <c r="F2029" t="s">
        <v>2380</v>
      </c>
      <c r="G2029" t="s">
        <v>2380</v>
      </c>
      <c r="H2029">
        <v>0</v>
      </c>
      <c r="I2029" t="s">
        <v>2380</v>
      </c>
      <c r="J2029" t="str">
        <f t="shared" si="62"/>
        <v>Obesity</v>
      </c>
      <c r="K2029" s="12" t="str">
        <f t="shared" si="63"/>
        <v>Normal</v>
      </c>
    </row>
    <row r="2030" spans="2:11" x14ac:dyDescent="0.3">
      <c r="B2030" t="s">
        <v>338</v>
      </c>
      <c r="C2030">
        <v>29.15</v>
      </c>
      <c r="D2030">
        <v>4.91</v>
      </c>
      <c r="E2030" t="s">
        <v>2382</v>
      </c>
      <c r="F2030" t="s">
        <v>2380</v>
      </c>
      <c r="G2030" t="s">
        <v>2380</v>
      </c>
      <c r="H2030">
        <v>0</v>
      </c>
      <c r="I2030" t="s">
        <v>2380</v>
      </c>
      <c r="J2030" t="str">
        <f t="shared" si="62"/>
        <v>Overweight</v>
      </c>
      <c r="K2030" s="12" t="str">
        <f t="shared" si="63"/>
        <v>Normal</v>
      </c>
    </row>
    <row r="2031" spans="2:11" x14ac:dyDescent="0.3">
      <c r="B2031" t="s">
        <v>337</v>
      </c>
      <c r="C2031">
        <v>34.865000000000002</v>
      </c>
      <c r="D2031">
        <v>4.8</v>
      </c>
      <c r="E2031" t="s">
        <v>2380</v>
      </c>
      <c r="F2031" t="s">
        <v>2380</v>
      </c>
      <c r="G2031" t="s">
        <v>2380</v>
      </c>
      <c r="H2031">
        <v>0</v>
      </c>
      <c r="I2031" t="s">
        <v>2380</v>
      </c>
      <c r="J2031" t="str">
        <f t="shared" si="62"/>
        <v>Obesity</v>
      </c>
      <c r="K2031" s="12" t="str">
        <f t="shared" si="63"/>
        <v>Normal</v>
      </c>
    </row>
    <row r="2032" spans="2:11" x14ac:dyDescent="0.3">
      <c r="B2032" t="s">
        <v>336</v>
      </c>
      <c r="C2032">
        <v>28.12</v>
      </c>
      <c r="D2032">
        <v>5.55</v>
      </c>
      <c r="E2032" t="s">
        <v>2382</v>
      </c>
      <c r="F2032" t="s">
        <v>2381</v>
      </c>
      <c r="G2032" t="s">
        <v>2380</v>
      </c>
      <c r="H2032">
        <v>2</v>
      </c>
      <c r="I2032" t="s">
        <v>2380</v>
      </c>
      <c r="J2032" t="str">
        <f t="shared" si="62"/>
        <v>Overweight</v>
      </c>
      <c r="K2032" s="12" t="str">
        <f t="shared" si="63"/>
        <v>Normal</v>
      </c>
    </row>
    <row r="2033" spans="2:11" x14ac:dyDescent="0.3">
      <c r="B2033" t="s">
        <v>335</v>
      </c>
      <c r="C2033">
        <v>29.45</v>
      </c>
      <c r="D2033">
        <v>5.24</v>
      </c>
      <c r="E2033" t="s">
        <v>2382</v>
      </c>
      <c r="F2033" t="s">
        <v>2380</v>
      </c>
      <c r="G2033" t="s">
        <v>2380</v>
      </c>
      <c r="H2033">
        <v>0</v>
      </c>
      <c r="I2033" t="s">
        <v>2380</v>
      </c>
      <c r="J2033" t="str">
        <f t="shared" si="62"/>
        <v>Overweight</v>
      </c>
      <c r="K2033" s="12" t="str">
        <f t="shared" si="63"/>
        <v>Normal</v>
      </c>
    </row>
    <row r="2034" spans="2:11" x14ac:dyDescent="0.3">
      <c r="B2034" t="s">
        <v>334</v>
      </c>
      <c r="C2034">
        <v>27.94</v>
      </c>
      <c r="D2034">
        <v>6.08</v>
      </c>
      <c r="E2034" t="s">
        <v>2380</v>
      </c>
      <c r="F2034" t="s">
        <v>2380</v>
      </c>
      <c r="G2034" t="s">
        <v>2382</v>
      </c>
      <c r="H2034">
        <v>1</v>
      </c>
      <c r="I2034" t="s">
        <v>2380</v>
      </c>
      <c r="J2034" t="str">
        <f t="shared" si="62"/>
        <v>Overweight</v>
      </c>
      <c r="K2034" s="12" t="str">
        <f t="shared" si="63"/>
        <v>Prediabetes</v>
      </c>
    </row>
    <row r="2035" spans="2:11" x14ac:dyDescent="0.3">
      <c r="B2035" t="s">
        <v>333</v>
      </c>
      <c r="C2035">
        <v>27.2</v>
      </c>
      <c r="D2035">
        <v>5.83</v>
      </c>
      <c r="E2035" t="s">
        <v>2380</v>
      </c>
      <c r="F2035" t="s">
        <v>2380</v>
      </c>
      <c r="G2035" t="s">
        <v>2382</v>
      </c>
      <c r="H2035">
        <v>1</v>
      </c>
      <c r="I2035" t="s">
        <v>2380</v>
      </c>
      <c r="J2035" t="str">
        <f t="shared" si="62"/>
        <v>Overweight</v>
      </c>
      <c r="K2035" s="12" t="str">
        <f t="shared" si="63"/>
        <v>Prediabetes</v>
      </c>
    </row>
    <row r="2036" spans="2:11" x14ac:dyDescent="0.3">
      <c r="B2036" t="s">
        <v>332</v>
      </c>
      <c r="C2036">
        <v>33.344999999999999</v>
      </c>
      <c r="D2036">
        <v>4.29</v>
      </c>
      <c r="E2036" t="s">
        <v>2380</v>
      </c>
      <c r="F2036" t="s">
        <v>2380</v>
      </c>
      <c r="G2036" t="s">
        <v>2380</v>
      </c>
      <c r="H2036">
        <v>1</v>
      </c>
      <c r="I2036" t="s">
        <v>2380</v>
      </c>
      <c r="J2036" t="str">
        <f t="shared" si="62"/>
        <v>Obesity</v>
      </c>
      <c r="K2036" s="12" t="str">
        <f t="shared" si="63"/>
        <v>Normal</v>
      </c>
    </row>
    <row r="2037" spans="2:11" x14ac:dyDescent="0.3">
      <c r="B2037" t="s">
        <v>331</v>
      </c>
      <c r="C2037">
        <v>29.925000000000001</v>
      </c>
      <c r="D2037">
        <v>5.3</v>
      </c>
      <c r="E2037" t="s">
        <v>2380</v>
      </c>
      <c r="F2037" t="s">
        <v>2380</v>
      </c>
      <c r="G2037" t="s">
        <v>2380</v>
      </c>
      <c r="H2037">
        <v>1</v>
      </c>
      <c r="I2037" t="s">
        <v>2380</v>
      </c>
      <c r="J2037" t="str">
        <f t="shared" si="62"/>
        <v>Overweight</v>
      </c>
      <c r="K2037" s="12" t="str">
        <f t="shared" si="63"/>
        <v>Normal</v>
      </c>
    </row>
    <row r="2038" spans="2:11" x14ac:dyDescent="0.3">
      <c r="B2038" t="s">
        <v>330</v>
      </c>
      <c r="C2038">
        <v>24.225000000000001</v>
      </c>
      <c r="D2038">
        <v>4.42</v>
      </c>
      <c r="E2038" t="s">
        <v>2380</v>
      </c>
      <c r="F2038" t="s">
        <v>2380</v>
      </c>
      <c r="G2038" t="s">
        <v>2380</v>
      </c>
      <c r="H2038">
        <v>1</v>
      </c>
      <c r="I2038" t="s">
        <v>2380</v>
      </c>
      <c r="J2038" t="str">
        <f t="shared" si="62"/>
        <v>Normal Weight</v>
      </c>
      <c r="K2038" s="12" t="str">
        <f t="shared" si="63"/>
        <v>Normal</v>
      </c>
    </row>
    <row r="2039" spans="2:11" x14ac:dyDescent="0.3">
      <c r="B2039" t="s">
        <v>329</v>
      </c>
      <c r="C2039">
        <v>29.68</v>
      </c>
      <c r="D2039">
        <v>5.68</v>
      </c>
      <c r="E2039" t="s">
        <v>2380</v>
      </c>
      <c r="F2039" t="s">
        <v>2381</v>
      </c>
      <c r="G2039" t="s">
        <v>2380</v>
      </c>
      <c r="H2039">
        <v>1</v>
      </c>
      <c r="I2039" t="s">
        <v>2380</v>
      </c>
      <c r="J2039" t="str">
        <f t="shared" si="62"/>
        <v>Overweight</v>
      </c>
      <c r="K2039" s="12" t="str">
        <f t="shared" si="63"/>
        <v>Normal</v>
      </c>
    </row>
    <row r="2040" spans="2:11" x14ac:dyDescent="0.3">
      <c r="B2040" t="s">
        <v>328</v>
      </c>
      <c r="C2040">
        <v>20.614999999999998</v>
      </c>
      <c r="D2040">
        <v>6.05</v>
      </c>
      <c r="E2040" t="s">
        <v>2380</v>
      </c>
      <c r="F2040" t="s">
        <v>2380</v>
      </c>
      <c r="G2040" t="s">
        <v>2382</v>
      </c>
      <c r="H2040">
        <v>1</v>
      </c>
      <c r="I2040" t="s">
        <v>2380</v>
      </c>
      <c r="J2040" t="str">
        <f t="shared" si="62"/>
        <v>Normal Weight</v>
      </c>
      <c r="K2040" s="12" t="str">
        <f t="shared" si="63"/>
        <v>Prediabetes</v>
      </c>
    </row>
    <row r="2041" spans="2:11" x14ac:dyDescent="0.3">
      <c r="B2041" t="s">
        <v>327</v>
      </c>
      <c r="C2041">
        <v>32.119999999999997</v>
      </c>
      <c r="D2041">
        <v>5.33</v>
      </c>
      <c r="E2041" t="s">
        <v>2380</v>
      </c>
      <c r="F2041" t="s">
        <v>2381</v>
      </c>
      <c r="G2041" t="s">
        <v>2380</v>
      </c>
      <c r="H2041">
        <v>1</v>
      </c>
      <c r="I2041" t="s">
        <v>2380</v>
      </c>
      <c r="J2041" t="str">
        <f t="shared" si="62"/>
        <v>Obesity</v>
      </c>
      <c r="K2041" s="12" t="str">
        <f t="shared" si="63"/>
        <v>Normal</v>
      </c>
    </row>
    <row r="2042" spans="2:11" x14ac:dyDescent="0.3">
      <c r="B2042" t="s">
        <v>326</v>
      </c>
      <c r="C2042">
        <v>27.36</v>
      </c>
      <c r="D2042">
        <v>6.22</v>
      </c>
      <c r="E2042" t="s">
        <v>2380</v>
      </c>
      <c r="F2042" t="s">
        <v>2380</v>
      </c>
      <c r="G2042" t="s">
        <v>2380</v>
      </c>
      <c r="H2042">
        <v>0</v>
      </c>
      <c r="I2042" t="s">
        <v>2380</v>
      </c>
      <c r="J2042" t="str">
        <f t="shared" si="62"/>
        <v>Overweight</v>
      </c>
      <c r="K2042" s="12" t="str">
        <f t="shared" si="63"/>
        <v>Prediabetes</v>
      </c>
    </row>
    <row r="2043" spans="2:11" x14ac:dyDescent="0.3">
      <c r="B2043" t="s">
        <v>325</v>
      </c>
      <c r="C2043">
        <v>17.385000000000002</v>
      </c>
      <c r="D2043">
        <v>5.84</v>
      </c>
      <c r="E2043" t="s">
        <v>2380</v>
      </c>
      <c r="F2043" t="s">
        <v>2380</v>
      </c>
      <c r="G2043" t="s">
        <v>2380</v>
      </c>
      <c r="H2043">
        <v>0</v>
      </c>
      <c r="I2043" t="s">
        <v>2380</v>
      </c>
      <c r="J2043" t="str">
        <f t="shared" si="62"/>
        <v>Underweight</v>
      </c>
      <c r="K2043" s="12" t="str">
        <f t="shared" si="63"/>
        <v>Prediabetes</v>
      </c>
    </row>
    <row r="2044" spans="2:11" x14ac:dyDescent="0.3">
      <c r="B2044" t="s">
        <v>324</v>
      </c>
      <c r="C2044">
        <v>30.13</v>
      </c>
      <c r="D2044">
        <v>5.71</v>
      </c>
      <c r="E2044" t="s">
        <v>2380</v>
      </c>
      <c r="F2044" t="s">
        <v>2381</v>
      </c>
      <c r="G2044" t="s">
        <v>2380</v>
      </c>
      <c r="H2044">
        <v>1</v>
      </c>
      <c r="I2044" t="s">
        <v>2380</v>
      </c>
      <c r="J2044" t="str">
        <f t="shared" si="62"/>
        <v>Obesity</v>
      </c>
      <c r="K2044" s="12" t="str">
        <f t="shared" si="63"/>
        <v>Prediabetes</v>
      </c>
    </row>
    <row r="2045" spans="2:11" x14ac:dyDescent="0.3">
      <c r="B2045" t="s">
        <v>323</v>
      </c>
      <c r="C2045">
        <v>25.44</v>
      </c>
      <c r="D2045">
        <v>6.04</v>
      </c>
      <c r="E2045" t="s">
        <v>2382</v>
      </c>
      <c r="F2045" t="s">
        <v>2380</v>
      </c>
      <c r="G2045" t="s">
        <v>2382</v>
      </c>
      <c r="H2045">
        <v>1</v>
      </c>
      <c r="I2045" t="s">
        <v>2380</v>
      </c>
      <c r="J2045" t="str">
        <f t="shared" si="62"/>
        <v>Overweight</v>
      </c>
      <c r="K2045" s="12" t="str">
        <f t="shared" si="63"/>
        <v>Prediabetes</v>
      </c>
    </row>
    <row r="2046" spans="2:11" x14ac:dyDescent="0.3">
      <c r="B2046" t="s">
        <v>322</v>
      </c>
      <c r="C2046">
        <v>39.805</v>
      </c>
      <c r="D2046">
        <v>4.38</v>
      </c>
      <c r="E2046" t="s">
        <v>2380</v>
      </c>
      <c r="F2046" t="s">
        <v>2381</v>
      </c>
      <c r="G2046" t="s">
        <v>2380</v>
      </c>
      <c r="H2046">
        <v>1</v>
      </c>
      <c r="I2046" t="s">
        <v>2380</v>
      </c>
      <c r="J2046" t="str">
        <f t="shared" si="62"/>
        <v>Obesity</v>
      </c>
      <c r="K2046" s="12" t="str">
        <f t="shared" si="63"/>
        <v>Normal</v>
      </c>
    </row>
    <row r="2047" spans="2:11" x14ac:dyDescent="0.3">
      <c r="B2047" t="s">
        <v>321</v>
      </c>
      <c r="C2047">
        <v>30.4</v>
      </c>
      <c r="D2047">
        <v>5.56</v>
      </c>
      <c r="E2047" t="s">
        <v>2382</v>
      </c>
      <c r="F2047" t="s">
        <v>2381</v>
      </c>
      <c r="G2047" t="s">
        <v>2380</v>
      </c>
      <c r="H2047">
        <v>1</v>
      </c>
      <c r="I2047" t="s">
        <v>2380</v>
      </c>
      <c r="J2047" t="str">
        <f t="shared" si="62"/>
        <v>Obesity</v>
      </c>
      <c r="K2047" s="12" t="str">
        <f t="shared" si="63"/>
        <v>Normal</v>
      </c>
    </row>
    <row r="2048" spans="2:11" x14ac:dyDescent="0.3">
      <c r="B2048" t="s">
        <v>320</v>
      </c>
      <c r="C2048">
        <v>23.18</v>
      </c>
      <c r="D2048">
        <v>4.24</v>
      </c>
      <c r="E2048" t="s">
        <v>2380</v>
      </c>
      <c r="F2048" t="s">
        <v>2381</v>
      </c>
      <c r="G2048" t="s">
        <v>2380</v>
      </c>
      <c r="H2048">
        <v>1</v>
      </c>
      <c r="I2048" t="s">
        <v>2380</v>
      </c>
      <c r="J2048" t="str">
        <f t="shared" si="62"/>
        <v>Normal Weight</v>
      </c>
      <c r="K2048" s="12" t="str">
        <f t="shared" si="63"/>
        <v>Normal</v>
      </c>
    </row>
    <row r="2049" spans="2:11" x14ac:dyDescent="0.3">
      <c r="B2049" t="s">
        <v>319</v>
      </c>
      <c r="C2049">
        <v>39.615000000000002</v>
      </c>
      <c r="D2049">
        <v>6.32</v>
      </c>
      <c r="E2049" t="s">
        <v>2380</v>
      </c>
      <c r="F2049" t="s">
        <v>2380</v>
      </c>
      <c r="G2049" t="s">
        <v>2382</v>
      </c>
      <c r="H2049">
        <v>1</v>
      </c>
      <c r="I2049" t="s">
        <v>2380</v>
      </c>
      <c r="J2049" t="str">
        <f t="shared" si="62"/>
        <v>Obesity</v>
      </c>
      <c r="K2049" s="12" t="str">
        <f t="shared" si="63"/>
        <v>Prediabetes</v>
      </c>
    </row>
    <row r="2050" spans="2:11" x14ac:dyDescent="0.3">
      <c r="B2050" t="s">
        <v>318</v>
      </c>
      <c r="C2050">
        <v>30.59</v>
      </c>
      <c r="D2050">
        <v>6.3</v>
      </c>
      <c r="E2050" t="s">
        <v>2382</v>
      </c>
      <c r="F2050" t="s">
        <v>2380</v>
      </c>
      <c r="G2050" t="s">
        <v>2382</v>
      </c>
      <c r="H2050">
        <v>1</v>
      </c>
      <c r="I2050" t="s">
        <v>2380</v>
      </c>
      <c r="J2050" t="str">
        <f t="shared" si="62"/>
        <v>Obesity</v>
      </c>
      <c r="K2050" s="12" t="str">
        <f t="shared" si="63"/>
        <v>Prediabetes</v>
      </c>
    </row>
    <row r="2051" spans="2:11" x14ac:dyDescent="0.3">
      <c r="B2051" t="s">
        <v>317</v>
      </c>
      <c r="C2051">
        <v>16.72</v>
      </c>
      <c r="D2051">
        <v>4.38</v>
      </c>
      <c r="E2051" t="s">
        <v>2382</v>
      </c>
      <c r="F2051" t="s">
        <v>2380</v>
      </c>
      <c r="G2051" t="s">
        <v>2380</v>
      </c>
      <c r="H2051">
        <v>1</v>
      </c>
      <c r="I2051" t="s">
        <v>2380</v>
      </c>
      <c r="J2051" t="str">
        <f t="shared" ref="J2051:J2114" si="64">IF(C2051&lt;18.5,"Underweight",IF(C2051&lt;25,"Normal Weight",IF(C2051&lt;30,"Overweight","Obesity")))</f>
        <v>Underweight</v>
      </c>
      <c r="K2051" s="12" t="str">
        <f t="shared" ref="K2051:K2114" si="65">IF(D2051&lt;5.7,"Normal",IF(D2051&lt;6.5,"Prediabetes","Diabetes"))</f>
        <v>Normal</v>
      </c>
    </row>
    <row r="2052" spans="2:11" x14ac:dyDescent="0.3">
      <c r="B2052" t="s">
        <v>316</v>
      </c>
      <c r="C2052">
        <v>26.22</v>
      </c>
      <c r="D2052">
        <v>4.6500000000000004</v>
      </c>
      <c r="E2052" t="s">
        <v>2382</v>
      </c>
      <c r="F2052" t="s">
        <v>2380</v>
      </c>
      <c r="G2052" t="s">
        <v>2382</v>
      </c>
      <c r="H2052">
        <v>1</v>
      </c>
      <c r="I2052" t="s">
        <v>2380</v>
      </c>
      <c r="J2052" t="str">
        <f t="shared" si="64"/>
        <v>Overweight</v>
      </c>
      <c r="K2052" s="12" t="str">
        <f t="shared" si="65"/>
        <v>Normal</v>
      </c>
    </row>
    <row r="2053" spans="2:11" x14ac:dyDescent="0.3">
      <c r="B2053" t="s">
        <v>315</v>
      </c>
      <c r="C2053">
        <v>31.824999999999999</v>
      </c>
      <c r="D2053">
        <v>4.7</v>
      </c>
      <c r="E2053" t="s">
        <v>2380</v>
      </c>
      <c r="F2053" t="s">
        <v>2380</v>
      </c>
      <c r="G2053" t="s">
        <v>2382</v>
      </c>
      <c r="H2053">
        <v>1</v>
      </c>
      <c r="I2053" t="s">
        <v>2380</v>
      </c>
      <c r="J2053" t="str">
        <f t="shared" si="64"/>
        <v>Obesity</v>
      </c>
      <c r="K2053" s="12" t="str">
        <f t="shared" si="65"/>
        <v>Normal</v>
      </c>
    </row>
    <row r="2054" spans="2:11" x14ac:dyDescent="0.3">
      <c r="B2054" t="s">
        <v>314</v>
      </c>
      <c r="C2054">
        <v>25.745000000000001</v>
      </c>
      <c r="D2054">
        <v>4.34</v>
      </c>
      <c r="E2054" t="s">
        <v>2380</v>
      </c>
      <c r="F2054" t="s">
        <v>2380</v>
      </c>
      <c r="G2054" t="s">
        <v>2382</v>
      </c>
      <c r="H2054">
        <v>1</v>
      </c>
      <c r="I2054" t="s">
        <v>2380</v>
      </c>
      <c r="J2054" t="str">
        <f t="shared" si="64"/>
        <v>Overweight</v>
      </c>
      <c r="K2054" s="12" t="str">
        <f t="shared" si="65"/>
        <v>Normal</v>
      </c>
    </row>
    <row r="2055" spans="2:11" x14ac:dyDescent="0.3">
      <c r="B2055" t="s">
        <v>313</v>
      </c>
      <c r="C2055">
        <v>24.605</v>
      </c>
      <c r="D2055">
        <v>5.62</v>
      </c>
      <c r="E2055" t="s">
        <v>2380</v>
      </c>
      <c r="F2055" t="s">
        <v>2380</v>
      </c>
      <c r="G2055" t="s">
        <v>2382</v>
      </c>
      <c r="H2055">
        <v>1</v>
      </c>
      <c r="I2055" t="s">
        <v>2380</v>
      </c>
      <c r="J2055" t="str">
        <f t="shared" si="64"/>
        <v>Normal Weight</v>
      </c>
      <c r="K2055" s="12" t="str">
        <f t="shared" si="65"/>
        <v>Normal</v>
      </c>
    </row>
    <row r="2056" spans="2:11" x14ac:dyDescent="0.3">
      <c r="B2056" t="s">
        <v>312</v>
      </c>
      <c r="C2056">
        <v>24.51</v>
      </c>
      <c r="D2056">
        <v>4.24</v>
      </c>
      <c r="E2056" t="s">
        <v>2380</v>
      </c>
      <c r="F2056" t="s">
        <v>2380</v>
      </c>
      <c r="G2056" t="s">
        <v>2382</v>
      </c>
      <c r="H2056">
        <v>1</v>
      </c>
      <c r="I2056" t="s">
        <v>2380</v>
      </c>
      <c r="J2056" t="str">
        <f t="shared" si="64"/>
        <v>Normal Weight</v>
      </c>
      <c r="K2056" s="12" t="str">
        <f t="shared" si="65"/>
        <v>Normal</v>
      </c>
    </row>
    <row r="2057" spans="2:11" x14ac:dyDescent="0.3">
      <c r="B2057" t="s">
        <v>311</v>
      </c>
      <c r="C2057">
        <v>31.065000000000001</v>
      </c>
      <c r="D2057">
        <v>4.57</v>
      </c>
      <c r="E2057" t="s">
        <v>2382</v>
      </c>
      <c r="F2057" t="s">
        <v>2380</v>
      </c>
      <c r="G2057" t="s">
        <v>2380</v>
      </c>
      <c r="H2057">
        <v>0</v>
      </c>
      <c r="I2057" t="s">
        <v>2380</v>
      </c>
      <c r="J2057" t="str">
        <f t="shared" si="64"/>
        <v>Obesity</v>
      </c>
      <c r="K2057" s="12" t="str">
        <f t="shared" si="65"/>
        <v>Normal</v>
      </c>
    </row>
    <row r="2058" spans="2:11" x14ac:dyDescent="0.3">
      <c r="B2058" t="s">
        <v>310</v>
      </c>
      <c r="C2058">
        <v>28.12</v>
      </c>
      <c r="D2058">
        <v>5.05</v>
      </c>
      <c r="E2058" t="s">
        <v>2380</v>
      </c>
      <c r="F2058" t="s">
        <v>2380</v>
      </c>
      <c r="G2058" t="s">
        <v>2380</v>
      </c>
      <c r="H2058">
        <v>0</v>
      </c>
      <c r="I2058" t="s">
        <v>2380</v>
      </c>
      <c r="J2058" t="str">
        <f t="shared" si="64"/>
        <v>Overweight</v>
      </c>
      <c r="K2058" s="12" t="str">
        <f t="shared" si="65"/>
        <v>Normal</v>
      </c>
    </row>
    <row r="2059" spans="2:11" x14ac:dyDescent="0.3">
      <c r="B2059" t="s">
        <v>309</v>
      </c>
      <c r="C2059">
        <v>38.06</v>
      </c>
      <c r="D2059">
        <v>6.16</v>
      </c>
      <c r="E2059" t="s">
        <v>2380</v>
      </c>
      <c r="F2059" t="s">
        <v>2380</v>
      </c>
      <c r="G2059" t="s">
        <v>2380</v>
      </c>
      <c r="H2059">
        <v>0</v>
      </c>
      <c r="I2059" t="s">
        <v>2380</v>
      </c>
      <c r="J2059" t="str">
        <f t="shared" si="64"/>
        <v>Obesity</v>
      </c>
      <c r="K2059" s="12" t="str">
        <f t="shared" si="65"/>
        <v>Prediabetes</v>
      </c>
    </row>
    <row r="2060" spans="2:11" x14ac:dyDescent="0.3">
      <c r="B2060" t="s">
        <v>308</v>
      </c>
      <c r="C2060">
        <v>24.96</v>
      </c>
      <c r="D2060">
        <v>4.57</v>
      </c>
      <c r="E2060" t="s">
        <v>2380</v>
      </c>
      <c r="F2060" t="s">
        <v>2380</v>
      </c>
      <c r="G2060" t="s">
        <v>2380</v>
      </c>
      <c r="H2060">
        <v>0</v>
      </c>
      <c r="I2060" t="s">
        <v>2380</v>
      </c>
      <c r="J2060" t="str">
        <f t="shared" si="64"/>
        <v>Normal Weight</v>
      </c>
      <c r="K2060" s="12" t="str">
        <f t="shared" si="65"/>
        <v>Normal</v>
      </c>
    </row>
    <row r="2061" spans="2:11" x14ac:dyDescent="0.3">
      <c r="B2061" t="s">
        <v>307</v>
      </c>
      <c r="C2061">
        <v>17.670000000000002</v>
      </c>
      <c r="D2061">
        <v>5.53</v>
      </c>
      <c r="E2061" t="s">
        <v>2382</v>
      </c>
      <c r="F2061" t="s">
        <v>2380</v>
      </c>
      <c r="G2061" t="s">
        <v>2380</v>
      </c>
      <c r="H2061">
        <v>0</v>
      </c>
      <c r="I2061" t="s">
        <v>2380</v>
      </c>
      <c r="J2061" t="str">
        <f t="shared" si="64"/>
        <v>Underweight</v>
      </c>
      <c r="K2061" s="12" t="str">
        <f t="shared" si="65"/>
        <v>Normal</v>
      </c>
    </row>
    <row r="2062" spans="2:11" x14ac:dyDescent="0.3">
      <c r="B2062" t="s">
        <v>306</v>
      </c>
      <c r="C2062">
        <v>31.35</v>
      </c>
      <c r="D2062">
        <v>5.84</v>
      </c>
      <c r="E2062" t="s">
        <v>2380</v>
      </c>
      <c r="F2062" t="s">
        <v>2381</v>
      </c>
      <c r="G2062" t="s">
        <v>2380</v>
      </c>
      <c r="H2062">
        <v>1</v>
      </c>
      <c r="I2062" t="s">
        <v>2380</v>
      </c>
      <c r="J2062" t="str">
        <f t="shared" si="64"/>
        <v>Obesity</v>
      </c>
      <c r="K2062" s="12" t="str">
        <f t="shared" si="65"/>
        <v>Prediabetes</v>
      </c>
    </row>
    <row r="2063" spans="2:11" x14ac:dyDescent="0.3">
      <c r="B2063" t="s">
        <v>305</v>
      </c>
      <c r="C2063">
        <v>28.31</v>
      </c>
      <c r="D2063">
        <v>6.41</v>
      </c>
      <c r="E2063" t="s">
        <v>2380</v>
      </c>
      <c r="F2063" t="s">
        <v>2381</v>
      </c>
      <c r="G2063" t="s">
        <v>2380</v>
      </c>
      <c r="H2063">
        <v>1</v>
      </c>
      <c r="I2063" t="s">
        <v>2380</v>
      </c>
      <c r="J2063" t="str">
        <f t="shared" si="64"/>
        <v>Overweight</v>
      </c>
      <c r="K2063" s="12" t="str">
        <f t="shared" si="65"/>
        <v>Prediabetes</v>
      </c>
    </row>
    <row r="2064" spans="2:11" x14ac:dyDescent="0.3">
      <c r="B2064" t="s">
        <v>304</v>
      </c>
      <c r="C2064">
        <v>30.3</v>
      </c>
      <c r="D2064">
        <v>4.7300000000000004</v>
      </c>
      <c r="E2064" t="s">
        <v>2382</v>
      </c>
      <c r="F2064" t="s">
        <v>2380</v>
      </c>
      <c r="G2064" t="s">
        <v>2382</v>
      </c>
      <c r="H2064">
        <v>1</v>
      </c>
      <c r="I2064" t="s">
        <v>2380</v>
      </c>
      <c r="J2064" t="str">
        <f t="shared" si="64"/>
        <v>Obesity</v>
      </c>
      <c r="K2064" s="12" t="str">
        <f t="shared" si="65"/>
        <v>Normal</v>
      </c>
    </row>
    <row r="2065" spans="2:11" x14ac:dyDescent="0.3">
      <c r="B2065" t="s">
        <v>303</v>
      </c>
      <c r="C2065">
        <v>26.4</v>
      </c>
      <c r="D2065">
        <v>6.22</v>
      </c>
      <c r="E2065" t="s">
        <v>2382</v>
      </c>
      <c r="F2065" t="s">
        <v>2380</v>
      </c>
      <c r="G2065" t="s">
        <v>2380</v>
      </c>
      <c r="H2065">
        <v>0</v>
      </c>
      <c r="I2065" t="s">
        <v>2380</v>
      </c>
      <c r="J2065" t="str">
        <f t="shared" si="64"/>
        <v>Overweight</v>
      </c>
      <c r="K2065" s="12" t="str">
        <f t="shared" si="65"/>
        <v>Prediabetes</v>
      </c>
    </row>
    <row r="2066" spans="2:11" x14ac:dyDescent="0.3">
      <c r="B2066" t="s">
        <v>302</v>
      </c>
      <c r="C2066">
        <v>22.135000000000002</v>
      </c>
      <c r="D2066">
        <v>4.46</v>
      </c>
      <c r="E2066" t="s">
        <v>2382</v>
      </c>
      <c r="F2066" t="s">
        <v>2380</v>
      </c>
      <c r="G2066" t="s">
        <v>2380</v>
      </c>
      <c r="H2066">
        <v>0</v>
      </c>
      <c r="I2066" t="s">
        <v>2380</v>
      </c>
      <c r="J2066" t="str">
        <f t="shared" si="64"/>
        <v>Normal Weight</v>
      </c>
      <c r="K2066" s="12" t="str">
        <f t="shared" si="65"/>
        <v>Normal</v>
      </c>
    </row>
    <row r="2067" spans="2:11" x14ac:dyDescent="0.3">
      <c r="B2067" t="s">
        <v>301</v>
      </c>
      <c r="C2067">
        <v>17.399999999999999</v>
      </c>
      <c r="D2067">
        <v>4.5</v>
      </c>
      <c r="E2067" t="s">
        <v>2382</v>
      </c>
      <c r="F2067" t="s">
        <v>2380</v>
      </c>
      <c r="G2067" t="s">
        <v>2380</v>
      </c>
      <c r="H2067">
        <v>0</v>
      </c>
      <c r="I2067" t="s">
        <v>2380</v>
      </c>
      <c r="J2067" t="str">
        <f t="shared" si="64"/>
        <v>Underweight</v>
      </c>
      <c r="K2067" s="12" t="str">
        <f t="shared" si="65"/>
        <v>Normal</v>
      </c>
    </row>
    <row r="2068" spans="2:11" x14ac:dyDescent="0.3">
      <c r="B2068" t="s">
        <v>299</v>
      </c>
      <c r="C2068">
        <v>28.06</v>
      </c>
      <c r="D2068">
        <v>8.93</v>
      </c>
      <c r="E2068" t="s">
        <v>2380</v>
      </c>
      <c r="F2068" t="s">
        <v>2380</v>
      </c>
      <c r="G2068" t="s">
        <v>2380</v>
      </c>
      <c r="H2068">
        <v>0</v>
      </c>
      <c r="I2068" t="s">
        <v>2380</v>
      </c>
      <c r="J2068" t="str">
        <f t="shared" si="64"/>
        <v>Overweight</v>
      </c>
      <c r="K2068" s="12" t="str">
        <f t="shared" si="65"/>
        <v>Diabetes</v>
      </c>
    </row>
    <row r="2069" spans="2:11" x14ac:dyDescent="0.3">
      <c r="B2069" t="s">
        <v>298</v>
      </c>
      <c r="C2069">
        <v>31.13</v>
      </c>
      <c r="D2069">
        <v>11.02</v>
      </c>
      <c r="E2069" t="s">
        <v>2380</v>
      </c>
      <c r="F2069" t="s">
        <v>2380</v>
      </c>
      <c r="G2069" t="s">
        <v>2380</v>
      </c>
      <c r="H2069">
        <v>0</v>
      </c>
      <c r="I2069" t="s">
        <v>2380</v>
      </c>
      <c r="J2069" t="str">
        <f t="shared" si="64"/>
        <v>Obesity</v>
      </c>
      <c r="K2069" s="12" t="str">
        <f t="shared" si="65"/>
        <v>Diabetes</v>
      </c>
    </row>
    <row r="2070" spans="2:11" x14ac:dyDescent="0.3">
      <c r="B2070" t="s">
        <v>297</v>
      </c>
      <c r="C2070">
        <v>18.46</v>
      </c>
      <c r="D2070">
        <v>5.25</v>
      </c>
      <c r="E2070" t="s">
        <v>2380</v>
      </c>
      <c r="F2070" t="s">
        <v>2380</v>
      </c>
      <c r="G2070" t="s">
        <v>2380</v>
      </c>
      <c r="H2070">
        <v>0</v>
      </c>
      <c r="I2070" t="s">
        <v>2380</v>
      </c>
      <c r="J2070" t="str">
        <f t="shared" si="64"/>
        <v>Underweight</v>
      </c>
      <c r="K2070" s="12" t="str">
        <f t="shared" si="65"/>
        <v>Normal</v>
      </c>
    </row>
    <row r="2071" spans="2:11" x14ac:dyDescent="0.3">
      <c r="B2071" t="s">
        <v>296</v>
      </c>
      <c r="C2071">
        <v>17.3</v>
      </c>
      <c r="D2071">
        <v>4.75</v>
      </c>
      <c r="E2071" t="s">
        <v>2380</v>
      </c>
      <c r="F2071" t="s">
        <v>2380</v>
      </c>
      <c r="G2071" t="s">
        <v>2380</v>
      </c>
      <c r="H2071">
        <v>0</v>
      </c>
      <c r="I2071" t="s">
        <v>2380</v>
      </c>
      <c r="J2071" t="str">
        <f t="shared" si="64"/>
        <v>Underweight</v>
      </c>
      <c r="K2071" s="12" t="str">
        <f t="shared" si="65"/>
        <v>Normal</v>
      </c>
    </row>
    <row r="2072" spans="2:11" x14ac:dyDescent="0.3">
      <c r="B2072" t="s">
        <v>295</v>
      </c>
      <c r="C2072">
        <v>35.625</v>
      </c>
      <c r="D2072">
        <v>4.68</v>
      </c>
      <c r="E2072" t="s">
        <v>2382</v>
      </c>
      <c r="F2072" t="s">
        <v>2380</v>
      </c>
      <c r="G2072" t="s">
        <v>2382</v>
      </c>
      <c r="H2072">
        <v>1</v>
      </c>
      <c r="I2072" t="s">
        <v>2380</v>
      </c>
      <c r="J2072" t="str">
        <f t="shared" si="64"/>
        <v>Obesity</v>
      </c>
      <c r="K2072" s="12" t="str">
        <f t="shared" si="65"/>
        <v>Normal</v>
      </c>
    </row>
    <row r="2073" spans="2:11" x14ac:dyDescent="0.3">
      <c r="B2073" t="s">
        <v>294</v>
      </c>
      <c r="C2073">
        <v>20.234999999999999</v>
      </c>
      <c r="D2073">
        <v>6.17</v>
      </c>
      <c r="E2073" t="s">
        <v>2382</v>
      </c>
      <c r="F2073" t="s">
        <v>2381</v>
      </c>
      <c r="G2073" t="s">
        <v>2380</v>
      </c>
      <c r="H2073">
        <v>2</v>
      </c>
      <c r="I2073" t="s">
        <v>2380</v>
      </c>
      <c r="J2073" t="str">
        <f t="shared" si="64"/>
        <v>Normal Weight</v>
      </c>
      <c r="K2073" s="12" t="str">
        <f t="shared" si="65"/>
        <v>Prediabetes</v>
      </c>
    </row>
    <row r="2074" spans="2:11" x14ac:dyDescent="0.3">
      <c r="B2074" t="s">
        <v>293</v>
      </c>
      <c r="C2074">
        <v>27.55</v>
      </c>
      <c r="D2074">
        <v>4.5599999999999996</v>
      </c>
      <c r="E2074" t="s">
        <v>2382</v>
      </c>
      <c r="F2074" t="s">
        <v>2380</v>
      </c>
      <c r="G2074" t="s">
        <v>2382</v>
      </c>
      <c r="H2074">
        <v>1</v>
      </c>
      <c r="I2074" t="s">
        <v>2380</v>
      </c>
      <c r="J2074" t="str">
        <f t="shared" si="64"/>
        <v>Overweight</v>
      </c>
      <c r="K2074" s="12" t="str">
        <f t="shared" si="65"/>
        <v>Normal</v>
      </c>
    </row>
    <row r="2075" spans="2:11" x14ac:dyDescent="0.3">
      <c r="B2075" t="s">
        <v>292</v>
      </c>
      <c r="C2075">
        <v>17.97</v>
      </c>
      <c r="D2075">
        <v>6.3</v>
      </c>
      <c r="E2075" t="s">
        <v>2380</v>
      </c>
      <c r="F2075" t="s">
        <v>2380</v>
      </c>
      <c r="G2075" t="s">
        <v>2380</v>
      </c>
      <c r="H2075">
        <v>0</v>
      </c>
      <c r="I2075" t="s">
        <v>2380</v>
      </c>
      <c r="J2075" t="str">
        <f t="shared" si="64"/>
        <v>Underweight</v>
      </c>
      <c r="K2075" s="12" t="str">
        <f t="shared" si="65"/>
        <v>Prediabetes</v>
      </c>
    </row>
    <row r="2076" spans="2:11" x14ac:dyDescent="0.3">
      <c r="B2076" t="s">
        <v>291</v>
      </c>
      <c r="C2076">
        <v>29.98</v>
      </c>
      <c r="D2076">
        <v>6.03</v>
      </c>
      <c r="E2076" t="s">
        <v>2380</v>
      </c>
      <c r="F2076" t="s">
        <v>2381</v>
      </c>
      <c r="G2076" t="s">
        <v>2380</v>
      </c>
      <c r="H2076">
        <v>1</v>
      </c>
      <c r="I2076" t="s">
        <v>2380</v>
      </c>
      <c r="J2076" t="str">
        <f t="shared" si="64"/>
        <v>Overweight</v>
      </c>
      <c r="K2076" s="12" t="str">
        <f t="shared" si="65"/>
        <v>Prediabetes</v>
      </c>
    </row>
    <row r="2077" spans="2:11" x14ac:dyDescent="0.3">
      <c r="B2077" t="s">
        <v>290</v>
      </c>
      <c r="C2077">
        <v>33.659999999999997</v>
      </c>
      <c r="D2077">
        <v>4.2</v>
      </c>
      <c r="E2077" t="s">
        <v>2382</v>
      </c>
      <c r="F2077" t="s">
        <v>2380</v>
      </c>
      <c r="G2077" t="s">
        <v>2380</v>
      </c>
      <c r="H2077">
        <v>1</v>
      </c>
      <c r="I2077" t="s">
        <v>2380</v>
      </c>
      <c r="J2077" t="str">
        <f t="shared" si="64"/>
        <v>Obesity</v>
      </c>
      <c r="K2077" s="12" t="str">
        <f t="shared" si="65"/>
        <v>Normal</v>
      </c>
    </row>
    <row r="2078" spans="2:11" x14ac:dyDescent="0.3">
      <c r="B2078" t="s">
        <v>289</v>
      </c>
      <c r="C2078">
        <v>32.67</v>
      </c>
      <c r="D2078">
        <v>5.61</v>
      </c>
      <c r="E2078" t="s">
        <v>2382</v>
      </c>
      <c r="F2078" t="s">
        <v>2380</v>
      </c>
      <c r="G2078" t="s">
        <v>2380</v>
      </c>
      <c r="H2078">
        <v>1</v>
      </c>
      <c r="I2078" t="s">
        <v>2380</v>
      </c>
      <c r="J2078" t="str">
        <f t="shared" si="64"/>
        <v>Obesity</v>
      </c>
      <c r="K2078" s="12" t="str">
        <f t="shared" si="65"/>
        <v>Normal</v>
      </c>
    </row>
    <row r="2079" spans="2:11" x14ac:dyDescent="0.3">
      <c r="B2079" t="s">
        <v>288</v>
      </c>
      <c r="C2079">
        <v>30.5</v>
      </c>
      <c r="D2079">
        <v>5.88</v>
      </c>
      <c r="E2079" t="s">
        <v>2382</v>
      </c>
      <c r="F2079" t="s">
        <v>2380</v>
      </c>
      <c r="G2079" t="s">
        <v>2380</v>
      </c>
      <c r="H2079">
        <v>1</v>
      </c>
      <c r="I2079" t="s">
        <v>2380</v>
      </c>
      <c r="J2079" t="str">
        <f t="shared" si="64"/>
        <v>Obesity</v>
      </c>
      <c r="K2079" s="12" t="str">
        <f t="shared" si="65"/>
        <v>Prediabetes</v>
      </c>
    </row>
    <row r="2080" spans="2:11" x14ac:dyDescent="0.3">
      <c r="B2080" t="s">
        <v>287</v>
      </c>
      <c r="C2080">
        <v>23.1</v>
      </c>
      <c r="D2080">
        <v>5.92</v>
      </c>
      <c r="E2080" t="s">
        <v>2382</v>
      </c>
      <c r="F2080" t="s">
        <v>2380</v>
      </c>
      <c r="G2080" t="s">
        <v>2380</v>
      </c>
      <c r="H2080">
        <v>1</v>
      </c>
      <c r="I2080" t="s">
        <v>2380</v>
      </c>
      <c r="J2080" t="str">
        <f t="shared" si="64"/>
        <v>Normal Weight</v>
      </c>
      <c r="K2080" s="12" t="str">
        <f t="shared" si="65"/>
        <v>Prediabetes</v>
      </c>
    </row>
    <row r="2081" spans="2:11" x14ac:dyDescent="0.3">
      <c r="B2081" t="s">
        <v>286</v>
      </c>
      <c r="C2081">
        <v>39.49</v>
      </c>
      <c r="D2081">
        <v>4.8099999999999996</v>
      </c>
      <c r="E2081" t="s">
        <v>2380</v>
      </c>
      <c r="F2081" t="s">
        <v>2380</v>
      </c>
      <c r="G2081" t="s">
        <v>2380</v>
      </c>
      <c r="H2081">
        <v>1</v>
      </c>
      <c r="I2081" t="s">
        <v>2380</v>
      </c>
      <c r="J2081" t="str">
        <f t="shared" si="64"/>
        <v>Obesity</v>
      </c>
      <c r="K2081" s="12" t="str">
        <f t="shared" si="65"/>
        <v>Normal</v>
      </c>
    </row>
    <row r="2082" spans="2:11" x14ac:dyDescent="0.3">
      <c r="B2082" t="s">
        <v>285</v>
      </c>
      <c r="C2082">
        <v>33.99</v>
      </c>
      <c r="D2082">
        <v>4.55</v>
      </c>
      <c r="E2082" t="s">
        <v>2380</v>
      </c>
      <c r="F2082" t="s">
        <v>2380</v>
      </c>
      <c r="G2082" t="s">
        <v>2380</v>
      </c>
      <c r="H2082">
        <v>1</v>
      </c>
      <c r="I2082" t="s">
        <v>2380</v>
      </c>
      <c r="J2082" t="str">
        <f t="shared" si="64"/>
        <v>Obesity</v>
      </c>
      <c r="K2082" s="12" t="str">
        <f t="shared" si="65"/>
        <v>Normal</v>
      </c>
    </row>
    <row r="2083" spans="2:11" x14ac:dyDescent="0.3">
      <c r="B2083" t="s">
        <v>284</v>
      </c>
      <c r="C2083">
        <v>27.72</v>
      </c>
      <c r="D2083">
        <v>6.43</v>
      </c>
      <c r="E2083" t="s">
        <v>2380</v>
      </c>
      <c r="F2083" t="s">
        <v>2380</v>
      </c>
      <c r="G2083" t="s">
        <v>2380</v>
      </c>
      <c r="H2083">
        <v>1</v>
      </c>
      <c r="I2083" t="s">
        <v>2380</v>
      </c>
      <c r="J2083" t="str">
        <f t="shared" si="64"/>
        <v>Overweight</v>
      </c>
      <c r="K2083" s="12" t="str">
        <f t="shared" si="65"/>
        <v>Prediabetes</v>
      </c>
    </row>
    <row r="2084" spans="2:11" x14ac:dyDescent="0.3">
      <c r="B2084" t="s">
        <v>283</v>
      </c>
      <c r="C2084">
        <v>30.59</v>
      </c>
      <c r="D2084">
        <v>11.62</v>
      </c>
      <c r="E2084" t="s">
        <v>2380</v>
      </c>
      <c r="F2084" t="s">
        <v>2380</v>
      </c>
      <c r="G2084" t="s">
        <v>2380</v>
      </c>
      <c r="H2084">
        <v>0</v>
      </c>
      <c r="I2084" t="s">
        <v>2380</v>
      </c>
      <c r="J2084" t="str">
        <f t="shared" si="64"/>
        <v>Obesity</v>
      </c>
      <c r="K2084" s="12" t="str">
        <f t="shared" si="65"/>
        <v>Diabetes</v>
      </c>
    </row>
    <row r="2085" spans="2:11" x14ac:dyDescent="0.3">
      <c r="B2085" t="s">
        <v>282</v>
      </c>
      <c r="C2085">
        <v>22.6</v>
      </c>
      <c r="D2085">
        <v>6.04</v>
      </c>
      <c r="E2085" t="s">
        <v>2380</v>
      </c>
      <c r="F2085" t="s">
        <v>2380</v>
      </c>
      <c r="G2085" t="s">
        <v>2380</v>
      </c>
      <c r="H2085">
        <v>1</v>
      </c>
      <c r="I2085" t="s">
        <v>2380</v>
      </c>
      <c r="J2085" t="str">
        <f t="shared" si="64"/>
        <v>Normal Weight</v>
      </c>
      <c r="K2085" s="12" t="str">
        <f t="shared" si="65"/>
        <v>Prediabetes</v>
      </c>
    </row>
    <row r="2086" spans="2:11" x14ac:dyDescent="0.3">
      <c r="B2086" t="s">
        <v>281</v>
      </c>
      <c r="C2086">
        <v>28.785</v>
      </c>
      <c r="D2086">
        <v>8.82</v>
      </c>
      <c r="E2086" t="s">
        <v>2380</v>
      </c>
      <c r="F2086" t="s">
        <v>2380</v>
      </c>
      <c r="G2086" t="s">
        <v>2380</v>
      </c>
      <c r="H2086">
        <v>0</v>
      </c>
      <c r="I2086" t="s">
        <v>2380</v>
      </c>
      <c r="J2086" t="str">
        <f t="shared" si="64"/>
        <v>Overweight</v>
      </c>
      <c r="K2086" s="12" t="str">
        <f t="shared" si="65"/>
        <v>Diabetes</v>
      </c>
    </row>
    <row r="2087" spans="2:11" x14ac:dyDescent="0.3">
      <c r="B2087" t="s">
        <v>280</v>
      </c>
      <c r="C2087">
        <v>50.38</v>
      </c>
      <c r="D2087">
        <v>5.8</v>
      </c>
      <c r="E2087" t="s">
        <v>2380</v>
      </c>
      <c r="F2087" t="s">
        <v>2380</v>
      </c>
      <c r="G2087" t="s">
        <v>2380</v>
      </c>
      <c r="H2087">
        <v>0</v>
      </c>
      <c r="I2087" t="s">
        <v>2380</v>
      </c>
      <c r="J2087" t="str">
        <f t="shared" si="64"/>
        <v>Obesity</v>
      </c>
      <c r="K2087" s="12" t="str">
        <f t="shared" si="65"/>
        <v>Prediabetes</v>
      </c>
    </row>
    <row r="2088" spans="2:11" x14ac:dyDescent="0.3">
      <c r="B2088" t="s">
        <v>279</v>
      </c>
      <c r="C2088">
        <v>35.200000000000003</v>
      </c>
      <c r="D2088">
        <v>4.28</v>
      </c>
      <c r="E2088" t="s">
        <v>2380</v>
      </c>
      <c r="F2088" t="s">
        <v>2380</v>
      </c>
      <c r="G2088" t="s">
        <v>2380</v>
      </c>
      <c r="H2088">
        <v>0</v>
      </c>
      <c r="I2088" t="s">
        <v>2380</v>
      </c>
      <c r="J2088" t="str">
        <f t="shared" si="64"/>
        <v>Obesity</v>
      </c>
      <c r="K2088" s="12" t="str">
        <f t="shared" si="65"/>
        <v>Normal</v>
      </c>
    </row>
    <row r="2089" spans="2:11" x14ac:dyDescent="0.3">
      <c r="B2089" t="s">
        <v>278</v>
      </c>
      <c r="C2089">
        <v>35.72</v>
      </c>
      <c r="D2089">
        <v>5.5</v>
      </c>
      <c r="E2089" t="s">
        <v>2382</v>
      </c>
      <c r="F2089" t="s">
        <v>2380</v>
      </c>
      <c r="G2089" t="s">
        <v>2380</v>
      </c>
      <c r="H2089">
        <v>0</v>
      </c>
      <c r="I2089" t="s">
        <v>2380</v>
      </c>
      <c r="J2089" t="str">
        <f t="shared" si="64"/>
        <v>Obesity</v>
      </c>
      <c r="K2089" s="12" t="str">
        <f t="shared" si="65"/>
        <v>Normal</v>
      </c>
    </row>
    <row r="2090" spans="2:11" x14ac:dyDescent="0.3">
      <c r="B2090" t="s">
        <v>277</v>
      </c>
      <c r="C2090">
        <v>24.51</v>
      </c>
      <c r="D2090">
        <v>4.6900000000000004</v>
      </c>
      <c r="E2090" t="s">
        <v>2380</v>
      </c>
      <c r="F2090" t="s">
        <v>2380</v>
      </c>
      <c r="G2090" t="s">
        <v>2380</v>
      </c>
      <c r="H2090">
        <v>0</v>
      </c>
      <c r="I2090" t="s">
        <v>2380</v>
      </c>
      <c r="J2090" t="str">
        <f t="shared" si="64"/>
        <v>Normal Weight</v>
      </c>
      <c r="K2090" s="12" t="str">
        <f t="shared" si="65"/>
        <v>Normal</v>
      </c>
    </row>
    <row r="2091" spans="2:11" x14ac:dyDescent="0.3">
      <c r="B2091" t="s">
        <v>275</v>
      </c>
      <c r="C2091">
        <v>23.844999999999999</v>
      </c>
      <c r="D2091">
        <v>4.43</v>
      </c>
      <c r="E2091" t="s">
        <v>2380</v>
      </c>
      <c r="F2091" t="s">
        <v>2380</v>
      </c>
      <c r="G2091" t="s">
        <v>2380</v>
      </c>
      <c r="H2091">
        <v>0</v>
      </c>
      <c r="I2091" t="s">
        <v>2380</v>
      </c>
      <c r="J2091" t="str">
        <f t="shared" si="64"/>
        <v>Normal Weight</v>
      </c>
      <c r="K2091" s="12" t="str">
        <f t="shared" si="65"/>
        <v>Normal</v>
      </c>
    </row>
    <row r="2092" spans="2:11" x14ac:dyDescent="0.3">
      <c r="B2092" t="s">
        <v>274</v>
      </c>
      <c r="C2092">
        <v>15.68</v>
      </c>
      <c r="D2092">
        <v>6.16</v>
      </c>
      <c r="E2092" t="s">
        <v>2382</v>
      </c>
      <c r="F2092" t="s">
        <v>2380</v>
      </c>
      <c r="G2092" t="s">
        <v>2380</v>
      </c>
      <c r="H2092">
        <v>1</v>
      </c>
      <c r="I2092" t="s">
        <v>2380</v>
      </c>
      <c r="J2092" t="str">
        <f t="shared" si="64"/>
        <v>Underweight</v>
      </c>
      <c r="K2092" s="12" t="str">
        <f t="shared" si="65"/>
        <v>Prediabetes</v>
      </c>
    </row>
    <row r="2093" spans="2:11" x14ac:dyDescent="0.3">
      <c r="B2093" t="s">
        <v>273</v>
      </c>
      <c r="C2093">
        <v>32.395000000000003</v>
      </c>
      <c r="D2093">
        <v>6.66</v>
      </c>
      <c r="E2093" t="s">
        <v>2380</v>
      </c>
      <c r="F2093" t="s">
        <v>2380</v>
      </c>
      <c r="G2093" t="s">
        <v>2380</v>
      </c>
      <c r="H2093">
        <v>0</v>
      </c>
      <c r="I2093" t="s">
        <v>2380</v>
      </c>
      <c r="J2093" t="str">
        <f t="shared" si="64"/>
        <v>Obesity</v>
      </c>
      <c r="K2093" s="12" t="str">
        <f t="shared" si="65"/>
        <v>Diabetes</v>
      </c>
    </row>
    <row r="2094" spans="2:11" x14ac:dyDescent="0.3">
      <c r="B2094" t="s">
        <v>272</v>
      </c>
      <c r="C2094">
        <v>23.655000000000001</v>
      </c>
      <c r="D2094">
        <v>5.92</v>
      </c>
      <c r="E2094" t="s">
        <v>2380</v>
      </c>
      <c r="F2094" t="s">
        <v>2380</v>
      </c>
      <c r="G2094" t="s">
        <v>2380</v>
      </c>
      <c r="H2094">
        <v>1</v>
      </c>
      <c r="I2094" t="s">
        <v>2380</v>
      </c>
      <c r="J2094" t="str">
        <f t="shared" si="64"/>
        <v>Normal Weight</v>
      </c>
      <c r="K2094" s="12" t="str">
        <f t="shared" si="65"/>
        <v>Prediabetes</v>
      </c>
    </row>
    <row r="2095" spans="2:11" x14ac:dyDescent="0.3">
      <c r="B2095" t="s">
        <v>271</v>
      </c>
      <c r="C2095">
        <v>28.4</v>
      </c>
      <c r="D2095">
        <v>5.97</v>
      </c>
      <c r="E2095" t="s">
        <v>2380</v>
      </c>
      <c r="F2095" t="s">
        <v>2380</v>
      </c>
      <c r="G2095" t="s">
        <v>2382</v>
      </c>
      <c r="H2095">
        <v>1</v>
      </c>
      <c r="I2095" t="s">
        <v>2380</v>
      </c>
      <c r="J2095" t="str">
        <f t="shared" si="64"/>
        <v>Overweight</v>
      </c>
      <c r="K2095" s="12" t="str">
        <f t="shared" si="65"/>
        <v>Prediabetes</v>
      </c>
    </row>
    <row r="2096" spans="2:11" x14ac:dyDescent="0.3">
      <c r="B2096" t="s">
        <v>270</v>
      </c>
      <c r="C2096">
        <v>35.42</v>
      </c>
      <c r="D2096">
        <v>4.6399999999999997</v>
      </c>
      <c r="E2096" t="s">
        <v>2382</v>
      </c>
      <c r="F2096" t="s">
        <v>2380</v>
      </c>
      <c r="G2096" t="s">
        <v>2380</v>
      </c>
      <c r="H2096">
        <v>0</v>
      </c>
      <c r="I2096" t="s">
        <v>2380</v>
      </c>
      <c r="J2096" t="str">
        <f t="shared" si="64"/>
        <v>Obesity</v>
      </c>
      <c r="K2096" s="12" t="str">
        <f t="shared" si="65"/>
        <v>Normal</v>
      </c>
    </row>
    <row r="2097" spans="2:11" x14ac:dyDescent="0.3">
      <c r="B2097" t="s">
        <v>269</v>
      </c>
      <c r="C2097">
        <v>26.18</v>
      </c>
      <c r="D2097">
        <v>6.12</v>
      </c>
      <c r="E2097" t="s">
        <v>2380</v>
      </c>
      <c r="F2097" t="s">
        <v>2381</v>
      </c>
      <c r="G2097" t="s">
        <v>2380</v>
      </c>
      <c r="H2097">
        <v>1</v>
      </c>
      <c r="I2097" t="s">
        <v>2380</v>
      </c>
      <c r="J2097" t="str">
        <f t="shared" si="64"/>
        <v>Overweight</v>
      </c>
      <c r="K2097" s="12" t="str">
        <f t="shared" si="65"/>
        <v>Prediabetes</v>
      </c>
    </row>
    <row r="2098" spans="2:11" x14ac:dyDescent="0.3">
      <c r="B2098" t="s">
        <v>268</v>
      </c>
      <c r="C2098">
        <v>20.8</v>
      </c>
      <c r="D2098">
        <v>4.87</v>
      </c>
      <c r="E2098" t="s">
        <v>2382</v>
      </c>
      <c r="F2098" t="s">
        <v>2380</v>
      </c>
      <c r="G2098" t="s">
        <v>2380</v>
      </c>
      <c r="H2098">
        <v>0</v>
      </c>
      <c r="I2098" t="s">
        <v>2380</v>
      </c>
      <c r="J2098" t="str">
        <f t="shared" si="64"/>
        <v>Normal Weight</v>
      </c>
      <c r="K2098" s="12" t="str">
        <f t="shared" si="65"/>
        <v>Normal</v>
      </c>
    </row>
    <row r="2099" spans="2:11" x14ac:dyDescent="0.3">
      <c r="B2099" t="s">
        <v>267</v>
      </c>
      <c r="C2099">
        <v>15.82</v>
      </c>
      <c r="D2099">
        <v>4.5999999999999996</v>
      </c>
      <c r="E2099" t="s">
        <v>2380</v>
      </c>
      <c r="F2099" t="s">
        <v>2380</v>
      </c>
      <c r="G2099" t="s">
        <v>2380</v>
      </c>
      <c r="H2099">
        <v>0</v>
      </c>
      <c r="I2099" t="s">
        <v>2380</v>
      </c>
      <c r="J2099" t="str">
        <f t="shared" si="64"/>
        <v>Underweight</v>
      </c>
      <c r="K2099" s="12" t="str">
        <f t="shared" si="65"/>
        <v>Normal</v>
      </c>
    </row>
    <row r="2100" spans="2:11" x14ac:dyDescent="0.3">
      <c r="B2100" t="s">
        <v>266</v>
      </c>
      <c r="C2100">
        <v>17.670000000000002</v>
      </c>
      <c r="D2100">
        <v>4.78</v>
      </c>
      <c r="E2100" t="s">
        <v>2380</v>
      </c>
      <c r="F2100" t="s">
        <v>2380</v>
      </c>
      <c r="G2100" t="s">
        <v>2380</v>
      </c>
      <c r="H2100">
        <v>0</v>
      </c>
      <c r="I2100" t="s">
        <v>2380</v>
      </c>
      <c r="J2100" t="str">
        <f t="shared" si="64"/>
        <v>Underweight</v>
      </c>
      <c r="K2100" s="12" t="str">
        <f t="shared" si="65"/>
        <v>Normal</v>
      </c>
    </row>
    <row r="2101" spans="2:11" x14ac:dyDescent="0.3">
      <c r="B2101" t="s">
        <v>265</v>
      </c>
      <c r="C2101">
        <v>31.92</v>
      </c>
      <c r="D2101">
        <v>11.05</v>
      </c>
      <c r="E2101" t="s">
        <v>2380</v>
      </c>
      <c r="F2101" t="s">
        <v>2380</v>
      </c>
      <c r="G2101" t="s">
        <v>2380</v>
      </c>
      <c r="H2101">
        <v>0</v>
      </c>
      <c r="I2101" t="s">
        <v>2380</v>
      </c>
      <c r="J2101" t="str">
        <f t="shared" si="64"/>
        <v>Obesity</v>
      </c>
      <c r="K2101" s="12" t="str">
        <f t="shared" si="65"/>
        <v>Diabetes</v>
      </c>
    </row>
    <row r="2102" spans="2:11" x14ac:dyDescent="0.3">
      <c r="B2102" t="s">
        <v>264</v>
      </c>
      <c r="C2102">
        <v>28.975000000000001</v>
      </c>
      <c r="D2102">
        <v>7.62</v>
      </c>
      <c r="E2102" t="s">
        <v>2380</v>
      </c>
      <c r="F2102" t="s">
        <v>2380</v>
      </c>
      <c r="G2102" t="s">
        <v>2380</v>
      </c>
      <c r="H2102">
        <v>0</v>
      </c>
      <c r="I2102" t="s">
        <v>2380</v>
      </c>
      <c r="J2102" t="str">
        <f t="shared" si="64"/>
        <v>Overweight</v>
      </c>
      <c r="K2102" s="12" t="str">
        <f t="shared" si="65"/>
        <v>Diabetes</v>
      </c>
    </row>
    <row r="2103" spans="2:11" x14ac:dyDescent="0.3">
      <c r="B2103" t="s">
        <v>263</v>
      </c>
      <c r="C2103">
        <v>31.73</v>
      </c>
      <c r="D2103">
        <v>4.78</v>
      </c>
      <c r="E2103" t="s">
        <v>2382</v>
      </c>
      <c r="F2103" t="s">
        <v>2381</v>
      </c>
      <c r="G2103" t="s">
        <v>2380</v>
      </c>
      <c r="H2103">
        <v>2</v>
      </c>
      <c r="I2103" t="s">
        <v>2380</v>
      </c>
      <c r="J2103" t="str">
        <f t="shared" si="64"/>
        <v>Obesity</v>
      </c>
      <c r="K2103" s="12" t="str">
        <f t="shared" si="65"/>
        <v>Normal</v>
      </c>
    </row>
    <row r="2104" spans="2:11" x14ac:dyDescent="0.3">
      <c r="B2104" t="s">
        <v>262</v>
      </c>
      <c r="C2104">
        <v>28.88</v>
      </c>
      <c r="D2104">
        <v>6.09</v>
      </c>
      <c r="E2104" t="s">
        <v>2382</v>
      </c>
      <c r="F2104" t="s">
        <v>2381</v>
      </c>
      <c r="G2104" t="s">
        <v>2380</v>
      </c>
      <c r="H2104">
        <v>2</v>
      </c>
      <c r="I2104" t="s">
        <v>2380</v>
      </c>
      <c r="J2104" t="str">
        <f t="shared" si="64"/>
        <v>Overweight</v>
      </c>
      <c r="K2104" s="12" t="str">
        <f t="shared" si="65"/>
        <v>Prediabetes</v>
      </c>
    </row>
    <row r="2105" spans="2:11" x14ac:dyDescent="0.3">
      <c r="B2105" t="s">
        <v>261</v>
      </c>
      <c r="C2105">
        <v>25.555</v>
      </c>
      <c r="D2105">
        <v>5.1100000000000003</v>
      </c>
      <c r="E2105" t="s">
        <v>2380</v>
      </c>
      <c r="F2105" t="s">
        <v>2380</v>
      </c>
      <c r="G2105" t="s">
        <v>2382</v>
      </c>
      <c r="H2105">
        <v>1</v>
      </c>
      <c r="I2105" t="s">
        <v>2380</v>
      </c>
      <c r="J2105" t="str">
        <f t="shared" si="64"/>
        <v>Overweight</v>
      </c>
      <c r="K2105" s="12" t="str">
        <f t="shared" si="65"/>
        <v>Normal</v>
      </c>
    </row>
    <row r="2106" spans="2:11" x14ac:dyDescent="0.3">
      <c r="B2106" t="s">
        <v>260</v>
      </c>
      <c r="C2106">
        <v>37.29</v>
      </c>
      <c r="D2106">
        <v>4.46</v>
      </c>
      <c r="E2106" t="s">
        <v>2380</v>
      </c>
      <c r="F2106" t="s">
        <v>2381</v>
      </c>
      <c r="G2106" t="s">
        <v>2380</v>
      </c>
      <c r="H2106">
        <v>1</v>
      </c>
      <c r="I2106" t="s">
        <v>2380</v>
      </c>
      <c r="J2106" t="str">
        <f t="shared" si="64"/>
        <v>Obesity</v>
      </c>
      <c r="K2106" s="12" t="str">
        <f t="shared" si="65"/>
        <v>Normal</v>
      </c>
    </row>
    <row r="2107" spans="2:11" x14ac:dyDescent="0.3">
      <c r="B2107" t="s">
        <v>259</v>
      </c>
      <c r="C2107">
        <v>40.28</v>
      </c>
      <c r="D2107">
        <v>6.11</v>
      </c>
      <c r="E2107" t="s">
        <v>2380</v>
      </c>
      <c r="F2107" t="s">
        <v>2381</v>
      </c>
      <c r="G2107" t="s">
        <v>2380</v>
      </c>
      <c r="H2107">
        <v>1</v>
      </c>
      <c r="I2107" t="s">
        <v>2380</v>
      </c>
      <c r="J2107" t="str">
        <f t="shared" si="64"/>
        <v>Obesity</v>
      </c>
      <c r="K2107" s="12" t="str">
        <f t="shared" si="65"/>
        <v>Prediabetes</v>
      </c>
    </row>
    <row r="2108" spans="2:11" x14ac:dyDescent="0.3">
      <c r="B2108" t="s">
        <v>258</v>
      </c>
      <c r="C2108">
        <v>40.185000000000002</v>
      </c>
      <c r="D2108">
        <v>4.66</v>
      </c>
      <c r="E2108" t="s">
        <v>2380</v>
      </c>
      <c r="F2108" t="s">
        <v>2381</v>
      </c>
      <c r="G2108" t="s">
        <v>2380</v>
      </c>
      <c r="H2108">
        <v>1</v>
      </c>
      <c r="I2108" t="s">
        <v>2380</v>
      </c>
      <c r="J2108" t="str">
        <f t="shared" si="64"/>
        <v>Obesity</v>
      </c>
      <c r="K2108" s="12" t="str">
        <f t="shared" si="65"/>
        <v>Normal</v>
      </c>
    </row>
    <row r="2109" spans="2:11" x14ac:dyDescent="0.3">
      <c r="B2109" t="s">
        <v>257</v>
      </c>
      <c r="C2109">
        <v>23.57</v>
      </c>
      <c r="D2109">
        <v>6.14</v>
      </c>
      <c r="E2109" t="s">
        <v>2380</v>
      </c>
      <c r="F2109" t="s">
        <v>2380</v>
      </c>
      <c r="G2109" t="s">
        <v>2380</v>
      </c>
      <c r="H2109">
        <v>0</v>
      </c>
      <c r="I2109" t="s">
        <v>2380</v>
      </c>
      <c r="J2109" t="str">
        <f t="shared" si="64"/>
        <v>Normal Weight</v>
      </c>
      <c r="K2109" s="12" t="str">
        <f t="shared" si="65"/>
        <v>Prediabetes</v>
      </c>
    </row>
    <row r="2110" spans="2:11" x14ac:dyDescent="0.3">
      <c r="B2110" t="s">
        <v>256</v>
      </c>
      <c r="C2110">
        <v>35.625</v>
      </c>
      <c r="D2110">
        <v>6.21</v>
      </c>
      <c r="E2110" t="s">
        <v>2380</v>
      </c>
      <c r="F2110" t="s">
        <v>2381</v>
      </c>
      <c r="G2110" t="s">
        <v>2380</v>
      </c>
      <c r="H2110">
        <v>1</v>
      </c>
      <c r="I2110" t="s">
        <v>2380</v>
      </c>
      <c r="J2110" t="str">
        <f t="shared" si="64"/>
        <v>Obesity</v>
      </c>
      <c r="K2110" s="12" t="str">
        <f t="shared" si="65"/>
        <v>Prediabetes</v>
      </c>
    </row>
    <row r="2111" spans="2:11" x14ac:dyDescent="0.3">
      <c r="B2111" t="s">
        <v>255</v>
      </c>
      <c r="C2111">
        <v>33.155000000000001</v>
      </c>
      <c r="D2111">
        <v>4.5999999999999996</v>
      </c>
      <c r="E2111" t="s">
        <v>2380</v>
      </c>
      <c r="F2111" t="s">
        <v>2381</v>
      </c>
      <c r="G2111" t="s">
        <v>2380</v>
      </c>
      <c r="H2111">
        <v>1</v>
      </c>
      <c r="I2111" t="s">
        <v>2380</v>
      </c>
      <c r="J2111" t="str">
        <f t="shared" si="64"/>
        <v>Obesity</v>
      </c>
      <c r="K2111" s="12" t="str">
        <f t="shared" si="65"/>
        <v>Normal</v>
      </c>
    </row>
    <row r="2112" spans="2:11" x14ac:dyDescent="0.3">
      <c r="B2112" t="s">
        <v>254</v>
      </c>
      <c r="C2112">
        <v>31.92</v>
      </c>
      <c r="D2112">
        <v>5.04</v>
      </c>
      <c r="E2112" t="s">
        <v>2380</v>
      </c>
      <c r="F2112" t="s">
        <v>2381</v>
      </c>
      <c r="G2112" t="s">
        <v>2380</v>
      </c>
      <c r="H2112">
        <v>1</v>
      </c>
      <c r="I2112" t="s">
        <v>2380</v>
      </c>
      <c r="J2112" t="str">
        <f t="shared" si="64"/>
        <v>Obesity</v>
      </c>
      <c r="K2112" s="12" t="str">
        <f t="shared" si="65"/>
        <v>Normal</v>
      </c>
    </row>
    <row r="2113" spans="2:11" x14ac:dyDescent="0.3">
      <c r="B2113" t="s">
        <v>253</v>
      </c>
      <c r="C2113">
        <v>30.305</v>
      </c>
      <c r="D2113">
        <v>5.08</v>
      </c>
      <c r="E2113" t="s">
        <v>2380</v>
      </c>
      <c r="F2113" t="s">
        <v>2381</v>
      </c>
      <c r="G2113" t="s">
        <v>2380</v>
      </c>
      <c r="H2113">
        <v>1</v>
      </c>
      <c r="I2113" t="s">
        <v>2380</v>
      </c>
      <c r="J2113" t="str">
        <f t="shared" si="64"/>
        <v>Obesity</v>
      </c>
      <c r="K2113" s="12" t="str">
        <f t="shared" si="65"/>
        <v>Normal</v>
      </c>
    </row>
    <row r="2114" spans="2:11" x14ac:dyDescent="0.3">
      <c r="B2114" t="s">
        <v>252</v>
      </c>
      <c r="C2114">
        <v>30.114999999999998</v>
      </c>
      <c r="D2114">
        <v>4.38</v>
      </c>
      <c r="E2114" t="s">
        <v>2380</v>
      </c>
      <c r="F2114" t="s">
        <v>2381</v>
      </c>
      <c r="G2114" t="s">
        <v>2380</v>
      </c>
      <c r="H2114">
        <v>1</v>
      </c>
      <c r="I2114" t="s">
        <v>2380</v>
      </c>
      <c r="J2114" t="str">
        <f t="shared" si="64"/>
        <v>Obesity</v>
      </c>
      <c r="K2114" s="12" t="str">
        <f t="shared" si="65"/>
        <v>Normal</v>
      </c>
    </row>
    <row r="2115" spans="2:11" x14ac:dyDescent="0.3">
      <c r="B2115" t="s">
        <v>251</v>
      </c>
      <c r="C2115">
        <v>24.09</v>
      </c>
      <c r="D2115">
        <v>4.79</v>
      </c>
      <c r="E2115" t="s">
        <v>2380</v>
      </c>
      <c r="F2115" t="s">
        <v>2381</v>
      </c>
      <c r="G2115" t="s">
        <v>2380</v>
      </c>
      <c r="H2115">
        <v>1</v>
      </c>
      <c r="I2115" t="s">
        <v>2380</v>
      </c>
      <c r="J2115" t="str">
        <f t="shared" ref="J2115:J2178" si="66">IF(C2115&lt;18.5,"Underweight",IF(C2115&lt;25,"Normal Weight",IF(C2115&lt;30,"Overweight","Obesity")))</f>
        <v>Normal Weight</v>
      </c>
      <c r="K2115" s="12" t="str">
        <f t="shared" ref="K2115:K2178" si="67">IF(D2115&lt;5.7,"Normal",IF(D2115&lt;6.5,"Prediabetes","Diabetes"))</f>
        <v>Normal</v>
      </c>
    </row>
    <row r="2116" spans="2:11" x14ac:dyDescent="0.3">
      <c r="B2116" t="s">
        <v>250</v>
      </c>
      <c r="C2116">
        <v>28.215</v>
      </c>
      <c r="D2116">
        <v>4.21</v>
      </c>
      <c r="E2116" t="s">
        <v>2380</v>
      </c>
      <c r="F2116" t="s">
        <v>2381</v>
      </c>
      <c r="G2116" t="s">
        <v>2380</v>
      </c>
      <c r="H2116">
        <v>1</v>
      </c>
      <c r="I2116" t="s">
        <v>2380</v>
      </c>
      <c r="J2116" t="str">
        <f t="shared" si="66"/>
        <v>Overweight</v>
      </c>
      <c r="K2116" s="12" t="str">
        <f t="shared" si="67"/>
        <v>Normal</v>
      </c>
    </row>
    <row r="2117" spans="2:11" x14ac:dyDescent="0.3">
      <c r="B2117" t="s">
        <v>248</v>
      </c>
      <c r="C2117">
        <v>26.315000000000001</v>
      </c>
      <c r="D2117">
        <v>5.47</v>
      </c>
      <c r="E2117" t="s">
        <v>2380</v>
      </c>
      <c r="F2117" t="s">
        <v>2381</v>
      </c>
      <c r="G2117" t="s">
        <v>2380</v>
      </c>
      <c r="H2117">
        <v>1</v>
      </c>
      <c r="I2117" t="s">
        <v>2380</v>
      </c>
      <c r="J2117" t="str">
        <f t="shared" si="66"/>
        <v>Overweight</v>
      </c>
      <c r="K2117" s="12" t="str">
        <f t="shared" si="67"/>
        <v>Normal</v>
      </c>
    </row>
    <row r="2118" spans="2:11" x14ac:dyDescent="0.3">
      <c r="B2118" t="s">
        <v>246</v>
      </c>
      <c r="C2118">
        <v>25.08</v>
      </c>
      <c r="D2118">
        <v>5.09</v>
      </c>
      <c r="E2118" t="s">
        <v>2380</v>
      </c>
      <c r="F2118" t="s">
        <v>2381</v>
      </c>
      <c r="G2118" t="s">
        <v>2380</v>
      </c>
      <c r="H2118">
        <v>1</v>
      </c>
      <c r="I2118" t="s">
        <v>2380</v>
      </c>
      <c r="J2118" t="str">
        <f t="shared" si="66"/>
        <v>Overweight</v>
      </c>
      <c r="K2118" s="12" t="str">
        <f t="shared" si="67"/>
        <v>Normal</v>
      </c>
    </row>
    <row r="2119" spans="2:11" x14ac:dyDescent="0.3">
      <c r="B2119" t="s">
        <v>245</v>
      </c>
      <c r="C2119">
        <v>15.41</v>
      </c>
      <c r="D2119">
        <v>5.08</v>
      </c>
      <c r="E2119" t="s">
        <v>2380</v>
      </c>
      <c r="F2119" t="s">
        <v>2380</v>
      </c>
      <c r="G2119" t="s">
        <v>2380</v>
      </c>
      <c r="H2119">
        <v>0</v>
      </c>
      <c r="I2119" t="s">
        <v>2380</v>
      </c>
      <c r="J2119" t="str">
        <f t="shared" si="66"/>
        <v>Underweight</v>
      </c>
      <c r="K2119" s="12" t="str">
        <f t="shared" si="67"/>
        <v>Normal</v>
      </c>
    </row>
    <row r="2120" spans="2:11" x14ac:dyDescent="0.3">
      <c r="B2120" t="s">
        <v>244</v>
      </c>
      <c r="C2120">
        <v>23.83</v>
      </c>
      <c r="D2120">
        <v>5.68</v>
      </c>
      <c r="E2120" t="s">
        <v>2380</v>
      </c>
      <c r="F2120" t="s">
        <v>2380</v>
      </c>
      <c r="G2120" t="s">
        <v>2380</v>
      </c>
      <c r="H2120">
        <v>0</v>
      </c>
      <c r="I2120" t="s">
        <v>2380</v>
      </c>
      <c r="J2120" t="str">
        <f t="shared" si="66"/>
        <v>Normal Weight</v>
      </c>
      <c r="K2120" s="12" t="str">
        <f t="shared" si="67"/>
        <v>Normal</v>
      </c>
    </row>
    <row r="2121" spans="2:11" x14ac:dyDescent="0.3">
      <c r="B2121" t="s">
        <v>243</v>
      </c>
      <c r="C2121">
        <v>36</v>
      </c>
      <c r="D2121">
        <v>4.66</v>
      </c>
      <c r="E2121" t="s">
        <v>2380</v>
      </c>
      <c r="F2121" t="s">
        <v>2381</v>
      </c>
      <c r="G2121" t="s">
        <v>2380</v>
      </c>
      <c r="H2121">
        <v>1</v>
      </c>
      <c r="I2121" t="s">
        <v>2380</v>
      </c>
      <c r="J2121" t="str">
        <f t="shared" si="66"/>
        <v>Obesity</v>
      </c>
      <c r="K2121" s="12" t="str">
        <f t="shared" si="67"/>
        <v>Normal</v>
      </c>
    </row>
    <row r="2122" spans="2:11" x14ac:dyDescent="0.3">
      <c r="B2122" t="s">
        <v>242</v>
      </c>
      <c r="C2122">
        <v>28.82</v>
      </c>
      <c r="D2122">
        <v>5.59</v>
      </c>
      <c r="E2122" t="s">
        <v>2380</v>
      </c>
      <c r="F2122" t="s">
        <v>2381</v>
      </c>
      <c r="G2122" t="s">
        <v>2380</v>
      </c>
      <c r="H2122">
        <v>1</v>
      </c>
      <c r="I2122" t="s">
        <v>2380</v>
      </c>
      <c r="J2122" t="str">
        <f t="shared" si="66"/>
        <v>Overweight</v>
      </c>
      <c r="K2122" s="12" t="str">
        <f t="shared" si="67"/>
        <v>Normal</v>
      </c>
    </row>
    <row r="2123" spans="2:11" x14ac:dyDescent="0.3">
      <c r="B2123" t="s">
        <v>241</v>
      </c>
      <c r="C2123">
        <v>28.05</v>
      </c>
      <c r="D2123">
        <v>6.2</v>
      </c>
      <c r="E2123" t="s">
        <v>2380</v>
      </c>
      <c r="F2123" t="s">
        <v>2381</v>
      </c>
      <c r="G2123" t="s">
        <v>2380</v>
      </c>
      <c r="H2123">
        <v>1</v>
      </c>
      <c r="I2123" t="s">
        <v>2380</v>
      </c>
      <c r="J2123" t="str">
        <f t="shared" si="66"/>
        <v>Overweight</v>
      </c>
      <c r="K2123" s="12" t="str">
        <f t="shared" si="67"/>
        <v>Prediabetes</v>
      </c>
    </row>
    <row r="2124" spans="2:11" x14ac:dyDescent="0.3">
      <c r="B2124" t="s">
        <v>240</v>
      </c>
      <c r="C2124">
        <v>27.1</v>
      </c>
      <c r="D2124">
        <v>4.45</v>
      </c>
      <c r="E2124" t="s">
        <v>2380</v>
      </c>
      <c r="F2124" t="s">
        <v>2381</v>
      </c>
      <c r="G2124" t="s">
        <v>2380</v>
      </c>
      <c r="H2124">
        <v>1</v>
      </c>
      <c r="I2124" t="s">
        <v>2380</v>
      </c>
      <c r="J2124" t="str">
        <f t="shared" si="66"/>
        <v>Overweight</v>
      </c>
      <c r="K2124" s="12" t="str">
        <f t="shared" si="67"/>
        <v>Normal</v>
      </c>
    </row>
    <row r="2125" spans="2:11" x14ac:dyDescent="0.3">
      <c r="B2125" t="s">
        <v>239</v>
      </c>
      <c r="C2125">
        <v>24.3</v>
      </c>
      <c r="D2125">
        <v>6.1</v>
      </c>
      <c r="E2125" t="s">
        <v>2382</v>
      </c>
      <c r="F2125" t="s">
        <v>2381</v>
      </c>
      <c r="G2125" t="s">
        <v>2380</v>
      </c>
      <c r="H2125">
        <v>1</v>
      </c>
      <c r="I2125" t="s">
        <v>2380</v>
      </c>
      <c r="J2125" t="str">
        <f t="shared" si="66"/>
        <v>Normal Weight</v>
      </c>
      <c r="K2125" s="12" t="str">
        <f t="shared" si="67"/>
        <v>Prediabetes</v>
      </c>
    </row>
    <row r="2126" spans="2:11" x14ac:dyDescent="0.3">
      <c r="B2126" t="s">
        <v>238</v>
      </c>
      <c r="C2126">
        <v>30.72</v>
      </c>
      <c r="D2126">
        <v>6.06</v>
      </c>
      <c r="E2126" t="s">
        <v>2380</v>
      </c>
      <c r="F2126" t="s">
        <v>2381</v>
      </c>
      <c r="G2126" t="s">
        <v>2380</v>
      </c>
      <c r="H2126">
        <v>1</v>
      </c>
      <c r="I2126" t="s">
        <v>2380</v>
      </c>
      <c r="J2126" t="str">
        <f t="shared" si="66"/>
        <v>Obesity</v>
      </c>
      <c r="K2126" s="12" t="str">
        <f t="shared" si="67"/>
        <v>Prediabetes</v>
      </c>
    </row>
    <row r="2127" spans="2:11" x14ac:dyDescent="0.3">
      <c r="B2127" t="s">
        <v>237</v>
      </c>
      <c r="C2127">
        <v>37.43</v>
      </c>
      <c r="D2127">
        <v>4.5599999999999996</v>
      </c>
      <c r="E2127" t="s">
        <v>2380</v>
      </c>
      <c r="F2127" t="s">
        <v>2380</v>
      </c>
      <c r="G2127" t="s">
        <v>2382</v>
      </c>
      <c r="H2127">
        <v>1</v>
      </c>
      <c r="I2127" t="s">
        <v>2380</v>
      </c>
      <c r="J2127" t="str">
        <f t="shared" si="66"/>
        <v>Obesity</v>
      </c>
      <c r="K2127" s="12" t="str">
        <f t="shared" si="67"/>
        <v>Normal</v>
      </c>
    </row>
    <row r="2128" spans="2:11" x14ac:dyDescent="0.3">
      <c r="B2128" t="s">
        <v>236</v>
      </c>
      <c r="C2128">
        <v>25.74</v>
      </c>
      <c r="D2128">
        <v>6.41</v>
      </c>
      <c r="E2128" t="s">
        <v>2382</v>
      </c>
      <c r="F2128" t="s">
        <v>2380</v>
      </c>
      <c r="G2128" t="s">
        <v>2382</v>
      </c>
      <c r="H2128">
        <v>1</v>
      </c>
      <c r="I2128" t="s">
        <v>2380</v>
      </c>
      <c r="J2128" t="str">
        <f t="shared" si="66"/>
        <v>Overweight</v>
      </c>
      <c r="K2128" s="12" t="str">
        <f t="shared" si="67"/>
        <v>Prediabetes</v>
      </c>
    </row>
    <row r="2129" spans="2:11" x14ac:dyDescent="0.3">
      <c r="B2129" t="s">
        <v>235</v>
      </c>
      <c r="C2129">
        <v>36.575000000000003</v>
      </c>
      <c r="D2129">
        <v>5.57</v>
      </c>
      <c r="E2129" t="s">
        <v>2380</v>
      </c>
      <c r="F2129" t="s">
        <v>2380</v>
      </c>
      <c r="G2129" t="s">
        <v>2382</v>
      </c>
      <c r="H2129">
        <v>1</v>
      </c>
      <c r="I2129" t="s">
        <v>2380</v>
      </c>
      <c r="J2129" t="str">
        <f t="shared" si="66"/>
        <v>Obesity</v>
      </c>
      <c r="K2129" s="12" t="str">
        <f t="shared" si="67"/>
        <v>Normal</v>
      </c>
    </row>
    <row r="2130" spans="2:11" x14ac:dyDescent="0.3">
      <c r="B2130" t="s">
        <v>234</v>
      </c>
      <c r="C2130">
        <v>35.15</v>
      </c>
      <c r="D2130">
        <v>5.47</v>
      </c>
      <c r="E2130" t="s">
        <v>2380</v>
      </c>
      <c r="F2130" t="s">
        <v>2380</v>
      </c>
      <c r="G2130" t="s">
        <v>2382</v>
      </c>
      <c r="H2130">
        <v>1</v>
      </c>
      <c r="I2130" t="s">
        <v>2380</v>
      </c>
      <c r="J2130" t="str">
        <f t="shared" si="66"/>
        <v>Obesity</v>
      </c>
      <c r="K2130" s="12" t="str">
        <f t="shared" si="67"/>
        <v>Normal</v>
      </c>
    </row>
    <row r="2131" spans="2:11" x14ac:dyDescent="0.3">
      <c r="B2131" t="s">
        <v>233</v>
      </c>
      <c r="C2131">
        <v>32.11</v>
      </c>
      <c r="D2131">
        <v>4.43</v>
      </c>
      <c r="E2131" t="s">
        <v>2380</v>
      </c>
      <c r="F2131" t="s">
        <v>2380</v>
      </c>
      <c r="G2131" t="s">
        <v>2382</v>
      </c>
      <c r="H2131">
        <v>1</v>
      </c>
      <c r="I2131" t="s">
        <v>2380</v>
      </c>
      <c r="J2131" t="str">
        <f t="shared" si="66"/>
        <v>Obesity</v>
      </c>
      <c r="K2131" s="12" t="str">
        <f t="shared" si="67"/>
        <v>Normal</v>
      </c>
    </row>
    <row r="2132" spans="2:11" x14ac:dyDescent="0.3">
      <c r="B2132" t="s">
        <v>232</v>
      </c>
      <c r="C2132">
        <v>30.495000000000001</v>
      </c>
      <c r="D2132">
        <v>4.95</v>
      </c>
      <c r="E2132" t="s">
        <v>2380</v>
      </c>
      <c r="F2132" t="s">
        <v>2380</v>
      </c>
      <c r="G2132" t="s">
        <v>2382</v>
      </c>
      <c r="H2132">
        <v>1</v>
      </c>
      <c r="I2132" t="s">
        <v>2380</v>
      </c>
      <c r="J2132" t="str">
        <f t="shared" si="66"/>
        <v>Obesity</v>
      </c>
      <c r="K2132" s="12" t="str">
        <f t="shared" si="67"/>
        <v>Normal</v>
      </c>
    </row>
    <row r="2133" spans="2:11" x14ac:dyDescent="0.3">
      <c r="B2133" t="s">
        <v>231</v>
      </c>
      <c r="C2133">
        <v>29.24</v>
      </c>
      <c r="D2133">
        <v>4.04</v>
      </c>
      <c r="E2133" t="s">
        <v>2380</v>
      </c>
      <c r="F2133" t="s">
        <v>2381</v>
      </c>
      <c r="G2133" t="s">
        <v>2380</v>
      </c>
      <c r="H2133">
        <v>1</v>
      </c>
      <c r="I2133" t="s">
        <v>2380</v>
      </c>
      <c r="J2133" t="str">
        <f t="shared" si="66"/>
        <v>Overweight</v>
      </c>
      <c r="K2133" s="12" t="str">
        <f t="shared" si="67"/>
        <v>Normal</v>
      </c>
    </row>
    <row r="2134" spans="2:11" x14ac:dyDescent="0.3">
      <c r="B2134" t="s">
        <v>230</v>
      </c>
      <c r="C2134">
        <v>22.515000000000001</v>
      </c>
      <c r="D2134">
        <v>5.93</v>
      </c>
      <c r="E2134" t="s">
        <v>2380</v>
      </c>
      <c r="F2134" t="s">
        <v>2380</v>
      </c>
      <c r="G2134" t="s">
        <v>2382</v>
      </c>
      <c r="H2134">
        <v>1</v>
      </c>
      <c r="I2134" t="s">
        <v>2380</v>
      </c>
      <c r="J2134" t="str">
        <f t="shared" si="66"/>
        <v>Normal Weight</v>
      </c>
      <c r="K2134" s="12" t="str">
        <f t="shared" si="67"/>
        <v>Prediabetes</v>
      </c>
    </row>
    <row r="2135" spans="2:11" x14ac:dyDescent="0.3">
      <c r="B2135" t="s">
        <v>229</v>
      </c>
      <c r="C2135">
        <v>15.65</v>
      </c>
      <c r="D2135">
        <v>4.2300000000000004</v>
      </c>
      <c r="E2135" t="s">
        <v>2380</v>
      </c>
      <c r="F2135" t="s">
        <v>2380</v>
      </c>
      <c r="G2135" t="s">
        <v>2380</v>
      </c>
      <c r="H2135">
        <v>0</v>
      </c>
      <c r="I2135" t="s">
        <v>2380</v>
      </c>
      <c r="J2135" t="str">
        <f t="shared" si="66"/>
        <v>Underweight</v>
      </c>
      <c r="K2135" s="12" t="str">
        <f t="shared" si="67"/>
        <v>Normal</v>
      </c>
    </row>
    <row r="2136" spans="2:11" x14ac:dyDescent="0.3">
      <c r="B2136" t="s">
        <v>228</v>
      </c>
      <c r="C2136">
        <v>27.36</v>
      </c>
      <c r="D2136">
        <v>5.59</v>
      </c>
      <c r="E2136" t="s">
        <v>2382</v>
      </c>
      <c r="F2136" t="s">
        <v>2380</v>
      </c>
      <c r="G2136" t="s">
        <v>2380</v>
      </c>
      <c r="H2136">
        <v>0</v>
      </c>
      <c r="I2136" t="s">
        <v>2380</v>
      </c>
      <c r="J2136" t="str">
        <f t="shared" si="66"/>
        <v>Overweight</v>
      </c>
      <c r="K2136" s="12" t="str">
        <f t="shared" si="67"/>
        <v>Normal</v>
      </c>
    </row>
    <row r="2137" spans="2:11" x14ac:dyDescent="0.3">
      <c r="B2137" t="s">
        <v>227</v>
      </c>
      <c r="C2137">
        <v>22.3</v>
      </c>
      <c r="D2137">
        <v>4.8899999999999997</v>
      </c>
      <c r="E2137" t="s">
        <v>2382</v>
      </c>
      <c r="F2137" t="s">
        <v>2380</v>
      </c>
      <c r="G2137" t="s">
        <v>2380</v>
      </c>
      <c r="H2137">
        <v>0</v>
      </c>
      <c r="I2137" t="s">
        <v>2380</v>
      </c>
      <c r="J2137" t="str">
        <f t="shared" si="66"/>
        <v>Normal Weight</v>
      </c>
      <c r="K2137" s="12" t="str">
        <f t="shared" si="67"/>
        <v>Normal</v>
      </c>
    </row>
    <row r="2138" spans="2:11" x14ac:dyDescent="0.3">
      <c r="B2138" t="s">
        <v>226</v>
      </c>
      <c r="C2138">
        <v>26.03</v>
      </c>
      <c r="D2138">
        <v>5.81</v>
      </c>
      <c r="E2138" t="s">
        <v>2382</v>
      </c>
      <c r="F2138" t="s">
        <v>2380</v>
      </c>
      <c r="G2138" t="s">
        <v>2380</v>
      </c>
      <c r="H2138">
        <v>0</v>
      </c>
      <c r="I2138" t="s">
        <v>2380</v>
      </c>
      <c r="J2138" t="str">
        <f t="shared" si="66"/>
        <v>Overweight</v>
      </c>
      <c r="K2138" s="12" t="str">
        <f t="shared" si="67"/>
        <v>Prediabetes</v>
      </c>
    </row>
    <row r="2139" spans="2:11" x14ac:dyDescent="0.3">
      <c r="B2139" t="s">
        <v>225</v>
      </c>
      <c r="C2139">
        <v>27.74</v>
      </c>
      <c r="D2139">
        <v>4.29</v>
      </c>
      <c r="E2139" t="s">
        <v>2380</v>
      </c>
      <c r="F2139" t="s">
        <v>2381</v>
      </c>
      <c r="G2139" t="s">
        <v>2380</v>
      </c>
      <c r="H2139">
        <v>1</v>
      </c>
      <c r="I2139" t="s">
        <v>2380</v>
      </c>
      <c r="J2139" t="str">
        <f t="shared" si="66"/>
        <v>Overweight</v>
      </c>
      <c r="K2139" s="12" t="str">
        <f t="shared" si="67"/>
        <v>Normal</v>
      </c>
    </row>
    <row r="2140" spans="2:11" x14ac:dyDescent="0.3">
      <c r="B2140" t="s">
        <v>224</v>
      </c>
      <c r="C2140">
        <v>32.11</v>
      </c>
      <c r="D2140">
        <v>4.03</v>
      </c>
      <c r="E2140" t="s">
        <v>2382</v>
      </c>
      <c r="F2140" t="s">
        <v>2381</v>
      </c>
      <c r="G2140" t="s">
        <v>2380</v>
      </c>
      <c r="H2140">
        <v>2</v>
      </c>
      <c r="I2140" t="s">
        <v>2380</v>
      </c>
      <c r="J2140" t="str">
        <f t="shared" si="66"/>
        <v>Obesity</v>
      </c>
      <c r="K2140" s="12" t="str">
        <f t="shared" si="67"/>
        <v>Normal</v>
      </c>
    </row>
    <row r="2141" spans="2:11" x14ac:dyDescent="0.3">
      <c r="B2141" t="s">
        <v>223</v>
      </c>
      <c r="C2141">
        <v>25.175000000000001</v>
      </c>
      <c r="D2141">
        <v>6.29</v>
      </c>
      <c r="E2141" t="s">
        <v>2382</v>
      </c>
      <c r="F2141" t="s">
        <v>2381</v>
      </c>
      <c r="G2141" t="s">
        <v>2380</v>
      </c>
      <c r="H2141">
        <v>2</v>
      </c>
      <c r="I2141" t="s">
        <v>2380</v>
      </c>
      <c r="J2141" t="str">
        <f t="shared" si="66"/>
        <v>Overweight</v>
      </c>
      <c r="K2141" s="12" t="str">
        <f t="shared" si="67"/>
        <v>Prediabetes</v>
      </c>
    </row>
    <row r="2142" spans="2:11" x14ac:dyDescent="0.3">
      <c r="B2142" t="s">
        <v>222</v>
      </c>
      <c r="C2142">
        <v>39.49</v>
      </c>
      <c r="D2142">
        <v>4.4800000000000004</v>
      </c>
      <c r="E2142" t="s">
        <v>2382</v>
      </c>
      <c r="F2142" t="s">
        <v>2380</v>
      </c>
      <c r="G2142" t="s">
        <v>2380</v>
      </c>
      <c r="H2142">
        <v>0</v>
      </c>
      <c r="I2142" t="s">
        <v>2380</v>
      </c>
      <c r="J2142" t="str">
        <f t="shared" si="66"/>
        <v>Obesity</v>
      </c>
      <c r="K2142" s="12" t="str">
        <f t="shared" si="67"/>
        <v>Normal</v>
      </c>
    </row>
    <row r="2143" spans="2:11" x14ac:dyDescent="0.3">
      <c r="B2143" t="s">
        <v>221</v>
      </c>
      <c r="C2143">
        <v>34.869999999999997</v>
      </c>
      <c r="D2143">
        <v>5.51</v>
      </c>
      <c r="E2143" t="s">
        <v>2382</v>
      </c>
      <c r="F2143" t="s">
        <v>2380</v>
      </c>
      <c r="G2143" t="s">
        <v>2380</v>
      </c>
      <c r="H2143">
        <v>0</v>
      </c>
      <c r="I2143" t="s">
        <v>2380</v>
      </c>
      <c r="J2143" t="str">
        <f t="shared" si="66"/>
        <v>Obesity</v>
      </c>
      <c r="K2143" s="12" t="str">
        <f t="shared" si="67"/>
        <v>Normal</v>
      </c>
    </row>
    <row r="2144" spans="2:11" x14ac:dyDescent="0.3">
      <c r="B2144" t="s">
        <v>220</v>
      </c>
      <c r="C2144">
        <v>34.6</v>
      </c>
      <c r="D2144">
        <v>4.5</v>
      </c>
      <c r="E2144" t="s">
        <v>2382</v>
      </c>
      <c r="F2144" t="s">
        <v>2380</v>
      </c>
      <c r="G2144" t="s">
        <v>2380</v>
      </c>
      <c r="H2144">
        <v>0</v>
      </c>
      <c r="I2144" t="s">
        <v>2380</v>
      </c>
      <c r="J2144" t="str">
        <f t="shared" si="66"/>
        <v>Obesity</v>
      </c>
      <c r="K2144" s="12" t="str">
        <f t="shared" si="67"/>
        <v>Normal</v>
      </c>
    </row>
    <row r="2145" spans="2:11" x14ac:dyDescent="0.3">
      <c r="B2145" t="s">
        <v>219</v>
      </c>
      <c r="C2145">
        <v>25.8</v>
      </c>
      <c r="D2145">
        <v>6.29</v>
      </c>
      <c r="E2145" t="s">
        <v>2382</v>
      </c>
      <c r="F2145" t="s">
        <v>2380</v>
      </c>
      <c r="G2145" t="s">
        <v>2380</v>
      </c>
      <c r="H2145">
        <v>0</v>
      </c>
      <c r="I2145" t="s">
        <v>2380</v>
      </c>
      <c r="J2145" t="str">
        <f t="shared" si="66"/>
        <v>Overweight</v>
      </c>
      <c r="K2145" s="12" t="str">
        <f t="shared" si="67"/>
        <v>Prediabetes</v>
      </c>
    </row>
    <row r="2146" spans="2:11" x14ac:dyDescent="0.3">
      <c r="B2146" t="s">
        <v>218</v>
      </c>
      <c r="C2146">
        <v>35.86</v>
      </c>
      <c r="D2146">
        <v>4.33</v>
      </c>
      <c r="E2146" t="s">
        <v>2380</v>
      </c>
      <c r="F2146" t="s">
        <v>2380</v>
      </c>
      <c r="G2146" t="s">
        <v>2380</v>
      </c>
      <c r="H2146">
        <v>1</v>
      </c>
      <c r="I2146" t="s">
        <v>2380</v>
      </c>
      <c r="J2146" t="str">
        <f t="shared" si="66"/>
        <v>Obesity</v>
      </c>
      <c r="K2146" s="12" t="str">
        <f t="shared" si="67"/>
        <v>Normal</v>
      </c>
    </row>
    <row r="2147" spans="2:11" x14ac:dyDescent="0.3">
      <c r="B2147" t="s">
        <v>217</v>
      </c>
      <c r="C2147">
        <v>40.47</v>
      </c>
      <c r="D2147">
        <v>11.15</v>
      </c>
      <c r="E2147" t="s">
        <v>2380</v>
      </c>
      <c r="F2147" t="s">
        <v>2380</v>
      </c>
      <c r="G2147" t="s">
        <v>2380</v>
      </c>
      <c r="H2147">
        <v>0</v>
      </c>
      <c r="I2147" t="s">
        <v>2380</v>
      </c>
      <c r="J2147" t="str">
        <f t="shared" si="66"/>
        <v>Obesity</v>
      </c>
      <c r="K2147" s="12" t="str">
        <f t="shared" si="67"/>
        <v>Diabetes</v>
      </c>
    </row>
    <row r="2148" spans="2:11" x14ac:dyDescent="0.3">
      <c r="B2148" t="s">
        <v>216</v>
      </c>
      <c r="C2148">
        <v>32.01</v>
      </c>
      <c r="D2148">
        <v>6.45</v>
      </c>
      <c r="E2148" t="s">
        <v>2380</v>
      </c>
      <c r="F2148" t="s">
        <v>2380</v>
      </c>
      <c r="G2148" t="s">
        <v>2380</v>
      </c>
      <c r="H2148">
        <v>1</v>
      </c>
      <c r="I2148" t="s">
        <v>2380</v>
      </c>
      <c r="J2148" t="str">
        <f t="shared" si="66"/>
        <v>Obesity</v>
      </c>
      <c r="K2148" s="12" t="str">
        <f t="shared" si="67"/>
        <v>Prediabetes</v>
      </c>
    </row>
    <row r="2149" spans="2:11" x14ac:dyDescent="0.3">
      <c r="B2149" t="s">
        <v>215</v>
      </c>
      <c r="C2149">
        <v>33</v>
      </c>
      <c r="D2149">
        <v>9.27</v>
      </c>
      <c r="E2149" t="s">
        <v>2380</v>
      </c>
      <c r="F2149" t="s">
        <v>2380</v>
      </c>
      <c r="G2149" t="s">
        <v>2380</v>
      </c>
      <c r="H2149">
        <v>0</v>
      </c>
      <c r="I2149" t="s">
        <v>2380</v>
      </c>
      <c r="J2149" t="str">
        <f t="shared" si="66"/>
        <v>Obesity</v>
      </c>
      <c r="K2149" s="12" t="str">
        <f t="shared" si="67"/>
        <v>Diabetes</v>
      </c>
    </row>
    <row r="2150" spans="2:11" x14ac:dyDescent="0.3">
      <c r="B2150" t="s">
        <v>214</v>
      </c>
      <c r="C2150">
        <v>29.3</v>
      </c>
      <c r="D2150">
        <v>6.15</v>
      </c>
      <c r="E2150" t="s">
        <v>2380</v>
      </c>
      <c r="F2150" t="s">
        <v>2380</v>
      </c>
      <c r="G2150" t="s">
        <v>2380</v>
      </c>
      <c r="H2150">
        <v>1</v>
      </c>
      <c r="I2150" t="s">
        <v>2380</v>
      </c>
      <c r="J2150" t="str">
        <f t="shared" si="66"/>
        <v>Overweight</v>
      </c>
      <c r="K2150" s="12" t="str">
        <f t="shared" si="67"/>
        <v>Prediabetes</v>
      </c>
    </row>
    <row r="2151" spans="2:11" x14ac:dyDescent="0.3">
      <c r="B2151" t="s">
        <v>213</v>
      </c>
      <c r="C2151">
        <v>25.8</v>
      </c>
      <c r="D2151">
        <v>4.13</v>
      </c>
      <c r="E2151" t="s">
        <v>2380</v>
      </c>
      <c r="F2151" t="s">
        <v>2380</v>
      </c>
      <c r="G2151" t="s">
        <v>2380</v>
      </c>
      <c r="H2151">
        <v>1</v>
      </c>
      <c r="I2151" t="s">
        <v>2380</v>
      </c>
      <c r="J2151" t="str">
        <f t="shared" si="66"/>
        <v>Overweight</v>
      </c>
      <c r="K2151" s="12" t="str">
        <f t="shared" si="67"/>
        <v>Normal</v>
      </c>
    </row>
    <row r="2152" spans="2:11" x14ac:dyDescent="0.3">
      <c r="B2152" t="s">
        <v>212</v>
      </c>
      <c r="C2152">
        <v>23.4</v>
      </c>
      <c r="D2152">
        <v>4.24</v>
      </c>
      <c r="E2152" t="s">
        <v>2380</v>
      </c>
      <c r="F2152" t="s">
        <v>2380</v>
      </c>
      <c r="G2152" t="s">
        <v>2380</v>
      </c>
      <c r="H2152">
        <v>1</v>
      </c>
      <c r="I2152" t="s">
        <v>2380</v>
      </c>
      <c r="J2152" t="str">
        <f t="shared" si="66"/>
        <v>Normal Weight</v>
      </c>
      <c r="K2152" s="12" t="str">
        <f t="shared" si="67"/>
        <v>Normal</v>
      </c>
    </row>
    <row r="2153" spans="2:11" x14ac:dyDescent="0.3">
      <c r="B2153" t="s">
        <v>211</v>
      </c>
      <c r="C2153">
        <v>27.93</v>
      </c>
      <c r="D2153">
        <v>9.8800000000000008</v>
      </c>
      <c r="E2153" t="s">
        <v>2380</v>
      </c>
      <c r="F2153" t="s">
        <v>2380</v>
      </c>
      <c r="G2153" t="s">
        <v>2380</v>
      </c>
      <c r="H2153">
        <v>0</v>
      </c>
      <c r="I2153" t="s">
        <v>2380</v>
      </c>
      <c r="J2153" t="str">
        <f t="shared" si="66"/>
        <v>Overweight</v>
      </c>
      <c r="K2153" s="12" t="str">
        <f t="shared" si="67"/>
        <v>Diabetes</v>
      </c>
    </row>
    <row r="2154" spans="2:11" x14ac:dyDescent="0.3">
      <c r="B2154" t="s">
        <v>210</v>
      </c>
      <c r="C2154">
        <v>22</v>
      </c>
      <c r="D2154">
        <v>9.5</v>
      </c>
      <c r="E2154" t="s">
        <v>2380</v>
      </c>
      <c r="F2154" t="s">
        <v>2380</v>
      </c>
      <c r="G2154" t="s">
        <v>2380</v>
      </c>
      <c r="H2154">
        <v>0</v>
      </c>
      <c r="I2154" t="s">
        <v>2380</v>
      </c>
      <c r="J2154" t="str">
        <f t="shared" si="66"/>
        <v>Normal Weight</v>
      </c>
      <c r="K2154" s="12" t="str">
        <f t="shared" si="67"/>
        <v>Diabetes</v>
      </c>
    </row>
    <row r="2155" spans="2:11" x14ac:dyDescent="0.3">
      <c r="B2155" t="s">
        <v>209</v>
      </c>
      <c r="C2155">
        <v>36.86</v>
      </c>
      <c r="D2155">
        <v>4.97</v>
      </c>
      <c r="E2155" t="s">
        <v>2382</v>
      </c>
      <c r="F2155" t="s">
        <v>2380</v>
      </c>
      <c r="G2155" t="s">
        <v>2380</v>
      </c>
      <c r="H2155">
        <v>0</v>
      </c>
      <c r="I2155" t="s">
        <v>2380</v>
      </c>
      <c r="J2155" t="str">
        <f t="shared" si="66"/>
        <v>Obesity</v>
      </c>
      <c r="K2155" s="12" t="str">
        <f t="shared" si="67"/>
        <v>Normal</v>
      </c>
    </row>
    <row r="2156" spans="2:11" x14ac:dyDescent="0.3">
      <c r="B2156" t="s">
        <v>208</v>
      </c>
      <c r="C2156">
        <v>31.254999999999999</v>
      </c>
      <c r="D2156">
        <v>5.49</v>
      </c>
      <c r="E2156" t="s">
        <v>2382</v>
      </c>
      <c r="F2156" t="s">
        <v>2380</v>
      </c>
      <c r="G2156" t="s">
        <v>2380</v>
      </c>
      <c r="H2156">
        <v>0</v>
      </c>
      <c r="I2156" t="s">
        <v>2380</v>
      </c>
      <c r="J2156" t="str">
        <f t="shared" si="66"/>
        <v>Obesity</v>
      </c>
      <c r="K2156" s="12" t="str">
        <f t="shared" si="67"/>
        <v>Normal</v>
      </c>
    </row>
    <row r="2157" spans="2:11" x14ac:dyDescent="0.3">
      <c r="B2157" t="s">
        <v>207</v>
      </c>
      <c r="C2157">
        <v>23.06</v>
      </c>
      <c r="D2157">
        <v>4.47</v>
      </c>
      <c r="E2157" t="s">
        <v>2380</v>
      </c>
      <c r="F2157" t="s">
        <v>2380</v>
      </c>
      <c r="G2157" t="s">
        <v>2380</v>
      </c>
      <c r="H2157">
        <v>0</v>
      </c>
      <c r="I2157" t="s">
        <v>2380</v>
      </c>
      <c r="J2157" t="str">
        <f t="shared" si="66"/>
        <v>Normal Weight</v>
      </c>
      <c r="K2157" s="12" t="str">
        <f t="shared" si="67"/>
        <v>Normal</v>
      </c>
    </row>
    <row r="2158" spans="2:11" x14ac:dyDescent="0.3">
      <c r="B2158" t="s">
        <v>206</v>
      </c>
      <c r="C2158">
        <v>28.975000000000001</v>
      </c>
      <c r="D2158">
        <v>4.34</v>
      </c>
      <c r="E2158" t="s">
        <v>2382</v>
      </c>
      <c r="F2158" t="s">
        <v>2380</v>
      </c>
      <c r="G2158" t="s">
        <v>2380</v>
      </c>
      <c r="H2158">
        <v>0</v>
      </c>
      <c r="I2158" t="s">
        <v>2380</v>
      </c>
      <c r="J2158" t="str">
        <f t="shared" si="66"/>
        <v>Overweight</v>
      </c>
      <c r="K2158" s="12" t="str">
        <f t="shared" si="67"/>
        <v>Normal</v>
      </c>
    </row>
    <row r="2159" spans="2:11" x14ac:dyDescent="0.3">
      <c r="B2159" t="s">
        <v>205</v>
      </c>
      <c r="C2159">
        <v>33.299999999999997</v>
      </c>
      <c r="D2159">
        <v>9.49</v>
      </c>
      <c r="E2159" t="s">
        <v>2380</v>
      </c>
      <c r="F2159" t="s">
        <v>2380</v>
      </c>
      <c r="G2159" t="s">
        <v>2380</v>
      </c>
      <c r="H2159">
        <v>0</v>
      </c>
      <c r="I2159" t="s">
        <v>2380</v>
      </c>
      <c r="J2159" t="str">
        <f t="shared" si="66"/>
        <v>Obesity</v>
      </c>
      <c r="K2159" s="12" t="str">
        <f t="shared" si="67"/>
        <v>Diabetes</v>
      </c>
    </row>
    <row r="2160" spans="2:11" x14ac:dyDescent="0.3">
      <c r="B2160" t="s">
        <v>204</v>
      </c>
      <c r="C2160">
        <v>33</v>
      </c>
      <c r="D2160">
        <v>10.16</v>
      </c>
      <c r="E2160" t="s">
        <v>2380</v>
      </c>
      <c r="F2160" t="s">
        <v>2380</v>
      </c>
      <c r="G2160" t="s">
        <v>2380</v>
      </c>
      <c r="H2160">
        <v>0</v>
      </c>
      <c r="I2160" t="s">
        <v>2380</v>
      </c>
      <c r="J2160" t="str">
        <f t="shared" si="66"/>
        <v>Obesity</v>
      </c>
      <c r="K2160" s="12" t="str">
        <f t="shared" si="67"/>
        <v>Diabetes</v>
      </c>
    </row>
    <row r="2161" spans="2:11" x14ac:dyDescent="0.3">
      <c r="B2161" t="s">
        <v>203</v>
      </c>
      <c r="C2161">
        <v>31.46</v>
      </c>
      <c r="D2161">
        <v>11.19</v>
      </c>
      <c r="E2161" t="s">
        <v>2380</v>
      </c>
      <c r="F2161" t="s">
        <v>2380</v>
      </c>
      <c r="G2161" t="s">
        <v>2380</v>
      </c>
      <c r="H2161">
        <v>0</v>
      </c>
      <c r="I2161" t="s">
        <v>2380</v>
      </c>
      <c r="J2161" t="str">
        <f t="shared" si="66"/>
        <v>Obesity</v>
      </c>
      <c r="K2161" s="12" t="str">
        <f t="shared" si="67"/>
        <v>Diabetes</v>
      </c>
    </row>
    <row r="2162" spans="2:11" x14ac:dyDescent="0.3">
      <c r="B2162" t="s">
        <v>202</v>
      </c>
      <c r="C2162">
        <v>29.6</v>
      </c>
      <c r="D2162">
        <v>11.03</v>
      </c>
      <c r="E2162" t="s">
        <v>2380</v>
      </c>
      <c r="F2162" t="s">
        <v>2380</v>
      </c>
      <c r="G2162" t="s">
        <v>2380</v>
      </c>
      <c r="H2162">
        <v>0</v>
      </c>
      <c r="I2162" t="s">
        <v>2380</v>
      </c>
      <c r="J2162" t="str">
        <f t="shared" si="66"/>
        <v>Overweight</v>
      </c>
      <c r="K2162" s="12" t="str">
        <f t="shared" si="67"/>
        <v>Diabetes</v>
      </c>
    </row>
    <row r="2163" spans="2:11" x14ac:dyDescent="0.3">
      <c r="B2163" t="s">
        <v>201</v>
      </c>
      <c r="C2163">
        <v>22.05</v>
      </c>
      <c r="D2163">
        <v>4.43</v>
      </c>
      <c r="E2163" t="s">
        <v>2382</v>
      </c>
      <c r="F2163" t="s">
        <v>2380</v>
      </c>
      <c r="G2163" t="s">
        <v>2380</v>
      </c>
      <c r="H2163">
        <v>0</v>
      </c>
      <c r="I2163" t="s">
        <v>2380</v>
      </c>
      <c r="J2163" t="str">
        <f t="shared" si="66"/>
        <v>Normal Weight</v>
      </c>
      <c r="K2163" s="12" t="str">
        <f t="shared" si="67"/>
        <v>Normal</v>
      </c>
    </row>
    <row r="2164" spans="2:11" x14ac:dyDescent="0.3">
      <c r="B2164" t="s">
        <v>199</v>
      </c>
      <c r="C2164">
        <v>27.06</v>
      </c>
      <c r="D2164">
        <v>6.14</v>
      </c>
      <c r="E2164" t="s">
        <v>2380</v>
      </c>
      <c r="F2164" t="s">
        <v>2381</v>
      </c>
      <c r="G2164" t="s">
        <v>2380</v>
      </c>
      <c r="H2164">
        <v>1</v>
      </c>
      <c r="I2164" t="s">
        <v>2380</v>
      </c>
      <c r="J2164" t="str">
        <f t="shared" si="66"/>
        <v>Overweight</v>
      </c>
      <c r="K2164" s="12" t="str">
        <f t="shared" si="67"/>
        <v>Prediabetes</v>
      </c>
    </row>
    <row r="2165" spans="2:11" x14ac:dyDescent="0.3">
      <c r="B2165" t="s">
        <v>198</v>
      </c>
      <c r="C2165">
        <v>20.49</v>
      </c>
      <c r="D2165">
        <v>4.87</v>
      </c>
      <c r="E2165" t="s">
        <v>2380</v>
      </c>
      <c r="F2165" t="s">
        <v>2380</v>
      </c>
      <c r="G2165" t="s">
        <v>2380</v>
      </c>
      <c r="H2165">
        <v>0</v>
      </c>
      <c r="I2165" t="s">
        <v>2380</v>
      </c>
      <c r="J2165" t="str">
        <f t="shared" si="66"/>
        <v>Normal Weight</v>
      </c>
      <c r="K2165" s="12" t="str">
        <f t="shared" si="67"/>
        <v>Normal</v>
      </c>
    </row>
    <row r="2166" spans="2:11" x14ac:dyDescent="0.3">
      <c r="B2166" t="s">
        <v>197</v>
      </c>
      <c r="C2166">
        <v>28.4</v>
      </c>
      <c r="D2166">
        <v>4.3</v>
      </c>
      <c r="E2166" t="s">
        <v>2380</v>
      </c>
      <c r="F2166" t="s">
        <v>2380</v>
      </c>
      <c r="G2166" t="s">
        <v>2382</v>
      </c>
      <c r="H2166">
        <v>1</v>
      </c>
      <c r="I2166" t="s">
        <v>2380</v>
      </c>
      <c r="J2166" t="str">
        <f t="shared" si="66"/>
        <v>Overweight</v>
      </c>
      <c r="K2166" s="12" t="str">
        <f t="shared" si="67"/>
        <v>Normal</v>
      </c>
    </row>
    <row r="2167" spans="2:11" x14ac:dyDescent="0.3">
      <c r="B2167" t="s">
        <v>196</v>
      </c>
      <c r="C2167">
        <v>41.91</v>
      </c>
      <c r="D2167">
        <v>6.19</v>
      </c>
      <c r="E2167" t="s">
        <v>2380</v>
      </c>
      <c r="F2167" t="s">
        <v>2380</v>
      </c>
      <c r="G2167" t="s">
        <v>2380</v>
      </c>
      <c r="H2167">
        <v>0</v>
      </c>
      <c r="I2167" t="s">
        <v>2380</v>
      </c>
      <c r="J2167" t="str">
        <f t="shared" si="66"/>
        <v>Obesity</v>
      </c>
      <c r="K2167" s="12" t="str">
        <f t="shared" si="67"/>
        <v>Prediabetes</v>
      </c>
    </row>
    <row r="2168" spans="2:11" x14ac:dyDescent="0.3">
      <c r="B2168" t="s">
        <v>195</v>
      </c>
      <c r="C2168">
        <v>24.6</v>
      </c>
      <c r="D2168">
        <v>6.19</v>
      </c>
      <c r="E2168" t="s">
        <v>2380</v>
      </c>
      <c r="F2168" t="s">
        <v>2380</v>
      </c>
      <c r="G2168" t="s">
        <v>2382</v>
      </c>
      <c r="H2168">
        <v>1</v>
      </c>
      <c r="I2168" t="s">
        <v>2380</v>
      </c>
      <c r="J2168" t="str">
        <f t="shared" si="66"/>
        <v>Normal Weight</v>
      </c>
      <c r="K2168" s="12" t="str">
        <f t="shared" si="67"/>
        <v>Prediabetes</v>
      </c>
    </row>
    <row r="2169" spans="2:11" x14ac:dyDescent="0.3">
      <c r="B2169" t="s">
        <v>194</v>
      </c>
      <c r="C2169">
        <v>20.9</v>
      </c>
      <c r="D2169">
        <v>5.12</v>
      </c>
      <c r="E2169" t="s">
        <v>2380</v>
      </c>
      <c r="F2169" t="s">
        <v>2380</v>
      </c>
      <c r="G2169" t="s">
        <v>2382</v>
      </c>
      <c r="H2169">
        <v>1</v>
      </c>
      <c r="I2169" t="s">
        <v>2380</v>
      </c>
      <c r="J2169" t="str">
        <f t="shared" si="66"/>
        <v>Normal Weight</v>
      </c>
      <c r="K2169" s="12" t="str">
        <f t="shared" si="67"/>
        <v>Normal</v>
      </c>
    </row>
    <row r="2170" spans="2:11" x14ac:dyDescent="0.3">
      <c r="B2170" t="s">
        <v>193</v>
      </c>
      <c r="C2170">
        <v>34.4</v>
      </c>
      <c r="D2170">
        <v>4.04</v>
      </c>
      <c r="E2170" t="s">
        <v>2380</v>
      </c>
      <c r="F2170" t="s">
        <v>2380</v>
      </c>
      <c r="G2170" t="s">
        <v>2380</v>
      </c>
      <c r="H2170">
        <v>0</v>
      </c>
      <c r="I2170" t="s">
        <v>2380</v>
      </c>
      <c r="J2170" t="str">
        <f t="shared" si="66"/>
        <v>Obesity</v>
      </c>
      <c r="K2170" s="12" t="str">
        <f t="shared" si="67"/>
        <v>Normal</v>
      </c>
    </row>
    <row r="2171" spans="2:11" x14ac:dyDescent="0.3">
      <c r="B2171" t="s">
        <v>192</v>
      </c>
      <c r="C2171">
        <v>32.56</v>
      </c>
      <c r="D2171">
        <v>5.36</v>
      </c>
      <c r="E2171" t="s">
        <v>2380</v>
      </c>
      <c r="F2171" t="s">
        <v>2380</v>
      </c>
      <c r="G2171" t="s">
        <v>2380</v>
      </c>
      <c r="H2171">
        <v>0</v>
      </c>
      <c r="I2171" t="s">
        <v>2380</v>
      </c>
      <c r="J2171" t="str">
        <f t="shared" si="66"/>
        <v>Obesity</v>
      </c>
      <c r="K2171" s="12" t="str">
        <f t="shared" si="67"/>
        <v>Normal</v>
      </c>
    </row>
    <row r="2172" spans="2:11" x14ac:dyDescent="0.3">
      <c r="B2172" t="s">
        <v>191</v>
      </c>
      <c r="C2172">
        <v>27.98</v>
      </c>
      <c r="D2172">
        <v>4.38</v>
      </c>
      <c r="E2172" t="s">
        <v>2380</v>
      </c>
      <c r="F2172" t="s">
        <v>2381</v>
      </c>
      <c r="G2172" t="s">
        <v>2380</v>
      </c>
      <c r="H2172">
        <v>1</v>
      </c>
      <c r="I2172" t="s">
        <v>2380</v>
      </c>
      <c r="J2172" t="str">
        <f t="shared" si="66"/>
        <v>Overweight</v>
      </c>
      <c r="K2172" s="12" t="str">
        <f t="shared" si="67"/>
        <v>Normal</v>
      </c>
    </row>
    <row r="2173" spans="2:11" x14ac:dyDescent="0.3">
      <c r="B2173" t="s">
        <v>190</v>
      </c>
      <c r="C2173">
        <v>26.51</v>
      </c>
      <c r="D2173">
        <v>4.58</v>
      </c>
      <c r="E2173" t="s">
        <v>2380</v>
      </c>
      <c r="F2173" t="s">
        <v>2380</v>
      </c>
      <c r="G2173" t="s">
        <v>2380</v>
      </c>
      <c r="H2173">
        <v>0</v>
      </c>
      <c r="I2173" t="s">
        <v>2380</v>
      </c>
      <c r="J2173" t="str">
        <f t="shared" si="66"/>
        <v>Overweight</v>
      </c>
      <c r="K2173" s="12" t="str">
        <f t="shared" si="67"/>
        <v>Normal</v>
      </c>
    </row>
    <row r="2174" spans="2:11" x14ac:dyDescent="0.3">
      <c r="B2174" t="s">
        <v>189</v>
      </c>
      <c r="C2174">
        <v>29.734999999999999</v>
      </c>
      <c r="D2174">
        <v>11.92</v>
      </c>
      <c r="E2174" t="s">
        <v>2380</v>
      </c>
      <c r="F2174" t="s">
        <v>2380</v>
      </c>
      <c r="G2174" t="s">
        <v>2380</v>
      </c>
      <c r="H2174">
        <v>0</v>
      </c>
      <c r="I2174" t="s">
        <v>2380</v>
      </c>
      <c r="J2174" t="str">
        <f t="shared" si="66"/>
        <v>Overweight</v>
      </c>
      <c r="K2174" s="12" t="str">
        <f t="shared" si="67"/>
        <v>Diabetes</v>
      </c>
    </row>
    <row r="2175" spans="2:11" x14ac:dyDescent="0.3">
      <c r="B2175" t="s">
        <v>188</v>
      </c>
      <c r="C2175">
        <v>40.5</v>
      </c>
      <c r="D2175">
        <v>5.4</v>
      </c>
      <c r="E2175" t="s">
        <v>2380</v>
      </c>
      <c r="F2175" t="s">
        <v>2380</v>
      </c>
      <c r="G2175" t="s">
        <v>2382</v>
      </c>
      <c r="H2175">
        <v>1</v>
      </c>
      <c r="I2175" t="s">
        <v>2380</v>
      </c>
      <c r="J2175" t="str">
        <f t="shared" si="66"/>
        <v>Obesity</v>
      </c>
      <c r="K2175" s="12" t="str">
        <f t="shared" si="67"/>
        <v>Normal</v>
      </c>
    </row>
    <row r="2176" spans="2:11" x14ac:dyDescent="0.3">
      <c r="B2176" t="s">
        <v>187</v>
      </c>
      <c r="C2176">
        <v>25.64</v>
      </c>
      <c r="D2176">
        <v>4.76</v>
      </c>
      <c r="E2176" t="s">
        <v>2380</v>
      </c>
      <c r="F2176" t="s">
        <v>2380</v>
      </c>
      <c r="G2176" t="s">
        <v>2380</v>
      </c>
      <c r="H2176">
        <v>1</v>
      </c>
      <c r="I2176" t="s">
        <v>2380</v>
      </c>
      <c r="J2176" t="str">
        <f t="shared" si="66"/>
        <v>Overweight</v>
      </c>
      <c r="K2176" s="12" t="str">
        <f t="shared" si="67"/>
        <v>Normal</v>
      </c>
    </row>
    <row r="2177" spans="2:11" x14ac:dyDescent="0.3">
      <c r="B2177" t="s">
        <v>186</v>
      </c>
      <c r="C2177">
        <v>32.9</v>
      </c>
      <c r="D2177">
        <v>4.78</v>
      </c>
      <c r="E2177" t="s">
        <v>2380</v>
      </c>
      <c r="F2177" t="s">
        <v>2380</v>
      </c>
      <c r="G2177" t="s">
        <v>2382</v>
      </c>
      <c r="H2177">
        <v>1</v>
      </c>
      <c r="I2177" t="s">
        <v>2380</v>
      </c>
      <c r="J2177" t="str">
        <f t="shared" si="66"/>
        <v>Obesity</v>
      </c>
      <c r="K2177" s="12" t="str">
        <f t="shared" si="67"/>
        <v>Normal</v>
      </c>
    </row>
    <row r="2178" spans="2:11" x14ac:dyDescent="0.3">
      <c r="B2178" t="s">
        <v>185</v>
      </c>
      <c r="C2178">
        <v>29.8</v>
      </c>
      <c r="D2178">
        <v>4.26</v>
      </c>
      <c r="E2178" t="s">
        <v>2380</v>
      </c>
      <c r="F2178" t="s">
        <v>2380</v>
      </c>
      <c r="G2178" t="s">
        <v>2382</v>
      </c>
      <c r="H2178">
        <v>1</v>
      </c>
      <c r="I2178" t="s">
        <v>2380</v>
      </c>
      <c r="J2178" t="str">
        <f t="shared" si="66"/>
        <v>Overweight</v>
      </c>
      <c r="K2178" s="12" t="str">
        <f t="shared" si="67"/>
        <v>Normal</v>
      </c>
    </row>
    <row r="2179" spans="2:11" x14ac:dyDescent="0.3">
      <c r="B2179" t="s">
        <v>184</v>
      </c>
      <c r="C2179">
        <v>28.9</v>
      </c>
      <c r="D2179">
        <v>5.85</v>
      </c>
      <c r="E2179" t="s">
        <v>2380</v>
      </c>
      <c r="F2179" t="s">
        <v>2380</v>
      </c>
      <c r="G2179" t="s">
        <v>2382</v>
      </c>
      <c r="H2179">
        <v>1</v>
      </c>
      <c r="I2179" t="s">
        <v>2380</v>
      </c>
      <c r="J2179" t="str">
        <f t="shared" ref="J2179:J2242" si="68">IF(C2179&lt;18.5,"Underweight",IF(C2179&lt;25,"Normal Weight",IF(C2179&lt;30,"Overweight","Obesity")))</f>
        <v>Overweight</v>
      </c>
      <c r="K2179" s="12" t="str">
        <f t="shared" ref="K2179:K2242" si="69">IF(D2179&lt;5.7,"Normal",IF(D2179&lt;6.5,"Prediabetes","Diabetes"))</f>
        <v>Prediabetes</v>
      </c>
    </row>
    <row r="2180" spans="2:11" x14ac:dyDescent="0.3">
      <c r="B2180" t="s">
        <v>183</v>
      </c>
      <c r="C2180">
        <v>24.7</v>
      </c>
      <c r="D2180">
        <v>5.32</v>
      </c>
      <c r="E2180" t="s">
        <v>2380</v>
      </c>
      <c r="F2180" t="s">
        <v>2380</v>
      </c>
      <c r="G2180" t="s">
        <v>2382</v>
      </c>
      <c r="H2180">
        <v>1</v>
      </c>
      <c r="I2180" t="s">
        <v>2380</v>
      </c>
      <c r="J2180" t="str">
        <f t="shared" si="68"/>
        <v>Normal Weight</v>
      </c>
      <c r="K2180" s="12" t="str">
        <f t="shared" si="69"/>
        <v>Normal</v>
      </c>
    </row>
    <row r="2181" spans="2:11" x14ac:dyDescent="0.3">
      <c r="B2181" t="s">
        <v>182</v>
      </c>
      <c r="C2181">
        <v>20.6</v>
      </c>
      <c r="D2181">
        <v>5.14</v>
      </c>
      <c r="E2181" t="s">
        <v>2380</v>
      </c>
      <c r="F2181" t="s">
        <v>2380</v>
      </c>
      <c r="G2181" t="s">
        <v>2382</v>
      </c>
      <c r="H2181">
        <v>1</v>
      </c>
      <c r="I2181" t="s">
        <v>2380</v>
      </c>
      <c r="J2181" t="str">
        <f t="shared" si="68"/>
        <v>Normal Weight</v>
      </c>
      <c r="K2181" s="12" t="str">
        <f t="shared" si="69"/>
        <v>Normal</v>
      </c>
    </row>
    <row r="2182" spans="2:11" x14ac:dyDescent="0.3">
      <c r="B2182" t="s">
        <v>181</v>
      </c>
      <c r="C2182">
        <v>18.600000000000001</v>
      </c>
      <c r="D2182">
        <v>5</v>
      </c>
      <c r="E2182" t="s">
        <v>2380</v>
      </c>
      <c r="F2182" t="s">
        <v>2380</v>
      </c>
      <c r="G2182" t="s">
        <v>2382</v>
      </c>
      <c r="H2182">
        <v>1</v>
      </c>
      <c r="I2182" t="s">
        <v>2380</v>
      </c>
      <c r="J2182" t="str">
        <f t="shared" si="68"/>
        <v>Normal Weight</v>
      </c>
      <c r="K2182" s="12" t="str">
        <f t="shared" si="69"/>
        <v>Normal</v>
      </c>
    </row>
    <row r="2183" spans="2:11" x14ac:dyDescent="0.3">
      <c r="B2183" t="s">
        <v>180</v>
      </c>
      <c r="C2183">
        <v>17.8</v>
      </c>
      <c r="D2183">
        <v>4.55</v>
      </c>
      <c r="E2183" t="s">
        <v>2380</v>
      </c>
      <c r="F2183" t="s">
        <v>2380</v>
      </c>
      <c r="G2183" t="s">
        <v>2382</v>
      </c>
      <c r="H2183">
        <v>1</v>
      </c>
      <c r="I2183" t="s">
        <v>2380</v>
      </c>
      <c r="J2183" t="str">
        <f t="shared" si="68"/>
        <v>Underweight</v>
      </c>
      <c r="K2183" s="12" t="str">
        <f t="shared" si="69"/>
        <v>Normal</v>
      </c>
    </row>
    <row r="2184" spans="2:11" x14ac:dyDescent="0.3">
      <c r="B2184" t="s">
        <v>179</v>
      </c>
      <c r="C2184">
        <v>35.200000000000003</v>
      </c>
      <c r="D2184">
        <v>5.97</v>
      </c>
      <c r="E2184" t="s">
        <v>2380</v>
      </c>
      <c r="F2184" t="s">
        <v>2381</v>
      </c>
      <c r="G2184" t="s">
        <v>2380</v>
      </c>
      <c r="H2184">
        <v>1</v>
      </c>
      <c r="I2184" t="s">
        <v>2380</v>
      </c>
      <c r="J2184" t="str">
        <f t="shared" si="68"/>
        <v>Obesity</v>
      </c>
      <c r="K2184" s="12" t="str">
        <f t="shared" si="69"/>
        <v>Prediabetes</v>
      </c>
    </row>
    <row r="2185" spans="2:11" x14ac:dyDescent="0.3">
      <c r="B2185" t="s">
        <v>178</v>
      </c>
      <c r="C2185">
        <v>33.770000000000003</v>
      </c>
      <c r="D2185">
        <v>4.0199999999999996</v>
      </c>
      <c r="E2185" t="s">
        <v>2380</v>
      </c>
      <c r="F2185" t="s">
        <v>2381</v>
      </c>
      <c r="G2185" t="s">
        <v>2380</v>
      </c>
      <c r="H2185">
        <v>1</v>
      </c>
      <c r="I2185" t="s">
        <v>2380</v>
      </c>
      <c r="J2185" t="str">
        <f t="shared" si="68"/>
        <v>Obesity</v>
      </c>
      <c r="K2185" s="12" t="str">
        <f t="shared" si="69"/>
        <v>Normal</v>
      </c>
    </row>
    <row r="2186" spans="2:11" x14ac:dyDescent="0.3">
      <c r="B2186" t="s">
        <v>177</v>
      </c>
      <c r="C2186">
        <v>30.03</v>
      </c>
      <c r="D2186">
        <v>4.04</v>
      </c>
      <c r="E2186" t="s">
        <v>2380</v>
      </c>
      <c r="F2186" t="s">
        <v>2381</v>
      </c>
      <c r="G2186" t="s">
        <v>2380</v>
      </c>
      <c r="H2186">
        <v>1</v>
      </c>
      <c r="I2186" t="s">
        <v>2380</v>
      </c>
      <c r="J2186" t="str">
        <f t="shared" si="68"/>
        <v>Obesity</v>
      </c>
      <c r="K2186" s="12" t="str">
        <f t="shared" si="69"/>
        <v>Normal</v>
      </c>
    </row>
    <row r="2187" spans="2:11" x14ac:dyDescent="0.3">
      <c r="B2187" t="s">
        <v>176</v>
      </c>
      <c r="C2187">
        <v>29.37</v>
      </c>
      <c r="D2187">
        <v>5.54</v>
      </c>
      <c r="E2187" t="s">
        <v>2380</v>
      </c>
      <c r="F2187" t="s">
        <v>2381</v>
      </c>
      <c r="G2187" t="s">
        <v>2380</v>
      </c>
      <c r="H2187">
        <v>1</v>
      </c>
      <c r="I2187" t="s">
        <v>2380</v>
      </c>
      <c r="J2187" t="str">
        <f t="shared" si="68"/>
        <v>Overweight</v>
      </c>
      <c r="K2187" s="12" t="str">
        <f t="shared" si="69"/>
        <v>Normal</v>
      </c>
    </row>
    <row r="2188" spans="2:11" x14ac:dyDescent="0.3">
      <c r="B2188" t="s">
        <v>175</v>
      </c>
      <c r="C2188">
        <v>28.5</v>
      </c>
      <c r="D2188">
        <v>4.03</v>
      </c>
      <c r="E2188" t="s">
        <v>2380</v>
      </c>
      <c r="F2188" t="s">
        <v>2381</v>
      </c>
      <c r="G2188" t="s">
        <v>2380</v>
      </c>
      <c r="H2188">
        <v>1</v>
      </c>
      <c r="I2188" t="s">
        <v>2380</v>
      </c>
      <c r="J2188" t="str">
        <f t="shared" si="68"/>
        <v>Overweight</v>
      </c>
      <c r="K2188" s="12" t="str">
        <f t="shared" si="69"/>
        <v>Normal</v>
      </c>
    </row>
    <row r="2189" spans="2:11" x14ac:dyDescent="0.3">
      <c r="B2189" t="s">
        <v>174</v>
      </c>
      <c r="C2189">
        <v>23.32</v>
      </c>
      <c r="D2189">
        <v>5.62</v>
      </c>
      <c r="E2189" t="s">
        <v>2380</v>
      </c>
      <c r="F2189" t="s">
        <v>2381</v>
      </c>
      <c r="G2189" t="s">
        <v>2380</v>
      </c>
      <c r="H2189">
        <v>1</v>
      </c>
      <c r="I2189" t="s">
        <v>2380</v>
      </c>
      <c r="J2189" t="str">
        <f t="shared" si="68"/>
        <v>Normal Weight</v>
      </c>
      <c r="K2189" s="12" t="str">
        <f t="shared" si="69"/>
        <v>Normal</v>
      </c>
    </row>
    <row r="2190" spans="2:11" x14ac:dyDescent="0.3">
      <c r="B2190" t="s">
        <v>173</v>
      </c>
      <c r="C2190">
        <v>26.125</v>
      </c>
      <c r="D2190">
        <v>5.27</v>
      </c>
      <c r="E2190" t="s">
        <v>2380</v>
      </c>
      <c r="F2190" t="s">
        <v>2381</v>
      </c>
      <c r="G2190" t="s">
        <v>2380</v>
      </c>
      <c r="H2190">
        <v>1</v>
      </c>
      <c r="I2190" t="s">
        <v>2380</v>
      </c>
      <c r="J2190" t="str">
        <f t="shared" si="68"/>
        <v>Overweight</v>
      </c>
      <c r="K2190" s="12" t="str">
        <f t="shared" si="69"/>
        <v>Normal</v>
      </c>
    </row>
    <row r="2191" spans="2:11" x14ac:dyDescent="0.3">
      <c r="B2191" t="s">
        <v>172</v>
      </c>
      <c r="C2191">
        <v>25.46</v>
      </c>
      <c r="D2191">
        <v>5.18</v>
      </c>
      <c r="E2191" t="s">
        <v>2380</v>
      </c>
      <c r="F2191" t="s">
        <v>2381</v>
      </c>
      <c r="G2191" t="s">
        <v>2380</v>
      </c>
      <c r="H2191">
        <v>1</v>
      </c>
      <c r="I2191" t="s">
        <v>2380</v>
      </c>
      <c r="J2191" t="str">
        <f t="shared" si="68"/>
        <v>Overweight</v>
      </c>
      <c r="K2191" s="12" t="str">
        <f t="shared" si="69"/>
        <v>Normal</v>
      </c>
    </row>
    <row r="2192" spans="2:11" x14ac:dyDescent="0.3">
      <c r="B2192" t="s">
        <v>171</v>
      </c>
      <c r="C2192">
        <v>23.75</v>
      </c>
      <c r="D2192">
        <v>5.27</v>
      </c>
      <c r="E2192" t="s">
        <v>2380</v>
      </c>
      <c r="F2192" t="s">
        <v>2381</v>
      </c>
      <c r="G2192" t="s">
        <v>2380</v>
      </c>
      <c r="H2192">
        <v>1</v>
      </c>
      <c r="I2192" t="s">
        <v>2380</v>
      </c>
      <c r="J2192" t="str">
        <f t="shared" si="68"/>
        <v>Normal Weight</v>
      </c>
      <c r="K2192" s="12" t="str">
        <f t="shared" si="69"/>
        <v>Normal</v>
      </c>
    </row>
    <row r="2193" spans="2:11" x14ac:dyDescent="0.3">
      <c r="B2193" t="s">
        <v>169</v>
      </c>
      <c r="C2193">
        <v>23.085000000000001</v>
      </c>
      <c r="D2193">
        <v>5.62</v>
      </c>
      <c r="E2193" t="s">
        <v>2380</v>
      </c>
      <c r="F2193" t="s">
        <v>2381</v>
      </c>
      <c r="G2193" t="s">
        <v>2380</v>
      </c>
      <c r="H2193">
        <v>1</v>
      </c>
      <c r="I2193" t="s">
        <v>2380</v>
      </c>
      <c r="J2193" t="str">
        <f t="shared" si="68"/>
        <v>Normal Weight</v>
      </c>
      <c r="K2193" s="12" t="str">
        <f t="shared" si="69"/>
        <v>Normal</v>
      </c>
    </row>
    <row r="2194" spans="2:11" x14ac:dyDescent="0.3">
      <c r="B2194" t="s">
        <v>167</v>
      </c>
      <c r="C2194">
        <v>22.99</v>
      </c>
      <c r="D2194">
        <v>5.0599999999999996</v>
      </c>
      <c r="E2194" t="s">
        <v>2380</v>
      </c>
      <c r="F2194" t="s">
        <v>2381</v>
      </c>
      <c r="G2194" t="s">
        <v>2380</v>
      </c>
      <c r="H2194">
        <v>1</v>
      </c>
      <c r="I2194" t="s">
        <v>2380</v>
      </c>
      <c r="J2194" t="str">
        <f t="shared" si="68"/>
        <v>Normal Weight</v>
      </c>
      <c r="K2194" s="12" t="str">
        <f t="shared" si="69"/>
        <v>Normal</v>
      </c>
    </row>
    <row r="2195" spans="2:11" x14ac:dyDescent="0.3">
      <c r="B2195" t="s">
        <v>165</v>
      </c>
      <c r="C2195">
        <v>21.47</v>
      </c>
      <c r="D2195">
        <v>4.6900000000000004</v>
      </c>
      <c r="E2195" t="s">
        <v>2380</v>
      </c>
      <c r="F2195" t="s">
        <v>2381</v>
      </c>
      <c r="G2195" t="s">
        <v>2380</v>
      </c>
      <c r="H2195">
        <v>1</v>
      </c>
      <c r="I2195" t="s">
        <v>2380</v>
      </c>
      <c r="J2195" t="str">
        <f t="shared" si="68"/>
        <v>Normal Weight</v>
      </c>
      <c r="K2195" s="12" t="str">
        <f t="shared" si="69"/>
        <v>Normal</v>
      </c>
    </row>
    <row r="2196" spans="2:11" x14ac:dyDescent="0.3">
      <c r="B2196" t="s">
        <v>163</v>
      </c>
      <c r="C2196">
        <v>15.96</v>
      </c>
      <c r="D2196">
        <v>5.44</v>
      </c>
      <c r="E2196" t="s">
        <v>2380</v>
      </c>
      <c r="F2196" t="s">
        <v>2381</v>
      </c>
      <c r="G2196" t="s">
        <v>2380</v>
      </c>
      <c r="H2196">
        <v>1</v>
      </c>
      <c r="I2196" t="s">
        <v>2380</v>
      </c>
      <c r="J2196" t="str">
        <f t="shared" si="68"/>
        <v>Underweight</v>
      </c>
      <c r="K2196" s="12" t="str">
        <f t="shared" si="69"/>
        <v>Normal</v>
      </c>
    </row>
    <row r="2197" spans="2:11" x14ac:dyDescent="0.3">
      <c r="B2197" t="s">
        <v>162</v>
      </c>
      <c r="C2197">
        <v>39.5</v>
      </c>
      <c r="D2197">
        <v>5.05</v>
      </c>
      <c r="E2197" t="s">
        <v>2380</v>
      </c>
      <c r="F2197" t="s">
        <v>2381</v>
      </c>
      <c r="G2197" t="s">
        <v>2380</v>
      </c>
      <c r="H2197">
        <v>1</v>
      </c>
      <c r="I2197" t="s">
        <v>2380</v>
      </c>
      <c r="J2197" t="str">
        <f t="shared" si="68"/>
        <v>Obesity</v>
      </c>
      <c r="K2197" s="12" t="str">
        <f t="shared" si="69"/>
        <v>Normal</v>
      </c>
    </row>
    <row r="2198" spans="2:11" x14ac:dyDescent="0.3">
      <c r="B2198" t="s">
        <v>161</v>
      </c>
      <c r="C2198">
        <v>33.770000000000003</v>
      </c>
      <c r="D2198">
        <v>6</v>
      </c>
      <c r="E2198" t="s">
        <v>2380</v>
      </c>
      <c r="F2198" t="s">
        <v>2381</v>
      </c>
      <c r="G2198" t="s">
        <v>2380</v>
      </c>
      <c r="H2198">
        <v>1</v>
      </c>
      <c r="I2198" t="s">
        <v>2380</v>
      </c>
      <c r="J2198" t="str">
        <f t="shared" si="68"/>
        <v>Obesity</v>
      </c>
      <c r="K2198" s="12" t="str">
        <f t="shared" si="69"/>
        <v>Prediabetes</v>
      </c>
    </row>
    <row r="2199" spans="2:11" x14ac:dyDescent="0.3">
      <c r="B2199" t="s">
        <v>160</v>
      </c>
      <c r="C2199">
        <v>26.84</v>
      </c>
      <c r="D2199">
        <v>5.99</v>
      </c>
      <c r="E2199" t="s">
        <v>2382</v>
      </c>
      <c r="F2199" t="s">
        <v>2381</v>
      </c>
      <c r="G2199" t="s">
        <v>2380</v>
      </c>
      <c r="H2199">
        <v>1</v>
      </c>
      <c r="I2199" t="s">
        <v>2380</v>
      </c>
      <c r="J2199" t="str">
        <f t="shared" si="68"/>
        <v>Overweight</v>
      </c>
      <c r="K2199" s="12" t="str">
        <f t="shared" si="69"/>
        <v>Prediabetes</v>
      </c>
    </row>
    <row r="2200" spans="2:11" x14ac:dyDescent="0.3">
      <c r="B2200" t="s">
        <v>159</v>
      </c>
      <c r="C2200">
        <v>35.53</v>
      </c>
      <c r="D2200">
        <v>4.3600000000000003</v>
      </c>
      <c r="E2200" t="s">
        <v>2380</v>
      </c>
      <c r="F2200" t="s">
        <v>2380</v>
      </c>
      <c r="G2200" t="s">
        <v>2382</v>
      </c>
      <c r="H2200">
        <v>1</v>
      </c>
      <c r="I2200" t="s">
        <v>2380</v>
      </c>
      <c r="J2200" t="str">
        <f t="shared" si="68"/>
        <v>Obesity</v>
      </c>
      <c r="K2200" s="12" t="str">
        <f t="shared" si="69"/>
        <v>Normal</v>
      </c>
    </row>
    <row r="2201" spans="2:11" x14ac:dyDescent="0.3">
      <c r="B2201" t="s">
        <v>158</v>
      </c>
      <c r="C2201">
        <v>30.59</v>
      </c>
      <c r="D2201">
        <v>4.41</v>
      </c>
      <c r="E2201" t="s">
        <v>2380</v>
      </c>
      <c r="F2201" t="s">
        <v>2380</v>
      </c>
      <c r="G2201" t="s">
        <v>2382</v>
      </c>
      <c r="H2201">
        <v>1</v>
      </c>
      <c r="I2201" t="s">
        <v>2380</v>
      </c>
      <c r="J2201" t="str">
        <f t="shared" si="68"/>
        <v>Obesity</v>
      </c>
      <c r="K2201" s="12" t="str">
        <f t="shared" si="69"/>
        <v>Normal</v>
      </c>
    </row>
    <row r="2202" spans="2:11" x14ac:dyDescent="0.3">
      <c r="B2202" t="s">
        <v>157</v>
      </c>
      <c r="C2202">
        <v>30.59</v>
      </c>
      <c r="D2202">
        <v>4.17</v>
      </c>
      <c r="E2202" t="s">
        <v>2380</v>
      </c>
      <c r="F2202" t="s">
        <v>2380</v>
      </c>
      <c r="G2202" t="s">
        <v>2382</v>
      </c>
      <c r="H2202">
        <v>1</v>
      </c>
      <c r="I2202" t="s">
        <v>2380</v>
      </c>
      <c r="J2202" t="str">
        <f t="shared" si="68"/>
        <v>Obesity</v>
      </c>
      <c r="K2202" s="12" t="str">
        <f t="shared" si="69"/>
        <v>Normal</v>
      </c>
    </row>
    <row r="2203" spans="2:11" x14ac:dyDescent="0.3">
      <c r="B2203" t="s">
        <v>156</v>
      </c>
      <c r="C2203">
        <v>27.835000000000001</v>
      </c>
      <c r="D2203">
        <v>4.4400000000000004</v>
      </c>
      <c r="E2203" t="s">
        <v>2380</v>
      </c>
      <c r="F2203" t="s">
        <v>2380</v>
      </c>
      <c r="G2203" t="s">
        <v>2382</v>
      </c>
      <c r="H2203">
        <v>1</v>
      </c>
      <c r="I2203" t="s">
        <v>2380</v>
      </c>
      <c r="J2203" t="str">
        <f t="shared" si="68"/>
        <v>Overweight</v>
      </c>
      <c r="K2203" s="12" t="str">
        <f t="shared" si="69"/>
        <v>Normal</v>
      </c>
    </row>
    <row r="2204" spans="2:11" x14ac:dyDescent="0.3">
      <c r="B2204" t="s">
        <v>155</v>
      </c>
      <c r="C2204">
        <v>40.26</v>
      </c>
      <c r="D2204">
        <v>5.52</v>
      </c>
      <c r="E2204" t="s">
        <v>2380</v>
      </c>
      <c r="F2204" t="s">
        <v>2381</v>
      </c>
      <c r="G2204" t="s">
        <v>2380</v>
      </c>
      <c r="H2204">
        <v>1</v>
      </c>
      <c r="I2204" t="s">
        <v>2380</v>
      </c>
      <c r="J2204" t="str">
        <f t="shared" si="68"/>
        <v>Obesity</v>
      </c>
      <c r="K2204" s="12" t="str">
        <f t="shared" si="69"/>
        <v>Normal</v>
      </c>
    </row>
    <row r="2205" spans="2:11" x14ac:dyDescent="0.3">
      <c r="B2205" t="s">
        <v>154</v>
      </c>
      <c r="C2205">
        <v>39.82</v>
      </c>
      <c r="D2205">
        <v>6.01</v>
      </c>
      <c r="E2205" t="s">
        <v>2380</v>
      </c>
      <c r="F2205" t="s">
        <v>2381</v>
      </c>
      <c r="G2205" t="s">
        <v>2380</v>
      </c>
      <c r="H2205">
        <v>1</v>
      </c>
      <c r="I2205" t="s">
        <v>2380</v>
      </c>
      <c r="J2205" t="str">
        <f t="shared" si="68"/>
        <v>Obesity</v>
      </c>
      <c r="K2205" s="12" t="str">
        <f t="shared" si="69"/>
        <v>Prediabetes</v>
      </c>
    </row>
    <row r="2206" spans="2:11" x14ac:dyDescent="0.3">
      <c r="B2206" t="s">
        <v>153</v>
      </c>
      <c r="C2206">
        <v>39.159999999999997</v>
      </c>
      <c r="D2206">
        <v>5.81</v>
      </c>
      <c r="E2206" t="s">
        <v>2380</v>
      </c>
      <c r="F2206" t="s">
        <v>2381</v>
      </c>
      <c r="G2206" t="s">
        <v>2380</v>
      </c>
      <c r="H2206">
        <v>1</v>
      </c>
      <c r="I2206" t="s">
        <v>2380</v>
      </c>
      <c r="J2206" t="str">
        <f t="shared" si="68"/>
        <v>Obesity</v>
      </c>
      <c r="K2206" s="12" t="str">
        <f t="shared" si="69"/>
        <v>Prediabetes</v>
      </c>
    </row>
    <row r="2207" spans="2:11" x14ac:dyDescent="0.3">
      <c r="B2207" t="s">
        <v>152</v>
      </c>
      <c r="C2207">
        <v>25.555</v>
      </c>
      <c r="D2207">
        <v>4.37</v>
      </c>
      <c r="E2207" t="s">
        <v>2380</v>
      </c>
      <c r="F2207" t="s">
        <v>2380</v>
      </c>
      <c r="G2207" t="s">
        <v>2382</v>
      </c>
      <c r="H2207">
        <v>1</v>
      </c>
      <c r="I2207" t="s">
        <v>2380</v>
      </c>
      <c r="J2207" t="str">
        <f t="shared" si="68"/>
        <v>Overweight</v>
      </c>
      <c r="K2207" s="12" t="str">
        <f t="shared" si="69"/>
        <v>Normal</v>
      </c>
    </row>
    <row r="2208" spans="2:11" x14ac:dyDescent="0.3">
      <c r="B2208" t="s">
        <v>151</v>
      </c>
      <c r="C2208">
        <v>25.175000000000001</v>
      </c>
      <c r="D2208">
        <v>5.74</v>
      </c>
      <c r="E2208" t="s">
        <v>2380</v>
      </c>
      <c r="F2208" t="s">
        <v>2380</v>
      </c>
      <c r="G2208" t="s">
        <v>2382</v>
      </c>
      <c r="H2208">
        <v>1</v>
      </c>
      <c r="I2208" t="s">
        <v>2380</v>
      </c>
      <c r="J2208" t="str">
        <f t="shared" si="68"/>
        <v>Overweight</v>
      </c>
      <c r="K2208" s="12" t="str">
        <f t="shared" si="69"/>
        <v>Prediabetes</v>
      </c>
    </row>
    <row r="2209" spans="2:11" x14ac:dyDescent="0.3">
      <c r="B2209" t="s">
        <v>150</v>
      </c>
      <c r="C2209">
        <v>38.28</v>
      </c>
      <c r="D2209">
        <v>5.39</v>
      </c>
      <c r="E2209" t="s">
        <v>2380</v>
      </c>
      <c r="F2209" t="s">
        <v>2381</v>
      </c>
      <c r="G2209" t="s">
        <v>2380</v>
      </c>
      <c r="H2209">
        <v>1</v>
      </c>
      <c r="I2209" t="s">
        <v>2380</v>
      </c>
      <c r="J2209" t="str">
        <f t="shared" si="68"/>
        <v>Obesity</v>
      </c>
      <c r="K2209" s="12" t="str">
        <f t="shared" si="69"/>
        <v>Normal</v>
      </c>
    </row>
    <row r="2210" spans="2:11" x14ac:dyDescent="0.3">
      <c r="B2210" t="s">
        <v>149</v>
      </c>
      <c r="C2210">
        <v>38.17</v>
      </c>
      <c r="D2210">
        <v>4.07</v>
      </c>
      <c r="E2210" t="s">
        <v>2380</v>
      </c>
      <c r="F2210" t="s">
        <v>2381</v>
      </c>
      <c r="G2210" t="s">
        <v>2380</v>
      </c>
      <c r="H2210">
        <v>1</v>
      </c>
      <c r="I2210" t="s">
        <v>2380</v>
      </c>
      <c r="J2210" t="str">
        <f t="shared" si="68"/>
        <v>Obesity</v>
      </c>
      <c r="K2210" s="12" t="str">
        <f t="shared" si="69"/>
        <v>Normal</v>
      </c>
    </row>
    <row r="2211" spans="2:11" x14ac:dyDescent="0.3">
      <c r="B2211" t="s">
        <v>148</v>
      </c>
      <c r="C2211">
        <v>36.85</v>
      </c>
      <c r="D2211">
        <v>5.49</v>
      </c>
      <c r="E2211" t="s">
        <v>2380</v>
      </c>
      <c r="F2211" t="s">
        <v>2381</v>
      </c>
      <c r="G2211" t="s">
        <v>2380</v>
      </c>
      <c r="H2211">
        <v>1</v>
      </c>
      <c r="I2211" t="s">
        <v>2380</v>
      </c>
      <c r="J2211" t="str">
        <f t="shared" si="68"/>
        <v>Obesity</v>
      </c>
      <c r="K2211" s="12" t="str">
        <f t="shared" si="69"/>
        <v>Normal</v>
      </c>
    </row>
    <row r="2212" spans="2:11" x14ac:dyDescent="0.3">
      <c r="B2212" t="s">
        <v>147</v>
      </c>
      <c r="C2212">
        <v>22.61</v>
      </c>
      <c r="D2212">
        <v>5.68</v>
      </c>
      <c r="E2212" t="s">
        <v>2380</v>
      </c>
      <c r="F2212" t="s">
        <v>2380</v>
      </c>
      <c r="G2212" t="s">
        <v>2382</v>
      </c>
      <c r="H2212">
        <v>1</v>
      </c>
      <c r="I2212" t="s">
        <v>2380</v>
      </c>
      <c r="J2212" t="str">
        <f t="shared" si="68"/>
        <v>Normal Weight</v>
      </c>
      <c r="K2212" s="12" t="str">
        <f t="shared" si="69"/>
        <v>Normal</v>
      </c>
    </row>
    <row r="2213" spans="2:11" x14ac:dyDescent="0.3">
      <c r="B2213" t="s">
        <v>146</v>
      </c>
      <c r="C2213">
        <v>21.754999999999999</v>
      </c>
      <c r="D2213">
        <v>6.09</v>
      </c>
      <c r="E2213" t="s">
        <v>2380</v>
      </c>
      <c r="F2213" t="s">
        <v>2380</v>
      </c>
      <c r="G2213" t="s">
        <v>2382</v>
      </c>
      <c r="H2213">
        <v>1</v>
      </c>
      <c r="I2213" t="s">
        <v>2380</v>
      </c>
      <c r="J2213" t="str">
        <f t="shared" si="68"/>
        <v>Normal Weight</v>
      </c>
      <c r="K2213" s="12" t="str">
        <f t="shared" si="69"/>
        <v>Prediabetes</v>
      </c>
    </row>
    <row r="2214" spans="2:11" x14ac:dyDescent="0.3">
      <c r="B2214" t="s">
        <v>145</v>
      </c>
      <c r="C2214">
        <v>20.425000000000001</v>
      </c>
      <c r="D2214">
        <v>5.53</v>
      </c>
      <c r="E2214" t="s">
        <v>2380</v>
      </c>
      <c r="F2214" t="s">
        <v>2380</v>
      </c>
      <c r="G2214" t="s">
        <v>2382</v>
      </c>
      <c r="H2214">
        <v>1</v>
      </c>
      <c r="I2214" t="s">
        <v>2380</v>
      </c>
      <c r="J2214" t="str">
        <f t="shared" si="68"/>
        <v>Normal Weight</v>
      </c>
      <c r="K2214" s="12" t="str">
        <f t="shared" si="69"/>
        <v>Normal</v>
      </c>
    </row>
    <row r="2215" spans="2:11" x14ac:dyDescent="0.3">
      <c r="B2215" t="s">
        <v>144</v>
      </c>
      <c r="C2215">
        <v>31.35</v>
      </c>
      <c r="D2215">
        <v>4.28</v>
      </c>
      <c r="E2215" t="s">
        <v>2380</v>
      </c>
      <c r="F2215" t="s">
        <v>2381</v>
      </c>
      <c r="G2215" t="s">
        <v>2380</v>
      </c>
      <c r="H2215">
        <v>1</v>
      </c>
      <c r="I2215" t="s">
        <v>2380</v>
      </c>
      <c r="J2215" t="str">
        <f t="shared" si="68"/>
        <v>Obesity</v>
      </c>
      <c r="K2215" s="12" t="str">
        <f t="shared" si="69"/>
        <v>Normal</v>
      </c>
    </row>
    <row r="2216" spans="2:11" x14ac:dyDescent="0.3">
      <c r="B2216" t="s">
        <v>143</v>
      </c>
      <c r="C2216">
        <v>31.13</v>
      </c>
      <c r="D2216">
        <v>6.01</v>
      </c>
      <c r="E2216" t="s">
        <v>2380</v>
      </c>
      <c r="F2216" t="s">
        <v>2381</v>
      </c>
      <c r="G2216" t="s">
        <v>2380</v>
      </c>
      <c r="H2216">
        <v>1</v>
      </c>
      <c r="I2216" t="s">
        <v>2380</v>
      </c>
      <c r="J2216" t="str">
        <f t="shared" si="68"/>
        <v>Obesity</v>
      </c>
      <c r="K2216" s="12" t="str">
        <f t="shared" si="69"/>
        <v>Prediabetes</v>
      </c>
    </row>
    <row r="2217" spans="2:11" x14ac:dyDescent="0.3">
      <c r="B2217" t="s">
        <v>142</v>
      </c>
      <c r="C2217">
        <v>17.48</v>
      </c>
      <c r="D2217">
        <v>4.59</v>
      </c>
      <c r="E2217" t="s">
        <v>2380</v>
      </c>
      <c r="F2217" t="s">
        <v>2380</v>
      </c>
      <c r="G2217" t="s">
        <v>2382</v>
      </c>
      <c r="H2217">
        <v>1</v>
      </c>
      <c r="I2217" t="s">
        <v>2380</v>
      </c>
      <c r="J2217" t="str">
        <f t="shared" si="68"/>
        <v>Underweight</v>
      </c>
      <c r="K2217" s="12" t="str">
        <f t="shared" si="69"/>
        <v>Normal</v>
      </c>
    </row>
    <row r="2218" spans="2:11" x14ac:dyDescent="0.3">
      <c r="B2218" t="s">
        <v>141</v>
      </c>
      <c r="C2218">
        <v>22.57</v>
      </c>
      <c r="D2218">
        <v>5.8</v>
      </c>
      <c r="E2218" t="s">
        <v>2382</v>
      </c>
      <c r="F2218" t="s">
        <v>2380</v>
      </c>
      <c r="G2218" t="s">
        <v>2380</v>
      </c>
      <c r="H2218">
        <v>1</v>
      </c>
      <c r="I2218" t="s">
        <v>2380</v>
      </c>
      <c r="J2218" t="str">
        <f t="shared" si="68"/>
        <v>Normal Weight</v>
      </c>
      <c r="K2218" s="12" t="str">
        <f t="shared" si="69"/>
        <v>Prediabetes</v>
      </c>
    </row>
    <row r="2219" spans="2:11" x14ac:dyDescent="0.3">
      <c r="B2219" t="s">
        <v>140</v>
      </c>
      <c r="C2219">
        <v>26.73</v>
      </c>
      <c r="D2219">
        <v>5.08</v>
      </c>
      <c r="E2219" t="s">
        <v>2380</v>
      </c>
      <c r="F2219" t="s">
        <v>2381</v>
      </c>
      <c r="G2219" t="s">
        <v>2380</v>
      </c>
      <c r="H2219">
        <v>1</v>
      </c>
      <c r="I2219" t="s">
        <v>2380</v>
      </c>
      <c r="J2219" t="str">
        <f t="shared" si="68"/>
        <v>Overweight</v>
      </c>
      <c r="K2219" s="12" t="str">
        <f t="shared" si="69"/>
        <v>Normal</v>
      </c>
    </row>
    <row r="2220" spans="2:11" x14ac:dyDescent="0.3">
      <c r="B2220" t="s">
        <v>139</v>
      </c>
      <c r="C2220">
        <v>20.79</v>
      </c>
      <c r="D2220">
        <v>5.84</v>
      </c>
      <c r="E2220" t="s">
        <v>2380</v>
      </c>
      <c r="F2220" t="s">
        <v>2381</v>
      </c>
      <c r="G2220" t="s">
        <v>2380</v>
      </c>
      <c r="H2220">
        <v>1</v>
      </c>
      <c r="I2220" t="s">
        <v>2380</v>
      </c>
      <c r="J2220" t="str">
        <f t="shared" si="68"/>
        <v>Normal Weight</v>
      </c>
      <c r="K2220" s="12" t="str">
        <f t="shared" si="69"/>
        <v>Prediabetes</v>
      </c>
    </row>
    <row r="2221" spans="2:11" x14ac:dyDescent="0.3">
      <c r="B2221" t="s">
        <v>138</v>
      </c>
      <c r="C2221">
        <v>20.149999999999999</v>
      </c>
      <c r="D2221">
        <v>4.1500000000000004</v>
      </c>
      <c r="E2221" t="s">
        <v>2380</v>
      </c>
      <c r="F2221" t="s">
        <v>2380</v>
      </c>
      <c r="G2221" t="s">
        <v>2380</v>
      </c>
      <c r="H2221">
        <v>1</v>
      </c>
      <c r="I2221" t="s">
        <v>2380</v>
      </c>
      <c r="J2221" t="str">
        <f t="shared" si="68"/>
        <v>Normal Weight</v>
      </c>
      <c r="K2221" s="12" t="str">
        <f t="shared" si="69"/>
        <v>Normal</v>
      </c>
    </row>
    <row r="2222" spans="2:11" x14ac:dyDescent="0.3">
      <c r="B2222" t="s">
        <v>137</v>
      </c>
      <c r="C2222">
        <v>36.85</v>
      </c>
      <c r="D2222">
        <v>4.3600000000000003</v>
      </c>
      <c r="E2222" t="s">
        <v>2382</v>
      </c>
      <c r="F2222" t="s">
        <v>2380</v>
      </c>
      <c r="G2222" t="s">
        <v>2380</v>
      </c>
      <c r="H2222">
        <v>0</v>
      </c>
      <c r="I2222" t="s">
        <v>2380</v>
      </c>
      <c r="J2222" t="str">
        <f t="shared" si="68"/>
        <v>Obesity</v>
      </c>
      <c r="K2222" s="12" t="str">
        <f t="shared" si="69"/>
        <v>Normal</v>
      </c>
    </row>
    <row r="2223" spans="2:11" x14ac:dyDescent="0.3">
      <c r="B2223" t="s">
        <v>136</v>
      </c>
      <c r="C2223">
        <v>35.53</v>
      </c>
      <c r="D2223">
        <v>4.55</v>
      </c>
      <c r="E2223" t="s">
        <v>2382</v>
      </c>
      <c r="F2223" t="s">
        <v>2380</v>
      </c>
      <c r="G2223" t="s">
        <v>2380</v>
      </c>
      <c r="H2223">
        <v>0</v>
      </c>
      <c r="I2223" t="s">
        <v>2380</v>
      </c>
      <c r="J2223" t="str">
        <f t="shared" si="68"/>
        <v>Obesity</v>
      </c>
      <c r="K2223" s="12" t="str">
        <f t="shared" si="69"/>
        <v>Normal</v>
      </c>
    </row>
    <row r="2224" spans="2:11" x14ac:dyDescent="0.3">
      <c r="B2224" t="s">
        <v>135</v>
      </c>
      <c r="C2224">
        <v>31.1</v>
      </c>
      <c r="D2224">
        <v>4.37</v>
      </c>
      <c r="E2224" t="s">
        <v>2382</v>
      </c>
      <c r="F2224" t="s">
        <v>2380</v>
      </c>
      <c r="G2224" t="s">
        <v>2380</v>
      </c>
      <c r="H2224">
        <v>0</v>
      </c>
      <c r="I2224" t="s">
        <v>2380</v>
      </c>
      <c r="J2224" t="str">
        <f t="shared" si="68"/>
        <v>Obesity</v>
      </c>
      <c r="K2224" s="12" t="str">
        <f t="shared" si="69"/>
        <v>Normal</v>
      </c>
    </row>
    <row r="2225" spans="2:11" x14ac:dyDescent="0.3">
      <c r="B2225" t="s">
        <v>134</v>
      </c>
      <c r="C2225">
        <v>23.21</v>
      </c>
      <c r="D2225">
        <v>5.24</v>
      </c>
      <c r="E2225" t="s">
        <v>2382</v>
      </c>
      <c r="F2225" t="s">
        <v>2380</v>
      </c>
      <c r="G2225" t="s">
        <v>2380</v>
      </c>
      <c r="H2225">
        <v>0</v>
      </c>
      <c r="I2225" t="s">
        <v>2380</v>
      </c>
      <c r="J2225" t="str">
        <f t="shared" si="68"/>
        <v>Normal Weight</v>
      </c>
      <c r="K2225" s="12" t="str">
        <f t="shared" si="69"/>
        <v>Normal</v>
      </c>
    </row>
    <row r="2226" spans="2:11" x14ac:dyDescent="0.3">
      <c r="B2226" t="s">
        <v>133</v>
      </c>
      <c r="C2226">
        <v>18.36</v>
      </c>
      <c r="D2226">
        <v>5.96</v>
      </c>
      <c r="E2226" t="s">
        <v>2380</v>
      </c>
      <c r="F2226" t="s">
        <v>2380</v>
      </c>
      <c r="G2226" t="s">
        <v>2380</v>
      </c>
      <c r="H2226">
        <v>1</v>
      </c>
      <c r="I2226" t="s">
        <v>2380</v>
      </c>
      <c r="J2226" t="str">
        <f t="shared" si="68"/>
        <v>Underweight</v>
      </c>
      <c r="K2226" s="12" t="str">
        <f t="shared" si="69"/>
        <v>Prediabetes</v>
      </c>
    </row>
    <row r="2227" spans="2:11" x14ac:dyDescent="0.3">
      <c r="B2227" t="s">
        <v>132</v>
      </c>
      <c r="C2227">
        <v>15.92</v>
      </c>
      <c r="D2227">
        <v>4.76</v>
      </c>
      <c r="E2227" t="s">
        <v>2382</v>
      </c>
      <c r="F2227" t="s">
        <v>2380</v>
      </c>
      <c r="G2227" t="s">
        <v>2380</v>
      </c>
      <c r="H2227">
        <v>1</v>
      </c>
      <c r="I2227" t="s">
        <v>2380</v>
      </c>
      <c r="J2227" t="str">
        <f t="shared" si="68"/>
        <v>Underweight</v>
      </c>
      <c r="K2227" s="12" t="str">
        <f t="shared" si="69"/>
        <v>Normal</v>
      </c>
    </row>
    <row r="2228" spans="2:11" x14ac:dyDescent="0.3">
      <c r="B2228" t="s">
        <v>131</v>
      </c>
      <c r="C2228">
        <v>15.17</v>
      </c>
      <c r="D2228">
        <v>4.3</v>
      </c>
      <c r="E2228" t="s">
        <v>2382</v>
      </c>
      <c r="F2228" t="s">
        <v>2380</v>
      </c>
      <c r="G2228" t="s">
        <v>2382</v>
      </c>
      <c r="H2228">
        <v>1</v>
      </c>
      <c r="I2228" t="s">
        <v>2380</v>
      </c>
      <c r="J2228" t="str">
        <f t="shared" si="68"/>
        <v>Underweight</v>
      </c>
      <c r="K2228" s="12" t="str">
        <f t="shared" si="69"/>
        <v>Normal</v>
      </c>
    </row>
    <row r="2229" spans="2:11" x14ac:dyDescent="0.3">
      <c r="B2229" t="s">
        <v>130</v>
      </c>
      <c r="C2229">
        <v>16.63</v>
      </c>
      <c r="D2229">
        <v>4.5</v>
      </c>
      <c r="E2229" t="s">
        <v>2380</v>
      </c>
      <c r="F2229" t="s">
        <v>2380</v>
      </c>
      <c r="G2229" t="s">
        <v>2380</v>
      </c>
      <c r="H2229">
        <v>1</v>
      </c>
      <c r="I2229" t="s">
        <v>2380</v>
      </c>
      <c r="J2229" t="str">
        <f t="shared" si="68"/>
        <v>Underweight</v>
      </c>
      <c r="K2229" s="12" t="str">
        <f t="shared" si="69"/>
        <v>Normal</v>
      </c>
    </row>
    <row r="2230" spans="2:11" x14ac:dyDescent="0.3">
      <c r="B2230" t="s">
        <v>129</v>
      </c>
      <c r="C2230">
        <v>19.39</v>
      </c>
      <c r="D2230">
        <v>5.59</v>
      </c>
      <c r="E2230" t="s">
        <v>2380</v>
      </c>
      <c r="F2230" t="s">
        <v>2380</v>
      </c>
      <c r="G2230" t="s">
        <v>2382</v>
      </c>
      <c r="H2230">
        <v>1</v>
      </c>
      <c r="I2230" t="s">
        <v>2380</v>
      </c>
      <c r="J2230" t="str">
        <f t="shared" si="68"/>
        <v>Normal Weight</v>
      </c>
      <c r="K2230" s="12" t="str">
        <f t="shared" si="69"/>
        <v>Normal</v>
      </c>
    </row>
    <row r="2231" spans="2:11" x14ac:dyDescent="0.3">
      <c r="B2231" t="s">
        <v>128</v>
      </c>
      <c r="C2231">
        <v>17.34</v>
      </c>
      <c r="D2231">
        <v>6.29</v>
      </c>
      <c r="E2231" t="s">
        <v>2382</v>
      </c>
      <c r="F2231" t="s">
        <v>2380</v>
      </c>
      <c r="G2231" t="s">
        <v>2382</v>
      </c>
      <c r="H2231">
        <v>1</v>
      </c>
      <c r="I2231" t="s">
        <v>2380</v>
      </c>
      <c r="J2231" t="str">
        <f t="shared" si="68"/>
        <v>Underweight</v>
      </c>
      <c r="K2231" s="12" t="str">
        <f t="shared" si="69"/>
        <v>Prediabetes</v>
      </c>
    </row>
    <row r="2232" spans="2:11" x14ac:dyDescent="0.3">
      <c r="B2232" t="s">
        <v>127</v>
      </c>
      <c r="C2232">
        <v>17.940000000000001</v>
      </c>
      <c r="D2232">
        <v>4.1900000000000004</v>
      </c>
      <c r="E2232" t="s">
        <v>2380</v>
      </c>
      <c r="F2232" t="s">
        <v>2381</v>
      </c>
      <c r="G2232" t="s">
        <v>2380</v>
      </c>
      <c r="H2232">
        <v>1</v>
      </c>
      <c r="I2232" t="s">
        <v>2380</v>
      </c>
      <c r="J2232" t="str">
        <f t="shared" si="68"/>
        <v>Underweight</v>
      </c>
      <c r="K2232" s="12" t="str">
        <f t="shared" si="69"/>
        <v>Normal</v>
      </c>
    </row>
    <row r="2233" spans="2:11" x14ac:dyDescent="0.3">
      <c r="B2233" t="s">
        <v>126</v>
      </c>
      <c r="C2233">
        <v>16.670000000000002</v>
      </c>
      <c r="D2233">
        <v>4.7</v>
      </c>
      <c r="E2233" t="s">
        <v>2382</v>
      </c>
      <c r="F2233" t="s">
        <v>2380</v>
      </c>
      <c r="G2233" t="s">
        <v>2382</v>
      </c>
      <c r="H2233">
        <v>1</v>
      </c>
      <c r="I2233" t="s">
        <v>2380</v>
      </c>
      <c r="J2233" t="str">
        <f t="shared" si="68"/>
        <v>Underweight</v>
      </c>
      <c r="K2233" s="12" t="str">
        <f t="shared" si="69"/>
        <v>Normal</v>
      </c>
    </row>
    <row r="2234" spans="2:11" x14ac:dyDescent="0.3">
      <c r="B2234" t="s">
        <v>125</v>
      </c>
      <c r="C2234">
        <v>20.58</v>
      </c>
      <c r="D2234">
        <v>5.64</v>
      </c>
      <c r="E2234" t="s">
        <v>2382</v>
      </c>
      <c r="F2234" t="s">
        <v>2380</v>
      </c>
      <c r="G2234" t="s">
        <v>2380</v>
      </c>
      <c r="H2234">
        <v>0</v>
      </c>
      <c r="I2234" t="s">
        <v>2380</v>
      </c>
      <c r="J2234" t="str">
        <f t="shared" si="68"/>
        <v>Normal Weight</v>
      </c>
      <c r="K2234" s="12" t="str">
        <f t="shared" si="69"/>
        <v>Normal</v>
      </c>
    </row>
    <row r="2235" spans="2:11" x14ac:dyDescent="0.3">
      <c r="B2235" t="s">
        <v>124</v>
      </c>
      <c r="C2235">
        <v>16.5</v>
      </c>
      <c r="D2235">
        <v>4.1100000000000003</v>
      </c>
      <c r="E2235" t="s">
        <v>2382</v>
      </c>
      <c r="F2235" t="s">
        <v>2380</v>
      </c>
      <c r="G2235" t="s">
        <v>2380</v>
      </c>
      <c r="H2235">
        <v>0</v>
      </c>
      <c r="I2235" t="s">
        <v>2380</v>
      </c>
      <c r="J2235" t="str">
        <f t="shared" si="68"/>
        <v>Underweight</v>
      </c>
      <c r="K2235" s="12" t="str">
        <f t="shared" si="69"/>
        <v>Normal</v>
      </c>
    </row>
    <row r="2236" spans="2:11" x14ac:dyDescent="0.3">
      <c r="B2236" t="s">
        <v>123</v>
      </c>
      <c r="C2236">
        <v>15.41</v>
      </c>
      <c r="D2236">
        <v>5.43</v>
      </c>
      <c r="E2236" t="s">
        <v>2382</v>
      </c>
      <c r="F2236" t="s">
        <v>2380</v>
      </c>
      <c r="G2236" t="s">
        <v>2382</v>
      </c>
      <c r="H2236">
        <v>1</v>
      </c>
      <c r="I2236" t="s">
        <v>2380</v>
      </c>
      <c r="J2236" t="str">
        <f t="shared" si="68"/>
        <v>Underweight</v>
      </c>
      <c r="K2236" s="12" t="str">
        <f t="shared" si="69"/>
        <v>Normal</v>
      </c>
    </row>
    <row r="2237" spans="2:11" x14ac:dyDescent="0.3">
      <c r="B2237" t="s">
        <v>122</v>
      </c>
      <c r="C2237">
        <v>24.59</v>
      </c>
      <c r="D2237">
        <v>4.38</v>
      </c>
      <c r="E2237" t="s">
        <v>2380</v>
      </c>
      <c r="F2237" t="s">
        <v>2380</v>
      </c>
      <c r="G2237" t="s">
        <v>2380</v>
      </c>
      <c r="H2237">
        <v>1</v>
      </c>
      <c r="I2237" t="s">
        <v>2380</v>
      </c>
      <c r="J2237" t="str">
        <f t="shared" si="68"/>
        <v>Normal Weight</v>
      </c>
      <c r="K2237" s="12" t="str">
        <f t="shared" si="69"/>
        <v>Normal</v>
      </c>
    </row>
    <row r="2238" spans="2:11" x14ac:dyDescent="0.3">
      <c r="B2238" t="s">
        <v>121</v>
      </c>
      <c r="C2238">
        <v>33.33</v>
      </c>
      <c r="D2238">
        <v>9.7899999999999991</v>
      </c>
      <c r="E2238" t="s">
        <v>2380</v>
      </c>
      <c r="F2238" t="s">
        <v>2380</v>
      </c>
      <c r="G2238" t="s">
        <v>2380</v>
      </c>
      <c r="H2238">
        <v>0</v>
      </c>
      <c r="I2238" t="s">
        <v>2380</v>
      </c>
      <c r="J2238" t="str">
        <f t="shared" si="68"/>
        <v>Obesity</v>
      </c>
      <c r="K2238" s="12" t="str">
        <f t="shared" si="69"/>
        <v>Diabetes</v>
      </c>
    </row>
    <row r="2239" spans="2:11" x14ac:dyDescent="0.3">
      <c r="B2239" t="s">
        <v>120</v>
      </c>
      <c r="C2239">
        <v>18.5</v>
      </c>
      <c r="D2239">
        <v>11.84</v>
      </c>
      <c r="E2239" t="s">
        <v>2380</v>
      </c>
      <c r="F2239" t="s">
        <v>2380</v>
      </c>
      <c r="G2239" t="s">
        <v>2380</v>
      </c>
      <c r="H2239">
        <v>0</v>
      </c>
      <c r="I2239" t="s">
        <v>2380</v>
      </c>
      <c r="J2239" t="str">
        <f t="shared" si="68"/>
        <v>Normal Weight</v>
      </c>
      <c r="K2239" s="12" t="str">
        <f t="shared" si="69"/>
        <v>Diabetes</v>
      </c>
    </row>
    <row r="2240" spans="2:11" x14ac:dyDescent="0.3">
      <c r="B2240" t="s">
        <v>119</v>
      </c>
      <c r="C2240">
        <v>18.579999999999998</v>
      </c>
      <c r="D2240">
        <v>6.22</v>
      </c>
      <c r="E2240" t="s">
        <v>2380</v>
      </c>
      <c r="F2240" t="s">
        <v>2380</v>
      </c>
      <c r="G2240" t="s">
        <v>2380</v>
      </c>
      <c r="H2240">
        <v>0</v>
      </c>
      <c r="I2240" t="s">
        <v>2380</v>
      </c>
      <c r="J2240" t="str">
        <f t="shared" si="68"/>
        <v>Normal Weight</v>
      </c>
      <c r="K2240" s="12" t="str">
        <f t="shared" si="69"/>
        <v>Prediabetes</v>
      </c>
    </row>
    <row r="2241" spans="2:11" x14ac:dyDescent="0.3">
      <c r="B2241" t="s">
        <v>118</v>
      </c>
      <c r="C2241">
        <v>16.64</v>
      </c>
      <c r="D2241">
        <v>10.01</v>
      </c>
      <c r="E2241" t="s">
        <v>2380</v>
      </c>
      <c r="F2241" t="s">
        <v>2380</v>
      </c>
      <c r="G2241" t="s">
        <v>2380</v>
      </c>
      <c r="H2241">
        <v>0</v>
      </c>
      <c r="I2241" t="s">
        <v>2380</v>
      </c>
      <c r="J2241" t="str">
        <f t="shared" si="68"/>
        <v>Underweight</v>
      </c>
      <c r="K2241" s="12" t="str">
        <f t="shared" si="69"/>
        <v>Diabetes</v>
      </c>
    </row>
    <row r="2242" spans="2:11" x14ac:dyDescent="0.3">
      <c r="B2242" t="s">
        <v>117</v>
      </c>
      <c r="C2242">
        <v>19.329999999999998</v>
      </c>
      <c r="D2242">
        <v>4.32</v>
      </c>
      <c r="E2242" t="s">
        <v>2380</v>
      </c>
      <c r="F2242" t="s">
        <v>2380</v>
      </c>
      <c r="G2242" t="s">
        <v>2380</v>
      </c>
      <c r="H2242">
        <v>1</v>
      </c>
      <c r="I2242" t="s">
        <v>2380</v>
      </c>
      <c r="J2242" t="str">
        <f t="shared" si="68"/>
        <v>Normal Weight</v>
      </c>
      <c r="K2242" s="12" t="str">
        <f t="shared" si="69"/>
        <v>Normal</v>
      </c>
    </row>
    <row r="2243" spans="2:11" x14ac:dyDescent="0.3">
      <c r="B2243" t="s">
        <v>116</v>
      </c>
      <c r="C2243">
        <v>21.26</v>
      </c>
      <c r="D2243">
        <v>5.65</v>
      </c>
      <c r="E2243" t="s">
        <v>2382</v>
      </c>
      <c r="F2243" t="s">
        <v>2380</v>
      </c>
      <c r="G2243" t="s">
        <v>2382</v>
      </c>
      <c r="H2243">
        <v>1</v>
      </c>
      <c r="I2243" t="s">
        <v>2380</v>
      </c>
      <c r="J2243" t="str">
        <f t="shared" ref="J2243:J2306" si="70">IF(C2243&lt;18.5,"Underweight",IF(C2243&lt;25,"Normal Weight",IF(C2243&lt;30,"Overweight","Obesity")))</f>
        <v>Normal Weight</v>
      </c>
      <c r="K2243" s="12" t="str">
        <f t="shared" ref="K2243:K2306" si="71">IF(D2243&lt;5.7,"Normal",IF(D2243&lt;6.5,"Prediabetes","Diabetes"))</f>
        <v>Normal</v>
      </c>
    </row>
    <row r="2244" spans="2:11" x14ac:dyDescent="0.3">
      <c r="B2244" t="s">
        <v>115</v>
      </c>
      <c r="C2244">
        <v>15.6</v>
      </c>
      <c r="D2244">
        <v>4.12</v>
      </c>
      <c r="E2244" t="s">
        <v>2382</v>
      </c>
      <c r="F2244" t="s">
        <v>2380</v>
      </c>
      <c r="G2244" t="s">
        <v>2380</v>
      </c>
      <c r="H2244">
        <v>1</v>
      </c>
      <c r="I2244" t="s">
        <v>2380</v>
      </c>
      <c r="J2244" t="str">
        <f t="shared" si="70"/>
        <v>Underweight</v>
      </c>
      <c r="K2244" s="12" t="str">
        <f t="shared" si="71"/>
        <v>Normal</v>
      </c>
    </row>
    <row r="2245" spans="2:11" x14ac:dyDescent="0.3">
      <c r="B2245" t="s">
        <v>114</v>
      </c>
      <c r="C2245">
        <v>24.39</v>
      </c>
      <c r="D2245">
        <v>6.24</v>
      </c>
      <c r="E2245" t="s">
        <v>2380</v>
      </c>
      <c r="F2245" t="s">
        <v>2380</v>
      </c>
      <c r="G2245" t="s">
        <v>2380</v>
      </c>
      <c r="H2245">
        <v>1</v>
      </c>
      <c r="I2245" t="s">
        <v>2380</v>
      </c>
      <c r="J2245" t="str">
        <f t="shared" si="70"/>
        <v>Normal Weight</v>
      </c>
      <c r="K2245" s="12" t="str">
        <f t="shared" si="71"/>
        <v>Prediabetes</v>
      </c>
    </row>
    <row r="2246" spans="2:11" x14ac:dyDescent="0.3">
      <c r="B2246" t="s">
        <v>113</v>
      </c>
      <c r="C2246">
        <v>24.75</v>
      </c>
      <c r="D2246">
        <v>4.83</v>
      </c>
      <c r="E2246" t="s">
        <v>2380</v>
      </c>
      <c r="F2246" t="s">
        <v>2380</v>
      </c>
      <c r="G2246" t="s">
        <v>2380</v>
      </c>
      <c r="H2246">
        <v>0</v>
      </c>
      <c r="I2246" t="s">
        <v>2380</v>
      </c>
      <c r="J2246" t="str">
        <f t="shared" si="70"/>
        <v>Normal Weight</v>
      </c>
      <c r="K2246" s="12" t="str">
        <f t="shared" si="71"/>
        <v>Normal</v>
      </c>
    </row>
    <row r="2247" spans="2:11" x14ac:dyDescent="0.3">
      <c r="B2247" t="s">
        <v>112</v>
      </c>
      <c r="C2247">
        <v>20.88</v>
      </c>
      <c r="D2247">
        <v>7.4</v>
      </c>
      <c r="E2247" t="s">
        <v>2380</v>
      </c>
      <c r="F2247" t="s">
        <v>2380</v>
      </c>
      <c r="G2247" t="s">
        <v>2380</v>
      </c>
      <c r="H2247">
        <v>0</v>
      </c>
      <c r="I2247" t="s">
        <v>2380</v>
      </c>
      <c r="J2247" t="str">
        <f t="shared" si="70"/>
        <v>Normal Weight</v>
      </c>
      <c r="K2247" s="12" t="str">
        <f t="shared" si="71"/>
        <v>Diabetes</v>
      </c>
    </row>
    <row r="2248" spans="2:11" x14ac:dyDescent="0.3">
      <c r="B2248" t="s">
        <v>111</v>
      </c>
      <c r="C2248">
        <v>20.43</v>
      </c>
      <c r="D2248">
        <v>4.54</v>
      </c>
      <c r="E2248" t="s">
        <v>2380</v>
      </c>
      <c r="F2248" t="s">
        <v>2380</v>
      </c>
      <c r="G2248" t="s">
        <v>2380</v>
      </c>
      <c r="H2248">
        <v>0</v>
      </c>
      <c r="I2248" t="s">
        <v>2380</v>
      </c>
      <c r="J2248" t="str">
        <f t="shared" si="70"/>
        <v>Normal Weight</v>
      </c>
      <c r="K2248" s="12" t="str">
        <f t="shared" si="71"/>
        <v>Normal</v>
      </c>
    </row>
    <row r="2249" spans="2:11" x14ac:dyDescent="0.3">
      <c r="B2249" t="s">
        <v>110</v>
      </c>
      <c r="C2249">
        <v>15.18</v>
      </c>
      <c r="D2249">
        <v>11.11</v>
      </c>
      <c r="E2249" t="s">
        <v>2380</v>
      </c>
      <c r="F2249" t="s">
        <v>2380</v>
      </c>
      <c r="G2249" t="s">
        <v>2380</v>
      </c>
      <c r="H2249">
        <v>0</v>
      </c>
      <c r="I2249" t="s">
        <v>2380</v>
      </c>
      <c r="J2249" t="str">
        <f t="shared" si="70"/>
        <v>Underweight</v>
      </c>
      <c r="K2249" s="12" t="str">
        <f t="shared" si="71"/>
        <v>Diabetes</v>
      </c>
    </row>
    <row r="2250" spans="2:11" x14ac:dyDescent="0.3">
      <c r="B2250" t="s">
        <v>109</v>
      </c>
      <c r="C2250">
        <v>15.12</v>
      </c>
      <c r="D2250">
        <v>4.03</v>
      </c>
      <c r="E2250" t="s">
        <v>2382</v>
      </c>
      <c r="F2250" t="s">
        <v>2380</v>
      </c>
      <c r="G2250" t="s">
        <v>2380</v>
      </c>
      <c r="H2250">
        <v>0</v>
      </c>
      <c r="I2250" t="s">
        <v>2380</v>
      </c>
      <c r="J2250" t="str">
        <f t="shared" si="70"/>
        <v>Underweight</v>
      </c>
      <c r="K2250" s="12" t="str">
        <f t="shared" si="71"/>
        <v>Normal</v>
      </c>
    </row>
    <row r="2251" spans="2:11" x14ac:dyDescent="0.3">
      <c r="B2251" t="s">
        <v>108</v>
      </c>
      <c r="C2251">
        <v>23.88</v>
      </c>
      <c r="D2251">
        <v>4.51</v>
      </c>
      <c r="E2251" t="s">
        <v>2380</v>
      </c>
      <c r="F2251" t="s">
        <v>2380</v>
      </c>
      <c r="G2251" t="s">
        <v>2380</v>
      </c>
      <c r="H2251">
        <v>1</v>
      </c>
      <c r="I2251" t="s">
        <v>2380</v>
      </c>
      <c r="J2251" t="str">
        <f t="shared" si="70"/>
        <v>Normal Weight</v>
      </c>
      <c r="K2251" s="12" t="str">
        <f t="shared" si="71"/>
        <v>Normal</v>
      </c>
    </row>
    <row r="2252" spans="2:11" x14ac:dyDescent="0.3">
      <c r="B2252" t="s">
        <v>107</v>
      </c>
      <c r="C2252">
        <v>16.13</v>
      </c>
      <c r="D2252">
        <v>5.56</v>
      </c>
      <c r="E2252" t="s">
        <v>2380</v>
      </c>
      <c r="F2252" t="s">
        <v>2381</v>
      </c>
      <c r="G2252" t="s">
        <v>2380</v>
      </c>
      <c r="H2252">
        <v>1</v>
      </c>
      <c r="I2252" t="s">
        <v>2380</v>
      </c>
      <c r="J2252" t="str">
        <f t="shared" si="70"/>
        <v>Underweight</v>
      </c>
      <c r="K2252" s="12" t="str">
        <f t="shared" si="71"/>
        <v>Normal</v>
      </c>
    </row>
    <row r="2253" spans="2:11" x14ac:dyDescent="0.3">
      <c r="B2253" t="s">
        <v>106</v>
      </c>
      <c r="C2253">
        <v>24.09</v>
      </c>
      <c r="D2253">
        <v>4.0999999999999996</v>
      </c>
      <c r="E2253" t="s">
        <v>2380</v>
      </c>
      <c r="F2253" t="s">
        <v>2381</v>
      </c>
      <c r="G2253" t="s">
        <v>2380</v>
      </c>
      <c r="H2253">
        <v>1</v>
      </c>
      <c r="I2253" t="s">
        <v>2380</v>
      </c>
      <c r="J2253" t="str">
        <f t="shared" si="70"/>
        <v>Normal Weight</v>
      </c>
      <c r="K2253" s="12" t="str">
        <f t="shared" si="71"/>
        <v>Normal</v>
      </c>
    </row>
    <row r="2254" spans="2:11" x14ac:dyDescent="0.3">
      <c r="B2254" t="s">
        <v>105</v>
      </c>
      <c r="C2254">
        <v>19.43</v>
      </c>
      <c r="D2254">
        <v>5.85</v>
      </c>
      <c r="E2254" t="s">
        <v>2380</v>
      </c>
      <c r="F2254" t="s">
        <v>2381</v>
      </c>
      <c r="G2254" t="s">
        <v>2380</v>
      </c>
      <c r="H2254">
        <v>1</v>
      </c>
      <c r="I2254" t="s">
        <v>2380</v>
      </c>
      <c r="J2254" t="str">
        <f t="shared" si="70"/>
        <v>Normal Weight</v>
      </c>
      <c r="K2254" s="12" t="str">
        <f t="shared" si="71"/>
        <v>Prediabetes</v>
      </c>
    </row>
    <row r="2255" spans="2:11" x14ac:dyDescent="0.3">
      <c r="B2255" t="s">
        <v>104</v>
      </c>
      <c r="C2255">
        <v>15.22</v>
      </c>
      <c r="D2255">
        <v>4.92</v>
      </c>
      <c r="E2255" t="s">
        <v>2382</v>
      </c>
      <c r="F2255" t="s">
        <v>2380</v>
      </c>
      <c r="G2255" t="s">
        <v>2382</v>
      </c>
      <c r="H2255">
        <v>1</v>
      </c>
      <c r="I2255" t="s">
        <v>2380</v>
      </c>
      <c r="J2255" t="str">
        <f t="shared" si="70"/>
        <v>Underweight</v>
      </c>
      <c r="K2255" s="12" t="str">
        <f t="shared" si="71"/>
        <v>Normal</v>
      </c>
    </row>
    <row r="2256" spans="2:11" x14ac:dyDescent="0.3">
      <c r="B2256" t="s">
        <v>103</v>
      </c>
      <c r="C2256">
        <v>20.72</v>
      </c>
      <c r="D2256">
        <v>9.4600000000000009</v>
      </c>
      <c r="E2256" t="s">
        <v>2380</v>
      </c>
      <c r="F2256" t="s">
        <v>2380</v>
      </c>
      <c r="G2256" t="s">
        <v>2380</v>
      </c>
      <c r="H2256">
        <v>0</v>
      </c>
      <c r="I2256" t="s">
        <v>2380</v>
      </c>
      <c r="J2256" t="str">
        <f t="shared" si="70"/>
        <v>Normal Weight</v>
      </c>
      <c r="K2256" s="12" t="str">
        <f t="shared" si="71"/>
        <v>Diabetes</v>
      </c>
    </row>
    <row r="2257" spans="2:11" x14ac:dyDescent="0.3">
      <c r="B2257" t="s">
        <v>102</v>
      </c>
      <c r="C2257">
        <v>35.4</v>
      </c>
      <c r="D2257">
        <v>5.94</v>
      </c>
      <c r="E2257" t="s">
        <v>2380</v>
      </c>
      <c r="F2257" t="s">
        <v>2380</v>
      </c>
      <c r="G2257" t="s">
        <v>2382</v>
      </c>
      <c r="H2257">
        <v>1</v>
      </c>
      <c r="I2257" t="s">
        <v>2380</v>
      </c>
      <c r="J2257" t="str">
        <f t="shared" si="70"/>
        <v>Obesity</v>
      </c>
      <c r="K2257" s="12" t="str">
        <f t="shared" si="71"/>
        <v>Prediabetes</v>
      </c>
    </row>
    <row r="2258" spans="2:11" x14ac:dyDescent="0.3">
      <c r="B2258" t="s">
        <v>101</v>
      </c>
      <c r="C2258">
        <v>34.4</v>
      </c>
      <c r="D2258">
        <v>5.7</v>
      </c>
      <c r="E2258" t="s">
        <v>2380</v>
      </c>
      <c r="F2258" t="s">
        <v>2380</v>
      </c>
      <c r="G2258" t="s">
        <v>2382</v>
      </c>
      <c r="H2258">
        <v>1</v>
      </c>
      <c r="I2258" t="s">
        <v>2380</v>
      </c>
      <c r="J2258" t="str">
        <f t="shared" si="70"/>
        <v>Obesity</v>
      </c>
      <c r="K2258" s="12" t="str">
        <f t="shared" si="71"/>
        <v>Prediabetes</v>
      </c>
    </row>
    <row r="2259" spans="2:11" x14ac:dyDescent="0.3">
      <c r="B2259" t="s">
        <v>100</v>
      </c>
      <c r="C2259">
        <v>34.1</v>
      </c>
      <c r="D2259">
        <v>4.13</v>
      </c>
      <c r="E2259" t="s">
        <v>2380</v>
      </c>
      <c r="F2259" t="s">
        <v>2380</v>
      </c>
      <c r="G2259" t="s">
        <v>2382</v>
      </c>
      <c r="H2259">
        <v>1</v>
      </c>
      <c r="I2259" t="s">
        <v>2380</v>
      </c>
      <c r="J2259" t="str">
        <f t="shared" si="70"/>
        <v>Obesity</v>
      </c>
      <c r="K2259" s="12" t="str">
        <f t="shared" si="71"/>
        <v>Normal</v>
      </c>
    </row>
    <row r="2260" spans="2:11" x14ac:dyDescent="0.3">
      <c r="B2260" t="s">
        <v>99</v>
      </c>
      <c r="C2260">
        <v>30.4</v>
      </c>
      <c r="D2260">
        <v>4.7699999999999996</v>
      </c>
      <c r="E2260" t="s">
        <v>2380</v>
      </c>
      <c r="F2260" t="s">
        <v>2380</v>
      </c>
      <c r="G2260" t="s">
        <v>2382</v>
      </c>
      <c r="H2260">
        <v>1</v>
      </c>
      <c r="I2260" t="s">
        <v>2380</v>
      </c>
      <c r="J2260" t="str">
        <f t="shared" si="70"/>
        <v>Obesity</v>
      </c>
      <c r="K2260" s="12" t="str">
        <f t="shared" si="71"/>
        <v>Normal</v>
      </c>
    </row>
    <row r="2261" spans="2:11" x14ac:dyDescent="0.3">
      <c r="B2261" t="s">
        <v>98</v>
      </c>
      <c r="C2261">
        <v>28.7</v>
      </c>
      <c r="D2261">
        <v>4.99</v>
      </c>
      <c r="E2261" t="s">
        <v>2380</v>
      </c>
      <c r="F2261" t="s">
        <v>2380</v>
      </c>
      <c r="G2261" t="s">
        <v>2382</v>
      </c>
      <c r="H2261">
        <v>1</v>
      </c>
      <c r="I2261" t="s">
        <v>2380</v>
      </c>
      <c r="J2261" t="str">
        <f t="shared" si="70"/>
        <v>Overweight</v>
      </c>
      <c r="K2261" s="12" t="str">
        <f t="shared" si="71"/>
        <v>Normal</v>
      </c>
    </row>
    <row r="2262" spans="2:11" x14ac:dyDescent="0.3">
      <c r="B2262" t="s">
        <v>97</v>
      </c>
      <c r="C2262">
        <v>17.440000000000001</v>
      </c>
      <c r="D2262">
        <v>4.42</v>
      </c>
      <c r="E2262" t="s">
        <v>2382</v>
      </c>
      <c r="F2262" t="s">
        <v>2380</v>
      </c>
      <c r="G2262" t="s">
        <v>2382</v>
      </c>
      <c r="H2262">
        <v>1</v>
      </c>
      <c r="I2262" t="s">
        <v>2380</v>
      </c>
      <c r="J2262" t="str">
        <f t="shared" si="70"/>
        <v>Underweight</v>
      </c>
      <c r="K2262" s="12" t="str">
        <f t="shared" si="71"/>
        <v>Normal</v>
      </c>
    </row>
    <row r="2263" spans="2:11" x14ac:dyDescent="0.3">
      <c r="B2263" t="s">
        <v>96</v>
      </c>
      <c r="C2263">
        <v>27.6</v>
      </c>
      <c r="D2263">
        <v>4.01</v>
      </c>
      <c r="E2263" t="s">
        <v>2380</v>
      </c>
      <c r="F2263" t="s">
        <v>2380</v>
      </c>
      <c r="G2263" t="s">
        <v>2382</v>
      </c>
      <c r="H2263">
        <v>1</v>
      </c>
      <c r="I2263" t="s">
        <v>2380</v>
      </c>
      <c r="J2263" t="str">
        <f t="shared" si="70"/>
        <v>Overweight</v>
      </c>
      <c r="K2263" s="12" t="str">
        <f t="shared" si="71"/>
        <v>Normal</v>
      </c>
    </row>
    <row r="2264" spans="2:11" x14ac:dyDescent="0.3">
      <c r="B2264" t="s">
        <v>95</v>
      </c>
      <c r="C2264">
        <v>20.7</v>
      </c>
      <c r="D2264">
        <v>4.49</v>
      </c>
      <c r="E2264" t="s">
        <v>2380</v>
      </c>
      <c r="F2264" t="s">
        <v>2380</v>
      </c>
      <c r="G2264" t="s">
        <v>2382</v>
      </c>
      <c r="H2264">
        <v>1</v>
      </c>
      <c r="I2264" t="s">
        <v>2380</v>
      </c>
      <c r="J2264" t="str">
        <f t="shared" si="70"/>
        <v>Normal Weight</v>
      </c>
      <c r="K2264" s="12" t="str">
        <f t="shared" si="71"/>
        <v>Normal</v>
      </c>
    </row>
    <row r="2265" spans="2:11" x14ac:dyDescent="0.3">
      <c r="B2265" t="s">
        <v>94</v>
      </c>
      <c r="C2265">
        <v>20.3</v>
      </c>
      <c r="D2265">
        <v>6.37</v>
      </c>
      <c r="E2265" t="s">
        <v>2380</v>
      </c>
      <c r="F2265" t="s">
        <v>2380</v>
      </c>
      <c r="G2265" t="s">
        <v>2382</v>
      </c>
      <c r="H2265">
        <v>1</v>
      </c>
      <c r="I2265" t="s">
        <v>2380</v>
      </c>
      <c r="J2265" t="str">
        <f t="shared" si="70"/>
        <v>Normal Weight</v>
      </c>
      <c r="K2265" s="12" t="str">
        <f t="shared" si="71"/>
        <v>Prediabetes</v>
      </c>
    </row>
    <row r="2266" spans="2:11" x14ac:dyDescent="0.3">
      <c r="B2266" t="s">
        <v>93</v>
      </c>
      <c r="C2266">
        <v>19.8</v>
      </c>
      <c r="D2266">
        <v>5.12</v>
      </c>
      <c r="E2266" t="s">
        <v>2380</v>
      </c>
      <c r="F2266" t="s">
        <v>2380</v>
      </c>
      <c r="G2266" t="s">
        <v>2382</v>
      </c>
      <c r="H2266">
        <v>1</v>
      </c>
      <c r="I2266" t="s">
        <v>2380</v>
      </c>
      <c r="J2266" t="str">
        <f t="shared" si="70"/>
        <v>Normal Weight</v>
      </c>
      <c r="K2266" s="12" t="str">
        <f t="shared" si="71"/>
        <v>Normal</v>
      </c>
    </row>
    <row r="2267" spans="2:11" x14ac:dyDescent="0.3">
      <c r="B2267" t="s">
        <v>92</v>
      </c>
      <c r="C2267">
        <v>21.87</v>
      </c>
      <c r="D2267">
        <v>8.59</v>
      </c>
      <c r="E2267" t="s">
        <v>2380</v>
      </c>
      <c r="F2267" t="s">
        <v>2380</v>
      </c>
      <c r="G2267" t="s">
        <v>2380</v>
      </c>
      <c r="H2267">
        <v>0</v>
      </c>
      <c r="I2267" t="s">
        <v>2380</v>
      </c>
      <c r="J2267" t="str">
        <f t="shared" si="70"/>
        <v>Normal Weight</v>
      </c>
      <c r="K2267" s="12" t="str">
        <f t="shared" si="71"/>
        <v>Diabetes</v>
      </c>
    </row>
    <row r="2268" spans="2:11" x14ac:dyDescent="0.3">
      <c r="B2268" t="s">
        <v>91</v>
      </c>
      <c r="C2268">
        <v>16.600000000000001</v>
      </c>
      <c r="D2268">
        <v>5.87</v>
      </c>
      <c r="E2268" t="s">
        <v>2380</v>
      </c>
      <c r="F2268" t="s">
        <v>2380</v>
      </c>
      <c r="G2268" t="s">
        <v>2380</v>
      </c>
      <c r="H2268">
        <v>1</v>
      </c>
      <c r="I2268" t="s">
        <v>2380</v>
      </c>
      <c r="J2268" t="str">
        <f t="shared" si="70"/>
        <v>Underweight</v>
      </c>
      <c r="K2268" s="12" t="str">
        <f t="shared" si="71"/>
        <v>Prediabetes</v>
      </c>
    </row>
    <row r="2269" spans="2:11" x14ac:dyDescent="0.3">
      <c r="B2269" t="s">
        <v>90</v>
      </c>
      <c r="C2269">
        <v>21.98</v>
      </c>
      <c r="D2269">
        <v>7.03</v>
      </c>
      <c r="E2269" t="s">
        <v>2380</v>
      </c>
      <c r="F2269" t="s">
        <v>2380</v>
      </c>
      <c r="G2269" t="s">
        <v>2380</v>
      </c>
      <c r="H2269">
        <v>0</v>
      </c>
      <c r="I2269" t="s">
        <v>2380</v>
      </c>
      <c r="J2269" t="str">
        <f t="shared" si="70"/>
        <v>Normal Weight</v>
      </c>
      <c r="K2269" s="12" t="str">
        <f t="shared" si="71"/>
        <v>Diabetes</v>
      </c>
    </row>
    <row r="2270" spans="2:11" x14ac:dyDescent="0.3">
      <c r="B2270" t="s">
        <v>89</v>
      </c>
      <c r="C2270">
        <v>19.7</v>
      </c>
      <c r="D2270">
        <v>5.51</v>
      </c>
      <c r="E2270" t="s">
        <v>2380</v>
      </c>
      <c r="F2270" t="s">
        <v>2380</v>
      </c>
      <c r="G2270" t="s">
        <v>2380</v>
      </c>
      <c r="H2270">
        <v>1</v>
      </c>
      <c r="I2270" t="s">
        <v>2380</v>
      </c>
      <c r="J2270" t="str">
        <f t="shared" si="70"/>
        <v>Normal Weight</v>
      </c>
      <c r="K2270" s="12" t="str">
        <f t="shared" si="71"/>
        <v>Normal</v>
      </c>
    </row>
    <row r="2271" spans="2:11" x14ac:dyDescent="0.3">
      <c r="B2271" t="s">
        <v>88</v>
      </c>
      <c r="C2271">
        <v>19.21</v>
      </c>
      <c r="D2271">
        <v>4.76</v>
      </c>
      <c r="E2271" t="s">
        <v>2380</v>
      </c>
      <c r="F2271" t="s">
        <v>2381</v>
      </c>
      <c r="G2271" t="s">
        <v>2380</v>
      </c>
      <c r="H2271">
        <v>1</v>
      </c>
      <c r="I2271" t="s">
        <v>2380</v>
      </c>
      <c r="J2271" t="str">
        <f t="shared" si="70"/>
        <v>Normal Weight</v>
      </c>
      <c r="K2271" s="12" t="str">
        <f t="shared" si="71"/>
        <v>Normal</v>
      </c>
    </row>
    <row r="2272" spans="2:11" x14ac:dyDescent="0.3">
      <c r="B2272" t="s">
        <v>87</v>
      </c>
      <c r="C2272">
        <v>19.3</v>
      </c>
      <c r="D2272">
        <v>4.7</v>
      </c>
      <c r="E2272" t="s">
        <v>2380</v>
      </c>
      <c r="F2272" t="s">
        <v>2381</v>
      </c>
      <c r="G2272" t="s">
        <v>2380</v>
      </c>
      <c r="H2272">
        <v>1</v>
      </c>
      <c r="I2272" t="s">
        <v>2380</v>
      </c>
      <c r="J2272" t="str">
        <f t="shared" si="70"/>
        <v>Normal Weight</v>
      </c>
      <c r="K2272" s="12" t="str">
        <f t="shared" si="71"/>
        <v>Normal</v>
      </c>
    </row>
    <row r="2273" spans="2:11" x14ac:dyDescent="0.3">
      <c r="B2273" t="s">
        <v>86</v>
      </c>
      <c r="C2273">
        <v>16.22</v>
      </c>
      <c r="D2273">
        <v>6.21</v>
      </c>
      <c r="E2273" t="s">
        <v>2382</v>
      </c>
      <c r="F2273" t="s">
        <v>2380</v>
      </c>
      <c r="G2273" t="s">
        <v>2380</v>
      </c>
      <c r="H2273">
        <v>0</v>
      </c>
      <c r="I2273" t="s">
        <v>2380</v>
      </c>
      <c r="J2273" t="str">
        <f t="shared" si="70"/>
        <v>Underweight</v>
      </c>
      <c r="K2273" s="12" t="str">
        <f t="shared" si="71"/>
        <v>Prediabetes</v>
      </c>
    </row>
    <row r="2274" spans="2:11" x14ac:dyDescent="0.3">
      <c r="B2274" t="s">
        <v>85</v>
      </c>
      <c r="C2274">
        <v>17.12</v>
      </c>
      <c r="D2274">
        <v>4.5199999999999996</v>
      </c>
      <c r="E2274" t="s">
        <v>2380</v>
      </c>
      <c r="F2274" t="s">
        <v>2381</v>
      </c>
      <c r="G2274" t="s">
        <v>2380</v>
      </c>
      <c r="H2274">
        <v>1</v>
      </c>
      <c r="I2274" t="s">
        <v>2380</v>
      </c>
      <c r="J2274" t="str">
        <f t="shared" si="70"/>
        <v>Underweight</v>
      </c>
      <c r="K2274" s="12" t="str">
        <f t="shared" si="71"/>
        <v>Normal</v>
      </c>
    </row>
    <row r="2275" spans="2:11" x14ac:dyDescent="0.3">
      <c r="B2275" t="s">
        <v>84</v>
      </c>
      <c r="C2275">
        <v>19.07</v>
      </c>
      <c r="D2275">
        <v>5.45</v>
      </c>
      <c r="E2275" t="s">
        <v>2380</v>
      </c>
      <c r="F2275" t="s">
        <v>2380</v>
      </c>
      <c r="G2275" t="s">
        <v>2380</v>
      </c>
      <c r="H2275">
        <v>1</v>
      </c>
      <c r="I2275" t="s">
        <v>2380</v>
      </c>
      <c r="J2275" t="str">
        <f t="shared" si="70"/>
        <v>Normal Weight</v>
      </c>
      <c r="K2275" s="12" t="str">
        <f t="shared" si="71"/>
        <v>Normal</v>
      </c>
    </row>
    <row r="2276" spans="2:11" x14ac:dyDescent="0.3">
      <c r="B2276" t="s">
        <v>83</v>
      </c>
      <c r="C2276">
        <v>15.56</v>
      </c>
      <c r="D2276">
        <v>4.42</v>
      </c>
      <c r="E2276" t="s">
        <v>2380</v>
      </c>
      <c r="F2276" t="s">
        <v>2380</v>
      </c>
      <c r="G2276" t="s">
        <v>2380</v>
      </c>
      <c r="H2276">
        <v>0</v>
      </c>
      <c r="I2276" t="s">
        <v>2380</v>
      </c>
      <c r="J2276" t="str">
        <f t="shared" si="70"/>
        <v>Underweight</v>
      </c>
      <c r="K2276" s="12" t="str">
        <f t="shared" si="71"/>
        <v>Normal</v>
      </c>
    </row>
    <row r="2277" spans="2:11" x14ac:dyDescent="0.3">
      <c r="B2277" t="s">
        <v>82</v>
      </c>
      <c r="C2277">
        <v>22.76</v>
      </c>
      <c r="D2277">
        <v>9.44</v>
      </c>
      <c r="E2277" t="s">
        <v>2380</v>
      </c>
      <c r="F2277" t="s">
        <v>2380</v>
      </c>
      <c r="G2277" t="s">
        <v>2380</v>
      </c>
      <c r="H2277">
        <v>0</v>
      </c>
      <c r="I2277" t="s">
        <v>2380</v>
      </c>
      <c r="J2277" t="str">
        <f t="shared" si="70"/>
        <v>Normal Weight</v>
      </c>
      <c r="K2277" s="12" t="str">
        <f t="shared" si="71"/>
        <v>Diabetes</v>
      </c>
    </row>
    <row r="2278" spans="2:11" x14ac:dyDescent="0.3">
      <c r="B2278" t="s">
        <v>81</v>
      </c>
      <c r="C2278">
        <v>22.79</v>
      </c>
      <c r="D2278">
        <v>6.15</v>
      </c>
      <c r="E2278" t="s">
        <v>2382</v>
      </c>
      <c r="F2278" t="s">
        <v>2380</v>
      </c>
      <c r="G2278" t="s">
        <v>2382</v>
      </c>
      <c r="H2278">
        <v>1</v>
      </c>
      <c r="I2278" t="s">
        <v>2380</v>
      </c>
      <c r="J2278" t="str">
        <f t="shared" si="70"/>
        <v>Normal Weight</v>
      </c>
      <c r="K2278" s="12" t="str">
        <f t="shared" si="71"/>
        <v>Prediabetes</v>
      </c>
    </row>
    <row r="2279" spans="2:11" x14ac:dyDescent="0.3">
      <c r="B2279" t="s">
        <v>80</v>
      </c>
      <c r="C2279">
        <v>17.41</v>
      </c>
      <c r="D2279">
        <v>5.13</v>
      </c>
      <c r="E2279" t="s">
        <v>2382</v>
      </c>
      <c r="F2279" t="s">
        <v>2380</v>
      </c>
      <c r="G2279" t="s">
        <v>2380</v>
      </c>
      <c r="H2279">
        <v>0</v>
      </c>
      <c r="I2279" t="s">
        <v>2380</v>
      </c>
      <c r="J2279" t="str">
        <f t="shared" si="70"/>
        <v>Underweight</v>
      </c>
      <c r="K2279" s="12" t="str">
        <f t="shared" si="71"/>
        <v>Normal</v>
      </c>
    </row>
    <row r="2280" spans="2:11" x14ac:dyDescent="0.3">
      <c r="B2280" t="s">
        <v>79</v>
      </c>
      <c r="C2280">
        <v>19.32</v>
      </c>
      <c r="D2280">
        <v>4.96</v>
      </c>
      <c r="E2280" t="s">
        <v>2382</v>
      </c>
      <c r="F2280" t="s">
        <v>2380</v>
      </c>
      <c r="G2280" t="s">
        <v>2380</v>
      </c>
      <c r="H2280">
        <v>0</v>
      </c>
      <c r="I2280" t="s">
        <v>2380</v>
      </c>
      <c r="J2280" t="str">
        <f t="shared" si="70"/>
        <v>Normal Weight</v>
      </c>
      <c r="K2280" s="12" t="str">
        <f t="shared" si="71"/>
        <v>Normal</v>
      </c>
    </row>
    <row r="2281" spans="2:11" x14ac:dyDescent="0.3">
      <c r="B2281" t="s">
        <v>78</v>
      </c>
      <c r="C2281">
        <v>18.25</v>
      </c>
      <c r="D2281">
        <v>10.95</v>
      </c>
      <c r="E2281" t="s">
        <v>2380</v>
      </c>
      <c r="F2281" t="s">
        <v>2380</v>
      </c>
      <c r="G2281" t="s">
        <v>2380</v>
      </c>
      <c r="H2281">
        <v>0</v>
      </c>
      <c r="I2281" t="s">
        <v>2380</v>
      </c>
      <c r="J2281" t="str">
        <f t="shared" si="70"/>
        <v>Underweight</v>
      </c>
      <c r="K2281" s="12" t="str">
        <f t="shared" si="71"/>
        <v>Diabetes</v>
      </c>
    </row>
    <row r="2282" spans="2:11" x14ac:dyDescent="0.3">
      <c r="B2282" t="s">
        <v>77</v>
      </c>
      <c r="C2282">
        <v>53.13</v>
      </c>
      <c r="D2282">
        <v>4.4400000000000004</v>
      </c>
      <c r="E2282" t="s">
        <v>2380</v>
      </c>
      <c r="F2282" t="s">
        <v>2381</v>
      </c>
      <c r="G2282" t="s">
        <v>2380</v>
      </c>
      <c r="H2282">
        <v>1</v>
      </c>
      <c r="I2282" t="s">
        <v>2380</v>
      </c>
      <c r="J2282" t="str">
        <f t="shared" si="70"/>
        <v>Obesity</v>
      </c>
      <c r="K2282" s="12" t="str">
        <f t="shared" si="71"/>
        <v>Normal</v>
      </c>
    </row>
    <row r="2283" spans="2:11" x14ac:dyDescent="0.3">
      <c r="B2283" t="s">
        <v>76</v>
      </c>
      <c r="C2283">
        <v>20.46</v>
      </c>
      <c r="D2283">
        <v>4.0199999999999996</v>
      </c>
      <c r="E2283" t="s">
        <v>2380</v>
      </c>
      <c r="F2283" t="s">
        <v>2380</v>
      </c>
      <c r="G2283" t="s">
        <v>2380</v>
      </c>
      <c r="H2283">
        <v>0</v>
      </c>
      <c r="I2283" t="s">
        <v>2380</v>
      </c>
      <c r="J2283" t="str">
        <f t="shared" si="70"/>
        <v>Normal Weight</v>
      </c>
      <c r="K2283" s="12" t="str">
        <f t="shared" si="71"/>
        <v>Normal</v>
      </c>
    </row>
    <row r="2284" spans="2:11" x14ac:dyDescent="0.3">
      <c r="B2284" t="s">
        <v>75</v>
      </c>
      <c r="C2284">
        <v>43.01</v>
      </c>
      <c r="D2284">
        <v>5.44</v>
      </c>
      <c r="E2284" t="s">
        <v>2380</v>
      </c>
      <c r="F2284" t="s">
        <v>2381</v>
      </c>
      <c r="G2284" t="s">
        <v>2380</v>
      </c>
      <c r="H2284">
        <v>1</v>
      </c>
      <c r="I2284" t="s">
        <v>2380</v>
      </c>
      <c r="J2284" t="str">
        <f t="shared" si="70"/>
        <v>Obesity</v>
      </c>
      <c r="K2284" s="12" t="str">
        <f t="shared" si="71"/>
        <v>Normal</v>
      </c>
    </row>
    <row r="2285" spans="2:11" x14ac:dyDescent="0.3">
      <c r="B2285" t="s">
        <v>74</v>
      </c>
      <c r="C2285">
        <v>15.01</v>
      </c>
      <c r="D2285">
        <v>4.1500000000000004</v>
      </c>
      <c r="E2285" t="s">
        <v>2380</v>
      </c>
      <c r="F2285" t="s">
        <v>2380</v>
      </c>
      <c r="G2285" t="s">
        <v>2382</v>
      </c>
      <c r="H2285">
        <v>1</v>
      </c>
      <c r="I2285" t="s">
        <v>2380</v>
      </c>
      <c r="J2285" t="str">
        <f t="shared" si="70"/>
        <v>Underweight</v>
      </c>
      <c r="K2285" s="12" t="str">
        <f t="shared" si="71"/>
        <v>Normal</v>
      </c>
    </row>
    <row r="2286" spans="2:11" x14ac:dyDescent="0.3">
      <c r="B2286" t="s">
        <v>73</v>
      </c>
      <c r="C2286">
        <v>41.14</v>
      </c>
      <c r="D2286">
        <v>6.02</v>
      </c>
      <c r="E2286" t="s">
        <v>2380</v>
      </c>
      <c r="F2286" t="s">
        <v>2381</v>
      </c>
      <c r="G2286" t="s">
        <v>2380</v>
      </c>
      <c r="H2286">
        <v>1</v>
      </c>
      <c r="I2286" t="s">
        <v>2380</v>
      </c>
      <c r="J2286" t="str">
        <f t="shared" si="70"/>
        <v>Obesity</v>
      </c>
      <c r="K2286" s="12" t="str">
        <f t="shared" si="71"/>
        <v>Prediabetes</v>
      </c>
    </row>
    <row r="2287" spans="2:11" x14ac:dyDescent="0.3">
      <c r="B2287" t="s">
        <v>72</v>
      </c>
      <c r="C2287">
        <v>16.55</v>
      </c>
      <c r="D2287">
        <v>7.73</v>
      </c>
      <c r="E2287" t="s">
        <v>2380</v>
      </c>
      <c r="F2287" t="s">
        <v>2380</v>
      </c>
      <c r="G2287" t="s">
        <v>2380</v>
      </c>
      <c r="H2287">
        <v>0</v>
      </c>
      <c r="I2287" t="s">
        <v>2380</v>
      </c>
      <c r="J2287" t="str">
        <f t="shared" si="70"/>
        <v>Underweight</v>
      </c>
      <c r="K2287" s="12" t="str">
        <f t="shared" si="71"/>
        <v>Diabetes</v>
      </c>
    </row>
    <row r="2288" spans="2:11" x14ac:dyDescent="0.3">
      <c r="B2288" t="s">
        <v>71</v>
      </c>
      <c r="C2288">
        <v>37.29</v>
      </c>
      <c r="D2288">
        <v>5.03</v>
      </c>
      <c r="E2288" t="s">
        <v>2380</v>
      </c>
      <c r="F2288" t="s">
        <v>2381</v>
      </c>
      <c r="G2288" t="s">
        <v>2380</v>
      </c>
      <c r="H2288">
        <v>1</v>
      </c>
      <c r="I2288" t="s">
        <v>2380</v>
      </c>
      <c r="J2288" t="str">
        <f t="shared" si="70"/>
        <v>Obesity</v>
      </c>
      <c r="K2288" s="12" t="str">
        <f t="shared" si="71"/>
        <v>Normal</v>
      </c>
    </row>
    <row r="2289" spans="2:11" x14ac:dyDescent="0.3">
      <c r="B2289" t="s">
        <v>70</v>
      </c>
      <c r="C2289">
        <v>16.739999999999998</v>
      </c>
      <c r="D2289">
        <v>4.08</v>
      </c>
      <c r="E2289" t="s">
        <v>2382</v>
      </c>
      <c r="F2289" t="s">
        <v>2380</v>
      </c>
      <c r="G2289" t="s">
        <v>2380</v>
      </c>
      <c r="H2289">
        <v>0</v>
      </c>
      <c r="I2289" t="s">
        <v>2380</v>
      </c>
      <c r="J2289" t="str">
        <f t="shared" si="70"/>
        <v>Underweight</v>
      </c>
      <c r="K2289" s="12" t="str">
        <f t="shared" si="71"/>
        <v>Normal</v>
      </c>
    </row>
    <row r="2290" spans="2:11" x14ac:dyDescent="0.3">
      <c r="B2290" t="s">
        <v>69</v>
      </c>
      <c r="C2290">
        <v>34.43</v>
      </c>
      <c r="D2290">
        <v>4.2699999999999996</v>
      </c>
      <c r="E2290" t="s">
        <v>2380</v>
      </c>
      <c r="F2290" t="s">
        <v>2381</v>
      </c>
      <c r="G2290" t="s">
        <v>2380</v>
      </c>
      <c r="H2290">
        <v>1</v>
      </c>
      <c r="I2290" t="s">
        <v>2380</v>
      </c>
      <c r="J2290" t="str">
        <f t="shared" si="70"/>
        <v>Obesity</v>
      </c>
      <c r="K2290" s="12" t="str">
        <f t="shared" si="71"/>
        <v>Normal</v>
      </c>
    </row>
    <row r="2291" spans="2:11" x14ac:dyDescent="0.3">
      <c r="B2291" t="s">
        <v>68</v>
      </c>
      <c r="C2291">
        <v>34.1</v>
      </c>
      <c r="D2291">
        <v>4.07</v>
      </c>
      <c r="E2291" t="s">
        <v>2380</v>
      </c>
      <c r="F2291" t="s">
        <v>2381</v>
      </c>
      <c r="G2291" t="s">
        <v>2380</v>
      </c>
      <c r="H2291">
        <v>1</v>
      </c>
      <c r="I2291" t="s">
        <v>2380</v>
      </c>
      <c r="J2291" t="str">
        <f t="shared" si="70"/>
        <v>Obesity</v>
      </c>
      <c r="K2291" s="12" t="str">
        <f t="shared" si="71"/>
        <v>Normal</v>
      </c>
    </row>
    <row r="2292" spans="2:11" x14ac:dyDescent="0.3">
      <c r="B2292" t="s">
        <v>67</v>
      </c>
      <c r="C2292">
        <v>19.3</v>
      </c>
      <c r="D2292">
        <v>10.36</v>
      </c>
      <c r="E2292" t="s">
        <v>2380</v>
      </c>
      <c r="F2292" t="s">
        <v>2380</v>
      </c>
      <c r="G2292" t="s">
        <v>2380</v>
      </c>
      <c r="H2292">
        <v>0</v>
      </c>
      <c r="I2292" t="s">
        <v>2380</v>
      </c>
      <c r="J2292" t="str">
        <f t="shared" si="70"/>
        <v>Normal Weight</v>
      </c>
      <c r="K2292" s="12" t="str">
        <f t="shared" si="71"/>
        <v>Diabetes</v>
      </c>
    </row>
    <row r="2293" spans="2:11" x14ac:dyDescent="0.3">
      <c r="B2293" t="s">
        <v>66</v>
      </c>
      <c r="C2293">
        <v>33.659999999999997</v>
      </c>
      <c r="D2293">
        <v>5.71</v>
      </c>
      <c r="E2293" t="s">
        <v>2380</v>
      </c>
      <c r="F2293" t="s">
        <v>2381</v>
      </c>
      <c r="G2293" t="s">
        <v>2380</v>
      </c>
      <c r="H2293">
        <v>1</v>
      </c>
      <c r="I2293" t="s">
        <v>2380</v>
      </c>
      <c r="J2293" t="str">
        <f t="shared" si="70"/>
        <v>Obesity</v>
      </c>
      <c r="K2293" s="12" t="str">
        <f t="shared" si="71"/>
        <v>Prediabetes</v>
      </c>
    </row>
    <row r="2294" spans="2:11" x14ac:dyDescent="0.3">
      <c r="B2294" t="s">
        <v>65</v>
      </c>
      <c r="C2294">
        <v>33.33</v>
      </c>
      <c r="D2294">
        <v>6.08</v>
      </c>
      <c r="E2294" t="s">
        <v>2380</v>
      </c>
      <c r="F2294" t="s">
        <v>2381</v>
      </c>
      <c r="G2294" t="s">
        <v>2380</v>
      </c>
      <c r="H2294">
        <v>1</v>
      </c>
      <c r="I2294" t="s">
        <v>2380</v>
      </c>
      <c r="J2294" t="str">
        <f t="shared" si="70"/>
        <v>Obesity</v>
      </c>
      <c r="K2294" s="12" t="str">
        <f t="shared" si="71"/>
        <v>Prediabetes</v>
      </c>
    </row>
    <row r="2295" spans="2:11" x14ac:dyDescent="0.3">
      <c r="B2295" t="s">
        <v>64</v>
      </c>
      <c r="C2295">
        <v>21.84</v>
      </c>
      <c r="D2295">
        <v>5.71</v>
      </c>
      <c r="E2295" t="s">
        <v>2380</v>
      </c>
      <c r="F2295" t="s">
        <v>2381</v>
      </c>
      <c r="G2295" t="s">
        <v>2380</v>
      </c>
      <c r="H2295">
        <v>1</v>
      </c>
      <c r="I2295" t="s">
        <v>2380</v>
      </c>
      <c r="J2295" t="str">
        <f t="shared" si="70"/>
        <v>Normal Weight</v>
      </c>
      <c r="K2295" s="12" t="str">
        <f t="shared" si="71"/>
        <v>Prediabetes</v>
      </c>
    </row>
    <row r="2296" spans="2:11" x14ac:dyDescent="0.3">
      <c r="B2296" t="s">
        <v>63</v>
      </c>
      <c r="C2296">
        <v>16.87</v>
      </c>
      <c r="D2296">
        <v>9.1300000000000008</v>
      </c>
      <c r="E2296" t="s">
        <v>2380</v>
      </c>
      <c r="F2296" t="s">
        <v>2380</v>
      </c>
      <c r="G2296" t="s">
        <v>2380</v>
      </c>
      <c r="H2296">
        <v>0</v>
      </c>
      <c r="I2296" t="s">
        <v>2380</v>
      </c>
      <c r="J2296" t="str">
        <f t="shared" si="70"/>
        <v>Underweight</v>
      </c>
      <c r="K2296" s="12" t="str">
        <f t="shared" si="71"/>
        <v>Diabetes</v>
      </c>
    </row>
    <row r="2297" spans="2:11" x14ac:dyDescent="0.3">
      <c r="B2297" t="s">
        <v>62</v>
      </c>
      <c r="C2297">
        <v>30.14</v>
      </c>
      <c r="D2297">
        <v>5.49</v>
      </c>
      <c r="E2297" t="s">
        <v>2380</v>
      </c>
      <c r="F2297" t="s">
        <v>2381</v>
      </c>
      <c r="G2297" t="s">
        <v>2380</v>
      </c>
      <c r="H2297">
        <v>1</v>
      </c>
      <c r="I2297" t="s">
        <v>2380</v>
      </c>
      <c r="J2297" t="str">
        <f t="shared" si="70"/>
        <v>Obesity</v>
      </c>
      <c r="K2297" s="12" t="str">
        <f t="shared" si="71"/>
        <v>Normal</v>
      </c>
    </row>
    <row r="2298" spans="2:11" x14ac:dyDescent="0.3">
      <c r="B2298" t="s">
        <v>61</v>
      </c>
      <c r="C2298">
        <v>23.21</v>
      </c>
      <c r="D2298">
        <v>4.37</v>
      </c>
      <c r="E2298" t="s">
        <v>2380</v>
      </c>
      <c r="F2298" t="s">
        <v>2381</v>
      </c>
      <c r="G2298" t="s">
        <v>2380</v>
      </c>
      <c r="H2298">
        <v>1</v>
      </c>
      <c r="I2298" t="s">
        <v>2380</v>
      </c>
      <c r="J2298" t="str">
        <f t="shared" si="70"/>
        <v>Normal Weight</v>
      </c>
      <c r="K2298" s="12" t="str">
        <f t="shared" si="71"/>
        <v>Normal</v>
      </c>
    </row>
    <row r="2299" spans="2:11" x14ac:dyDescent="0.3">
      <c r="B2299" t="s">
        <v>60</v>
      </c>
      <c r="C2299">
        <v>17.170000000000002</v>
      </c>
      <c r="D2299">
        <v>8.4600000000000009</v>
      </c>
      <c r="E2299" t="s">
        <v>2380</v>
      </c>
      <c r="F2299" t="s">
        <v>2380</v>
      </c>
      <c r="G2299" t="s">
        <v>2380</v>
      </c>
      <c r="H2299">
        <v>0</v>
      </c>
      <c r="I2299" t="s">
        <v>2380</v>
      </c>
      <c r="J2299" t="str">
        <f t="shared" si="70"/>
        <v>Underweight</v>
      </c>
      <c r="K2299" s="12" t="str">
        <f t="shared" si="71"/>
        <v>Diabetes</v>
      </c>
    </row>
    <row r="2300" spans="2:11" x14ac:dyDescent="0.3">
      <c r="B2300" t="s">
        <v>59</v>
      </c>
      <c r="C2300">
        <v>15.61</v>
      </c>
      <c r="D2300">
        <v>5.28</v>
      </c>
      <c r="E2300" t="s">
        <v>2380</v>
      </c>
      <c r="F2300" t="s">
        <v>2380</v>
      </c>
      <c r="G2300" t="s">
        <v>2380</v>
      </c>
      <c r="H2300">
        <v>1</v>
      </c>
      <c r="I2300" t="s">
        <v>2380</v>
      </c>
      <c r="J2300" t="str">
        <f t="shared" si="70"/>
        <v>Underweight</v>
      </c>
      <c r="K2300" s="12" t="str">
        <f t="shared" si="71"/>
        <v>Normal</v>
      </c>
    </row>
    <row r="2301" spans="2:11" x14ac:dyDescent="0.3">
      <c r="B2301" t="s">
        <v>58</v>
      </c>
      <c r="C2301">
        <v>17.98</v>
      </c>
      <c r="D2301">
        <v>5.33</v>
      </c>
      <c r="E2301" t="s">
        <v>2382</v>
      </c>
      <c r="F2301" t="s">
        <v>2380</v>
      </c>
      <c r="G2301" t="s">
        <v>2382</v>
      </c>
      <c r="H2301">
        <v>1</v>
      </c>
      <c r="I2301" t="s">
        <v>2380</v>
      </c>
      <c r="J2301" t="str">
        <f t="shared" si="70"/>
        <v>Underweight</v>
      </c>
      <c r="K2301" s="12" t="str">
        <f t="shared" si="71"/>
        <v>Normal</v>
      </c>
    </row>
    <row r="2302" spans="2:11" x14ac:dyDescent="0.3">
      <c r="B2302" t="s">
        <v>57</v>
      </c>
      <c r="C2302">
        <v>21.64</v>
      </c>
      <c r="D2302">
        <v>5.5</v>
      </c>
      <c r="E2302" t="s">
        <v>2380</v>
      </c>
      <c r="F2302" t="s">
        <v>2381</v>
      </c>
      <c r="G2302" t="s">
        <v>2380</v>
      </c>
      <c r="H2302">
        <v>1</v>
      </c>
      <c r="I2302" t="s">
        <v>2380</v>
      </c>
      <c r="J2302" t="str">
        <f t="shared" si="70"/>
        <v>Normal Weight</v>
      </c>
      <c r="K2302" s="12" t="str">
        <f t="shared" si="71"/>
        <v>Normal</v>
      </c>
    </row>
    <row r="2303" spans="2:11" x14ac:dyDescent="0.3">
      <c r="B2303" t="s">
        <v>56</v>
      </c>
      <c r="C2303">
        <v>16.399999999999999</v>
      </c>
      <c r="D2303">
        <v>5.4</v>
      </c>
      <c r="E2303" t="s">
        <v>2380</v>
      </c>
      <c r="F2303" t="s">
        <v>2380</v>
      </c>
      <c r="G2303" t="s">
        <v>2382</v>
      </c>
      <c r="H2303">
        <v>1</v>
      </c>
      <c r="I2303" t="s">
        <v>2380</v>
      </c>
      <c r="J2303" t="str">
        <f t="shared" si="70"/>
        <v>Underweight</v>
      </c>
      <c r="K2303" s="12" t="str">
        <f t="shared" si="71"/>
        <v>Normal</v>
      </c>
    </row>
    <row r="2304" spans="2:11" x14ac:dyDescent="0.3">
      <c r="B2304" t="s">
        <v>55</v>
      </c>
      <c r="C2304">
        <v>15.77</v>
      </c>
      <c r="D2304">
        <v>6.05</v>
      </c>
      <c r="E2304" t="s">
        <v>2382</v>
      </c>
      <c r="F2304" t="s">
        <v>2380</v>
      </c>
      <c r="G2304" t="s">
        <v>2380</v>
      </c>
      <c r="H2304">
        <v>1</v>
      </c>
      <c r="I2304" t="s">
        <v>2380</v>
      </c>
      <c r="J2304" t="str">
        <f t="shared" si="70"/>
        <v>Underweight</v>
      </c>
      <c r="K2304" s="12" t="str">
        <f t="shared" si="71"/>
        <v>Prediabetes</v>
      </c>
    </row>
    <row r="2305" spans="2:11" x14ac:dyDescent="0.3">
      <c r="B2305" t="s">
        <v>54</v>
      </c>
      <c r="C2305">
        <v>18.27</v>
      </c>
      <c r="D2305">
        <v>11.46</v>
      </c>
      <c r="E2305" t="s">
        <v>2380</v>
      </c>
      <c r="F2305" t="s">
        <v>2380</v>
      </c>
      <c r="G2305" t="s">
        <v>2380</v>
      </c>
      <c r="H2305">
        <v>0</v>
      </c>
      <c r="I2305" t="s">
        <v>2380</v>
      </c>
      <c r="J2305" t="str">
        <f t="shared" si="70"/>
        <v>Underweight</v>
      </c>
      <c r="K2305" s="12" t="str">
        <f t="shared" si="71"/>
        <v>Diabetes</v>
      </c>
    </row>
    <row r="2306" spans="2:11" x14ac:dyDescent="0.3">
      <c r="B2306" t="s">
        <v>53</v>
      </c>
      <c r="C2306">
        <v>16.489999999999998</v>
      </c>
      <c r="D2306">
        <v>8.48</v>
      </c>
      <c r="E2306" t="s">
        <v>2380</v>
      </c>
      <c r="F2306" t="s">
        <v>2380</v>
      </c>
      <c r="G2306" t="s">
        <v>2380</v>
      </c>
      <c r="H2306">
        <v>0</v>
      </c>
      <c r="I2306" t="s">
        <v>2380</v>
      </c>
      <c r="J2306" t="str">
        <f t="shared" si="70"/>
        <v>Underweight</v>
      </c>
      <c r="K2306" s="12" t="str">
        <f t="shared" si="71"/>
        <v>Diabetes</v>
      </c>
    </row>
    <row r="2307" spans="2:11" x14ac:dyDescent="0.3">
      <c r="B2307" t="s">
        <v>52</v>
      </c>
      <c r="C2307">
        <v>16.14</v>
      </c>
      <c r="D2307">
        <v>4.8600000000000003</v>
      </c>
      <c r="E2307" t="s">
        <v>2380</v>
      </c>
      <c r="F2307" t="s">
        <v>2380</v>
      </c>
      <c r="G2307" t="s">
        <v>2380</v>
      </c>
      <c r="H2307">
        <v>0</v>
      </c>
      <c r="I2307" t="s">
        <v>2380</v>
      </c>
      <c r="J2307" t="str">
        <f t="shared" ref="J2307:J2336" si="72">IF(C2307&lt;18.5,"Underweight",IF(C2307&lt;25,"Normal Weight",IF(C2307&lt;30,"Overweight","Obesity")))</f>
        <v>Underweight</v>
      </c>
      <c r="K2307" s="12" t="str">
        <f t="shared" ref="K2307:K2336" si="73">IF(D2307&lt;5.7,"Normal",IF(D2307&lt;6.5,"Prediabetes","Diabetes"))</f>
        <v>Normal</v>
      </c>
    </row>
    <row r="2308" spans="2:11" x14ac:dyDescent="0.3">
      <c r="B2308" t="s">
        <v>51</v>
      </c>
      <c r="C2308">
        <v>20.85</v>
      </c>
      <c r="D2308">
        <v>4.45</v>
      </c>
      <c r="E2308" t="s">
        <v>2382</v>
      </c>
      <c r="F2308" t="s">
        <v>2380</v>
      </c>
      <c r="G2308" t="s">
        <v>2380</v>
      </c>
      <c r="H2308">
        <v>1</v>
      </c>
      <c r="I2308" t="s">
        <v>2380</v>
      </c>
      <c r="J2308" t="str">
        <f t="shared" si="72"/>
        <v>Normal Weight</v>
      </c>
      <c r="K2308" s="12" t="str">
        <f t="shared" si="73"/>
        <v>Normal</v>
      </c>
    </row>
    <row r="2309" spans="2:11" x14ac:dyDescent="0.3">
      <c r="B2309" t="s">
        <v>50</v>
      </c>
      <c r="C2309">
        <v>15.88</v>
      </c>
      <c r="D2309">
        <v>4.3600000000000003</v>
      </c>
      <c r="E2309" t="s">
        <v>2380</v>
      </c>
      <c r="F2309" t="s">
        <v>2380</v>
      </c>
      <c r="G2309" t="s">
        <v>2380</v>
      </c>
      <c r="H2309">
        <v>0</v>
      </c>
      <c r="I2309" t="s">
        <v>2380</v>
      </c>
      <c r="J2309" t="str">
        <f t="shared" si="72"/>
        <v>Underweight</v>
      </c>
      <c r="K2309" s="12" t="str">
        <f t="shared" si="73"/>
        <v>Normal</v>
      </c>
    </row>
    <row r="2310" spans="2:11" x14ac:dyDescent="0.3">
      <c r="B2310" t="s">
        <v>49</v>
      </c>
      <c r="C2310">
        <v>20.66</v>
      </c>
      <c r="D2310">
        <v>5.8</v>
      </c>
      <c r="E2310" t="s">
        <v>2380</v>
      </c>
      <c r="F2310" t="s">
        <v>2381</v>
      </c>
      <c r="G2310" t="s">
        <v>2380</v>
      </c>
      <c r="H2310">
        <v>1</v>
      </c>
      <c r="I2310" t="s">
        <v>2380</v>
      </c>
      <c r="J2310" t="str">
        <f t="shared" si="72"/>
        <v>Normal Weight</v>
      </c>
      <c r="K2310" s="12" t="str">
        <f t="shared" si="73"/>
        <v>Prediabetes</v>
      </c>
    </row>
    <row r="2311" spans="2:11" x14ac:dyDescent="0.3">
      <c r="B2311" t="s">
        <v>48</v>
      </c>
      <c r="C2311">
        <v>20.399999999999999</v>
      </c>
      <c r="D2311">
        <v>5.27</v>
      </c>
      <c r="E2311" t="s">
        <v>2380</v>
      </c>
      <c r="F2311" t="s">
        <v>2380</v>
      </c>
      <c r="G2311" t="s">
        <v>2380</v>
      </c>
      <c r="H2311">
        <v>0</v>
      </c>
      <c r="I2311" t="s">
        <v>2380</v>
      </c>
      <c r="J2311" t="str">
        <f t="shared" si="72"/>
        <v>Normal Weight</v>
      </c>
      <c r="K2311" s="12" t="str">
        <f t="shared" si="73"/>
        <v>Normal</v>
      </c>
    </row>
    <row r="2312" spans="2:11" x14ac:dyDescent="0.3">
      <c r="B2312" t="s">
        <v>47</v>
      </c>
      <c r="C2312">
        <v>25.19</v>
      </c>
      <c r="D2312">
        <v>5.64</v>
      </c>
      <c r="E2312" t="s">
        <v>2382</v>
      </c>
      <c r="F2312" t="s">
        <v>2380</v>
      </c>
      <c r="G2312" t="s">
        <v>2380</v>
      </c>
      <c r="H2312">
        <v>0</v>
      </c>
      <c r="I2312" t="s">
        <v>2380</v>
      </c>
      <c r="J2312" t="str">
        <f t="shared" si="72"/>
        <v>Overweight</v>
      </c>
      <c r="K2312" s="12" t="str">
        <f t="shared" si="73"/>
        <v>Normal</v>
      </c>
    </row>
    <row r="2313" spans="2:11" x14ac:dyDescent="0.3">
      <c r="B2313" t="s">
        <v>46</v>
      </c>
      <c r="C2313">
        <v>20.54</v>
      </c>
      <c r="D2313">
        <v>4.2</v>
      </c>
      <c r="E2313" t="s">
        <v>2382</v>
      </c>
      <c r="F2313" t="s">
        <v>2380</v>
      </c>
      <c r="G2313" t="s">
        <v>2380</v>
      </c>
      <c r="H2313">
        <v>1</v>
      </c>
      <c r="I2313" t="s">
        <v>2380</v>
      </c>
      <c r="J2313" t="str">
        <f t="shared" si="72"/>
        <v>Normal Weight</v>
      </c>
      <c r="K2313" s="12" t="str">
        <f t="shared" si="73"/>
        <v>Normal</v>
      </c>
    </row>
    <row r="2314" spans="2:11" x14ac:dyDescent="0.3">
      <c r="B2314" t="s">
        <v>45</v>
      </c>
      <c r="C2314">
        <v>20.13</v>
      </c>
      <c r="D2314">
        <v>5.42</v>
      </c>
      <c r="E2314" t="s">
        <v>2380</v>
      </c>
      <c r="F2314" t="s">
        <v>2380</v>
      </c>
      <c r="G2314" t="s">
        <v>2380</v>
      </c>
      <c r="H2314">
        <v>0</v>
      </c>
      <c r="I2314" t="s">
        <v>2380</v>
      </c>
      <c r="J2314" t="str">
        <f t="shared" si="72"/>
        <v>Normal Weight</v>
      </c>
      <c r="K2314" s="12" t="str">
        <f t="shared" si="73"/>
        <v>Normal</v>
      </c>
    </row>
    <row r="2315" spans="2:11" x14ac:dyDescent="0.3">
      <c r="B2315" t="s">
        <v>44</v>
      </c>
      <c r="C2315">
        <v>18.93</v>
      </c>
      <c r="D2315">
        <v>6.11</v>
      </c>
      <c r="E2315" t="s">
        <v>2380</v>
      </c>
      <c r="F2315" t="s">
        <v>2380</v>
      </c>
      <c r="G2315" t="s">
        <v>2382</v>
      </c>
      <c r="H2315">
        <v>1</v>
      </c>
      <c r="I2315" t="s">
        <v>2380</v>
      </c>
      <c r="J2315" t="str">
        <f t="shared" si="72"/>
        <v>Normal Weight</v>
      </c>
      <c r="K2315" s="12" t="str">
        <f t="shared" si="73"/>
        <v>Prediabetes</v>
      </c>
    </row>
    <row r="2316" spans="2:11" x14ac:dyDescent="0.3">
      <c r="B2316" t="s">
        <v>43</v>
      </c>
      <c r="C2316">
        <v>24.14</v>
      </c>
      <c r="D2316">
        <v>5.29</v>
      </c>
      <c r="E2316" t="s">
        <v>2380</v>
      </c>
      <c r="F2316" t="s">
        <v>2381</v>
      </c>
      <c r="G2316" t="s">
        <v>2380</v>
      </c>
      <c r="H2316">
        <v>1</v>
      </c>
      <c r="I2316" t="s">
        <v>2380</v>
      </c>
      <c r="J2316" t="str">
        <f t="shared" si="72"/>
        <v>Normal Weight</v>
      </c>
      <c r="K2316" s="12" t="str">
        <f t="shared" si="73"/>
        <v>Normal</v>
      </c>
    </row>
    <row r="2317" spans="2:11" x14ac:dyDescent="0.3">
      <c r="B2317" t="s">
        <v>41</v>
      </c>
      <c r="C2317">
        <v>25.03</v>
      </c>
      <c r="D2317">
        <v>5.91</v>
      </c>
      <c r="E2317" t="s">
        <v>2380</v>
      </c>
      <c r="F2317" t="s">
        <v>2381</v>
      </c>
      <c r="G2317" t="s">
        <v>2380</v>
      </c>
      <c r="H2317">
        <v>1</v>
      </c>
      <c r="I2317" t="s">
        <v>2380</v>
      </c>
      <c r="J2317" t="str">
        <f t="shared" si="72"/>
        <v>Overweight</v>
      </c>
      <c r="K2317" s="12" t="str">
        <f t="shared" si="73"/>
        <v>Prediabetes</v>
      </c>
    </row>
    <row r="2318" spans="2:11" x14ac:dyDescent="0.3">
      <c r="B2318" t="s">
        <v>40</v>
      </c>
      <c r="C2318">
        <v>20.47</v>
      </c>
      <c r="D2318">
        <v>5.81</v>
      </c>
      <c r="E2318" t="s">
        <v>2382</v>
      </c>
      <c r="F2318" t="s">
        <v>2380</v>
      </c>
      <c r="G2318" t="s">
        <v>2380</v>
      </c>
      <c r="H2318">
        <v>1</v>
      </c>
      <c r="I2318" t="s">
        <v>2380</v>
      </c>
      <c r="J2318" t="str">
        <f t="shared" si="72"/>
        <v>Normal Weight</v>
      </c>
      <c r="K2318" s="12" t="str">
        <f t="shared" si="73"/>
        <v>Prediabetes</v>
      </c>
    </row>
    <row r="2319" spans="2:11" x14ac:dyDescent="0.3">
      <c r="B2319" t="s">
        <v>39</v>
      </c>
      <c r="C2319">
        <v>18.82</v>
      </c>
      <c r="D2319">
        <v>5.51</v>
      </c>
      <c r="E2319" t="s">
        <v>2382</v>
      </c>
      <c r="F2319" t="s">
        <v>2380</v>
      </c>
      <c r="G2319" t="s">
        <v>2380</v>
      </c>
      <c r="H2319">
        <v>0</v>
      </c>
      <c r="I2319" t="s">
        <v>2380</v>
      </c>
      <c r="J2319" t="str">
        <f t="shared" si="72"/>
        <v>Normal Weight</v>
      </c>
      <c r="K2319" s="12" t="str">
        <f t="shared" si="73"/>
        <v>Normal</v>
      </c>
    </row>
    <row r="2320" spans="2:11" x14ac:dyDescent="0.3">
      <c r="B2320" t="s">
        <v>38</v>
      </c>
      <c r="C2320">
        <v>17.079999999999998</v>
      </c>
      <c r="D2320">
        <v>5.73</v>
      </c>
      <c r="E2320" t="s">
        <v>2380</v>
      </c>
      <c r="F2320" t="s">
        <v>2380</v>
      </c>
      <c r="G2320" t="s">
        <v>2382</v>
      </c>
      <c r="H2320">
        <v>1</v>
      </c>
      <c r="I2320" t="s">
        <v>2380</v>
      </c>
      <c r="J2320" t="str">
        <f t="shared" si="72"/>
        <v>Underweight</v>
      </c>
      <c r="K2320" s="12" t="str">
        <f t="shared" si="73"/>
        <v>Prediabetes</v>
      </c>
    </row>
    <row r="2321" spans="2:11" x14ac:dyDescent="0.3">
      <c r="B2321" t="s">
        <v>36</v>
      </c>
      <c r="C2321">
        <v>19.21</v>
      </c>
      <c r="D2321">
        <v>5.53</v>
      </c>
      <c r="E2321" t="s">
        <v>2382</v>
      </c>
      <c r="F2321" t="s">
        <v>2380</v>
      </c>
      <c r="G2321" t="s">
        <v>2380</v>
      </c>
      <c r="H2321">
        <v>0</v>
      </c>
      <c r="I2321" t="s">
        <v>2380</v>
      </c>
      <c r="J2321" t="str">
        <f t="shared" si="72"/>
        <v>Normal Weight</v>
      </c>
      <c r="K2321" s="12" t="str">
        <f t="shared" si="73"/>
        <v>Normal</v>
      </c>
    </row>
    <row r="2322" spans="2:11" x14ac:dyDescent="0.3">
      <c r="B2322" t="s">
        <v>34</v>
      </c>
      <c r="C2322">
        <v>17.86</v>
      </c>
      <c r="D2322">
        <v>5.43</v>
      </c>
      <c r="E2322" t="s">
        <v>2380</v>
      </c>
      <c r="F2322" t="s">
        <v>2380</v>
      </c>
      <c r="G2322" t="s">
        <v>2382</v>
      </c>
      <c r="H2322">
        <v>1</v>
      </c>
      <c r="I2322" t="s">
        <v>2380</v>
      </c>
      <c r="J2322" t="str">
        <f t="shared" si="72"/>
        <v>Underweight</v>
      </c>
      <c r="K2322" s="12" t="str">
        <f t="shared" si="73"/>
        <v>Normal</v>
      </c>
    </row>
    <row r="2323" spans="2:11" x14ac:dyDescent="0.3">
      <c r="B2323" t="s">
        <v>33</v>
      </c>
      <c r="C2323">
        <v>21.38</v>
      </c>
      <c r="D2323">
        <v>8.01</v>
      </c>
      <c r="E2323" t="s">
        <v>2380</v>
      </c>
      <c r="F2323" t="s">
        <v>2380</v>
      </c>
      <c r="G2323" t="s">
        <v>2380</v>
      </c>
      <c r="H2323">
        <v>0</v>
      </c>
      <c r="I2323" t="s">
        <v>2380</v>
      </c>
      <c r="J2323" t="str">
        <f t="shared" si="72"/>
        <v>Normal Weight</v>
      </c>
      <c r="K2323" s="12" t="str">
        <f t="shared" si="73"/>
        <v>Diabetes</v>
      </c>
    </row>
    <row r="2324" spans="2:11" x14ac:dyDescent="0.3">
      <c r="B2324" t="s">
        <v>32</v>
      </c>
      <c r="C2324">
        <v>23.35</v>
      </c>
      <c r="D2324">
        <v>5.94</v>
      </c>
      <c r="E2324" t="s">
        <v>2380</v>
      </c>
      <c r="F2324" t="s">
        <v>2380</v>
      </c>
      <c r="G2324" t="s">
        <v>2380</v>
      </c>
      <c r="H2324">
        <v>0</v>
      </c>
      <c r="I2324" t="s">
        <v>2380</v>
      </c>
      <c r="J2324" t="str">
        <f t="shared" si="72"/>
        <v>Normal Weight</v>
      </c>
      <c r="K2324" s="12" t="str">
        <f t="shared" si="73"/>
        <v>Prediabetes</v>
      </c>
    </row>
    <row r="2325" spans="2:11" x14ac:dyDescent="0.3">
      <c r="B2325" t="s">
        <v>29</v>
      </c>
      <c r="C2325">
        <v>22.24</v>
      </c>
      <c r="D2325">
        <v>5.04</v>
      </c>
      <c r="E2325" t="s">
        <v>2380</v>
      </c>
      <c r="F2325" t="s">
        <v>2380</v>
      </c>
      <c r="G2325" t="s">
        <v>2380</v>
      </c>
      <c r="H2325">
        <v>0</v>
      </c>
      <c r="I2325" t="s">
        <v>2380</v>
      </c>
      <c r="J2325" t="str">
        <f t="shared" si="72"/>
        <v>Normal Weight</v>
      </c>
      <c r="K2325" s="12" t="str">
        <f t="shared" si="73"/>
        <v>Normal</v>
      </c>
    </row>
    <row r="2326" spans="2:11" x14ac:dyDescent="0.3">
      <c r="B2326" t="s">
        <v>28</v>
      </c>
      <c r="C2326">
        <v>24.76</v>
      </c>
      <c r="D2326">
        <v>4.54</v>
      </c>
      <c r="E2326" t="s">
        <v>2382</v>
      </c>
      <c r="F2326" t="s">
        <v>2380</v>
      </c>
      <c r="G2326" t="s">
        <v>2380</v>
      </c>
      <c r="H2326">
        <v>0</v>
      </c>
      <c r="I2326" t="s">
        <v>2380</v>
      </c>
      <c r="J2326" t="str">
        <f t="shared" si="72"/>
        <v>Normal Weight</v>
      </c>
      <c r="K2326" s="12" t="str">
        <f t="shared" si="73"/>
        <v>Normal</v>
      </c>
    </row>
    <row r="2327" spans="2:11" x14ac:dyDescent="0.3">
      <c r="B2327" t="s">
        <v>27</v>
      </c>
      <c r="C2327">
        <v>20.100000000000001</v>
      </c>
      <c r="D2327">
        <v>5.6</v>
      </c>
      <c r="E2327" t="s">
        <v>2382</v>
      </c>
      <c r="F2327" t="s">
        <v>2380</v>
      </c>
      <c r="G2327" t="s">
        <v>2382</v>
      </c>
      <c r="H2327">
        <v>1</v>
      </c>
      <c r="I2327" t="s">
        <v>2380</v>
      </c>
      <c r="J2327" t="str">
        <f t="shared" si="72"/>
        <v>Normal Weight</v>
      </c>
      <c r="K2327" s="12" t="str">
        <f t="shared" si="73"/>
        <v>Normal</v>
      </c>
    </row>
    <row r="2328" spans="2:11" x14ac:dyDescent="0.3">
      <c r="B2328" t="s">
        <v>26</v>
      </c>
      <c r="C2328">
        <v>21.77</v>
      </c>
      <c r="D2328">
        <v>10.67</v>
      </c>
      <c r="E2328" t="s">
        <v>2380</v>
      </c>
      <c r="F2328" t="s">
        <v>2380</v>
      </c>
      <c r="G2328" t="s">
        <v>2380</v>
      </c>
      <c r="H2328">
        <v>0</v>
      </c>
      <c r="I2328" t="s">
        <v>2380</v>
      </c>
      <c r="J2328" t="str">
        <f t="shared" si="72"/>
        <v>Normal Weight</v>
      </c>
      <c r="K2328" s="12" t="str">
        <f t="shared" si="73"/>
        <v>Diabetes</v>
      </c>
    </row>
    <row r="2329" spans="2:11" x14ac:dyDescent="0.3">
      <c r="B2329" t="s">
        <v>25</v>
      </c>
      <c r="C2329">
        <v>17.82</v>
      </c>
      <c r="D2329">
        <v>5.26</v>
      </c>
      <c r="E2329" t="s">
        <v>2382</v>
      </c>
      <c r="F2329" t="s">
        <v>2380</v>
      </c>
      <c r="G2329" t="s">
        <v>2380</v>
      </c>
      <c r="H2329">
        <v>1</v>
      </c>
      <c r="I2329" t="s">
        <v>2380</v>
      </c>
      <c r="J2329" t="str">
        <f t="shared" si="72"/>
        <v>Underweight</v>
      </c>
      <c r="K2329" s="12" t="str">
        <f t="shared" si="73"/>
        <v>Normal</v>
      </c>
    </row>
    <row r="2330" spans="2:11" x14ac:dyDescent="0.3">
      <c r="B2330" t="s">
        <v>24</v>
      </c>
      <c r="C2330">
        <v>17.07</v>
      </c>
      <c r="D2330">
        <v>5.22</v>
      </c>
      <c r="E2330" t="s">
        <v>2380</v>
      </c>
      <c r="F2330" t="s">
        <v>2380</v>
      </c>
      <c r="G2330" t="s">
        <v>2382</v>
      </c>
      <c r="H2330">
        <v>1</v>
      </c>
      <c r="I2330" t="s">
        <v>2380</v>
      </c>
      <c r="J2330" t="str">
        <f t="shared" si="72"/>
        <v>Underweight</v>
      </c>
      <c r="K2330" s="12" t="str">
        <f t="shared" si="73"/>
        <v>Normal</v>
      </c>
    </row>
    <row r="2331" spans="2:11" x14ac:dyDescent="0.3">
      <c r="B2331" t="s">
        <v>22</v>
      </c>
      <c r="C2331">
        <v>22.24</v>
      </c>
      <c r="D2331">
        <v>4.29</v>
      </c>
      <c r="E2331" t="s">
        <v>2382</v>
      </c>
      <c r="F2331" t="s">
        <v>2380</v>
      </c>
      <c r="G2331" t="s">
        <v>2380</v>
      </c>
      <c r="H2331">
        <v>0</v>
      </c>
      <c r="I2331" t="s">
        <v>2380</v>
      </c>
      <c r="J2331" t="str">
        <f t="shared" si="72"/>
        <v>Normal Weight</v>
      </c>
      <c r="K2331" s="12" t="str">
        <f t="shared" si="73"/>
        <v>Normal</v>
      </c>
    </row>
    <row r="2332" spans="2:11" x14ac:dyDescent="0.3">
      <c r="B2332" t="s">
        <v>21</v>
      </c>
      <c r="C2332">
        <v>22.34</v>
      </c>
      <c r="D2332">
        <v>5.57</v>
      </c>
      <c r="E2332" t="s">
        <v>2380</v>
      </c>
      <c r="F2332" t="s">
        <v>2380</v>
      </c>
      <c r="G2332" t="s">
        <v>2380</v>
      </c>
      <c r="H2332">
        <v>1</v>
      </c>
      <c r="I2332" t="s">
        <v>2380</v>
      </c>
      <c r="J2332" t="str">
        <f t="shared" si="72"/>
        <v>Normal Weight</v>
      </c>
      <c r="K2332" s="12" t="str">
        <f t="shared" si="73"/>
        <v>Normal</v>
      </c>
    </row>
    <row r="2333" spans="2:11" x14ac:dyDescent="0.3">
      <c r="B2333" t="s">
        <v>19</v>
      </c>
      <c r="C2333">
        <v>17.7</v>
      </c>
      <c r="D2333">
        <v>6.28</v>
      </c>
      <c r="E2333" t="s">
        <v>2380</v>
      </c>
      <c r="F2333" t="s">
        <v>2380</v>
      </c>
      <c r="G2333" t="s">
        <v>2380</v>
      </c>
      <c r="H2333">
        <v>1</v>
      </c>
      <c r="I2333" t="s">
        <v>2380</v>
      </c>
      <c r="J2333" t="str">
        <f t="shared" si="72"/>
        <v>Underweight</v>
      </c>
      <c r="K2333" s="12" t="str">
        <f t="shared" si="73"/>
        <v>Prediabetes</v>
      </c>
    </row>
    <row r="2334" spans="2:11" x14ac:dyDescent="0.3">
      <c r="B2334" t="s">
        <v>17</v>
      </c>
      <c r="C2334">
        <v>16.47</v>
      </c>
      <c r="D2334">
        <v>6.35</v>
      </c>
      <c r="E2334" t="s">
        <v>2380</v>
      </c>
      <c r="F2334" t="s">
        <v>2380</v>
      </c>
      <c r="G2334" t="s">
        <v>2382</v>
      </c>
      <c r="H2334">
        <v>1</v>
      </c>
      <c r="I2334" t="s">
        <v>2380</v>
      </c>
      <c r="J2334" t="str">
        <f t="shared" si="72"/>
        <v>Underweight</v>
      </c>
      <c r="K2334" s="12" t="str">
        <f t="shared" si="73"/>
        <v>Prediabetes</v>
      </c>
    </row>
    <row r="2335" spans="2:11" x14ac:dyDescent="0.3">
      <c r="B2335" t="s">
        <v>14</v>
      </c>
      <c r="C2335">
        <v>17.600000000000001</v>
      </c>
      <c r="D2335">
        <v>4.3899999999999997</v>
      </c>
      <c r="E2335" t="s">
        <v>2380</v>
      </c>
      <c r="F2335" t="s">
        <v>2380</v>
      </c>
      <c r="G2335" t="s">
        <v>2380</v>
      </c>
      <c r="H2335">
        <v>1</v>
      </c>
      <c r="I2335" t="s">
        <v>2380</v>
      </c>
      <c r="J2335" t="str">
        <f t="shared" si="72"/>
        <v>Underweight</v>
      </c>
      <c r="K2335" s="12" t="str">
        <f t="shared" si="73"/>
        <v>Normal</v>
      </c>
    </row>
    <row r="2336" spans="2:11" x14ac:dyDescent="0.3">
      <c r="B2336" t="s">
        <v>9</v>
      </c>
      <c r="C2336">
        <v>17.579999999999998</v>
      </c>
      <c r="D2336">
        <v>4.51</v>
      </c>
      <c r="E2336" t="s">
        <v>2380</v>
      </c>
      <c r="F2336" t="s">
        <v>2380</v>
      </c>
      <c r="G2336" t="s">
        <v>2380</v>
      </c>
      <c r="H2336">
        <v>1</v>
      </c>
      <c r="I2336" t="s">
        <v>2380</v>
      </c>
      <c r="J2336" t="str">
        <f t="shared" si="72"/>
        <v>Underweight</v>
      </c>
      <c r="K2336" s="12" t="str">
        <f t="shared" si="73"/>
        <v>Normal</v>
      </c>
    </row>
    <row r="2337" spans="1:11" x14ac:dyDescent="0.3">
      <c r="A2337" s="7" t="s">
        <v>4719</v>
      </c>
      <c r="B2337">
        <f>COUNTIF(B1:B2336,"?")</f>
        <v>0</v>
      </c>
      <c r="C2337">
        <f t="shared" ref="C2337:I2337" si="74">COUNTIF(C1:C2336,"?")</f>
        <v>0</v>
      </c>
      <c r="D2337">
        <f t="shared" si="74"/>
        <v>0</v>
      </c>
      <c r="E2337">
        <f t="shared" si="74"/>
        <v>0</v>
      </c>
      <c r="F2337">
        <f t="shared" si="74"/>
        <v>0</v>
      </c>
      <c r="G2337">
        <f t="shared" si="74"/>
        <v>0</v>
      </c>
      <c r="H2337">
        <f t="shared" si="74"/>
        <v>0</v>
      </c>
      <c r="I2337">
        <f t="shared" si="74"/>
        <v>0</v>
      </c>
      <c r="K2337" s="12"/>
    </row>
    <row r="2338" spans="1:11" x14ac:dyDescent="0.3">
      <c r="A2338" s="7" t="s">
        <v>4723</v>
      </c>
      <c r="B2338" s="7"/>
      <c r="I2338" s="7" t="str">
        <f>INDEX(I2:I2336,MODE(MATCH(I2:I2336,I2:I2336,0)))</f>
        <v>No</v>
      </c>
      <c r="K2338" s="12"/>
    </row>
    <row r="2339" spans="1:11" x14ac:dyDescent="0.3">
      <c r="A2339" s="7" t="s">
        <v>4726</v>
      </c>
      <c r="K2339" s="12"/>
    </row>
    <row r="2340" spans="1:11" x14ac:dyDescent="0.3">
      <c r="A2340" s="7" t="s">
        <v>8342</v>
      </c>
      <c r="K2340" s="12"/>
    </row>
    <row r="2341" spans="1:11" x14ac:dyDescent="0.3">
      <c r="A2341" s="7" t="s">
        <v>8344</v>
      </c>
      <c r="K2341"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499984740745262"/>
  </sheetPr>
  <dimension ref="A1:S2351"/>
  <sheetViews>
    <sheetView workbookViewId="0">
      <selection activeCell="M4" sqref="M4"/>
    </sheetView>
  </sheetViews>
  <sheetFormatPr defaultRowHeight="14.4" x14ac:dyDescent="0.3"/>
  <cols>
    <col min="1" max="1" width="12.77734375" bestFit="1" customWidth="1"/>
    <col min="2" max="2" width="12.88671875" bestFit="1" customWidth="1"/>
    <col min="7" max="7" width="10" bestFit="1" customWidth="1"/>
    <col min="8" max="8" width="13.109375" bestFit="1" customWidth="1"/>
    <col min="11" max="11" width="11.44140625" bestFit="1" customWidth="1"/>
    <col min="12" max="12" width="12.21875" customWidth="1"/>
  </cols>
  <sheetData>
    <row r="1" spans="2:19" s="2" customFormat="1" ht="18.899999999999999" customHeight="1" x14ac:dyDescent="0.3">
      <c r="B1" s="3" t="s">
        <v>0</v>
      </c>
      <c r="C1" s="3" t="s">
        <v>1</v>
      </c>
      <c r="D1" s="3" t="s">
        <v>2</v>
      </c>
      <c r="E1" s="3" t="s">
        <v>3</v>
      </c>
      <c r="F1" s="3" t="s">
        <v>4</v>
      </c>
      <c r="G1" s="17" t="s">
        <v>5</v>
      </c>
      <c r="H1" s="3" t="s">
        <v>6</v>
      </c>
      <c r="I1" s="3" t="s">
        <v>7</v>
      </c>
      <c r="J1" s="3" t="s">
        <v>8</v>
      </c>
      <c r="K1" s="13" t="s">
        <v>8354</v>
      </c>
      <c r="L1" s="15" t="s">
        <v>8355</v>
      </c>
    </row>
    <row r="2" spans="2:19" x14ac:dyDescent="0.3">
      <c r="B2" t="s">
        <v>9</v>
      </c>
      <c r="C2">
        <v>1992</v>
      </c>
      <c r="D2" t="s">
        <v>10</v>
      </c>
      <c r="E2">
        <v>9</v>
      </c>
      <c r="F2">
        <v>0</v>
      </c>
      <c r="G2" s="18">
        <v>563.84</v>
      </c>
      <c r="H2" t="s">
        <v>11</v>
      </c>
      <c r="I2" t="s">
        <v>12</v>
      </c>
      <c r="J2" t="s">
        <v>13</v>
      </c>
      <c r="K2" s="14">
        <f>DATE(C2,MONTH(1&amp;D2),E2)</f>
        <v>33794</v>
      </c>
      <c r="L2" s="16">
        <f>DATEDIF(K2,DATE(2023,6,8),"Y")</f>
        <v>30</v>
      </c>
      <c r="Q2" t="str">
        <f>IFERROR(VLOOKUP($B2,'Customer Names'!$A$2:$E$2336,MATCH(C$1,'Customer Names'!$A$1:$E$1,0),FALSE),"")</f>
        <v/>
      </c>
      <c r="R2" t="str">
        <f>IFERROR(VLOOKUP($B2,'Customer Names'!$A$2:$E$2336,MATCH(D$1,'Customer Names'!$A$1:$E$1,0),FALSE),"")</f>
        <v/>
      </c>
      <c r="S2" t="str">
        <f>IFERROR(VLOOKUP($B2,'Customer Names'!$A$2:$E$2336,MATCH(E$1,'Customer Names'!$A$1:$E$1,0),FALSE),"")</f>
        <v/>
      </c>
    </row>
    <row r="3" spans="2:19" x14ac:dyDescent="0.3">
      <c r="B3" t="s">
        <v>14</v>
      </c>
      <c r="C3">
        <v>1992</v>
      </c>
      <c r="D3" t="s">
        <v>15</v>
      </c>
      <c r="E3">
        <v>30</v>
      </c>
      <c r="F3">
        <v>0</v>
      </c>
      <c r="G3" s="18">
        <v>570.62</v>
      </c>
      <c r="H3" t="s">
        <v>11</v>
      </c>
      <c r="I3" t="s">
        <v>16</v>
      </c>
      <c r="J3" t="s">
        <v>13</v>
      </c>
      <c r="K3" s="14">
        <f t="shared" ref="K3:K66" si="0">DATE(C3,MONTH(1&amp;D3),E3)</f>
        <v>33938</v>
      </c>
      <c r="L3" s="16">
        <f t="shared" ref="L3:L66" si="1">DATEDIF(K3,DATE(2023,6,8),"Y")</f>
        <v>30</v>
      </c>
    </row>
    <row r="4" spans="2:19" x14ac:dyDescent="0.3">
      <c r="B4" t="s">
        <v>17</v>
      </c>
      <c r="C4">
        <v>1993</v>
      </c>
      <c r="D4" t="s">
        <v>18</v>
      </c>
      <c r="E4">
        <v>30</v>
      </c>
      <c r="F4">
        <v>0</v>
      </c>
      <c r="G4" s="18">
        <v>600</v>
      </c>
      <c r="H4" t="s">
        <v>11</v>
      </c>
      <c r="I4" t="s">
        <v>16</v>
      </c>
      <c r="J4" t="s">
        <v>13</v>
      </c>
      <c r="K4" s="14">
        <f t="shared" si="0"/>
        <v>34150</v>
      </c>
      <c r="L4" s="16">
        <f t="shared" si="1"/>
        <v>29</v>
      </c>
    </row>
    <row r="5" spans="2:19" x14ac:dyDescent="0.3">
      <c r="B5" t="s">
        <v>19</v>
      </c>
      <c r="C5">
        <v>1992</v>
      </c>
      <c r="D5" t="s">
        <v>20</v>
      </c>
      <c r="E5">
        <v>13</v>
      </c>
      <c r="F5">
        <v>0</v>
      </c>
      <c r="G5" s="18">
        <v>604.54</v>
      </c>
      <c r="H5" t="s">
        <v>12</v>
      </c>
      <c r="I5" t="s">
        <v>12</v>
      </c>
      <c r="J5" t="s">
        <v>13</v>
      </c>
      <c r="K5" s="14">
        <f t="shared" si="0"/>
        <v>33860</v>
      </c>
      <c r="L5" s="16">
        <f t="shared" si="1"/>
        <v>30</v>
      </c>
      <c r="O5" s="16"/>
    </row>
    <row r="6" spans="2:19" x14ac:dyDescent="0.3">
      <c r="B6" t="s">
        <v>21</v>
      </c>
      <c r="C6">
        <v>1998</v>
      </c>
      <c r="D6" t="s">
        <v>10</v>
      </c>
      <c r="E6">
        <v>27</v>
      </c>
      <c r="F6">
        <v>0</v>
      </c>
      <c r="G6" s="18">
        <v>637.26</v>
      </c>
      <c r="H6" t="s">
        <v>12</v>
      </c>
      <c r="I6" t="s">
        <v>12</v>
      </c>
      <c r="J6" t="s">
        <v>13</v>
      </c>
      <c r="K6" s="14">
        <f t="shared" si="0"/>
        <v>36003</v>
      </c>
      <c r="L6" s="16">
        <f t="shared" si="1"/>
        <v>24</v>
      </c>
    </row>
    <row r="7" spans="2:19" x14ac:dyDescent="0.3">
      <c r="B7" t="s">
        <v>22</v>
      </c>
      <c r="C7">
        <v>2001</v>
      </c>
      <c r="D7" t="s">
        <v>15</v>
      </c>
      <c r="E7">
        <v>20</v>
      </c>
      <c r="F7">
        <v>0</v>
      </c>
      <c r="G7" s="18">
        <v>646.14</v>
      </c>
      <c r="H7" t="s">
        <v>12</v>
      </c>
      <c r="I7" t="s">
        <v>12</v>
      </c>
      <c r="J7" t="s">
        <v>23</v>
      </c>
      <c r="K7" s="14">
        <f t="shared" si="0"/>
        <v>37215</v>
      </c>
      <c r="L7" s="16">
        <f t="shared" si="1"/>
        <v>21</v>
      </c>
    </row>
    <row r="8" spans="2:19" x14ac:dyDescent="0.3">
      <c r="B8" t="s">
        <v>24</v>
      </c>
      <c r="C8">
        <v>1993</v>
      </c>
      <c r="D8" t="s">
        <v>18</v>
      </c>
      <c r="E8">
        <v>1</v>
      </c>
      <c r="F8">
        <v>0</v>
      </c>
      <c r="G8" s="18">
        <v>650</v>
      </c>
      <c r="H8" t="s">
        <v>12</v>
      </c>
      <c r="I8" t="s">
        <v>12</v>
      </c>
      <c r="J8" t="s">
        <v>13</v>
      </c>
      <c r="K8" s="14">
        <f t="shared" si="0"/>
        <v>34121</v>
      </c>
      <c r="L8" s="16">
        <f t="shared" si="1"/>
        <v>30</v>
      </c>
    </row>
    <row r="9" spans="2:19" x14ac:dyDescent="0.3">
      <c r="B9" t="s">
        <v>25</v>
      </c>
      <c r="C9">
        <v>1995</v>
      </c>
      <c r="D9" t="s">
        <v>10</v>
      </c>
      <c r="E9">
        <v>4</v>
      </c>
      <c r="F9">
        <v>0</v>
      </c>
      <c r="G9" s="18">
        <v>650</v>
      </c>
      <c r="H9" t="s">
        <v>12</v>
      </c>
      <c r="I9" t="s">
        <v>12</v>
      </c>
      <c r="J9" t="s">
        <v>13</v>
      </c>
      <c r="K9" s="14">
        <f t="shared" si="0"/>
        <v>34884</v>
      </c>
      <c r="L9" s="16">
        <f t="shared" si="1"/>
        <v>27</v>
      </c>
    </row>
    <row r="10" spans="2:19" x14ac:dyDescent="0.3">
      <c r="B10" t="s">
        <v>26</v>
      </c>
      <c r="C10">
        <v>2002</v>
      </c>
      <c r="D10" t="s">
        <v>15</v>
      </c>
      <c r="E10">
        <v>29</v>
      </c>
      <c r="F10">
        <v>0</v>
      </c>
      <c r="G10" s="18">
        <v>668</v>
      </c>
      <c r="H10" t="s">
        <v>12</v>
      </c>
      <c r="I10" t="s">
        <v>11</v>
      </c>
      <c r="J10" t="s">
        <v>23</v>
      </c>
      <c r="K10" s="14">
        <f t="shared" si="0"/>
        <v>37589</v>
      </c>
      <c r="L10" s="16">
        <f t="shared" si="1"/>
        <v>20</v>
      </c>
    </row>
    <row r="11" spans="2:19" x14ac:dyDescent="0.3">
      <c r="B11" t="s">
        <v>27</v>
      </c>
      <c r="C11">
        <v>1997</v>
      </c>
      <c r="D11" t="s">
        <v>15</v>
      </c>
      <c r="E11">
        <v>9</v>
      </c>
      <c r="F11">
        <v>0</v>
      </c>
      <c r="G11" s="18">
        <v>670</v>
      </c>
      <c r="H11" t="s">
        <v>12</v>
      </c>
      <c r="I11" t="s">
        <v>12</v>
      </c>
      <c r="J11" t="s">
        <v>13</v>
      </c>
      <c r="K11" s="14">
        <f t="shared" si="0"/>
        <v>35743</v>
      </c>
      <c r="L11" s="16">
        <f t="shared" si="1"/>
        <v>25</v>
      </c>
    </row>
    <row r="12" spans="2:19" x14ac:dyDescent="0.3">
      <c r="B12" t="s">
        <v>28</v>
      </c>
      <c r="C12">
        <v>2001</v>
      </c>
      <c r="D12" t="s">
        <v>20</v>
      </c>
      <c r="E12">
        <v>12</v>
      </c>
      <c r="F12">
        <v>0</v>
      </c>
      <c r="G12" s="18">
        <v>687.54</v>
      </c>
      <c r="H12" t="s">
        <v>12</v>
      </c>
      <c r="I12" t="s">
        <v>11</v>
      </c>
      <c r="J12" t="s">
        <v>13</v>
      </c>
      <c r="K12" s="14">
        <f t="shared" si="0"/>
        <v>37146</v>
      </c>
      <c r="L12" s="16">
        <f t="shared" si="1"/>
        <v>21</v>
      </c>
    </row>
    <row r="13" spans="2:19" x14ac:dyDescent="0.3">
      <c r="B13" t="s">
        <v>29</v>
      </c>
      <c r="C13">
        <v>1999</v>
      </c>
      <c r="D13" t="s">
        <v>30</v>
      </c>
      <c r="E13">
        <v>26</v>
      </c>
      <c r="F13">
        <v>0</v>
      </c>
      <c r="G13" s="18">
        <v>700</v>
      </c>
      <c r="H13" t="s">
        <v>11</v>
      </c>
      <c r="I13" t="s">
        <v>12</v>
      </c>
      <c r="J13" t="s">
        <v>13</v>
      </c>
      <c r="K13" s="14">
        <f t="shared" si="0"/>
        <v>36520</v>
      </c>
      <c r="L13" s="16">
        <f t="shared" si="1"/>
        <v>23</v>
      </c>
    </row>
    <row r="14" spans="2:19" x14ac:dyDescent="0.3">
      <c r="B14" t="s">
        <v>32</v>
      </c>
      <c r="C14">
        <v>1999</v>
      </c>
      <c r="D14" t="s">
        <v>30</v>
      </c>
      <c r="E14">
        <v>14</v>
      </c>
      <c r="F14">
        <v>0</v>
      </c>
      <c r="G14" s="18">
        <v>722.99</v>
      </c>
      <c r="H14" t="s">
        <v>12</v>
      </c>
      <c r="I14" t="s">
        <v>16</v>
      </c>
      <c r="J14" t="s">
        <v>13</v>
      </c>
      <c r="K14" s="14">
        <f t="shared" si="0"/>
        <v>36508</v>
      </c>
      <c r="L14" s="16">
        <f t="shared" si="1"/>
        <v>23</v>
      </c>
    </row>
    <row r="15" spans="2:19" x14ac:dyDescent="0.3">
      <c r="B15" t="s">
        <v>33</v>
      </c>
      <c r="C15">
        <v>2002</v>
      </c>
      <c r="D15" t="s">
        <v>20</v>
      </c>
      <c r="E15">
        <v>19</v>
      </c>
      <c r="F15">
        <v>0</v>
      </c>
      <c r="G15" s="18">
        <v>750</v>
      </c>
      <c r="H15" t="s">
        <v>12</v>
      </c>
      <c r="I15" t="s">
        <v>16</v>
      </c>
      <c r="J15" t="s">
        <v>23</v>
      </c>
      <c r="K15" s="14">
        <f t="shared" si="0"/>
        <v>37518</v>
      </c>
      <c r="L15" s="16">
        <f t="shared" si="1"/>
        <v>20</v>
      </c>
    </row>
    <row r="16" spans="2:19" x14ac:dyDescent="0.3">
      <c r="B16" t="s">
        <v>34</v>
      </c>
      <c r="C16">
        <v>1993</v>
      </c>
      <c r="D16" t="s">
        <v>35</v>
      </c>
      <c r="E16">
        <v>9</v>
      </c>
      <c r="F16">
        <v>0</v>
      </c>
      <c r="G16" s="18">
        <v>760</v>
      </c>
      <c r="H16" t="s">
        <v>12</v>
      </c>
      <c r="I16" t="s">
        <v>16</v>
      </c>
      <c r="J16" t="s">
        <v>13</v>
      </c>
      <c r="K16" s="14">
        <f t="shared" si="0"/>
        <v>34190</v>
      </c>
      <c r="L16" s="16">
        <f t="shared" si="1"/>
        <v>29</v>
      </c>
    </row>
    <row r="17" spans="2:12" x14ac:dyDescent="0.3">
      <c r="B17" t="s">
        <v>36</v>
      </c>
      <c r="C17">
        <v>1996</v>
      </c>
      <c r="D17" t="s">
        <v>37</v>
      </c>
      <c r="E17">
        <v>22</v>
      </c>
      <c r="F17">
        <v>0</v>
      </c>
      <c r="G17" s="18">
        <v>760</v>
      </c>
      <c r="H17" t="s">
        <v>12</v>
      </c>
      <c r="I17" t="s">
        <v>12</v>
      </c>
      <c r="J17" t="s">
        <v>13</v>
      </c>
      <c r="K17" s="14">
        <f t="shared" si="0"/>
        <v>35360</v>
      </c>
      <c r="L17" s="16">
        <f t="shared" si="1"/>
        <v>26</v>
      </c>
    </row>
    <row r="18" spans="2:12" x14ac:dyDescent="0.3">
      <c r="B18" t="s">
        <v>38</v>
      </c>
      <c r="C18">
        <v>1993</v>
      </c>
      <c r="D18" t="s">
        <v>18</v>
      </c>
      <c r="E18">
        <v>28</v>
      </c>
      <c r="F18">
        <v>0</v>
      </c>
      <c r="G18" s="18">
        <v>770</v>
      </c>
      <c r="H18" t="s">
        <v>12</v>
      </c>
      <c r="I18" t="s">
        <v>12</v>
      </c>
      <c r="J18" t="s">
        <v>13</v>
      </c>
      <c r="K18" s="14">
        <f t="shared" si="0"/>
        <v>34148</v>
      </c>
      <c r="L18" s="16">
        <f t="shared" si="1"/>
        <v>29</v>
      </c>
    </row>
    <row r="19" spans="2:12" x14ac:dyDescent="0.3">
      <c r="B19" t="s">
        <v>39</v>
      </c>
      <c r="C19">
        <v>1996</v>
      </c>
      <c r="D19" t="s">
        <v>20</v>
      </c>
      <c r="E19">
        <v>18</v>
      </c>
      <c r="F19">
        <v>0</v>
      </c>
      <c r="G19" s="18">
        <v>770.38</v>
      </c>
      <c r="H19" t="s">
        <v>12</v>
      </c>
      <c r="I19" t="s">
        <v>11</v>
      </c>
      <c r="J19" t="s">
        <v>23</v>
      </c>
      <c r="K19" s="14">
        <f t="shared" si="0"/>
        <v>35326</v>
      </c>
      <c r="L19" s="16">
        <f t="shared" si="1"/>
        <v>26</v>
      </c>
    </row>
    <row r="20" spans="2:12" x14ac:dyDescent="0.3">
      <c r="B20" t="s">
        <v>40</v>
      </c>
      <c r="C20">
        <v>1995</v>
      </c>
      <c r="D20" t="s">
        <v>30</v>
      </c>
      <c r="E20">
        <v>7</v>
      </c>
      <c r="F20">
        <v>0</v>
      </c>
      <c r="G20" s="18">
        <v>773.54</v>
      </c>
      <c r="H20" t="s">
        <v>12</v>
      </c>
      <c r="I20" t="s">
        <v>11</v>
      </c>
      <c r="J20" t="s">
        <v>13</v>
      </c>
      <c r="K20" s="14">
        <f t="shared" si="0"/>
        <v>35040</v>
      </c>
      <c r="L20" s="16">
        <f t="shared" si="1"/>
        <v>27</v>
      </c>
    </row>
    <row r="21" spans="2:12" x14ac:dyDescent="0.3">
      <c r="B21" t="s">
        <v>41</v>
      </c>
      <c r="C21">
        <v>2004</v>
      </c>
      <c r="D21" t="s">
        <v>37</v>
      </c>
      <c r="E21">
        <v>7</v>
      </c>
      <c r="F21">
        <v>0</v>
      </c>
      <c r="G21" s="18">
        <v>830.52</v>
      </c>
      <c r="H21" t="s">
        <v>12</v>
      </c>
      <c r="I21" t="s">
        <v>11</v>
      </c>
      <c r="J21" t="s">
        <v>42</v>
      </c>
      <c r="K21" s="14">
        <f t="shared" si="0"/>
        <v>38267</v>
      </c>
      <c r="L21" s="16">
        <f t="shared" si="1"/>
        <v>18</v>
      </c>
    </row>
    <row r="22" spans="2:12" x14ac:dyDescent="0.3">
      <c r="B22" t="s">
        <v>43</v>
      </c>
      <c r="C22">
        <v>2000</v>
      </c>
      <c r="D22" t="s">
        <v>15</v>
      </c>
      <c r="E22">
        <v>18</v>
      </c>
      <c r="F22">
        <v>0</v>
      </c>
      <c r="G22" s="18">
        <v>865.41</v>
      </c>
      <c r="H22" t="s">
        <v>12</v>
      </c>
      <c r="I22" t="s">
        <v>16</v>
      </c>
      <c r="J22" t="s">
        <v>13</v>
      </c>
      <c r="K22" s="14">
        <f t="shared" si="0"/>
        <v>36848</v>
      </c>
      <c r="L22" s="16">
        <f t="shared" si="1"/>
        <v>22</v>
      </c>
    </row>
    <row r="23" spans="2:12" x14ac:dyDescent="0.3">
      <c r="B23" t="s">
        <v>44</v>
      </c>
      <c r="C23">
        <v>1993</v>
      </c>
      <c r="D23" t="s">
        <v>15</v>
      </c>
      <c r="E23">
        <v>27</v>
      </c>
      <c r="F23">
        <v>0</v>
      </c>
      <c r="G23" s="18">
        <v>896.21</v>
      </c>
      <c r="H23" t="s">
        <v>12</v>
      </c>
      <c r="I23" t="s">
        <v>16</v>
      </c>
      <c r="J23" t="s">
        <v>13</v>
      </c>
      <c r="K23" s="14">
        <f t="shared" si="0"/>
        <v>34300</v>
      </c>
      <c r="L23" s="16">
        <f t="shared" si="1"/>
        <v>29</v>
      </c>
    </row>
    <row r="24" spans="2:12" x14ac:dyDescent="0.3">
      <c r="B24" t="s">
        <v>45</v>
      </c>
      <c r="C24">
        <v>1994</v>
      </c>
      <c r="D24" t="s">
        <v>37</v>
      </c>
      <c r="E24">
        <v>30</v>
      </c>
      <c r="F24">
        <v>0</v>
      </c>
      <c r="G24" s="18">
        <v>915.07</v>
      </c>
      <c r="H24" t="s">
        <v>12</v>
      </c>
      <c r="I24" t="s">
        <v>16</v>
      </c>
      <c r="J24" t="s">
        <v>13</v>
      </c>
      <c r="K24" s="14">
        <f t="shared" si="0"/>
        <v>34637</v>
      </c>
      <c r="L24" s="16">
        <f t="shared" si="1"/>
        <v>28</v>
      </c>
    </row>
    <row r="25" spans="2:12" x14ac:dyDescent="0.3">
      <c r="B25" t="s">
        <v>46</v>
      </c>
      <c r="C25">
        <v>1995</v>
      </c>
      <c r="D25" t="s">
        <v>37</v>
      </c>
      <c r="E25">
        <v>28</v>
      </c>
      <c r="F25">
        <v>0</v>
      </c>
      <c r="G25" s="18">
        <v>928.59</v>
      </c>
      <c r="H25" t="s">
        <v>12</v>
      </c>
      <c r="I25" t="s">
        <v>16</v>
      </c>
      <c r="J25" t="s">
        <v>13</v>
      </c>
      <c r="K25" s="14">
        <f t="shared" si="0"/>
        <v>35000</v>
      </c>
      <c r="L25" s="16">
        <f t="shared" si="1"/>
        <v>27</v>
      </c>
    </row>
    <row r="26" spans="2:12" x14ac:dyDescent="0.3">
      <c r="B26" t="s">
        <v>47</v>
      </c>
      <c r="C26">
        <v>2001</v>
      </c>
      <c r="D26" t="s">
        <v>35</v>
      </c>
      <c r="E26">
        <v>19</v>
      </c>
      <c r="F26">
        <v>0</v>
      </c>
      <c r="G26" s="18">
        <v>964.71</v>
      </c>
      <c r="H26" t="s">
        <v>12</v>
      </c>
      <c r="I26" t="s">
        <v>11</v>
      </c>
      <c r="J26" t="s">
        <v>13</v>
      </c>
      <c r="K26" s="14">
        <f t="shared" si="0"/>
        <v>37122</v>
      </c>
      <c r="L26" s="16">
        <f t="shared" si="1"/>
        <v>21</v>
      </c>
    </row>
    <row r="27" spans="2:12" x14ac:dyDescent="0.3">
      <c r="B27" t="s">
        <v>48</v>
      </c>
      <c r="C27">
        <v>1994</v>
      </c>
      <c r="D27" t="s">
        <v>15</v>
      </c>
      <c r="E27">
        <v>22</v>
      </c>
      <c r="F27">
        <v>0</v>
      </c>
      <c r="G27" s="18">
        <v>1006.65</v>
      </c>
      <c r="H27" t="s">
        <v>12</v>
      </c>
      <c r="I27" t="s">
        <v>11</v>
      </c>
      <c r="J27" t="s">
        <v>13</v>
      </c>
      <c r="K27" s="14">
        <f t="shared" si="0"/>
        <v>34660</v>
      </c>
      <c r="L27" s="16">
        <f t="shared" si="1"/>
        <v>28</v>
      </c>
    </row>
    <row r="28" spans="2:12" x14ac:dyDescent="0.3">
      <c r="B28" t="s">
        <v>49</v>
      </c>
      <c r="C28">
        <v>2000</v>
      </c>
      <c r="D28" t="s">
        <v>37</v>
      </c>
      <c r="E28">
        <v>9</v>
      </c>
      <c r="F28">
        <v>0</v>
      </c>
      <c r="G28" s="18">
        <v>1012</v>
      </c>
      <c r="H28" t="s">
        <v>12</v>
      </c>
      <c r="I28" t="s">
        <v>11</v>
      </c>
      <c r="J28" t="s">
        <v>13</v>
      </c>
      <c r="K28" s="14">
        <f t="shared" si="0"/>
        <v>36808</v>
      </c>
      <c r="L28" s="16">
        <f t="shared" si="1"/>
        <v>22</v>
      </c>
    </row>
    <row r="29" spans="2:12" x14ac:dyDescent="0.3">
      <c r="B29" t="s">
        <v>50</v>
      </c>
      <c r="C29">
        <v>1999</v>
      </c>
      <c r="D29" t="s">
        <v>35</v>
      </c>
      <c r="E29">
        <v>5</v>
      </c>
      <c r="F29">
        <v>0</v>
      </c>
      <c r="G29" s="18">
        <v>1019</v>
      </c>
      <c r="H29" t="s">
        <v>12</v>
      </c>
      <c r="I29" t="s">
        <v>11</v>
      </c>
      <c r="J29" t="s">
        <v>13</v>
      </c>
      <c r="K29" s="14">
        <f t="shared" si="0"/>
        <v>36377</v>
      </c>
      <c r="L29" s="16">
        <f t="shared" si="1"/>
        <v>23</v>
      </c>
    </row>
    <row r="30" spans="2:12" x14ac:dyDescent="0.3">
      <c r="B30" t="s">
        <v>51</v>
      </c>
      <c r="C30">
        <v>1995</v>
      </c>
      <c r="D30" t="s">
        <v>37</v>
      </c>
      <c r="E30">
        <v>5</v>
      </c>
      <c r="F30">
        <v>0</v>
      </c>
      <c r="G30" s="18">
        <v>1033.74</v>
      </c>
      <c r="H30" t="s">
        <v>12</v>
      </c>
      <c r="I30" t="s">
        <v>16</v>
      </c>
      <c r="J30" t="s">
        <v>13</v>
      </c>
      <c r="K30" s="14">
        <f t="shared" si="0"/>
        <v>34977</v>
      </c>
      <c r="L30" s="16">
        <f t="shared" si="1"/>
        <v>27</v>
      </c>
    </row>
    <row r="31" spans="2:12" x14ac:dyDescent="0.3">
      <c r="B31" t="s">
        <v>52</v>
      </c>
      <c r="C31">
        <v>1994</v>
      </c>
      <c r="D31" t="s">
        <v>15</v>
      </c>
      <c r="E31">
        <v>17</v>
      </c>
      <c r="F31">
        <v>0</v>
      </c>
      <c r="G31" s="18">
        <v>1044</v>
      </c>
      <c r="H31" t="s">
        <v>12</v>
      </c>
      <c r="I31" t="s">
        <v>11</v>
      </c>
      <c r="J31" t="s">
        <v>13</v>
      </c>
      <c r="K31" s="14">
        <f t="shared" si="0"/>
        <v>34655</v>
      </c>
      <c r="L31" s="16">
        <f t="shared" si="1"/>
        <v>28</v>
      </c>
    </row>
    <row r="32" spans="2:12" x14ac:dyDescent="0.3">
      <c r="B32" t="s">
        <v>53</v>
      </c>
      <c r="C32">
        <v>2002</v>
      </c>
      <c r="D32" t="s">
        <v>10</v>
      </c>
      <c r="E32">
        <v>20</v>
      </c>
      <c r="F32">
        <v>0</v>
      </c>
      <c r="G32" s="18">
        <v>1047</v>
      </c>
      <c r="H32" t="s">
        <v>12</v>
      </c>
      <c r="I32" t="s">
        <v>16</v>
      </c>
      <c r="J32" t="s">
        <v>13</v>
      </c>
      <c r="K32" s="14">
        <f t="shared" si="0"/>
        <v>37457</v>
      </c>
      <c r="L32" s="16">
        <f t="shared" si="1"/>
        <v>20</v>
      </c>
    </row>
    <row r="33" spans="2:12" x14ac:dyDescent="0.3">
      <c r="B33" t="s">
        <v>54</v>
      </c>
      <c r="C33">
        <v>2002</v>
      </c>
      <c r="D33" t="s">
        <v>10</v>
      </c>
      <c r="E33">
        <v>1</v>
      </c>
      <c r="F33">
        <v>0</v>
      </c>
      <c r="G33" s="18">
        <v>1049</v>
      </c>
      <c r="H33" t="s">
        <v>12</v>
      </c>
      <c r="I33" t="s">
        <v>11</v>
      </c>
      <c r="J33" t="s">
        <v>23</v>
      </c>
      <c r="K33" s="14">
        <f t="shared" si="0"/>
        <v>37438</v>
      </c>
      <c r="L33" s="16">
        <f t="shared" si="1"/>
        <v>20</v>
      </c>
    </row>
    <row r="34" spans="2:12" x14ac:dyDescent="0.3">
      <c r="B34" t="s">
        <v>55</v>
      </c>
      <c r="C34">
        <v>1995</v>
      </c>
      <c r="D34" t="s">
        <v>18</v>
      </c>
      <c r="E34">
        <v>1</v>
      </c>
      <c r="F34">
        <v>0</v>
      </c>
      <c r="G34" s="18">
        <v>1056</v>
      </c>
      <c r="H34" t="s">
        <v>12</v>
      </c>
      <c r="I34" t="s">
        <v>11</v>
      </c>
      <c r="J34" t="s">
        <v>13</v>
      </c>
      <c r="K34" s="14">
        <f t="shared" si="0"/>
        <v>34851</v>
      </c>
      <c r="L34" s="16">
        <f t="shared" si="1"/>
        <v>28</v>
      </c>
    </row>
    <row r="35" spans="2:12" x14ac:dyDescent="0.3">
      <c r="B35" t="s">
        <v>56</v>
      </c>
      <c r="C35">
        <v>1993</v>
      </c>
      <c r="D35" t="s">
        <v>20</v>
      </c>
      <c r="E35">
        <v>28</v>
      </c>
      <c r="F35">
        <v>0</v>
      </c>
      <c r="G35" s="18">
        <v>1068</v>
      </c>
      <c r="H35" t="s">
        <v>12</v>
      </c>
      <c r="I35" t="s">
        <v>16</v>
      </c>
      <c r="J35" t="s">
        <v>13</v>
      </c>
      <c r="K35" s="14">
        <f t="shared" si="0"/>
        <v>34240</v>
      </c>
      <c r="L35" s="16">
        <f t="shared" si="1"/>
        <v>29</v>
      </c>
    </row>
    <row r="36" spans="2:12" x14ac:dyDescent="0.3">
      <c r="B36" t="s">
        <v>57</v>
      </c>
      <c r="C36">
        <v>2004</v>
      </c>
      <c r="D36" t="s">
        <v>35</v>
      </c>
      <c r="E36">
        <v>24</v>
      </c>
      <c r="F36">
        <v>0</v>
      </c>
      <c r="G36" s="18">
        <v>1070</v>
      </c>
      <c r="H36" t="s">
        <v>12</v>
      </c>
      <c r="I36" t="s">
        <v>12</v>
      </c>
      <c r="J36" t="s">
        <v>13</v>
      </c>
      <c r="K36" s="14">
        <f t="shared" si="0"/>
        <v>38223</v>
      </c>
      <c r="L36" s="16">
        <f t="shared" si="1"/>
        <v>18</v>
      </c>
    </row>
    <row r="37" spans="2:12" x14ac:dyDescent="0.3">
      <c r="B37" t="s">
        <v>58</v>
      </c>
      <c r="C37">
        <v>1997</v>
      </c>
      <c r="D37" t="s">
        <v>35</v>
      </c>
      <c r="E37">
        <v>13</v>
      </c>
      <c r="F37">
        <v>0</v>
      </c>
      <c r="G37" s="18">
        <v>1071</v>
      </c>
      <c r="H37" t="s">
        <v>12</v>
      </c>
      <c r="I37" t="s">
        <v>12</v>
      </c>
      <c r="J37" t="s">
        <v>13</v>
      </c>
      <c r="K37" s="14">
        <f t="shared" si="0"/>
        <v>35655</v>
      </c>
      <c r="L37" s="16">
        <f t="shared" si="1"/>
        <v>25</v>
      </c>
    </row>
    <row r="38" spans="2:12" x14ac:dyDescent="0.3">
      <c r="B38" t="s">
        <v>59</v>
      </c>
      <c r="C38">
        <v>1998</v>
      </c>
      <c r="D38" t="s">
        <v>30</v>
      </c>
      <c r="E38">
        <v>26</v>
      </c>
      <c r="F38">
        <v>0</v>
      </c>
      <c r="G38" s="18">
        <v>1082</v>
      </c>
      <c r="H38" t="s">
        <v>12</v>
      </c>
      <c r="I38" t="s">
        <v>11</v>
      </c>
      <c r="J38" t="s">
        <v>13</v>
      </c>
      <c r="K38" s="14">
        <f t="shared" si="0"/>
        <v>36155</v>
      </c>
      <c r="L38" s="16">
        <f t="shared" si="1"/>
        <v>24</v>
      </c>
    </row>
    <row r="39" spans="2:12" x14ac:dyDescent="0.3">
      <c r="B39" t="s">
        <v>60</v>
      </c>
      <c r="C39">
        <v>2002</v>
      </c>
      <c r="D39" t="s">
        <v>35</v>
      </c>
      <c r="E39">
        <v>13</v>
      </c>
      <c r="F39">
        <v>0</v>
      </c>
      <c r="G39" s="18">
        <v>1086</v>
      </c>
      <c r="H39" t="s">
        <v>12</v>
      </c>
      <c r="I39" t="s">
        <v>12</v>
      </c>
      <c r="J39" t="s">
        <v>13</v>
      </c>
      <c r="K39" s="14">
        <f t="shared" si="0"/>
        <v>37481</v>
      </c>
      <c r="L39" s="16">
        <f t="shared" si="1"/>
        <v>20</v>
      </c>
    </row>
    <row r="40" spans="2:12" x14ac:dyDescent="0.3">
      <c r="B40" t="s">
        <v>61</v>
      </c>
      <c r="C40">
        <v>2004</v>
      </c>
      <c r="D40" t="s">
        <v>15</v>
      </c>
      <c r="E40">
        <v>12</v>
      </c>
      <c r="F40">
        <v>0</v>
      </c>
      <c r="G40" s="18">
        <v>1121.8699999999999</v>
      </c>
      <c r="H40" t="s">
        <v>12</v>
      </c>
      <c r="I40" t="s">
        <v>16</v>
      </c>
      <c r="J40" t="s">
        <v>13</v>
      </c>
      <c r="K40" s="14">
        <f t="shared" si="0"/>
        <v>38303</v>
      </c>
      <c r="L40" s="16">
        <f t="shared" si="1"/>
        <v>18</v>
      </c>
    </row>
    <row r="41" spans="2:12" x14ac:dyDescent="0.3">
      <c r="B41" t="s">
        <v>62</v>
      </c>
      <c r="C41">
        <v>2004</v>
      </c>
      <c r="D41" t="s">
        <v>18</v>
      </c>
      <c r="E41">
        <v>14</v>
      </c>
      <c r="F41">
        <v>0</v>
      </c>
      <c r="G41" s="18">
        <v>1131.51</v>
      </c>
      <c r="H41" t="s">
        <v>12</v>
      </c>
      <c r="I41" t="s">
        <v>16</v>
      </c>
      <c r="J41" t="s">
        <v>13</v>
      </c>
      <c r="K41" s="14">
        <f t="shared" si="0"/>
        <v>38152</v>
      </c>
      <c r="L41" s="16">
        <f t="shared" si="1"/>
        <v>18</v>
      </c>
    </row>
    <row r="42" spans="2:12" x14ac:dyDescent="0.3">
      <c r="B42" t="s">
        <v>63</v>
      </c>
      <c r="C42">
        <v>2002</v>
      </c>
      <c r="D42" t="s">
        <v>10</v>
      </c>
      <c r="E42">
        <v>19</v>
      </c>
      <c r="F42">
        <v>0</v>
      </c>
      <c r="G42" s="18">
        <v>1132</v>
      </c>
      <c r="H42" t="s">
        <v>12</v>
      </c>
      <c r="I42" t="s">
        <v>16</v>
      </c>
      <c r="J42" t="s">
        <v>13</v>
      </c>
      <c r="K42" s="14">
        <f t="shared" si="0"/>
        <v>37456</v>
      </c>
      <c r="L42" s="16">
        <f t="shared" si="1"/>
        <v>20</v>
      </c>
    </row>
    <row r="43" spans="2:12" x14ac:dyDescent="0.3">
      <c r="B43" t="s">
        <v>64</v>
      </c>
      <c r="C43">
        <v>2004</v>
      </c>
      <c r="D43" t="s">
        <v>37</v>
      </c>
      <c r="E43">
        <v>6</v>
      </c>
      <c r="F43">
        <v>0</v>
      </c>
      <c r="G43" s="18">
        <v>1135</v>
      </c>
      <c r="H43" t="s">
        <v>12</v>
      </c>
      <c r="I43" t="s">
        <v>12</v>
      </c>
      <c r="J43" t="s">
        <v>13</v>
      </c>
      <c r="K43" s="14">
        <f t="shared" si="0"/>
        <v>38266</v>
      </c>
      <c r="L43" s="16">
        <f t="shared" si="1"/>
        <v>18</v>
      </c>
    </row>
    <row r="44" spans="2:12" x14ac:dyDescent="0.3">
      <c r="B44" t="s">
        <v>65</v>
      </c>
      <c r="C44">
        <v>2004</v>
      </c>
      <c r="D44" t="s">
        <v>18</v>
      </c>
      <c r="E44">
        <v>11</v>
      </c>
      <c r="F44">
        <v>0</v>
      </c>
      <c r="G44" s="18">
        <v>1135.94</v>
      </c>
      <c r="H44" t="s">
        <v>12</v>
      </c>
      <c r="I44" t="s">
        <v>12</v>
      </c>
      <c r="J44" t="s">
        <v>13</v>
      </c>
      <c r="K44" s="14">
        <f t="shared" si="0"/>
        <v>38149</v>
      </c>
      <c r="L44" s="16">
        <f t="shared" si="1"/>
        <v>18</v>
      </c>
    </row>
    <row r="45" spans="2:12" x14ac:dyDescent="0.3">
      <c r="B45" t="s">
        <v>66</v>
      </c>
      <c r="C45">
        <v>2004</v>
      </c>
      <c r="D45" t="s">
        <v>15</v>
      </c>
      <c r="E45">
        <v>28</v>
      </c>
      <c r="F45">
        <v>0</v>
      </c>
      <c r="G45" s="18">
        <v>1136.4000000000001</v>
      </c>
      <c r="H45" t="s">
        <v>12</v>
      </c>
      <c r="I45" t="s">
        <v>12</v>
      </c>
      <c r="J45" t="s">
        <v>13</v>
      </c>
      <c r="K45" s="14">
        <f t="shared" si="0"/>
        <v>38319</v>
      </c>
      <c r="L45" s="16">
        <f t="shared" si="1"/>
        <v>18</v>
      </c>
    </row>
    <row r="46" spans="2:12" x14ac:dyDescent="0.3">
      <c r="B46" t="s">
        <v>67</v>
      </c>
      <c r="C46">
        <v>2002</v>
      </c>
      <c r="D46" t="s">
        <v>35</v>
      </c>
      <c r="E46">
        <v>11</v>
      </c>
      <c r="F46">
        <v>0</v>
      </c>
      <c r="G46" s="18">
        <v>1137</v>
      </c>
      <c r="H46" t="s">
        <v>12</v>
      </c>
      <c r="I46" t="s">
        <v>16</v>
      </c>
      <c r="J46" t="s">
        <v>13</v>
      </c>
      <c r="K46" s="14">
        <f t="shared" si="0"/>
        <v>37479</v>
      </c>
      <c r="L46" s="16">
        <f t="shared" si="1"/>
        <v>20</v>
      </c>
    </row>
    <row r="47" spans="2:12" x14ac:dyDescent="0.3">
      <c r="B47" t="s">
        <v>31</v>
      </c>
      <c r="C47">
        <v>2004</v>
      </c>
      <c r="D47" t="s">
        <v>15</v>
      </c>
      <c r="E47">
        <v>6</v>
      </c>
      <c r="F47">
        <v>0</v>
      </c>
      <c r="G47" s="18">
        <v>1137.01</v>
      </c>
      <c r="H47" t="s">
        <v>12</v>
      </c>
      <c r="I47" t="s">
        <v>16</v>
      </c>
      <c r="J47" t="s">
        <v>13</v>
      </c>
      <c r="K47" s="14">
        <f t="shared" si="0"/>
        <v>38297</v>
      </c>
      <c r="L47" s="16">
        <f t="shared" si="1"/>
        <v>18</v>
      </c>
    </row>
    <row r="48" spans="2:12" x14ac:dyDescent="0.3">
      <c r="B48" t="s">
        <v>68</v>
      </c>
      <c r="C48">
        <v>2004</v>
      </c>
      <c r="D48" t="s">
        <v>37</v>
      </c>
      <c r="E48">
        <v>15</v>
      </c>
      <c r="F48">
        <v>0</v>
      </c>
      <c r="G48" s="18">
        <v>1137.01</v>
      </c>
      <c r="H48" t="s">
        <v>12</v>
      </c>
      <c r="I48" t="s">
        <v>16</v>
      </c>
      <c r="J48" t="s">
        <v>13</v>
      </c>
      <c r="K48" s="14">
        <f t="shared" si="0"/>
        <v>38275</v>
      </c>
      <c r="L48" s="16">
        <f t="shared" si="1"/>
        <v>18</v>
      </c>
    </row>
    <row r="49" spans="2:12" x14ac:dyDescent="0.3">
      <c r="B49" t="s">
        <v>69</v>
      </c>
      <c r="C49">
        <v>2004</v>
      </c>
      <c r="D49" t="s">
        <v>15</v>
      </c>
      <c r="E49">
        <v>27</v>
      </c>
      <c r="F49">
        <v>0</v>
      </c>
      <c r="G49" s="18">
        <v>1137.47</v>
      </c>
      <c r="H49" t="s">
        <v>12</v>
      </c>
      <c r="I49" t="s">
        <v>11</v>
      </c>
      <c r="J49" t="s">
        <v>13</v>
      </c>
      <c r="K49" s="14">
        <f t="shared" si="0"/>
        <v>38318</v>
      </c>
      <c r="L49" s="16">
        <f t="shared" si="1"/>
        <v>18</v>
      </c>
    </row>
    <row r="50" spans="2:12" x14ac:dyDescent="0.3">
      <c r="B50" t="s">
        <v>70</v>
      </c>
      <c r="C50">
        <v>2001</v>
      </c>
      <c r="D50" t="s">
        <v>37</v>
      </c>
      <c r="E50">
        <v>25</v>
      </c>
      <c r="F50">
        <v>0</v>
      </c>
      <c r="G50" s="18">
        <v>1141</v>
      </c>
      <c r="H50" t="s">
        <v>12</v>
      </c>
      <c r="I50" t="s">
        <v>16</v>
      </c>
      <c r="J50" t="s">
        <v>13</v>
      </c>
      <c r="K50" s="14">
        <f t="shared" si="0"/>
        <v>37189</v>
      </c>
      <c r="L50" s="16">
        <f t="shared" si="1"/>
        <v>21</v>
      </c>
    </row>
    <row r="51" spans="2:12" x14ac:dyDescent="0.3">
      <c r="B51" t="s">
        <v>71</v>
      </c>
      <c r="C51">
        <v>2004</v>
      </c>
      <c r="D51" t="s">
        <v>20</v>
      </c>
      <c r="E51">
        <v>12</v>
      </c>
      <c r="F51">
        <v>0</v>
      </c>
      <c r="G51" s="18">
        <v>1141.45</v>
      </c>
      <c r="H51" t="s">
        <v>12</v>
      </c>
      <c r="I51" t="s">
        <v>12</v>
      </c>
      <c r="J51" t="s">
        <v>13</v>
      </c>
      <c r="K51" s="14">
        <f t="shared" si="0"/>
        <v>38242</v>
      </c>
      <c r="L51" s="16">
        <f t="shared" si="1"/>
        <v>18</v>
      </c>
    </row>
    <row r="52" spans="2:12" x14ac:dyDescent="0.3">
      <c r="B52" t="s">
        <v>72</v>
      </c>
      <c r="C52">
        <v>2002</v>
      </c>
      <c r="D52" t="s">
        <v>37</v>
      </c>
      <c r="E52">
        <v>1</v>
      </c>
      <c r="F52">
        <v>0</v>
      </c>
      <c r="G52" s="18">
        <v>1142</v>
      </c>
      <c r="H52" t="s">
        <v>12</v>
      </c>
      <c r="I52" t="s">
        <v>11</v>
      </c>
      <c r="J52" t="s">
        <v>42</v>
      </c>
      <c r="K52" s="14">
        <f t="shared" si="0"/>
        <v>37530</v>
      </c>
      <c r="L52" s="16">
        <f t="shared" si="1"/>
        <v>20</v>
      </c>
    </row>
    <row r="53" spans="2:12" x14ac:dyDescent="0.3">
      <c r="B53" t="s">
        <v>73</v>
      </c>
      <c r="C53">
        <v>2004</v>
      </c>
      <c r="D53" t="s">
        <v>18</v>
      </c>
      <c r="E53">
        <v>10</v>
      </c>
      <c r="F53">
        <v>0</v>
      </c>
      <c r="G53" s="18">
        <v>1146.8</v>
      </c>
      <c r="H53" t="s">
        <v>11</v>
      </c>
      <c r="I53" t="s">
        <v>11</v>
      </c>
      <c r="J53" t="s">
        <v>13</v>
      </c>
      <c r="K53" s="14">
        <f t="shared" si="0"/>
        <v>38148</v>
      </c>
      <c r="L53" s="16">
        <f t="shared" si="1"/>
        <v>18</v>
      </c>
    </row>
    <row r="54" spans="2:12" x14ac:dyDescent="0.3">
      <c r="B54" t="s">
        <v>74</v>
      </c>
      <c r="C54">
        <v>2003</v>
      </c>
      <c r="D54" t="s">
        <v>18</v>
      </c>
      <c r="E54">
        <v>12</v>
      </c>
      <c r="F54">
        <v>0</v>
      </c>
      <c r="G54" s="18">
        <v>1149</v>
      </c>
      <c r="H54" t="s">
        <v>11</v>
      </c>
      <c r="I54" t="s">
        <v>16</v>
      </c>
      <c r="J54" t="s">
        <v>23</v>
      </c>
      <c r="K54" s="14">
        <f t="shared" si="0"/>
        <v>37784</v>
      </c>
      <c r="L54" s="16">
        <f t="shared" si="1"/>
        <v>19</v>
      </c>
    </row>
    <row r="55" spans="2:12" x14ac:dyDescent="0.3">
      <c r="B55" t="s">
        <v>75</v>
      </c>
      <c r="C55">
        <v>2004</v>
      </c>
      <c r="D55" t="s">
        <v>10</v>
      </c>
      <c r="E55">
        <v>18</v>
      </c>
      <c r="F55">
        <v>0</v>
      </c>
      <c r="G55" s="18">
        <v>1149.4000000000001</v>
      </c>
      <c r="H55" t="s">
        <v>11</v>
      </c>
      <c r="I55" t="s">
        <v>11</v>
      </c>
      <c r="J55" t="s">
        <v>13</v>
      </c>
      <c r="K55" s="14">
        <f t="shared" si="0"/>
        <v>38186</v>
      </c>
      <c r="L55" s="16">
        <f t="shared" si="1"/>
        <v>18</v>
      </c>
    </row>
    <row r="56" spans="2:12" x14ac:dyDescent="0.3">
      <c r="B56" t="s">
        <v>76</v>
      </c>
      <c r="C56">
        <v>1994</v>
      </c>
      <c r="D56" t="s">
        <v>10</v>
      </c>
      <c r="E56">
        <v>26</v>
      </c>
      <c r="F56">
        <v>0</v>
      </c>
      <c r="G56" s="18">
        <v>1158.32</v>
      </c>
      <c r="H56" t="s">
        <v>11</v>
      </c>
      <c r="I56" t="s">
        <v>16</v>
      </c>
      <c r="J56" t="s">
        <v>13</v>
      </c>
      <c r="K56" s="14">
        <f t="shared" si="0"/>
        <v>34541</v>
      </c>
      <c r="L56" s="16">
        <f t="shared" si="1"/>
        <v>28</v>
      </c>
    </row>
    <row r="57" spans="2:12" x14ac:dyDescent="0.3">
      <c r="B57" t="s">
        <v>77</v>
      </c>
      <c r="C57">
        <v>2004</v>
      </c>
      <c r="D57" t="s">
        <v>15</v>
      </c>
      <c r="E57">
        <v>11</v>
      </c>
      <c r="F57">
        <v>0</v>
      </c>
      <c r="G57" s="18">
        <v>1163.46</v>
      </c>
      <c r="H57" t="s">
        <v>11</v>
      </c>
      <c r="I57" t="s">
        <v>12</v>
      </c>
      <c r="J57" t="s">
        <v>13</v>
      </c>
      <c r="K57" s="14">
        <f t="shared" si="0"/>
        <v>38302</v>
      </c>
      <c r="L57" s="16">
        <f t="shared" si="1"/>
        <v>18</v>
      </c>
    </row>
    <row r="58" spans="2:12" x14ac:dyDescent="0.3">
      <c r="B58" t="s">
        <v>78</v>
      </c>
      <c r="C58">
        <v>2002</v>
      </c>
      <c r="D58" t="s">
        <v>18</v>
      </c>
      <c r="E58">
        <v>11</v>
      </c>
      <c r="F58">
        <v>0</v>
      </c>
      <c r="G58" s="18">
        <v>1165</v>
      </c>
      <c r="H58" t="s">
        <v>11</v>
      </c>
      <c r="I58" t="s">
        <v>12</v>
      </c>
      <c r="J58" t="s">
        <v>23</v>
      </c>
      <c r="K58" s="14">
        <f t="shared" si="0"/>
        <v>37418</v>
      </c>
      <c r="L58" s="16">
        <f t="shared" si="1"/>
        <v>20</v>
      </c>
    </row>
    <row r="59" spans="2:12" x14ac:dyDescent="0.3">
      <c r="B59" t="s">
        <v>79</v>
      </c>
      <c r="C59">
        <v>2001</v>
      </c>
      <c r="D59" t="s">
        <v>15</v>
      </c>
      <c r="E59">
        <v>12</v>
      </c>
      <c r="F59">
        <v>0</v>
      </c>
      <c r="G59" s="18">
        <v>1167</v>
      </c>
      <c r="H59" t="s">
        <v>11</v>
      </c>
      <c r="I59" t="s">
        <v>16</v>
      </c>
      <c r="J59" t="s">
        <v>13</v>
      </c>
      <c r="K59" s="14">
        <f t="shared" si="0"/>
        <v>37207</v>
      </c>
      <c r="L59" s="16">
        <f t="shared" si="1"/>
        <v>21</v>
      </c>
    </row>
    <row r="60" spans="2:12" x14ac:dyDescent="0.3">
      <c r="B60" t="s">
        <v>80</v>
      </c>
      <c r="C60">
        <v>1996</v>
      </c>
      <c r="D60" t="s">
        <v>35</v>
      </c>
      <c r="E60">
        <v>11</v>
      </c>
      <c r="F60">
        <v>0</v>
      </c>
      <c r="G60" s="18">
        <v>1178</v>
      </c>
      <c r="H60" t="s">
        <v>11</v>
      </c>
      <c r="I60" t="s">
        <v>12</v>
      </c>
      <c r="J60" t="s">
        <v>13</v>
      </c>
      <c r="K60" s="14">
        <f t="shared" si="0"/>
        <v>35288</v>
      </c>
      <c r="L60" s="16">
        <f t="shared" si="1"/>
        <v>26</v>
      </c>
    </row>
    <row r="61" spans="2:12" x14ac:dyDescent="0.3">
      <c r="B61" t="s">
        <v>81</v>
      </c>
      <c r="C61">
        <v>1997</v>
      </c>
      <c r="D61" t="s">
        <v>18</v>
      </c>
      <c r="E61">
        <v>28</v>
      </c>
      <c r="F61">
        <v>0</v>
      </c>
      <c r="G61" s="18">
        <v>1178.07</v>
      </c>
      <c r="H61" t="s">
        <v>11</v>
      </c>
      <c r="I61" t="s">
        <v>11</v>
      </c>
      <c r="J61" t="s">
        <v>13</v>
      </c>
      <c r="K61" s="14">
        <f t="shared" si="0"/>
        <v>35609</v>
      </c>
      <c r="L61" s="16">
        <f t="shared" si="1"/>
        <v>25</v>
      </c>
    </row>
    <row r="62" spans="2:12" x14ac:dyDescent="0.3">
      <c r="B62" t="s">
        <v>82</v>
      </c>
      <c r="C62">
        <v>2002</v>
      </c>
      <c r="D62" t="s">
        <v>35</v>
      </c>
      <c r="E62">
        <v>26</v>
      </c>
      <c r="F62">
        <v>0</v>
      </c>
      <c r="G62" s="18">
        <v>1191</v>
      </c>
      <c r="H62" t="s">
        <v>11</v>
      </c>
      <c r="I62" t="s">
        <v>16</v>
      </c>
      <c r="J62" t="s">
        <v>13</v>
      </c>
      <c r="K62" s="14">
        <f t="shared" si="0"/>
        <v>37494</v>
      </c>
      <c r="L62" s="16">
        <f t="shared" si="1"/>
        <v>20</v>
      </c>
    </row>
    <row r="63" spans="2:12" x14ac:dyDescent="0.3">
      <c r="B63" t="s">
        <v>83</v>
      </c>
      <c r="C63">
        <v>1999</v>
      </c>
      <c r="D63" t="s">
        <v>18</v>
      </c>
      <c r="E63">
        <v>28</v>
      </c>
      <c r="F63">
        <v>0</v>
      </c>
      <c r="G63" s="18">
        <v>1200</v>
      </c>
      <c r="H63" t="s">
        <v>11</v>
      </c>
      <c r="I63" t="s">
        <v>12</v>
      </c>
      <c r="J63" t="s">
        <v>23</v>
      </c>
      <c r="K63" s="14">
        <f t="shared" si="0"/>
        <v>36339</v>
      </c>
      <c r="L63" s="16">
        <f t="shared" si="1"/>
        <v>23</v>
      </c>
    </row>
    <row r="64" spans="2:12" x14ac:dyDescent="0.3">
      <c r="B64" t="s">
        <v>84</v>
      </c>
      <c r="C64">
        <v>1992</v>
      </c>
      <c r="D64" t="s">
        <v>37</v>
      </c>
      <c r="E64">
        <v>6</v>
      </c>
      <c r="F64">
        <v>0</v>
      </c>
      <c r="G64" s="18">
        <v>1200.55</v>
      </c>
      <c r="H64" t="s">
        <v>11</v>
      </c>
      <c r="I64" t="s">
        <v>12</v>
      </c>
      <c r="J64" t="s">
        <v>13</v>
      </c>
      <c r="K64" s="14">
        <f t="shared" si="0"/>
        <v>33883</v>
      </c>
      <c r="L64" s="16">
        <f t="shared" si="1"/>
        <v>30</v>
      </c>
    </row>
    <row r="65" spans="2:12" x14ac:dyDescent="0.3">
      <c r="B65" t="s">
        <v>85</v>
      </c>
      <c r="C65">
        <v>2004</v>
      </c>
      <c r="D65" t="s">
        <v>18</v>
      </c>
      <c r="E65">
        <v>2</v>
      </c>
      <c r="F65">
        <v>0</v>
      </c>
      <c r="G65" s="18">
        <v>1210</v>
      </c>
      <c r="H65" t="s">
        <v>11</v>
      </c>
      <c r="I65" t="s">
        <v>16</v>
      </c>
      <c r="J65" t="s">
        <v>13</v>
      </c>
      <c r="K65" s="14">
        <f t="shared" si="0"/>
        <v>38140</v>
      </c>
      <c r="L65" s="16">
        <f t="shared" si="1"/>
        <v>19</v>
      </c>
    </row>
    <row r="66" spans="2:12" x14ac:dyDescent="0.3">
      <c r="B66" t="s">
        <v>86</v>
      </c>
      <c r="C66">
        <v>1996</v>
      </c>
      <c r="D66" t="s">
        <v>15</v>
      </c>
      <c r="E66">
        <v>4</v>
      </c>
      <c r="F66">
        <v>0</v>
      </c>
      <c r="G66" s="18">
        <v>1220</v>
      </c>
      <c r="H66" t="s">
        <v>11</v>
      </c>
      <c r="I66" t="s">
        <v>12</v>
      </c>
      <c r="J66" t="s">
        <v>23</v>
      </c>
      <c r="K66" s="14">
        <f t="shared" si="0"/>
        <v>35373</v>
      </c>
      <c r="L66" s="16">
        <f t="shared" si="1"/>
        <v>26</v>
      </c>
    </row>
    <row r="67" spans="2:12" x14ac:dyDescent="0.3">
      <c r="B67" t="s">
        <v>87</v>
      </c>
      <c r="C67">
        <v>2004</v>
      </c>
      <c r="D67" t="s">
        <v>10</v>
      </c>
      <c r="E67">
        <v>9</v>
      </c>
      <c r="F67">
        <v>0</v>
      </c>
      <c r="G67" s="18">
        <v>1224</v>
      </c>
      <c r="H67" t="s">
        <v>11</v>
      </c>
      <c r="I67" t="s">
        <v>16</v>
      </c>
      <c r="J67" t="s">
        <v>13</v>
      </c>
      <c r="K67" s="14">
        <f t="shared" ref="K67:K130" si="2">DATE(C67,MONTH(1&amp;D67),E67)</f>
        <v>38177</v>
      </c>
      <c r="L67" s="16">
        <f t="shared" ref="L67:L130" si="3">DATEDIF(K67,DATE(2023,6,8),"Y")</f>
        <v>18</v>
      </c>
    </row>
    <row r="68" spans="2:12" x14ac:dyDescent="0.3">
      <c r="B68" t="s">
        <v>88</v>
      </c>
      <c r="C68">
        <v>2004</v>
      </c>
      <c r="D68" t="s">
        <v>37</v>
      </c>
      <c r="E68">
        <v>16</v>
      </c>
      <c r="F68">
        <v>0</v>
      </c>
      <c r="G68" s="18">
        <v>1228</v>
      </c>
      <c r="H68" t="s">
        <v>11</v>
      </c>
      <c r="I68" t="s">
        <v>16</v>
      </c>
      <c r="J68" t="s">
        <v>23</v>
      </c>
      <c r="K68" s="14">
        <f t="shared" si="2"/>
        <v>38276</v>
      </c>
      <c r="L68" s="16">
        <f t="shared" si="3"/>
        <v>18</v>
      </c>
    </row>
    <row r="69" spans="2:12" x14ac:dyDescent="0.3">
      <c r="B69" t="s">
        <v>89</v>
      </c>
      <c r="C69">
        <v>1998</v>
      </c>
      <c r="D69" t="s">
        <v>10</v>
      </c>
      <c r="E69">
        <v>13</v>
      </c>
      <c r="F69">
        <v>0</v>
      </c>
      <c r="G69" s="18">
        <v>1234</v>
      </c>
      <c r="H69" t="s">
        <v>11</v>
      </c>
      <c r="I69" t="s">
        <v>16</v>
      </c>
      <c r="J69" t="s">
        <v>13</v>
      </c>
      <c r="K69" s="14">
        <f t="shared" si="2"/>
        <v>35989</v>
      </c>
      <c r="L69" s="16">
        <f t="shared" si="3"/>
        <v>24</v>
      </c>
    </row>
    <row r="70" spans="2:12" x14ac:dyDescent="0.3">
      <c r="B70" t="s">
        <v>90</v>
      </c>
      <c r="C70">
        <v>2002</v>
      </c>
      <c r="D70" t="s">
        <v>30</v>
      </c>
      <c r="E70">
        <v>12</v>
      </c>
      <c r="F70">
        <v>0</v>
      </c>
      <c r="G70" s="18">
        <v>1237</v>
      </c>
      <c r="H70" t="s">
        <v>11</v>
      </c>
      <c r="I70" t="s">
        <v>11</v>
      </c>
      <c r="J70" t="s">
        <v>13</v>
      </c>
      <c r="K70" s="14">
        <f t="shared" si="2"/>
        <v>37602</v>
      </c>
      <c r="L70" s="16">
        <f t="shared" si="3"/>
        <v>20</v>
      </c>
    </row>
    <row r="71" spans="2:12" x14ac:dyDescent="0.3">
      <c r="B71" t="s">
        <v>91</v>
      </c>
      <c r="C71">
        <v>1998</v>
      </c>
      <c r="D71" t="s">
        <v>37</v>
      </c>
      <c r="E71">
        <v>11</v>
      </c>
      <c r="F71">
        <v>0</v>
      </c>
      <c r="G71" s="18">
        <v>1240</v>
      </c>
      <c r="H71" t="s">
        <v>11</v>
      </c>
      <c r="I71" t="s">
        <v>16</v>
      </c>
      <c r="J71" t="s">
        <v>23</v>
      </c>
      <c r="K71" s="14">
        <f t="shared" si="2"/>
        <v>36079</v>
      </c>
      <c r="L71" s="16">
        <f t="shared" si="3"/>
        <v>24</v>
      </c>
    </row>
    <row r="72" spans="2:12" x14ac:dyDescent="0.3">
      <c r="B72" t="s">
        <v>92</v>
      </c>
      <c r="C72">
        <v>2002</v>
      </c>
      <c r="D72" t="s">
        <v>10</v>
      </c>
      <c r="E72">
        <v>1</v>
      </c>
      <c r="F72">
        <v>0</v>
      </c>
      <c r="G72" s="18">
        <v>1241</v>
      </c>
      <c r="H72" t="s">
        <v>11</v>
      </c>
      <c r="I72" t="s">
        <v>11</v>
      </c>
      <c r="J72" t="s">
        <v>13</v>
      </c>
      <c r="K72" s="14">
        <f t="shared" si="2"/>
        <v>37438</v>
      </c>
      <c r="L72" s="16">
        <f t="shared" si="3"/>
        <v>20</v>
      </c>
    </row>
    <row r="73" spans="2:12" x14ac:dyDescent="0.3">
      <c r="B73" t="s">
        <v>93</v>
      </c>
      <c r="C73">
        <v>2003</v>
      </c>
      <c r="D73" t="s">
        <v>35</v>
      </c>
      <c r="E73">
        <v>2</v>
      </c>
      <c r="F73">
        <v>0</v>
      </c>
      <c r="G73" s="18">
        <v>1241.57</v>
      </c>
      <c r="H73" t="s">
        <v>11</v>
      </c>
      <c r="I73" t="s">
        <v>11</v>
      </c>
      <c r="J73" t="s">
        <v>42</v>
      </c>
      <c r="K73" s="14">
        <f t="shared" si="2"/>
        <v>37835</v>
      </c>
      <c r="L73" s="16">
        <f t="shared" si="3"/>
        <v>19</v>
      </c>
    </row>
    <row r="74" spans="2:12" x14ac:dyDescent="0.3">
      <c r="B74" t="s">
        <v>94</v>
      </c>
      <c r="C74">
        <v>2003</v>
      </c>
      <c r="D74" t="s">
        <v>20</v>
      </c>
      <c r="E74">
        <v>15</v>
      </c>
      <c r="F74">
        <v>0</v>
      </c>
      <c r="G74" s="18">
        <v>1242.26</v>
      </c>
      <c r="H74" t="s">
        <v>11</v>
      </c>
      <c r="I74" t="s">
        <v>16</v>
      </c>
      <c r="J74" t="s">
        <v>42</v>
      </c>
      <c r="K74" s="14">
        <f t="shared" si="2"/>
        <v>37879</v>
      </c>
      <c r="L74" s="16">
        <f t="shared" si="3"/>
        <v>19</v>
      </c>
    </row>
    <row r="75" spans="2:12" x14ac:dyDescent="0.3">
      <c r="B75" t="s">
        <v>95</v>
      </c>
      <c r="C75">
        <v>2003</v>
      </c>
      <c r="D75" t="s">
        <v>20</v>
      </c>
      <c r="E75">
        <v>8</v>
      </c>
      <c r="F75">
        <v>0</v>
      </c>
      <c r="G75" s="18">
        <v>1242.82</v>
      </c>
      <c r="H75" t="s">
        <v>11</v>
      </c>
      <c r="I75" t="s">
        <v>16</v>
      </c>
      <c r="J75" t="s">
        <v>42</v>
      </c>
      <c r="K75" s="14">
        <f t="shared" si="2"/>
        <v>37872</v>
      </c>
      <c r="L75" s="16">
        <f t="shared" si="3"/>
        <v>19</v>
      </c>
    </row>
    <row r="76" spans="2:12" x14ac:dyDescent="0.3">
      <c r="B76" t="s">
        <v>96</v>
      </c>
      <c r="C76">
        <v>2003</v>
      </c>
      <c r="D76" t="s">
        <v>20</v>
      </c>
      <c r="E76">
        <v>15</v>
      </c>
      <c r="F76">
        <v>0</v>
      </c>
      <c r="G76" s="18">
        <v>1252.4100000000001</v>
      </c>
      <c r="H76" t="s">
        <v>11</v>
      </c>
      <c r="I76" t="s">
        <v>12</v>
      </c>
      <c r="J76" t="s">
        <v>42</v>
      </c>
      <c r="K76" s="14">
        <f t="shared" si="2"/>
        <v>37879</v>
      </c>
      <c r="L76" s="16">
        <f t="shared" si="3"/>
        <v>19</v>
      </c>
    </row>
    <row r="77" spans="2:12" x14ac:dyDescent="0.3">
      <c r="B77" t="s">
        <v>97</v>
      </c>
      <c r="C77">
        <v>1997</v>
      </c>
      <c r="D77" t="s">
        <v>15</v>
      </c>
      <c r="E77">
        <v>4</v>
      </c>
      <c r="F77">
        <v>0</v>
      </c>
      <c r="G77" s="18">
        <v>1253</v>
      </c>
      <c r="H77" t="s">
        <v>11</v>
      </c>
      <c r="I77" t="s">
        <v>11</v>
      </c>
      <c r="J77" t="s">
        <v>13</v>
      </c>
      <c r="K77" s="14">
        <f t="shared" si="2"/>
        <v>35738</v>
      </c>
      <c r="L77" s="16">
        <f t="shared" si="3"/>
        <v>25</v>
      </c>
    </row>
    <row r="78" spans="2:12" x14ac:dyDescent="0.3">
      <c r="B78" t="s">
        <v>98</v>
      </c>
      <c r="C78">
        <v>2003</v>
      </c>
      <c r="D78" t="s">
        <v>30</v>
      </c>
      <c r="E78">
        <v>10</v>
      </c>
      <c r="F78">
        <v>0</v>
      </c>
      <c r="G78" s="18">
        <v>1253.94</v>
      </c>
      <c r="H78" t="s">
        <v>11</v>
      </c>
      <c r="I78" t="s">
        <v>11</v>
      </c>
      <c r="J78" t="s">
        <v>42</v>
      </c>
      <c r="K78" s="14">
        <f t="shared" si="2"/>
        <v>37965</v>
      </c>
      <c r="L78" s="16">
        <f t="shared" si="3"/>
        <v>19</v>
      </c>
    </row>
    <row r="79" spans="2:12" x14ac:dyDescent="0.3">
      <c r="B79" t="s">
        <v>99</v>
      </c>
      <c r="C79">
        <v>2003</v>
      </c>
      <c r="D79" t="s">
        <v>37</v>
      </c>
      <c r="E79">
        <v>13</v>
      </c>
      <c r="F79">
        <v>0</v>
      </c>
      <c r="G79" s="18">
        <v>1256.3</v>
      </c>
      <c r="H79" t="s">
        <v>11</v>
      </c>
      <c r="I79" t="s">
        <v>12</v>
      </c>
      <c r="J79" t="s">
        <v>42</v>
      </c>
      <c r="K79" s="14">
        <f t="shared" si="2"/>
        <v>37907</v>
      </c>
      <c r="L79" s="16">
        <f t="shared" si="3"/>
        <v>19</v>
      </c>
    </row>
    <row r="80" spans="2:12" x14ac:dyDescent="0.3">
      <c r="B80" t="s">
        <v>100</v>
      </c>
      <c r="C80">
        <v>2003</v>
      </c>
      <c r="D80" t="s">
        <v>37</v>
      </c>
      <c r="E80">
        <v>30</v>
      </c>
      <c r="F80">
        <v>0</v>
      </c>
      <c r="G80" s="18">
        <v>1261.44</v>
      </c>
      <c r="H80" t="s">
        <v>11</v>
      </c>
      <c r="I80" t="s">
        <v>12</v>
      </c>
      <c r="J80" t="s">
        <v>42</v>
      </c>
      <c r="K80" s="14">
        <f t="shared" si="2"/>
        <v>37924</v>
      </c>
      <c r="L80" s="16">
        <f t="shared" si="3"/>
        <v>19</v>
      </c>
    </row>
    <row r="81" spans="2:12" x14ac:dyDescent="0.3">
      <c r="B81" t="s">
        <v>101</v>
      </c>
      <c r="C81">
        <v>2003</v>
      </c>
      <c r="D81" t="s">
        <v>35</v>
      </c>
      <c r="E81">
        <v>15</v>
      </c>
      <c r="F81">
        <v>0</v>
      </c>
      <c r="G81" s="18">
        <v>1261.8599999999999</v>
      </c>
      <c r="H81" t="s">
        <v>11</v>
      </c>
      <c r="I81" t="s">
        <v>12</v>
      </c>
      <c r="J81" t="s">
        <v>42</v>
      </c>
      <c r="K81" s="14">
        <f t="shared" si="2"/>
        <v>37848</v>
      </c>
      <c r="L81" s="16">
        <f t="shared" si="3"/>
        <v>19</v>
      </c>
    </row>
    <row r="82" spans="2:12" x14ac:dyDescent="0.3">
      <c r="B82" t="s">
        <v>102</v>
      </c>
      <c r="C82">
        <v>2003</v>
      </c>
      <c r="D82" t="s">
        <v>15</v>
      </c>
      <c r="E82">
        <v>21</v>
      </c>
      <c r="F82">
        <v>0</v>
      </c>
      <c r="G82" s="18">
        <v>1263.25</v>
      </c>
      <c r="H82" t="s">
        <v>11</v>
      </c>
      <c r="I82" t="s">
        <v>12</v>
      </c>
      <c r="J82" t="s">
        <v>42</v>
      </c>
      <c r="K82" s="14">
        <f t="shared" si="2"/>
        <v>37946</v>
      </c>
      <c r="L82" s="16">
        <f t="shared" si="3"/>
        <v>19</v>
      </c>
    </row>
    <row r="83" spans="2:12" x14ac:dyDescent="0.3">
      <c r="B83" t="s">
        <v>103</v>
      </c>
      <c r="C83">
        <v>2002</v>
      </c>
      <c r="D83" t="s">
        <v>30</v>
      </c>
      <c r="E83">
        <v>4</v>
      </c>
      <c r="F83">
        <v>0</v>
      </c>
      <c r="G83" s="18">
        <v>1267</v>
      </c>
      <c r="H83" t="s">
        <v>11</v>
      </c>
      <c r="I83" t="s">
        <v>16</v>
      </c>
      <c r="J83" t="s">
        <v>13</v>
      </c>
      <c r="K83" s="14">
        <f t="shared" si="2"/>
        <v>37594</v>
      </c>
      <c r="L83" s="16">
        <f t="shared" si="3"/>
        <v>20</v>
      </c>
    </row>
    <row r="84" spans="2:12" x14ac:dyDescent="0.3">
      <c r="B84" t="s">
        <v>104</v>
      </c>
      <c r="C84">
        <v>1997</v>
      </c>
      <c r="D84" t="s">
        <v>37</v>
      </c>
      <c r="E84">
        <v>26</v>
      </c>
      <c r="F84">
        <v>0</v>
      </c>
      <c r="G84" s="18">
        <v>1276</v>
      </c>
      <c r="H84" t="s">
        <v>11</v>
      </c>
      <c r="I84" t="s">
        <v>11</v>
      </c>
      <c r="J84" t="s">
        <v>23</v>
      </c>
      <c r="K84" s="14">
        <f t="shared" si="2"/>
        <v>35729</v>
      </c>
      <c r="L84" s="16">
        <f t="shared" si="3"/>
        <v>25</v>
      </c>
    </row>
    <row r="85" spans="2:12" x14ac:dyDescent="0.3">
      <c r="B85" t="s">
        <v>105</v>
      </c>
      <c r="C85">
        <v>2004</v>
      </c>
      <c r="D85" t="s">
        <v>20</v>
      </c>
      <c r="E85">
        <v>30</v>
      </c>
      <c r="F85">
        <v>0</v>
      </c>
      <c r="G85" s="18">
        <v>1283</v>
      </c>
      <c r="H85" t="s">
        <v>11</v>
      </c>
      <c r="I85" t="s">
        <v>16</v>
      </c>
      <c r="J85" t="s">
        <v>13</v>
      </c>
      <c r="K85" s="14">
        <f t="shared" si="2"/>
        <v>38260</v>
      </c>
      <c r="L85" s="16">
        <f t="shared" si="3"/>
        <v>18</v>
      </c>
    </row>
    <row r="86" spans="2:12" x14ac:dyDescent="0.3">
      <c r="B86" t="s">
        <v>106</v>
      </c>
      <c r="C86">
        <v>2004</v>
      </c>
      <c r="D86" t="s">
        <v>10</v>
      </c>
      <c r="E86">
        <v>28</v>
      </c>
      <c r="F86">
        <v>0</v>
      </c>
      <c r="G86" s="18">
        <v>1285</v>
      </c>
      <c r="H86" t="s">
        <v>11</v>
      </c>
      <c r="I86" t="s">
        <v>12</v>
      </c>
      <c r="J86" t="s">
        <v>13</v>
      </c>
      <c r="K86" s="14">
        <f t="shared" si="2"/>
        <v>38196</v>
      </c>
      <c r="L86" s="16">
        <f t="shared" si="3"/>
        <v>18</v>
      </c>
    </row>
    <row r="87" spans="2:12" x14ac:dyDescent="0.3">
      <c r="B87" t="s">
        <v>107</v>
      </c>
      <c r="C87">
        <v>2000</v>
      </c>
      <c r="D87" t="s">
        <v>18</v>
      </c>
      <c r="E87">
        <v>26</v>
      </c>
      <c r="F87">
        <v>0</v>
      </c>
      <c r="G87" s="18">
        <v>1286</v>
      </c>
      <c r="H87" t="s">
        <v>11</v>
      </c>
      <c r="I87" t="s">
        <v>11</v>
      </c>
      <c r="J87" t="s">
        <v>13</v>
      </c>
      <c r="K87" s="14">
        <f t="shared" si="2"/>
        <v>36703</v>
      </c>
      <c r="L87" s="16">
        <f t="shared" si="3"/>
        <v>22</v>
      </c>
    </row>
    <row r="88" spans="2:12" x14ac:dyDescent="0.3">
      <c r="B88" t="s">
        <v>108</v>
      </c>
      <c r="C88">
        <v>1998</v>
      </c>
      <c r="D88" t="s">
        <v>18</v>
      </c>
      <c r="E88">
        <v>4</v>
      </c>
      <c r="F88">
        <v>0</v>
      </c>
      <c r="G88" s="18">
        <v>1290.93</v>
      </c>
      <c r="H88" t="s">
        <v>11</v>
      </c>
      <c r="I88" t="s">
        <v>11</v>
      </c>
      <c r="J88" t="s">
        <v>13</v>
      </c>
      <c r="K88" s="14">
        <f t="shared" si="2"/>
        <v>35950</v>
      </c>
      <c r="L88" s="16">
        <f t="shared" si="3"/>
        <v>25</v>
      </c>
    </row>
    <row r="89" spans="2:12" x14ac:dyDescent="0.3">
      <c r="B89" t="s">
        <v>109</v>
      </c>
      <c r="C89">
        <v>2001</v>
      </c>
      <c r="D89" t="s">
        <v>15</v>
      </c>
      <c r="E89">
        <v>29</v>
      </c>
      <c r="F89">
        <v>0</v>
      </c>
      <c r="G89" s="18">
        <v>1293</v>
      </c>
      <c r="H89" t="s">
        <v>11</v>
      </c>
      <c r="I89" t="s">
        <v>12</v>
      </c>
      <c r="J89" t="s">
        <v>23</v>
      </c>
      <c r="K89" s="14">
        <f t="shared" si="2"/>
        <v>37224</v>
      </c>
      <c r="L89" s="16">
        <f t="shared" si="3"/>
        <v>21</v>
      </c>
    </row>
    <row r="90" spans="2:12" x14ac:dyDescent="0.3">
      <c r="B90" t="s">
        <v>110</v>
      </c>
      <c r="C90">
        <v>2002</v>
      </c>
      <c r="D90" t="s">
        <v>30</v>
      </c>
      <c r="E90">
        <v>10</v>
      </c>
      <c r="F90">
        <v>0</v>
      </c>
      <c r="G90" s="18">
        <v>1304</v>
      </c>
      <c r="H90" t="s">
        <v>11</v>
      </c>
      <c r="I90" t="s">
        <v>11</v>
      </c>
      <c r="J90" t="s">
        <v>23</v>
      </c>
      <c r="K90" s="14">
        <f t="shared" si="2"/>
        <v>37600</v>
      </c>
      <c r="L90" s="16">
        <f t="shared" si="3"/>
        <v>20</v>
      </c>
    </row>
    <row r="91" spans="2:12" x14ac:dyDescent="0.3">
      <c r="B91" t="s">
        <v>111</v>
      </c>
      <c r="C91">
        <v>1999</v>
      </c>
      <c r="D91" t="s">
        <v>30</v>
      </c>
      <c r="E91">
        <v>2</v>
      </c>
      <c r="F91">
        <v>0</v>
      </c>
      <c r="G91" s="18">
        <v>1304</v>
      </c>
      <c r="H91" t="s">
        <v>11</v>
      </c>
      <c r="I91" t="s">
        <v>11</v>
      </c>
      <c r="J91" t="s">
        <v>13</v>
      </c>
      <c r="K91" s="14">
        <f t="shared" si="2"/>
        <v>36496</v>
      </c>
      <c r="L91" s="16">
        <f t="shared" si="3"/>
        <v>23</v>
      </c>
    </row>
    <row r="92" spans="2:12" x14ac:dyDescent="0.3">
      <c r="B92" t="s">
        <v>112</v>
      </c>
      <c r="C92">
        <v>2002</v>
      </c>
      <c r="D92" t="s">
        <v>37</v>
      </c>
      <c r="E92">
        <v>13</v>
      </c>
      <c r="F92">
        <v>0</v>
      </c>
      <c r="G92" s="18">
        <v>1315</v>
      </c>
      <c r="H92" t="s">
        <v>11</v>
      </c>
      <c r="I92" t="s">
        <v>11</v>
      </c>
      <c r="J92" t="s">
        <v>13</v>
      </c>
      <c r="K92" s="14">
        <f t="shared" si="2"/>
        <v>37542</v>
      </c>
      <c r="L92" s="16">
        <f t="shared" si="3"/>
        <v>20</v>
      </c>
    </row>
    <row r="93" spans="2:12" x14ac:dyDescent="0.3">
      <c r="B93" t="s">
        <v>113</v>
      </c>
      <c r="C93">
        <v>1999</v>
      </c>
      <c r="D93" t="s">
        <v>37</v>
      </c>
      <c r="E93">
        <v>14</v>
      </c>
      <c r="F93">
        <v>0</v>
      </c>
      <c r="G93" s="18">
        <v>1329.17</v>
      </c>
      <c r="H93" t="s">
        <v>11</v>
      </c>
      <c r="I93" t="s">
        <v>12</v>
      </c>
      <c r="J93" t="s">
        <v>13</v>
      </c>
      <c r="K93" s="14">
        <f t="shared" si="2"/>
        <v>36447</v>
      </c>
      <c r="L93" s="16">
        <f t="shared" si="3"/>
        <v>23</v>
      </c>
    </row>
    <row r="94" spans="2:12" x14ac:dyDescent="0.3">
      <c r="B94" t="s">
        <v>114</v>
      </c>
      <c r="C94">
        <v>1998</v>
      </c>
      <c r="D94" t="s">
        <v>10</v>
      </c>
      <c r="E94">
        <v>12</v>
      </c>
      <c r="F94">
        <v>0</v>
      </c>
      <c r="G94" s="18">
        <v>1332.61</v>
      </c>
      <c r="H94" t="s">
        <v>11</v>
      </c>
      <c r="I94" t="s">
        <v>12</v>
      </c>
      <c r="J94" t="s">
        <v>13</v>
      </c>
      <c r="K94" s="14">
        <f t="shared" si="2"/>
        <v>35988</v>
      </c>
      <c r="L94" s="16">
        <f t="shared" si="3"/>
        <v>24</v>
      </c>
    </row>
    <row r="95" spans="2:12" x14ac:dyDescent="0.3">
      <c r="B95" t="s">
        <v>115</v>
      </c>
      <c r="C95">
        <v>1995</v>
      </c>
      <c r="D95" t="s">
        <v>10</v>
      </c>
      <c r="E95">
        <v>30</v>
      </c>
      <c r="F95">
        <v>0</v>
      </c>
      <c r="G95" s="18">
        <v>1338</v>
      </c>
      <c r="H95" t="s">
        <v>11</v>
      </c>
      <c r="I95" t="s">
        <v>12</v>
      </c>
      <c r="J95" t="s">
        <v>23</v>
      </c>
      <c r="K95" s="14">
        <f t="shared" si="2"/>
        <v>34910</v>
      </c>
      <c r="L95" s="16">
        <f t="shared" si="3"/>
        <v>27</v>
      </c>
    </row>
    <row r="96" spans="2:12" x14ac:dyDescent="0.3">
      <c r="B96" t="s">
        <v>116</v>
      </c>
      <c r="C96">
        <v>1997</v>
      </c>
      <c r="D96" t="s">
        <v>15</v>
      </c>
      <c r="E96">
        <v>7</v>
      </c>
      <c r="F96">
        <v>0</v>
      </c>
      <c r="G96" s="18">
        <v>1341.16</v>
      </c>
      <c r="H96" t="s">
        <v>11</v>
      </c>
      <c r="I96" t="s">
        <v>11</v>
      </c>
      <c r="J96" t="s">
        <v>23</v>
      </c>
      <c r="K96" s="14">
        <f t="shared" si="2"/>
        <v>35741</v>
      </c>
      <c r="L96" s="16">
        <f t="shared" si="3"/>
        <v>25</v>
      </c>
    </row>
    <row r="97" spans="2:12" x14ac:dyDescent="0.3">
      <c r="B97" t="s">
        <v>117</v>
      </c>
      <c r="C97">
        <v>1998</v>
      </c>
      <c r="D97" t="s">
        <v>30</v>
      </c>
      <c r="E97">
        <v>3</v>
      </c>
      <c r="F97">
        <v>0</v>
      </c>
      <c r="G97" s="18">
        <v>1359</v>
      </c>
      <c r="H97" t="s">
        <v>11</v>
      </c>
      <c r="I97" t="s">
        <v>16</v>
      </c>
      <c r="J97" t="s">
        <v>13</v>
      </c>
      <c r="K97" s="14">
        <f t="shared" si="2"/>
        <v>36132</v>
      </c>
      <c r="L97" s="16">
        <f t="shared" si="3"/>
        <v>24</v>
      </c>
    </row>
    <row r="98" spans="2:12" x14ac:dyDescent="0.3">
      <c r="B98" t="s">
        <v>118</v>
      </c>
      <c r="C98">
        <v>2002</v>
      </c>
      <c r="D98" t="s">
        <v>35</v>
      </c>
      <c r="E98">
        <v>15</v>
      </c>
      <c r="F98">
        <v>0</v>
      </c>
      <c r="G98" s="18">
        <v>1382</v>
      </c>
      <c r="H98" t="s">
        <v>11</v>
      </c>
      <c r="I98" t="s">
        <v>16</v>
      </c>
      <c r="J98" t="s">
        <v>13</v>
      </c>
      <c r="K98" s="14">
        <f t="shared" si="2"/>
        <v>37483</v>
      </c>
      <c r="L98" s="16">
        <f t="shared" si="3"/>
        <v>20</v>
      </c>
    </row>
    <row r="99" spans="2:12" x14ac:dyDescent="0.3">
      <c r="B99" t="s">
        <v>119</v>
      </c>
      <c r="C99">
        <v>1999</v>
      </c>
      <c r="D99" t="s">
        <v>10</v>
      </c>
      <c r="E99">
        <v>6</v>
      </c>
      <c r="F99">
        <v>0</v>
      </c>
      <c r="G99" s="18">
        <v>1389</v>
      </c>
      <c r="H99" t="s">
        <v>11</v>
      </c>
      <c r="I99" t="s">
        <v>11</v>
      </c>
      <c r="J99" t="s">
        <v>13</v>
      </c>
      <c r="K99" s="14">
        <f t="shared" si="2"/>
        <v>36347</v>
      </c>
      <c r="L99" s="16">
        <f t="shared" si="3"/>
        <v>23</v>
      </c>
    </row>
    <row r="100" spans="2:12" x14ac:dyDescent="0.3">
      <c r="B100" t="s">
        <v>120</v>
      </c>
      <c r="C100">
        <v>2002</v>
      </c>
      <c r="D100" t="s">
        <v>15</v>
      </c>
      <c r="E100">
        <v>14</v>
      </c>
      <c r="F100">
        <v>0</v>
      </c>
      <c r="G100" s="18">
        <v>1390</v>
      </c>
      <c r="H100" t="s">
        <v>11</v>
      </c>
      <c r="I100" t="s">
        <v>11</v>
      </c>
      <c r="J100" t="s">
        <v>13</v>
      </c>
      <c r="K100" s="14">
        <f t="shared" si="2"/>
        <v>37574</v>
      </c>
      <c r="L100" s="16">
        <f t="shared" si="3"/>
        <v>20</v>
      </c>
    </row>
    <row r="101" spans="2:12" x14ac:dyDescent="0.3">
      <c r="B101" t="s">
        <v>121</v>
      </c>
      <c r="C101">
        <v>2002</v>
      </c>
      <c r="D101" t="s">
        <v>30</v>
      </c>
      <c r="E101">
        <v>22</v>
      </c>
      <c r="F101">
        <v>0</v>
      </c>
      <c r="G101" s="18">
        <v>1391.53</v>
      </c>
      <c r="H101" t="s">
        <v>11</v>
      </c>
      <c r="I101" t="s">
        <v>16</v>
      </c>
      <c r="J101" t="s">
        <v>13</v>
      </c>
      <c r="K101" s="14">
        <f t="shared" si="2"/>
        <v>37612</v>
      </c>
      <c r="L101" s="16">
        <f t="shared" si="3"/>
        <v>20</v>
      </c>
    </row>
    <row r="102" spans="2:12" x14ac:dyDescent="0.3">
      <c r="B102" t="s">
        <v>122</v>
      </c>
      <c r="C102">
        <v>1998</v>
      </c>
      <c r="D102" t="s">
        <v>20</v>
      </c>
      <c r="E102">
        <v>5</v>
      </c>
      <c r="F102">
        <v>0</v>
      </c>
      <c r="G102" s="18">
        <v>1400.44</v>
      </c>
      <c r="H102" t="s">
        <v>11</v>
      </c>
      <c r="I102" t="s">
        <v>11</v>
      </c>
      <c r="J102" t="s">
        <v>13</v>
      </c>
      <c r="K102" s="14">
        <f t="shared" si="2"/>
        <v>36043</v>
      </c>
      <c r="L102" s="16">
        <f t="shared" si="3"/>
        <v>24</v>
      </c>
    </row>
    <row r="103" spans="2:12" x14ac:dyDescent="0.3">
      <c r="B103" t="s">
        <v>123</v>
      </c>
      <c r="C103">
        <v>1997</v>
      </c>
      <c r="D103" t="s">
        <v>37</v>
      </c>
      <c r="E103">
        <v>27</v>
      </c>
      <c r="F103">
        <v>0</v>
      </c>
      <c r="G103" s="18">
        <v>1402</v>
      </c>
      <c r="H103" t="s">
        <v>11</v>
      </c>
      <c r="I103" t="s">
        <v>12</v>
      </c>
      <c r="J103" t="s">
        <v>42</v>
      </c>
      <c r="K103" s="14">
        <f t="shared" si="2"/>
        <v>35730</v>
      </c>
      <c r="L103" s="16">
        <f t="shared" si="3"/>
        <v>25</v>
      </c>
    </row>
    <row r="104" spans="2:12" x14ac:dyDescent="0.3">
      <c r="B104" t="s">
        <v>124</v>
      </c>
      <c r="C104">
        <v>1996</v>
      </c>
      <c r="D104" t="s">
        <v>18</v>
      </c>
      <c r="E104">
        <v>23</v>
      </c>
      <c r="F104">
        <v>0</v>
      </c>
      <c r="G104" s="18">
        <v>1417</v>
      </c>
      <c r="H104" t="s">
        <v>11</v>
      </c>
      <c r="I104" t="s">
        <v>12</v>
      </c>
      <c r="J104" t="s">
        <v>13</v>
      </c>
      <c r="K104" s="14">
        <f t="shared" si="2"/>
        <v>35239</v>
      </c>
      <c r="L104" s="16">
        <f t="shared" si="3"/>
        <v>26</v>
      </c>
    </row>
    <row r="105" spans="2:12" x14ac:dyDescent="0.3">
      <c r="B105" t="s">
        <v>125</v>
      </c>
      <c r="C105">
        <v>2001</v>
      </c>
      <c r="D105" t="s">
        <v>35</v>
      </c>
      <c r="E105">
        <v>23</v>
      </c>
      <c r="F105">
        <v>0</v>
      </c>
      <c r="G105" s="18">
        <v>1421</v>
      </c>
      <c r="H105" t="s">
        <v>11</v>
      </c>
      <c r="I105" t="s">
        <v>11</v>
      </c>
      <c r="J105" t="s">
        <v>13</v>
      </c>
      <c r="K105" s="14">
        <f t="shared" si="2"/>
        <v>37126</v>
      </c>
      <c r="L105" s="16">
        <f t="shared" si="3"/>
        <v>21</v>
      </c>
    </row>
    <row r="106" spans="2:12" x14ac:dyDescent="0.3">
      <c r="B106" t="s">
        <v>126</v>
      </c>
      <c r="C106">
        <v>1997</v>
      </c>
      <c r="D106" t="s">
        <v>30</v>
      </c>
      <c r="E106">
        <v>5</v>
      </c>
      <c r="F106">
        <v>0</v>
      </c>
      <c r="G106" s="18">
        <v>1422</v>
      </c>
      <c r="H106" t="s">
        <v>11</v>
      </c>
      <c r="I106" t="s">
        <v>11</v>
      </c>
      <c r="J106" t="s">
        <v>13</v>
      </c>
      <c r="K106" s="14">
        <f t="shared" si="2"/>
        <v>35769</v>
      </c>
      <c r="L106" s="16">
        <f t="shared" si="3"/>
        <v>25</v>
      </c>
    </row>
    <row r="107" spans="2:12" x14ac:dyDescent="0.3">
      <c r="B107" t="s">
        <v>127</v>
      </c>
      <c r="C107">
        <v>2000</v>
      </c>
      <c r="D107" t="s">
        <v>20</v>
      </c>
      <c r="E107">
        <v>1</v>
      </c>
      <c r="F107">
        <v>0</v>
      </c>
      <c r="G107" s="18">
        <v>1438</v>
      </c>
      <c r="H107" t="s">
        <v>11</v>
      </c>
      <c r="I107" t="s">
        <v>11</v>
      </c>
      <c r="J107" t="s">
        <v>13</v>
      </c>
      <c r="K107" s="14">
        <f t="shared" si="2"/>
        <v>36770</v>
      </c>
      <c r="L107" s="16">
        <f t="shared" si="3"/>
        <v>22</v>
      </c>
    </row>
    <row r="108" spans="2:12" x14ac:dyDescent="0.3">
      <c r="B108" t="s">
        <v>128</v>
      </c>
      <c r="C108">
        <v>1997</v>
      </c>
      <c r="D108" t="s">
        <v>18</v>
      </c>
      <c r="E108">
        <v>19</v>
      </c>
      <c r="F108">
        <v>0</v>
      </c>
      <c r="G108" s="18">
        <v>1445</v>
      </c>
      <c r="H108" t="s">
        <v>11</v>
      </c>
      <c r="I108" t="s">
        <v>16</v>
      </c>
      <c r="J108" t="s">
        <v>13</v>
      </c>
      <c r="K108" s="14">
        <f t="shared" si="2"/>
        <v>35600</v>
      </c>
      <c r="L108" s="16">
        <f t="shared" si="3"/>
        <v>25</v>
      </c>
    </row>
    <row r="109" spans="2:12" x14ac:dyDescent="0.3">
      <c r="B109" t="s">
        <v>129</v>
      </c>
      <c r="C109">
        <v>2003</v>
      </c>
      <c r="D109" t="s">
        <v>18</v>
      </c>
      <c r="E109">
        <v>20</v>
      </c>
      <c r="F109">
        <v>0</v>
      </c>
      <c r="G109" s="18">
        <v>1467</v>
      </c>
      <c r="H109" t="s">
        <v>11</v>
      </c>
      <c r="I109" t="s">
        <v>11</v>
      </c>
      <c r="J109" t="s">
        <v>13</v>
      </c>
      <c r="K109" s="14">
        <f t="shared" si="2"/>
        <v>37792</v>
      </c>
      <c r="L109" s="16">
        <f t="shared" si="3"/>
        <v>19</v>
      </c>
    </row>
    <row r="110" spans="2:12" x14ac:dyDescent="0.3">
      <c r="B110" t="s">
        <v>130</v>
      </c>
      <c r="C110">
        <v>1998</v>
      </c>
      <c r="D110" t="s">
        <v>30</v>
      </c>
      <c r="E110">
        <v>7</v>
      </c>
      <c r="F110">
        <v>0</v>
      </c>
      <c r="G110" s="18">
        <v>1477</v>
      </c>
      <c r="H110" t="s">
        <v>11</v>
      </c>
      <c r="I110" t="s">
        <v>16</v>
      </c>
      <c r="J110" t="s">
        <v>13</v>
      </c>
      <c r="K110" s="14">
        <f t="shared" si="2"/>
        <v>36136</v>
      </c>
      <c r="L110" s="16">
        <f t="shared" si="3"/>
        <v>24</v>
      </c>
    </row>
    <row r="111" spans="2:12" x14ac:dyDescent="0.3">
      <c r="B111" t="s">
        <v>131</v>
      </c>
      <c r="C111">
        <v>1997</v>
      </c>
      <c r="D111" t="s">
        <v>18</v>
      </c>
      <c r="E111">
        <v>9</v>
      </c>
      <c r="F111">
        <v>0</v>
      </c>
      <c r="G111" s="18">
        <v>1481</v>
      </c>
      <c r="H111" t="s">
        <v>11</v>
      </c>
      <c r="I111" t="s">
        <v>16</v>
      </c>
      <c r="J111" t="s">
        <v>23</v>
      </c>
      <c r="K111" s="14">
        <f t="shared" si="2"/>
        <v>35590</v>
      </c>
      <c r="L111" s="16">
        <f t="shared" si="3"/>
        <v>25</v>
      </c>
    </row>
    <row r="112" spans="2:12" x14ac:dyDescent="0.3">
      <c r="B112" t="s">
        <v>132</v>
      </c>
      <c r="C112">
        <v>1995</v>
      </c>
      <c r="D112" t="s">
        <v>37</v>
      </c>
      <c r="E112">
        <v>7</v>
      </c>
      <c r="F112">
        <v>0</v>
      </c>
      <c r="G112" s="18">
        <v>1493</v>
      </c>
      <c r="H112" t="s">
        <v>11</v>
      </c>
      <c r="I112" t="s">
        <v>12</v>
      </c>
      <c r="J112" t="s">
        <v>13</v>
      </c>
      <c r="K112" s="14">
        <f t="shared" si="2"/>
        <v>34979</v>
      </c>
      <c r="L112" s="16">
        <f t="shared" si="3"/>
        <v>27</v>
      </c>
    </row>
    <row r="113" spans="2:12" x14ac:dyDescent="0.3">
      <c r="B113" t="s">
        <v>133</v>
      </c>
      <c r="C113">
        <v>1998</v>
      </c>
      <c r="D113" t="s">
        <v>18</v>
      </c>
      <c r="E113">
        <v>19</v>
      </c>
      <c r="F113">
        <v>0</v>
      </c>
      <c r="G113" s="18">
        <v>1497</v>
      </c>
      <c r="H113" t="s">
        <v>11</v>
      </c>
      <c r="I113" t="s">
        <v>11</v>
      </c>
      <c r="J113" t="s">
        <v>13</v>
      </c>
      <c r="K113" s="14">
        <f t="shared" si="2"/>
        <v>35965</v>
      </c>
      <c r="L113" s="16">
        <f t="shared" si="3"/>
        <v>24</v>
      </c>
    </row>
    <row r="114" spans="2:12" x14ac:dyDescent="0.3">
      <c r="B114" t="s">
        <v>134</v>
      </c>
      <c r="C114">
        <v>2001</v>
      </c>
      <c r="D114" t="s">
        <v>35</v>
      </c>
      <c r="E114">
        <v>25</v>
      </c>
      <c r="F114">
        <v>0</v>
      </c>
      <c r="G114" s="18">
        <v>1515.34</v>
      </c>
      <c r="H114" t="s">
        <v>11</v>
      </c>
      <c r="I114" t="s">
        <v>12</v>
      </c>
      <c r="J114" t="s">
        <v>13</v>
      </c>
      <c r="K114" s="14">
        <f t="shared" si="2"/>
        <v>37128</v>
      </c>
      <c r="L114" s="16">
        <f t="shared" si="3"/>
        <v>21</v>
      </c>
    </row>
    <row r="115" spans="2:12" x14ac:dyDescent="0.3">
      <c r="B115" t="s">
        <v>135</v>
      </c>
      <c r="C115">
        <v>2001</v>
      </c>
      <c r="D115" t="s">
        <v>10</v>
      </c>
      <c r="E115">
        <v>7</v>
      </c>
      <c r="F115">
        <v>0</v>
      </c>
      <c r="G115" s="18">
        <v>1526.31</v>
      </c>
      <c r="H115" t="s">
        <v>11</v>
      </c>
      <c r="I115" t="s">
        <v>12</v>
      </c>
      <c r="J115" t="s">
        <v>42</v>
      </c>
      <c r="K115" s="14">
        <f t="shared" si="2"/>
        <v>37079</v>
      </c>
      <c r="L115" s="16">
        <f t="shared" si="3"/>
        <v>21</v>
      </c>
    </row>
    <row r="116" spans="2:12" x14ac:dyDescent="0.3">
      <c r="B116" t="s">
        <v>136</v>
      </c>
      <c r="C116">
        <v>2001</v>
      </c>
      <c r="D116" t="s">
        <v>18</v>
      </c>
      <c r="E116">
        <v>2</v>
      </c>
      <c r="F116">
        <v>0</v>
      </c>
      <c r="G116" s="18">
        <v>1532.47</v>
      </c>
      <c r="H116" t="s">
        <v>11</v>
      </c>
      <c r="I116" t="s">
        <v>11</v>
      </c>
      <c r="J116" t="s">
        <v>13</v>
      </c>
      <c r="K116" s="14">
        <f t="shared" si="2"/>
        <v>37044</v>
      </c>
      <c r="L116" s="16">
        <f t="shared" si="3"/>
        <v>22</v>
      </c>
    </row>
    <row r="117" spans="2:12" x14ac:dyDescent="0.3">
      <c r="B117" t="s">
        <v>137</v>
      </c>
      <c r="C117">
        <v>2001</v>
      </c>
      <c r="D117" t="s">
        <v>30</v>
      </c>
      <c r="E117">
        <v>5</v>
      </c>
      <c r="F117">
        <v>0</v>
      </c>
      <c r="G117" s="18">
        <v>1534.3</v>
      </c>
      <c r="H117" t="s">
        <v>11</v>
      </c>
      <c r="I117" t="s">
        <v>11</v>
      </c>
      <c r="J117" t="s">
        <v>13</v>
      </c>
      <c r="K117" s="14">
        <f t="shared" si="2"/>
        <v>37230</v>
      </c>
      <c r="L117" s="16">
        <f t="shared" si="3"/>
        <v>21</v>
      </c>
    </row>
    <row r="118" spans="2:12" x14ac:dyDescent="0.3">
      <c r="B118" t="s">
        <v>138</v>
      </c>
      <c r="C118">
        <v>1992</v>
      </c>
      <c r="D118" t="s">
        <v>20</v>
      </c>
      <c r="E118">
        <v>22</v>
      </c>
      <c r="F118">
        <v>0</v>
      </c>
      <c r="G118" s="18">
        <v>1566.88</v>
      </c>
      <c r="H118" t="s">
        <v>11</v>
      </c>
      <c r="I118" t="s">
        <v>16</v>
      </c>
      <c r="J118" t="s">
        <v>13</v>
      </c>
      <c r="K118" s="14">
        <f t="shared" si="2"/>
        <v>33869</v>
      </c>
      <c r="L118" s="16">
        <f t="shared" si="3"/>
        <v>30</v>
      </c>
    </row>
    <row r="119" spans="2:12" x14ac:dyDescent="0.3">
      <c r="B119" t="s">
        <v>139</v>
      </c>
      <c r="C119">
        <v>2004</v>
      </c>
      <c r="D119" t="s">
        <v>15</v>
      </c>
      <c r="E119">
        <v>19</v>
      </c>
      <c r="F119">
        <v>0</v>
      </c>
      <c r="G119" s="18">
        <v>1607.51</v>
      </c>
      <c r="H119" t="s">
        <v>11</v>
      </c>
      <c r="I119" t="s">
        <v>12</v>
      </c>
      <c r="J119" t="s">
        <v>13</v>
      </c>
      <c r="K119" s="14">
        <f t="shared" si="2"/>
        <v>38310</v>
      </c>
      <c r="L119" s="16">
        <f t="shared" si="3"/>
        <v>18</v>
      </c>
    </row>
    <row r="120" spans="2:12" x14ac:dyDescent="0.3">
      <c r="B120" t="s">
        <v>140</v>
      </c>
      <c r="C120">
        <v>2004</v>
      </c>
      <c r="D120" t="s">
        <v>10</v>
      </c>
      <c r="E120">
        <v>22</v>
      </c>
      <c r="F120">
        <v>0</v>
      </c>
      <c r="G120" s="18">
        <v>1615.77</v>
      </c>
      <c r="H120" t="s">
        <v>11</v>
      </c>
      <c r="I120" t="s">
        <v>16</v>
      </c>
      <c r="J120" t="s">
        <v>13</v>
      </c>
      <c r="K120" s="14">
        <f t="shared" si="2"/>
        <v>38190</v>
      </c>
      <c r="L120" s="16">
        <f t="shared" si="3"/>
        <v>18</v>
      </c>
    </row>
    <row r="121" spans="2:12" x14ac:dyDescent="0.3">
      <c r="B121" t="s">
        <v>141</v>
      </c>
      <c r="C121">
        <v>1995</v>
      </c>
      <c r="D121" t="s">
        <v>35</v>
      </c>
      <c r="E121">
        <v>5</v>
      </c>
      <c r="F121">
        <v>0</v>
      </c>
      <c r="G121" s="18">
        <v>1617.16</v>
      </c>
      <c r="H121" t="s">
        <v>11</v>
      </c>
      <c r="I121" t="s">
        <v>16</v>
      </c>
      <c r="J121" t="s">
        <v>13</v>
      </c>
      <c r="K121" s="14">
        <f t="shared" si="2"/>
        <v>34916</v>
      </c>
      <c r="L121" s="16">
        <f t="shared" si="3"/>
        <v>27</v>
      </c>
    </row>
    <row r="122" spans="2:12" x14ac:dyDescent="0.3">
      <c r="B122" t="s">
        <v>142</v>
      </c>
      <c r="C122">
        <v>2003</v>
      </c>
      <c r="D122" t="s">
        <v>20</v>
      </c>
      <c r="E122">
        <v>14</v>
      </c>
      <c r="F122">
        <v>0</v>
      </c>
      <c r="G122" s="18">
        <v>1621.34</v>
      </c>
      <c r="H122" t="s">
        <v>11</v>
      </c>
      <c r="I122" t="s">
        <v>11</v>
      </c>
      <c r="J122" t="s">
        <v>23</v>
      </c>
      <c r="K122" s="14">
        <f t="shared" si="2"/>
        <v>37878</v>
      </c>
      <c r="L122" s="16">
        <f t="shared" si="3"/>
        <v>19</v>
      </c>
    </row>
    <row r="123" spans="2:12" x14ac:dyDescent="0.3">
      <c r="B123" t="s">
        <v>143</v>
      </c>
      <c r="C123">
        <v>2004</v>
      </c>
      <c r="D123" t="s">
        <v>35</v>
      </c>
      <c r="E123">
        <v>21</v>
      </c>
      <c r="F123">
        <v>0</v>
      </c>
      <c r="G123" s="18">
        <v>1621.88</v>
      </c>
      <c r="H123" t="s">
        <v>11</v>
      </c>
      <c r="I123" t="s">
        <v>11</v>
      </c>
      <c r="J123" t="s">
        <v>13</v>
      </c>
      <c r="K123" s="14">
        <f t="shared" si="2"/>
        <v>38220</v>
      </c>
      <c r="L123" s="16">
        <f t="shared" si="3"/>
        <v>18</v>
      </c>
    </row>
    <row r="124" spans="2:12" x14ac:dyDescent="0.3">
      <c r="B124" t="s">
        <v>144</v>
      </c>
      <c r="C124">
        <v>2004</v>
      </c>
      <c r="D124" t="s">
        <v>10</v>
      </c>
      <c r="E124">
        <v>25</v>
      </c>
      <c r="F124">
        <v>0</v>
      </c>
      <c r="G124" s="18">
        <v>1622.19</v>
      </c>
      <c r="H124" t="s">
        <v>11</v>
      </c>
      <c r="I124" t="s">
        <v>16</v>
      </c>
      <c r="J124" t="s">
        <v>13</v>
      </c>
      <c r="K124" s="14">
        <f t="shared" si="2"/>
        <v>38193</v>
      </c>
      <c r="L124" s="16">
        <f t="shared" si="3"/>
        <v>18</v>
      </c>
    </row>
    <row r="125" spans="2:12" x14ac:dyDescent="0.3">
      <c r="B125" t="s">
        <v>145</v>
      </c>
      <c r="C125">
        <v>2003</v>
      </c>
      <c r="D125" t="s">
        <v>20</v>
      </c>
      <c r="E125">
        <v>9</v>
      </c>
      <c r="F125">
        <v>0</v>
      </c>
      <c r="G125" s="18">
        <v>1625.43</v>
      </c>
      <c r="H125" t="s">
        <v>11</v>
      </c>
      <c r="I125" t="s">
        <v>12</v>
      </c>
      <c r="J125" t="s">
        <v>23</v>
      </c>
      <c r="K125" s="14">
        <f t="shared" si="2"/>
        <v>37873</v>
      </c>
      <c r="L125" s="16">
        <f t="shared" si="3"/>
        <v>19</v>
      </c>
    </row>
    <row r="126" spans="2:12" x14ac:dyDescent="0.3">
      <c r="B126" t="s">
        <v>146</v>
      </c>
      <c r="C126">
        <v>2003</v>
      </c>
      <c r="D126" t="s">
        <v>30</v>
      </c>
      <c r="E126">
        <v>4</v>
      </c>
      <c r="F126">
        <v>0</v>
      </c>
      <c r="G126" s="18">
        <v>1627.28</v>
      </c>
      <c r="H126" t="s">
        <v>11</v>
      </c>
      <c r="I126" t="s">
        <v>11</v>
      </c>
      <c r="J126" t="s">
        <v>23</v>
      </c>
      <c r="K126" s="14">
        <f t="shared" si="2"/>
        <v>37959</v>
      </c>
      <c r="L126" s="16">
        <f t="shared" si="3"/>
        <v>19</v>
      </c>
    </row>
    <row r="127" spans="2:12" x14ac:dyDescent="0.3">
      <c r="B127" t="s">
        <v>147</v>
      </c>
      <c r="C127">
        <v>2003</v>
      </c>
      <c r="D127" t="s">
        <v>10</v>
      </c>
      <c r="E127">
        <v>17</v>
      </c>
      <c r="F127">
        <v>0</v>
      </c>
      <c r="G127" s="18">
        <v>1628.47</v>
      </c>
      <c r="H127" t="s">
        <v>11</v>
      </c>
      <c r="I127" t="s">
        <v>16</v>
      </c>
      <c r="J127" t="s">
        <v>23</v>
      </c>
      <c r="K127" s="14">
        <f t="shared" si="2"/>
        <v>37819</v>
      </c>
      <c r="L127" s="16">
        <f t="shared" si="3"/>
        <v>19</v>
      </c>
    </row>
    <row r="128" spans="2:12" x14ac:dyDescent="0.3">
      <c r="B128" t="s">
        <v>148</v>
      </c>
      <c r="C128">
        <v>2004</v>
      </c>
      <c r="D128" t="s">
        <v>37</v>
      </c>
      <c r="E128">
        <v>4</v>
      </c>
      <c r="F128">
        <v>0</v>
      </c>
      <c r="G128" s="18">
        <v>1629.83</v>
      </c>
      <c r="H128" t="s">
        <v>11</v>
      </c>
      <c r="I128" t="s">
        <v>11</v>
      </c>
      <c r="J128" t="s">
        <v>13</v>
      </c>
      <c r="K128" s="14">
        <f t="shared" si="2"/>
        <v>38264</v>
      </c>
      <c r="L128" s="16">
        <f t="shared" si="3"/>
        <v>18</v>
      </c>
    </row>
    <row r="129" spans="2:12" x14ac:dyDescent="0.3">
      <c r="B129" t="s">
        <v>149</v>
      </c>
      <c r="C129">
        <v>2004</v>
      </c>
      <c r="D129" t="s">
        <v>30</v>
      </c>
      <c r="E129">
        <v>5</v>
      </c>
      <c r="F129">
        <v>0</v>
      </c>
      <c r="G129" s="18">
        <v>1631.67</v>
      </c>
      <c r="H129" t="s">
        <v>11</v>
      </c>
      <c r="I129" t="s">
        <v>12</v>
      </c>
      <c r="J129" t="s">
        <v>13</v>
      </c>
      <c r="K129" s="14">
        <f t="shared" si="2"/>
        <v>38326</v>
      </c>
      <c r="L129" s="16">
        <f t="shared" si="3"/>
        <v>18</v>
      </c>
    </row>
    <row r="130" spans="2:12" x14ac:dyDescent="0.3">
      <c r="B130" t="s">
        <v>150</v>
      </c>
      <c r="C130">
        <v>2004</v>
      </c>
      <c r="D130" t="s">
        <v>10</v>
      </c>
      <c r="E130">
        <v>9</v>
      </c>
      <c r="F130">
        <v>0</v>
      </c>
      <c r="G130" s="18">
        <v>1631.82</v>
      </c>
      <c r="H130" t="s">
        <v>11</v>
      </c>
      <c r="I130" t="s">
        <v>16</v>
      </c>
      <c r="J130" t="s">
        <v>13</v>
      </c>
      <c r="K130" s="14">
        <f t="shared" si="2"/>
        <v>38177</v>
      </c>
      <c r="L130" s="16">
        <f t="shared" si="3"/>
        <v>18</v>
      </c>
    </row>
    <row r="131" spans="2:12" x14ac:dyDescent="0.3">
      <c r="B131" t="s">
        <v>151</v>
      </c>
      <c r="C131">
        <v>2003</v>
      </c>
      <c r="D131" t="s">
        <v>37</v>
      </c>
      <c r="E131">
        <v>3</v>
      </c>
      <c r="F131">
        <v>0</v>
      </c>
      <c r="G131" s="18">
        <v>1632.04</v>
      </c>
      <c r="H131" t="s">
        <v>11</v>
      </c>
      <c r="I131" t="s">
        <v>11</v>
      </c>
      <c r="J131" t="s">
        <v>23</v>
      </c>
      <c r="K131" s="14">
        <f t="shared" ref="K131:K194" si="4">DATE(C131,MONTH(1&amp;D131),E131)</f>
        <v>37897</v>
      </c>
      <c r="L131" s="16">
        <f t="shared" ref="L131:L194" si="5">DATEDIF(K131,DATE(2023,6,8),"Y")</f>
        <v>19</v>
      </c>
    </row>
    <row r="132" spans="2:12" x14ac:dyDescent="0.3">
      <c r="B132" t="s">
        <v>152</v>
      </c>
      <c r="C132">
        <v>2003</v>
      </c>
      <c r="D132" t="s">
        <v>20</v>
      </c>
      <c r="E132">
        <v>16</v>
      </c>
      <c r="F132">
        <v>0</v>
      </c>
      <c r="G132" s="18">
        <v>1632.56</v>
      </c>
      <c r="H132" t="s">
        <v>11</v>
      </c>
      <c r="I132" t="s">
        <v>11</v>
      </c>
      <c r="J132" t="s">
        <v>23</v>
      </c>
      <c r="K132" s="14">
        <f t="shared" si="4"/>
        <v>37880</v>
      </c>
      <c r="L132" s="16">
        <f t="shared" si="5"/>
        <v>19</v>
      </c>
    </row>
    <row r="133" spans="2:12" x14ac:dyDescent="0.3">
      <c r="B133" t="s">
        <v>153</v>
      </c>
      <c r="C133">
        <v>2004</v>
      </c>
      <c r="D133" t="s">
        <v>30</v>
      </c>
      <c r="E133">
        <v>13</v>
      </c>
      <c r="F133">
        <v>0</v>
      </c>
      <c r="G133" s="18">
        <v>1633.04</v>
      </c>
      <c r="H133" t="s">
        <v>11</v>
      </c>
      <c r="I133" t="s">
        <v>11</v>
      </c>
      <c r="J133" t="s">
        <v>13</v>
      </c>
      <c r="K133" s="14">
        <f t="shared" si="4"/>
        <v>38334</v>
      </c>
      <c r="L133" s="16">
        <f t="shared" si="5"/>
        <v>18</v>
      </c>
    </row>
    <row r="134" spans="2:12" x14ac:dyDescent="0.3">
      <c r="B134" t="s">
        <v>154</v>
      </c>
      <c r="C134">
        <v>2004</v>
      </c>
      <c r="D134" t="s">
        <v>35</v>
      </c>
      <c r="E134">
        <v>8</v>
      </c>
      <c r="F134">
        <v>0</v>
      </c>
      <c r="G134" s="18">
        <v>1633.96</v>
      </c>
      <c r="H134" t="s">
        <v>11</v>
      </c>
      <c r="I134" t="s">
        <v>16</v>
      </c>
      <c r="J134" t="s">
        <v>13</v>
      </c>
      <c r="K134" s="14">
        <f t="shared" si="4"/>
        <v>38207</v>
      </c>
      <c r="L134" s="16">
        <f t="shared" si="5"/>
        <v>18</v>
      </c>
    </row>
    <row r="135" spans="2:12" x14ac:dyDescent="0.3">
      <c r="B135" t="s">
        <v>155</v>
      </c>
      <c r="C135">
        <v>2004</v>
      </c>
      <c r="D135" t="s">
        <v>18</v>
      </c>
      <c r="E135">
        <v>13</v>
      </c>
      <c r="F135">
        <v>0</v>
      </c>
      <c r="G135" s="18">
        <v>1634.57</v>
      </c>
      <c r="H135" t="s">
        <v>11</v>
      </c>
      <c r="I135" t="s">
        <v>11</v>
      </c>
      <c r="J135" t="s">
        <v>13</v>
      </c>
      <c r="K135" s="14">
        <f t="shared" si="4"/>
        <v>38151</v>
      </c>
      <c r="L135" s="16">
        <f t="shared" si="5"/>
        <v>18</v>
      </c>
    </row>
    <row r="136" spans="2:12" x14ac:dyDescent="0.3">
      <c r="B136" t="s">
        <v>156</v>
      </c>
      <c r="C136">
        <v>2003</v>
      </c>
      <c r="D136" t="s">
        <v>30</v>
      </c>
      <c r="E136">
        <v>30</v>
      </c>
      <c r="F136">
        <v>0</v>
      </c>
      <c r="G136" s="18">
        <v>1635.73</v>
      </c>
      <c r="H136" t="s">
        <v>11</v>
      </c>
      <c r="I136" t="s">
        <v>12</v>
      </c>
      <c r="J136" t="s">
        <v>23</v>
      </c>
      <c r="K136" s="14">
        <f t="shared" si="4"/>
        <v>37985</v>
      </c>
      <c r="L136" s="16">
        <f t="shared" si="5"/>
        <v>19</v>
      </c>
    </row>
    <row r="137" spans="2:12" x14ac:dyDescent="0.3">
      <c r="B137" t="s">
        <v>157</v>
      </c>
      <c r="C137">
        <v>2003</v>
      </c>
      <c r="D137" t="s">
        <v>20</v>
      </c>
      <c r="E137">
        <v>16</v>
      </c>
      <c r="F137">
        <v>0</v>
      </c>
      <c r="G137" s="18">
        <v>1639.56</v>
      </c>
      <c r="H137" t="s">
        <v>11</v>
      </c>
      <c r="I137" t="s">
        <v>11</v>
      </c>
      <c r="J137" t="s">
        <v>23</v>
      </c>
      <c r="K137" s="14">
        <f t="shared" si="4"/>
        <v>37880</v>
      </c>
      <c r="L137" s="16">
        <f t="shared" si="5"/>
        <v>19</v>
      </c>
    </row>
    <row r="138" spans="2:12" x14ac:dyDescent="0.3">
      <c r="B138" t="s">
        <v>158</v>
      </c>
      <c r="C138">
        <v>2003</v>
      </c>
      <c r="D138" t="s">
        <v>35</v>
      </c>
      <c r="E138">
        <v>21</v>
      </c>
      <c r="F138">
        <v>0</v>
      </c>
      <c r="G138" s="18">
        <v>1639.56</v>
      </c>
      <c r="H138" t="s">
        <v>11</v>
      </c>
      <c r="I138" t="s">
        <v>11</v>
      </c>
      <c r="J138" t="s">
        <v>23</v>
      </c>
      <c r="K138" s="14">
        <f t="shared" si="4"/>
        <v>37854</v>
      </c>
      <c r="L138" s="16">
        <f t="shared" si="5"/>
        <v>19</v>
      </c>
    </row>
    <row r="139" spans="2:12" x14ac:dyDescent="0.3">
      <c r="B139" t="s">
        <v>159</v>
      </c>
      <c r="C139">
        <v>2003</v>
      </c>
      <c r="D139" t="s">
        <v>30</v>
      </c>
      <c r="E139">
        <v>30</v>
      </c>
      <c r="F139">
        <v>0</v>
      </c>
      <c r="G139" s="18">
        <v>1646.43</v>
      </c>
      <c r="H139" t="s">
        <v>11</v>
      </c>
      <c r="I139" t="s">
        <v>16</v>
      </c>
      <c r="J139" t="s">
        <v>23</v>
      </c>
      <c r="K139" s="14">
        <f t="shared" si="4"/>
        <v>37985</v>
      </c>
      <c r="L139" s="16">
        <f t="shared" si="5"/>
        <v>19</v>
      </c>
    </row>
    <row r="140" spans="2:12" x14ac:dyDescent="0.3">
      <c r="B140" t="s">
        <v>160</v>
      </c>
      <c r="C140">
        <v>2000</v>
      </c>
      <c r="D140" t="s">
        <v>37</v>
      </c>
      <c r="E140">
        <v>23</v>
      </c>
      <c r="F140">
        <v>0</v>
      </c>
      <c r="G140" s="18">
        <v>1665</v>
      </c>
      <c r="H140" t="s">
        <v>11</v>
      </c>
      <c r="I140" t="s">
        <v>11</v>
      </c>
      <c r="J140" t="s">
        <v>13</v>
      </c>
      <c r="K140" s="14">
        <f t="shared" si="4"/>
        <v>36822</v>
      </c>
      <c r="L140" s="16">
        <f t="shared" si="5"/>
        <v>22</v>
      </c>
    </row>
    <row r="141" spans="2:12" x14ac:dyDescent="0.3">
      <c r="B141" t="s">
        <v>161</v>
      </c>
      <c r="C141">
        <v>2000</v>
      </c>
      <c r="D141" t="s">
        <v>18</v>
      </c>
      <c r="E141">
        <v>10</v>
      </c>
      <c r="F141">
        <v>0</v>
      </c>
      <c r="G141" s="18">
        <v>1674.63</v>
      </c>
      <c r="H141" t="s">
        <v>11</v>
      </c>
      <c r="I141" t="s">
        <v>11</v>
      </c>
      <c r="J141" t="s">
        <v>13</v>
      </c>
      <c r="K141" s="14">
        <f t="shared" si="4"/>
        <v>36687</v>
      </c>
      <c r="L141" s="16">
        <f t="shared" si="5"/>
        <v>22</v>
      </c>
    </row>
    <row r="142" spans="2:12" x14ac:dyDescent="0.3">
      <c r="B142" t="s">
        <v>162</v>
      </c>
      <c r="C142">
        <v>2000</v>
      </c>
      <c r="D142" t="s">
        <v>37</v>
      </c>
      <c r="E142">
        <v>21</v>
      </c>
      <c r="F142">
        <v>0</v>
      </c>
      <c r="G142" s="18">
        <v>1682.6</v>
      </c>
      <c r="H142" t="s">
        <v>11</v>
      </c>
      <c r="I142" t="s">
        <v>11</v>
      </c>
      <c r="J142" t="s">
        <v>42</v>
      </c>
      <c r="K142" s="14">
        <f t="shared" si="4"/>
        <v>36820</v>
      </c>
      <c r="L142" s="16">
        <f t="shared" si="5"/>
        <v>22</v>
      </c>
    </row>
    <row r="143" spans="2:12" x14ac:dyDescent="0.3">
      <c r="B143" t="s">
        <v>163</v>
      </c>
      <c r="C143">
        <v>2004</v>
      </c>
      <c r="D143" t="s">
        <v>15</v>
      </c>
      <c r="E143">
        <v>17</v>
      </c>
      <c r="F143">
        <v>0</v>
      </c>
      <c r="G143" s="18">
        <v>1694.8</v>
      </c>
      <c r="H143" t="s">
        <v>11</v>
      </c>
      <c r="I143" t="s">
        <v>11</v>
      </c>
      <c r="J143" t="s">
        <v>164</v>
      </c>
      <c r="K143" s="14">
        <f t="shared" si="4"/>
        <v>38308</v>
      </c>
      <c r="L143" s="16">
        <f t="shared" si="5"/>
        <v>18</v>
      </c>
    </row>
    <row r="144" spans="2:12" x14ac:dyDescent="0.3">
      <c r="B144" t="s">
        <v>165</v>
      </c>
      <c r="C144">
        <v>2004</v>
      </c>
      <c r="D144" t="s">
        <v>30</v>
      </c>
      <c r="E144">
        <v>10</v>
      </c>
      <c r="F144">
        <v>0</v>
      </c>
      <c r="G144" s="18">
        <v>1702.46</v>
      </c>
      <c r="H144" t="s">
        <v>11</v>
      </c>
      <c r="I144" t="s">
        <v>12</v>
      </c>
      <c r="J144" t="s">
        <v>166</v>
      </c>
      <c r="K144" s="14">
        <f t="shared" si="4"/>
        <v>38331</v>
      </c>
      <c r="L144" s="16">
        <f t="shared" si="5"/>
        <v>18</v>
      </c>
    </row>
    <row r="145" spans="2:12" x14ac:dyDescent="0.3">
      <c r="B145" t="s">
        <v>167</v>
      </c>
      <c r="C145">
        <v>2004</v>
      </c>
      <c r="D145" t="s">
        <v>15</v>
      </c>
      <c r="E145">
        <v>7</v>
      </c>
      <c r="F145">
        <v>0</v>
      </c>
      <c r="G145" s="18">
        <v>1704.57</v>
      </c>
      <c r="H145" t="s">
        <v>11</v>
      </c>
      <c r="I145" t="s">
        <v>16</v>
      </c>
      <c r="J145" t="s">
        <v>168</v>
      </c>
      <c r="K145" s="14">
        <f t="shared" si="4"/>
        <v>38298</v>
      </c>
      <c r="L145" s="16">
        <f t="shared" si="5"/>
        <v>18</v>
      </c>
    </row>
    <row r="146" spans="2:12" x14ac:dyDescent="0.3">
      <c r="B146" t="s">
        <v>169</v>
      </c>
      <c r="C146">
        <v>2004</v>
      </c>
      <c r="D146" t="s">
        <v>30</v>
      </c>
      <c r="E146">
        <v>14</v>
      </c>
      <c r="F146">
        <v>0</v>
      </c>
      <c r="G146" s="18">
        <v>1704.7</v>
      </c>
      <c r="H146" t="s">
        <v>11</v>
      </c>
      <c r="I146" t="s">
        <v>12</v>
      </c>
      <c r="J146" t="s">
        <v>170</v>
      </c>
      <c r="K146" s="14">
        <f t="shared" si="4"/>
        <v>38335</v>
      </c>
      <c r="L146" s="16">
        <f t="shared" si="5"/>
        <v>18</v>
      </c>
    </row>
    <row r="147" spans="2:12" x14ac:dyDescent="0.3">
      <c r="B147" t="s">
        <v>171</v>
      </c>
      <c r="C147">
        <v>2004</v>
      </c>
      <c r="D147" t="s">
        <v>30</v>
      </c>
      <c r="E147">
        <v>6</v>
      </c>
      <c r="F147">
        <v>0</v>
      </c>
      <c r="G147" s="18">
        <v>1705.62</v>
      </c>
      <c r="H147" t="s">
        <v>11</v>
      </c>
      <c r="I147" t="s">
        <v>11</v>
      </c>
      <c r="J147" t="s">
        <v>164</v>
      </c>
      <c r="K147" s="14">
        <f t="shared" si="4"/>
        <v>38327</v>
      </c>
      <c r="L147" s="16">
        <f t="shared" si="5"/>
        <v>18</v>
      </c>
    </row>
    <row r="148" spans="2:12" x14ac:dyDescent="0.3">
      <c r="B148" t="s">
        <v>172</v>
      </c>
      <c r="C148">
        <v>2004</v>
      </c>
      <c r="D148" t="s">
        <v>37</v>
      </c>
      <c r="E148">
        <v>17</v>
      </c>
      <c r="F148">
        <v>0</v>
      </c>
      <c r="G148" s="18">
        <v>1708</v>
      </c>
      <c r="H148" t="s">
        <v>12</v>
      </c>
      <c r="I148" t="s">
        <v>11</v>
      </c>
      <c r="J148" t="s">
        <v>168</v>
      </c>
      <c r="K148" s="14">
        <f t="shared" si="4"/>
        <v>38277</v>
      </c>
      <c r="L148" s="16">
        <f t="shared" si="5"/>
        <v>18</v>
      </c>
    </row>
    <row r="149" spans="2:12" x14ac:dyDescent="0.3">
      <c r="B149" t="s">
        <v>173</v>
      </c>
      <c r="C149">
        <v>2004</v>
      </c>
      <c r="D149" t="s">
        <v>30</v>
      </c>
      <c r="E149">
        <v>12</v>
      </c>
      <c r="F149">
        <v>0</v>
      </c>
      <c r="G149" s="18">
        <v>1708.93</v>
      </c>
      <c r="H149" t="s">
        <v>12</v>
      </c>
      <c r="I149" t="s">
        <v>16</v>
      </c>
      <c r="J149" t="s">
        <v>166</v>
      </c>
      <c r="K149" s="14">
        <f t="shared" si="4"/>
        <v>38333</v>
      </c>
      <c r="L149" s="16">
        <f t="shared" si="5"/>
        <v>18</v>
      </c>
    </row>
    <row r="150" spans="2:12" x14ac:dyDescent="0.3">
      <c r="B150" t="s">
        <v>174</v>
      </c>
      <c r="C150">
        <v>2004</v>
      </c>
      <c r="D150" t="s">
        <v>20</v>
      </c>
      <c r="E150">
        <v>19</v>
      </c>
      <c r="F150">
        <v>1</v>
      </c>
      <c r="G150" s="18">
        <v>1711.03</v>
      </c>
      <c r="H150" t="s">
        <v>12</v>
      </c>
      <c r="I150" t="s">
        <v>12</v>
      </c>
      <c r="J150" t="s">
        <v>13</v>
      </c>
      <c r="K150" s="14">
        <f t="shared" si="4"/>
        <v>38249</v>
      </c>
      <c r="L150" s="16">
        <f t="shared" si="5"/>
        <v>18</v>
      </c>
    </row>
    <row r="151" spans="2:12" x14ac:dyDescent="0.3">
      <c r="B151" t="s">
        <v>175</v>
      </c>
      <c r="C151">
        <v>2004</v>
      </c>
      <c r="D151" t="s">
        <v>20</v>
      </c>
      <c r="E151">
        <v>21</v>
      </c>
      <c r="F151">
        <v>0</v>
      </c>
      <c r="G151" s="18">
        <v>1712.23</v>
      </c>
      <c r="H151" t="s">
        <v>12</v>
      </c>
      <c r="I151" t="s">
        <v>16</v>
      </c>
      <c r="J151" t="s">
        <v>168</v>
      </c>
      <c r="K151" s="14">
        <f t="shared" si="4"/>
        <v>38251</v>
      </c>
      <c r="L151" s="16">
        <f t="shared" si="5"/>
        <v>18</v>
      </c>
    </row>
    <row r="152" spans="2:12" x14ac:dyDescent="0.3">
      <c r="B152" t="s">
        <v>176</v>
      </c>
      <c r="C152">
        <v>2004</v>
      </c>
      <c r="D152" t="s">
        <v>18</v>
      </c>
      <c r="E152">
        <v>10</v>
      </c>
      <c r="F152">
        <v>1</v>
      </c>
      <c r="G152" s="18">
        <v>1719.44</v>
      </c>
      <c r="H152" t="s">
        <v>12</v>
      </c>
      <c r="I152" t="s">
        <v>12</v>
      </c>
      <c r="J152" t="s">
        <v>13</v>
      </c>
      <c r="K152" s="14">
        <f t="shared" si="4"/>
        <v>38148</v>
      </c>
      <c r="L152" s="16">
        <f t="shared" si="5"/>
        <v>18</v>
      </c>
    </row>
    <row r="153" spans="2:12" x14ac:dyDescent="0.3">
      <c r="B153" t="s">
        <v>177</v>
      </c>
      <c r="C153">
        <v>2004</v>
      </c>
      <c r="D153" t="s">
        <v>20</v>
      </c>
      <c r="E153">
        <v>11</v>
      </c>
      <c r="F153">
        <v>1</v>
      </c>
      <c r="G153" s="18">
        <v>1720.35</v>
      </c>
      <c r="H153" t="s">
        <v>12</v>
      </c>
      <c r="I153" t="s">
        <v>12</v>
      </c>
      <c r="J153" t="s">
        <v>13</v>
      </c>
      <c r="K153" s="14">
        <f t="shared" si="4"/>
        <v>38241</v>
      </c>
      <c r="L153" s="16">
        <f t="shared" si="5"/>
        <v>18</v>
      </c>
    </row>
    <row r="154" spans="2:12" x14ac:dyDescent="0.3">
      <c r="B154" t="s">
        <v>178</v>
      </c>
      <c r="C154">
        <v>2004</v>
      </c>
      <c r="D154" t="s">
        <v>37</v>
      </c>
      <c r="E154">
        <v>21</v>
      </c>
      <c r="F154">
        <v>1</v>
      </c>
      <c r="G154" s="18">
        <v>1725.55</v>
      </c>
      <c r="H154" t="s">
        <v>12</v>
      </c>
      <c r="I154" t="s">
        <v>11</v>
      </c>
      <c r="J154" t="s">
        <v>13</v>
      </c>
      <c r="K154" s="14">
        <f t="shared" si="4"/>
        <v>38281</v>
      </c>
      <c r="L154" s="16">
        <f t="shared" si="5"/>
        <v>18</v>
      </c>
    </row>
    <row r="155" spans="2:12" x14ac:dyDescent="0.3">
      <c r="B155" t="s">
        <v>179</v>
      </c>
      <c r="C155">
        <v>2004</v>
      </c>
      <c r="D155" t="s">
        <v>20</v>
      </c>
      <c r="E155">
        <v>9</v>
      </c>
      <c r="F155">
        <v>1</v>
      </c>
      <c r="G155" s="18">
        <v>1727.54</v>
      </c>
      <c r="H155" t="s">
        <v>12</v>
      </c>
      <c r="I155" t="s">
        <v>16</v>
      </c>
      <c r="J155" t="s">
        <v>13</v>
      </c>
      <c r="K155" s="14">
        <f t="shared" si="4"/>
        <v>38239</v>
      </c>
      <c r="L155" s="16">
        <f t="shared" si="5"/>
        <v>18</v>
      </c>
    </row>
    <row r="156" spans="2:12" x14ac:dyDescent="0.3">
      <c r="B156" t="s">
        <v>180</v>
      </c>
      <c r="C156">
        <v>2003</v>
      </c>
      <c r="D156" t="s">
        <v>15</v>
      </c>
      <c r="E156">
        <v>21</v>
      </c>
      <c r="F156">
        <v>0</v>
      </c>
      <c r="G156" s="18">
        <v>1727.79</v>
      </c>
      <c r="H156" t="s">
        <v>12</v>
      </c>
      <c r="I156" t="s">
        <v>12</v>
      </c>
      <c r="J156" t="s">
        <v>42</v>
      </c>
      <c r="K156" s="14">
        <f t="shared" si="4"/>
        <v>37946</v>
      </c>
      <c r="L156" s="16">
        <f t="shared" si="5"/>
        <v>19</v>
      </c>
    </row>
    <row r="157" spans="2:12" x14ac:dyDescent="0.3">
      <c r="B157" t="s">
        <v>181</v>
      </c>
      <c r="C157">
        <v>2003</v>
      </c>
      <c r="D157" t="s">
        <v>20</v>
      </c>
      <c r="E157">
        <v>1</v>
      </c>
      <c r="F157">
        <v>0</v>
      </c>
      <c r="G157" s="18">
        <v>1728.9</v>
      </c>
      <c r="H157" t="s">
        <v>12</v>
      </c>
      <c r="I157" t="s">
        <v>11</v>
      </c>
      <c r="J157" t="s">
        <v>42</v>
      </c>
      <c r="K157" s="14">
        <f t="shared" si="4"/>
        <v>37865</v>
      </c>
      <c r="L157" s="16">
        <f t="shared" si="5"/>
        <v>19</v>
      </c>
    </row>
    <row r="158" spans="2:12" x14ac:dyDescent="0.3">
      <c r="B158" t="s">
        <v>182</v>
      </c>
      <c r="C158">
        <v>2003</v>
      </c>
      <c r="D158" t="s">
        <v>15</v>
      </c>
      <c r="E158">
        <v>9</v>
      </c>
      <c r="F158">
        <v>0</v>
      </c>
      <c r="G158" s="18">
        <v>1731.68</v>
      </c>
      <c r="H158" t="s">
        <v>12</v>
      </c>
      <c r="I158" t="s">
        <v>11</v>
      </c>
      <c r="J158" t="s">
        <v>42</v>
      </c>
      <c r="K158" s="14">
        <f t="shared" si="4"/>
        <v>37934</v>
      </c>
      <c r="L158" s="16">
        <f t="shared" si="5"/>
        <v>19</v>
      </c>
    </row>
    <row r="159" spans="2:12" x14ac:dyDescent="0.3">
      <c r="B159" t="s">
        <v>183</v>
      </c>
      <c r="C159">
        <v>2003</v>
      </c>
      <c r="D159" t="s">
        <v>15</v>
      </c>
      <c r="E159">
        <v>14</v>
      </c>
      <c r="F159">
        <v>0</v>
      </c>
      <c r="G159" s="18">
        <v>1737.38</v>
      </c>
      <c r="H159" t="s">
        <v>12</v>
      </c>
      <c r="I159" t="s">
        <v>11</v>
      </c>
      <c r="J159" t="s">
        <v>42</v>
      </c>
      <c r="K159" s="14">
        <f t="shared" si="4"/>
        <v>37939</v>
      </c>
      <c r="L159" s="16">
        <f t="shared" si="5"/>
        <v>19</v>
      </c>
    </row>
    <row r="160" spans="2:12" x14ac:dyDescent="0.3">
      <c r="B160" t="s">
        <v>184</v>
      </c>
      <c r="C160">
        <v>2003</v>
      </c>
      <c r="D160" t="s">
        <v>10</v>
      </c>
      <c r="E160">
        <v>25</v>
      </c>
      <c r="F160">
        <v>0</v>
      </c>
      <c r="G160" s="18">
        <v>1743.21</v>
      </c>
      <c r="H160" t="s">
        <v>12</v>
      </c>
      <c r="I160" t="s">
        <v>16</v>
      </c>
      <c r="J160" t="s">
        <v>42</v>
      </c>
      <c r="K160" s="14">
        <f t="shared" si="4"/>
        <v>37827</v>
      </c>
      <c r="L160" s="16">
        <f t="shared" si="5"/>
        <v>19</v>
      </c>
    </row>
    <row r="161" spans="2:12" x14ac:dyDescent="0.3">
      <c r="B161" t="s">
        <v>185</v>
      </c>
      <c r="C161">
        <v>2003</v>
      </c>
      <c r="D161" t="s">
        <v>10</v>
      </c>
      <c r="E161">
        <v>28</v>
      </c>
      <c r="F161">
        <v>0</v>
      </c>
      <c r="G161" s="18">
        <v>1744.47</v>
      </c>
      <c r="H161" t="s">
        <v>12</v>
      </c>
      <c r="I161" t="s">
        <v>16</v>
      </c>
      <c r="J161" t="s">
        <v>42</v>
      </c>
      <c r="K161" s="14">
        <f t="shared" si="4"/>
        <v>37830</v>
      </c>
      <c r="L161" s="16">
        <f t="shared" si="5"/>
        <v>19</v>
      </c>
    </row>
    <row r="162" spans="2:12" x14ac:dyDescent="0.3">
      <c r="B162" t="s">
        <v>186</v>
      </c>
      <c r="C162">
        <v>2003</v>
      </c>
      <c r="D162" t="s">
        <v>20</v>
      </c>
      <c r="E162">
        <v>26</v>
      </c>
      <c r="F162">
        <v>0</v>
      </c>
      <c r="G162" s="18">
        <v>1748.77</v>
      </c>
      <c r="H162" t="s">
        <v>12</v>
      </c>
      <c r="I162" t="s">
        <v>16</v>
      </c>
      <c r="J162" t="s">
        <v>42</v>
      </c>
      <c r="K162" s="14">
        <f t="shared" si="4"/>
        <v>37890</v>
      </c>
      <c r="L162" s="16">
        <f t="shared" si="5"/>
        <v>19</v>
      </c>
    </row>
    <row r="163" spans="2:12" x14ac:dyDescent="0.3">
      <c r="B163" t="s">
        <v>187</v>
      </c>
      <c r="C163">
        <v>1998</v>
      </c>
      <c r="D163" t="s">
        <v>37</v>
      </c>
      <c r="E163">
        <v>7</v>
      </c>
      <c r="F163">
        <v>0</v>
      </c>
      <c r="G163" s="18">
        <v>1756.6</v>
      </c>
      <c r="H163" t="s">
        <v>12</v>
      </c>
      <c r="I163" t="s">
        <v>12</v>
      </c>
      <c r="J163" t="s">
        <v>13</v>
      </c>
      <c r="K163" s="14">
        <f t="shared" si="4"/>
        <v>36075</v>
      </c>
      <c r="L163" s="16">
        <f t="shared" si="5"/>
        <v>24</v>
      </c>
    </row>
    <row r="164" spans="2:12" x14ac:dyDescent="0.3">
      <c r="B164" t="s">
        <v>188</v>
      </c>
      <c r="C164">
        <v>2003</v>
      </c>
      <c r="D164" t="s">
        <v>15</v>
      </c>
      <c r="E164">
        <v>19</v>
      </c>
      <c r="F164">
        <v>0</v>
      </c>
      <c r="G164" s="18">
        <v>1759.34</v>
      </c>
      <c r="H164" t="s">
        <v>12</v>
      </c>
      <c r="I164" t="s">
        <v>16</v>
      </c>
      <c r="J164" t="s">
        <v>42</v>
      </c>
      <c r="K164" s="14">
        <f t="shared" si="4"/>
        <v>37944</v>
      </c>
      <c r="L164" s="16">
        <f t="shared" si="5"/>
        <v>19</v>
      </c>
    </row>
    <row r="165" spans="2:12" x14ac:dyDescent="0.3">
      <c r="B165" t="s">
        <v>189</v>
      </c>
      <c r="C165">
        <v>2002</v>
      </c>
      <c r="D165" t="s">
        <v>30</v>
      </c>
      <c r="E165">
        <v>13</v>
      </c>
      <c r="F165">
        <v>0</v>
      </c>
      <c r="G165" s="18">
        <v>1769.53</v>
      </c>
      <c r="H165" t="s">
        <v>12</v>
      </c>
      <c r="I165" t="s">
        <v>12</v>
      </c>
      <c r="J165" t="s">
        <v>23</v>
      </c>
      <c r="K165" s="14">
        <f t="shared" si="4"/>
        <v>37603</v>
      </c>
      <c r="L165" s="16">
        <f t="shared" si="5"/>
        <v>20</v>
      </c>
    </row>
    <row r="166" spans="2:12" x14ac:dyDescent="0.3">
      <c r="B166" t="s">
        <v>190</v>
      </c>
      <c r="C166">
        <v>1999</v>
      </c>
      <c r="D166" t="s">
        <v>20</v>
      </c>
      <c r="E166">
        <v>25</v>
      </c>
      <c r="F166">
        <v>0</v>
      </c>
      <c r="G166" s="18">
        <v>1815.88</v>
      </c>
      <c r="H166" t="s">
        <v>12</v>
      </c>
      <c r="I166" t="s">
        <v>12</v>
      </c>
      <c r="J166" t="s">
        <v>13</v>
      </c>
      <c r="K166" s="14">
        <f t="shared" si="4"/>
        <v>36428</v>
      </c>
      <c r="L166" s="16">
        <f t="shared" si="5"/>
        <v>23</v>
      </c>
    </row>
    <row r="167" spans="2:12" x14ac:dyDescent="0.3">
      <c r="B167" t="s">
        <v>191</v>
      </c>
      <c r="C167">
        <v>2004</v>
      </c>
      <c r="D167" t="s">
        <v>35</v>
      </c>
      <c r="E167">
        <v>19</v>
      </c>
      <c r="F167">
        <v>0</v>
      </c>
      <c r="G167" s="18">
        <v>1822.54</v>
      </c>
      <c r="H167" t="s">
        <v>12</v>
      </c>
      <c r="I167" t="s">
        <v>16</v>
      </c>
      <c r="J167" t="s">
        <v>23</v>
      </c>
      <c r="K167" s="14">
        <f t="shared" si="4"/>
        <v>38218</v>
      </c>
      <c r="L167" s="16">
        <f t="shared" si="5"/>
        <v>18</v>
      </c>
    </row>
    <row r="168" spans="2:12" x14ac:dyDescent="0.3">
      <c r="B168" t="s">
        <v>192</v>
      </c>
      <c r="C168">
        <v>1999</v>
      </c>
      <c r="D168" t="s">
        <v>15</v>
      </c>
      <c r="E168">
        <v>17</v>
      </c>
      <c r="F168">
        <v>0</v>
      </c>
      <c r="G168" s="18">
        <v>1824.29</v>
      </c>
      <c r="H168" t="s">
        <v>12</v>
      </c>
      <c r="I168" t="s">
        <v>12</v>
      </c>
      <c r="J168" t="s">
        <v>13</v>
      </c>
      <c r="K168" s="14">
        <f t="shared" si="4"/>
        <v>36481</v>
      </c>
      <c r="L168" s="16">
        <f t="shared" si="5"/>
        <v>23</v>
      </c>
    </row>
    <row r="169" spans="2:12" x14ac:dyDescent="0.3">
      <c r="B169" t="s">
        <v>193</v>
      </c>
      <c r="C169">
        <v>1999</v>
      </c>
      <c r="D169" t="s">
        <v>37</v>
      </c>
      <c r="E169">
        <v>1</v>
      </c>
      <c r="F169">
        <v>0</v>
      </c>
      <c r="G169" s="18">
        <v>1826.84</v>
      </c>
      <c r="H169" t="s">
        <v>12</v>
      </c>
      <c r="I169" t="s">
        <v>11</v>
      </c>
      <c r="J169" t="s">
        <v>42</v>
      </c>
      <c r="K169" s="14">
        <f t="shared" si="4"/>
        <v>36434</v>
      </c>
      <c r="L169" s="16">
        <f t="shared" si="5"/>
        <v>23</v>
      </c>
    </row>
    <row r="170" spans="2:12" x14ac:dyDescent="0.3">
      <c r="B170" t="s">
        <v>194</v>
      </c>
      <c r="C170">
        <v>2003</v>
      </c>
      <c r="D170" t="s">
        <v>35</v>
      </c>
      <c r="E170">
        <v>11</v>
      </c>
      <c r="F170">
        <v>1</v>
      </c>
      <c r="G170" s="18">
        <v>1832.09</v>
      </c>
      <c r="H170" t="s">
        <v>12</v>
      </c>
      <c r="I170" t="s">
        <v>12</v>
      </c>
      <c r="J170" t="s">
        <v>42</v>
      </c>
      <c r="K170" s="14">
        <f t="shared" si="4"/>
        <v>37844</v>
      </c>
      <c r="L170" s="16">
        <f t="shared" si="5"/>
        <v>19</v>
      </c>
    </row>
    <row r="171" spans="2:12" x14ac:dyDescent="0.3">
      <c r="B171" t="s">
        <v>195</v>
      </c>
      <c r="C171">
        <v>2003</v>
      </c>
      <c r="D171" t="s">
        <v>35</v>
      </c>
      <c r="E171">
        <v>4</v>
      </c>
      <c r="F171">
        <v>1</v>
      </c>
      <c r="G171" s="18">
        <v>1837.24</v>
      </c>
      <c r="H171" t="s">
        <v>12</v>
      </c>
      <c r="I171" t="s">
        <v>11</v>
      </c>
      <c r="J171" t="s">
        <v>42</v>
      </c>
      <c r="K171" s="14">
        <f t="shared" si="4"/>
        <v>37837</v>
      </c>
      <c r="L171" s="16">
        <f t="shared" si="5"/>
        <v>19</v>
      </c>
    </row>
    <row r="172" spans="2:12" x14ac:dyDescent="0.3">
      <c r="B172" t="s">
        <v>196</v>
      </c>
      <c r="C172">
        <v>1999</v>
      </c>
      <c r="D172" t="s">
        <v>30</v>
      </c>
      <c r="E172">
        <v>12</v>
      </c>
      <c r="F172">
        <v>0</v>
      </c>
      <c r="G172" s="18">
        <v>1837.28</v>
      </c>
      <c r="H172" t="s">
        <v>12</v>
      </c>
      <c r="I172" t="s">
        <v>11</v>
      </c>
      <c r="J172" t="s">
        <v>13</v>
      </c>
      <c r="K172" s="14">
        <f t="shared" si="4"/>
        <v>36506</v>
      </c>
      <c r="L172" s="16">
        <f t="shared" si="5"/>
        <v>23</v>
      </c>
    </row>
    <row r="173" spans="2:12" x14ac:dyDescent="0.3">
      <c r="B173" t="s">
        <v>197</v>
      </c>
      <c r="C173">
        <v>2003</v>
      </c>
      <c r="D173" t="s">
        <v>10</v>
      </c>
      <c r="E173">
        <v>20</v>
      </c>
      <c r="F173">
        <v>1</v>
      </c>
      <c r="G173" s="18">
        <v>1842.52</v>
      </c>
      <c r="H173" t="s">
        <v>12</v>
      </c>
      <c r="I173" t="s">
        <v>11</v>
      </c>
      <c r="J173" t="s">
        <v>42</v>
      </c>
      <c r="K173" s="14">
        <f t="shared" si="4"/>
        <v>37822</v>
      </c>
      <c r="L173" s="16">
        <f t="shared" si="5"/>
        <v>19</v>
      </c>
    </row>
    <row r="174" spans="2:12" x14ac:dyDescent="0.3">
      <c r="B174" t="s">
        <v>198</v>
      </c>
      <c r="C174">
        <v>1994</v>
      </c>
      <c r="D174" t="s">
        <v>30</v>
      </c>
      <c r="E174">
        <v>6</v>
      </c>
      <c r="F174">
        <v>0</v>
      </c>
      <c r="G174" s="18">
        <v>1850.55</v>
      </c>
      <c r="H174" t="s">
        <v>12</v>
      </c>
      <c r="I174" t="s">
        <v>11</v>
      </c>
      <c r="J174" t="s">
        <v>23</v>
      </c>
      <c r="K174" s="14">
        <f t="shared" si="4"/>
        <v>34674</v>
      </c>
      <c r="L174" s="16">
        <f t="shared" si="5"/>
        <v>28</v>
      </c>
    </row>
    <row r="175" spans="2:12" x14ac:dyDescent="0.3">
      <c r="B175" t="s">
        <v>199</v>
      </c>
      <c r="C175">
        <v>2004</v>
      </c>
      <c r="D175" t="s">
        <v>30</v>
      </c>
      <c r="E175">
        <v>27</v>
      </c>
      <c r="F175">
        <v>0</v>
      </c>
      <c r="G175" s="18">
        <v>1863.45</v>
      </c>
      <c r="H175" t="s">
        <v>12</v>
      </c>
      <c r="I175" t="s">
        <v>16</v>
      </c>
      <c r="J175" t="s">
        <v>200</v>
      </c>
      <c r="K175" s="14">
        <f t="shared" si="4"/>
        <v>38348</v>
      </c>
      <c r="L175" s="16">
        <f t="shared" si="5"/>
        <v>18</v>
      </c>
    </row>
    <row r="176" spans="2:12" x14ac:dyDescent="0.3">
      <c r="B176" t="s">
        <v>201</v>
      </c>
      <c r="C176">
        <v>1996</v>
      </c>
      <c r="D176" t="s">
        <v>10</v>
      </c>
      <c r="E176">
        <v>2</v>
      </c>
      <c r="F176">
        <v>0</v>
      </c>
      <c r="G176" s="18">
        <v>1865.98</v>
      </c>
      <c r="H176" t="s">
        <v>12</v>
      </c>
      <c r="I176" t="s">
        <v>12</v>
      </c>
      <c r="J176" t="s">
        <v>23</v>
      </c>
      <c r="K176" s="14">
        <f t="shared" si="4"/>
        <v>35248</v>
      </c>
      <c r="L176" s="16">
        <f t="shared" si="5"/>
        <v>26</v>
      </c>
    </row>
    <row r="177" spans="2:12" x14ac:dyDescent="0.3">
      <c r="B177" t="s">
        <v>202</v>
      </c>
      <c r="C177">
        <v>2002</v>
      </c>
      <c r="D177" t="s">
        <v>20</v>
      </c>
      <c r="E177">
        <v>22</v>
      </c>
      <c r="F177">
        <v>0</v>
      </c>
      <c r="G177" s="18">
        <v>1875.34</v>
      </c>
      <c r="H177" t="s">
        <v>12</v>
      </c>
      <c r="I177" t="s">
        <v>11</v>
      </c>
      <c r="J177" t="s">
        <v>42</v>
      </c>
      <c r="K177" s="14">
        <f t="shared" si="4"/>
        <v>37521</v>
      </c>
      <c r="L177" s="16">
        <f t="shared" si="5"/>
        <v>20</v>
      </c>
    </row>
    <row r="178" spans="2:12" x14ac:dyDescent="0.3">
      <c r="B178" t="s">
        <v>203</v>
      </c>
      <c r="C178">
        <v>2002</v>
      </c>
      <c r="D178" t="s">
        <v>37</v>
      </c>
      <c r="E178">
        <v>29</v>
      </c>
      <c r="F178">
        <v>0</v>
      </c>
      <c r="G178" s="18">
        <v>1877.93</v>
      </c>
      <c r="H178" t="s">
        <v>12</v>
      </c>
      <c r="I178" t="s">
        <v>16</v>
      </c>
      <c r="J178" t="s">
        <v>13</v>
      </c>
      <c r="K178" s="14">
        <f t="shared" si="4"/>
        <v>37558</v>
      </c>
      <c r="L178" s="16">
        <f t="shared" si="5"/>
        <v>20</v>
      </c>
    </row>
    <row r="179" spans="2:12" x14ac:dyDescent="0.3">
      <c r="B179" t="s">
        <v>204</v>
      </c>
      <c r="C179">
        <v>2002</v>
      </c>
      <c r="D179" t="s">
        <v>35</v>
      </c>
      <c r="E179">
        <v>29</v>
      </c>
      <c r="F179">
        <v>0</v>
      </c>
      <c r="G179" s="18">
        <v>1880.07</v>
      </c>
      <c r="H179" t="s">
        <v>12</v>
      </c>
      <c r="I179" t="s">
        <v>11</v>
      </c>
      <c r="J179" t="s">
        <v>13</v>
      </c>
      <c r="K179" s="14">
        <f t="shared" si="4"/>
        <v>37497</v>
      </c>
      <c r="L179" s="16">
        <f t="shared" si="5"/>
        <v>20</v>
      </c>
    </row>
    <row r="180" spans="2:12" x14ac:dyDescent="0.3">
      <c r="B180" t="s">
        <v>205</v>
      </c>
      <c r="C180">
        <v>2002</v>
      </c>
      <c r="D180" t="s">
        <v>35</v>
      </c>
      <c r="E180">
        <v>21</v>
      </c>
      <c r="F180">
        <v>0</v>
      </c>
      <c r="G180" s="18">
        <v>1880.49</v>
      </c>
      <c r="H180" t="s">
        <v>12</v>
      </c>
      <c r="I180" t="s">
        <v>16</v>
      </c>
      <c r="J180" t="s">
        <v>42</v>
      </c>
      <c r="K180" s="14">
        <f t="shared" si="4"/>
        <v>37489</v>
      </c>
      <c r="L180" s="16">
        <f t="shared" si="5"/>
        <v>20</v>
      </c>
    </row>
    <row r="181" spans="2:12" x14ac:dyDescent="0.3">
      <c r="B181" t="s">
        <v>206</v>
      </c>
      <c r="C181">
        <v>2001</v>
      </c>
      <c r="D181" t="s">
        <v>35</v>
      </c>
      <c r="E181">
        <v>10</v>
      </c>
      <c r="F181">
        <v>0</v>
      </c>
      <c r="G181" s="18">
        <v>1906.36</v>
      </c>
      <c r="H181" t="s">
        <v>12</v>
      </c>
      <c r="I181" t="s">
        <v>16</v>
      </c>
      <c r="J181" t="s">
        <v>23</v>
      </c>
      <c r="K181" s="14">
        <f t="shared" si="4"/>
        <v>37113</v>
      </c>
      <c r="L181" s="16">
        <f t="shared" si="5"/>
        <v>21</v>
      </c>
    </row>
    <row r="182" spans="2:12" x14ac:dyDescent="0.3">
      <c r="B182" t="s">
        <v>207</v>
      </c>
      <c r="C182">
        <v>1994</v>
      </c>
      <c r="D182" t="s">
        <v>37</v>
      </c>
      <c r="E182">
        <v>6</v>
      </c>
      <c r="F182">
        <v>0</v>
      </c>
      <c r="G182" s="18">
        <v>1908.9</v>
      </c>
      <c r="H182" t="s">
        <v>12</v>
      </c>
      <c r="I182" t="s">
        <v>12</v>
      </c>
      <c r="J182" t="s">
        <v>13</v>
      </c>
      <c r="K182" s="14">
        <f t="shared" si="4"/>
        <v>34613</v>
      </c>
      <c r="L182" s="16">
        <f t="shared" si="5"/>
        <v>28</v>
      </c>
    </row>
    <row r="183" spans="2:12" x14ac:dyDescent="0.3">
      <c r="B183" t="s">
        <v>208</v>
      </c>
      <c r="C183">
        <v>2001</v>
      </c>
      <c r="D183" t="s">
        <v>35</v>
      </c>
      <c r="E183">
        <v>3</v>
      </c>
      <c r="F183">
        <v>0</v>
      </c>
      <c r="G183" s="18">
        <v>1909.53</v>
      </c>
      <c r="H183" t="s">
        <v>12</v>
      </c>
      <c r="I183" t="s">
        <v>12</v>
      </c>
      <c r="J183" t="s">
        <v>23</v>
      </c>
      <c r="K183" s="14">
        <f t="shared" si="4"/>
        <v>37106</v>
      </c>
      <c r="L183" s="16">
        <f t="shared" si="5"/>
        <v>21</v>
      </c>
    </row>
    <row r="184" spans="2:12" x14ac:dyDescent="0.3">
      <c r="B184" t="s">
        <v>209</v>
      </c>
      <c r="C184">
        <v>2001</v>
      </c>
      <c r="D184" t="s">
        <v>30</v>
      </c>
      <c r="E184">
        <v>9</v>
      </c>
      <c r="F184">
        <v>0</v>
      </c>
      <c r="G184" s="18">
        <v>1917.32</v>
      </c>
      <c r="H184" t="s">
        <v>12</v>
      </c>
      <c r="I184" t="s">
        <v>11</v>
      </c>
      <c r="J184" t="s">
        <v>23</v>
      </c>
      <c r="K184" s="14">
        <f t="shared" si="4"/>
        <v>37234</v>
      </c>
      <c r="L184" s="16">
        <f t="shared" si="5"/>
        <v>21</v>
      </c>
    </row>
    <row r="185" spans="2:12" x14ac:dyDescent="0.3">
      <c r="B185" t="s">
        <v>210</v>
      </c>
      <c r="C185">
        <v>2002</v>
      </c>
      <c r="D185" t="s">
        <v>20</v>
      </c>
      <c r="E185">
        <v>7</v>
      </c>
      <c r="F185">
        <v>1</v>
      </c>
      <c r="G185" s="18">
        <v>1964.78</v>
      </c>
      <c r="H185" t="s">
        <v>12</v>
      </c>
      <c r="I185" t="s">
        <v>16</v>
      </c>
      <c r="J185" t="s">
        <v>42</v>
      </c>
      <c r="K185" s="14">
        <f t="shared" si="4"/>
        <v>37506</v>
      </c>
      <c r="L185" s="16">
        <f t="shared" si="5"/>
        <v>20</v>
      </c>
    </row>
    <row r="186" spans="2:12" x14ac:dyDescent="0.3">
      <c r="B186" t="s">
        <v>211</v>
      </c>
      <c r="C186">
        <v>2002</v>
      </c>
      <c r="D186" t="s">
        <v>10</v>
      </c>
      <c r="E186">
        <v>29</v>
      </c>
      <c r="F186">
        <v>0</v>
      </c>
      <c r="G186" s="18">
        <v>1967.02</v>
      </c>
      <c r="H186" t="s">
        <v>12</v>
      </c>
      <c r="I186" t="s">
        <v>11</v>
      </c>
      <c r="J186" t="s">
        <v>168</v>
      </c>
      <c r="K186" s="14">
        <f t="shared" si="4"/>
        <v>37466</v>
      </c>
      <c r="L186" s="16">
        <f t="shared" si="5"/>
        <v>20</v>
      </c>
    </row>
    <row r="187" spans="2:12" x14ac:dyDescent="0.3">
      <c r="B187" t="s">
        <v>212</v>
      </c>
      <c r="C187">
        <v>1998</v>
      </c>
      <c r="D187" t="s">
        <v>20</v>
      </c>
      <c r="E187">
        <v>28</v>
      </c>
      <c r="F187">
        <v>0</v>
      </c>
      <c r="G187" s="18">
        <v>1969.61</v>
      </c>
      <c r="H187" t="s">
        <v>12</v>
      </c>
      <c r="I187" t="s">
        <v>12</v>
      </c>
      <c r="J187" t="s">
        <v>42</v>
      </c>
      <c r="K187" s="14">
        <f t="shared" si="4"/>
        <v>36066</v>
      </c>
      <c r="L187" s="16">
        <f t="shared" si="5"/>
        <v>24</v>
      </c>
    </row>
    <row r="188" spans="2:12" x14ac:dyDescent="0.3">
      <c r="B188" t="s">
        <v>213</v>
      </c>
      <c r="C188">
        <v>1998</v>
      </c>
      <c r="D188" t="s">
        <v>37</v>
      </c>
      <c r="E188">
        <v>5</v>
      </c>
      <c r="F188">
        <v>0</v>
      </c>
      <c r="G188" s="18">
        <v>1972.95</v>
      </c>
      <c r="H188" t="s">
        <v>12</v>
      </c>
      <c r="I188" t="s">
        <v>16</v>
      </c>
      <c r="J188" t="s">
        <v>42</v>
      </c>
      <c r="K188" s="14">
        <f t="shared" si="4"/>
        <v>36073</v>
      </c>
      <c r="L188" s="16">
        <f t="shared" si="5"/>
        <v>24</v>
      </c>
    </row>
    <row r="189" spans="2:12" x14ac:dyDescent="0.3">
      <c r="B189" t="s">
        <v>214</v>
      </c>
      <c r="C189">
        <v>1998</v>
      </c>
      <c r="D189" t="s">
        <v>20</v>
      </c>
      <c r="E189">
        <v>29</v>
      </c>
      <c r="F189">
        <v>0</v>
      </c>
      <c r="G189" s="18">
        <v>1977.82</v>
      </c>
      <c r="H189" t="s">
        <v>12</v>
      </c>
      <c r="I189" t="s">
        <v>16</v>
      </c>
      <c r="J189" t="s">
        <v>42</v>
      </c>
      <c r="K189" s="14">
        <f t="shared" si="4"/>
        <v>36067</v>
      </c>
      <c r="L189" s="16">
        <f t="shared" si="5"/>
        <v>24</v>
      </c>
    </row>
    <row r="190" spans="2:12" x14ac:dyDescent="0.3">
      <c r="B190" t="s">
        <v>215</v>
      </c>
      <c r="C190">
        <v>2002</v>
      </c>
      <c r="D190" t="s">
        <v>10</v>
      </c>
      <c r="E190">
        <v>16</v>
      </c>
      <c r="F190">
        <v>1</v>
      </c>
      <c r="G190" s="18">
        <v>1980.07</v>
      </c>
      <c r="H190" t="s">
        <v>12</v>
      </c>
      <c r="I190" t="s">
        <v>12</v>
      </c>
      <c r="J190" t="s">
        <v>42</v>
      </c>
      <c r="K190" s="14">
        <f t="shared" si="4"/>
        <v>37453</v>
      </c>
      <c r="L190" s="16">
        <f t="shared" si="5"/>
        <v>20</v>
      </c>
    </row>
    <row r="191" spans="2:12" x14ac:dyDescent="0.3">
      <c r="B191" t="s">
        <v>216</v>
      </c>
      <c r="C191">
        <v>1998</v>
      </c>
      <c r="D191" t="s">
        <v>30</v>
      </c>
      <c r="E191">
        <v>29</v>
      </c>
      <c r="F191">
        <v>0</v>
      </c>
      <c r="G191" s="18">
        <v>1981.58</v>
      </c>
      <c r="H191" t="s">
        <v>12</v>
      </c>
      <c r="I191" t="s">
        <v>16</v>
      </c>
      <c r="J191" t="s">
        <v>13</v>
      </c>
      <c r="K191" s="14">
        <f t="shared" si="4"/>
        <v>36158</v>
      </c>
      <c r="L191" s="16">
        <f t="shared" si="5"/>
        <v>24</v>
      </c>
    </row>
    <row r="192" spans="2:12" x14ac:dyDescent="0.3">
      <c r="B192" t="s">
        <v>217</v>
      </c>
      <c r="C192">
        <v>2002</v>
      </c>
      <c r="D192" t="s">
        <v>20</v>
      </c>
      <c r="E192">
        <v>29</v>
      </c>
      <c r="F192">
        <v>0</v>
      </c>
      <c r="G192" s="18">
        <v>1984.45</v>
      </c>
      <c r="H192" t="s">
        <v>12</v>
      </c>
      <c r="I192" t="s">
        <v>12</v>
      </c>
      <c r="J192" t="s">
        <v>168</v>
      </c>
      <c r="K192" s="14">
        <f t="shared" si="4"/>
        <v>37528</v>
      </c>
      <c r="L192" s="16">
        <f t="shared" si="5"/>
        <v>20</v>
      </c>
    </row>
    <row r="193" spans="2:12" x14ac:dyDescent="0.3">
      <c r="B193" t="s">
        <v>218</v>
      </c>
      <c r="C193">
        <v>1998</v>
      </c>
      <c r="D193" t="s">
        <v>20</v>
      </c>
      <c r="E193">
        <v>14</v>
      </c>
      <c r="F193">
        <v>0</v>
      </c>
      <c r="G193" s="18">
        <v>1986.93</v>
      </c>
      <c r="H193" t="s">
        <v>12</v>
      </c>
      <c r="I193" t="s">
        <v>11</v>
      </c>
      <c r="J193" t="s">
        <v>13</v>
      </c>
      <c r="K193" s="14">
        <f t="shared" si="4"/>
        <v>36052</v>
      </c>
      <c r="L193" s="16">
        <f t="shared" si="5"/>
        <v>24</v>
      </c>
    </row>
    <row r="194" spans="2:12" x14ac:dyDescent="0.3">
      <c r="B194" t="s">
        <v>219</v>
      </c>
      <c r="C194">
        <v>2001</v>
      </c>
      <c r="D194" t="s">
        <v>35</v>
      </c>
      <c r="E194">
        <v>14</v>
      </c>
      <c r="F194">
        <v>0</v>
      </c>
      <c r="G194" s="18">
        <v>2007.95</v>
      </c>
      <c r="H194" t="s">
        <v>12</v>
      </c>
      <c r="I194" t="s">
        <v>11</v>
      </c>
      <c r="J194" t="s">
        <v>42</v>
      </c>
      <c r="K194" s="14">
        <f t="shared" si="4"/>
        <v>37117</v>
      </c>
      <c r="L194" s="16">
        <f t="shared" si="5"/>
        <v>21</v>
      </c>
    </row>
    <row r="195" spans="2:12" x14ac:dyDescent="0.3">
      <c r="B195" t="s">
        <v>220</v>
      </c>
      <c r="C195">
        <v>2001</v>
      </c>
      <c r="D195" t="s">
        <v>10</v>
      </c>
      <c r="E195">
        <v>1</v>
      </c>
      <c r="F195">
        <v>0</v>
      </c>
      <c r="G195" s="18">
        <v>2020.18</v>
      </c>
      <c r="H195" t="s">
        <v>12</v>
      </c>
      <c r="I195" t="s">
        <v>16</v>
      </c>
      <c r="J195" t="s">
        <v>42</v>
      </c>
      <c r="K195" s="14">
        <f t="shared" ref="K195:K258" si="6">DATE(C195,MONTH(1&amp;D195),E195)</f>
        <v>37073</v>
      </c>
      <c r="L195" s="16">
        <f t="shared" ref="L195:L258" si="7">DATEDIF(K195,DATE(2023,6,8),"Y")</f>
        <v>21</v>
      </c>
    </row>
    <row r="196" spans="2:12" x14ac:dyDescent="0.3">
      <c r="B196" t="s">
        <v>221</v>
      </c>
      <c r="C196">
        <v>2001</v>
      </c>
      <c r="D196" t="s">
        <v>20</v>
      </c>
      <c r="E196">
        <v>6</v>
      </c>
      <c r="F196">
        <v>0</v>
      </c>
      <c r="G196" s="18">
        <v>2020.55</v>
      </c>
      <c r="H196" t="s">
        <v>12</v>
      </c>
      <c r="I196" t="s">
        <v>11</v>
      </c>
      <c r="J196" t="s">
        <v>13</v>
      </c>
      <c r="K196" s="14">
        <f t="shared" si="6"/>
        <v>37140</v>
      </c>
      <c r="L196" s="16">
        <f t="shared" si="7"/>
        <v>21</v>
      </c>
    </row>
    <row r="197" spans="2:12" x14ac:dyDescent="0.3">
      <c r="B197" t="s">
        <v>222</v>
      </c>
      <c r="C197">
        <v>2001</v>
      </c>
      <c r="D197" t="s">
        <v>35</v>
      </c>
      <c r="E197">
        <v>4</v>
      </c>
      <c r="F197">
        <v>0</v>
      </c>
      <c r="G197" s="18">
        <v>2026.97</v>
      </c>
      <c r="H197" t="s">
        <v>12</v>
      </c>
      <c r="I197" t="s">
        <v>11</v>
      </c>
      <c r="J197" t="s">
        <v>13</v>
      </c>
      <c r="K197" s="14">
        <f t="shared" si="6"/>
        <v>37107</v>
      </c>
      <c r="L197" s="16">
        <f t="shared" si="7"/>
        <v>21</v>
      </c>
    </row>
    <row r="198" spans="2:12" x14ac:dyDescent="0.3">
      <c r="B198" t="s">
        <v>223</v>
      </c>
      <c r="C198">
        <v>2000</v>
      </c>
      <c r="D198" t="s">
        <v>20</v>
      </c>
      <c r="E198">
        <v>2</v>
      </c>
      <c r="F198">
        <v>0</v>
      </c>
      <c r="G198" s="18">
        <v>2045.69</v>
      </c>
      <c r="H198" t="s">
        <v>12</v>
      </c>
      <c r="I198" t="s">
        <v>12</v>
      </c>
      <c r="J198" t="s">
        <v>23</v>
      </c>
      <c r="K198" s="14">
        <f t="shared" si="6"/>
        <v>36771</v>
      </c>
      <c r="L198" s="16">
        <f t="shared" si="7"/>
        <v>22</v>
      </c>
    </row>
    <row r="199" spans="2:12" x14ac:dyDescent="0.3">
      <c r="B199" t="s">
        <v>224</v>
      </c>
      <c r="C199">
        <v>2000</v>
      </c>
      <c r="D199" t="s">
        <v>10</v>
      </c>
      <c r="E199">
        <v>26</v>
      </c>
      <c r="F199">
        <v>0</v>
      </c>
      <c r="G199" s="18">
        <v>2055.3200000000002</v>
      </c>
      <c r="H199" t="s">
        <v>12</v>
      </c>
      <c r="I199" t="s">
        <v>12</v>
      </c>
      <c r="J199" t="s">
        <v>23</v>
      </c>
      <c r="K199" s="14">
        <f t="shared" si="6"/>
        <v>36733</v>
      </c>
      <c r="L199" s="16">
        <f t="shared" si="7"/>
        <v>22</v>
      </c>
    </row>
    <row r="200" spans="2:12" x14ac:dyDescent="0.3">
      <c r="B200" t="s">
        <v>225</v>
      </c>
      <c r="C200">
        <v>2004</v>
      </c>
      <c r="D200" t="s">
        <v>18</v>
      </c>
      <c r="E200">
        <v>12</v>
      </c>
      <c r="F200">
        <v>0</v>
      </c>
      <c r="G200" s="18">
        <v>2094.1</v>
      </c>
      <c r="H200" t="s">
        <v>12</v>
      </c>
      <c r="I200" t="s">
        <v>11</v>
      </c>
      <c r="J200" t="s">
        <v>200</v>
      </c>
      <c r="K200" s="14">
        <f t="shared" si="6"/>
        <v>38150</v>
      </c>
      <c r="L200" s="16">
        <f t="shared" si="7"/>
        <v>18</v>
      </c>
    </row>
    <row r="201" spans="2:12" x14ac:dyDescent="0.3">
      <c r="B201" t="s">
        <v>226</v>
      </c>
      <c r="C201">
        <v>2001</v>
      </c>
      <c r="D201" t="s">
        <v>35</v>
      </c>
      <c r="E201">
        <v>14</v>
      </c>
      <c r="F201">
        <v>0</v>
      </c>
      <c r="G201" s="18">
        <v>2102.2600000000002</v>
      </c>
      <c r="H201" t="s">
        <v>12</v>
      </c>
      <c r="I201" t="s">
        <v>11</v>
      </c>
      <c r="J201" t="s">
        <v>166</v>
      </c>
      <c r="K201" s="14">
        <f t="shared" si="6"/>
        <v>37117</v>
      </c>
      <c r="L201" s="16">
        <f t="shared" si="7"/>
        <v>21</v>
      </c>
    </row>
    <row r="202" spans="2:12" x14ac:dyDescent="0.3">
      <c r="B202" t="s">
        <v>227</v>
      </c>
      <c r="C202">
        <v>2001</v>
      </c>
      <c r="D202" t="s">
        <v>18</v>
      </c>
      <c r="E202">
        <v>22</v>
      </c>
      <c r="F202">
        <v>1</v>
      </c>
      <c r="G202" s="18">
        <v>2103.08</v>
      </c>
      <c r="H202" t="s">
        <v>12</v>
      </c>
      <c r="I202" t="s">
        <v>11</v>
      </c>
      <c r="J202" t="s">
        <v>42</v>
      </c>
      <c r="K202" s="14">
        <f t="shared" si="6"/>
        <v>37064</v>
      </c>
      <c r="L202" s="16">
        <f t="shared" si="7"/>
        <v>21</v>
      </c>
    </row>
    <row r="203" spans="2:12" x14ac:dyDescent="0.3">
      <c r="B203" t="s">
        <v>228</v>
      </c>
      <c r="C203">
        <v>2001</v>
      </c>
      <c r="D203" t="s">
        <v>15</v>
      </c>
      <c r="E203">
        <v>28</v>
      </c>
      <c r="F203">
        <v>0</v>
      </c>
      <c r="G203" s="18">
        <v>2104.11</v>
      </c>
      <c r="H203" t="s">
        <v>11</v>
      </c>
      <c r="I203" t="s">
        <v>16</v>
      </c>
      <c r="J203" t="s">
        <v>168</v>
      </c>
      <c r="K203" s="14">
        <f t="shared" si="6"/>
        <v>37223</v>
      </c>
      <c r="L203" s="16">
        <f t="shared" si="7"/>
        <v>21</v>
      </c>
    </row>
    <row r="204" spans="2:12" x14ac:dyDescent="0.3">
      <c r="B204" t="s">
        <v>229</v>
      </c>
      <c r="C204">
        <v>1989</v>
      </c>
      <c r="D204" t="s">
        <v>10</v>
      </c>
      <c r="E204">
        <v>21</v>
      </c>
      <c r="F204">
        <v>3</v>
      </c>
      <c r="G204" s="18">
        <v>2106.2600000000002</v>
      </c>
      <c r="H204" t="s">
        <v>11</v>
      </c>
      <c r="I204" t="s">
        <v>11</v>
      </c>
      <c r="J204" t="s">
        <v>13</v>
      </c>
      <c r="K204" s="14">
        <f t="shared" si="6"/>
        <v>32710</v>
      </c>
      <c r="L204" s="16">
        <f t="shared" si="7"/>
        <v>33</v>
      </c>
    </row>
    <row r="205" spans="2:12" x14ac:dyDescent="0.3">
      <c r="B205" t="s">
        <v>230</v>
      </c>
      <c r="C205">
        <v>2003</v>
      </c>
      <c r="D205" t="s">
        <v>20</v>
      </c>
      <c r="E205">
        <v>30</v>
      </c>
      <c r="F205">
        <v>0</v>
      </c>
      <c r="G205" s="18">
        <v>2117.34</v>
      </c>
      <c r="H205" t="s">
        <v>11</v>
      </c>
      <c r="I205" t="s">
        <v>12</v>
      </c>
      <c r="J205" t="s">
        <v>23</v>
      </c>
      <c r="K205" s="14">
        <f t="shared" si="6"/>
        <v>37894</v>
      </c>
      <c r="L205" s="16">
        <f t="shared" si="7"/>
        <v>19</v>
      </c>
    </row>
    <row r="206" spans="2:12" x14ac:dyDescent="0.3">
      <c r="B206" t="s">
        <v>231</v>
      </c>
      <c r="C206">
        <v>2004</v>
      </c>
      <c r="D206" t="s">
        <v>15</v>
      </c>
      <c r="E206">
        <v>4</v>
      </c>
      <c r="F206">
        <v>0</v>
      </c>
      <c r="G206" s="18">
        <v>2118.61</v>
      </c>
      <c r="H206" t="s">
        <v>11</v>
      </c>
      <c r="I206" t="s">
        <v>16</v>
      </c>
      <c r="J206" t="s">
        <v>23</v>
      </c>
      <c r="K206" s="14">
        <f t="shared" si="6"/>
        <v>38295</v>
      </c>
      <c r="L206" s="16">
        <f t="shared" si="7"/>
        <v>18</v>
      </c>
    </row>
    <row r="207" spans="2:12" x14ac:dyDescent="0.3">
      <c r="B207" t="s">
        <v>232</v>
      </c>
      <c r="C207">
        <v>2003</v>
      </c>
      <c r="D207" t="s">
        <v>35</v>
      </c>
      <c r="E207">
        <v>30</v>
      </c>
      <c r="F207">
        <v>0</v>
      </c>
      <c r="G207" s="18">
        <v>2128.4299999999998</v>
      </c>
      <c r="H207" t="s">
        <v>11</v>
      </c>
      <c r="I207" t="s">
        <v>16</v>
      </c>
      <c r="J207" t="s">
        <v>23</v>
      </c>
      <c r="K207" s="14">
        <f t="shared" si="6"/>
        <v>37863</v>
      </c>
      <c r="L207" s="16">
        <f t="shared" si="7"/>
        <v>19</v>
      </c>
    </row>
    <row r="208" spans="2:12" x14ac:dyDescent="0.3">
      <c r="B208" t="s">
        <v>233</v>
      </c>
      <c r="C208">
        <v>2003</v>
      </c>
      <c r="D208" t="s">
        <v>30</v>
      </c>
      <c r="E208">
        <v>22</v>
      </c>
      <c r="F208">
        <v>0</v>
      </c>
      <c r="G208" s="18">
        <v>2130.6799999999998</v>
      </c>
      <c r="H208" t="s">
        <v>11</v>
      </c>
      <c r="I208" t="s">
        <v>12</v>
      </c>
      <c r="J208" t="s">
        <v>23</v>
      </c>
      <c r="K208" s="14">
        <f t="shared" si="6"/>
        <v>37977</v>
      </c>
      <c r="L208" s="16">
        <f t="shared" si="7"/>
        <v>19</v>
      </c>
    </row>
    <row r="209" spans="2:12" x14ac:dyDescent="0.3">
      <c r="B209" t="s">
        <v>234</v>
      </c>
      <c r="C209">
        <v>2003</v>
      </c>
      <c r="D209" t="s">
        <v>20</v>
      </c>
      <c r="E209">
        <v>1</v>
      </c>
      <c r="F209">
        <v>0</v>
      </c>
      <c r="G209" s="18">
        <v>2134.9</v>
      </c>
      <c r="H209" t="s">
        <v>11</v>
      </c>
      <c r="I209" t="s">
        <v>12</v>
      </c>
      <c r="J209" t="s">
        <v>23</v>
      </c>
      <c r="K209" s="14">
        <f t="shared" si="6"/>
        <v>37865</v>
      </c>
      <c r="L209" s="16">
        <f t="shared" si="7"/>
        <v>19</v>
      </c>
    </row>
    <row r="210" spans="2:12" x14ac:dyDescent="0.3">
      <c r="B210" t="s">
        <v>235</v>
      </c>
      <c r="C210">
        <v>2003</v>
      </c>
      <c r="D210" t="s">
        <v>20</v>
      </c>
      <c r="E210">
        <v>26</v>
      </c>
      <c r="F210">
        <v>0</v>
      </c>
      <c r="G210" s="18">
        <v>2136.88</v>
      </c>
      <c r="H210" t="s">
        <v>11</v>
      </c>
      <c r="I210" t="s">
        <v>11</v>
      </c>
      <c r="J210" t="s">
        <v>23</v>
      </c>
      <c r="K210" s="14">
        <f t="shared" si="6"/>
        <v>37890</v>
      </c>
      <c r="L210" s="16">
        <f t="shared" si="7"/>
        <v>19</v>
      </c>
    </row>
    <row r="211" spans="2:12" x14ac:dyDescent="0.3">
      <c r="B211" t="s">
        <v>236</v>
      </c>
      <c r="C211">
        <v>1997</v>
      </c>
      <c r="D211" t="s">
        <v>20</v>
      </c>
      <c r="E211">
        <v>3</v>
      </c>
      <c r="F211">
        <v>0</v>
      </c>
      <c r="G211" s="18">
        <v>2137.65</v>
      </c>
      <c r="H211" t="s">
        <v>12</v>
      </c>
      <c r="I211" t="s">
        <v>16</v>
      </c>
      <c r="J211" t="s">
        <v>13</v>
      </c>
      <c r="K211" s="14">
        <f t="shared" si="6"/>
        <v>35676</v>
      </c>
      <c r="L211" s="16">
        <f t="shared" si="7"/>
        <v>25</v>
      </c>
    </row>
    <row r="212" spans="2:12" x14ac:dyDescent="0.3">
      <c r="B212" t="s">
        <v>237</v>
      </c>
      <c r="C212">
        <v>2003</v>
      </c>
      <c r="D212" t="s">
        <v>35</v>
      </c>
      <c r="E212">
        <v>19</v>
      </c>
      <c r="F212">
        <v>0</v>
      </c>
      <c r="G212" s="18">
        <v>2138.0700000000002</v>
      </c>
      <c r="H212" t="s">
        <v>11</v>
      </c>
      <c r="I212" t="s">
        <v>16</v>
      </c>
      <c r="J212" t="s">
        <v>23</v>
      </c>
      <c r="K212" s="14">
        <f t="shared" si="6"/>
        <v>37852</v>
      </c>
      <c r="L212" s="16">
        <f t="shared" si="7"/>
        <v>19</v>
      </c>
    </row>
    <row r="213" spans="2:12" x14ac:dyDescent="0.3">
      <c r="B213" t="s">
        <v>238</v>
      </c>
      <c r="C213">
        <v>2004</v>
      </c>
      <c r="D213" t="s">
        <v>37</v>
      </c>
      <c r="E213">
        <v>4</v>
      </c>
      <c r="F213">
        <v>0</v>
      </c>
      <c r="G213" s="18">
        <v>2144.85</v>
      </c>
      <c r="H213" t="s">
        <v>11</v>
      </c>
      <c r="I213" t="s">
        <v>16</v>
      </c>
      <c r="J213" t="s">
        <v>42</v>
      </c>
      <c r="K213" s="14">
        <f t="shared" si="6"/>
        <v>38264</v>
      </c>
      <c r="L213" s="16">
        <f t="shared" si="7"/>
        <v>18</v>
      </c>
    </row>
    <row r="214" spans="2:12" x14ac:dyDescent="0.3">
      <c r="B214" t="s">
        <v>239</v>
      </c>
      <c r="C214">
        <v>2000</v>
      </c>
      <c r="D214" t="s">
        <v>30</v>
      </c>
      <c r="E214">
        <v>27</v>
      </c>
      <c r="F214">
        <v>0</v>
      </c>
      <c r="G214" s="18">
        <v>2150.4699999999998</v>
      </c>
      <c r="H214" t="s">
        <v>11</v>
      </c>
      <c r="I214" t="s">
        <v>12</v>
      </c>
      <c r="J214" t="s">
        <v>42</v>
      </c>
      <c r="K214" s="14">
        <f t="shared" si="6"/>
        <v>36887</v>
      </c>
      <c r="L214" s="16">
        <f t="shared" si="7"/>
        <v>22</v>
      </c>
    </row>
    <row r="215" spans="2:12" x14ac:dyDescent="0.3">
      <c r="B215" t="s">
        <v>240</v>
      </c>
      <c r="C215">
        <v>2000</v>
      </c>
      <c r="D215" t="s">
        <v>37</v>
      </c>
      <c r="E215">
        <v>22</v>
      </c>
      <c r="F215">
        <v>0</v>
      </c>
      <c r="G215" s="18">
        <v>2154.36</v>
      </c>
      <c r="H215" t="s">
        <v>11</v>
      </c>
      <c r="I215" t="s">
        <v>11</v>
      </c>
      <c r="J215" t="s">
        <v>42</v>
      </c>
      <c r="K215" s="14">
        <f t="shared" si="6"/>
        <v>36821</v>
      </c>
      <c r="L215" s="16">
        <f t="shared" si="7"/>
        <v>22</v>
      </c>
    </row>
    <row r="216" spans="2:12" x14ac:dyDescent="0.3">
      <c r="B216" t="s">
        <v>241</v>
      </c>
      <c r="C216">
        <v>2000</v>
      </c>
      <c r="D216" t="s">
        <v>15</v>
      </c>
      <c r="E216">
        <v>29</v>
      </c>
      <c r="F216">
        <v>0</v>
      </c>
      <c r="G216" s="18">
        <v>2155.6799999999998</v>
      </c>
      <c r="H216" t="s">
        <v>11</v>
      </c>
      <c r="I216" t="s">
        <v>12</v>
      </c>
      <c r="J216" t="s">
        <v>13</v>
      </c>
      <c r="K216" s="14">
        <f t="shared" si="6"/>
        <v>36859</v>
      </c>
      <c r="L216" s="16">
        <f t="shared" si="7"/>
        <v>22</v>
      </c>
    </row>
    <row r="217" spans="2:12" x14ac:dyDescent="0.3">
      <c r="B217" t="s">
        <v>242</v>
      </c>
      <c r="C217">
        <v>2000</v>
      </c>
      <c r="D217" t="s">
        <v>30</v>
      </c>
      <c r="E217">
        <v>10</v>
      </c>
      <c r="F217">
        <v>0</v>
      </c>
      <c r="G217" s="18">
        <v>2156.75</v>
      </c>
      <c r="H217" t="s">
        <v>11</v>
      </c>
      <c r="I217" t="s">
        <v>11</v>
      </c>
      <c r="J217" t="s">
        <v>13</v>
      </c>
      <c r="K217" s="14">
        <f t="shared" si="6"/>
        <v>36870</v>
      </c>
      <c r="L217" s="16">
        <f t="shared" si="7"/>
        <v>22</v>
      </c>
    </row>
    <row r="218" spans="2:12" x14ac:dyDescent="0.3">
      <c r="B218" t="s">
        <v>243</v>
      </c>
      <c r="C218">
        <v>2000</v>
      </c>
      <c r="D218" t="s">
        <v>35</v>
      </c>
      <c r="E218">
        <v>23</v>
      </c>
      <c r="F218">
        <v>0</v>
      </c>
      <c r="G218" s="18">
        <v>2166.73</v>
      </c>
      <c r="H218" t="s">
        <v>11</v>
      </c>
      <c r="I218" t="s">
        <v>11</v>
      </c>
      <c r="J218" t="s">
        <v>42</v>
      </c>
      <c r="K218" s="14">
        <f t="shared" si="6"/>
        <v>36761</v>
      </c>
      <c r="L218" s="16">
        <f t="shared" si="7"/>
        <v>22</v>
      </c>
    </row>
    <row r="219" spans="2:12" x14ac:dyDescent="0.3">
      <c r="B219" t="s">
        <v>244</v>
      </c>
      <c r="C219">
        <v>1994</v>
      </c>
      <c r="D219" t="s">
        <v>20</v>
      </c>
      <c r="E219">
        <v>27</v>
      </c>
      <c r="F219">
        <v>0</v>
      </c>
      <c r="G219" s="18">
        <v>2170.08</v>
      </c>
      <c r="H219" t="s">
        <v>11</v>
      </c>
      <c r="I219" t="s">
        <v>11</v>
      </c>
      <c r="J219" t="s">
        <v>13</v>
      </c>
      <c r="K219" s="14">
        <f t="shared" si="6"/>
        <v>34604</v>
      </c>
      <c r="L219" s="16">
        <f t="shared" si="7"/>
        <v>28</v>
      </c>
    </row>
    <row r="220" spans="2:12" x14ac:dyDescent="0.3">
      <c r="B220" t="s">
        <v>245</v>
      </c>
      <c r="C220">
        <v>1991</v>
      </c>
      <c r="D220" t="s">
        <v>30</v>
      </c>
      <c r="E220">
        <v>16</v>
      </c>
      <c r="F220">
        <v>3</v>
      </c>
      <c r="G220" s="18">
        <v>2193.1999999999998</v>
      </c>
      <c r="H220" t="s">
        <v>11</v>
      </c>
      <c r="I220" t="s">
        <v>11</v>
      </c>
      <c r="J220" t="s">
        <v>23</v>
      </c>
      <c r="K220" s="14">
        <f t="shared" si="6"/>
        <v>33588</v>
      </c>
      <c r="L220" s="16">
        <f t="shared" si="7"/>
        <v>31</v>
      </c>
    </row>
    <row r="221" spans="2:12" x14ac:dyDescent="0.3">
      <c r="B221" t="s">
        <v>246</v>
      </c>
      <c r="C221">
        <v>2004</v>
      </c>
      <c r="D221" t="s">
        <v>30</v>
      </c>
      <c r="E221">
        <v>7</v>
      </c>
      <c r="F221">
        <v>0</v>
      </c>
      <c r="G221" s="18">
        <v>2196.4699999999998</v>
      </c>
      <c r="H221" t="s">
        <v>11</v>
      </c>
      <c r="I221" t="s">
        <v>12</v>
      </c>
      <c r="J221" t="s">
        <v>247</v>
      </c>
      <c r="K221" s="14">
        <f t="shared" si="6"/>
        <v>38328</v>
      </c>
      <c r="L221" s="16">
        <f t="shared" si="7"/>
        <v>18</v>
      </c>
    </row>
    <row r="222" spans="2:12" x14ac:dyDescent="0.3">
      <c r="B222" t="s">
        <v>248</v>
      </c>
      <c r="C222">
        <v>2004</v>
      </c>
      <c r="D222" t="s">
        <v>20</v>
      </c>
      <c r="E222">
        <v>3</v>
      </c>
      <c r="F222">
        <v>0</v>
      </c>
      <c r="G222" s="18">
        <v>2198.19</v>
      </c>
      <c r="H222" t="s">
        <v>11</v>
      </c>
      <c r="I222" t="s">
        <v>16</v>
      </c>
      <c r="J222" t="s">
        <v>249</v>
      </c>
      <c r="K222" s="14">
        <f t="shared" si="6"/>
        <v>38233</v>
      </c>
      <c r="L222" s="16">
        <f t="shared" si="7"/>
        <v>18</v>
      </c>
    </row>
    <row r="223" spans="2:12" x14ac:dyDescent="0.3">
      <c r="B223" t="s">
        <v>250</v>
      </c>
      <c r="C223">
        <v>2004</v>
      </c>
      <c r="D223" t="s">
        <v>20</v>
      </c>
      <c r="E223">
        <v>12</v>
      </c>
      <c r="F223">
        <v>0</v>
      </c>
      <c r="G223" s="18">
        <v>2200.83</v>
      </c>
      <c r="H223" t="s">
        <v>11</v>
      </c>
      <c r="I223" t="s">
        <v>11</v>
      </c>
      <c r="J223" t="s">
        <v>247</v>
      </c>
      <c r="K223" s="14">
        <f t="shared" si="6"/>
        <v>38242</v>
      </c>
      <c r="L223" s="16">
        <f t="shared" si="7"/>
        <v>18</v>
      </c>
    </row>
    <row r="224" spans="2:12" x14ac:dyDescent="0.3">
      <c r="B224" t="s">
        <v>251</v>
      </c>
      <c r="C224">
        <v>2004</v>
      </c>
      <c r="D224" t="s">
        <v>10</v>
      </c>
      <c r="E224">
        <v>27</v>
      </c>
      <c r="F224">
        <v>1</v>
      </c>
      <c r="G224" s="18">
        <v>2201.1</v>
      </c>
      <c r="H224" t="s">
        <v>11</v>
      </c>
      <c r="I224" t="s">
        <v>12</v>
      </c>
      <c r="J224" t="s">
        <v>13</v>
      </c>
      <c r="K224" s="14">
        <f t="shared" si="6"/>
        <v>38195</v>
      </c>
      <c r="L224" s="16">
        <f t="shared" si="7"/>
        <v>18</v>
      </c>
    </row>
    <row r="225" spans="2:12" x14ac:dyDescent="0.3">
      <c r="B225" t="s">
        <v>252</v>
      </c>
      <c r="C225">
        <v>2004</v>
      </c>
      <c r="D225" t="s">
        <v>35</v>
      </c>
      <c r="E225">
        <v>6</v>
      </c>
      <c r="F225">
        <v>0</v>
      </c>
      <c r="G225" s="18">
        <v>2203.4699999999998</v>
      </c>
      <c r="H225" t="s">
        <v>11</v>
      </c>
      <c r="I225" t="s">
        <v>11</v>
      </c>
      <c r="J225" t="s">
        <v>247</v>
      </c>
      <c r="K225" s="14">
        <f t="shared" si="6"/>
        <v>38205</v>
      </c>
      <c r="L225" s="16">
        <f t="shared" si="7"/>
        <v>18</v>
      </c>
    </row>
    <row r="226" spans="2:12" x14ac:dyDescent="0.3">
      <c r="B226" t="s">
        <v>253</v>
      </c>
      <c r="C226">
        <v>2004</v>
      </c>
      <c r="D226" t="s">
        <v>37</v>
      </c>
      <c r="E226">
        <v>28</v>
      </c>
      <c r="F226">
        <v>0</v>
      </c>
      <c r="G226" s="18">
        <v>2203.7399999999998</v>
      </c>
      <c r="H226" t="s">
        <v>11</v>
      </c>
      <c r="I226" t="s">
        <v>11</v>
      </c>
      <c r="J226" t="s">
        <v>247</v>
      </c>
      <c r="K226" s="14">
        <f t="shared" si="6"/>
        <v>38288</v>
      </c>
      <c r="L226" s="16">
        <f t="shared" si="7"/>
        <v>18</v>
      </c>
    </row>
    <row r="227" spans="2:12" x14ac:dyDescent="0.3">
      <c r="B227" t="s">
        <v>254</v>
      </c>
      <c r="C227">
        <v>2004</v>
      </c>
      <c r="D227" t="s">
        <v>15</v>
      </c>
      <c r="E227">
        <v>13</v>
      </c>
      <c r="F227">
        <v>0</v>
      </c>
      <c r="G227" s="18">
        <v>2205.98</v>
      </c>
      <c r="H227" t="s">
        <v>11</v>
      </c>
      <c r="I227" t="s">
        <v>12</v>
      </c>
      <c r="J227" t="s">
        <v>247</v>
      </c>
      <c r="K227" s="14">
        <f t="shared" si="6"/>
        <v>38304</v>
      </c>
      <c r="L227" s="16">
        <f t="shared" si="7"/>
        <v>18</v>
      </c>
    </row>
    <row r="228" spans="2:12" x14ac:dyDescent="0.3">
      <c r="B228" t="s">
        <v>255</v>
      </c>
      <c r="C228">
        <v>2004</v>
      </c>
      <c r="D228" t="s">
        <v>35</v>
      </c>
      <c r="E228">
        <v>6</v>
      </c>
      <c r="F228">
        <v>0</v>
      </c>
      <c r="G228" s="18">
        <v>2207.6999999999998</v>
      </c>
      <c r="H228" t="s">
        <v>11</v>
      </c>
      <c r="I228" t="s">
        <v>11</v>
      </c>
      <c r="J228" t="s">
        <v>247</v>
      </c>
      <c r="K228" s="14">
        <f t="shared" si="6"/>
        <v>38205</v>
      </c>
      <c r="L228" s="16">
        <f t="shared" si="7"/>
        <v>18</v>
      </c>
    </row>
    <row r="229" spans="2:12" x14ac:dyDescent="0.3">
      <c r="B229" t="s">
        <v>256</v>
      </c>
      <c r="C229">
        <v>2004</v>
      </c>
      <c r="D229" t="s">
        <v>10</v>
      </c>
      <c r="E229">
        <v>27</v>
      </c>
      <c r="F229">
        <v>0</v>
      </c>
      <c r="G229" s="18">
        <v>2211.13</v>
      </c>
      <c r="H229" t="s">
        <v>11</v>
      </c>
      <c r="I229" t="s">
        <v>11</v>
      </c>
      <c r="J229" t="s">
        <v>247</v>
      </c>
      <c r="K229" s="14">
        <f t="shared" si="6"/>
        <v>38195</v>
      </c>
      <c r="L229" s="16">
        <f t="shared" si="7"/>
        <v>18</v>
      </c>
    </row>
    <row r="230" spans="2:12" x14ac:dyDescent="0.3">
      <c r="B230" t="s">
        <v>257</v>
      </c>
      <c r="C230">
        <v>1994</v>
      </c>
      <c r="D230" t="s">
        <v>15</v>
      </c>
      <c r="E230">
        <v>17</v>
      </c>
      <c r="F230">
        <v>0</v>
      </c>
      <c r="G230" s="18">
        <v>2213.21</v>
      </c>
      <c r="H230" t="s">
        <v>11</v>
      </c>
      <c r="I230" t="s">
        <v>11</v>
      </c>
      <c r="J230" t="s">
        <v>13</v>
      </c>
      <c r="K230" s="14">
        <f t="shared" si="6"/>
        <v>34655</v>
      </c>
      <c r="L230" s="16">
        <f t="shared" si="7"/>
        <v>28</v>
      </c>
    </row>
    <row r="231" spans="2:12" x14ac:dyDescent="0.3">
      <c r="B231" t="s">
        <v>258</v>
      </c>
      <c r="C231">
        <v>2004</v>
      </c>
      <c r="D231" t="s">
        <v>18</v>
      </c>
      <c r="E231">
        <v>13</v>
      </c>
      <c r="F231">
        <v>0</v>
      </c>
      <c r="G231" s="18">
        <v>2217.4699999999998</v>
      </c>
      <c r="H231" t="s">
        <v>11</v>
      </c>
      <c r="I231" t="s">
        <v>16</v>
      </c>
      <c r="J231" t="s">
        <v>247</v>
      </c>
      <c r="K231" s="14">
        <f t="shared" si="6"/>
        <v>38151</v>
      </c>
      <c r="L231" s="16">
        <f t="shared" si="7"/>
        <v>18</v>
      </c>
    </row>
    <row r="232" spans="2:12" x14ac:dyDescent="0.3">
      <c r="B232" t="s">
        <v>259</v>
      </c>
      <c r="C232">
        <v>2004</v>
      </c>
      <c r="D232" t="s">
        <v>20</v>
      </c>
      <c r="E232">
        <v>25</v>
      </c>
      <c r="F232">
        <v>0</v>
      </c>
      <c r="G232" s="18">
        <v>2217.6</v>
      </c>
      <c r="H232" t="s">
        <v>11</v>
      </c>
      <c r="I232" t="s">
        <v>16</v>
      </c>
      <c r="J232" t="s">
        <v>247</v>
      </c>
      <c r="K232" s="14">
        <f t="shared" si="6"/>
        <v>38255</v>
      </c>
      <c r="L232" s="16">
        <f t="shared" si="7"/>
        <v>18</v>
      </c>
    </row>
    <row r="233" spans="2:12" x14ac:dyDescent="0.3">
      <c r="B233" t="s">
        <v>260</v>
      </c>
      <c r="C233">
        <v>2004</v>
      </c>
      <c r="D233" t="s">
        <v>30</v>
      </c>
      <c r="E233">
        <v>12</v>
      </c>
      <c r="F233">
        <v>1</v>
      </c>
      <c r="G233" s="18">
        <v>2219.4499999999998</v>
      </c>
      <c r="H233" t="s">
        <v>11</v>
      </c>
      <c r="I233" t="s">
        <v>16</v>
      </c>
      <c r="J233" t="s">
        <v>13</v>
      </c>
      <c r="K233" s="14">
        <f t="shared" si="6"/>
        <v>38333</v>
      </c>
      <c r="L233" s="16">
        <f t="shared" si="7"/>
        <v>18</v>
      </c>
    </row>
    <row r="234" spans="2:12" x14ac:dyDescent="0.3">
      <c r="B234" t="s">
        <v>261</v>
      </c>
      <c r="C234">
        <v>2003</v>
      </c>
      <c r="D234" t="s">
        <v>30</v>
      </c>
      <c r="E234">
        <v>10</v>
      </c>
      <c r="F234">
        <v>1</v>
      </c>
      <c r="G234" s="18">
        <v>2221.56</v>
      </c>
      <c r="H234" t="s">
        <v>11</v>
      </c>
      <c r="I234" t="s">
        <v>12</v>
      </c>
      <c r="J234" t="s">
        <v>23</v>
      </c>
      <c r="K234" s="14">
        <f t="shared" si="6"/>
        <v>37965</v>
      </c>
      <c r="L234" s="16">
        <f t="shared" si="7"/>
        <v>19</v>
      </c>
    </row>
    <row r="235" spans="2:12" x14ac:dyDescent="0.3">
      <c r="B235" t="s">
        <v>262</v>
      </c>
      <c r="C235">
        <v>2000</v>
      </c>
      <c r="D235" t="s">
        <v>18</v>
      </c>
      <c r="E235">
        <v>30</v>
      </c>
      <c r="F235">
        <v>0</v>
      </c>
      <c r="G235" s="18">
        <v>2250.84</v>
      </c>
      <c r="H235" t="s">
        <v>11</v>
      </c>
      <c r="I235" t="s">
        <v>11</v>
      </c>
      <c r="J235" t="s">
        <v>170</v>
      </c>
      <c r="K235" s="14">
        <f t="shared" si="6"/>
        <v>36707</v>
      </c>
      <c r="L235" s="16">
        <f t="shared" si="7"/>
        <v>22</v>
      </c>
    </row>
    <row r="236" spans="2:12" x14ac:dyDescent="0.3">
      <c r="B236" t="s">
        <v>263</v>
      </c>
      <c r="C236">
        <v>2000</v>
      </c>
      <c r="D236" t="s">
        <v>30</v>
      </c>
      <c r="E236">
        <v>11</v>
      </c>
      <c r="F236">
        <v>0</v>
      </c>
      <c r="G236" s="18">
        <v>2254.8000000000002</v>
      </c>
      <c r="H236" t="s">
        <v>11</v>
      </c>
      <c r="I236" t="s">
        <v>12</v>
      </c>
      <c r="J236" t="s">
        <v>168</v>
      </c>
      <c r="K236" s="14">
        <f t="shared" si="6"/>
        <v>36871</v>
      </c>
      <c r="L236" s="16">
        <f t="shared" si="7"/>
        <v>22</v>
      </c>
    </row>
    <row r="237" spans="2:12" x14ac:dyDescent="0.3">
      <c r="B237" t="s">
        <v>264</v>
      </c>
      <c r="C237">
        <v>2002</v>
      </c>
      <c r="D237" t="s">
        <v>10</v>
      </c>
      <c r="E237">
        <v>15</v>
      </c>
      <c r="F237">
        <v>0</v>
      </c>
      <c r="G237" s="18">
        <v>2257.48</v>
      </c>
      <c r="H237" t="s">
        <v>11</v>
      </c>
      <c r="I237" t="s">
        <v>16</v>
      </c>
      <c r="J237" t="s">
        <v>23</v>
      </c>
      <c r="K237" s="14">
        <f t="shared" si="6"/>
        <v>37452</v>
      </c>
      <c r="L237" s="16">
        <f t="shared" si="7"/>
        <v>20</v>
      </c>
    </row>
    <row r="238" spans="2:12" x14ac:dyDescent="0.3">
      <c r="B238" t="s">
        <v>265</v>
      </c>
      <c r="C238">
        <v>2002</v>
      </c>
      <c r="D238" t="s">
        <v>15</v>
      </c>
      <c r="E238">
        <v>12</v>
      </c>
      <c r="F238">
        <v>0</v>
      </c>
      <c r="G238" s="18">
        <v>2261.5700000000002</v>
      </c>
      <c r="H238" t="s">
        <v>11</v>
      </c>
      <c r="I238" t="s">
        <v>16</v>
      </c>
      <c r="J238" t="s">
        <v>23</v>
      </c>
      <c r="K238" s="14">
        <f t="shared" si="6"/>
        <v>37572</v>
      </c>
      <c r="L238" s="16">
        <f t="shared" si="7"/>
        <v>20</v>
      </c>
    </row>
    <row r="239" spans="2:12" x14ac:dyDescent="0.3">
      <c r="B239" t="s">
        <v>266</v>
      </c>
      <c r="C239">
        <v>1991</v>
      </c>
      <c r="D239" t="s">
        <v>18</v>
      </c>
      <c r="E239">
        <v>16</v>
      </c>
      <c r="F239">
        <v>3</v>
      </c>
      <c r="G239" s="18">
        <v>2277.7199999999998</v>
      </c>
      <c r="H239" t="s">
        <v>11</v>
      </c>
      <c r="I239" t="s">
        <v>16</v>
      </c>
      <c r="J239" t="s">
        <v>13</v>
      </c>
      <c r="K239" s="14">
        <f t="shared" si="6"/>
        <v>33405</v>
      </c>
      <c r="L239" s="16">
        <f t="shared" si="7"/>
        <v>31</v>
      </c>
    </row>
    <row r="240" spans="2:12" x14ac:dyDescent="0.3">
      <c r="B240" t="s">
        <v>267</v>
      </c>
      <c r="C240">
        <v>1989</v>
      </c>
      <c r="D240" t="s">
        <v>37</v>
      </c>
      <c r="E240">
        <v>5</v>
      </c>
      <c r="F240">
        <v>3</v>
      </c>
      <c r="G240" s="18">
        <v>2295.2399999999998</v>
      </c>
      <c r="H240" t="s">
        <v>11</v>
      </c>
      <c r="I240" t="s">
        <v>16</v>
      </c>
      <c r="J240" t="s">
        <v>13</v>
      </c>
      <c r="K240" s="14">
        <f t="shared" si="6"/>
        <v>32786</v>
      </c>
      <c r="L240" s="16">
        <f t="shared" si="7"/>
        <v>33</v>
      </c>
    </row>
    <row r="241" spans="2:12" x14ac:dyDescent="0.3">
      <c r="B241" t="s">
        <v>268</v>
      </c>
      <c r="C241">
        <v>1996</v>
      </c>
      <c r="D241" t="s">
        <v>15</v>
      </c>
      <c r="E241">
        <v>28</v>
      </c>
      <c r="F241">
        <v>0</v>
      </c>
      <c r="G241" s="18">
        <v>2302.3000000000002</v>
      </c>
      <c r="H241" t="s">
        <v>16</v>
      </c>
      <c r="I241" t="s">
        <v>11</v>
      </c>
      <c r="J241" t="s">
        <v>42</v>
      </c>
      <c r="K241" s="14">
        <f t="shared" si="6"/>
        <v>35397</v>
      </c>
      <c r="L241" s="16">
        <f t="shared" si="7"/>
        <v>26</v>
      </c>
    </row>
    <row r="242" spans="2:12" x14ac:dyDescent="0.3">
      <c r="B242" t="s">
        <v>269</v>
      </c>
      <c r="C242">
        <v>2004</v>
      </c>
      <c r="D242" t="s">
        <v>20</v>
      </c>
      <c r="E242">
        <v>6</v>
      </c>
      <c r="F242">
        <v>2</v>
      </c>
      <c r="G242" s="18">
        <v>2304</v>
      </c>
      <c r="H242" t="s">
        <v>11</v>
      </c>
      <c r="I242" t="s">
        <v>12</v>
      </c>
      <c r="J242" t="s">
        <v>13</v>
      </c>
      <c r="K242" s="14">
        <f t="shared" si="6"/>
        <v>38236</v>
      </c>
      <c r="L242" s="16">
        <f t="shared" si="7"/>
        <v>18</v>
      </c>
    </row>
    <row r="243" spans="2:12" x14ac:dyDescent="0.3">
      <c r="B243" t="s">
        <v>270</v>
      </c>
      <c r="C243">
        <v>1996</v>
      </c>
      <c r="D243" t="s">
        <v>30</v>
      </c>
      <c r="E243">
        <v>17</v>
      </c>
      <c r="F243">
        <v>0</v>
      </c>
      <c r="G243" s="18">
        <v>2322.62</v>
      </c>
      <c r="H243" t="s">
        <v>11</v>
      </c>
      <c r="I243" t="s">
        <v>16</v>
      </c>
      <c r="J243" t="s">
        <v>13</v>
      </c>
      <c r="K243" s="14">
        <f t="shared" si="6"/>
        <v>35416</v>
      </c>
      <c r="L243" s="16">
        <f t="shared" si="7"/>
        <v>26</v>
      </c>
    </row>
    <row r="244" spans="2:12" x14ac:dyDescent="0.3">
      <c r="B244" t="s">
        <v>271</v>
      </c>
      <c r="C244">
        <v>2003</v>
      </c>
      <c r="D244" t="s">
        <v>15</v>
      </c>
      <c r="E244">
        <v>18</v>
      </c>
      <c r="F244">
        <v>1</v>
      </c>
      <c r="G244" s="18">
        <v>2331.52</v>
      </c>
      <c r="H244" t="s">
        <v>11</v>
      </c>
      <c r="I244" t="s">
        <v>12</v>
      </c>
      <c r="J244" t="s">
        <v>42</v>
      </c>
      <c r="K244" s="14">
        <f t="shared" si="6"/>
        <v>37943</v>
      </c>
      <c r="L244" s="16">
        <f t="shared" si="7"/>
        <v>19</v>
      </c>
    </row>
    <row r="245" spans="2:12" x14ac:dyDescent="0.3">
      <c r="B245" t="s">
        <v>272</v>
      </c>
      <c r="C245">
        <v>1998</v>
      </c>
      <c r="D245" t="s">
        <v>37</v>
      </c>
      <c r="E245">
        <v>21</v>
      </c>
      <c r="F245">
        <v>0</v>
      </c>
      <c r="G245" s="18">
        <v>2352.9699999999998</v>
      </c>
      <c r="H245" t="s">
        <v>12</v>
      </c>
      <c r="I245" t="s">
        <v>12</v>
      </c>
      <c r="J245" t="s">
        <v>23</v>
      </c>
      <c r="K245" s="14">
        <f t="shared" si="6"/>
        <v>36089</v>
      </c>
      <c r="L245" s="16">
        <f t="shared" si="7"/>
        <v>24</v>
      </c>
    </row>
    <row r="246" spans="2:12" x14ac:dyDescent="0.3">
      <c r="B246" t="s">
        <v>273</v>
      </c>
      <c r="C246">
        <v>2002</v>
      </c>
      <c r="D246" t="s">
        <v>15</v>
      </c>
      <c r="E246">
        <v>5</v>
      </c>
      <c r="F246">
        <v>1</v>
      </c>
      <c r="G246" s="18">
        <v>2362.23</v>
      </c>
      <c r="H246" t="s">
        <v>11</v>
      </c>
      <c r="I246" t="s">
        <v>16</v>
      </c>
      <c r="J246" t="s">
        <v>23</v>
      </c>
      <c r="K246" s="14">
        <f t="shared" si="6"/>
        <v>37565</v>
      </c>
      <c r="L246" s="16">
        <f t="shared" si="7"/>
        <v>20</v>
      </c>
    </row>
    <row r="247" spans="2:12" x14ac:dyDescent="0.3">
      <c r="B247" t="s">
        <v>274</v>
      </c>
      <c r="C247">
        <v>1988</v>
      </c>
      <c r="D247" t="s">
        <v>30</v>
      </c>
      <c r="E247">
        <v>12</v>
      </c>
      <c r="F247">
        <v>3</v>
      </c>
      <c r="G247" s="18">
        <v>2373.3000000000002</v>
      </c>
      <c r="H247" t="s">
        <v>11</v>
      </c>
      <c r="I247" t="s">
        <v>11</v>
      </c>
      <c r="J247" t="s">
        <v>13</v>
      </c>
      <c r="K247" s="14">
        <f t="shared" si="6"/>
        <v>32489</v>
      </c>
      <c r="L247" s="16">
        <f t="shared" si="7"/>
        <v>34</v>
      </c>
    </row>
    <row r="248" spans="2:12" x14ac:dyDescent="0.3">
      <c r="B248" t="s">
        <v>275</v>
      </c>
      <c r="C248">
        <v>1999</v>
      </c>
      <c r="D248" t="s">
        <v>30</v>
      </c>
      <c r="E248">
        <v>17</v>
      </c>
      <c r="F248">
        <v>0</v>
      </c>
      <c r="G248" s="18">
        <v>2395.17</v>
      </c>
      <c r="H248" t="s">
        <v>11</v>
      </c>
      <c r="I248" t="s">
        <v>16</v>
      </c>
      <c r="J248" t="s">
        <v>276</v>
      </c>
      <c r="K248" s="14">
        <f t="shared" si="6"/>
        <v>36511</v>
      </c>
      <c r="L248" s="16">
        <f t="shared" si="7"/>
        <v>23</v>
      </c>
    </row>
    <row r="249" spans="2:12" x14ac:dyDescent="0.3">
      <c r="B249" t="s">
        <v>277</v>
      </c>
      <c r="C249">
        <v>1999</v>
      </c>
      <c r="D249" t="s">
        <v>35</v>
      </c>
      <c r="E249">
        <v>10</v>
      </c>
      <c r="F249">
        <v>0</v>
      </c>
      <c r="G249" s="18">
        <v>2396.1</v>
      </c>
      <c r="H249" t="s">
        <v>11</v>
      </c>
      <c r="I249" t="s">
        <v>16</v>
      </c>
      <c r="J249" t="s">
        <v>166</v>
      </c>
      <c r="K249" s="14">
        <f t="shared" si="6"/>
        <v>36382</v>
      </c>
      <c r="L249" s="16">
        <f t="shared" si="7"/>
        <v>23</v>
      </c>
    </row>
    <row r="250" spans="2:12" x14ac:dyDescent="0.3">
      <c r="B250" t="s">
        <v>278</v>
      </c>
      <c r="C250">
        <v>2001</v>
      </c>
      <c r="D250" t="s">
        <v>18</v>
      </c>
      <c r="E250">
        <v>3</v>
      </c>
      <c r="F250">
        <v>0</v>
      </c>
      <c r="G250" s="18">
        <v>2404.73</v>
      </c>
      <c r="H250" t="s">
        <v>11</v>
      </c>
      <c r="I250" t="s">
        <v>12</v>
      </c>
      <c r="J250" t="s">
        <v>23</v>
      </c>
      <c r="K250" s="14">
        <f t="shared" si="6"/>
        <v>37045</v>
      </c>
      <c r="L250" s="16">
        <f t="shared" si="7"/>
        <v>22</v>
      </c>
    </row>
    <row r="251" spans="2:12" x14ac:dyDescent="0.3">
      <c r="B251" t="s">
        <v>279</v>
      </c>
      <c r="C251">
        <v>1999</v>
      </c>
      <c r="D251" t="s">
        <v>15</v>
      </c>
      <c r="E251">
        <v>12</v>
      </c>
      <c r="F251">
        <v>1</v>
      </c>
      <c r="G251" s="18">
        <v>2416.96</v>
      </c>
      <c r="H251" t="s">
        <v>11</v>
      </c>
      <c r="I251" t="s">
        <v>11</v>
      </c>
      <c r="J251" t="s">
        <v>42</v>
      </c>
      <c r="K251" s="14">
        <f t="shared" si="6"/>
        <v>36476</v>
      </c>
      <c r="L251" s="16">
        <f t="shared" si="7"/>
        <v>23</v>
      </c>
    </row>
    <row r="252" spans="2:12" x14ac:dyDescent="0.3">
      <c r="B252" t="s">
        <v>280</v>
      </c>
      <c r="C252">
        <v>1999</v>
      </c>
      <c r="D252" t="s">
        <v>15</v>
      </c>
      <c r="E252">
        <v>21</v>
      </c>
      <c r="F252">
        <v>1</v>
      </c>
      <c r="G252" s="18">
        <v>2438.06</v>
      </c>
      <c r="H252" t="s">
        <v>11</v>
      </c>
      <c r="I252" t="s">
        <v>11</v>
      </c>
      <c r="J252" t="s">
        <v>13</v>
      </c>
      <c r="K252" s="14">
        <f t="shared" si="6"/>
        <v>36485</v>
      </c>
      <c r="L252" s="16">
        <f t="shared" si="7"/>
        <v>23</v>
      </c>
    </row>
    <row r="253" spans="2:12" x14ac:dyDescent="0.3">
      <c r="B253" t="s">
        <v>281</v>
      </c>
      <c r="C253">
        <v>2002</v>
      </c>
      <c r="D253" t="s">
        <v>10</v>
      </c>
      <c r="E253">
        <v>29</v>
      </c>
      <c r="F253">
        <v>0</v>
      </c>
      <c r="G253" s="18">
        <v>2457.21</v>
      </c>
      <c r="H253" t="s">
        <v>11</v>
      </c>
      <c r="I253" t="s">
        <v>16</v>
      </c>
      <c r="J253" t="s">
        <v>247</v>
      </c>
      <c r="K253" s="14">
        <f t="shared" si="6"/>
        <v>37466</v>
      </c>
      <c r="L253" s="16">
        <f t="shared" si="7"/>
        <v>20</v>
      </c>
    </row>
    <row r="254" spans="2:12" x14ac:dyDescent="0.3">
      <c r="B254" t="s">
        <v>282</v>
      </c>
      <c r="C254">
        <v>1998</v>
      </c>
      <c r="D254" t="s">
        <v>15</v>
      </c>
      <c r="E254">
        <v>19</v>
      </c>
      <c r="F254">
        <v>0</v>
      </c>
      <c r="G254" s="18">
        <v>2457.5</v>
      </c>
      <c r="H254" t="s">
        <v>11</v>
      </c>
      <c r="I254" t="s">
        <v>16</v>
      </c>
      <c r="J254" t="s">
        <v>42</v>
      </c>
      <c r="K254" s="14">
        <f t="shared" si="6"/>
        <v>36118</v>
      </c>
      <c r="L254" s="16">
        <f t="shared" si="7"/>
        <v>24</v>
      </c>
    </row>
    <row r="255" spans="2:12" x14ac:dyDescent="0.3">
      <c r="B255" t="s">
        <v>283</v>
      </c>
      <c r="C255">
        <v>2002</v>
      </c>
      <c r="D255" t="s">
        <v>10</v>
      </c>
      <c r="E255">
        <v>11</v>
      </c>
      <c r="F255">
        <v>0</v>
      </c>
      <c r="G255" s="18">
        <v>2459.7199999999998</v>
      </c>
      <c r="H255" t="s">
        <v>11</v>
      </c>
      <c r="I255" t="s">
        <v>11</v>
      </c>
      <c r="J255" t="s">
        <v>247</v>
      </c>
      <c r="K255" s="14">
        <f t="shared" si="6"/>
        <v>37448</v>
      </c>
      <c r="L255" s="16">
        <f t="shared" si="7"/>
        <v>20</v>
      </c>
    </row>
    <row r="256" spans="2:12" x14ac:dyDescent="0.3">
      <c r="B256" t="s">
        <v>284</v>
      </c>
      <c r="C256">
        <v>1998</v>
      </c>
      <c r="D256" t="s">
        <v>35</v>
      </c>
      <c r="E256">
        <v>17</v>
      </c>
      <c r="F256">
        <v>0</v>
      </c>
      <c r="G256" s="18">
        <v>2464.62</v>
      </c>
      <c r="H256" t="s">
        <v>11</v>
      </c>
      <c r="I256" t="s">
        <v>12</v>
      </c>
      <c r="J256" t="s">
        <v>13</v>
      </c>
      <c r="K256" s="14">
        <f t="shared" si="6"/>
        <v>36024</v>
      </c>
      <c r="L256" s="16">
        <f t="shared" si="7"/>
        <v>24</v>
      </c>
    </row>
    <row r="257" spans="2:12" x14ac:dyDescent="0.3">
      <c r="B257" t="s">
        <v>285</v>
      </c>
      <c r="C257">
        <v>1998</v>
      </c>
      <c r="D257" t="s">
        <v>10</v>
      </c>
      <c r="E257">
        <v>2</v>
      </c>
      <c r="F257">
        <v>0</v>
      </c>
      <c r="G257" s="18">
        <v>2473.33</v>
      </c>
      <c r="H257" t="s">
        <v>11</v>
      </c>
      <c r="I257" t="s">
        <v>12</v>
      </c>
      <c r="J257" t="s">
        <v>13</v>
      </c>
      <c r="K257" s="14">
        <f t="shared" si="6"/>
        <v>35978</v>
      </c>
      <c r="L257" s="16">
        <f t="shared" si="7"/>
        <v>24</v>
      </c>
    </row>
    <row r="258" spans="2:12" x14ac:dyDescent="0.3">
      <c r="B258" t="s">
        <v>286</v>
      </c>
      <c r="C258">
        <v>1998</v>
      </c>
      <c r="D258" t="s">
        <v>18</v>
      </c>
      <c r="E258">
        <v>20</v>
      </c>
      <c r="F258">
        <v>0</v>
      </c>
      <c r="G258" s="18">
        <v>2480.98</v>
      </c>
      <c r="H258" t="s">
        <v>11</v>
      </c>
      <c r="I258" t="s">
        <v>11</v>
      </c>
      <c r="J258" t="s">
        <v>13</v>
      </c>
      <c r="K258" s="14">
        <f t="shared" si="6"/>
        <v>35966</v>
      </c>
      <c r="L258" s="16">
        <f t="shared" si="7"/>
        <v>24</v>
      </c>
    </row>
    <row r="259" spans="2:12" x14ac:dyDescent="0.3">
      <c r="B259" t="s">
        <v>287</v>
      </c>
      <c r="C259">
        <v>1995</v>
      </c>
      <c r="D259" t="s">
        <v>15</v>
      </c>
      <c r="E259">
        <v>6</v>
      </c>
      <c r="F259">
        <v>0</v>
      </c>
      <c r="G259" s="18">
        <v>2483.7399999999998</v>
      </c>
      <c r="H259" t="s">
        <v>12</v>
      </c>
      <c r="I259" t="s">
        <v>11</v>
      </c>
      <c r="J259" t="s">
        <v>13</v>
      </c>
      <c r="K259" s="14">
        <f t="shared" ref="K259:K322" si="8">DATE(C259,MONTH(1&amp;D259),E259)</f>
        <v>35009</v>
      </c>
      <c r="L259" s="16">
        <f t="shared" ref="L259:L322" si="9">DATEDIF(K259,DATE(2023,6,8),"Y")</f>
        <v>27</v>
      </c>
    </row>
    <row r="260" spans="2:12" x14ac:dyDescent="0.3">
      <c r="B260" t="s">
        <v>288</v>
      </c>
      <c r="C260">
        <v>1995</v>
      </c>
      <c r="D260" t="s">
        <v>37</v>
      </c>
      <c r="E260">
        <v>14</v>
      </c>
      <c r="F260">
        <v>0</v>
      </c>
      <c r="G260" s="18">
        <v>2494.02</v>
      </c>
      <c r="H260" t="s">
        <v>12</v>
      </c>
      <c r="I260" t="s">
        <v>16</v>
      </c>
      <c r="J260" t="s">
        <v>42</v>
      </c>
      <c r="K260" s="14">
        <f t="shared" si="8"/>
        <v>34986</v>
      </c>
      <c r="L260" s="16">
        <f t="shared" si="9"/>
        <v>27</v>
      </c>
    </row>
    <row r="261" spans="2:12" x14ac:dyDescent="0.3">
      <c r="B261" t="s">
        <v>289</v>
      </c>
      <c r="C261">
        <v>1995</v>
      </c>
      <c r="D261" t="s">
        <v>10</v>
      </c>
      <c r="E261">
        <v>9</v>
      </c>
      <c r="F261">
        <v>0</v>
      </c>
      <c r="G261" s="18">
        <v>2497.04</v>
      </c>
      <c r="H261" t="s">
        <v>12</v>
      </c>
      <c r="I261" t="s">
        <v>12</v>
      </c>
      <c r="J261" t="s">
        <v>13</v>
      </c>
      <c r="K261" s="14">
        <f t="shared" si="8"/>
        <v>34889</v>
      </c>
      <c r="L261" s="16">
        <f t="shared" si="9"/>
        <v>27</v>
      </c>
    </row>
    <row r="262" spans="2:12" x14ac:dyDescent="0.3">
      <c r="B262" t="s">
        <v>290</v>
      </c>
      <c r="C262">
        <v>1995</v>
      </c>
      <c r="D262" t="s">
        <v>37</v>
      </c>
      <c r="E262">
        <v>15</v>
      </c>
      <c r="F262">
        <v>0</v>
      </c>
      <c r="G262" s="18">
        <v>2498.41</v>
      </c>
      <c r="H262" t="s">
        <v>12</v>
      </c>
      <c r="I262" t="s">
        <v>12</v>
      </c>
      <c r="J262" t="s">
        <v>13</v>
      </c>
      <c r="K262" s="14">
        <f t="shared" si="8"/>
        <v>34987</v>
      </c>
      <c r="L262" s="16">
        <f t="shared" si="9"/>
        <v>27</v>
      </c>
    </row>
    <row r="263" spans="2:12" x14ac:dyDescent="0.3">
      <c r="B263" t="s">
        <v>291</v>
      </c>
      <c r="C263">
        <v>2004</v>
      </c>
      <c r="D263" t="s">
        <v>20</v>
      </c>
      <c r="E263">
        <v>6</v>
      </c>
      <c r="F263">
        <v>0</v>
      </c>
      <c r="G263" s="18">
        <v>2500.9299999999998</v>
      </c>
      <c r="H263" t="s">
        <v>11</v>
      </c>
      <c r="I263" t="s">
        <v>11</v>
      </c>
      <c r="J263" t="s">
        <v>23</v>
      </c>
      <c r="K263" s="14">
        <f t="shared" si="8"/>
        <v>38236</v>
      </c>
      <c r="L263" s="16">
        <f t="shared" si="9"/>
        <v>18</v>
      </c>
    </row>
    <row r="264" spans="2:12" x14ac:dyDescent="0.3">
      <c r="B264" t="s">
        <v>292</v>
      </c>
      <c r="C264">
        <v>1991</v>
      </c>
      <c r="D264" t="s">
        <v>35</v>
      </c>
      <c r="E264">
        <v>5</v>
      </c>
      <c r="F264">
        <v>3</v>
      </c>
      <c r="G264" s="18">
        <v>2510.79</v>
      </c>
      <c r="H264" t="s">
        <v>11</v>
      </c>
      <c r="I264" t="s">
        <v>16</v>
      </c>
      <c r="J264" t="s">
        <v>13</v>
      </c>
      <c r="K264" s="14">
        <f t="shared" si="8"/>
        <v>33455</v>
      </c>
      <c r="L264" s="16">
        <f t="shared" si="9"/>
        <v>31</v>
      </c>
    </row>
    <row r="265" spans="2:12" x14ac:dyDescent="0.3">
      <c r="B265" t="s">
        <v>293</v>
      </c>
      <c r="C265">
        <v>1997</v>
      </c>
      <c r="D265" t="s">
        <v>15</v>
      </c>
      <c r="E265">
        <v>2</v>
      </c>
      <c r="F265">
        <v>0</v>
      </c>
      <c r="G265" s="18">
        <v>2523.17</v>
      </c>
      <c r="H265" t="s">
        <v>12</v>
      </c>
      <c r="I265" t="s">
        <v>16</v>
      </c>
      <c r="J265" t="s">
        <v>23</v>
      </c>
      <c r="K265" s="14">
        <f t="shared" si="8"/>
        <v>35736</v>
      </c>
      <c r="L265" s="16">
        <f t="shared" si="9"/>
        <v>25</v>
      </c>
    </row>
    <row r="266" spans="2:12" x14ac:dyDescent="0.3">
      <c r="B266" t="s">
        <v>294</v>
      </c>
      <c r="C266">
        <v>2000</v>
      </c>
      <c r="D266" t="s">
        <v>35</v>
      </c>
      <c r="E266">
        <v>25</v>
      </c>
      <c r="F266">
        <v>0</v>
      </c>
      <c r="G266" s="18">
        <v>2527.8200000000002</v>
      </c>
      <c r="H266" t="s">
        <v>11</v>
      </c>
      <c r="I266" t="s">
        <v>12</v>
      </c>
      <c r="J266" t="s">
        <v>23</v>
      </c>
      <c r="K266" s="14">
        <f t="shared" si="8"/>
        <v>36763</v>
      </c>
      <c r="L266" s="16">
        <f t="shared" si="9"/>
        <v>22</v>
      </c>
    </row>
    <row r="267" spans="2:12" x14ac:dyDescent="0.3">
      <c r="B267" t="s">
        <v>295</v>
      </c>
      <c r="C267">
        <v>1997</v>
      </c>
      <c r="D267" t="s">
        <v>10</v>
      </c>
      <c r="E267">
        <v>28</v>
      </c>
      <c r="F267">
        <v>0</v>
      </c>
      <c r="G267" s="18">
        <v>2534.39</v>
      </c>
      <c r="H267" t="s">
        <v>12</v>
      </c>
      <c r="I267" t="s">
        <v>12</v>
      </c>
      <c r="J267" t="s">
        <v>23</v>
      </c>
      <c r="K267" s="14">
        <f t="shared" si="8"/>
        <v>35639</v>
      </c>
      <c r="L267" s="16">
        <f t="shared" si="9"/>
        <v>25</v>
      </c>
    </row>
    <row r="268" spans="2:12" x14ac:dyDescent="0.3">
      <c r="B268" t="s">
        <v>296</v>
      </c>
      <c r="C268">
        <v>1990</v>
      </c>
      <c r="D268" t="s">
        <v>37</v>
      </c>
      <c r="E268">
        <v>1</v>
      </c>
      <c r="F268">
        <v>3</v>
      </c>
      <c r="G268" s="18">
        <v>2540.39</v>
      </c>
      <c r="H268" t="s">
        <v>11</v>
      </c>
      <c r="I268" t="s">
        <v>11</v>
      </c>
      <c r="J268" t="s">
        <v>13</v>
      </c>
      <c r="K268" s="14">
        <f t="shared" si="8"/>
        <v>33147</v>
      </c>
      <c r="L268" s="16">
        <f t="shared" si="9"/>
        <v>32</v>
      </c>
    </row>
    <row r="269" spans="2:12" x14ac:dyDescent="0.3">
      <c r="B269" t="s">
        <v>297</v>
      </c>
      <c r="C269">
        <v>1991</v>
      </c>
      <c r="D269" t="s">
        <v>15</v>
      </c>
      <c r="E269">
        <v>17</v>
      </c>
      <c r="F269">
        <v>3</v>
      </c>
      <c r="G269" s="18">
        <v>2545.6799999999998</v>
      </c>
      <c r="H269" t="s">
        <v>11</v>
      </c>
      <c r="I269" t="s">
        <v>16</v>
      </c>
      <c r="J269" t="s">
        <v>13</v>
      </c>
      <c r="K269" s="14">
        <f t="shared" si="8"/>
        <v>33559</v>
      </c>
      <c r="L269" s="16">
        <f t="shared" si="9"/>
        <v>31</v>
      </c>
    </row>
    <row r="270" spans="2:12" x14ac:dyDescent="0.3">
      <c r="B270" t="s">
        <v>298</v>
      </c>
      <c r="C270">
        <v>2002</v>
      </c>
      <c r="D270" t="s">
        <v>37</v>
      </c>
      <c r="E270">
        <v>11</v>
      </c>
      <c r="F270">
        <v>2</v>
      </c>
      <c r="G270" s="18">
        <v>2566.4699999999998</v>
      </c>
      <c r="H270" t="s">
        <v>11</v>
      </c>
      <c r="I270" t="s">
        <v>12</v>
      </c>
      <c r="J270" t="s">
        <v>13</v>
      </c>
      <c r="K270" s="14">
        <f t="shared" si="8"/>
        <v>37540</v>
      </c>
      <c r="L270" s="16">
        <f t="shared" si="9"/>
        <v>20</v>
      </c>
    </row>
    <row r="271" spans="2:12" x14ac:dyDescent="0.3">
      <c r="B271" t="s">
        <v>299</v>
      </c>
      <c r="C271">
        <v>2002</v>
      </c>
      <c r="D271" t="s">
        <v>10</v>
      </c>
      <c r="E271">
        <v>20</v>
      </c>
      <c r="F271">
        <v>0</v>
      </c>
      <c r="G271" s="18">
        <v>2585.04</v>
      </c>
      <c r="H271" t="s">
        <v>11</v>
      </c>
      <c r="I271" t="s">
        <v>11</v>
      </c>
      <c r="J271" t="s">
        <v>300</v>
      </c>
      <c r="K271" s="14">
        <f t="shared" si="8"/>
        <v>37457</v>
      </c>
      <c r="L271" s="16">
        <f t="shared" si="9"/>
        <v>20</v>
      </c>
    </row>
    <row r="272" spans="2:12" x14ac:dyDescent="0.3">
      <c r="B272" t="s">
        <v>301</v>
      </c>
      <c r="C272">
        <v>2001</v>
      </c>
      <c r="D272" t="s">
        <v>37</v>
      </c>
      <c r="E272">
        <v>15</v>
      </c>
      <c r="F272">
        <v>1</v>
      </c>
      <c r="G272" s="18">
        <v>2585.27</v>
      </c>
      <c r="H272" t="s">
        <v>11</v>
      </c>
      <c r="I272" t="s">
        <v>12</v>
      </c>
      <c r="J272" t="s">
        <v>42</v>
      </c>
      <c r="K272" s="14">
        <f t="shared" si="8"/>
        <v>37179</v>
      </c>
      <c r="L272" s="16">
        <f t="shared" si="9"/>
        <v>21</v>
      </c>
    </row>
    <row r="273" spans="2:12" x14ac:dyDescent="0.3">
      <c r="B273" t="s">
        <v>302</v>
      </c>
      <c r="C273">
        <v>2001</v>
      </c>
      <c r="D273" t="s">
        <v>10</v>
      </c>
      <c r="E273">
        <v>28</v>
      </c>
      <c r="F273">
        <v>0</v>
      </c>
      <c r="G273" s="18">
        <v>2585.85</v>
      </c>
      <c r="H273" t="s">
        <v>11</v>
      </c>
      <c r="I273" t="s">
        <v>11</v>
      </c>
      <c r="J273" t="s">
        <v>247</v>
      </c>
      <c r="K273" s="14">
        <f t="shared" si="8"/>
        <v>37100</v>
      </c>
      <c r="L273" s="16">
        <f t="shared" si="9"/>
        <v>21</v>
      </c>
    </row>
    <row r="274" spans="2:12" x14ac:dyDescent="0.3">
      <c r="B274" t="s">
        <v>303</v>
      </c>
      <c r="C274">
        <v>2001</v>
      </c>
      <c r="D274" t="s">
        <v>35</v>
      </c>
      <c r="E274">
        <v>26</v>
      </c>
      <c r="F274">
        <v>1</v>
      </c>
      <c r="G274" s="18">
        <v>2597.7800000000002</v>
      </c>
      <c r="H274" t="s">
        <v>11</v>
      </c>
      <c r="I274" t="s">
        <v>16</v>
      </c>
      <c r="J274" t="s">
        <v>42</v>
      </c>
      <c r="K274" s="14">
        <f t="shared" si="8"/>
        <v>37129</v>
      </c>
      <c r="L274" s="16">
        <f t="shared" si="9"/>
        <v>21</v>
      </c>
    </row>
    <row r="275" spans="2:12" x14ac:dyDescent="0.3">
      <c r="B275" t="s">
        <v>304</v>
      </c>
      <c r="C275">
        <v>1997</v>
      </c>
      <c r="D275" t="s">
        <v>35</v>
      </c>
      <c r="E275">
        <v>26</v>
      </c>
      <c r="F275">
        <v>0</v>
      </c>
      <c r="G275" s="18">
        <v>2632.99</v>
      </c>
      <c r="H275" t="s">
        <v>11</v>
      </c>
      <c r="I275" t="s">
        <v>16</v>
      </c>
      <c r="J275" t="s">
        <v>42</v>
      </c>
      <c r="K275" s="14">
        <f t="shared" si="8"/>
        <v>35668</v>
      </c>
      <c r="L275" s="16">
        <f t="shared" si="9"/>
        <v>25</v>
      </c>
    </row>
    <row r="276" spans="2:12" x14ac:dyDescent="0.3">
      <c r="B276" t="s">
        <v>305</v>
      </c>
      <c r="C276">
        <v>2000</v>
      </c>
      <c r="D276" t="s">
        <v>18</v>
      </c>
      <c r="E276">
        <v>24</v>
      </c>
      <c r="F276">
        <v>1</v>
      </c>
      <c r="G276" s="18">
        <v>2639.04</v>
      </c>
      <c r="H276" t="s">
        <v>11</v>
      </c>
      <c r="I276" t="s">
        <v>11</v>
      </c>
      <c r="J276" t="s">
        <v>23</v>
      </c>
      <c r="K276" s="14">
        <f t="shared" si="8"/>
        <v>36701</v>
      </c>
      <c r="L276" s="16">
        <f t="shared" si="9"/>
        <v>22</v>
      </c>
    </row>
    <row r="277" spans="2:12" x14ac:dyDescent="0.3">
      <c r="B277" t="s">
        <v>306</v>
      </c>
      <c r="C277">
        <v>2000</v>
      </c>
      <c r="D277" t="s">
        <v>30</v>
      </c>
      <c r="E277">
        <v>9</v>
      </c>
      <c r="F277">
        <v>1</v>
      </c>
      <c r="G277" s="18">
        <v>2643.27</v>
      </c>
      <c r="H277" t="s">
        <v>11</v>
      </c>
      <c r="I277" t="s">
        <v>16</v>
      </c>
      <c r="J277" t="s">
        <v>23</v>
      </c>
      <c r="K277" s="14">
        <f t="shared" si="8"/>
        <v>36869</v>
      </c>
      <c r="L277" s="16">
        <f t="shared" si="9"/>
        <v>22</v>
      </c>
    </row>
    <row r="278" spans="2:12" x14ac:dyDescent="0.3">
      <c r="B278" t="s">
        <v>307</v>
      </c>
      <c r="C278">
        <v>1996</v>
      </c>
      <c r="D278" t="s">
        <v>35</v>
      </c>
      <c r="E278">
        <v>5</v>
      </c>
      <c r="F278">
        <v>0</v>
      </c>
      <c r="G278" s="18">
        <v>2680.95</v>
      </c>
      <c r="H278" t="s">
        <v>12</v>
      </c>
      <c r="I278" t="s">
        <v>11</v>
      </c>
      <c r="J278" t="s">
        <v>23</v>
      </c>
      <c r="K278" s="14">
        <f t="shared" si="8"/>
        <v>35282</v>
      </c>
      <c r="L278" s="16">
        <f t="shared" si="9"/>
        <v>26</v>
      </c>
    </row>
    <row r="279" spans="2:12" x14ac:dyDescent="0.3">
      <c r="B279" t="s">
        <v>308</v>
      </c>
      <c r="C279">
        <v>1994</v>
      </c>
      <c r="D279" t="s">
        <v>20</v>
      </c>
      <c r="E279">
        <v>17</v>
      </c>
      <c r="F279">
        <v>0</v>
      </c>
      <c r="G279" s="18">
        <v>2684.69</v>
      </c>
      <c r="H279" t="s">
        <v>11</v>
      </c>
      <c r="I279" t="s">
        <v>11</v>
      </c>
      <c r="J279" t="s">
        <v>13</v>
      </c>
      <c r="K279" s="14">
        <f t="shared" si="8"/>
        <v>34594</v>
      </c>
      <c r="L279" s="16">
        <f t="shared" si="9"/>
        <v>28</v>
      </c>
    </row>
    <row r="280" spans="2:12" x14ac:dyDescent="0.3">
      <c r="B280" t="s">
        <v>309</v>
      </c>
      <c r="C280">
        <v>1994</v>
      </c>
      <c r="D280" t="s">
        <v>37</v>
      </c>
      <c r="E280">
        <v>2</v>
      </c>
      <c r="F280">
        <v>0</v>
      </c>
      <c r="G280" s="18">
        <v>2689.5</v>
      </c>
      <c r="H280" t="s">
        <v>12</v>
      </c>
      <c r="I280" t="s">
        <v>11</v>
      </c>
      <c r="J280" t="s">
        <v>13</v>
      </c>
      <c r="K280" s="14">
        <f t="shared" si="8"/>
        <v>34609</v>
      </c>
      <c r="L280" s="16">
        <f t="shared" si="9"/>
        <v>28</v>
      </c>
    </row>
    <row r="281" spans="2:12" x14ac:dyDescent="0.3">
      <c r="B281" t="s">
        <v>310</v>
      </c>
      <c r="C281">
        <v>1999</v>
      </c>
      <c r="D281" t="s">
        <v>18</v>
      </c>
      <c r="E281">
        <v>11</v>
      </c>
      <c r="F281">
        <v>0</v>
      </c>
      <c r="G281" s="18">
        <v>2690.11</v>
      </c>
      <c r="H281" t="s">
        <v>11</v>
      </c>
      <c r="I281" t="s">
        <v>11</v>
      </c>
      <c r="J281" t="s">
        <v>23</v>
      </c>
      <c r="K281" s="14">
        <f t="shared" si="8"/>
        <v>36322</v>
      </c>
      <c r="L281" s="16">
        <f t="shared" si="9"/>
        <v>23</v>
      </c>
    </row>
    <row r="282" spans="2:12" x14ac:dyDescent="0.3">
      <c r="B282" t="s">
        <v>311</v>
      </c>
      <c r="C282">
        <v>1996</v>
      </c>
      <c r="D282" t="s">
        <v>18</v>
      </c>
      <c r="E282">
        <v>13</v>
      </c>
      <c r="F282">
        <v>0</v>
      </c>
      <c r="G282" s="18">
        <v>2699.57</v>
      </c>
      <c r="H282" t="s">
        <v>11</v>
      </c>
      <c r="I282" t="s">
        <v>16</v>
      </c>
      <c r="J282" t="s">
        <v>23</v>
      </c>
      <c r="K282" s="14">
        <f t="shared" si="8"/>
        <v>35229</v>
      </c>
      <c r="L282" s="16">
        <f t="shared" si="9"/>
        <v>26</v>
      </c>
    </row>
    <row r="283" spans="2:12" x14ac:dyDescent="0.3">
      <c r="B283" t="s">
        <v>312</v>
      </c>
      <c r="C283">
        <v>2003</v>
      </c>
      <c r="D283" t="s">
        <v>10</v>
      </c>
      <c r="E283">
        <v>17</v>
      </c>
      <c r="F283">
        <v>1</v>
      </c>
      <c r="G283" s="18">
        <v>2709.11</v>
      </c>
      <c r="H283" t="s">
        <v>11</v>
      </c>
      <c r="I283" t="s">
        <v>11</v>
      </c>
      <c r="J283" t="s">
        <v>23</v>
      </c>
      <c r="K283" s="14">
        <f t="shared" si="8"/>
        <v>37819</v>
      </c>
      <c r="L283" s="16">
        <f t="shared" si="9"/>
        <v>19</v>
      </c>
    </row>
    <row r="284" spans="2:12" x14ac:dyDescent="0.3">
      <c r="B284" t="s">
        <v>313</v>
      </c>
      <c r="C284">
        <v>2003</v>
      </c>
      <c r="D284" t="s">
        <v>15</v>
      </c>
      <c r="E284">
        <v>21</v>
      </c>
      <c r="F284">
        <v>1</v>
      </c>
      <c r="G284" s="18">
        <v>2709.24</v>
      </c>
      <c r="H284" t="s">
        <v>11</v>
      </c>
      <c r="I284" t="s">
        <v>11</v>
      </c>
      <c r="J284" t="s">
        <v>23</v>
      </c>
      <c r="K284" s="14">
        <f t="shared" si="8"/>
        <v>37946</v>
      </c>
      <c r="L284" s="16">
        <f t="shared" si="9"/>
        <v>19</v>
      </c>
    </row>
    <row r="285" spans="2:12" x14ac:dyDescent="0.3">
      <c r="B285" t="s">
        <v>314</v>
      </c>
      <c r="C285">
        <v>2003</v>
      </c>
      <c r="D285" t="s">
        <v>30</v>
      </c>
      <c r="E285">
        <v>1</v>
      </c>
      <c r="F285">
        <v>1</v>
      </c>
      <c r="G285" s="18">
        <v>2710.83</v>
      </c>
      <c r="H285" t="s">
        <v>11</v>
      </c>
      <c r="I285" t="s">
        <v>12</v>
      </c>
      <c r="J285" t="s">
        <v>23</v>
      </c>
      <c r="K285" s="14">
        <f t="shared" si="8"/>
        <v>37956</v>
      </c>
      <c r="L285" s="16">
        <f t="shared" si="9"/>
        <v>19</v>
      </c>
    </row>
    <row r="286" spans="2:12" x14ac:dyDescent="0.3">
      <c r="B286" t="s">
        <v>315</v>
      </c>
      <c r="C286">
        <v>2003</v>
      </c>
      <c r="D286" t="s">
        <v>35</v>
      </c>
      <c r="E286">
        <v>6</v>
      </c>
      <c r="F286">
        <v>1</v>
      </c>
      <c r="G286" s="18">
        <v>2719.28</v>
      </c>
      <c r="H286" t="s">
        <v>11</v>
      </c>
      <c r="I286" t="s">
        <v>11</v>
      </c>
      <c r="J286" t="s">
        <v>23</v>
      </c>
      <c r="K286" s="14">
        <f t="shared" si="8"/>
        <v>37839</v>
      </c>
      <c r="L286" s="16">
        <f t="shared" si="9"/>
        <v>19</v>
      </c>
    </row>
    <row r="287" spans="2:12" x14ac:dyDescent="0.3">
      <c r="B287" t="s">
        <v>316</v>
      </c>
      <c r="C287">
        <v>1997</v>
      </c>
      <c r="D287" t="s">
        <v>37</v>
      </c>
      <c r="E287">
        <v>30</v>
      </c>
      <c r="F287">
        <v>0</v>
      </c>
      <c r="G287" s="18">
        <v>2721.32</v>
      </c>
      <c r="H287" t="s">
        <v>16</v>
      </c>
      <c r="I287" t="s">
        <v>12</v>
      </c>
      <c r="J287" t="s">
        <v>276</v>
      </c>
      <c r="K287" s="14">
        <f t="shared" si="8"/>
        <v>35733</v>
      </c>
      <c r="L287" s="16">
        <f t="shared" si="9"/>
        <v>25</v>
      </c>
    </row>
    <row r="288" spans="2:12" x14ac:dyDescent="0.3">
      <c r="B288" t="s">
        <v>317</v>
      </c>
      <c r="C288">
        <v>1988</v>
      </c>
      <c r="D288" t="s">
        <v>35</v>
      </c>
      <c r="E288">
        <v>20</v>
      </c>
      <c r="F288">
        <v>3</v>
      </c>
      <c r="G288" s="18">
        <v>2726.06</v>
      </c>
      <c r="H288" t="s">
        <v>11</v>
      </c>
      <c r="I288" t="s">
        <v>11</v>
      </c>
      <c r="J288" t="s">
        <v>13</v>
      </c>
      <c r="K288" s="14">
        <f t="shared" si="8"/>
        <v>32375</v>
      </c>
      <c r="L288" s="16">
        <f t="shared" si="9"/>
        <v>34</v>
      </c>
    </row>
    <row r="289" spans="2:12" x14ac:dyDescent="0.3">
      <c r="B289" t="s">
        <v>318</v>
      </c>
      <c r="C289">
        <v>1997</v>
      </c>
      <c r="D289" t="s">
        <v>37</v>
      </c>
      <c r="E289">
        <v>6</v>
      </c>
      <c r="F289">
        <v>0</v>
      </c>
      <c r="G289" s="18">
        <v>2727.4</v>
      </c>
      <c r="H289" t="s">
        <v>12</v>
      </c>
      <c r="I289" t="s">
        <v>12</v>
      </c>
      <c r="J289" t="s">
        <v>168</v>
      </c>
      <c r="K289" s="14">
        <f t="shared" si="8"/>
        <v>35709</v>
      </c>
      <c r="L289" s="16">
        <f t="shared" si="9"/>
        <v>25</v>
      </c>
    </row>
    <row r="290" spans="2:12" x14ac:dyDescent="0.3">
      <c r="B290" t="s">
        <v>319</v>
      </c>
      <c r="C290">
        <v>2003</v>
      </c>
      <c r="D290" t="s">
        <v>30</v>
      </c>
      <c r="E290">
        <v>3</v>
      </c>
      <c r="F290">
        <v>1</v>
      </c>
      <c r="G290" s="18">
        <v>2730.11</v>
      </c>
      <c r="H290" t="s">
        <v>11</v>
      </c>
      <c r="I290" t="s">
        <v>12</v>
      </c>
      <c r="J290" t="s">
        <v>23</v>
      </c>
      <c r="K290" s="14">
        <f t="shared" si="8"/>
        <v>37958</v>
      </c>
      <c r="L290" s="16">
        <f t="shared" si="9"/>
        <v>19</v>
      </c>
    </row>
    <row r="291" spans="2:12" x14ac:dyDescent="0.3">
      <c r="B291" t="s">
        <v>320</v>
      </c>
      <c r="C291">
        <v>2000</v>
      </c>
      <c r="D291" t="s">
        <v>30</v>
      </c>
      <c r="E291">
        <v>17</v>
      </c>
      <c r="F291">
        <v>0</v>
      </c>
      <c r="G291" s="18">
        <v>2731.91</v>
      </c>
      <c r="H291" t="s">
        <v>11</v>
      </c>
      <c r="I291" t="s">
        <v>12</v>
      </c>
      <c r="J291" t="s">
        <v>247</v>
      </c>
      <c r="K291" s="14">
        <f t="shared" si="8"/>
        <v>36877</v>
      </c>
      <c r="L291" s="16">
        <f t="shared" si="9"/>
        <v>22</v>
      </c>
    </row>
    <row r="292" spans="2:12" x14ac:dyDescent="0.3">
      <c r="B292" t="s">
        <v>321</v>
      </c>
      <c r="C292">
        <v>2000</v>
      </c>
      <c r="D292" t="s">
        <v>37</v>
      </c>
      <c r="E292">
        <v>3</v>
      </c>
      <c r="F292">
        <v>0</v>
      </c>
      <c r="G292" s="18">
        <v>2741.95</v>
      </c>
      <c r="H292" t="s">
        <v>11</v>
      </c>
      <c r="I292" t="s">
        <v>12</v>
      </c>
      <c r="J292" t="s">
        <v>247</v>
      </c>
      <c r="K292" s="14">
        <f t="shared" si="8"/>
        <v>36802</v>
      </c>
      <c r="L292" s="16">
        <f t="shared" si="9"/>
        <v>22</v>
      </c>
    </row>
    <row r="293" spans="2:12" x14ac:dyDescent="0.3">
      <c r="B293" t="s">
        <v>322</v>
      </c>
      <c r="C293">
        <v>2000</v>
      </c>
      <c r="D293" t="s">
        <v>37</v>
      </c>
      <c r="E293">
        <v>11</v>
      </c>
      <c r="F293">
        <v>0</v>
      </c>
      <c r="G293" s="18">
        <v>2755.02</v>
      </c>
      <c r="H293" t="s">
        <v>11</v>
      </c>
      <c r="I293" t="s">
        <v>16</v>
      </c>
      <c r="J293" t="s">
        <v>247</v>
      </c>
      <c r="K293" s="14">
        <f t="shared" si="8"/>
        <v>36810</v>
      </c>
      <c r="L293" s="16">
        <f t="shared" si="9"/>
        <v>22</v>
      </c>
    </row>
    <row r="294" spans="2:12" x14ac:dyDescent="0.3">
      <c r="B294" t="s">
        <v>323</v>
      </c>
      <c r="C294">
        <v>1997</v>
      </c>
      <c r="D294" t="s">
        <v>35</v>
      </c>
      <c r="E294">
        <v>10</v>
      </c>
      <c r="F294">
        <v>0</v>
      </c>
      <c r="G294" s="18">
        <v>2758.99</v>
      </c>
      <c r="H294" t="s">
        <v>11</v>
      </c>
      <c r="I294" t="s">
        <v>16</v>
      </c>
      <c r="J294" t="s">
        <v>23</v>
      </c>
      <c r="K294" s="14">
        <f t="shared" si="8"/>
        <v>35652</v>
      </c>
      <c r="L294" s="16">
        <f t="shared" si="9"/>
        <v>25</v>
      </c>
    </row>
    <row r="295" spans="2:12" x14ac:dyDescent="0.3">
      <c r="B295" t="s">
        <v>324</v>
      </c>
      <c r="C295">
        <v>2004</v>
      </c>
      <c r="D295" t="s">
        <v>15</v>
      </c>
      <c r="E295">
        <v>14</v>
      </c>
      <c r="F295">
        <v>0</v>
      </c>
      <c r="G295" s="18">
        <v>2773.46</v>
      </c>
      <c r="H295" t="s">
        <v>11</v>
      </c>
      <c r="I295" t="s">
        <v>16</v>
      </c>
      <c r="J295" t="s">
        <v>300</v>
      </c>
      <c r="K295" s="14">
        <f t="shared" si="8"/>
        <v>38305</v>
      </c>
      <c r="L295" s="16">
        <f t="shared" si="9"/>
        <v>18</v>
      </c>
    </row>
    <row r="296" spans="2:12" x14ac:dyDescent="0.3">
      <c r="B296" t="s">
        <v>31</v>
      </c>
      <c r="C296">
        <v>1999</v>
      </c>
      <c r="D296" t="s">
        <v>18</v>
      </c>
      <c r="E296">
        <v>9</v>
      </c>
      <c r="F296">
        <v>1</v>
      </c>
      <c r="G296" s="18">
        <v>2775.19</v>
      </c>
      <c r="H296" t="s">
        <v>11</v>
      </c>
      <c r="I296" t="s">
        <v>16</v>
      </c>
      <c r="J296" t="s">
        <v>23</v>
      </c>
      <c r="K296" s="14">
        <f t="shared" si="8"/>
        <v>36320</v>
      </c>
      <c r="L296" s="16">
        <f t="shared" si="9"/>
        <v>23</v>
      </c>
    </row>
    <row r="297" spans="2:12" x14ac:dyDescent="0.3">
      <c r="B297" t="s">
        <v>325</v>
      </c>
      <c r="C297">
        <v>1999</v>
      </c>
      <c r="D297" t="s">
        <v>35</v>
      </c>
      <c r="E297">
        <v>29</v>
      </c>
      <c r="F297">
        <v>1</v>
      </c>
      <c r="G297" s="18">
        <v>2775.19</v>
      </c>
      <c r="H297" t="s">
        <v>11</v>
      </c>
      <c r="I297" t="s">
        <v>16</v>
      </c>
      <c r="J297" t="s">
        <v>23</v>
      </c>
      <c r="K297" s="14">
        <f t="shared" si="8"/>
        <v>36401</v>
      </c>
      <c r="L297" s="16">
        <f t="shared" si="9"/>
        <v>23</v>
      </c>
    </row>
    <row r="298" spans="2:12" x14ac:dyDescent="0.3">
      <c r="B298" t="s">
        <v>326</v>
      </c>
      <c r="C298">
        <v>1999</v>
      </c>
      <c r="D298" t="s">
        <v>30</v>
      </c>
      <c r="E298">
        <v>24</v>
      </c>
      <c r="F298">
        <v>1</v>
      </c>
      <c r="G298" s="18">
        <v>2789.06</v>
      </c>
      <c r="H298" t="s">
        <v>11</v>
      </c>
      <c r="I298" t="s">
        <v>12</v>
      </c>
      <c r="J298" t="s">
        <v>23</v>
      </c>
      <c r="K298" s="14">
        <f t="shared" si="8"/>
        <v>36518</v>
      </c>
      <c r="L298" s="16">
        <f t="shared" si="9"/>
        <v>23</v>
      </c>
    </row>
    <row r="299" spans="2:12" x14ac:dyDescent="0.3">
      <c r="B299" t="s">
        <v>327</v>
      </c>
      <c r="C299">
        <v>2004</v>
      </c>
      <c r="D299" t="s">
        <v>35</v>
      </c>
      <c r="E299">
        <v>4</v>
      </c>
      <c r="F299">
        <v>2</v>
      </c>
      <c r="G299" s="18">
        <v>2801.26</v>
      </c>
      <c r="H299" t="s">
        <v>11</v>
      </c>
      <c r="I299" t="s">
        <v>12</v>
      </c>
      <c r="J299" t="s">
        <v>13</v>
      </c>
      <c r="K299" s="14">
        <f t="shared" si="8"/>
        <v>38203</v>
      </c>
      <c r="L299" s="16">
        <f t="shared" si="9"/>
        <v>18</v>
      </c>
    </row>
    <row r="300" spans="2:12" x14ac:dyDescent="0.3">
      <c r="B300" t="s">
        <v>328</v>
      </c>
      <c r="C300">
        <v>2003</v>
      </c>
      <c r="D300" t="s">
        <v>20</v>
      </c>
      <c r="E300">
        <v>23</v>
      </c>
      <c r="F300">
        <v>2</v>
      </c>
      <c r="G300" s="18">
        <v>2803.7</v>
      </c>
      <c r="H300" t="s">
        <v>11</v>
      </c>
      <c r="I300" t="s">
        <v>16</v>
      </c>
      <c r="J300" t="s">
        <v>23</v>
      </c>
      <c r="K300" s="14">
        <f t="shared" si="8"/>
        <v>37887</v>
      </c>
      <c r="L300" s="16">
        <f t="shared" si="9"/>
        <v>19</v>
      </c>
    </row>
    <row r="301" spans="2:12" x14ac:dyDescent="0.3">
      <c r="B301" t="s">
        <v>329</v>
      </c>
      <c r="C301">
        <v>2000</v>
      </c>
      <c r="D301" t="s">
        <v>37</v>
      </c>
      <c r="E301">
        <v>1</v>
      </c>
      <c r="F301">
        <v>0</v>
      </c>
      <c r="G301" s="18">
        <v>2819.51</v>
      </c>
      <c r="H301" t="s">
        <v>11</v>
      </c>
      <c r="I301" t="s">
        <v>12</v>
      </c>
      <c r="J301" t="s">
        <v>42</v>
      </c>
      <c r="K301" s="14">
        <f t="shared" si="8"/>
        <v>36800</v>
      </c>
      <c r="L301" s="16">
        <f t="shared" si="9"/>
        <v>22</v>
      </c>
    </row>
    <row r="302" spans="2:12" x14ac:dyDescent="0.3">
      <c r="B302" t="s">
        <v>330</v>
      </c>
      <c r="C302">
        <v>1998</v>
      </c>
      <c r="D302" t="s">
        <v>15</v>
      </c>
      <c r="E302">
        <v>15</v>
      </c>
      <c r="F302">
        <v>0</v>
      </c>
      <c r="G302" s="18">
        <v>2842.76</v>
      </c>
      <c r="H302" t="s">
        <v>11</v>
      </c>
      <c r="I302" t="s">
        <v>12</v>
      </c>
      <c r="J302" t="s">
        <v>23</v>
      </c>
      <c r="K302" s="14">
        <f t="shared" si="8"/>
        <v>36114</v>
      </c>
      <c r="L302" s="16">
        <f t="shared" si="9"/>
        <v>24</v>
      </c>
    </row>
    <row r="303" spans="2:12" x14ac:dyDescent="0.3">
      <c r="B303" t="s">
        <v>331</v>
      </c>
      <c r="C303">
        <v>1998</v>
      </c>
      <c r="D303" t="s">
        <v>18</v>
      </c>
      <c r="E303">
        <v>17</v>
      </c>
      <c r="F303">
        <v>0</v>
      </c>
      <c r="G303" s="18">
        <v>2850.68</v>
      </c>
      <c r="H303" t="s">
        <v>11</v>
      </c>
      <c r="I303" t="s">
        <v>12</v>
      </c>
      <c r="J303" t="s">
        <v>23</v>
      </c>
      <c r="K303" s="14">
        <f t="shared" si="8"/>
        <v>35963</v>
      </c>
      <c r="L303" s="16">
        <f t="shared" si="9"/>
        <v>24</v>
      </c>
    </row>
    <row r="304" spans="2:12" x14ac:dyDescent="0.3">
      <c r="B304" t="s">
        <v>332</v>
      </c>
      <c r="C304">
        <v>1998</v>
      </c>
      <c r="D304" t="s">
        <v>20</v>
      </c>
      <c r="E304">
        <v>4</v>
      </c>
      <c r="F304">
        <v>0</v>
      </c>
      <c r="G304" s="18">
        <v>2855.44</v>
      </c>
      <c r="H304" t="s">
        <v>11</v>
      </c>
      <c r="I304" t="s">
        <v>12</v>
      </c>
      <c r="J304" t="s">
        <v>23</v>
      </c>
      <c r="K304" s="14">
        <f t="shared" si="8"/>
        <v>36042</v>
      </c>
      <c r="L304" s="16">
        <f t="shared" si="9"/>
        <v>24</v>
      </c>
    </row>
    <row r="305" spans="2:12" x14ac:dyDescent="0.3">
      <c r="B305" t="s">
        <v>333</v>
      </c>
      <c r="C305">
        <v>1993</v>
      </c>
      <c r="D305" t="s">
        <v>15</v>
      </c>
      <c r="E305">
        <v>1</v>
      </c>
      <c r="F305">
        <v>0</v>
      </c>
      <c r="G305" s="18">
        <v>2866.09</v>
      </c>
      <c r="H305" t="s">
        <v>12</v>
      </c>
      <c r="I305" t="s">
        <v>12</v>
      </c>
      <c r="J305" t="s">
        <v>42</v>
      </c>
      <c r="K305" s="14">
        <f t="shared" si="8"/>
        <v>34274</v>
      </c>
      <c r="L305" s="16">
        <f t="shared" si="9"/>
        <v>29</v>
      </c>
    </row>
    <row r="306" spans="2:12" x14ac:dyDescent="0.3">
      <c r="B306" t="s">
        <v>334</v>
      </c>
      <c r="C306">
        <v>1993</v>
      </c>
      <c r="D306" t="s">
        <v>35</v>
      </c>
      <c r="E306">
        <v>12</v>
      </c>
      <c r="F306">
        <v>0</v>
      </c>
      <c r="G306" s="18">
        <v>2867.12</v>
      </c>
      <c r="H306" t="s">
        <v>16</v>
      </c>
      <c r="I306" t="s">
        <v>12</v>
      </c>
      <c r="J306" t="s">
        <v>13</v>
      </c>
      <c r="K306" s="14">
        <f t="shared" si="8"/>
        <v>34193</v>
      </c>
      <c r="L306" s="16">
        <f t="shared" si="9"/>
        <v>29</v>
      </c>
    </row>
    <row r="307" spans="2:12" x14ac:dyDescent="0.3">
      <c r="B307" t="s">
        <v>335</v>
      </c>
      <c r="C307">
        <v>1996</v>
      </c>
      <c r="D307" t="s">
        <v>18</v>
      </c>
      <c r="E307">
        <v>21</v>
      </c>
      <c r="F307">
        <v>0</v>
      </c>
      <c r="G307" s="18">
        <v>2897.32</v>
      </c>
      <c r="H307" t="s">
        <v>12</v>
      </c>
      <c r="I307" t="s">
        <v>12</v>
      </c>
      <c r="J307" t="s">
        <v>168</v>
      </c>
      <c r="K307" s="14">
        <f t="shared" si="8"/>
        <v>35237</v>
      </c>
      <c r="L307" s="16">
        <f t="shared" si="9"/>
        <v>26</v>
      </c>
    </row>
    <row r="308" spans="2:12" x14ac:dyDescent="0.3">
      <c r="B308" t="s">
        <v>336</v>
      </c>
      <c r="C308">
        <v>2000</v>
      </c>
      <c r="D308" t="s">
        <v>10</v>
      </c>
      <c r="E308">
        <v>14</v>
      </c>
      <c r="F308">
        <v>0</v>
      </c>
      <c r="G308" s="18">
        <v>2897.46</v>
      </c>
      <c r="H308" t="s">
        <v>11</v>
      </c>
      <c r="I308" t="s">
        <v>16</v>
      </c>
      <c r="J308" t="s">
        <v>23</v>
      </c>
      <c r="K308" s="14">
        <f t="shared" si="8"/>
        <v>36721</v>
      </c>
      <c r="L308" s="16">
        <f t="shared" si="9"/>
        <v>22</v>
      </c>
    </row>
    <row r="309" spans="2:12" x14ac:dyDescent="0.3">
      <c r="B309" t="s">
        <v>337</v>
      </c>
      <c r="C309">
        <v>1999</v>
      </c>
      <c r="D309" t="s">
        <v>15</v>
      </c>
      <c r="E309">
        <v>1</v>
      </c>
      <c r="F309">
        <v>0</v>
      </c>
      <c r="G309" s="18">
        <v>2899.49</v>
      </c>
      <c r="H309" t="s">
        <v>11</v>
      </c>
      <c r="I309" t="s">
        <v>11</v>
      </c>
      <c r="J309" t="s">
        <v>247</v>
      </c>
      <c r="K309" s="14">
        <f t="shared" si="8"/>
        <v>36465</v>
      </c>
      <c r="L309" s="16">
        <f t="shared" si="9"/>
        <v>23</v>
      </c>
    </row>
    <row r="310" spans="2:12" x14ac:dyDescent="0.3">
      <c r="B310" t="s">
        <v>338</v>
      </c>
      <c r="C310">
        <v>1996</v>
      </c>
      <c r="D310" t="s">
        <v>37</v>
      </c>
      <c r="E310">
        <v>24</v>
      </c>
      <c r="F310">
        <v>1</v>
      </c>
      <c r="G310" s="18">
        <v>2902.91</v>
      </c>
      <c r="H310" t="s">
        <v>11</v>
      </c>
      <c r="I310" t="s">
        <v>11</v>
      </c>
      <c r="J310" t="s">
        <v>13</v>
      </c>
      <c r="K310" s="14">
        <f t="shared" si="8"/>
        <v>35362</v>
      </c>
      <c r="L310" s="16">
        <f t="shared" si="9"/>
        <v>26</v>
      </c>
    </row>
    <row r="311" spans="2:12" x14ac:dyDescent="0.3">
      <c r="B311" t="s">
        <v>339</v>
      </c>
      <c r="C311">
        <v>1996</v>
      </c>
      <c r="D311" t="s">
        <v>18</v>
      </c>
      <c r="E311">
        <v>13</v>
      </c>
      <c r="F311">
        <v>1</v>
      </c>
      <c r="G311" s="18">
        <v>2904.09</v>
      </c>
      <c r="H311" t="s">
        <v>11</v>
      </c>
      <c r="I311" t="s">
        <v>11</v>
      </c>
      <c r="J311" t="s">
        <v>42</v>
      </c>
      <c r="K311" s="14">
        <f t="shared" si="8"/>
        <v>35229</v>
      </c>
      <c r="L311" s="16">
        <f t="shared" si="9"/>
        <v>26</v>
      </c>
    </row>
    <row r="312" spans="2:12" x14ac:dyDescent="0.3">
      <c r="B312" t="s">
        <v>340</v>
      </c>
      <c r="C312">
        <v>2003</v>
      </c>
      <c r="D312" t="s">
        <v>18</v>
      </c>
      <c r="E312">
        <v>5</v>
      </c>
      <c r="F312">
        <v>2</v>
      </c>
      <c r="G312" s="18">
        <v>2913.57</v>
      </c>
      <c r="H312" t="s">
        <v>11</v>
      </c>
      <c r="I312" t="s">
        <v>11</v>
      </c>
      <c r="J312" t="s">
        <v>42</v>
      </c>
      <c r="K312" s="14">
        <f t="shared" si="8"/>
        <v>37777</v>
      </c>
      <c r="L312" s="16">
        <f t="shared" si="9"/>
        <v>20</v>
      </c>
    </row>
    <row r="313" spans="2:12" x14ac:dyDescent="0.3">
      <c r="B313" t="s">
        <v>341</v>
      </c>
      <c r="C313">
        <v>1996</v>
      </c>
      <c r="D313" t="s">
        <v>18</v>
      </c>
      <c r="E313">
        <v>30</v>
      </c>
      <c r="F313">
        <v>1</v>
      </c>
      <c r="G313" s="18">
        <v>2927.06</v>
      </c>
      <c r="H313" t="s">
        <v>11</v>
      </c>
      <c r="I313" t="s">
        <v>11</v>
      </c>
      <c r="J313" t="s">
        <v>13</v>
      </c>
      <c r="K313" s="14">
        <f t="shared" si="8"/>
        <v>35246</v>
      </c>
      <c r="L313" s="16">
        <f t="shared" si="9"/>
        <v>26</v>
      </c>
    </row>
    <row r="314" spans="2:12" x14ac:dyDescent="0.3">
      <c r="B314" t="s">
        <v>342</v>
      </c>
      <c r="C314">
        <v>2002</v>
      </c>
      <c r="D314" t="s">
        <v>20</v>
      </c>
      <c r="E314">
        <v>30</v>
      </c>
      <c r="F314">
        <v>0</v>
      </c>
      <c r="G314" s="18">
        <v>2943.41</v>
      </c>
      <c r="H314" t="s">
        <v>11</v>
      </c>
      <c r="I314" t="s">
        <v>12</v>
      </c>
      <c r="J314" t="s">
        <v>23</v>
      </c>
      <c r="K314" s="14">
        <f t="shared" si="8"/>
        <v>37529</v>
      </c>
      <c r="L314" s="16">
        <f t="shared" si="9"/>
        <v>20</v>
      </c>
    </row>
    <row r="315" spans="2:12" x14ac:dyDescent="0.3">
      <c r="B315" t="s">
        <v>343</v>
      </c>
      <c r="C315">
        <v>1995</v>
      </c>
      <c r="D315" t="s">
        <v>20</v>
      </c>
      <c r="E315">
        <v>24</v>
      </c>
      <c r="F315">
        <v>0</v>
      </c>
      <c r="G315" s="18">
        <v>2974.13</v>
      </c>
      <c r="H315" t="s">
        <v>11</v>
      </c>
      <c r="I315" t="s">
        <v>16</v>
      </c>
      <c r="J315" t="s">
        <v>42</v>
      </c>
      <c r="K315" s="14">
        <f t="shared" si="8"/>
        <v>34966</v>
      </c>
      <c r="L315" s="16">
        <f t="shared" si="9"/>
        <v>27</v>
      </c>
    </row>
    <row r="316" spans="2:12" x14ac:dyDescent="0.3">
      <c r="B316" t="s">
        <v>344</v>
      </c>
      <c r="C316">
        <v>1987</v>
      </c>
      <c r="D316" t="s">
        <v>18</v>
      </c>
      <c r="E316">
        <v>18</v>
      </c>
      <c r="F316">
        <v>3</v>
      </c>
      <c r="G316" s="18">
        <v>2979.52</v>
      </c>
      <c r="H316" t="s">
        <v>11</v>
      </c>
      <c r="I316" t="s">
        <v>12</v>
      </c>
      <c r="J316" t="s">
        <v>13</v>
      </c>
      <c r="K316" s="14">
        <f t="shared" si="8"/>
        <v>31946</v>
      </c>
      <c r="L316" s="16">
        <f t="shared" si="9"/>
        <v>35</v>
      </c>
    </row>
    <row r="317" spans="2:12" x14ac:dyDescent="0.3">
      <c r="B317" t="s">
        <v>345</v>
      </c>
      <c r="C317">
        <v>1991</v>
      </c>
      <c r="D317" t="s">
        <v>15</v>
      </c>
      <c r="E317">
        <v>20</v>
      </c>
      <c r="F317">
        <v>3</v>
      </c>
      <c r="G317" s="18">
        <v>2985.67</v>
      </c>
      <c r="H317" t="s">
        <v>11</v>
      </c>
      <c r="I317" t="s">
        <v>11</v>
      </c>
      <c r="J317" t="s">
        <v>13</v>
      </c>
      <c r="K317" s="14">
        <f t="shared" si="8"/>
        <v>33562</v>
      </c>
      <c r="L317" s="16">
        <f t="shared" si="9"/>
        <v>31</v>
      </c>
    </row>
    <row r="318" spans="2:12" x14ac:dyDescent="0.3">
      <c r="B318" t="s">
        <v>346</v>
      </c>
      <c r="C318">
        <v>2002</v>
      </c>
      <c r="D318" t="s">
        <v>30</v>
      </c>
      <c r="E318">
        <v>15</v>
      </c>
      <c r="F318">
        <v>0</v>
      </c>
      <c r="G318" s="18">
        <v>3012.22</v>
      </c>
      <c r="H318" t="s">
        <v>11</v>
      </c>
      <c r="I318" t="s">
        <v>12</v>
      </c>
      <c r="J318" t="s">
        <v>23</v>
      </c>
      <c r="K318" s="14">
        <f t="shared" si="8"/>
        <v>37605</v>
      </c>
      <c r="L318" s="16">
        <f t="shared" si="9"/>
        <v>20</v>
      </c>
    </row>
    <row r="319" spans="2:12" x14ac:dyDescent="0.3">
      <c r="B319" t="s">
        <v>347</v>
      </c>
      <c r="C319">
        <v>1988</v>
      </c>
      <c r="D319" t="s">
        <v>20</v>
      </c>
      <c r="E319">
        <v>28</v>
      </c>
      <c r="F319">
        <v>3</v>
      </c>
      <c r="G319" s="18">
        <v>3018.04</v>
      </c>
      <c r="H319" t="s">
        <v>11</v>
      </c>
      <c r="I319" t="s">
        <v>11</v>
      </c>
      <c r="J319" t="s">
        <v>23</v>
      </c>
      <c r="K319" s="14">
        <f t="shared" si="8"/>
        <v>32414</v>
      </c>
      <c r="L319" s="16">
        <f t="shared" si="9"/>
        <v>34</v>
      </c>
    </row>
    <row r="320" spans="2:12" x14ac:dyDescent="0.3">
      <c r="B320" t="s">
        <v>348</v>
      </c>
      <c r="C320">
        <v>1997</v>
      </c>
      <c r="D320" t="s">
        <v>30</v>
      </c>
      <c r="E320">
        <v>19</v>
      </c>
      <c r="F320">
        <v>0</v>
      </c>
      <c r="G320" s="18">
        <v>3021.81</v>
      </c>
      <c r="H320" t="s">
        <v>11</v>
      </c>
      <c r="I320" t="s">
        <v>12</v>
      </c>
      <c r="J320" t="s">
        <v>23</v>
      </c>
      <c r="K320" s="14">
        <f t="shared" si="8"/>
        <v>35783</v>
      </c>
      <c r="L320" s="16">
        <f t="shared" si="9"/>
        <v>25</v>
      </c>
    </row>
    <row r="321" spans="2:12" x14ac:dyDescent="0.3">
      <c r="B321" t="s">
        <v>349</v>
      </c>
      <c r="C321">
        <v>1998</v>
      </c>
      <c r="D321" t="s">
        <v>20</v>
      </c>
      <c r="E321">
        <v>15</v>
      </c>
      <c r="F321">
        <v>0</v>
      </c>
      <c r="G321" s="18">
        <v>3044.21</v>
      </c>
      <c r="H321" t="s">
        <v>11</v>
      </c>
      <c r="I321" t="s">
        <v>12</v>
      </c>
      <c r="J321" t="s">
        <v>247</v>
      </c>
      <c r="K321" s="14">
        <f t="shared" si="8"/>
        <v>36053</v>
      </c>
      <c r="L321" s="16">
        <f t="shared" si="9"/>
        <v>24</v>
      </c>
    </row>
    <row r="322" spans="2:12" x14ac:dyDescent="0.3">
      <c r="B322" t="s">
        <v>350</v>
      </c>
      <c r="C322">
        <v>1998</v>
      </c>
      <c r="D322" t="s">
        <v>35</v>
      </c>
      <c r="E322">
        <v>9</v>
      </c>
      <c r="F322">
        <v>0</v>
      </c>
      <c r="G322" s="18">
        <v>3046.06</v>
      </c>
      <c r="H322" t="s">
        <v>11</v>
      </c>
      <c r="I322" t="s">
        <v>16</v>
      </c>
      <c r="J322" t="s">
        <v>249</v>
      </c>
      <c r="K322" s="14">
        <f t="shared" si="8"/>
        <v>36016</v>
      </c>
      <c r="L322" s="16">
        <f t="shared" si="9"/>
        <v>24</v>
      </c>
    </row>
    <row r="323" spans="2:12" x14ac:dyDescent="0.3">
      <c r="B323" t="s">
        <v>351</v>
      </c>
      <c r="C323">
        <v>1997</v>
      </c>
      <c r="D323" t="s">
        <v>30</v>
      </c>
      <c r="E323">
        <v>22</v>
      </c>
      <c r="F323">
        <v>0</v>
      </c>
      <c r="G323" s="18">
        <v>3051.73</v>
      </c>
      <c r="H323" t="s">
        <v>11</v>
      </c>
      <c r="I323" t="s">
        <v>11</v>
      </c>
      <c r="J323" t="s">
        <v>42</v>
      </c>
      <c r="K323" s="14">
        <f t="shared" ref="K323:K386" si="10">DATE(C323,MONTH(1&amp;D323),E323)</f>
        <v>35786</v>
      </c>
      <c r="L323" s="16">
        <f t="shared" ref="L323:L386" si="11">DATEDIF(K323,DATE(2023,6,8),"Y")</f>
        <v>25</v>
      </c>
    </row>
    <row r="324" spans="2:12" x14ac:dyDescent="0.3">
      <c r="B324" t="s">
        <v>352</v>
      </c>
      <c r="C324">
        <v>2002</v>
      </c>
      <c r="D324" t="s">
        <v>18</v>
      </c>
      <c r="E324">
        <v>21</v>
      </c>
      <c r="F324">
        <v>2</v>
      </c>
      <c r="G324" s="18">
        <v>3056.39</v>
      </c>
      <c r="H324" t="s">
        <v>11</v>
      </c>
      <c r="I324" t="s">
        <v>12</v>
      </c>
      <c r="J324" t="s">
        <v>13</v>
      </c>
      <c r="K324" s="14">
        <f t="shared" si="10"/>
        <v>37428</v>
      </c>
      <c r="L324" s="16">
        <f t="shared" si="11"/>
        <v>20</v>
      </c>
    </row>
    <row r="325" spans="2:12" x14ac:dyDescent="0.3">
      <c r="B325" t="s">
        <v>353</v>
      </c>
      <c r="C325">
        <v>1994</v>
      </c>
      <c r="D325" t="s">
        <v>20</v>
      </c>
      <c r="E325">
        <v>26</v>
      </c>
      <c r="F325">
        <v>0</v>
      </c>
      <c r="G325" s="18">
        <v>3062.51</v>
      </c>
      <c r="H325" t="s">
        <v>12</v>
      </c>
      <c r="I325" t="s">
        <v>16</v>
      </c>
      <c r="J325" t="s">
        <v>23</v>
      </c>
      <c r="K325" s="14">
        <f t="shared" si="10"/>
        <v>34603</v>
      </c>
      <c r="L325" s="16">
        <f t="shared" si="11"/>
        <v>28</v>
      </c>
    </row>
    <row r="326" spans="2:12" x14ac:dyDescent="0.3">
      <c r="B326" t="s">
        <v>354</v>
      </c>
      <c r="C326">
        <v>1989</v>
      </c>
      <c r="D326" t="s">
        <v>37</v>
      </c>
      <c r="E326">
        <v>1</v>
      </c>
      <c r="F326">
        <v>3</v>
      </c>
      <c r="G326" s="18">
        <v>3065.49</v>
      </c>
      <c r="H326" t="s">
        <v>11</v>
      </c>
      <c r="I326" t="s">
        <v>16</v>
      </c>
      <c r="J326" t="s">
        <v>23</v>
      </c>
      <c r="K326" s="14">
        <f t="shared" si="10"/>
        <v>32782</v>
      </c>
      <c r="L326" s="16">
        <f t="shared" si="11"/>
        <v>33</v>
      </c>
    </row>
    <row r="327" spans="2:12" x14ac:dyDescent="0.3">
      <c r="B327" t="s">
        <v>355</v>
      </c>
      <c r="C327">
        <v>1995</v>
      </c>
      <c r="D327" t="s">
        <v>20</v>
      </c>
      <c r="E327">
        <v>10</v>
      </c>
      <c r="F327">
        <v>0</v>
      </c>
      <c r="G327" s="18">
        <v>3070.81</v>
      </c>
      <c r="H327" t="s">
        <v>12</v>
      </c>
      <c r="I327" t="s">
        <v>16</v>
      </c>
      <c r="J327" t="s">
        <v>356</v>
      </c>
      <c r="K327" s="14">
        <f t="shared" si="10"/>
        <v>34952</v>
      </c>
      <c r="L327" s="16">
        <f t="shared" si="11"/>
        <v>27</v>
      </c>
    </row>
    <row r="328" spans="2:12" x14ac:dyDescent="0.3">
      <c r="B328" t="s">
        <v>357</v>
      </c>
      <c r="C328">
        <v>2001</v>
      </c>
      <c r="D328" t="s">
        <v>37</v>
      </c>
      <c r="E328">
        <v>13</v>
      </c>
      <c r="F328">
        <v>2</v>
      </c>
      <c r="G328" s="18">
        <v>3077.1</v>
      </c>
      <c r="H328" t="s">
        <v>11</v>
      </c>
      <c r="I328" t="s">
        <v>16</v>
      </c>
      <c r="J328" t="s">
        <v>23</v>
      </c>
      <c r="K328" s="14">
        <f t="shared" si="10"/>
        <v>37177</v>
      </c>
      <c r="L328" s="16">
        <f t="shared" si="11"/>
        <v>21</v>
      </c>
    </row>
    <row r="329" spans="2:12" x14ac:dyDescent="0.3">
      <c r="B329" t="s">
        <v>358</v>
      </c>
      <c r="C329">
        <v>1987</v>
      </c>
      <c r="D329" t="s">
        <v>35</v>
      </c>
      <c r="E329">
        <v>1</v>
      </c>
      <c r="F329">
        <v>3</v>
      </c>
      <c r="G329" s="18">
        <v>3088.06</v>
      </c>
      <c r="H329" t="s">
        <v>11</v>
      </c>
      <c r="I329" t="s">
        <v>11</v>
      </c>
      <c r="J329" t="s">
        <v>13</v>
      </c>
      <c r="K329" s="14">
        <f t="shared" si="10"/>
        <v>31990</v>
      </c>
      <c r="L329" s="16">
        <f t="shared" si="11"/>
        <v>35</v>
      </c>
    </row>
    <row r="330" spans="2:12" x14ac:dyDescent="0.3">
      <c r="B330" t="s">
        <v>359</v>
      </c>
      <c r="C330">
        <v>1999</v>
      </c>
      <c r="D330" t="s">
        <v>18</v>
      </c>
      <c r="E330">
        <v>25</v>
      </c>
      <c r="F330">
        <v>0</v>
      </c>
      <c r="G330" s="18">
        <v>3128.35</v>
      </c>
      <c r="H330" t="s">
        <v>11</v>
      </c>
      <c r="I330" t="s">
        <v>12</v>
      </c>
      <c r="J330" t="s">
        <v>300</v>
      </c>
      <c r="K330" s="14">
        <f t="shared" si="10"/>
        <v>36336</v>
      </c>
      <c r="L330" s="16">
        <f t="shared" si="11"/>
        <v>23</v>
      </c>
    </row>
    <row r="331" spans="2:12" x14ac:dyDescent="0.3">
      <c r="B331" t="s">
        <v>360</v>
      </c>
      <c r="C331">
        <v>1994</v>
      </c>
      <c r="D331" t="s">
        <v>10</v>
      </c>
      <c r="E331">
        <v>10</v>
      </c>
      <c r="F331">
        <v>0</v>
      </c>
      <c r="G331" s="18">
        <v>3161.45</v>
      </c>
      <c r="H331" t="s">
        <v>11</v>
      </c>
      <c r="I331" t="s">
        <v>16</v>
      </c>
      <c r="J331" t="s">
        <v>42</v>
      </c>
      <c r="K331" s="14">
        <f t="shared" si="10"/>
        <v>34525</v>
      </c>
      <c r="L331" s="16">
        <f t="shared" si="11"/>
        <v>28</v>
      </c>
    </row>
    <row r="332" spans="2:12" x14ac:dyDescent="0.3">
      <c r="B332" t="s">
        <v>361</v>
      </c>
      <c r="C332">
        <v>1993</v>
      </c>
      <c r="D332" t="s">
        <v>20</v>
      </c>
      <c r="E332">
        <v>25</v>
      </c>
      <c r="F332">
        <v>0</v>
      </c>
      <c r="G332" s="18">
        <v>3162.02</v>
      </c>
      <c r="H332" t="s">
        <v>11</v>
      </c>
      <c r="I332" t="s">
        <v>12</v>
      </c>
      <c r="J332" t="s">
        <v>13</v>
      </c>
      <c r="K332" s="14">
        <f t="shared" si="10"/>
        <v>34237</v>
      </c>
      <c r="L332" s="16">
        <f t="shared" si="11"/>
        <v>29</v>
      </c>
    </row>
    <row r="333" spans="2:12" x14ac:dyDescent="0.3">
      <c r="B333" t="s">
        <v>362</v>
      </c>
      <c r="C333">
        <v>2001</v>
      </c>
      <c r="D333" t="s">
        <v>35</v>
      </c>
      <c r="E333">
        <v>29</v>
      </c>
      <c r="F333">
        <v>1</v>
      </c>
      <c r="G333" s="18">
        <v>3167.46</v>
      </c>
      <c r="H333" t="s">
        <v>11</v>
      </c>
      <c r="I333" t="s">
        <v>12</v>
      </c>
      <c r="J333" t="s">
        <v>247</v>
      </c>
      <c r="K333" s="14">
        <f t="shared" si="10"/>
        <v>37132</v>
      </c>
      <c r="L333" s="16">
        <f t="shared" si="11"/>
        <v>21</v>
      </c>
    </row>
    <row r="334" spans="2:12" x14ac:dyDescent="0.3">
      <c r="B334" t="s">
        <v>363</v>
      </c>
      <c r="C334">
        <v>1994</v>
      </c>
      <c r="D334" t="s">
        <v>37</v>
      </c>
      <c r="E334">
        <v>25</v>
      </c>
      <c r="F334">
        <v>0</v>
      </c>
      <c r="G334" s="18">
        <v>3171.61</v>
      </c>
      <c r="H334" t="s">
        <v>11</v>
      </c>
      <c r="I334" t="s">
        <v>12</v>
      </c>
      <c r="J334" t="s">
        <v>13</v>
      </c>
      <c r="K334" s="14">
        <f t="shared" si="10"/>
        <v>34632</v>
      </c>
      <c r="L334" s="16">
        <f t="shared" si="11"/>
        <v>28</v>
      </c>
    </row>
    <row r="335" spans="2:12" x14ac:dyDescent="0.3">
      <c r="B335" t="s">
        <v>364</v>
      </c>
      <c r="C335">
        <v>1994</v>
      </c>
      <c r="D335" t="s">
        <v>10</v>
      </c>
      <c r="E335">
        <v>6</v>
      </c>
      <c r="F335">
        <v>0</v>
      </c>
      <c r="G335" s="18">
        <v>3172.02</v>
      </c>
      <c r="H335" t="s">
        <v>11</v>
      </c>
      <c r="I335" t="s">
        <v>16</v>
      </c>
      <c r="J335" t="s">
        <v>42</v>
      </c>
      <c r="K335" s="14">
        <f t="shared" si="10"/>
        <v>34521</v>
      </c>
      <c r="L335" s="16">
        <f t="shared" si="11"/>
        <v>28</v>
      </c>
    </row>
    <row r="336" spans="2:12" x14ac:dyDescent="0.3">
      <c r="B336" t="s">
        <v>365</v>
      </c>
      <c r="C336">
        <v>1996</v>
      </c>
      <c r="D336" t="s">
        <v>35</v>
      </c>
      <c r="E336">
        <v>14</v>
      </c>
      <c r="F336">
        <v>0</v>
      </c>
      <c r="G336" s="18">
        <v>3176.29</v>
      </c>
      <c r="H336" t="s">
        <v>11</v>
      </c>
      <c r="I336" t="s">
        <v>11</v>
      </c>
      <c r="J336" t="s">
        <v>23</v>
      </c>
      <c r="K336" s="14">
        <f t="shared" si="10"/>
        <v>35291</v>
      </c>
      <c r="L336" s="16">
        <f t="shared" si="11"/>
        <v>26</v>
      </c>
    </row>
    <row r="337" spans="2:12" x14ac:dyDescent="0.3">
      <c r="B337" t="s">
        <v>366</v>
      </c>
      <c r="C337">
        <v>1996</v>
      </c>
      <c r="D337" t="s">
        <v>10</v>
      </c>
      <c r="E337">
        <v>3</v>
      </c>
      <c r="F337">
        <v>0</v>
      </c>
      <c r="G337" s="18">
        <v>3176.82</v>
      </c>
      <c r="H337" t="s">
        <v>11</v>
      </c>
      <c r="I337" t="s">
        <v>16</v>
      </c>
      <c r="J337" t="s">
        <v>23</v>
      </c>
      <c r="K337" s="14">
        <f t="shared" si="10"/>
        <v>35249</v>
      </c>
      <c r="L337" s="16">
        <f t="shared" si="11"/>
        <v>26</v>
      </c>
    </row>
    <row r="338" spans="2:12" x14ac:dyDescent="0.3">
      <c r="B338" t="s">
        <v>367</v>
      </c>
      <c r="C338">
        <v>2000</v>
      </c>
      <c r="D338" t="s">
        <v>20</v>
      </c>
      <c r="E338">
        <v>23</v>
      </c>
      <c r="F338">
        <v>0</v>
      </c>
      <c r="G338" s="18">
        <v>3179.96</v>
      </c>
      <c r="H338" t="s">
        <v>11</v>
      </c>
      <c r="I338" t="s">
        <v>11</v>
      </c>
      <c r="J338" t="s">
        <v>23</v>
      </c>
      <c r="K338" s="14">
        <f t="shared" si="10"/>
        <v>36792</v>
      </c>
      <c r="L338" s="16">
        <f t="shared" si="11"/>
        <v>22</v>
      </c>
    </row>
    <row r="339" spans="2:12" x14ac:dyDescent="0.3">
      <c r="B339" t="s">
        <v>368</v>
      </c>
      <c r="C339">
        <v>2001</v>
      </c>
      <c r="D339" t="s">
        <v>20</v>
      </c>
      <c r="E339">
        <v>2</v>
      </c>
      <c r="F339">
        <v>2</v>
      </c>
      <c r="G339" s="18">
        <v>3180.51</v>
      </c>
      <c r="H339" t="s">
        <v>11</v>
      </c>
      <c r="I339" t="s">
        <v>11</v>
      </c>
      <c r="J339" t="s">
        <v>13</v>
      </c>
      <c r="K339" s="14">
        <f t="shared" si="10"/>
        <v>37136</v>
      </c>
      <c r="L339" s="16">
        <f t="shared" si="11"/>
        <v>21</v>
      </c>
    </row>
    <row r="340" spans="2:12" x14ac:dyDescent="0.3">
      <c r="B340" t="s">
        <v>369</v>
      </c>
      <c r="C340">
        <v>1996</v>
      </c>
      <c r="D340" t="s">
        <v>37</v>
      </c>
      <c r="E340">
        <v>11</v>
      </c>
      <c r="F340">
        <v>0</v>
      </c>
      <c r="G340" s="18">
        <v>3201.25</v>
      </c>
      <c r="H340" t="s">
        <v>11</v>
      </c>
      <c r="I340" t="s">
        <v>12</v>
      </c>
      <c r="J340" t="s">
        <v>23</v>
      </c>
      <c r="K340" s="14">
        <f t="shared" si="10"/>
        <v>35349</v>
      </c>
      <c r="L340" s="16">
        <f t="shared" si="11"/>
        <v>26</v>
      </c>
    </row>
    <row r="341" spans="2:12" x14ac:dyDescent="0.3">
      <c r="B341" t="s">
        <v>370</v>
      </c>
      <c r="C341">
        <v>1997</v>
      </c>
      <c r="D341" t="s">
        <v>10</v>
      </c>
      <c r="E341">
        <v>5</v>
      </c>
      <c r="F341">
        <v>0</v>
      </c>
      <c r="G341" s="18">
        <v>3206.49</v>
      </c>
      <c r="H341" t="s">
        <v>11</v>
      </c>
      <c r="I341" t="s">
        <v>12</v>
      </c>
      <c r="J341" t="s">
        <v>247</v>
      </c>
      <c r="K341" s="14">
        <f t="shared" si="10"/>
        <v>35616</v>
      </c>
      <c r="L341" s="16">
        <f t="shared" si="11"/>
        <v>25</v>
      </c>
    </row>
    <row r="342" spans="2:12" x14ac:dyDescent="0.3">
      <c r="B342" t="s">
        <v>371</v>
      </c>
      <c r="C342">
        <v>1997</v>
      </c>
      <c r="D342" t="s">
        <v>30</v>
      </c>
      <c r="E342">
        <v>22</v>
      </c>
      <c r="F342">
        <v>1</v>
      </c>
      <c r="G342" s="18">
        <v>3208.79</v>
      </c>
      <c r="H342" t="s">
        <v>11</v>
      </c>
      <c r="I342" t="s">
        <v>12</v>
      </c>
      <c r="J342" t="s">
        <v>42</v>
      </c>
      <c r="K342" s="14">
        <f t="shared" si="10"/>
        <v>35786</v>
      </c>
      <c r="L342" s="16">
        <f t="shared" si="11"/>
        <v>25</v>
      </c>
    </row>
    <row r="343" spans="2:12" x14ac:dyDescent="0.3">
      <c r="B343" t="s">
        <v>372</v>
      </c>
      <c r="C343">
        <v>1997</v>
      </c>
      <c r="D343" t="s">
        <v>10</v>
      </c>
      <c r="E343">
        <v>6</v>
      </c>
      <c r="F343">
        <v>0</v>
      </c>
      <c r="G343" s="18">
        <v>3213.62</v>
      </c>
      <c r="H343" t="s">
        <v>11</v>
      </c>
      <c r="I343" t="s">
        <v>11</v>
      </c>
      <c r="J343" t="s">
        <v>247</v>
      </c>
      <c r="K343" s="14">
        <f t="shared" si="10"/>
        <v>35617</v>
      </c>
      <c r="L343" s="16">
        <f t="shared" si="11"/>
        <v>25</v>
      </c>
    </row>
    <row r="344" spans="2:12" x14ac:dyDescent="0.3">
      <c r="B344" t="s">
        <v>373</v>
      </c>
      <c r="C344">
        <v>1997</v>
      </c>
      <c r="D344" t="s">
        <v>35</v>
      </c>
      <c r="E344">
        <v>2</v>
      </c>
      <c r="F344">
        <v>1</v>
      </c>
      <c r="G344" s="18">
        <v>3227.12</v>
      </c>
      <c r="H344" t="s">
        <v>11</v>
      </c>
      <c r="I344" t="s">
        <v>12</v>
      </c>
      <c r="J344" t="s">
        <v>13</v>
      </c>
      <c r="K344" s="14">
        <f t="shared" si="10"/>
        <v>35644</v>
      </c>
      <c r="L344" s="16">
        <f t="shared" si="11"/>
        <v>25</v>
      </c>
    </row>
    <row r="345" spans="2:12" x14ac:dyDescent="0.3">
      <c r="B345" t="s">
        <v>374</v>
      </c>
      <c r="C345">
        <v>1997</v>
      </c>
      <c r="D345" t="s">
        <v>20</v>
      </c>
      <c r="E345">
        <v>2</v>
      </c>
      <c r="F345">
        <v>1</v>
      </c>
      <c r="G345" s="18">
        <v>3238.44</v>
      </c>
      <c r="H345" t="s">
        <v>11</v>
      </c>
      <c r="I345" t="s">
        <v>12</v>
      </c>
      <c r="J345" t="s">
        <v>13</v>
      </c>
      <c r="K345" s="14">
        <f t="shared" si="10"/>
        <v>35675</v>
      </c>
      <c r="L345" s="16">
        <f t="shared" si="11"/>
        <v>25</v>
      </c>
    </row>
    <row r="346" spans="2:12" x14ac:dyDescent="0.3">
      <c r="B346" t="s">
        <v>375</v>
      </c>
      <c r="C346">
        <v>1991</v>
      </c>
      <c r="D346" t="s">
        <v>15</v>
      </c>
      <c r="E346">
        <v>13</v>
      </c>
      <c r="F346">
        <v>0</v>
      </c>
      <c r="G346" s="18">
        <v>3260.2</v>
      </c>
      <c r="H346" t="s">
        <v>12</v>
      </c>
      <c r="I346" t="s">
        <v>11</v>
      </c>
      <c r="J346" t="s">
        <v>42</v>
      </c>
      <c r="K346" s="14">
        <f t="shared" si="10"/>
        <v>33555</v>
      </c>
      <c r="L346" s="16">
        <f t="shared" si="11"/>
        <v>31</v>
      </c>
    </row>
    <row r="347" spans="2:12" x14ac:dyDescent="0.3">
      <c r="B347" t="s">
        <v>376</v>
      </c>
      <c r="C347">
        <v>1994</v>
      </c>
      <c r="D347" t="s">
        <v>30</v>
      </c>
      <c r="E347">
        <v>2</v>
      </c>
      <c r="F347">
        <v>0</v>
      </c>
      <c r="G347" s="18">
        <v>3268.85</v>
      </c>
      <c r="H347" t="s">
        <v>12</v>
      </c>
      <c r="I347" t="s">
        <v>16</v>
      </c>
      <c r="J347" t="s">
        <v>168</v>
      </c>
      <c r="K347" s="14">
        <f t="shared" si="10"/>
        <v>34670</v>
      </c>
      <c r="L347" s="16">
        <f t="shared" si="11"/>
        <v>28</v>
      </c>
    </row>
    <row r="348" spans="2:12" x14ac:dyDescent="0.3">
      <c r="B348" t="s">
        <v>377</v>
      </c>
      <c r="C348">
        <v>1994</v>
      </c>
      <c r="D348" t="s">
        <v>10</v>
      </c>
      <c r="E348">
        <v>1</v>
      </c>
      <c r="F348">
        <v>1</v>
      </c>
      <c r="G348" s="18">
        <v>3277.16</v>
      </c>
      <c r="H348" t="s">
        <v>11</v>
      </c>
      <c r="I348" t="s">
        <v>12</v>
      </c>
      <c r="J348" t="s">
        <v>42</v>
      </c>
      <c r="K348" s="14">
        <f t="shared" si="10"/>
        <v>34516</v>
      </c>
      <c r="L348" s="16">
        <f t="shared" si="11"/>
        <v>28</v>
      </c>
    </row>
    <row r="349" spans="2:12" x14ac:dyDescent="0.3">
      <c r="B349" t="s">
        <v>378</v>
      </c>
      <c r="C349">
        <v>2001</v>
      </c>
      <c r="D349" t="s">
        <v>37</v>
      </c>
      <c r="E349">
        <v>6</v>
      </c>
      <c r="F349">
        <v>2</v>
      </c>
      <c r="G349" s="18">
        <v>3279.87</v>
      </c>
      <c r="H349" t="s">
        <v>11</v>
      </c>
      <c r="I349" t="s">
        <v>16</v>
      </c>
      <c r="J349" t="s">
        <v>356</v>
      </c>
      <c r="K349" s="14">
        <f t="shared" si="10"/>
        <v>37170</v>
      </c>
      <c r="L349" s="16">
        <f t="shared" si="11"/>
        <v>21</v>
      </c>
    </row>
    <row r="350" spans="2:12" x14ac:dyDescent="0.3">
      <c r="B350" t="s">
        <v>379</v>
      </c>
      <c r="C350">
        <v>2003</v>
      </c>
      <c r="D350" t="s">
        <v>10</v>
      </c>
      <c r="E350">
        <v>3</v>
      </c>
      <c r="F350">
        <v>0</v>
      </c>
      <c r="G350" s="18">
        <v>3280.22</v>
      </c>
      <c r="H350" t="s">
        <v>11</v>
      </c>
      <c r="I350" t="s">
        <v>12</v>
      </c>
      <c r="J350" t="s">
        <v>42</v>
      </c>
      <c r="K350" s="14">
        <f t="shared" si="10"/>
        <v>37805</v>
      </c>
      <c r="L350" s="16">
        <f t="shared" si="11"/>
        <v>19</v>
      </c>
    </row>
    <row r="351" spans="2:12" x14ac:dyDescent="0.3">
      <c r="B351" t="s">
        <v>380</v>
      </c>
      <c r="C351">
        <v>1996</v>
      </c>
      <c r="D351" t="s">
        <v>15</v>
      </c>
      <c r="E351">
        <v>17</v>
      </c>
      <c r="F351">
        <v>1</v>
      </c>
      <c r="G351" s="18">
        <v>3292.53</v>
      </c>
      <c r="H351" t="s">
        <v>11</v>
      </c>
      <c r="I351" t="s">
        <v>11</v>
      </c>
      <c r="J351" t="s">
        <v>23</v>
      </c>
      <c r="K351" s="14">
        <f t="shared" si="10"/>
        <v>35386</v>
      </c>
      <c r="L351" s="16">
        <f t="shared" si="11"/>
        <v>26</v>
      </c>
    </row>
    <row r="352" spans="2:12" x14ac:dyDescent="0.3">
      <c r="B352" t="s">
        <v>381</v>
      </c>
      <c r="C352">
        <v>2003</v>
      </c>
      <c r="D352" t="s">
        <v>30</v>
      </c>
      <c r="E352">
        <v>5</v>
      </c>
      <c r="F352">
        <v>0</v>
      </c>
      <c r="G352" s="18">
        <v>3300.7</v>
      </c>
      <c r="H352" t="s">
        <v>11</v>
      </c>
      <c r="I352" t="s">
        <v>11</v>
      </c>
      <c r="J352" t="s">
        <v>200</v>
      </c>
      <c r="K352" s="14">
        <f t="shared" si="10"/>
        <v>37960</v>
      </c>
      <c r="L352" s="16">
        <f t="shared" si="11"/>
        <v>19</v>
      </c>
    </row>
    <row r="353" spans="2:12" x14ac:dyDescent="0.3">
      <c r="B353" t="s">
        <v>382</v>
      </c>
      <c r="C353">
        <v>2003</v>
      </c>
      <c r="D353" t="s">
        <v>15</v>
      </c>
      <c r="E353">
        <v>18</v>
      </c>
      <c r="F353">
        <v>0</v>
      </c>
      <c r="G353" s="18">
        <v>3308.46</v>
      </c>
      <c r="H353" t="s">
        <v>11</v>
      </c>
      <c r="I353" t="s">
        <v>16</v>
      </c>
      <c r="J353" t="s">
        <v>300</v>
      </c>
      <c r="K353" s="14">
        <f t="shared" si="10"/>
        <v>37943</v>
      </c>
      <c r="L353" s="16">
        <f t="shared" si="11"/>
        <v>19</v>
      </c>
    </row>
    <row r="354" spans="2:12" x14ac:dyDescent="0.3">
      <c r="B354" t="s">
        <v>383</v>
      </c>
      <c r="C354">
        <v>1997</v>
      </c>
      <c r="D354" t="s">
        <v>18</v>
      </c>
      <c r="E354">
        <v>20</v>
      </c>
      <c r="F354">
        <v>1</v>
      </c>
      <c r="G354" s="18">
        <v>3309.79</v>
      </c>
      <c r="H354" t="s">
        <v>12</v>
      </c>
      <c r="I354" t="s">
        <v>12</v>
      </c>
      <c r="J354" t="s">
        <v>356</v>
      </c>
      <c r="K354" s="14">
        <f t="shared" si="10"/>
        <v>35601</v>
      </c>
      <c r="L354" s="16">
        <f t="shared" si="11"/>
        <v>25</v>
      </c>
    </row>
    <row r="355" spans="2:12" x14ac:dyDescent="0.3">
      <c r="B355" t="s">
        <v>384</v>
      </c>
      <c r="C355">
        <v>1991</v>
      </c>
      <c r="D355" t="s">
        <v>20</v>
      </c>
      <c r="E355">
        <v>1</v>
      </c>
      <c r="F355">
        <v>3</v>
      </c>
      <c r="G355" s="18">
        <v>3342.79</v>
      </c>
      <c r="H355" t="s">
        <v>11</v>
      </c>
      <c r="I355" t="s">
        <v>16</v>
      </c>
      <c r="J355" t="s">
        <v>13</v>
      </c>
      <c r="K355" s="14">
        <f t="shared" si="10"/>
        <v>33482</v>
      </c>
      <c r="L355" s="16">
        <f t="shared" si="11"/>
        <v>31</v>
      </c>
    </row>
    <row r="356" spans="2:12" x14ac:dyDescent="0.3">
      <c r="B356" t="s">
        <v>385</v>
      </c>
      <c r="C356">
        <v>1993</v>
      </c>
      <c r="D356" t="s">
        <v>37</v>
      </c>
      <c r="E356">
        <v>28</v>
      </c>
      <c r="F356">
        <v>0</v>
      </c>
      <c r="G356" s="18">
        <v>3353.28</v>
      </c>
      <c r="H356" t="s">
        <v>11</v>
      </c>
      <c r="I356" t="s">
        <v>16</v>
      </c>
      <c r="J356" t="s">
        <v>42</v>
      </c>
      <c r="K356" s="14">
        <f t="shared" si="10"/>
        <v>34270</v>
      </c>
      <c r="L356" s="16">
        <f t="shared" si="11"/>
        <v>29</v>
      </c>
    </row>
    <row r="357" spans="2:12" x14ac:dyDescent="0.3">
      <c r="B357" t="s">
        <v>386</v>
      </c>
      <c r="C357">
        <v>1995</v>
      </c>
      <c r="D357" t="s">
        <v>18</v>
      </c>
      <c r="E357">
        <v>23</v>
      </c>
      <c r="F357">
        <v>0</v>
      </c>
      <c r="G357" s="18">
        <v>3353.47</v>
      </c>
      <c r="H357" t="s">
        <v>11</v>
      </c>
      <c r="I357" t="s">
        <v>12</v>
      </c>
      <c r="J357" t="s">
        <v>23</v>
      </c>
      <c r="K357" s="14">
        <f t="shared" si="10"/>
        <v>34873</v>
      </c>
      <c r="L357" s="16">
        <f t="shared" si="11"/>
        <v>27</v>
      </c>
    </row>
    <row r="358" spans="2:12" x14ac:dyDescent="0.3">
      <c r="B358" t="s">
        <v>387</v>
      </c>
      <c r="C358">
        <v>1993</v>
      </c>
      <c r="D358" t="s">
        <v>37</v>
      </c>
      <c r="E358">
        <v>7</v>
      </c>
      <c r="F358">
        <v>0</v>
      </c>
      <c r="G358" s="18">
        <v>3366.67</v>
      </c>
      <c r="H358" t="s">
        <v>11</v>
      </c>
      <c r="I358" t="s">
        <v>11</v>
      </c>
      <c r="J358" t="s">
        <v>13</v>
      </c>
      <c r="K358" s="14">
        <f t="shared" si="10"/>
        <v>34249</v>
      </c>
      <c r="L358" s="16">
        <f t="shared" si="11"/>
        <v>29</v>
      </c>
    </row>
    <row r="359" spans="2:12" x14ac:dyDescent="0.3">
      <c r="B359" t="s">
        <v>388</v>
      </c>
      <c r="C359">
        <v>1996</v>
      </c>
      <c r="D359" t="s">
        <v>30</v>
      </c>
      <c r="E359">
        <v>14</v>
      </c>
      <c r="F359">
        <v>1</v>
      </c>
      <c r="G359" s="18">
        <v>3378.91</v>
      </c>
      <c r="H359" t="s">
        <v>11</v>
      </c>
      <c r="I359" t="s">
        <v>16</v>
      </c>
      <c r="J359" t="s">
        <v>42</v>
      </c>
      <c r="K359" s="14">
        <f t="shared" si="10"/>
        <v>35413</v>
      </c>
      <c r="L359" s="16">
        <f t="shared" si="11"/>
        <v>26</v>
      </c>
    </row>
    <row r="360" spans="2:12" x14ac:dyDescent="0.3">
      <c r="B360" t="s">
        <v>389</v>
      </c>
      <c r="C360">
        <v>1996</v>
      </c>
      <c r="D360" t="s">
        <v>15</v>
      </c>
      <c r="E360">
        <v>13</v>
      </c>
      <c r="F360">
        <v>0</v>
      </c>
      <c r="G360" s="18">
        <v>3385.4</v>
      </c>
      <c r="H360" t="s">
        <v>11</v>
      </c>
      <c r="I360" t="s">
        <v>11</v>
      </c>
      <c r="J360" t="s">
        <v>247</v>
      </c>
      <c r="K360" s="14">
        <f t="shared" si="10"/>
        <v>35382</v>
      </c>
      <c r="L360" s="16">
        <f t="shared" si="11"/>
        <v>26</v>
      </c>
    </row>
    <row r="361" spans="2:12" x14ac:dyDescent="0.3">
      <c r="B361" t="s">
        <v>390</v>
      </c>
      <c r="C361">
        <v>1996</v>
      </c>
      <c r="D361" t="s">
        <v>35</v>
      </c>
      <c r="E361">
        <v>10</v>
      </c>
      <c r="F361">
        <v>1</v>
      </c>
      <c r="G361" s="18">
        <v>3392.37</v>
      </c>
      <c r="H361" t="s">
        <v>11</v>
      </c>
      <c r="I361" t="s">
        <v>12</v>
      </c>
      <c r="J361" t="s">
        <v>13</v>
      </c>
      <c r="K361" s="14">
        <f t="shared" si="10"/>
        <v>35287</v>
      </c>
      <c r="L361" s="16">
        <f t="shared" si="11"/>
        <v>26</v>
      </c>
    </row>
    <row r="362" spans="2:12" x14ac:dyDescent="0.3">
      <c r="B362" t="s">
        <v>391</v>
      </c>
      <c r="C362">
        <v>1996</v>
      </c>
      <c r="D362" t="s">
        <v>37</v>
      </c>
      <c r="E362">
        <v>27</v>
      </c>
      <c r="F362">
        <v>1</v>
      </c>
      <c r="G362" s="18">
        <v>3392.98</v>
      </c>
      <c r="H362" t="s">
        <v>11</v>
      </c>
      <c r="I362" t="s">
        <v>12</v>
      </c>
      <c r="J362" t="s">
        <v>13</v>
      </c>
      <c r="K362" s="14">
        <f t="shared" si="10"/>
        <v>35365</v>
      </c>
      <c r="L362" s="16">
        <f t="shared" si="11"/>
        <v>26</v>
      </c>
    </row>
    <row r="363" spans="2:12" x14ac:dyDescent="0.3">
      <c r="B363" t="s">
        <v>392</v>
      </c>
      <c r="C363">
        <v>2004</v>
      </c>
      <c r="D363" t="s">
        <v>10</v>
      </c>
      <c r="E363">
        <v>16</v>
      </c>
      <c r="F363">
        <v>2</v>
      </c>
      <c r="G363" s="18">
        <v>3393.36</v>
      </c>
      <c r="H363" t="s">
        <v>11</v>
      </c>
      <c r="I363" t="s">
        <v>11</v>
      </c>
      <c r="J363" t="s">
        <v>249</v>
      </c>
      <c r="K363" s="14">
        <f t="shared" si="10"/>
        <v>38184</v>
      </c>
      <c r="L363" s="16">
        <f t="shared" si="11"/>
        <v>18</v>
      </c>
    </row>
    <row r="364" spans="2:12" x14ac:dyDescent="0.3">
      <c r="B364" t="s">
        <v>393</v>
      </c>
      <c r="C364">
        <v>1996</v>
      </c>
      <c r="D364" t="s">
        <v>30</v>
      </c>
      <c r="E364">
        <v>19</v>
      </c>
      <c r="F364">
        <v>1</v>
      </c>
      <c r="G364" s="18">
        <v>3410.32</v>
      </c>
      <c r="H364" t="s">
        <v>11</v>
      </c>
      <c r="I364" t="s">
        <v>11</v>
      </c>
      <c r="J364" t="s">
        <v>42</v>
      </c>
      <c r="K364" s="14">
        <f t="shared" si="10"/>
        <v>35418</v>
      </c>
      <c r="L364" s="16">
        <f t="shared" si="11"/>
        <v>26</v>
      </c>
    </row>
    <row r="365" spans="2:12" x14ac:dyDescent="0.3">
      <c r="B365" t="s">
        <v>394</v>
      </c>
      <c r="C365">
        <v>2001</v>
      </c>
      <c r="D365" t="s">
        <v>30</v>
      </c>
      <c r="E365">
        <v>26</v>
      </c>
      <c r="F365">
        <v>0</v>
      </c>
      <c r="G365" s="18">
        <v>3434.38</v>
      </c>
      <c r="H365" t="s">
        <v>11</v>
      </c>
      <c r="I365" t="s">
        <v>11</v>
      </c>
      <c r="J365" t="s">
        <v>42</v>
      </c>
      <c r="K365" s="14">
        <f t="shared" si="10"/>
        <v>37251</v>
      </c>
      <c r="L365" s="16">
        <f t="shared" si="11"/>
        <v>21</v>
      </c>
    </row>
    <row r="366" spans="2:12" x14ac:dyDescent="0.3">
      <c r="B366" t="s">
        <v>395</v>
      </c>
      <c r="C366">
        <v>1986</v>
      </c>
      <c r="D366" t="s">
        <v>35</v>
      </c>
      <c r="E366">
        <v>27</v>
      </c>
      <c r="F366">
        <v>3</v>
      </c>
      <c r="G366" s="18">
        <v>3436.5</v>
      </c>
      <c r="H366" t="s">
        <v>11</v>
      </c>
      <c r="I366" t="s">
        <v>16</v>
      </c>
      <c r="J366" t="s">
        <v>13</v>
      </c>
      <c r="K366" s="14">
        <f t="shared" si="10"/>
        <v>31651</v>
      </c>
      <c r="L366" s="16">
        <f t="shared" si="11"/>
        <v>36</v>
      </c>
    </row>
    <row r="367" spans="2:12" x14ac:dyDescent="0.3">
      <c r="B367" t="s">
        <v>396</v>
      </c>
      <c r="C367">
        <v>2000</v>
      </c>
      <c r="D367" t="s">
        <v>18</v>
      </c>
      <c r="E367">
        <v>20</v>
      </c>
      <c r="F367">
        <v>3</v>
      </c>
      <c r="G367" s="18">
        <v>3443.06</v>
      </c>
      <c r="H367" t="s">
        <v>11</v>
      </c>
      <c r="I367" t="s">
        <v>16</v>
      </c>
      <c r="J367" t="s">
        <v>42</v>
      </c>
      <c r="K367" s="14">
        <f t="shared" si="10"/>
        <v>36697</v>
      </c>
      <c r="L367" s="16">
        <f t="shared" si="11"/>
        <v>22</v>
      </c>
    </row>
    <row r="368" spans="2:12" x14ac:dyDescent="0.3">
      <c r="B368" t="s">
        <v>397</v>
      </c>
      <c r="C368">
        <v>1987</v>
      </c>
      <c r="D368" t="s">
        <v>20</v>
      </c>
      <c r="E368">
        <v>14</v>
      </c>
      <c r="F368">
        <v>3</v>
      </c>
      <c r="G368" s="18">
        <v>3453.77</v>
      </c>
      <c r="H368" t="s">
        <v>11</v>
      </c>
      <c r="I368" t="s">
        <v>16</v>
      </c>
      <c r="J368" t="s">
        <v>42</v>
      </c>
      <c r="K368" s="14">
        <f t="shared" si="10"/>
        <v>32034</v>
      </c>
      <c r="L368" s="16">
        <f t="shared" si="11"/>
        <v>35</v>
      </c>
    </row>
    <row r="369" spans="2:12" x14ac:dyDescent="0.3">
      <c r="B369" t="s">
        <v>398</v>
      </c>
      <c r="C369">
        <v>2003</v>
      </c>
      <c r="D369" t="s">
        <v>10</v>
      </c>
      <c r="E369">
        <v>29</v>
      </c>
      <c r="F369">
        <v>0</v>
      </c>
      <c r="G369" s="18">
        <v>3463.51</v>
      </c>
      <c r="H369" t="s">
        <v>11</v>
      </c>
      <c r="I369" t="s">
        <v>16</v>
      </c>
      <c r="J369" t="s">
        <v>200</v>
      </c>
      <c r="K369" s="14">
        <f t="shared" si="10"/>
        <v>37831</v>
      </c>
      <c r="L369" s="16">
        <f t="shared" si="11"/>
        <v>19</v>
      </c>
    </row>
    <row r="370" spans="2:12" x14ac:dyDescent="0.3">
      <c r="B370" t="s">
        <v>399</v>
      </c>
      <c r="C370">
        <v>1993</v>
      </c>
      <c r="D370" t="s">
        <v>37</v>
      </c>
      <c r="E370">
        <v>12</v>
      </c>
      <c r="F370">
        <v>1</v>
      </c>
      <c r="G370" s="18">
        <v>3471.41</v>
      </c>
      <c r="H370" t="s">
        <v>11</v>
      </c>
      <c r="I370" t="s">
        <v>11</v>
      </c>
      <c r="J370" t="s">
        <v>13</v>
      </c>
      <c r="K370" s="14">
        <f t="shared" si="10"/>
        <v>34254</v>
      </c>
      <c r="L370" s="16">
        <f t="shared" si="11"/>
        <v>29</v>
      </c>
    </row>
    <row r="371" spans="2:12" x14ac:dyDescent="0.3">
      <c r="B371" t="s">
        <v>400</v>
      </c>
      <c r="C371">
        <v>2004</v>
      </c>
      <c r="D371" t="s">
        <v>18</v>
      </c>
      <c r="E371">
        <v>26</v>
      </c>
      <c r="F371">
        <v>3</v>
      </c>
      <c r="G371" s="18">
        <v>3481.87</v>
      </c>
      <c r="H371" t="s">
        <v>11</v>
      </c>
      <c r="I371" t="s">
        <v>12</v>
      </c>
      <c r="J371" t="s">
        <v>168</v>
      </c>
      <c r="K371" s="14">
        <f t="shared" si="10"/>
        <v>38164</v>
      </c>
      <c r="L371" s="16">
        <f t="shared" si="11"/>
        <v>18</v>
      </c>
    </row>
    <row r="372" spans="2:12" x14ac:dyDescent="0.3">
      <c r="B372" t="s">
        <v>401</v>
      </c>
      <c r="C372">
        <v>1996</v>
      </c>
      <c r="D372" t="s">
        <v>20</v>
      </c>
      <c r="E372">
        <v>19</v>
      </c>
      <c r="F372">
        <v>2</v>
      </c>
      <c r="G372" s="18">
        <v>3484.33</v>
      </c>
      <c r="H372" t="s">
        <v>12</v>
      </c>
      <c r="I372" t="s">
        <v>12</v>
      </c>
      <c r="J372" t="s">
        <v>42</v>
      </c>
      <c r="K372" s="14">
        <f t="shared" si="10"/>
        <v>35327</v>
      </c>
      <c r="L372" s="16">
        <f t="shared" si="11"/>
        <v>26</v>
      </c>
    </row>
    <row r="373" spans="2:12" x14ac:dyDescent="0.3">
      <c r="B373" t="s">
        <v>402</v>
      </c>
      <c r="C373">
        <v>1996</v>
      </c>
      <c r="D373" t="s">
        <v>20</v>
      </c>
      <c r="E373">
        <v>18</v>
      </c>
      <c r="F373">
        <v>1</v>
      </c>
      <c r="G373" s="18">
        <v>3490.55</v>
      </c>
      <c r="H373" t="s">
        <v>16</v>
      </c>
      <c r="I373" t="s">
        <v>11</v>
      </c>
      <c r="J373" t="s">
        <v>164</v>
      </c>
      <c r="K373" s="14">
        <f t="shared" si="10"/>
        <v>35326</v>
      </c>
      <c r="L373" s="16">
        <f t="shared" si="11"/>
        <v>26</v>
      </c>
    </row>
    <row r="374" spans="2:12" x14ac:dyDescent="0.3">
      <c r="B374" t="s">
        <v>403</v>
      </c>
      <c r="C374">
        <v>1999</v>
      </c>
      <c r="D374" t="s">
        <v>20</v>
      </c>
      <c r="E374">
        <v>22</v>
      </c>
      <c r="F374">
        <v>2</v>
      </c>
      <c r="G374" s="18">
        <v>3500.61</v>
      </c>
      <c r="H374" t="s">
        <v>11</v>
      </c>
      <c r="I374" t="s">
        <v>11</v>
      </c>
      <c r="J374" t="s">
        <v>13</v>
      </c>
      <c r="K374" s="14">
        <f t="shared" si="10"/>
        <v>36425</v>
      </c>
      <c r="L374" s="16">
        <f t="shared" si="11"/>
        <v>23</v>
      </c>
    </row>
    <row r="375" spans="2:12" x14ac:dyDescent="0.3">
      <c r="B375" t="s">
        <v>404</v>
      </c>
      <c r="C375">
        <v>1998</v>
      </c>
      <c r="D375" t="s">
        <v>20</v>
      </c>
      <c r="E375">
        <v>16</v>
      </c>
      <c r="F375">
        <v>2</v>
      </c>
      <c r="G375" s="18">
        <v>3537.7</v>
      </c>
      <c r="H375" t="s">
        <v>12</v>
      </c>
      <c r="I375" t="s">
        <v>12</v>
      </c>
      <c r="J375" t="s">
        <v>23</v>
      </c>
      <c r="K375" s="14">
        <f t="shared" si="10"/>
        <v>36054</v>
      </c>
      <c r="L375" s="16">
        <f t="shared" si="11"/>
        <v>24</v>
      </c>
    </row>
    <row r="376" spans="2:12" x14ac:dyDescent="0.3">
      <c r="B376" t="s">
        <v>405</v>
      </c>
      <c r="C376">
        <v>2003</v>
      </c>
      <c r="D376" t="s">
        <v>35</v>
      </c>
      <c r="E376">
        <v>24</v>
      </c>
      <c r="F376">
        <v>0</v>
      </c>
      <c r="G376" s="18">
        <v>3538.9</v>
      </c>
      <c r="H376" t="s">
        <v>11</v>
      </c>
      <c r="I376" t="s">
        <v>11</v>
      </c>
      <c r="J376" t="s">
        <v>23</v>
      </c>
      <c r="K376" s="14">
        <f t="shared" si="10"/>
        <v>37857</v>
      </c>
      <c r="L376" s="16">
        <f t="shared" si="11"/>
        <v>19</v>
      </c>
    </row>
    <row r="377" spans="2:12" x14ac:dyDescent="0.3">
      <c r="B377" t="s">
        <v>406</v>
      </c>
      <c r="C377">
        <v>1988</v>
      </c>
      <c r="D377" t="s">
        <v>37</v>
      </c>
      <c r="E377">
        <v>15</v>
      </c>
      <c r="F377">
        <v>3</v>
      </c>
      <c r="G377" s="18">
        <v>3540.12</v>
      </c>
      <c r="H377" t="s">
        <v>11</v>
      </c>
      <c r="I377" t="s">
        <v>16</v>
      </c>
      <c r="J377" t="s">
        <v>13</v>
      </c>
      <c r="K377" s="14">
        <f t="shared" si="10"/>
        <v>32431</v>
      </c>
      <c r="L377" s="16">
        <f t="shared" si="11"/>
        <v>34</v>
      </c>
    </row>
    <row r="378" spans="2:12" x14ac:dyDescent="0.3">
      <c r="B378" t="s">
        <v>407</v>
      </c>
      <c r="C378">
        <v>1992</v>
      </c>
      <c r="D378" t="s">
        <v>30</v>
      </c>
      <c r="E378">
        <v>22</v>
      </c>
      <c r="F378">
        <v>0</v>
      </c>
      <c r="G378" s="18">
        <v>3554.2</v>
      </c>
      <c r="H378" t="s">
        <v>11</v>
      </c>
      <c r="I378" t="s">
        <v>12</v>
      </c>
      <c r="J378" t="s">
        <v>42</v>
      </c>
      <c r="K378" s="14">
        <f t="shared" si="10"/>
        <v>33960</v>
      </c>
      <c r="L378" s="16">
        <f t="shared" si="11"/>
        <v>30</v>
      </c>
    </row>
    <row r="379" spans="2:12" x14ac:dyDescent="0.3">
      <c r="B379" t="s">
        <v>408</v>
      </c>
      <c r="C379">
        <v>1994</v>
      </c>
      <c r="D379" t="s">
        <v>20</v>
      </c>
      <c r="E379">
        <v>24</v>
      </c>
      <c r="F379">
        <v>0</v>
      </c>
      <c r="G379" s="18">
        <v>3556.92</v>
      </c>
      <c r="H379" t="s">
        <v>11</v>
      </c>
      <c r="I379" t="s">
        <v>12</v>
      </c>
      <c r="J379" t="s">
        <v>23</v>
      </c>
      <c r="K379" s="14">
        <f t="shared" si="10"/>
        <v>34601</v>
      </c>
      <c r="L379" s="16">
        <f t="shared" si="11"/>
        <v>28</v>
      </c>
    </row>
    <row r="380" spans="2:12" x14ac:dyDescent="0.3">
      <c r="B380" t="s">
        <v>409</v>
      </c>
      <c r="C380">
        <v>1995</v>
      </c>
      <c r="D380" t="s">
        <v>37</v>
      </c>
      <c r="E380">
        <v>9</v>
      </c>
      <c r="F380">
        <v>0</v>
      </c>
      <c r="G380" s="18">
        <v>3558.62</v>
      </c>
      <c r="H380" t="s">
        <v>11</v>
      </c>
      <c r="I380" t="s">
        <v>12</v>
      </c>
      <c r="J380" t="s">
        <v>247</v>
      </c>
      <c r="K380" s="14">
        <f t="shared" si="10"/>
        <v>34981</v>
      </c>
      <c r="L380" s="16">
        <f t="shared" si="11"/>
        <v>27</v>
      </c>
    </row>
    <row r="381" spans="2:12" x14ac:dyDescent="0.3">
      <c r="B381" t="s">
        <v>410</v>
      </c>
      <c r="C381">
        <v>1995</v>
      </c>
      <c r="D381" t="s">
        <v>18</v>
      </c>
      <c r="E381">
        <v>16</v>
      </c>
      <c r="F381">
        <v>1</v>
      </c>
      <c r="G381" s="18">
        <v>3561.89</v>
      </c>
      <c r="H381" t="s">
        <v>11</v>
      </c>
      <c r="I381" t="s">
        <v>16</v>
      </c>
      <c r="J381" t="s">
        <v>13</v>
      </c>
      <c r="K381" s="14">
        <f t="shared" si="10"/>
        <v>34866</v>
      </c>
      <c r="L381" s="16">
        <f t="shared" si="11"/>
        <v>27</v>
      </c>
    </row>
    <row r="382" spans="2:12" x14ac:dyDescent="0.3">
      <c r="B382" t="s">
        <v>411</v>
      </c>
      <c r="C382">
        <v>1981</v>
      </c>
      <c r="D382" t="s">
        <v>37</v>
      </c>
      <c r="E382">
        <v>10</v>
      </c>
      <c r="F382">
        <v>1</v>
      </c>
      <c r="G382" s="18">
        <v>3562.87</v>
      </c>
      <c r="H382" t="s">
        <v>11</v>
      </c>
      <c r="I382" t="s">
        <v>16</v>
      </c>
      <c r="J382" t="s">
        <v>13</v>
      </c>
      <c r="K382" s="14">
        <f t="shared" si="10"/>
        <v>29869</v>
      </c>
      <c r="L382" s="16">
        <f t="shared" si="11"/>
        <v>41</v>
      </c>
    </row>
    <row r="383" spans="2:12" x14ac:dyDescent="0.3">
      <c r="B383" t="s">
        <v>412</v>
      </c>
      <c r="C383">
        <v>1988</v>
      </c>
      <c r="D383" t="s">
        <v>35</v>
      </c>
      <c r="E383">
        <v>18</v>
      </c>
      <c r="F383">
        <v>3</v>
      </c>
      <c r="G383" s="18">
        <v>3569.96</v>
      </c>
      <c r="H383" t="s">
        <v>11</v>
      </c>
      <c r="I383" t="s">
        <v>16</v>
      </c>
      <c r="J383" t="s">
        <v>23</v>
      </c>
      <c r="K383" s="14">
        <f t="shared" si="10"/>
        <v>32373</v>
      </c>
      <c r="L383" s="16">
        <f t="shared" si="11"/>
        <v>34</v>
      </c>
    </row>
    <row r="384" spans="2:12" x14ac:dyDescent="0.3">
      <c r="B384" t="s">
        <v>413</v>
      </c>
      <c r="C384">
        <v>1995</v>
      </c>
      <c r="D384" t="s">
        <v>35</v>
      </c>
      <c r="E384">
        <v>23</v>
      </c>
      <c r="F384">
        <v>1</v>
      </c>
      <c r="G384" s="18">
        <v>3578</v>
      </c>
      <c r="H384" t="s">
        <v>11</v>
      </c>
      <c r="I384" t="s">
        <v>12</v>
      </c>
      <c r="J384" t="s">
        <v>42</v>
      </c>
      <c r="K384" s="14">
        <f t="shared" si="10"/>
        <v>34934</v>
      </c>
      <c r="L384" s="16">
        <f t="shared" si="11"/>
        <v>27</v>
      </c>
    </row>
    <row r="385" spans="2:12" x14ac:dyDescent="0.3">
      <c r="B385" t="s">
        <v>414</v>
      </c>
      <c r="C385">
        <v>2001</v>
      </c>
      <c r="D385" t="s">
        <v>15</v>
      </c>
      <c r="E385">
        <v>11</v>
      </c>
      <c r="F385">
        <v>2</v>
      </c>
      <c r="G385" s="18">
        <v>3579.83</v>
      </c>
      <c r="H385" t="s">
        <v>11</v>
      </c>
      <c r="I385" t="s">
        <v>11</v>
      </c>
      <c r="J385" t="s">
        <v>23</v>
      </c>
      <c r="K385" s="14">
        <f t="shared" si="10"/>
        <v>37206</v>
      </c>
      <c r="L385" s="16">
        <f t="shared" si="11"/>
        <v>21</v>
      </c>
    </row>
    <row r="386" spans="2:12" x14ac:dyDescent="0.3">
      <c r="B386" t="s">
        <v>415</v>
      </c>
      <c r="C386">
        <v>1986</v>
      </c>
      <c r="D386" t="s">
        <v>30</v>
      </c>
      <c r="E386">
        <v>27</v>
      </c>
      <c r="F386">
        <v>3</v>
      </c>
      <c r="G386" s="18">
        <v>3589.14</v>
      </c>
      <c r="H386" t="s">
        <v>11</v>
      </c>
      <c r="I386" t="s">
        <v>11</v>
      </c>
      <c r="J386" t="s">
        <v>13</v>
      </c>
      <c r="K386" s="14">
        <f t="shared" si="10"/>
        <v>31773</v>
      </c>
      <c r="L386" s="16">
        <f t="shared" si="11"/>
        <v>36</v>
      </c>
    </row>
    <row r="387" spans="2:12" x14ac:dyDescent="0.3">
      <c r="B387" t="s">
        <v>416</v>
      </c>
      <c r="C387">
        <v>1999</v>
      </c>
      <c r="D387" t="s">
        <v>18</v>
      </c>
      <c r="E387">
        <v>6</v>
      </c>
      <c r="F387">
        <v>3</v>
      </c>
      <c r="G387" s="18">
        <v>3591.48</v>
      </c>
      <c r="H387" t="s">
        <v>11</v>
      </c>
      <c r="I387" t="s">
        <v>12</v>
      </c>
      <c r="J387" t="s">
        <v>42</v>
      </c>
      <c r="K387" s="14">
        <f t="shared" ref="K387:K450" si="12">DATE(C387,MONTH(1&amp;D387),E387)</f>
        <v>36317</v>
      </c>
      <c r="L387" s="16">
        <f t="shared" ref="L387:L450" si="13">DATEDIF(K387,DATE(2023,6,8),"Y")</f>
        <v>24</v>
      </c>
    </row>
    <row r="388" spans="2:12" x14ac:dyDescent="0.3">
      <c r="B388" t="s">
        <v>417</v>
      </c>
      <c r="C388">
        <v>1997</v>
      </c>
      <c r="D388" t="s">
        <v>15</v>
      </c>
      <c r="E388">
        <v>4</v>
      </c>
      <c r="F388">
        <v>1</v>
      </c>
      <c r="G388" s="18">
        <v>3594.17</v>
      </c>
      <c r="H388" t="s">
        <v>11</v>
      </c>
      <c r="I388" t="s">
        <v>11</v>
      </c>
      <c r="J388" t="s">
        <v>23</v>
      </c>
      <c r="K388" s="14">
        <f t="shared" si="12"/>
        <v>35738</v>
      </c>
      <c r="L388" s="16">
        <f t="shared" si="13"/>
        <v>25</v>
      </c>
    </row>
    <row r="389" spans="2:12" x14ac:dyDescent="0.3">
      <c r="B389" t="s">
        <v>418</v>
      </c>
      <c r="C389">
        <v>1999</v>
      </c>
      <c r="D389" t="s">
        <v>35</v>
      </c>
      <c r="E389">
        <v>12</v>
      </c>
      <c r="F389">
        <v>3</v>
      </c>
      <c r="G389" s="18">
        <v>3597.6</v>
      </c>
      <c r="H389" t="s">
        <v>11</v>
      </c>
      <c r="I389" t="s">
        <v>11</v>
      </c>
      <c r="J389" t="s">
        <v>42</v>
      </c>
      <c r="K389" s="14">
        <f t="shared" si="12"/>
        <v>36384</v>
      </c>
      <c r="L389" s="16">
        <f t="shared" si="13"/>
        <v>23</v>
      </c>
    </row>
    <row r="390" spans="2:12" x14ac:dyDescent="0.3">
      <c r="B390" t="s">
        <v>419</v>
      </c>
      <c r="C390">
        <v>1988</v>
      </c>
      <c r="D390" t="s">
        <v>15</v>
      </c>
      <c r="E390">
        <v>4</v>
      </c>
      <c r="F390">
        <v>3</v>
      </c>
      <c r="G390" s="18">
        <v>3603.6</v>
      </c>
      <c r="H390" t="s">
        <v>11</v>
      </c>
      <c r="I390" t="s">
        <v>16</v>
      </c>
      <c r="J390" t="s">
        <v>13</v>
      </c>
      <c r="K390" s="14">
        <f t="shared" si="12"/>
        <v>32451</v>
      </c>
      <c r="L390" s="16">
        <f t="shared" si="13"/>
        <v>34</v>
      </c>
    </row>
    <row r="391" spans="2:12" x14ac:dyDescent="0.3">
      <c r="B391" t="s">
        <v>420</v>
      </c>
      <c r="C391">
        <v>1990</v>
      </c>
      <c r="D391" t="s">
        <v>37</v>
      </c>
      <c r="E391">
        <v>11</v>
      </c>
      <c r="F391">
        <v>3</v>
      </c>
      <c r="G391" s="18">
        <v>3606.43</v>
      </c>
      <c r="H391" t="s">
        <v>11</v>
      </c>
      <c r="I391" t="s">
        <v>16</v>
      </c>
      <c r="J391" t="s">
        <v>13</v>
      </c>
      <c r="K391" s="14">
        <f t="shared" si="12"/>
        <v>33157</v>
      </c>
      <c r="L391" s="16">
        <f t="shared" si="13"/>
        <v>32</v>
      </c>
    </row>
    <row r="392" spans="2:12" x14ac:dyDescent="0.3">
      <c r="B392" t="s">
        <v>421</v>
      </c>
      <c r="C392">
        <v>1985</v>
      </c>
      <c r="D392" t="s">
        <v>18</v>
      </c>
      <c r="E392">
        <v>14</v>
      </c>
      <c r="F392">
        <v>3</v>
      </c>
      <c r="G392" s="18">
        <v>3622.13</v>
      </c>
      <c r="H392" t="s">
        <v>11</v>
      </c>
      <c r="I392" t="s">
        <v>16</v>
      </c>
      <c r="J392" t="s">
        <v>13</v>
      </c>
      <c r="K392" s="14">
        <f t="shared" si="12"/>
        <v>31212</v>
      </c>
      <c r="L392" s="16">
        <f t="shared" si="13"/>
        <v>37</v>
      </c>
    </row>
    <row r="393" spans="2:12" x14ac:dyDescent="0.3">
      <c r="B393" t="s">
        <v>422</v>
      </c>
      <c r="C393">
        <v>1992</v>
      </c>
      <c r="D393" t="s">
        <v>15</v>
      </c>
      <c r="E393">
        <v>17</v>
      </c>
      <c r="F393">
        <v>0</v>
      </c>
      <c r="G393" s="18">
        <v>3645.09</v>
      </c>
      <c r="H393" t="s">
        <v>16</v>
      </c>
      <c r="I393" t="s">
        <v>11</v>
      </c>
      <c r="J393" t="s">
        <v>276</v>
      </c>
      <c r="K393" s="14">
        <f t="shared" si="12"/>
        <v>33925</v>
      </c>
      <c r="L393" s="16">
        <f t="shared" si="13"/>
        <v>30</v>
      </c>
    </row>
    <row r="394" spans="2:12" x14ac:dyDescent="0.3">
      <c r="B394" t="s">
        <v>423</v>
      </c>
      <c r="C394">
        <v>1990</v>
      </c>
      <c r="D394" t="s">
        <v>15</v>
      </c>
      <c r="E394">
        <v>8</v>
      </c>
      <c r="F394">
        <v>3</v>
      </c>
      <c r="G394" s="18">
        <v>3653.29</v>
      </c>
      <c r="H394" t="s">
        <v>11</v>
      </c>
      <c r="I394" t="s">
        <v>12</v>
      </c>
      <c r="J394" t="s">
        <v>42</v>
      </c>
      <c r="K394" s="14">
        <f t="shared" si="12"/>
        <v>33185</v>
      </c>
      <c r="L394" s="16">
        <f t="shared" si="13"/>
        <v>32</v>
      </c>
    </row>
    <row r="395" spans="2:12" x14ac:dyDescent="0.3">
      <c r="B395" t="s">
        <v>424</v>
      </c>
      <c r="C395">
        <v>1992</v>
      </c>
      <c r="D395" t="s">
        <v>20</v>
      </c>
      <c r="E395">
        <v>14</v>
      </c>
      <c r="F395">
        <v>1</v>
      </c>
      <c r="G395" s="18">
        <v>3659.35</v>
      </c>
      <c r="H395" t="s">
        <v>12</v>
      </c>
      <c r="I395" t="s">
        <v>16</v>
      </c>
      <c r="J395" t="s">
        <v>42</v>
      </c>
      <c r="K395" s="14">
        <f t="shared" si="12"/>
        <v>33861</v>
      </c>
      <c r="L395" s="16">
        <f t="shared" si="13"/>
        <v>30</v>
      </c>
    </row>
    <row r="396" spans="2:12" x14ac:dyDescent="0.3">
      <c r="B396" t="s">
        <v>425</v>
      </c>
      <c r="C396">
        <v>1984</v>
      </c>
      <c r="D396" t="s">
        <v>10</v>
      </c>
      <c r="E396">
        <v>6</v>
      </c>
      <c r="F396">
        <v>3</v>
      </c>
      <c r="G396" s="18">
        <v>3678.86</v>
      </c>
      <c r="H396" t="s">
        <v>11</v>
      </c>
      <c r="I396" t="s">
        <v>12</v>
      </c>
      <c r="J396" t="s">
        <v>13</v>
      </c>
      <c r="K396" s="14">
        <f t="shared" si="12"/>
        <v>30869</v>
      </c>
      <c r="L396" s="16">
        <f t="shared" si="13"/>
        <v>38</v>
      </c>
    </row>
    <row r="397" spans="2:12" x14ac:dyDescent="0.3">
      <c r="B397" t="s">
        <v>426</v>
      </c>
      <c r="C397">
        <v>2003</v>
      </c>
      <c r="D397" t="s">
        <v>10</v>
      </c>
      <c r="E397">
        <v>10</v>
      </c>
      <c r="F397">
        <v>0</v>
      </c>
      <c r="G397" s="18">
        <v>3688.35</v>
      </c>
      <c r="H397" t="s">
        <v>11</v>
      </c>
      <c r="I397" t="s">
        <v>11</v>
      </c>
      <c r="J397" t="s">
        <v>300</v>
      </c>
      <c r="K397" s="14">
        <f t="shared" si="12"/>
        <v>37812</v>
      </c>
      <c r="L397" s="16">
        <f t="shared" si="13"/>
        <v>19</v>
      </c>
    </row>
    <row r="398" spans="2:12" x14ac:dyDescent="0.3">
      <c r="B398" t="s">
        <v>427</v>
      </c>
      <c r="C398">
        <v>1981</v>
      </c>
      <c r="D398" t="s">
        <v>30</v>
      </c>
      <c r="E398">
        <v>14</v>
      </c>
      <c r="F398">
        <v>1</v>
      </c>
      <c r="G398" s="18">
        <v>3688.38</v>
      </c>
      <c r="H398" t="s">
        <v>11</v>
      </c>
      <c r="I398" t="s">
        <v>11</v>
      </c>
      <c r="J398" t="s">
        <v>13</v>
      </c>
      <c r="K398" s="14">
        <f t="shared" si="12"/>
        <v>29934</v>
      </c>
      <c r="L398" s="16">
        <f t="shared" si="13"/>
        <v>41</v>
      </c>
    </row>
    <row r="399" spans="2:12" x14ac:dyDescent="0.3">
      <c r="B399" t="s">
        <v>428</v>
      </c>
      <c r="C399">
        <v>1995</v>
      </c>
      <c r="D399" t="s">
        <v>37</v>
      </c>
      <c r="E399">
        <v>21</v>
      </c>
      <c r="F399">
        <v>2</v>
      </c>
      <c r="G399" s="18">
        <v>3693.43</v>
      </c>
      <c r="H399" t="s">
        <v>11</v>
      </c>
      <c r="I399" t="s">
        <v>12</v>
      </c>
      <c r="J399" t="s">
        <v>42</v>
      </c>
      <c r="K399" s="14">
        <f t="shared" si="12"/>
        <v>34993</v>
      </c>
      <c r="L399" s="16">
        <f t="shared" si="13"/>
        <v>27</v>
      </c>
    </row>
    <row r="400" spans="2:12" x14ac:dyDescent="0.3">
      <c r="B400" t="s">
        <v>429</v>
      </c>
      <c r="C400">
        <v>1988</v>
      </c>
      <c r="D400" t="s">
        <v>35</v>
      </c>
      <c r="E400">
        <v>18</v>
      </c>
      <c r="F400">
        <v>3</v>
      </c>
      <c r="G400" s="18">
        <v>3699.54</v>
      </c>
      <c r="H400" t="s">
        <v>11</v>
      </c>
      <c r="I400" t="s">
        <v>12</v>
      </c>
      <c r="J400" t="s">
        <v>13</v>
      </c>
      <c r="K400" s="14">
        <f t="shared" si="12"/>
        <v>32373</v>
      </c>
      <c r="L400" s="16">
        <f t="shared" si="13"/>
        <v>34</v>
      </c>
    </row>
    <row r="401" spans="2:12" x14ac:dyDescent="0.3">
      <c r="B401" t="s">
        <v>430</v>
      </c>
      <c r="C401">
        <v>1989</v>
      </c>
      <c r="D401" t="s">
        <v>30</v>
      </c>
      <c r="E401">
        <v>2</v>
      </c>
      <c r="F401">
        <v>0</v>
      </c>
      <c r="G401" s="18">
        <v>3704.35</v>
      </c>
      <c r="H401" t="s">
        <v>11</v>
      </c>
      <c r="I401" t="s">
        <v>11</v>
      </c>
      <c r="J401" t="s">
        <v>13</v>
      </c>
      <c r="K401" s="14">
        <f t="shared" si="12"/>
        <v>32844</v>
      </c>
      <c r="L401" s="16">
        <f t="shared" si="13"/>
        <v>33</v>
      </c>
    </row>
    <row r="402" spans="2:12" x14ac:dyDescent="0.3">
      <c r="B402" t="s">
        <v>431</v>
      </c>
      <c r="C402">
        <v>2004</v>
      </c>
      <c r="D402" t="s">
        <v>15</v>
      </c>
      <c r="E402">
        <v>5</v>
      </c>
      <c r="F402">
        <v>0</v>
      </c>
      <c r="G402" s="18">
        <v>3722.23</v>
      </c>
      <c r="H402" t="s">
        <v>11</v>
      </c>
      <c r="I402" t="s">
        <v>11</v>
      </c>
      <c r="J402" t="s">
        <v>200</v>
      </c>
      <c r="K402" s="14">
        <f t="shared" si="12"/>
        <v>38296</v>
      </c>
      <c r="L402" s="16">
        <f t="shared" si="13"/>
        <v>18</v>
      </c>
    </row>
    <row r="403" spans="2:12" x14ac:dyDescent="0.3">
      <c r="B403" t="s">
        <v>432</v>
      </c>
      <c r="C403">
        <v>1986</v>
      </c>
      <c r="D403" t="s">
        <v>30</v>
      </c>
      <c r="E403">
        <v>1</v>
      </c>
      <c r="F403">
        <v>3</v>
      </c>
      <c r="G403" s="18">
        <v>3731.6</v>
      </c>
      <c r="H403" t="s">
        <v>11</v>
      </c>
      <c r="I403" t="s">
        <v>11</v>
      </c>
      <c r="J403" t="s">
        <v>13</v>
      </c>
      <c r="K403" s="14">
        <f t="shared" si="12"/>
        <v>31747</v>
      </c>
      <c r="L403" s="16">
        <f t="shared" si="13"/>
        <v>36</v>
      </c>
    </row>
    <row r="404" spans="2:12" x14ac:dyDescent="0.3">
      <c r="B404" t="s">
        <v>433</v>
      </c>
      <c r="C404">
        <v>1994</v>
      </c>
      <c r="D404" t="s">
        <v>35</v>
      </c>
      <c r="E404">
        <v>22</v>
      </c>
      <c r="F404">
        <v>0</v>
      </c>
      <c r="G404" s="18">
        <v>3732.63</v>
      </c>
      <c r="H404" t="s">
        <v>11</v>
      </c>
      <c r="I404" t="s">
        <v>12</v>
      </c>
      <c r="J404" t="s">
        <v>247</v>
      </c>
      <c r="K404" s="14">
        <f t="shared" si="12"/>
        <v>34568</v>
      </c>
      <c r="L404" s="16">
        <f t="shared" si="13"/>
        <v>28</v>
      </c>
    </row>
    <row r="405" spans="2:12" x14ac:dyDescent="0.3">
      <c r="B405" t="s">
        <v>434</v>
      </c>
      <c r="C405">
        <v>1993</v>
      </c>
      <c r="D405" t="s">
        <v>18</v>
      </c>
      <c r="E405">
        <v>22</v>
      </c>
      <c r="F405">
        <v>0</v>
      </c>
      <c r="G405" s="18">
        <v>3736.46</v>
      </c>
      <c r="H405" t="s">
        <v>11</v>
      </c>
      <c r="I405" t="s">
        <v>11</v>
      </c>
      <c r="J405" t="s">
        <v>23</v>
      </c>
      <c r="K405" s="14">
        <f t="shared" si="12"/>
        <v>34142</v>
      </c>
      <c r="L405" s="16">
        <f t="shared" si="13"/>
        <v>29</v>
      </c>
    </row>
    <row r="406" spans="2:12" x14ac:dyDescent="0.3">
      <c r="B406" t="s">
        <v>435</v>
      </c>
      <c r="C406">
        <v>1986</v>
      </c>
      <c r="D406" t="s">
        <v>20</v>
      </c>
      <c r="E406">
        <v>9</v>
      </c>
      <c r="F406">
        <v>3</v>
      </c>
      <c r="G406" s="18">
        <v>3748.56</v>
      </c>
      <c r="H406" t="s">
        <v>11</v>
      </c>
      <c r="I406" t="s">
        <v>11</v>
      </c>
      <c r="J406" t="s">
        <v>13</v>
      </c>
      <c r="K406" s="14">
        <f t="shared" si="12"/>
        <v>31664</v>
      </c>
      <c r="L406" s="16">
        <f t="shared" si="13"/>
        <v>36</v>
      </c>
    </row>
    <row r="407" spans="2:12" x14ac:dyDescent="0.3">
      <c r="B407" t="s">
        <v>436</v>
      </c>
      <c r="C407">
        <v>1991</v>
      </c>
      <c r="D407" t="s">
        <v>37</v>
      </c>
      <c r="E407">
        <v>28</v>
      </c>
      <c r="F407">
        <v>0</v>
      </c>
      <c r="G407" s="18">
        <v>3756.62</v>
      </c>
      <c r="H407" t="s">
        <v>11</v>
      </c>
      <c r="I407" t="s">
        <v>11</v>
      </c>
      <c r="J407" t="s">
        <v>13</v>
      </c>
      <c r="K407" s="14">
        <f t="shared" si="12"/>
        <v>33539</v>
      </c>
      <c r="L407" s="16">
        <f t="shared" si="13"/>
        <v>31</v>
      </c>
    </row>
    <row r="408" spans="2:12" x14ac:dyDescent="0.3">
      <c r="B408" t="s">
        <v>437</v>
      </c>
      <c r="C408">
        <v>1991</v>
      </c>
      <c r="D408" t="s">
        <v>35</v>
      </c>
      <c r="E408">
        <v>25</v>
      </c>
      <c r="F408">
        <v>0</v>
      </c>
      <c r="G408" s="18">
        <v>3757.84</v>
      </c>
      <c r="H408" t="s">
        <v>11</v>
      </c>
      <c r="I408" t="s">
        <v>16</v>
      </c>
      <c r="J408" t="s">
        <v>13</v>
      </c>
      <c r="K408" s="14">
        <f t="shared" si="12"/>
        <v>33475</v>
      </c>
      <c r="L408" s="16">
        <f t="shared" si="13"/>
        <v>31</v>
      </c>
    </row>
    <row r="409" spans="2:12" x14ac:dyDescent="0.3">
      <c r="B409" t="s">
        <v>438</v>
      </c>
      <c r="C409">
        <v>1991</v>
      </c>
      <c r="D409" t="s">
        <v>37</v>
      </c>
      <c r="E409">
        <v>24</v>
      </c>
      <c r="F409">
        <v>0</v>
      </c>
      <c r="G409" s="18">
        <v>3761.29</v>
      </c>
      <c r="H409" t="s">
        <v>11</v>
      </c>
      <c r="I409" t="s">
        <v>12</v>
      </c>
      <c r="J409" t="s">
        <v>42</v>
      </c>
      <c r="K409" s="14">
        <f t="shared" si="12"/>
        <v>33535</v>
      </c>
      <c r="L409" s="16">
        <f t="shared" si="13"/>
        <v>31</v>
      </c>
    </row>
    <row r="410" spans="2:12" x14ac:dyDescent="0.3">
      <c r="B410" t="s">
        <v>439</v>
      </c>
      <c r="C410">
        <v>1994</v>
      </c>
      <c r="D410" t="s">
        <v>15</v>
      </c>
      <c r="E410">
        <v>21</v>
      </c>
      <c r="F410">
        <v>1</v>
      </c>
      <c r="G410" s="18">
        <v>3766.88</v>
      </c>
      <c r="H410" t="s">
        <v>11</v>
      </c>
      <c r="I410" t="s">
        <v>16</v>
      </c>
      <c r="J410" t="s">
        <v>13</v>
      </c>
      <c r="K410" s="14">
        <f t="shared" si="12"/>
        <v>34659</v>
      </c>
      <c r="L410" s="16">
        <f t="shared" si="13"/>
        <v>28</v>
      </c>
    </row>
    <row r="411" spans="2:12" x14ac:dyDescent="0.3">
      <c r="B411" t="s">
        <v>440</v>
      </c>
      <c r="C411">
        <v>1987</v>
      </c>
      <c r="D411" t="s">
        <v>37</v>
      </c>
      <c r="E411">
        <v>24</v>
      </c>
      <c r="F411">
        <v>3</v>
      </c>
      <c r="G411" s="18">
        <v>3773.23</v>
      </c>
      <c r="H411" t="s">
        <v>11</v>
      </c>
      <c r="I411" t="s">
        <v>12</v>
      </c>
      <c r="J411" t="s">
        <v>13</v>
      </c>
      <c r="K411" s="14">
        <f t="shared" si="12"/>
        <v>32074</v>
      </c>
      <c r="L411" s="16">
        <f t="shared" si="13"/>
        <v>35</v>
      </c>
    </row>
    <row r="412" spans="2:12" x14ac:dyDescent="0.3">
      <c r="B412" t="s">
        <v>441</v>
      </c>
      <c r="C412">
        <v>1981</v>
      </c>
      <c r="D412" t="s">
        <v>30</v>
      </c>
      <c r="E412">
        <v>13</v>
      </c>
      <c r="F412">
        <v>1</v>
      </c>
      <c r="G412" s="18">
        <v>3785.77</v>
      </c>
      <c r="H412" t="s">
        <v>11</v>
      </c>
      <c r="I412" t="s">
        <v>16</v>
      </c>
      <c r="J412" t="s">
        <v>13</v>
      </c>
      <c r="K412" s="14">
        <f t="shared" si="12"/>
        <v>29933</v>
      </c>
      <c r="L412" s="16">
        <f t="shared" si="13"/>
        <v>41</v>
      </c>
    </row>
    <row r="413" spans="2:12" x14ac:dyDescent="0.3">
      <c r="B413" t="s">
        <v>442</v>
      </c>
      <c r="C413">
        <v>1988</v>
      </c>
      <c r="D413" t="s">
        <v>35</v>
      </c>
      <c r="E413">
        <v>28</v>
      </c>
      <c r="F413">
        <v>3</v>
      </c>
      <c r="G413" s="18">
        <v>3793.55</v>
      </c>
      <c r="H413" t="s">
        <v>11</v>
      </c>
      <c r="I413" t="s">
        <v>12</v>
      </c>
      <c r="J413" t="s">
        <v>13</v>
      </c>
      <c r="K413" s="14">
        <f t="shared" si="12"/>
        <v>32383</v>
      </c>
      <c r="L413" s="16">
        <f t="shared" si="13"/>
        <v>34</v>
      </c>
    </row>
    <row r="414" spans="2:12" x14ac:dyDescent="0.3">
      <c r="B414" t="s">
        <v>443</v>
      </c>
      <c r="C414">
        <v>1999</v>
      </c>
      <c r="D414" t="s">
        <v>18</v>
      </c>
      <c r="E414">
        <v>24</v>
      </c>
      <c r="F414">
        <v>0</v>
      </c>
      <c r="G414" s="18">
        <v>3796.36</v>
      </c>
      <c r="H414" t="s">
        <v>11</v>
      </c>
      <c r="I414" t="s">
        <v>12</v>
      </c>
      <c r="J414" t="s">
        <v>23</v>
      </c>
      <c r="K414" s="14">
        <f t="shared" si="12"/>
        <v>36335</v>
      </c>
      <c r="L414" s="16">
        <f t="shared" si="13"/>
        <v>23</v>
      </c>
    </row>
    <row r="415" spans="2:12" x14ac:dyDescent="0.3">
      <c r="B415" t="s">
        <v>444</v>
      </c>
      <c r="C415">
        <v>1981</v>
      </c>
      <c r="D415" t="s">
        <v>20</v>
      </c>
      <c r="E415">
        <v>29</v>
      </c>
      <c r="F415">
        <v>1</v>
      </c>
      <c r="G415" s="18">
        <v>3797.2</v>
      </c>
      <c r="H415" t="s">
        <v>11</v>
      </c>
      <c r="I415" t="s">
        <v>12</v>
      </c>
      <c r="J415" t="s">
        <v>23</v>
      </c>
      <c r="K415" s="14">
        <f t="shared" si="12"/>
        <v>29858</v>
      </c>
      <c r="L415" s="16">
        <f t="shared" si="13"/>
        <v>41</v>
      </c>
    </row>
    <row r="416" spans="2:12" x14ac:dyDescent="0.3">
      <c r="B416" t="s">
        <v>445</v>
      </c>
      <c r="C416">
        <v>1994</v>
      </c>
      <c r="D416" t="s">
        <v>35</v>
      </c>
      <c r="E416">
        <v>12</v>
      </c>
      <c r="F416">
        <v>2</v>
      </c>
      <c r="G416" s="18">
        <v>3847.67</v>
      </c>
      <c r="H416" t="s">
        <v>12</v>
      </c>
      <c r="I416" t="s">
        <v>11</v>
      </c>
      <c r="J416" t="s">
        <v>42</v>
      </c>
      <c r="K416" s="14">
        <f t="shared" si="12"/>
        <v>34558</v>
      </c>
      <c r="L416" s="16">
        <f t="shared" si="13"/>
        <v>28</v>
      </c>
    </row>
    <row r="417" spans="2:12" x14ac:dyDescent="0.3">
      <c r="B417" t="s">
        <v>446</v>
      </c>
      <c r="C417">
        <v>1991</v>
      </c>
      <c r="D417" t="s">
        <v>35</v>
      </c>
      <c r="E417">
        <v>19</v>
      </c>
      <c r="F417">
        <v>0</v>
      </c>
      <c r="G417" s="18">
        <v>3857.76</v>
      </c>
      <c r="H417" t="s">
        <v>12</v>
      </c>
      <c r="I417" t="s">
        <v>16</v>
      </c>
      <c r="J417" t="s">
        <v>168</v>
      </c>
      <c r="K417" s="14">
        <f t="shared" si="12"/>
        <v>33469</v>
      </c>
      <c r="L417" s="16">
        <f t="shared" si="13"/>
        <v>31</v>
      </c>
    </row>
    <row r="418" spans="2:12" x14ac:dyDescent="0.3">
      <c r="B418" t="s">
        <v>447</v>
      </c>
      <c r="C418">
        <v>2001</v>
      </c>
      <c r="D418" t="s">
        <v>18</v>
      </c>
      <c r="E418">
        <v>6</v>
      </c>
      <c r="F418">
        <v>0</v>
      </c>
      <c r="G418" s="18">
        <v>3858.51</v>
      </c>
      <c r="H418" t="s">
        <v>11</v>
      </c>
      <c r="I418" t="s">
        <v>12</v>
      </c>
      <c r="J418" t="s">
        <v>200</v>
      </c>
      <c r="K418" s="14">
        <f t="shared" si="12"/>
        <v>37048</v>
      </c>
      <c r="L418" s="16">
        <f t="shared" si="13"/>
        <v>22</v>
      </c>
    </row>
    <row r="419" spans="2:12" x14ac:dyDescent="0.3">
      <c r="B419" t="s">
        <v>448</v>
      </c>
      <c r="C419">
        <v>2001</v>
      </c>
      <c r="D419" t="s">
        <v>37</v>
      </c>
      <c r="E419">
        <v>18</v>
      </c>
      <c r="F419">
        <v>3</v>
      </c>
      <c r="G419" s="18">
        <v>3861.21</v>
      </c>
      <c r="H419" t="s">
        <v>11</v>
      </c>
      <c r="I419" t="s">
        <v>11</v>
      </c>
      <c r="J419" t="s">
        <v>168</v>
      </c>
      <c r="K419" s="14">
        <f t="shared" si="12"/>
        <v>37182</v>
      </c>
      <c r="L419" s="16">
        <f t="shared" si="13"/>
        <v>21</v>
      </c>
    </row>
    <row r="420" spans="2:12" x14ac:dyDescent="0.3">
      <c r="B420" t="s">
        <v>449</v>
      </c>
      <c r="C420">
        <v>1990</v>
      </c>
      <c r="D420" t="s">
        <v>18</v>
      </c>
      <c r="E420">
        <v>24</v>
      </c>
      <c r="F420">
        <v>0</v>
      </c>
      <c r="G420" s="18">
        <v>3866.86</v>
      </c>
      <c r="H420" t="s">
        <v>16</v>
      </c>
      <c r="I420" t="s">
        <v>16</v>
      </c>
      <c r="J420" t="s">
        <v>23</v>
      </c>
      <c r="K420" s="14">
        <f t="shared" si="12"/>
        <v>33048</v>
      </c>
      <c r="L420" s="16">
        <f t="shared" si="13"/>
        <v>32</v>
      </c>
    </row>
    <row r="421" spans="2:12" x14ac:dyDescent="0.3">
      <c r="B421" t="s">
        <v>450</v>
      </c>
      <c r="C421">
        <v>1991</v>
      </c>
      <c r="D421" t="s">
        <v>10</v>
      </c>
      <c r="E421">
        <v>25</v>
      </c>
      <c r="F421">
        <v>1</v>
      </c>
      <c r="G421" s="18">
        <v>3875.73</v>
      </c>
      <c r="H421" t="s">
        <v>11</v>
      </c>
      <c r="I421" t="s">
        <v>12</v>
      </c>
      <c r="J421" t="s">
        <v>13</v>
      </c>
      <c r="K421" s="14">
        <f t="shared" si="12"/>
        <v>33444</v>
      </c>
      <c r="L421" s="16">
        <f t="shared" si="13"/>
        <v>31</v>
      </c>
    </row>
    <row r="422" spans="2:12" x14ac:dyDescent="0.3">
      <c r="B422" t="s">
        <v>451</v>
      </c>
      <c r="C422">
        <v>1996</v>
      </c>
      <c r="D422" t="s">
        <v>37</v>
      </c>
      <c r="E422">
        <v>23</v>
      </c>
      <c r="F422">
        <v>2</v>
      </c>
      <c r="G422" s="18">
        <v>3877.3</v>
      </c>
      <c r="H422" t="s">
        <v>16</v>
      </c>
      <c r="I422" t="s">
        <v>12</v>
      </c>
      <c r="J422" t="s">
        <v>23</v>
      </c>
      <c r="K422" s="14">
        <f t="shared" si="12"/>
        <v>35361</v>
      </c>
      <c r="L422" s="16">
        <f t="shared" si="13"/>
        <v>26</v>
      </c>
    </row>
    <row r="423" spans="2:12" x14ac:dyDescent="0.3">
      <c r="B423" t="s">
        <v>452</v>
      </c>
      <c r="C423">
        <v>2004</v>
      </c>
      <c r="D423" t="s">
        <v>10</v>
      </c>
      <c r="E423">
        <v>13</v>
      </c>
      <c r="F423">
        <v>0</v>
      </c>
      <c r="G423" s="18">
        <v>3889.2</v>
      </c>
      <c r="H423" t="s">
        <v>11</v>
      </c>
      <c r="I423" t="s">
        <v>11</v>
      </c>
      <c r="J423" t="s">
        <v>23</v>
      </c>
      <c r="K423" s="14">
        <f t="shared" si="12"/>
        <v>38181</v>
      </c>
      <c r="L423" s="16">
        <f t="shared" si="13"/>
        <v>18</v>
      </c>
    </row>
    <row r="424" spans="2:12" x14ac:dyDescent="0.3">
      <c r="B424" t="s">
        <v>453</v>
      </c>
      <c r="C424">
        <v>1993</v>
      </c>
      <c r="D424" t="s">
        <v>20</v>
      </c>
      <c r="E424">
        <v>14</v>
      </c>
      <c r="F424">
        <v>0</v>
      </c>
      <c r="G424" s="18">
        <v>3898.35</v>
      </c>
      <c r="H424" t="s">
        <v>11</v>
      </c>
      <c r="I424" t="s">
        <v>11</v>
      </c>
      <c r="J424" t="s">
        <v>23</v>
      </c>
      <c r="K424" s="14">
        <f t="shared" si="12"/>
        <v>34226</v>
      </c>
      <c r="L424" s="16">
        <f t="shared" si="13"/>
        <v>29</v>
      </c>
    </row>
    <row r="425" spans="2:12" x14ac:dyDescent="0.3">
      <c r="B425" t="s">
        <v>454</v>
      </c>
      <c r="C425">
        <v>1981</v>
      </c>
      <c r="D425" t="s">
        <v>35</v>
      </c>
      <c r="E425">
        <v>27</v>
      </c>
      <c r="F425">
        <v>1</v>
      </c>
      <c r="G425" s="18">
        <v>3902.07</v>
      </c>
      <c r="H425" t="s">
        <v>11</v>
      </c>
      <c r="I425" t="s">
        <v>11</v>
      </c>
      <c r="J425" t="s">
        <v>13</v>
      </c>
      <c r="K425" s="14">
        <f t="shared" si="12"/>
        <v>29825</v>
      </c>
      <c r="L425" s="16">
        <f t="shared" si="13"/>
        <v>41</v>
      </c>
    </row>
    <row r="426" spans="2:12" x14ac:dyDescent="0.3">
      <c r="B426" t="s">
        <v>455</v>
      </c>
      <c r="C426">
        <v>1997</v>
      </c>
      <c r="D426" t="s">
        <v>15</v>
      </c>
      <c r="E426">
        <v>24</v>
      </c>
      <c r="F426">
        <v>3</v>
      </c>
      <c r="G426" s="18">
        <v>3906.13</v>
      </c>
      <c r="H426" t="s">
        <v>12</v>
      </c>
      <c r="I426" t="s">
        <v>12</v>
      </c>
      <c r="J426" t="s">
        <v>42</v>
      </c>
      <c r="K426" s="14">
        <f t="shared" si="12"/>
        <v>35758</v>
      </c>
      <c r="L426" s="16">
        <f t="shared" si="13"/>
        <v>25</v>
      </c>
    </row>
    <row r="427" spans="2:12" x14ac:dyDescent="0.3">
      <c r="B427" t="s">
        <v>456</v>
      </c>
      <c r="C427">
        <v>1985</v>
      </c>
      <c r="D427" t="s">
        <v>10</v>
      </c>
      <c r="E427">
        <v>5</v>
      </c>
      <c r="F427">
        <v>3</v>
      </c>
      <c r="G427" s="18">
        <v>3910.44</v>
      </c>
      <c r="H427" t="s">
        <v>11</v>
      </c>
      <c r="I427" t="s">
        <v>11</v>
      </c>
      <c r="J427" t="s">
        <v>13</v>
      </c>
      <c r="K427" s="14">
        <f t="shared" si="12"/>
        <v>31233</v>
      </c>
      <c r="L427" s="16">
        <f t="shared" si="13"/>
        <v>37</v>
      </c>
    </row>
    <row r="428" spans="2:12" x14ac:dyDescent="0.3">
      <c r="B428" t="s">
        <v>457</v>
      </c>
      <c r="C428">
        <v>2000</v>
      </c>
      <c r="D428" t="s">
        <v>10</v>
      </c>
      <c r="E428">
        <v>10</v>
      </c>
      <c r="F428">
        <v>2</v>
      </c>
      <c r="G428" s="18">
        <v>3925.76</v>
      </c>
      <c r="H428" t="s">
        <v>11</v>
      </c>
      <c r="I428" t="s">
        <v>11</v>
      </c>
      <c r="J428" t="s">
        <v>247</v>
      </c>
      <c r="K428" s="14">
        <f t="shared" si="12"/>
        <v>36717</v>
      </c>
      <c r="L428" s="16">
        <f t="shared" si="13"/>
        <v>22</v>
      </c>
    </row>
    <row r="429" spans="2:12" x14ac:dyDescent="0.3">
      <c r="B429" t="s">
        <v>458</v>
      </c>
      <c r="C429">
        <v>2002</v>
      </c>
      <c r="D429" t="s">
        <v>18</v>
      </c>
      <c r="E429">
        <v>15</v>
      </c>
      <c r="F429">
        <v>0</v>
      </c>
      <c r="G429" s="18">
        <v>3931.51</v>
      </c>
      <c r="H429" t="s">
        <v>11</v>
      </c>
      <c r="I429" t="s">
        <v>12</v>
      </c>
      <c r="J429" t="s">
        <v>42</v>
      </c>
      <c r="K429" s="14">
        <f t="shared" si="12"/>
        <v>37422</v>
      </c>
      <c r="L429" s="16">
        <f t="shared" si="13"/>
        <v>20</v>
      </c>
    </row>
    <row r="430" spans="2:12" x14ac:dyDescent="0.3">
      <c r="B430" t="s">
        <v>459</v>
      </c>
      <c r="C430">
        <v>1988</v>
      </c>
      <c r="D430" t="s">
        <v>37</v>
      </c>
      <c r="E430">
        <v>24</v>
      </c>
      <c r="F430">
        <v>0</v>
      </c>
      <c r="G430" s="18">
        <v>3935.18</v>
      </c>
      <c r="H430" t="s">
        <v>12</v>
      </c>
      <c r="I430" t="s">
        <v>16</v>
      </c>
      <c r="J430" t="s">
        <v>13</v>
      </c>
      <c r="K430" s="14">
        <f t="shared" si="12"/>
        <v>32440</v>
      </c>
      <c r="L430" s="16">
        <f t="shared" si="13"/>
        <v>34</v>
      </c>
    </row>
    <row r="431" spans="2:12" x14ac:dyDescent="0.3">
      <c r="B431" t="s">
        <v>460</v>
      </c>
      <c r="C431">
        <v>1993</v>
      </c>
      <c r="D431" t="s">
        <v>20</v>
      </c>
      <c r="E431">
        <v>29</v>
      </c>
      <c r="F431">
        <v>0</v>
      </c>
      <c r="G431" s="18">
        <v>3943.6</v>
      </c>
      <c r="H431" t="s">
        <v>11</v>
      </c>
      <c r="I431" t="s">
        <v>12</v>
      </c>
      <c r="J431" t="s">
        <v>247</v>
      </c>
      <c r="K431" s="14">
        <f t="shared" si="12"/>
        <v>34241</v>
      </c>
      <c r="L431" s="16">
        <f t="shared" si="13"/>
        <v>29</v>
      </c>
    </row>
    <row r="432" spans="2:12" x14ac:dyDescent="0.3">
      <c r="B432" t="s">
        <v>461</v>
      </c>
      <c r="C432">
        <v>1993</v>
      </c>
      <c r="D432" t="s">
        <v>15</v>
      </c>
      <c r="E432">
        <v>11</v>
      </c>
      <c r="F432">
        <v>1</v>
      </c>
      <c r="G432" s="18">
        <v>3947.41</v>
      </c>
      <c r="H432" t="s">
        <v>11</v>
      </c>
      <c r="I432" t="s">
        <v>11</v>
      </c>
      <c r="J432" t="s">
        <v>13</v>
      </c>
      <c r="K432" s="14">
        <f t="shared" si="12"/>
        <v>34284</v>
      </c>
      <c r="L432" s="16">
        <f t="shared" si="13"/>
        <v>29</v>
      </c>
    </row>
    <row r="433" spans="2:12" x14ac:dyDescent="0.3">
      <c r="B433" t="s">
        <v>462</v>
      </c>
      <c r="C433">
        <v>1999</v>
      </c>
      <c r="D433" t="s">
        <v>10</v>
      </c>
      <c r="E433">
        <v>10</v>
      </c>
      <c r="F433">
        <v>0</v>
      </c>
      <c r="G433" s="18">
        <v>3955.98</v>
      </c>
      <c r="H433" t="s">
        <v>11</v>
      </c>
      <c r="I433" t="s">
        <v>12</v>
      </c>
      <c r="J433" t="s">
        <v>300</v>
      </c>
      <c r="K433" s="14">
        <f t="shared" si="12"/>
        <v>36351</v>
      </c>
      <c r="L433" s="16">
        <f t="shared" si="13"/>
        <v>23</v>
      </c>
    </row>
    <row r="434" spans="2:12" x14ac:dyDescent="0.3">
      <c r="B434" t="s">
        <v>463</v>
      </c>
      <c r="C434">
        <v>1995</v>
      </c>
      <c r="D434" t="s">
        <v>10</v>
      </c>
      <c r="E434">
        <v>11</v>
      </c>
      <c r="F434">
        <v>1</v>
      </c>
      <c r="G434" s="18">
        <v>3956.07</v>
      </c>
      <c r="H434" t="s">
        <v>11</v>
      </c>
      <c r="I434" t="s">
        <v>11</v>
      </c>
      <c r="J434" t="s">
        <v>23</v>
      </c>
      <c r="K434" s="14">
        <f t="shared" si="12"/>
        <v>34891</v>
      </c>
      <c r="L434" s="16">
        <f t="shared" si="13"/>
        <v>27</v>
      </c>
    </row>
    <row r="435" spans="2:12" x14ac:dyDescent="0.3">
      <c r="B435" t="s">
        <v>464</v>
      </c>
      <c r="C435">
        <v>1990</v>
      </c>
      <c r="D435" t="s">
        <v>10</v>
      </c>
      <c r="E435">
        <v>29</v>
      </c>
      <c r="F435">
        <v>0</v>
      </c>
      <c r="G435" s="18">
        <v>3972.92</v>
      </c>
      <c r="H435" t="s">
        <v>11</v>
      </c>
      <c r="I435" t="s">
        <v>12</v>
      </c>
      <c r="J435" t="s">
        <v>13</v>
      </c>
      <c r="K435" s="14">
        <f t="shared" si="12"/>
        <v>33083</v>
      </c>
      <c r="L435" s="16">
        <f t="shared" si="13"/>
        <v>32</v>
      </c>
    </row>
    <row r="436" spans="2:12" x14ac:dyDescent="0.3">
      <c r="B436" t="s">
        <v>465</v>
      </c>
      <c r="C436">
        <v>1996</v>
      </c>
      <c r="D436" t="s">
        <v>35</v>
      </c>
      <c r="E436">
        <v>17</v>
      </c>
      <c r="F436">
        <v>2</v>
      </c>
      <c r="G436" s="18">
        <v>3981.98</v>
      </c>
      <c r="H436" t="s">
        <v>11</v>
      </c>
      <c r="I436" t="s">
        <v>11</v>
      </c>
      <c r="J436" t="s">
        <v>13</v>
      </c>
      <c r="K436" s="14">
        <f t="shared" si="12"/>
        <v>35294</v>
      </c>
      <c r="L436" s="16">
        <f t="shared" si="13"/>
        <v>26</v>
      </c>
    </row>
    <row r="437" spans="2:12" x14ac:dyDescent="0.3">
      <c r="B437" t="s">
        <v>466</v>
      </c>
      <c r="C437">
        <v>1996</v>
      </c>
      <c r="D437" t="s">
        <v>20</v>
      </c>
      <c r="E437">
        <v>8</v>
      </c>
      <c r="F437">
        <v>2</v>
      </c>
      <c r="G437" s="18">
        <v>3987.93</v>
      </c>
      <c r="H437" t="s">
        <v>11</v>
      </c>
      <c r="I437" t="s">
        <v>11</v>
      </c>
      <c r="J437" t="s">
        <v>42</v>
      </c>
      <c r="K437" s="14">
        <f t="shared" si="12"/>
        <v>35316</v>
      </c>
      <c r="L437" s="16">
        <f t="shared" si="13"/>
        <v>26</v>
      </c>
    </row>
    <row r="438" spans="2:12" x14ac:dyDescent="0.3">
      <c r="B438" t="s">
        <v>467</v>
      </c>
      <c r="C438">
        <v>1990</v>
      </c>
      <c r="D438" t="s">
        <v>15</v>
      </c>
      <c r="E438">
        <v>22</v>
      </c>
      <c r="F438">
        <v>0</v>
      </c>
      <c r="G438" s="18">
        <v>3989.84</v>
      </c>
      <c r="H438" t="s">
        <v>11</v>
      </c>
      <c r="I438" t="s">
        <v>11</v>
      </c>
      <c r="J438" t="s">
        <v>42</v>
      </c>
      <c r="K438" s="14">
        <f t="shared" si="12"/>
        <v>33199</v>
      </c>
      <c r="L438" s="16">
        <f t="shared" si="13"/>
        <v>32</v>
      </c>
    </row>
    <row r="439" spans="2:12" x14ac:dyDescent="0.3">
      <c r="B439" t="s">
        <v>468</v>
      </c>
      <c r="C439">
        <v>1990</v>
      </c>
      <c r="D439" t="s">
        <v>15</v>
      </c>
      <c r="E439">
        <v>1</v>
      </c>
      <c r="F439">
        <v>0</v>
      </c>
      <c r="G439" s="18">
        <v>3994.18</v>
      </c>
      <c r="H439" t="s">
        <v>11</v>
      </c>
      <c r="I439" t="s">
        <v>11</v>
      </c>
      <c r="J439" t="s">
        <v>13</v>
      </c>
      <c r="K439" s="14">
        <f t="shared" si="12"/>
        <v>33178</v>
      </c>
      <c r="L439" s="16">
        <f t="shared" si="13"/>
        <v>32</v>
      </c>
    </row>
    <row r="440" spans="2:12" x14ac:dyDescent="0.3">
      <c r="B440" t="s">
        <v>469</v>
      </c>
      <c r="C440">
        <v>1989</v>
      </c>
      <c r="D440" t="s">
        <v>10</v>
      </c>
      <c r="E440">
        <v>10</v>
      </c>
      <c r="F440">
        <v>3</v>
      </c>
      <c r="G440" s="18">
        <v>4002.36</v>
      </c>
      <c r="H440" t="s">
        <v>11</v>
      </c>
      <c r="I440" t="s">
        <v>16</v>
      </c>
      <c r="J440" t="s">
        <v>13</v>
      </c>
      <c r="K440" s="14">
        <f t="shared" si="12"/>
        <v>32699</v>
      </c>
      <c r="L440" s="16">
        <f t="shared" si="13"/>
        <v>33</v>
      </c>
    </row>
    <row r="441" spans="2:12" x14ac:dyDescent="0.3">
      <c r="B441" t="s">
        <v>470</v>
      </c>
      <c r="C441">
        <v>2000</v>
      </c>
      <c r="D441" t="s">
        <v>20</v>
      </c>
      <c r="E441">
        <v>13</v>
      </c>
      <c r="F441">
        <v>3</v>
      </c>
      <c r="G441" s="18">
        <v>4005.42</v>
      </c>
      <c r="H441" t="s">
        <v>11</v>
      </c>
      <c r="I441" t="s">
        <v>16</v>
      </c>
      <c r="J441" t="s">
        <v>164</v>
      </c>
      <c r="K441" s="14">
        <f t="shared" si="12"/>
        <v>36782</v>
      </c>
      <c r="L441" s="16">
        <f t="shared" si="13"/>
        <v>22</v>
      </c>
    </row>
    <row r="442" spans="2:12" x14ac:dyDescent="0.3">
      <c r="B442" t="s">
        <v>471</v>
      </c>
      <c r="C442">
        <v>1992</v>
      </c>
      <c r="D442" t="s">
        <v>37</v>
      </c>
      <c r="E442">
        <v>11</v>
      </c>
      <c r="F442">
        <v>1</v>
      </c>
      <c r="G442" s="18">
        <v>4032.24</v>
      </c>
      <c r="H442" t="s">
        <v>12</v>
      </c>
      <c r="I442" t="s">
        <v>12</v>
      </c>
      <c r="J442" t="s">
        <v>23</v>
      </c>
      <c r="K442" s="14">
        <f t="shared" si="12"/>
        <v>33888</v>
      </c>
      <c r="L442" s="16">
        <f t="shared" si="13"/>
        <v>30</v>
      </c>
    </row>
    <row r="443" spans="2:12" x14ac:dyDescent="0.3">
      <c r="B443" t="s">
        <v>472</v>
      </c>
      <c r="C443">
        <v>1984</v>
      </c>
      <c r="D443" t="s">
        <v>10</v>
      </c>
      <c r="E443">
        <v>7</v>
      </c>
      <c r="F443">
        <v>3</v>
      </c>
      <c r="G443" s="18">
        <v>4038.41</v>
      </c>
      <c r="H443" t="s">
        <v>11</v>
      </c>
      <c r="I443" t="s">
        <v>16</v>
      </c>
      <c r="J443" t="s">
        <v>13</v>
      </c>
      <c r="K443" s="14">
        <f t="shared" si="12"/>
        <v>30870</v>
      </c>
      <c r="L443" s="16">
        <f t="shared" si="13"/>
        <v>38</v>
      </c>
    </row>
    <row r="444" spans="2:12" x14ac:dyDescent="0.3">
      <c r="B444" t="s">
        <v>473</v>
      </c>
      <c r="C444">
        <v>1983</v>
      </c>
      <c r="D444" t="s">
        <v>15</v>
      </c>
      <c r="E444">
        <v>10</v>
      </c>
      <c r="F444">
        <v>3</v>
      </c>
      <c r="G444" s="18">
        <v>4039.9</v>
      </c>
      <c r="H444" t="s">
        <v>11</v>
      </c>
      <c r="I444" t="s">
        <v>16</v>
      </c>
      <c r="J444" t="s">
        <v>13</v>
      </c>
      <c r="K444" s="14">
        <f t="shared" si="12"/>
        <v>30630</v>
      </c>
      <c r="L444" s="16">
        <f t="shared" si="13"/>
        <v>39</v>
      </c>
    </row>
    <row r="445" spans="2:12" x14ac:dyDescent="0.3">
      <c r="B445" t="s">
        <v>474</v>
      </c>
      <c r="C445">
        <v>1993</v>
      </c>
      <c r="D445" t="s">
        <v>30</v>
      </c>
      <c r="E445">
        <v>26</v>
      </c>
      <c r="F445">
        <v>1</v>
      </c>
      <c r="G445" s="18">
        <v>4040.56</v>
      </c>
      <c r="H445" t="s">
        <v>12</v>
      </c>
      <c r="I445" t="s">
        <v>12</v>
      </c>
      <c r="J445" t="s">
        <v>164</v>
      </c>
      <c r="K445" s="14">
        <f t="shared" si="12"/>
        <v>34329</v>
      </c>
      <c r="L445" s="16">
        <f t="shared" si="13"/>
        <v>29</v>
      </c>
    </row>
    <row r="446" spans="2:12" x14ac:dyDescent="0.3">
      <c r="B446" t="s">
        <v>475</v>
      </c>
      <c r="C446">
        <v>1988</v>
      </c>
      <c r="D446" t="s">
        <v>15</v>
      </c>
      <c r="E446">
        <v>30</v>
      </c>
      <c r="F446">
        <v>3</v>
      </c>
      <c r="G446" s="18">
        <v>4047.94</v>
      </c>
      <c r="H446" t="s">
        <v>11</v>
      </c>
      <c r="I446" t="s">
        <v>16</v>
      </c>
      <c r="J446" t="s">
        <v>13</v>
      </c>
      <c r="K446" s="14">
        <f t="shared" si="12"/>
        <v>32477</v>
      </c>
      <c r="L446" s="16">
        <f t="shared" si="13"/>
        <v>34</v>
      </c>
    </row>
    <row r="447" spans="2:12" x14ac:dyDescent="0.3">
      <c r="B447" t="s">
        <v>476</v>
      </c>
      <c r="C447">
        <v>1993</v>
      </c>
      <c r="D447" t="s">
        <v>35</v>
      </c>
      <c r="E447">
        <v>13</v>
      </c>
      <c r="F447">
        <v>2</v>
      </c>
      <c r="G447" s="18">
        <v>4058.12</v>
      </c>
      <c r="H447" t="s">
        <v>11</v>
      </c>
      <c r="I447" t="s">
        <v>16</v>
      </c>
      <c r="J447" t="s">
        <v>13</v>
      </c>
      <c r="K447" s="14">
        <f t="shared" si="12"/>
        <v>34194</v>
      </c>
      <c r="L447" s="16">
        <f t="shared" si="13"/>
        <v>29</v>
      </c>
    </row>
    <row r="448" spans="2:12" x14ac:dyDescent="0.3">
      <c r="B448" t="s">
        <v>477</v>
      </c>
      <c r="C448">
        <v>1995</v>
      </c>
      <c r="D448" t="s">
        <v>20</v>
      </c>
      <c r="E448">
        <v>14</v>
      </c>
      <c r="F448">
        <v>2</v>
      </c>
      <c r="G448" s="18">
        <v>4058.71</v>
      </c>
      <c r="H448" t="s">
        <v>12</v>
      </c>
      <c r="I448" t="s">
        <v>12</v>
      </c>
      <c r="J448" t="s">
        <v>23</v>
      </c>
      <c r="K448" s="14">
        <f t="shared" si="12"/>
        <v>34956</v>
      </c>
      <c r="L448" s="16">
        <f t="shared" si="13"/>
        <v>27</v>
      </c>
    </row>
    <row r="449" spans="2:12" x14ac:dyDescent="0.3">
      <c r="B449" t="s">
        <v>478</v>
      </c>
      <c r="C449">
        <v>1983</v>
      </c>
      <c r="D449" t="s">
        <v>20</v>
      </c>
      <c r="E449">
        <v>16</v>
      </c>
      <c r="F449">
        <v>3</v>
      </c>
      <c r="G449" s="18">
        <v>4070.42</v>
      </c>
      <c r="H449" t="s">
        <v>11</v>
      </c>
      <c r="I449" t="s">
        <v>16</v>
      </c>
      <c r="J449" t="s">
        <v>13</v>
      </c>
      <c r="K449" s="14">
        <f t="shared" si="12"/>
        <v>30575</v>
      </c>
      <c r="L449" s="16">
        <f t="shared" si="13"/>
        <v>39</v>
      </c>
    </row>
    <row r="450" spans="2:12" x14ac:dyDescent="0.3">
      <c r="B450" t="s">
        <v>479</v>
      </c>
      <c r="C450">
        <v>2002</v>
      </c>
      <c r="D450" t="s">
        <v>37</v>
      </c>
      <c r="E450">
        <v>18</v>
      </c>
      <c r="F450">
        <v>0</v>
      </c>
      <c r="G450" s="18">
        <v>4070.51</v>
      </c>
      <c r="H450" t="s">
        <v>11</v>
      </c>
      <c r="I450" t="s">
        <v>16</v>
      </c>
      <c r="J450" t="s">
        <v>23</v>
      </c>
      <c r="K450" s="14">
        <f t="shared" si="12"/>
        <v>37547</v>
      </c>
      <c r="L450" s="16">
        <f t="shared" si="13"/>
        <v>20</v>
      </c>
    </row>
    <row r="451" spans="2:12" x14ac:dyDescent="0.3">
      <c r="B451" t="s">
        <v>480</v>
      </c>
      <c r="C451">
        <v>1990</v>
      </c>
      <c r="D451" t="s">
        <v>30</v>
      </c>
      <c r="E451">
        <v>1</v>
      </c>
      <c r="F451">
        <v>1</v>
      </c>
      <c r="G451" s="18">
        <v>4074.45</v>
      </c>
      <c r="H451" t="s">
        <v>12</v>
      </c>
      <c r="I451" t="s">
        <v>11</v>
      </c>
      <c r="J451" t="s">
        <v>13</v>
      </c>
      <c r="K451" s="14">
        <f t="shared" ref="K451:K514" si="14">DATE(C451,MONTH(1&amp;D451),E451)</f>
        <v>33208</v>
      </c>
      <c r="L451" s="16">
        <f t="shared" ref="L451:L514" si="15">DATEDIF(K451,DATE(2023,6,8),"Y")</f>
        <v>32</v>
      </c>
    </row>
    <row r="452" spans="2:12" x14ac:dyDescent="0.3">
      <c r="B452" t="s">
        <v>481</v>
      </c>
      <c r="C452">
        <v>1990</v>
      </c>
      <c r="D452" t="s">
        <v>30</v>
      </c>
      <c r="E452">
        <v>14</v>
      </c>
      <c r="F452">
        <v>1</v>
      </c>
      <c r="G452" s="18">
        <v>4076.5</v>
      </c>
      <c r="H452" t="s">
        <v>11</v>
      </c>
      <c r="I452" t="s">
        <v>12</v>
      </c>
      <c r="J452" t="s">
        <v>42</v>
      </c>
      <c r="K452" s="14">
        <f t="shared" si="14"/>
        <v>33221</v>
      </c>
      <c r="L452" s="16">
        <f t="shared" si="15"/>
        <v>32</v>
      </c>
    </row>
    <row r="453" spans="2:12" x14ac:dyDescent="0.3">
      <c r="B453" t="s">
        <v>482</v>
      </c>
      <c r="C453">
        <v>1994</v>
      </c>
      <c r="D453" t="s">
        <v>35</v>
      </c>
      <c r="E453">
        <v>21</v>
      </c>
      <c r="F453">
        <v>1</v>
      </c>
      <c r="G453" s="18">
        <v>4133.6400000000003</v>
      </c>
      <c r="H453" t="s">
        <v>11</v>
      </c>
      <c r="I453" t="s">
        <v>12</v>
      </c>
      <c r="J453" t="s">
        <v>23</v>
      </c>
      <c r="K453" s="14">
        <f t="shared" si="14"/>
        <v>34567</v>
      </c>
      <c r="L453" s="16">
        <f t="shared" si="15"/>
        <v>28</v>
      </c>
    </row>
    <row r="454" spans="2:12" x14ac:dyDescent="0.3">
      <c r="B454" t="s">
        <v>483</v>
      </c>
      <c r="C454">
        <v>1991</v>
      </c>
      <c r="D454" t="s">
        <v>35</v>
      </c>
      <c r="E454">
        <v>6</v>
      </c>
      <c r="F454">
        <v>0</v>
      </c>
      <c r="G454" s="18">
        <v>4134.08</v>
      </c>
      <c r="H454" t="s">
        <v>11</v>
      </c>
      <c r="I454" t="s">
        <v>16</v>
      </c>
      <c r="J454" t="s">
        <v>23</v>
      </c>
      <c r="K454" s="14">
        <f t="shared" si="14"/>
        <v>33456</v>
      </c>
      <c r="L454" s="16">
        <f t="shared" si="15"/>
        <v>31</v>
      </c>
    </row>
    <row r="455" spans="2:12" x14ac:dyDescent="0.3">
      <c r="B455" t="s">
        <v>484</v>
      </c>
      <c r="C455">
        <v>1992</v>
      </c>
      <c r="D455" t="s">
        <v>18</v>
      </c>
      <c r="E455">
        <v>18</v>
      </c>
      <c r="F455">
        <v>0</v>
      </c>
      <c r="G455" s="18">
        <v>4137.5200000000004</v>
      </c>
      <c r="H455" t="s">
        <v>11</v>
      </c>
      <c r="I455" t="s">
        <v>12</v>
      </c>
      <c r="J455" t="s">
        <v>247</v>
      </c>
      <c r="K455" s="14">
        <f t="shared" si="14"/>
        <v>33773</v>
      </c>
      <c r="L455" s="16">
        <f t="shared" si="15"/>
        <v>30</v>
      </c>
    </row>
    <row r="456" spans="2:12" x14ac:dyDescent="0.3">
      <c r="B456" t="s">
        <v>485</v>
      </c>
      <c r="C456">
        <v>1992</v>
      </c>
      <c r="D456" t="s">
        <v>18</v>
      </c>
      <c r="E456">
        <v>28</v>
      </c>
      <c r="F456">
        <v>1</v>
      </c>
      <c r="G456" s="18">
        <v>4149.74</v>
      </c>
      <c r="H456" t="s">
        <v>11</v>
      </c>
      <c r="I456" t="s">
        <v>16</v>
      </c>
      <c r="J456" t="s">
        <v>42</v>
      </c>
      <c r="K456" s="14">
        <f t="shared" si="14"/>
        <v>33783</v>
      </c>
      <c r="L456" s="16">
        <f t="shared" si="15"/>
        <v>30</v>
      </c>
    </row>
    <row r="457" spans="2:12" x14ac:dyDescent="0.3">
      <c r="B457" t="s">
        <v>486</v>
      </c>
      <c r="C457">
        <v>1992</v>
      </c>
      <c r="D457" t="s">
        <v>35</v>
      </c>
      <c r="E457">
        <v>4</v>
      </c>
      <c r="F457">
        <v>1</v>
      </c>
      <c r="G457" s="18">
        <v>4151.03</v>
      </c>
      <c r="H457" t="s">
        <v>11</v>
      </c>
      <c r="I457" t="s">
        <v>11</v>
      </c>
      <c r="J457" t="s">
        <v>13</v>
      </c>
      <c r="K457" s="14">
        <f t="shared" si="14"/>
        <v>33820</v>
      </c>
      <c r="L457" s="16">
        <f t="shared" si="15"/>
        <v>30</v>
      </c>
    </row>
    <row r="458" spans="2:12" x14ac:dyDescent="0.3">
      <c r="B458" t="s">
        <v>487</v>
      </c>
      <c r="C458">
        <v>1998</v>
      </c>
      <c r="D458" t="s">
        <v>15</v>
      </c>
      <c r="E458">
        <v>26</v>
      </c>
      <c r="F458">
        <v>0</v>
      </c>
      <c r="G458" s="18">
        <v>4154.97</v>
      </c>
      <c r="H458" t="s">
        <v>11</v>
      </c>
      <c r="I458" t="s">
        <v>16</v>
      </c>
      <c r="J458" t="s">
        <v>23</v>
      </c>
      <c r="K458" s="14">
        <f t="shared" si="14"/>
        <v>36125</v>
      </c>
      <c r="L458" s="16">
        <f t="shared" si="15"/>
        <v>24</v>
      </c>
    </row>
    <row r="459" spans="2:12" x14ac:dyDescent="0.3">
      <c r="B459" t="s">
        <v>488</v>
      </c>
      <c r="C459">
        <v>1984</v>
      </c>
      <c r="D459" t="s">
        <v>20</v>
      </c>
      <c r="E459">
        <v>16</v>
      </c>
      <c r="F459">
        <v>3</v>
      </c>
      <c r="G459" s="18">
        <v>4163.21</v>
      </c>
      <c r="H459" t="s">
        <v>11</v>
      </c>
      <c r="I459" t="s">
        <v>11</v>
      </c>
      <c r="J459" t="s">
        <v>23</v>
      </c>
      <c r="K459" s="14">
        <f t="shared" si="14"/>
        <v>30941</v>
      </c>
      <c r="L459" s="16">
        <f t="shared" si="15"/>
        <v>38</v>
      </c>
    </row>
    <row r="460" spans="2:12" x14ac:dyDescent="0.3">
      <c r="B460" t="s">
        <v>489</v>
      </c>
      <c r="C460">
        <v>1989</v>
      </c>
      <c r="D460" t="s">
        <v>18</v>
      </c>
      <c r="E460">
        <v>25</v>
      </c>
      <c r="F460">
        <v>0</v>
      </c>
      <c r="G460" s="18">
        <v>4185.1000000000004</v>
      </c>
      <c r="H460" t="s">
        <v>11</v>
      </c>
      <c r="I460" t="s">
        <v>12</v>
      </c>
      <c r="J460" t="s">
        <v>13</v>
      </c>
      <c r="K460" s="14">
        <f t="shared" si="14"/>
        <v>32684</v>
      </c>
      <c r="L460" s="16">
        <f t="shared" si="15"/>
        <v>33</v>
      </c>
    </row>
    <row r="461" spans="2:12" x14ac:dyDescent="0.3">
      <c r="B461" t="s">
        <v>490</v>
      </c>
      <c r="C461">
        <v>1995</v>
      </c>
      <c r="D461" t="s">
        <v>37</v>
      </c>
      <c r="E461">
        <v>3</v>
      </c>
      <c r="F461">
        <v>0</v>
      </c>
      <c r="G461" s="18">
        <v>4188.7299999999996</v>
      </c>
      <c r="H461" t="s">
        <v>11</v>
      </c>
      <c r="I461" t="s">
        <v>11</v>
      </c>
      <c r="J461" t="s">
        <v>200</v>
      </c>
      <c r="K461" s="14">
        <f t="shared" si="14"/>
        <v>34975</v>
      </c>
      <c r="L461" s="16">
        <f t="shared" si="15"/>
        <v>27</v>
      </c>
    </row>
    <row r="462" spans="2:12" x14ac:dyDescent="0.3">
      <c r="B462" t="s">
        <v>491</v>
      </c>
      <c r="C462">
        <v>1997</v>
      </c>
      <c r="D462" t="s">
        <v>20</v>
      </c>
      <c r="E462">
        <v>6</v>
      </c>
      <c r="F462">
        <v>2</v>
      </c>
      <c r="G462" s="18">
        <v>4189.1099999999997</v>
      </c>
      <c r="H462" t="s">
        <v>11</v>
      </c>
      <c r="I462" t="s">
        <v>11</v>
      </c>
      <c r="J462" t="s">
        <v>23</v>
      </c>
      <c r="K462" s="14">
        <f t="shared" si="14"/>
        <v>35679</v>
      </c>
      <c r="L462" s="16">
        <f t="shared" si="15"/>
        <v>25</v>
      </c>
    </row>
    <row r="463" spans="2:12" x14ac:dyDescent="0.3">
      <c r="B463" t="s">
        <v>492</v>
      </c>
      <c r="C463">
        <v>1998</v>
      </c>
      <c r="D463" t="s">
        <v>30</v>
      </c>
      <c r="E463">
        <v>14</v>
      </c>
      <c r="F463">
        <v>3</v>
      </c>
      <c r="G463" s="18">
        <v>4234.93</v>
      </c>
      <c r="H463" t="s">
        <v>11</v>
      </c>
      <c r="I463" t="s">
        <v>16</v>
      </c>
      <c r="J463" t="s">
        <v>42</v>
      </c>
      <c r="K463" s="14">
        <f t="shared" si="14"/>
        <v>36143</v>
      </c>
      <c r="L463" s="16">
        <f t="shared" si="15"/>
        <v>24</v>
      </c>
    </row>
    <row r="464" spans="2:12" x14ac:dyDescent="0.3">
      <c r="B464" t="s">
        <v>493</v>
      </c>
      <c r="C464">
        <v>1992</v>
      </c>
      <c r="D464" t="s">
        <v>18</v>
      </c>
      <c r="E464">
        <v>27</v>
      </c>
      <c r="F464">
        <v>1</v>
      </c>
      <c r="G464" s="18">
        <v>4237.13</v>
      </c>
      <c r="H464" t="s">
        <v>12</v>
      </c>
      <c r="I464" t="s">
        <v>16</v>
      </c>
      <c r="J464" t="s">
        <v>168</v>
      </c>
      <c r="K464" s="14">
        <f t="shared" si="14"/>
        <v>33782</v>
      </c>
      <c r="L464" s="16">
        <f t="shared" si="15"/>
        <v>30</v>
      </c>
    </row>
    <row r="465" spans="2:12" x14ac:dyDescent="0.3">
      <c r="B465" t="s">
        <v>494</v>
      </c>
      <c r="C465">
        <v>1991</v>
      </c>
      <c r="D465" t="s">
        <v>15</v>
      </c>
      <c r="E465">
        <v>3</v>
      </c>
      <c r="F465">
        <v>1</v>
      </c>
      <c r="G465" s="18">
        <v>4239.8900000000003</v>
      </c>
      <c r="H465" t="s">
        <v>11</v>
      </c>
      <c r="I465" t="s">
        <v>11</v>
      </c>
      <c r="J465" t="s">
        <v>23</v>
      </c>
      <c r="K465" s="14">
        <f t="shared" si="14"/>
        <v>33545</v>
      </c>
      <c r="L465" s="16">
        <f t="shared" si="15"/>
        <v>31</v>
      </c>
    </row>
    <row r="466" spans="2:12" x14ac:dyDescent="0.3">
      <c r="B466" t="s">
        <v>495</v>
      </c>
      <c r="C466">
        <v>1991</v>
      </c>
      <c r="D466" t="s">
        <v>30</v>
      </c>
      <c r="E466">
        <v>1</v>
      </c>
      <c r="F466">
        <v>1</v>
      </c>
      <c r="G466" s="18">
        <v>4243.59</v>
      </c>
      <c r="H466" t="s">
        <v>12</v>
      </c>
      <c r="I466" t="s">
        <v>16</v>
      </c>
      <c r="J466" t="s">
        <v>23</v>
      </c>
      <c r="K466" s="14">
        <f t="shared" si="14"/>
        <v>33573</v>
      </c>
      <c r="L466" s="16">
        <f t="shared" si="15"/>
        <v>31</v>
      </c>
    </row>
    <row r="467" spans="2:12" x14ac:dyDescent="0.3">
      <c r="B467" t="s">
        <v>496</v>
      </c>
      <c r="C467">
        <v>1982</v>
      </c>
      <c r="D467" t="s">
        <v>18</v>
      </c>
      <c r="E467">
        <v>16</v>
      </c>
      <c r="F467">
        <v>3</v>
      </c>
      <c r="G467" s="18">
        <v>4250.24</v>
      </c>
      <c r="H467" t="s">
        <v>11</v>
      </c>
      <c r="I467" t="s">
        <v>12</v>
      </c>
      <c r="J467" t="s">
        <v>13</v>
      </c>
      <c r="K467" s="14">
        <f t="shared" si="14"/>
        <v>30118</v>
      </c>
      <c r="L467" s="16">
        <f t="shared" si="15"/>
        <v>40</v>
      </c>
    </row>
    <row r="468" spans="2:12" x14ac:dyDescent="0.3">
      <c r="B468" t="s">
        <v>497</v>
      </c>
      <c r="C468">
        <v>1995</v>
      </c>
      <c r="D468" t="s">
        <v>37</v>
      </c>
      <c r="E468">
        <v>14</v>
      </c>
      <c r="F468">
        <v>3</v>
      </c>
      <c r="G468" s="18">
        <v>4260.74</v>
      </c>
      <c r="H468" t="s">
        <v>12</v>
      </c>
      <c r="I468" t="s">
        <v>11</v>
      </c>
      <c r="J468" t="s">
        <v>42</v>
      </c>
      <c r="K468" s="14">
        <f t="shared" si="14"/>
        <v>34986</v>
      </c>
      <c r="L468" s="16">
        <f t="shared" si="15"/>
        <v>27</v>
      </c>
    </row>
    <row r="469" spans="2:12" x14ac:dyDescent="0.3">
      <c r="B469" t="s">
        <v>498</v>
      </c>
      <c r="C469">
        <v>1983</v>
      </c>
      <c r="D469" t="s">
        <v>15</v>
      </c>
      <c r="E469">
        <v>20</v>
      </c>
      <c r="F469">
        <v>3</v>
      </c>
      <c r="G469" s="18">
        <v>4265.01</v>
      </c>
      <c r="H469" t="s">
        <v>11</v>
      </c>
      <c r="I469" t="s">
        <v>16</v>
      </c>
      <c r="J469" t="s">
        <v>23</v>
      </c>
      <c r="K469" s="14">
        <f t="shared" si="14"/>
        <v>30640</v>
      </c>
      <c r="L469" s="16">
        <f t="shared" si="15"/>
        <v>39</v>
      </c>
    </row>
    <row r="470" spans="2:12" x14ac:dyDescent="0.3">
      <c r="B470" t="s">
        <v>499</v>
      </c>
      <c r="C470">
        <v>1992</v>
      </c>
      <c r="D470" t="s">
        <v>18</v>
      </c>
      <c r="E470">
        <v>18</v>
      </c>
      <c r="F470">
        <v>2</v>
      </c>
      <c r="G470" s="18">
        <v>4266.17</v>
      </c>
      <c r="H470" t="s">
        <v>12</v>
      </c>
      <c r="I470" t="s">
        <v>11</v>
      </c>
      <c r="J470" t="s">
        <v>13</v>
      </c>
      <c r="K470" s="14">
        <f t="shared" si="14"/>
        <v>33773</v>
      </c>
      <c r="L470" s="16">
        <f t="shared" si="15"/>
        <v>30</v>
      </c>
    </row>
    <row r="471" spans="2:12" x14ac:dyDescent="0.3">
      <c r="B471" t="s">
        <v>500</v>
      </c>
      <c r="C471">
        <v>2003</v>
      </c>
      <c r="D471" t="s">
        <v>18</v>
      </c>
      <c r="E471">
        <v>8</v>
      </c>
      <c r="F471">
        <v>0</v>
      </c>
      <c r="G471" s="18">
        <v>4278.55</v>
      </c>
      <c r="H471" t="s">
        <v>11</v>
      </c>
      <c r="I471" t="s">
        <v>16</v>
      </c>
      <c r="J471" t="s">
        <v>300</v>
      </c>
      <c r="K471" s="14">
        <f t="shared" si="14"/>
        <v>37780</v>
      </c>
      <c r="L471" s="16">
        <f t="shared" si="15"/>
        <v>20</v>
      </c>
    </row>
    <row r="472" spans="2:12" x14ac:dyDescent="0.3">
      <c r="B472" t="s">
        <v>501</v>
      </c>
      <c r="C472">
        <v>2000</v>
      </c>
      <c r="D472" t="s">
        <v>15</v>
      </c>
      <c r="E472">
        <v>25</v>
      </c>
      <c r="F472">
        <v>3</v>
      </c>
      <c r="G472" s="18">
        <v>4296.2700000000004</v>
      </c>
      <c r="H472" t="s">
        <v>11</v>
      </c>
      <c r="I472" t="s">
        <v>12</v>
      </c>
      <c r="J472" t="s">
        <v>23</v>
      </c>
      <c r="K472" s="14">
        <f t="shared" si="14"/>
        <v>36855</v>
      </c>
      <c r="L472" s="16">
        <f t="shared" si="15"/>
        <v>22</v>
      </c>
    </row>
    <row r="473" spans="2:12" x14ac:dyDescent="0.3">
      <c r="B473" t="s">
        <v>502</v>
      </c>
      <c r="C473">
        <v>1988</v>
      </c>
      <c r="D473" t="s">
        <v>30</v>
      </c>
      <c r="E473">
        <v>19</v>
      </c>
      <c r="F473">
        <v>0</v>
      </c>
      <c r="G473" s="18">
        <v>4320.41</v>
      </c>
      <c r="H473" t="s">
        <v>11</v>
      </c>
      <c r="I473" t="s">
        <v>16</v>
      </c>
      <c r="J473" t="s">
        <v>23</v>
      </c>
      <c r="K473" s="14">
        <f t="shared" si="14"/>
        <v>32496</v>
      </c>
      <c r="L473" s="16">
        <f t="shared" si="15"/>
        <v>34</v>
      </c>
    </row>
    <row r="474" spans="2:12" x14ac:dyDescent="0.3">
      <c r="B474" t="s">
        <v>503</v>
      </c>
      <c r="C474">
        <v>1994</v>
      </c>
      <c r="D474" t="s">
        <v>15</v>
      </c>
      <c r="E474">
        <v>2</v>
      </c>
      <c r="F474">
        <v>1</v>
      </c>
      <c r="G474" s="18">
        <v>4337.74</v>
      </c>
      <c r="H474" t="s">
        <v>11</v>
      </c>
      <c r="I474" t="s">
        <v>16</v>
      </c>
      <c r="J474" t="s">
        <v>247</v>
      </c>
      <c r="K474" s="14">
        <f t="shared" si="14"/>
        <v>34640</v>
      </c>
      <c r="L474" s="16">
        <f t="shared" si="15"/>
        <v>28</v>
      </c>
    </row>
    <row r="475" spans="2:12" x14ac:dyDescent="0.3">
      <c r="B475" t="s">
        <v>504</v>
      </c>
      <c r="C475">
        <v>1994</v>
      </c>
      <c r="D475" t="s">
        <v>37</v>
      </c>
      <c r="E475">
        <v>26</v>
      </c>
      <c r="F475">
        <v>2</v>
      </c>
      <c r="G475" s="18">
        <v>4340.4399999999996</v>
      </c>
      <c r="H475" t="s">
        <v>11</v>
      </c>
      <c r="I475" t="s">
        <v>16</v>
      </c>
      <c r="J475" t="s">
        <v>13</v>
      </c>
      <c r="K475" s="14">
        <f t="shared" si="14"/>
        <v>34633</v>
      </c>
      <c r="L475" s="16">
        <f t="shared" si="15"/>
        <v>28</v>
      </c>
    </row>
    <row r="476" spans="2:12" x14ac:dyDescent="0.3">
      <c r="B476" t="s">
        <v>505</v>
      </c>
      <c r="C476">
        <v>1991</v>
      </c>
      <c r="D476" t="s">
        <v>18</v>
      </c>
      <c r="E476">
        <v>1</v>
      </c>
      <c r="F476">
        <v>0</v>
      </c>
      <c r="G476" s="18">
        <v>4347.0200000000004</v>
      </c>
      <c r="H476" t="s">
        <v>11</v>
      </c>
      <c r="I476" t="s">
        <v>16</v>
      </c>
      <c r="J476" t="s">
        <v>247</v>
      </c>
      <c r="K476" s="14">
        <f t="shared" si="14"/>
        <v>33390</v>
      </c>
      <c r="L476" s="16">
        <f t="shared" si="15"/>
        <v>32</v>
      </c>
    </row>
    <row r="477" spans="2:12" x14ac:dyDescent="0.3">
      <c r="B477" t="s">
        <v>506</v>
      </c>
      <c r="C477">
        <v>1994</v>
      </c>
      <c r="D477" t="s">
        <v>15</v>
      </c>
      <c r="E477">
        <v>1</v>
      </c>
      <c r="F477">
        <v>2</v>
      </c>
      <c r="G477" s="18">
        <v>4349.46</v>
      </c>
      <c r="H477" t="s">
        <v>11</v>
      </c>
      <c r="I477" t="s">
        <v>11</v>
      </c>
      <c r="J477" t="s">
        <v>13</v>
      </c>
      <c r="K477" s="14">
        <f t="shared" si="14"/>
        <v>34639</v>
      </c>
      <c r="L477" s="16">
        <f t="shared" si="15"/>
        <v>28</v>
      </c>
    </row>
    <row r="478" spans="2:12" x14ac:dyDescent="0.3">
      <c r="B478" t="s">
        <v>507</v>
      </c>
      <c r="C478">
        <v>1991</v>
      </c>
      <c r="D478" t="s">
        <v>20</v>
      </c>
      <c r="E478">
        <v>13</v>
      </c>
      <c r="F478">
        <v>1</v>
      </c>
      <c r="G478" s="18">
        <v>4350.51</v>
      </c>
      <c r="H478" t="s">
        <v>11</v>
      </c>
      <c r="I478" t="s">
        <v>11</v>
      </c>
      <c r="J478" t="s">
        <v>13</v>
      </c>
      <c r="K478" s="14">
        <f t="shared" si="14"/>
        <v>33494</v>
      </c>
      <c r="L478" s="16">
        <f t="shared" si="15"/>
        <v>31</v>
      </c>
    </row>
    <row r="479" spans="2:12" x14ac:dyDescent="0.3">
      <c r="B479" t="s">
        <v>508</v>
      </c>
      <c r="C479">
        <v>1990</v>
      </c>
      <c r="D479" t="s">
        <v>35</v>
      </c>
      <c r="E479">
        <v>28</v>
      </c>
      <c r="F479">
        <v>0</v>
      </c>
      <c r="G479" s="18">
        <v>4357.04</v>
      </c>
      <c r="H479" t="s">
        <v>11</v>
      </c>
      <c r="I479" t="s">
        <v>12</v>
      </c>
      <c r="J479" t="s">
        <v>23</v>
      </c>
      <c r="K479" s="14">
        <f t="shared" si="14"/>
        <v>33113</v>
      </c>
      <c r="L479" s="16">
        <f t="shared" si="15"/>
        <v>32</v>
      </c>
    </row>
    <row r="480" spans="2:12" x14ac:dyDescent="0.3">
      <c r="B480" t="s">
        <v>509</v>
      </c>
      <c r="C480">
        <v>1997</v>
      </c>
      <c r="D480" t="s">
        <v>15</v>
      </c>
      <c r="E480">
        <v>29</v>
      </c>
      <c r="F480">
        <v>3</v>
      </c>
      <c r="G480" s="18">
        <v>4391.6499999999996</v>
      </c>
      <c r="H480" t="s">
        <v>11</v>
      </c>
      <c r="I480" t="s">
        <v>11</v>
      </c>
      <c r="J480" t="s">
        <v>42</v>
      </c>
      <c r="K480" s="14">
        <f t="shared" si="14"/>
        <v>35763</v>
      </c>
      <c r="L480" s="16">
        <f t="shared" si="15"/>
        <v>25</v>
      </c>
    </row>
    <row r="481" spans="2:12" x14ac:dyDescent="0.3">
      <c r="B481" t="s">
        <v>510</v>
      </c>
      <c r="C481">
        <v>1982</v>
      </c>
      <c r="D481" t="s">
        <v>18</v>
      </c>
      <c r="E481">
        <v>29</v>
      </c>
      <c r="F481">
        <v>3</v>
      </c>
      <c r="G481" s="18">
        <v>4392.7</v>
      </c>
      <c r="H481" t="s">
        <v>11</v>
      </c>
      <c r="I481" t="s">
        <v>11</v>
      </c>
      <c r="J481" t="s">
        <v>13</v>
      </c>
      <c r="K481" s="14">
        <f t="shared" si="14"/>
        <v>30131</v>
      </c>
      <c r="L481" s="16">
        <f t="shared" si="15"/>
        <v>40</v>
      </c>
    </row>
    <row r="482" spans="2:12" x14ac:dyDescent="0.3">
      <c r="B482" t="s">
        <v>511</v>
      </c>
      <c r="C482">
        <v>1988</v>
      </c>
      <c r="D482" t="s">
        <v>10</v>
      </c>
      <c r="E482">
        <v>18</v>
      </c>
      <c r="F482">
        <v>3</v>
      </c>
      <c r="G482" s="18">
        <v>4397.3100000000004</v>
      </c>
      <c r="H482" t="s">
        <v>11</v>
      </c>
      <c r="I482" t="s">
        <v>11</v>
      </c>
      <c r="J482" t="s">
        <v>13</v>
      </c>
      <c r="K482" s="14">
        <f t="shared" si="14"/>
        <v>32342</v>
      </c>
      <c r="L482" s="16">
        <f t="shared" si="15"/>
        <v>34</v>
      </c>
    </row>
    <row r="483" spans="2:12" x14ac:dyDescent="0.3">
      <c r="B483" t="s">
        <v>512</v>
      </c>
      <c r="C483">
        <v>1986</v>
      </c>
      <c r="D483" t="s">
        <v>35</v>
      </c>
      <c r="E483">
        <v>11</v>
      </c>
      <c r="F483">
        <v>0</v>
      </c>
      <c r="G483" s="18">
        <v>4399.7299999999996</v>
      </c>
      <c r="H483" t="s">
        <v>12</v>
      </c>
      <c r="I483" t="s">
        <v>11</v>
      </c>
      <c r="J483" t="s">
        <v>13</v>
      </c>
      <c r="K483" s="14">
        <f t="shared" si="14"/>
        <v>31635</v>
      </c>
      <c r="L483" s="16">
        <f t="shared" si="15"/>
        <v>36</v>
      </c>
    </row>
    <row r="484" spans="2:12" x14ac:dyDescent="0.3">
      <c r="B484" t="s">
        <v>513</v>
      </c>
      <c r="C484">
        <v>1986</v>
      </c>
      <c r="D484" t="s">
        <v>10</v>
      </c>
      <c r="E484">
        <v>13</v>
      </c>
      <c r="F484">
        <v>0</v>
      </c>
      <c r="G484" s="18">
        <v>4402.2299999999996</v>
      </c>
      <c r="H484" t="s">
        <v>11</v>
      </c>
      <c r="I484" t="s">
        <v>11</v>
      </c>
      <c r="J484" t="s">
        <v>42</v>
      </c>
      <c r="K484" s="14">
        <f t="shared" si="14"/>
        <v>31606</v>
      </c>
      <c r="L484" s="16">
        <f t="shared" si="15"/>
        <v>36</v>
      </c>
    </row>
    <row r="485" spans="2:12" x14ac:dyDescent="0.3">
      <c r="B485" t="s">
        <v>514</v>
      </c>
      <c r="C485">
        <v>1988</v>
      </c>
      <c r="D485" t="s">
        <v>20</v>
      </c>
      <c r="E485">
        <v>16</v>
      </c>
      <c r="F485">
        <v>0</v>
      </c>
      <c r="G485" s="18">
        <v>4415.16</v>
      </c>
      <c r="H485" t="s">
        <v>11</v>
      </c>
      <c r="I485" t="s">
        <v>16</v>
      </c>
      <c r="J485" t="s">
        <v>13</v>
      </c>
      <c r="K485" s="14">
        <f t="shared" si="14"/>
        <v>32402</v>
      </c>
      <c r="L485" s="16">
        <f t="shared" si="15"/>
        <v>34</v>
      </c>
    </row>
    <row r="486" spans="2:12" x14ac:dyDescent="0.3">
      <c r="B486" t="s">
        <v>515</v>
      </c>
      <c r="C486">
        <v>1992</v>
      </c>
      <c r="D486" t="s">
        <v>35</v>
      </c>
      <c r="E486">
        <v>15</v>
      </c>
      <c r="F486">
        <v>0</v>
      </c>
      <c r="G486" s="18">
        <v>4420.95</v>
      </c>
      <c r="H486" t="s">
        <v>11</v>
      </c>
      <c r="I486" t="s">
        <v>12</v>
      </c>
      <c r="J486" t="s">
        <v>516</v>
      </c>
      <c r="K486" s="14">
        <f t="shared" si="14"/>
        <v>33831</v>
      </c>
      <c r="L486" s="16">
        <f t="shared" si="15"/>
        <v>30</v>
      </c>
    </row>
    <row r="487" spans="2:12" x14ac:dyDescent="0.3">
      <c r="B487" t="s">
        <v>517</v>
      </c>
      <c r="C487">
        <v>1994</v>
      </c>
      <c r="D487" t="s">
        <v>30</v>
      </c>
      <c r="E487">
        <v>29</v>
      </c>
      <c r="F487">
        <v>2</v>
      </c>
      <c r="G487" s="18">
        <v>4428.8900000000003</v>
      </c>
      <c r="H487" t="s">
        <v>12</v>
      </c>
      <c r="I487" t="s">
        <v>16</v>
      </c>
      <c r="J487" t="s">
        <v>356</v>
      </c>
      <c r="K487" s="14">
        <f t="shared" si="14"/>
        <v>34697</v>
      </c>
      <c r="L487" s="16">
        <f t="shared" si="15"/>
        <v>28</v>
      </c>
    </row>
    <row r="488" spans="2:12" x14ac:dyDescent="0.3">
      <c r="B488" t="s">
        <v>518</v>
      </c>
      <c r="C488">
        <v>1993</v>
      </c>
      <c r="D488" t="s">
        <v>20</v>
      </c>
      <c r="E488">
        <v>4</v>
      </c>
      <c r="F488">
        <v>2</v>
      </c>
      <c r="G488" s="18">
        <v>4433.3900000000003</v>
      </c>
      <c r="H488" t="s">
        <v>11</v>
      </c>
      <c r="I488" t="s">
        <v>12</v>
      </c>
      <c r="J488" t="s">
        <v>23</v>
      </c>
      <c r="K488" s="14">
        <f t="shared" si="14"/>
        <v>34216</v>
      </c>
      <c r="L488" s="16">
        <f t="shared" si="15"/>
        <v>29</v>
      </c>
    </row>
    <row r="489" spans="2:12" x14ac:dyDescent="0.3">
      <c r="B489" t="s">
        <v>519</v>
      </c>
      <c r="C489">
        <v>1993</v>
      </c>
      <c r="D489" t="s">
        <v>30</v>
      </c>
      <c r="E489">
        <v>23</v>
      </c>
      <c r="F489">
        <v>2</v>
      </c>
      <c r="G489" s="18">
        <v>4433.92</v>
      </c>
      <c r="H489" t="s">
        <v>11</v>
      </c>
      <c r="I489" t="s">
        <v>11</v>
      </c>
      <c r="J489" t="s">
        <v>23</v>
      </c>
      <c r="K489" s="14">
        <f t="shared" si="14"/>
        <v>34326</v>
      </c>
      <c r="L489" s="16">
        <f t="shared" si="15"/>
        <v>29</v>
      </c>
    </row>
    <row r="490" spans="2:12" x14ac:dyDescent="0.3">
      <c r="B490" t="s">
        <v>520</v>
      </c>
      <c r="C490">
        <v>1994</v>
      </c>
      <c r="D490" t="s">
        <v>37</v>
      </c>
      <c r="E490">
        <v>8</v>
      </c>
      <c r="F490">
        <v>2</v>
      </c>
      <c r="G490" s="18">
        <v>4435.09</v>
      </c>
      <c r="H490" t="s">
        <v>12</v>
      </c>
      <c r="I490" t="s">
        <v>11</v>
      </c>
      <c r="J490" t="s">
        <v>168</v>
      </c>
      <c r="K490" s="14">
        <f t="shared" si="14"/>
        <v>34615</v>
      </c>
      <c r="L490" s="16">
        <f t="shared" si="15"/>
        <v>28</v>
      </c>
    </row>
    <row r="491" spans="2:12" x14ac:dyDescent="0.3">
      <c r="B491" t="s">
        <v>521</v>
      </c>
      <c r="C491">
        <v>1994</v>
      </c>
      <c r="D491" t="s">
        <v>37</v>
      </c>
      <c r="E491">
        <v>24</v>
      </c>
      <c r="F491">
        <v>2</v>
      </c>
      <c r="G491" s="18">
        <v>4438.26</v>
      </c>
      <c r="H491" t="s">
        <v>11</v>
      </c>
      <c r="I491" t="s">
        <v>12</v>
      </c>
      <c r="J491" t="s">
        <v>356</v>
      </c>
      <c r="K491" s="14">
        <f t="shared" si="14"/>
        <v>34631</v>
      </c>
      <c r="L491" s="16">
        <f t="shared" si="15"/>
        <v>28</v>
      </c>
    </row>
    <row r="492" spans="2:12" x14ac:dyDescent="0.3">
      <c r="B492" t="s">
        <v>522</v>
      </c>
      <c r="C492">
        <v>1991</v>
      </c>
      <c r="D492" t="s">
        <v>20</v>
      </c>
      <c r="E492">
        <v>3</v>
      </c>
      <c r="F492">
        <v>1</v>
      </c>
      <c r="G492" s="18">
        <v>4441.21</v>
      </c>
      <c r="H492" t="s">
        <v>16</v>
      </c>
      <c r="I492" t="s">
        <v>11</v>
      </c>
      <c r="J492" t="s">
        <v>276</v>
      </c>
      <c r="K492" s="14">
        <f t="shared" si="14"/>
        <v>33484</v>
      </c>
      <c r="L492" s="16">
        <f t="shared" si="15"/>
        <v>31</v>
      </c>
    </row>
    <row r="493" spans="2:12" x14ac:dyDescent="0.3">
      <c r="B493" t="s">
        <v>523</v>
      </c>
      <c r="C493">
        <v>1994</v>
      </c>
      <c r="D493" t="s">
        <v>18</v>
      </c>
      <c r="E493">
        <v>28</v>
      </c>
      <c r="F493">
        <v>3</v>
      </c>
      <c r="G493" s="18">
        <v>4449.46</v>
      </c>
      <c r="H493" t="s">
        <v>16</v>
      </c>
      <c r="I493" t="s">
        <v>11</v>
      </c>
      <c r="J493" t="s">
        <v>13</v>
      </c>
      <c r="K493" s="14">
        <f t="shared" si="14"/>
        <v>34513</v>
      </c>
      <c r="L493" s="16">
        <f t="shared" si="15"/>
        <v>28</v>
      </c>
    </row>
    <row r="494" spans="2:12" x14ac:dyDescent="0.3">
      <c r="B494" t="s">
        <v>524</v>
      </c>
      <c r="C494">
        <v>1990</v>
      </c>
      <c r="D494" t="s">
        <v>35</v>
      </c>
      <c r="E494">
        <v>8</v>
      </c>
      <c r="F494">
        <v>1</v>
      </c>
      <c r="G494" s="18">
        <v>4454.3999999999996</v>
      </c>
      <c r="H494" t="s">
        <v>11</v>
      </c>
      <c r="I494" t="s">
        <v>12</v>
      </c>
      <c r="J494" t="s">
        <v>23</v>
      </c>
      <c r="K494" s="14">
        <f t="shared" si="14"/>
        <v>33093</v>
      </c>
      <c r="L494" s="16">
        <f t="shared" si="15"/>
        <v>32</v>
      </c>
    </row>
    <row r="495" spans="2:12" x14ac:dyDescent="0.3">
      <c r="B495" t="s">
        <v>525</v>
      </c>
      <c r="C495">
        <v>1990</v>
      </c>
      <c r="D495" t="s">
        <v>10</v>
      </c>
      <c r="E495">
        <v>15</v>
      </c>
      <c r="F495">
        <v>1</v>
      </c>
      <c r="G495" s="18">
        <v>4462.72</v>
      </c>
      <c r="H495" t="s">
        <v>11</v>
      </c>
      <c r="I495" t="s">
        <v>12</v>
      </c>
      <c r="J495" t="s">
        <v>23</v>
      </c>
      <c r="K495" s="14">
        <f t="shared" si="14"/>
        <v>33069</v>
      </c>
      <c r="L495" s="16">
        <f t="shared" si="15"/>
        <v>32</v>
      </c>
    </row>
    <row r="496" spans="2:12" x14ac:dyDescent="0.3">
      <c r="B496" t="s">
        <v>526</v>
      </c>
      <c r="C496">
        <v>1991</v>
      </c>
      <c r="D496" t="s">
        <v>10</v>
      </c>
      <c r="E496">
        <v>4</v>
      </c>
      <c r="F496">
        <v>2</v>
      </c>
      <c r="G496" s="18">
        <v>4463.21</v>
      </c>
      <c r="H496" t="s">
        <v>12</v>
      </c>
      <c r="I496" t="s">
        <v>12</v>
      </c>
      <c r="J496" t="s">
        <v>13</v>
      </c>
      <c r="K496" s="14">
        <f t="shared" si="14"/>
        <v>33423</v>
      </c>
      <c r="L496" s="16">
        <f t="shared" si="15"/>
        <v>31</v>
      </c>
    </row>
    <row r="497" spans="2:12" x14ac:dyDescent="0.3">
      <c r="B497" t="s">
        <v>527</v>
      </c>
      <c r="C497">
        <v>1999</v>
      </c>
      <c r="D497" t="s">
        <v>15</v>
      </c>
      <c r="E497">
        <v>20</v>
      </c>
      <c r="F497">
        <v>3</v>
      </c>
      <c r="G497" s="18">
        <v>4466.62</v>
      </c>
      <c r="H497" t="s">
        <v>11</v>
      </c>
      <c r="I497" t="s">
        <v>11</v>
      </c>
      <c r="J497" t="s">
        <v>23</v>
      </c>
      <c r="K497" s="14">
        <f t="shared" si="14"/>
        <v>36484</v>
      </c>
      <c r="L497" s="16">
        <f t="shared" si="15"/>
        <v>23</v>
      </c>
    </row>
    <row r="498" spans="2:12" x14ac:dyDescent="0.3">
      <c r="B498" t="s">
        <v>528</v>
      </c>
      <c r="C498">
        <v>2004</v>
      </c>
      <c r="D498" t="s">
        <v>10</v>
      </c>
      <c r="E498">
        <v>18</v>
      </c>
      <c r="F498">
        <v>0</v>
      </c>
      <c r="G498" s="18">
        <v>4468.25</v>
      </c>
      <c r="H498" t="s">
        <v>11</v>
      </c>
      <c r="I498" t="s">
        <v>11</v>
      </c>
      <c r="J498" t="s">
        <v>23</v>
      </c>
      <c r="K498" s="14">
        <f t="shared" si="14"/>
        <v>38186</v>
      </c>
      <c r="L498" s="16">
        <f t="shared" si="15"/>
        <v>18</v>
      </c>
    </row>
    <row r="499" spans="2:12" x14ac:dyDescent="0.3">
      <c r="B499" t="s">
        <v>529</v>
      </c>
      <c r="C499">
        <v>1992</v>
      </c>
      <c r="D499" t="s">
        <v>10</v>
      </c>
      <c r="E499">
        <v>12</v>
      </c>
      <c r="F499">
        <v>0</v>
      </c>
      <c r="G499" s="18">
        <v>4488.58</v>
      </c>
      <c r="H499" t="s">
        <v>11</v>
      </c>
      <c r="I499" t="s">
        <v>12</v>
      </c>
      <c r="J499" t="s">
        <v>23</v>
      </c>
      <c r="K499" s="14">
        <f t="shared" si="14"/>
        <v>33797</v>
      </c>
      <c r="L499" s="16">
        <f t="shared" si="15"/>
        <v>30</v>
      </c>
    </row>
    <row r="500" spans="2:12" x14ac:dyDescent="0.3">
      <c r="B500" t="s">
        <v>530</v>
      </c>
      <c r="C500">
        <v>1988</v>
      </c>
      <c r="D500" t="s">
        <v>18</v>
      </c>
      <c r="E500">
        <v>26</v>
      </c>
      <c r="F500">
        <v>0</v>
      </c>
      <c r="G500" s="18">
        <v>4500.34</v>
      </c>
      <c r="H500" t="s">
        <v>11</v>
      </c>
      <c r="I500" t="s">
        <v>16</v>
      </c>
      <c r="J500" t="s">
        <v>356</v>
      </c>
      <c r="K500" s="14">
        <f t="shared" si="14"/>
        <v>32320</v>
      </c>
      <c r="L500" s="16">
        <f t="shared" si="15"/>
        <v>34</v>
      </c>
    </row>
    <row r="501" spans="2:12" x14ac:dyDescent="0.3">
      <c r="B501" t="s">
        <v>531</v>
      </c>
      <c r="C501">
        <v>1997</v>
      </c>
      <c r="D501" t="s">
        <v>37</v>
      </c>
      <c r="E501">
        <v>13</v>
      </c>
      <c r="F501">
        <v>4</v>
      </c>
      <c r="G501" s="18">
        <v>4504.66</v>
      </c>
      <c r="H501" t="s">
        <v>16</v>
      </c>
      <c r="I501" t="s">
        <v>11</v>
      </c>
      <c r="J501" t="s">
        <v>13</v>
      </c>
      <c r="K501" s="14">
        <f t="shared" si="14"/>
        <v>35716</v>
      </c>
      <c r="L501" s="16">
        <f t="shared" si="15"/>
        <v>25</v>
      </c>
    </row>
    <row r="502" spans="2:12" x14ac:dyDescent="0.3">
      <c r="B502" t="s">
        <v>532</v>
      </c>
      <c r="C502">
        <v>1982</v>
      </c>
      <c r="D502" t="s">
        <v>20</v>
      </c>
      <c r="E502">
        <v>27</v>
      </c>
      <c r="F502">
        <v>3</v>
      </c>
      <c r="G502" s="18">
        <v>4511.41</v>
      </c>
      <c r="H502" t="s">
        <v>11</v>
      </c>
      <c r="I502" t="s">
        <v>12</v>
      </c>
      <c r="J502" t="s">
        <v>13</v>
      </c>
      <c r="K502" s="14">
        <f t="shared" si="14"/>
        <v>30221</v>
      </c>
      <c r="L502" s="16">
        <f t="shared" si="15"/>
        <v>40</v>
      </c>
    </row>
    <row r="503" spans="2:12" x14ac:dyDescent="0.3">
      <c r="B503" t="s">
        <v>533</v>
      </c>
      <c r="C503">
        <v>1980</v>
      </c>
      <c r="D503" t="s">
        <v>18</v>
      </c>
      <c r="E503">
        <v>16</v>
      </c>
      <c r="F503">
        <v>2</v>
      </c>
      <c r="G503" s="18">
        <v>4515.71</v>
      </c>
      <c r="H503" t="s">
        <v>11</v>
      </c>
      <c r="I503" t="s">
        <v>12</v>
      </c>
      <c r="J503" t="s">
        <v>13</v>
      </c>
      <c r="K503" s="14">
        <f t="shared" si="14"/>
        <v>29388</v>
      </c>
      <c r="L503" s="16">
        <f t="shared" si="15"/>
        <v>42</v>
      </c>
    </row>
    <row r="504" spans="2:12" x14ac:dyDescent="0.3">
      <c r="B504" t="s">
        <v>534</v>
      </c>
      <c r="C504">
        <v>2003</v>
      </c>
      <c r="D504" t="s">
        <v>37</v>
      </c>
      <c r="E504">
        <v>2</v>
      </c>
      <c r="F504">
        <v>0</v>
      </c>
      <c r="G504" s="18">
        <v>4518.3999999999996</v>
      </c>
      <c r="H504" t="s">
        <v>11</v>
      </c>
      <c r="I504" t="s">
        <v>12</v>
      </c>
      <c r="J504" t="s">
        <v>535</v>
      </c>
      <c r="K504" s="14">
        <f t="shared" si="14"/>
        <v>37896</v>
      </c>
      <c r="L504" s="16">
        <f t="shared" si="15"/>
        <v>19</v>
      </c>
    </row>
    <row r="505" spans="2:12" x14ac:dyDescent="0.3">
      <c r="B505" t="s">
        <v>536</v>
      </c>
      <c r="C505">
        <v>1987</v>
      </c>
      <c r="D505" t="s">
        <v>30</v>
      </c>
      <c r="E505">
        <v>5</v>
      </c>
      <c r="F505">
        <v>3</v>
      </c>
      <c r="G505" s="18">
        <v>4518.7700000000004</v>
      </c>
      <c r="H505" t="s">
        <v>11</v>
      </c>
      <c r="I505" t="s">
        <v>12</v>
      </c>
      <c r="J505" t="s">
        <v>23</v>
      </c>
      <c r="K505" s="14">
        <f t="shared" si="14"/>
        <v>32116</v>
      </c>
      <c r="L505" s="16">
        <f t="shared" si="15"/>
        <v>35</v>
      </c>
    </row>
    <row r="506" spans="2:12" x14ac:dyDescent="0.3">
      <c r="B506" t="s">
        <v>537</v>
      </c>
      <c r="C506">
        <v>1988</v>
      </c>
      <c r="D506" t="s">
        <v>30</v>
      </c>
      <c r="E506">
        <v>21</v>
      </c>
      <c r="F506">
        <v>0</v>
      </c>
      <c r="G506" s="18">
        <v>4518.83</v>
      </c>
      <c r="H506" t="s">
        <v>11</v>
      </c>
      <c r="I506" t="s">
        <v>11</v>
      </c>
      <c r="J506" t="s">
        <v>356</v>
      </c>
      <c r="K506" s="14">
        <f t="shared" si="14"/>
        <v>32498</v>
      </c>
      <c r="L506" s="16">
        <f t="shared" si="15"/>
        <v>34</v>
      </c>
    </row>
    <row r="507" spans="2:12" x14ac:dyDescent="0.3">
      <c r="B507" t="s">
        <v>538</v>
      </c>
      <c r="C507">
        <v>1992</v>
      </c>
      <c r="D507" t="s">
        <v>35</v>
      </c>
      <c r="E507">
        <v>13</v>
      </c>
      <c r="F507">
        <v>1</v>
      </c>
      <c r="G507" s="18">
        <v>4527.18</v>
      </c>
      <c r="H507" t="s">
        <v>11</v>
      </c>
      <c r="I507" t="s">
        <v>11</v>
      </c>
      <c r="J507" t="s">
        <v>23</v>
      </c>
      <c r="K507" s="14">
        <f t="shared" si="14"/>
        <v>33829</v>
      </c>
      <c r="L507" s="16">
        <f t="shared" si="15"/>
        <v>30</v>
      </c>
    </row>
    <row r="508" spans="2:12" x14ac:dyDescent="0.3">
      <c r="B508" t="s">
        <v>539</v>
      </c>
      <c r="C508">
        <v>1993</v>
      </c>
      <c r="D508" t="s">
        <v>18</v>
      </c>
      <c r="E508">
        <v>29</v>
      </c>
      <c r="F508">
        <v>2</v>
      </c>
      <c r="G508" s="18">
        <v>4529.4799999999996</v>
      </c>
      <c r="H508" t="s">
        <v>11</v>
      </c>
      <c r="I508" t="s">
        <v>16</v>
      </c>
      <c r="J508" t="s">
        <v>42</v>
      </c>
      <c r="K508" s="14">
        <f t="shared" si="14"/>
        <v>34149</v>
      </c>
      <c r="L508" s="16">
        <f t="shared" si="15"/>
        <v>29</v>
      </c>
    </row>
    <row r="509" spans="2:12" x14ac:dyDescent="0.3">
      <c r="B509" t="s">
        <v>540</v>
      </c>
      <c r="C509">
        <v>1988</v>
      </c>
      <c r="D509" t="s">
        <v>18</v>
      </c>
      <c r="E509">
        <v>13</v>
      </c>
      <c r="F509">
        <v>1</v>
      </c>
      <c r="G509" s="18">
        <v>4536.26</v>
      </c>
      <c r="H509" t="s">
        <v>11</v>
      </c>
      <c r="I509" t="s">
        <v>11</v>
      </c>
      <c r="J509" t="s">
        <v>42</v>
      </c>
      <c r="K509" s="14">
        <f t="shared" si="14"/>
        <v>32307</v>
      </c>
      <c r="L509" s="16">
        <f t="shared" si="15"/>
        <v>34</v>
      </c>
    </row>
    <row r="510" spans="2:12" x14ac:dyDescent="0.3">
      <c r="B510" t="s">
        <v>541</v>
      </c>
      <c r="C510">
        <v>1990</v>
      </c>
      <c r="D510" t="s">
        <v>15</v>
      </c>
      <c r="E510">
        <v>17</v>
      </c>
      <c r="F510">
        <v>0</v>
      </c>
      <c r="G510" s="18">
        <v>4544.2299999999996</v>
      </c>
      <c r="H510" t="s">
        <v>11</v>
      </c>
      <c r="I510" t="s">
        <v>16</v>
      </c>
      <c r="J510" t="s">
        <v>247</v>
      </c>
      <c r="K510" s="14">
        <f t="shared" si="14"/>
        <v>33194</v>
      </c>
      <c r="L510" s="16">
        <f t="shared" si="15"/>
        <v>32</v>
      </c>
    </row>
    <row r="511" spans="2:12" x14ac:dyDescent="0.3">
      <c r="B511" t="s">
        <v>542</v>
      </c>
      <c r="C511">
        <v>2004</v>
      </c>
      <c r="D511" t="s">
        <v>30</v>
      </c>
      <c r="E511">
        <v>22</v>
      </c>
      <c r="F511">
        <v>4</v>
      </c>
      <c r="G511" s="18">
        <v>4561.1899999999996</v>
      </c>
      <c r="H511" t="s">
        <v>11</v>
      </c>
      <c r="I511" t="s">
        <v>11</v>
      </c>
      <c r="J511" t="s">
        <v>247</v>
      </c>
      <c r="K511" s="14">
        <f t="shared" si="14"/>
        <v>38343</v>
      </c>
      <c r="L511" s="16">
        <f t="shared" si="15"/>
        <v>18</v>
      </c>
    </row>
    <row r="512" spans="2:12" x14ac:dyDescent="0.3">
      <c r="B512" t="s">
        <v>543</v>
      </c>
      <c r="C512">
        <v>1990</v>
      </c>
      <c r="D512" t="s">
        <v>20</v>
      </c>
      <c r="E512">
        <v>20</v>
      </c>
      <c r="F512">
        <v>1</v>
      </c>
      <c r="G512" s="18">
        <v>4562.84</v>
      </c>
      <c r="H512" t="s">
        <v>11</v>
      </c>
      <c r="I512" t="s">
        <v>11</v>
      </c>
      <c r="J512" t="s">
        <v>13</v>
      </c>
      <c r="K512" s="14">
        <f t="shared" si="14"/>
        <v>33136</v>
      </c>
      <c r="L512" s="16">
        <f t="shared" si="15"/>
        <v>32</v>
      </c>
    </row>
    <row r="513" spans="2:12" x14ac:dyDescent="0.3">
      <c r="B513" t="s">
        <v>544</v>
      </c>
      <c r="C513">
        <v>1996</v>
      </c>
      <c r="D513" t="s">
        <v>30</v>
      </c>
      <c r="E513">
        <v>25</v>
      </c>
      <c r="F513">
        <v>2</v>
      </c>
      <c r="G513" s="18">
        <v>4564.1899999999996</v>
      </c>
      <c r="H513" t="s">
        <v>11</v>
      </c>
      <c r="I513" t="s">
        <v>11</v>
      </c>
      <c r="J513" t="s">
        <v>247</v>
      </c>
      <c r="K513" s="14">
        <f t="shared" si="14"/>
        <v>35424</v>
      </c>
      <c r="L513" s="16">
        <f t="shared" si="15"/>
        <v>26</v>
      </c>
    </row>
    <row r="514" spans="2:12" x14ac:dyDescent="0.3">
      <c r="B514" t="s">
        <v>545</v>
      </c>
      <c r="C514">
        <v>1989</v>
      </c>
      <c r="D514" t="s">
        <v>20</v>
      </c>
      <c r="E514">
        <v>18</v>
      </c>
      <c r="F514">
        <v>0</v>
      </c>
      <c r="G514" s="18">
        <v>4571.41</v>
      </c>
      <c r="H514" t="s">
        <v>11</v>
      </c>
      <c r="I514" t="s">
        <v>11</v>
      </c>
      <c r="J514" t="s">
        <v>23</v>
      </c>
      <c r="K514" s="14">
        <f t="shared" si="14"/>
        <v>32769</v>
      </c>
      <c r="L514" s="16">
        <f t="shared" si="15"/>
        <v>33</v>
      </c>
    </row>
    <row r="515" spans="2:12" x14ac:dyDescent="0.3">
      <c r="B515" t="s">
        <v>546</v>
      </c>
      <c r="C515">
        <v>2000</v>
      </c>
      <c r="D515" t="s">
        <v>10</v>
      </c>
      <c r="E515">
        <v>2</v>
      </c>
      <c r="F515">
        <v>0</v>
      </c>
      <c r="G515" s="18">
        <v>4608.03</v>
      </c>
      <c r="H515" t="s">
        <v>11</v>
      </c>
      <c r="I515" t="s">
        <v>12</v>
      </c>
      <c r="J515" t="s">
        <v>42</v>
      </c>
      <c r="K515" s="14">
        <f t="shared" ref="K515:K578" si="16">DATE(C515,MONTH(1&amp;D515),E515)</f>
        <v>36709</v>
      </c>
      <c r="L515" s="16">
        <f t="shared" ref="L515:L578" si="17">DATEDIF(K515,DATE(2023,6,8),"Y")</f>
        <v>22</v>
      </c>
    </row>
    <row r="516" spans="2:12" x14ac:dyDescent="0.3">
      <c r="B516" t="s">
        <v>547</v>
      </c>
      <c r="C516">
        <v>1998</v>
      </c>
      <c r="D516" t="s">
        <v>18</v>
      </c>
      <c r="E516">
        <v>29</v>
      </c>
      <c r="F516">
        <v>3</v>
      </c>
      <c r="G516" s="18">
        <v>4618.08</v>
      </c>
      <c r="H516" t="s">
        <v>11</v>
      </c>
      <c r="I516" t="s">
        <v>16</v>
      </c>
      <c r="J516" t="s">
        <v>23</v>
      </c>
      <c r="K516" s="14">
        <f t="shared" si="16"/>
        <v>35975</v>
      </c>
      <c r="L516" s="16">
        <f t="shared" si="17"/>
        <v>24</v>
      </c>
    </row>
    <row r="517" spans="2:12" x14ac:dyDescent="0.3">
      <c r="B517" t="s">
        <v>548</v>
      </c>
      <c r="C517">
        <v>1985</v>
      </c>
      <c r="D517" t="s">
        <v>18</v>
      </c>
      <c r="E517">
        <v>22</v>
      </c>
      <c r="F517">
        <v>0</v>
      </c>
      <c r="G517" s="18">
        <v>4646.76</v>
      </c>
      <c r="H517" t="s">
        <v>16</v>
      </c>
      <c r="I517" t="s">
        <v>16</v>
      </c>
      <c r="J517" t="s">
        <v>42</v>
      </c>
      <c r="K517" s="14">
        <f t="shared" si="16"/>
        <v>31220</v>
      </c>
      <c r="L517" s="16">
        <f t="shared" si="17"/>
        <v>37</v>
      </c>
    </row>
    <row r="518" spans="2:12" x14ac:dyDescent="0.3">
      <c r="B518" t="s">
        <v>549</v>
      </c>
      <c r="C518">
        <v>1996</v>
      </c>
      <c r="D518" t="s">
        <v>37</v>
      </c>
      <c r="E518">
        <v>25</v>
      </c>
      <c r="F518">
        <v>3</v>
      </c>
      <c r="G518" s="18">
        <v>4661.29</v>
      </c>
      <c r="H518" t="s">
        <v>11</v>
      </c>
      <c r="I518" t="s">
        <v>16</v>
      </c>
      <c r="J518" t="s">
        <v>356</v>
      </c>
      <c r="K518" s="14">
        <f t="shared" si="16"/>
        <v>35363</v>
      </c>
      <c r="L518" s="16">
        <f t="shared" si="17"/>
        <v>26</v>
      </c>
    </row>
    <row r="519" spans="2:12" x14ac:dyDescent="0.3">
      <c r="B519" t="s">
        <v>550</v>
      </c>
      <c r="C519">
        <v>1990</v>
      </c>
      <c r="D519" t="s">
        <v>35</v>
      </c>
      <c r="E519">
        <v>5</v>
      </c>
      <c r="F519">
        <v>1</v>
      </c>
      <c r="G519" s="18">
        <v>4667.6099999999997</v>
      </c>
      <c r="H519" t="s">
        <v>12</v>
      </c>
      <c r="I519" t="s">
        <v>12</v>
      </c>
      <c r="J519" t="s">
        <v>168</v>
      </c>
      <c r="K519" s="14">
        <f t="shared" si="16"/>
        <v>33090</v>
      </c>
      <c r="L519" s="16">
        <f t="shared" si="17"/>
        <v>32</v>
      </c>
    </row>
    <row r="520" spans="2:12" x14ac:dyDescent="0.3">
      <c r="B520" t="s">
        <v>551</v>
      </c>
      <c r="C520">
        <v>1990</v>
      </c>
      <c r="D520" t="s">
        <v>20</v>
      </c>
      <c r="E520">
        <v>26</v>
      </c>
      <c r="F520">
        <v>2</v>
      </c>
      <c r="G520" s="18">
        <v>4670.6400000000003</v>
      </c>
      <c r="H520" t="s">
        <v>11</v>
      </c>
      <c r="I520" t="s">
        <v>11</v>
      </c>
      <c r="J520" t="s">
        <v>42</v>
      </c>
      <c r="K520" s="14">
        <f t="shared" si="16"/>
        <v>33142</v>
      </c>
      <c r="L520" s="16">
        <f t="shared" si="17"/>
        <v>32</v>
      </c>
    </row>
    <row r="521" spans="2:12" x14ac:dyDescent="0.3">
      <c r="B521" t="s">
        <v>552</v>
      </c>
      <c r="C521">
        <v>1990</v>
      </c>
      <c r="D521" t="s">
        <v>10</v>
      </c>
      <c r="E521">
        <v>13</v>
      </c>
      <c r="F521">
        <v>2</v>
      </c>
      <c r="G521" s="18">
        <v>4673.3900000000003</v>
      </c>
      <c r="H521" t="s">
        <v>11</v>
      </c>
      <c r="I521" t="s">
        <v>16</v>
      </c>
      <c r="J521" t="s">
        <v>13</v>
      </c>
      <c r="K521" s="14">
        <f t="shared" si="16"/>
        <v>33067</v>
      </c>
      <c r="L521" s="16">
        <f t="shared" si="17"/>
        <v>32</v>
      </c>
    </row>
    <row r="522" spans="2:12" x14ac:dyDescent="0.3">
      <c r="B522" t="s">
        <v>553</v>
      </c>
      <c r="C522">
        <v>1979</v>
      </c>
      <c r="D522" t="s">
        <v>37</v>
      </c>
      <c r="E522">
        <v>18</v>
      </c>
      <c r="F522">
        <v>2</v>
      </c>
      <c r="G522" s="18">
        <v>4674.2</v>
      </c>
      <c r="H522" t="s">
        <v>11</v>
      </c>
      <c r="I522" t="s">
        <v>16</v>
      </c>
      <c r="J522" t="s">
        <v>13</v>
      </c>
      <c r="K522" s="14">
        <f t="shared" si="16"/>
        <v>29146</v>
      </c>
      <c r="L522" s="16">
        <f t="shared" si="17"/>
        <v>43</v>
      </c>
    </row>
    <row r="523" spans="2:12" x14ac:dyDescent="0.3">
      <c r="B523" t="s">
        <v>554</v>
      </c>
      <c r="C523">
        <v>2003</v>
      </c>
      <c r="D523" t="s">
        <v>37</v>
      </c>
      <c r="E523">
        <v>4</v>
      </c>
      <c r="F523">
        <v>0</v>
      </c>
      <c r="G523" s="18">
        <v>4678.8</v>
      </c>
      <c r="H523" t="s">
        <v>11</v>
      </c>
      <c r="I523" t="s">
        <v>16</v>
      </c>
      <c r="J523" t="s">
        <v>300</v>
      </c>
      <c r="K523" s="14">
        <f t="shared" si="16"/>
        <v>37898</v>
      </c>
      <c r="L523" s="16">
        <f t="shared" si="17"/>
        <v>19</v>
      </c>
    </row>
    <row r="524" spans="2:12" x14ac:dyDescent="0.3">
      <c r="B524" t="s">
        <v>555</v>
      </c>
      <c r="C524">
        <v>1990</v>
      </c>
      <c r="D524" t="s">
        <v>20</v>
      </c>
      <c r="E524">
        <v>4</v>
      </c>
      <c r="F524">
        <v>2</v>
      </c>
      <c r="G524" s="18">
        <v>4686.3900000000003</v>
      </c>
      <c r="H524" t="s">
        <v>12</v>
      </c>
      <c r="I524" t="s">
        <v>12</v>
      </c>
      <c r="J524" t="s">
        <v>13</v>
      </c>
      <c r="K524" s="14">
        <f t="shared" si="16"/>
        <v>33120</v>
      </c>
      <c r="L524" s="16">
        <f t="shared" si="17"/>
        <v>32</v>
      </c>
    </row>
    <row r="525" spans="2:12" x14ac:dyDescent="0.3">
      <c r="B525" t="s">
        <v>556</v>
      </c>
      <c r="C525">
        <v>2003</v>
      </c>
      <c r="D525" t="s">
        <v>18</v>
      </c>
      <c r="E525">
        <v>22</v>
      </c>
      <c r="F525">
        <v>5</v>
      </c>
      <c r="G525" s="18">
        <v>4687.8</v>
      </c>
      <c r="H525" t="s">
        <v>11</v>
      </c>
      <c r="I525" t="s">
        <v>12</v>
      </c>
      <c r="J525" t="s">
        <v>42</v>
      </c>
      <c r="K525" s="14">
        <f t="shared" si="16"/>
        <v>37794</v>
      </c>
      <c r="L525" s="16">
        <f t="shared" si="17"/>
        <v>19</v>
      </c>
    </row>
    <row r="526" spans="2:12" x14ac:dyDescent="0.3">
      <c r="B526" t="s">
        <v>557</v>
      </c>
      <c r="C526">
        <v>1977</v>
      </c>
      <c r="D526" t="s">
        <v>30</v>
      </c>
      <c r="E526">
        <v>4</v>
      </c>
      <c r="F526">
        <v>2</v>
      </c>
      <c r="G526" s="18">
        <v>4699.47</v>
      </c>
      <c r="H526" t="s">
        <v>11</v>
      </c>
      <c r="I526" t="s">
        <v>12</v>
      </c>
      <c r="J526" t="s">
        <v>13</v>
      </c>
      <c r="K526" s="14">
        <f t="shared" si="16"/>
        <v>28463</v>
      </c>
      <c r="L526" s="16">
        <f t="shared" si="17"/>
        <v>45</v>
      </c>
    </row>
    <row r="527" spans="2:12" x14ac:dyDescent="0.3">
      <c r="B527" t="s">
        <v>558</v>
      </c>
      <c r="C527">
        <v>1981</v>
      </c>
      <c r="D527" t="s">
        <v>35</v>
      </c>
      <c r="E527">
        <v>12</v>
      </c>
      <c r="F527">
        <v>1</v>
      </c>
      <c r="G527" s="18">
        <v>4712.12</v>
      </c>
      <c r="H527" t="s">
        <v>11</v>
      </c>
      <c r="I527" t="s">
        <v>12</v>
      </c>
      <c r="J527" t="s">
        <v>42</v>
      </c>
      <c r="K527" s="14">
        <f t="shared" si="16"/>
        <v>29810</v>
      </c>
      <c r="L527" s="16">
        <f t="shared" si="17"/>
        <v>41</v>
      </c>
    </row>
    <row r="528" spans="2:12" x14ac:dyDescent="0.3">
      <c r="B528" t="s">
        <v>559</v>
      </c>
      <c r="C528">
        <v>1992</v>
      </c>
      <c r="D528" t="s">
        <v>37</v>
      </c>
      <c r="E528">
        <v>9</v>
      </c>
      <c r="F528">
        <v>1</v>
      </c>
      <c r="G528" s="18">
        <v>4718.2</v>
      </c>
      <c r="H528" t="s">
        <v>11</v>
      </c>
      <c r="I528" t="s">
        <v>12</v>
      </c>
      <c r="J528" t="s">
        <v>247</v>
      </c>
      <c r="K528" s="14">
        <f t="shared" si="16"/>
        <v>33886</v>
      </c>
      <c r="L528" s="16">
        <f t="shared" si="17"/>
        <v>30</v>
      </c>
    </row>
    <row r="529" spans="2:12" x14ac:dyDescent="0.3">
      <c r="B529" t="s">
        <v>560</v>
      </c>
      <c r="C529">
        <v>1992</v>
      </c>
      <c r="D529" t="s">
        <v>20</v>
      </c>
      <c r="E529">
        <v>28</v>
      </c>
      <c r="F529">
        <v>1</v>
      </c>
      <c r="G529" s="18">
        <v>4719.5200000000004</v>
      </c>
      <c r="H529" t="s">
        <v>11</v>
      </c>
      <c r="I529" t="s">
        <v>11</v>
      </c>
      <c r="J529" t="s">
        <v>247</v>
      </c>
      <c r="K529" s="14">
        <f t="shared" si="16"/>
        <v>33875</v>
      </c>
      <c r="L529" s="16">
        <f t="shared" si="17"/>
        <v>30</v>
      </c>
    </row>
    <row r="530" spans="2:12" x14ac:dyDescent="0.3">
      <c r="B530" t="s">
        <v>561</v>
      </c>
      <c r="C530">
        <v>1994</v>
      </c>
      <c r="D530" t="s">
        <v>35</v>
      </c>
      <c r="E530">
        <v>12</v>
      </c>
      <c r="F530">
        <v>2</v>
      </c>
      <c r="G530" s="18">
        <v>4719.74</v>
      </c>
      <c r="H530" t="s">
        <v>11</v>
      </c>
      <c r="I530" t="s">
        <v>16</v>
      </c>
      <c r="J530" t="s">
        <v>23</v>
      </c>
      <c r="K530" s="14">
        <f t="shared" si="16"/>
        <v>34558</v>
      </c>
      <c r="L530" s="16">
        <f t="shared" si="17"/>
        <v>28</v>
      </c>
    </row>
    <row r="531" spans="2:12" x14ac:dyDescent="0.3">
      <c r="B531" t="s">
        <v>562</v>
      </c>
      <c r="C531">
        <v>1980</v>
      </c>
      <c r="D531" t="s">
        <v>10</v>
      </c>
      <c r="E531">
        <v>2</v>
      </c>
      <c r="F531">
        <v>2</v>
      </c>
      <c r="G531" s="18">
        <v>4728.71</v>
      </c>
      <c r="H531" t="s">
        <v>11</v>
      </c>
      <c r="I531" t="s">
        <v>12</v>
      </c>
      <c r="J531" t="s">
        <v>23</v>
      </c>
      <c r="K531" s="14">
        <f t="shared" si="16"/>
        <v>29404</v>
      </c>
      <c r="L531" s="16">
        <f t="shared" si="17"/>
        <v>42</v>
      </c>
    </row>
    <row r="532" spans="2:12" x14ac:dyDescent="0.3">
      <c r="B532" t="s">
        <v>563</v>
      </c>
      <c r="C532">
        <v>1986</v>
      </c>
      <c r="D532" t="s">
        <v>20</v>
      </c>
      <c r="E532">
        <v>5</v>
      </c>
      <c r="F532">
        <v>3</v>
      </c>
      <c r="G532" s="18">
        <v>4734.6400000000003</v>
      </c>
      <c r="H532" t="s">
        <v>11</v>
      </c>
      <c r="I532" t="s">
        <v>16</v>
      </c>
      <c r="J532" t="s">
        <v>13</v>
      </c>
      <c r="K532" s="14">
        <f t="shared" si="16"/>
        <v>31660</v>
      </c>
      <c r="L532" s="16">
        <f t="shared" si="17"/>
        <v>36</v>
      </c>
    </row>
    <row r="533" spans="2:12" x14ac:dyDescent="0.3">
      <c r="B533" t="s">
        <v>564</v>
      </c>
      <c r="C533">
        <v>1991</v>
      </c>
      <c r="D533" t="s">
        <v>37</v>
      </c>
      <c r="E533">
        <v>12</v>
      </c>
      <c r="F533">
        <v>1</v>
      </c>
      <c r="G533" s="18">
        <v>4738.2700000000004</v>
      </c>
      <c r="H533" t="s">
        <v>11</v>
      </c>
      <c r="I533" t="s">
        <v>12</v>
      </c>
      <c r="J533" t="s">
        <v>23</v>
      </c>
      <c r="K533" s="14">
        <f t="shared" si="16"/>
        <v>33523</v>
      </c>
      <c r="L533" s="16">
        <f t="shared" si="17"/>
        <v>31</v>
      </c>
    </row>
    <row r="534" spans="2:12" x14ac:dyDescent="0.3">
      <c r="B534" t="s">
        <v>565</v>
      </c>
      <c r="C534">
        <v>2004</v>
      </c>
      <c r="D534" t="s">
        <v>15</v>
      </c>
      <c r="E534">
        <v>24</v>
      </c>
      <c r="F534">
        <v>0</v>
      </c>
      <c r="G534" s="18">
        <v>4740.78</v>
      </c>
      <c r="H534" t="s">
        <v>11</v>
      </c>
      <c r="I534" t="s">
        <v>12</v>
      </c>
      <c r="J534" t="s">
        <v>300</v>
      </c>
      <c r="K534" s="14">
        <f t="shared" si="16"/>
        <v>38315</v>
      </c>
      <c r="L534" s="16">
        <f t="shared" si="17"/>
        <v>18</v>
      </c>
    </row>
    <row r="535" spans="2:12" x14ac:dyDescent="0.3">
      <c r="B535" t="s">
        <v>566</v>
      </c>
      <c r="C535">
        <v>1987</v>
      </c>
      <c r="D535" t="s">
        <v>18</v>
      </c>
      <c r="E535">
        <v>5</v>
      </c>
      <c r="F535">
        <v>1</v>
      </c>
      <c r="G535" s="18">
        <v>4746.34</v>
      </c>
      <c r="H535" t="s">
        <v>11</v>
      </c>
      <c r="I535" t="s">
        <v>11</v>
      </c>
      <c r="J535" t="s">
        <v>42</v>
      </c>
      <c r="K535" s="14">
        <f t="shared" si="16"/>
        <v>31933</v>
      </c>
      <c r="L535" s="16">
        <f t="shared" si="17"/>
        <v>36</v>
      </c>
    </row>
    <row r="536" spans="2:12" x14ac:dyDescent="0.3">
      <c r="B536" t="s">
        <v>567</v>
      </c>
      <c r="C536">
        <v>1987</v>
      </c>
      <c r="D536" t="s">
        <v>20</v>
      </c>
      <c r="E536">
        <v>2</v>
      </c>
      <c r="F536">
        <v>1</v>
      </c>
      <c r="G536" s="18">
        <v>4747.05</v>
      </c>
      <c r="H536" t="s">
        <v>11</v>
      </c>
      <c r="I536" t="s">
        <v>11</v>
      </c>
      <c r="J536" t="s">
        <v>13</v>
      </c>
      <c r="K536" s="14">
        <f t="shared" si="16"/>
        <v>32022</v>
      </c>
      <c r="L536" s="16">
        <f t="shared" si="17"/>
        <v>35</v>
      </c>
    </row>
    <row r="537" spans="2:12" x14ac:dyDescent="0.3">
      <c r="B537" t="s">
        <v>568</v>
      </c>
      <c r="C537">
        <v>1987</v>
      </c>
      <c r="D537" t="s">
        <v>15</v>
      </c>
      <c r="E537">
        <v>22</v>
      </c>
      <c r="F537">
        <v>1</v>
      </c>
      <c r="G537" s="18">
        <v>4751.07</v>
      </c>
      <c r="H537" t="s">
        <v>12</v>
      </c>
      <c r="I537" t="s">
        <v>16</v>
      </c>
      <c r="J537" t="s">
        <v>42</v>
      </c>
      <c r="K537" s="14">
        <f t="shared" si="16"/>
        <v>32103</v>
      </c>
      <c r="L537" s="16">
        <f t="shared" si="17"/>
        <v>35</v>
      </c>
    </row>
    <row r="538" spans="2:12" x14ac:dyDescent="0.3">
      <c r="B538" t="s">
        <v>569</v>
      </c>
      <c r="C538">
        <v>1992</v>
      </c>
      <c r="D538" t="s">
        <v>35</v>
      </c>
      <c r="E538">
        <v>16</v>
      </c>
      <c r="F538">
        <v>2</v>
      </c>
      <c r="G538" s="18">
        <v>4753.6400000000003</v>
      </c>
      <c r="H538" t="s">
        <v>11</v>
      </c>
      <c r="I538" t="s">
        <v>12</v>
      </c>
      <c r="J538" t="s">
        <v>13</v>
      </c>
      <c r="K538" s="14">
        <f t="shared" si="16"/>
        <v>33832</v>
      </c>
      <c r="L538" s="16">
        <f t="shared" si="17"/>
        <v>30</v>
      </c>
    </row>
    <row r="539" spans="2:12" x14ac:dyDescent="0.3">
      <c r="B539" t="s">
        <v>570</v>
      </c>
      <c r="C539">
        <v>1987</v>
      </c>
      <c r="D539" t="s">
        <v>20</v>
      </c>
      <c r="E539">
        <v>27</v>
      </c>
      <c r="F539">
        <v>1</v>
      </c>
      <c r="G539" s="18">
        <v>4762.33</v>
      </c>
      <c r="H539" t="s">
        <v>12</v>
      </c>
      <c r="I539" t="s">
        <v>12</v>
      </c>
      <c r="J539" t="s">
        <v>42</v>
      </c>
      <c r="K539" s="14">
        <f t="shared" si="16"/>
        <v>32047</v>
      </c>
      <c r="L539" s="16">
        <f t="shared" si="17"/>
        <v>35</v>
      </c>
    </row>
    <row r="540" spans="2:12" x14ac:dyDescent="0.3">
      <c r="B540" t="s">
        <v>571</v>
      </c>
      <c r="C540">
        <v>1989</v>
      </c>
      <c r="D540" t="s">
        <v>35</v>
      </c>
      <c r="E540">
        <v>1</v>
      </c>
      <c r="F540">
        <v>1</v>
      </c>
      <c r="G540" s="18">
        <v>4766.0200000000004</v>
      </c>
      <c r="H540" t="s">
        <v>11</v>
      </c>
      <c r="I540" t="s">
        <v>12</v>
      </c>
      <c r="J540" t="s">
        <v>42</v>
      </c>
      <c r="K540" s="14">
        <f t="shared" si="16"/>
        <v>32721</v>
      </c>
      <c r="L540" s="16">
        <f t="shared" si="17"/>
        <v>33</v>
      </c>
    </row>
    <row r="541" spans="2:12" x14ac:dyDescent="0.3">
      <c r="B541" t="s">
        <v>572</v>
      </c>
      <c r="C541">
        <v>1989</v>
      </c>
      <c r="D541" t="s">
        <v>30</v>
      </c>
      <c r="E541">
        <v>9</v>
      </c>
      <c r="F541">
        <v>1</v>
      </c>
      <c r="G541" s="18">
        <v>4779.6000000000004</v>
      </c>
      <c r="H541" t="s">
        <v>11</v>
      </c>
      <c r="I541" t="s">
        <v>12</v>
      </c>
      <c r="J541" t="s">
        <v>13</v>
      </c>
      <c r="K541" s="14">
        <f t="shared" si="16"/>
        <v>32851</v>
      </c>
      <c r="L541" s="16">
        <f t="shared" si="17"/>
        <v>33</v>
      </c>
    </row>
    <row r="542" spans="2:12" x14ac:dyDescent="0.3">
      <c r="B542" t="s">
        <v>573</v>
      </c>
      <c r="C542">
        <v>1987</v>
      </c>
      <c r="D542" t="s">
        <v>18</v>
      </c>
      <c r="E542">
        <v>22</v>
      </c>
      <c r="F542">
        <v>3</v>
      </c>
      <c r="G542" s="18">
        <v>4787.42</v>
      </c>
      <c r="H542" t="s">
        <v>11</v>
      </c>
      <c r="I542" t="s">
        <v>12</v>
      </c>
      <c r="J542" t="s">
        <v>13</v>
      </c>
      <c r="K542" s="14">
        <f t="shared" si="16"/>
        <v>31950</v>
      </c>
      <c r="L542" s="16">
        <f t="shared" si="17"/>
        <v>35</v>
      </c>
    </row>
    <row r="543" spans="2:12" x14ac:dyDescent="0.3">
      <c r="B543" t="s">
        <v>574</v>
      </c>
      <c r="C543">
        <v>1989</v>
      </c>
      <c r="D543" t="s">
        <v>30</v>
      </c>
      <c r="E543">
        <v>16</v>
      </c>
      <c r="F543">
        <v>1</v>
      </c>
      <c r="G543" s="18">
        <v>4795.66</v>
      </c>
      <c r="H543" t="s">
        <v>11</v>
      </c>
      <c r="I543" t="s">
        <v>16</v>
      </c>
      <c r="J543" t="s">
        <v>13</v>
      </c>
      <c r="K543" s="14">
        <f t="shared" si="16"/>
        <v>32858</v>
      </c>
      <c r="L543" s="16">
        <f t="shared" si="17"/>
        <v>33</v>
      </c>
    </row>
    <row r="544" spans="2:12" x14ac:dyDescent="0.3">
      <c r="B544" t="s">
        <v>575</v>
      </c>
      <c r="C544">
        <v>1978</v>
      </c>
      <c r="D544" t="s">
        <v>37</v>
      </c>
      <c r="E544">
        <v>3</v>
      </c>
      <c r="F544">
        <v>2</v>
      </c>
      <c r="G544" s="18">
        <v>4812.34</v>
      </c>
      <c r="H544" t="s">
        <v>11</v>
      </c>
      <c r="I544" t="s">
        <v>12</v>
      </c>
      <c r="J544" t="s">
        <v>13</v>
      </c>
      <c r="K544" s="14">
        <f t="shared" si="16"/>
        <v>28766</v>
      </c>
      <c r="L544" s="16">
        <f t="shared" si="17"/>
        <v>44</v>
      </c>
    </row>
    <row r="545" spans="2:12" x14ac:dyDescent="0.3">
      <c r="B545" t="s">
        <v>576</v>
      </c>
      <c r="C545">
        <v>1981</v>
      </c>
      <c r="D545" t="s">
        <v>10</v>
      </c>
      <c r="E545">
        <v>3</v>
      </c>
      <c r="F545">
        <v>1</v>
      </c>
      <c r="G545" s="18">
        <v>4827.1000000000004</v>
      </c>
      <c r="H545" t="s">
        <v>11</v>
      </c>
      <c r="I545" t="s">
        <v>16</v>
      </c>
      <c r="J545" t="s">
        <v>13</v>
      </c>
      <c r="K545" s="14">
        <f t="shared" si="16"/>
        <v>29770</v>
      </c>
      <c r="L545" s="16">
        <f t="shared" si="17"/>
        <v>41</v>
      </c>
    </row>
    <row r="546" spans="2:12" x14ac:dyDescent="0.3">
      <c r="B546" t="s">
        <v>577</v>
      </c>
      <c r="C546">
        <v>1995</v>
      </c>
      <c r="D546" t="s">
        <v>30</v>
      </c>
      <c r="E546">
        <v>1</v>
      </c>
      <c r="F546">
        <v>3</v>
      </c>
      <c r="G546" s="18">
        <v>4827.8999999999996</v>
      </c>
      <c r="H546" t="s">
        <v>16</v>
      </c>
      <c r="I546" t="s">
        <v>11</v>
      </c>
      <c r="J546" t="s">
        <v>4728</v>
      </c>
      <c r="K546" s="14">
        <f t="shared" si="16"/>
        <v>35034</v>
      </c>
      <c r="L546" s="16">
        <f t="shared" si="17"/>
        <v>27</v>
      </c>
    </row>
    <row r="547" spans="2:12" x14ac:dyDescent="0.3">
      <c r="B547" t="s">
        <v>578</v>
      </c>
      <c r="C547">
        <v>2002</v>
      </c>
      <c r="D547" t="s">
        <v>18</v>
      </c>
      <c r="E547">
        <v>27</v>
      </c>
      <c r="F547">
        <v>5</v>
      </c>
      <c r="G547" s="18">
        <v>4830.63</v>
      </c>
      <c r="H547" t="s">
        <v>11</v>
      </c>
      <c r="I547" t="s">
        <v>16</v>
      </c>
      <c r="J547" t="s">
        <v>42</v>
      </c>
      <c r="K547" s="14">
        <f t="shared" si="16"/>
        <v>37434</v>
      </c>
      <c r="L547" s="16">
        <f t="shared" si="17"/>
        <v>20</v>
      </c>
    </row>
    <row r="548" spans="2:12" x14ac:dyDescent="0.3">
      <c r="B548" t="s">
        <v>579</v>
      </c>
      <c r="C548">
        <v>2000</v>
      </c>
      <c r="D548" t="s">
        <v>30</v>
      </c>
      <c r="E548">
        <v>11</v>
      </c>
      <c r="F548">
        <v>0</v>
      </c>
      <c r="G548" s="18">
        <v>4835.43</v>
      </c>
      <c r="H548" t="s">
        <v>11</v>
      </c>
      <c r="I548" t="s">
        <v>11</v>
      </c>
      <c r="J548" t="s">
        <v>300</v>
      </c>
      <c r="K548" s="14">
        <f t="shared" si="16"/>
        <v>36871</v>
      </c>
      <c r="L548" s="16">
        <f t="shared" si="17"/>
        <v>22</v>
      </c>
    </row>
    <row r="549" spans="2:12" x14ac:dyDescent="0.3">
      <c r="B549" t="s">
        <v>580</v>
      </c>
      <c r="C549">
        <v>1992</v>
      </c>
      <c r="D549" t="s">
        <v>20</v>
      </c>
      <c r="E549">
        <v>10</v>
      </c>
      <c r="F549">
        <v>3</v>
      </c>
      <c r="G549" s="18">
        <v>4837.58</v>
      </c>
      <c r="H549" t="s">
        <v>12</v>
      </c>
      <c r="I549" t="s">
        <v>11</v>
      </c>
      <c r="J549" t="s">
        <v>13</v>
      </c>
      <c r="K549" s="14">
        <f t="shared" si="16"/>
        <v>33857</v>
      </c>
      <c r="L549" s="16">
        <f t="shared" si="17"/>
        <v>30</v>
      </c>
    </row>
    <row r="550" spans="2:12" x14ac:dyDescent="0.3">
      <c r="B550" t="s">
        <v>581</v>
      </c>
      <c r="C550">
        <v>1984</v>
      </c>
      <c r="D550" t="s">
        <v>37</v>
      </c>
      <c r="E550">
        <v>15</v>
      </c>
      <c r="F550">
        <v>3</v>
      </c>
      <c r="G550" s="18">
        <v>4839.18</v>
      </c>
      <c r="H550" t="s">
        <v>11</v>
      </c>
      <c r="I550" t="s">
        <v>16</v>
      </c>
      <c r="J550" t="s">
        <v>23</v>
      </c>
      <c r="K550" s="14">
        <f t="shared" si="16"/>
        <v>30970</v>
      </c>
      <c r="L550" s="16">
        <f t="shared" si="17"/>
        <v>38</v>
      </c>
    </row>
    <row r="551" spans="2:12" x14ac:dyDescent="0.3">
      <c r="B551" t="s">
        <v>582</v>
      </c>
      <c r="C551">
        <v>1995</v>
      </c>
      <c r="D551" t="s">
        <v>20</v>
      </c>
      <c r="E551">
        <v>29</v>
      </c>
      <c r="F551">
        <v>0</v>
      </c>
      <c r="G551" s="18">
        <v>4840.95</v>
      </c>
      <c r="H551" t="s">
        <v>11</v>
      </c>
      <c r="I551" t="s">
        <v>16</v>
      </c>
      <c r="J551" t="s">
        <v>300</v>
      </c>
      <c r="K551" s="14">
        <f t="shared" si="16"/>
        <v>34971</v>
      </c>
      <c r="L551" s="16">
        <f t="shared" si="17"/>
        <v>27</v>
      </c>
    </row>
    <row r="552" spans="2:12" x14ac:dyDescent="0.3">
      <c r="B552" t="s">
        <v>583</v>
      </c>
      <c r="C552">
        <v>1979</v>
      </c>
      <c r="D552" t="s">
        <v>30</v>
      </c>
      <c r="E552">
        <v>13</v>
      </c>
      <c r="F552">
        <v>2</v>
      </c>
      <c r="G552" s="18">
        <v>4843.79</v>
      </c>
      <c r="H552" t="s">
        <v>11</v>
      </c>
      <c r="I552" t="s">
        <v>12</v>
      </c>
      <c r="J552" t="s">
        <v>13</v>
      </c>
      <c r="K552" s="14">
        <f t="shared" si="16"/>
        <v>29202</v>
      </c>
      <c r="L552" s="16">
        <f t="shared" si="17"/>
        <v>43</v>
      </c>
    </row>
    <row r="553" spans="2:12" x14ac:dyDescent="0.3">
      <c r="B553" t="s">
        <v>584</v>
      </c>
      <c r="C553">
        <v>1974</v>
      </c>
      <c r="D553" t="s">
        <v>20</v>
      </c>
      <c r="E553">
        <v>11</v>
      </c>
      <c r="F553">
        <v>0</v>
      </c>
      <c r="G553" s="18">
        <v>4844.67</v>
      </c>
      <c r="H553" t="s">
        <v>11</v>
      </c>
      <c r="I553" t="s">
        <v>11</v>
      </c>
      <c r="J553" t="s">
        <v>13</v>
      </c>
      <c r="K553" s="14">
        <f t="shared" si="16"/>
        <v>27283</v>
      </c>
      <c r="L553" s="16">
        <f t="shared" si="17"/>
        <v>48</v>
      </c>
    </row>
    <row r="554" spans="2:12" x14ac:dyDescent="0.3">
      <c r="B554" t="s">
        <v>585</v>
      </c>
      <c r="C554">
        <v>2001</v>
      </c>
      <c r="D554" t="s">
        <v>18</v>
      </c>
      <c r="E554">
        <v>7</v>
      </c>
      <c r="F554">
        <v>0</v>
      </c>
      <c r="G554" s="18">
        <v>4846.53</v>
      </c>
      <c r="H554" t="s">
        <v>11</v>
      </c>
      <c r="I554" t="s">
        <v>12</v>
      </c>
      <c r="J554" t="s">
        <v>300</v>
      </c>
      <c r="K554" s="14">
        <f t="shared" si="16"/>
        <v>37049</v>
      </c>
      <c r="L554" s="16">
        <f t="shared" si="17"/>
        <v>22</v>
      </c>
    </row>
    <row r="555" spans="2:12" x14ac:dyDescent="0.3">
      <c r="B555" t="s">
        <v>586</v>
      </c>
      <c r="C555">
        <v>1995</v>
      </c>
      <c r="D555" t="s">
        <v>30</v>
      </c>
      <c r="E555">
        <v>27</v>
      </c>
      <c r="F555">
        <v>3</v>
      </c>
      <c r="G555" s="18">
        <v>4846.92</v>
      </c>
      <c r="H555" t="s">
        <v>11</v>
      </c>
      <c r="I555" t="s">
        <v>12</v>
      </c>
      <c r="J555" t="s">
        <v>356</v>
      </c>
      <c r="K555" s="14">
        <f t="shared" si="16"/>
        <v>35060</v>
      </c>
      <c r="L555" s="16">
        <f t="shared" si="17"/>
        <v>27</v>
      </c>
    </row>
    <row r="556" spans="2:12" x14ac:dyDescent="0.3">
      <c r="B556" t="s">
        <v>587</v>
      </c>
      <c r="C556">
        <v>1989</v>
      </c>
      <c r="D556" t="s">
        <v>20</v>
      </c>
      <c r="E556">
        <v>1</v>
      </c>
      <c r="F556">
        <v>3</v>
      </c>
      <c r="G556" s="18">
        <v>4859.8900000000003</v>
      </c>
      <c r="H556" t="s">
        <v>11</v>
      </c>
      <c r="I556" t="s">
        <v>12</v>
      </c>
      <c r="J556" t="s">
        <v>42</v>
      </c>
      <c r="K556" s="14">
        <f t="shared" si="16"/>
        <v>32752</v>
      </c>
      <c r="L556" s="16">
        <f t="shared" si="17"/>
        <v>33</v>
      </c>
    </row>
    <row r="557" spans="2:12" x14ac:dyDescent="0.3">
      <c r="B557" t="s">
        <v>588</v>
      </c>
      <c r="C557">
        <v>1997</v>
      </c>
      <c r="D557" t="s">
        <v>20</v>
      </c>
      <c r="E557">
        <v>29</v>
      </c>
      <c r="F557">
        <v>4</v>
      </c>
      <c r="G557" s="18">
        <v>4877.9799999999996</v>
      </c>
      <c r="H557" t="s">
        <v>11</v>
      </c>
      <c r="I557" t="s">
        <v>12</v>
      </c>
      <c r="J557" t="s">
        <v>23</v>
      </c>
      <c r="K557" s="14">
        <f t="shared" si="16"/>
        <v>35702</v>
      </c>
      <c r="L557" s="16">
        <f t="shared" si="17"/>
        <v>25</v>
      </c>
    </row>
    <row r="558" spans="2:12" x14ac:dyDescent="0.3">
      <c r="B558" t="s">
        <v>589</v>
      </c>
      <c r="C558">
        <v>1986</v>
      </c>
      <c r="D558" t="s">
        <v>30</v>
      </c>
      <c r="E558">
        <v>23</v>
      </c>
      <c r="F558">
        <v>0</v>
      </c>
      <c r="G558" s="18">
        <v>4883.87</v>
      </c>
      <c r="H558" t="s">
        <v>11</v>
      </c>
      <c r="I558" t="s">
        <v>16</v>
      </c>
      <c r="J558" t="s">
        <v>42</v>
      </c>
      <c r="K558" s="14">
        <f t="shared" si="16"/>
        <v>31769</v>
      </c>
      <c r="L558" s="16">
        <f t="shared" si="17"/>
        <v>36</v>
      </c>
    </row>
    <row r="559" spans="2:12" x14ac:dyDescent="0.3">
      <c r="B559" t="s">
        <v>590</v>
      </c>
      <c r="C559">
        <v>1986</v>
      </c>
      <c r="D559" t="s">
        <v>37</v>
      </c>
      <c r="E559">
        <v>27</v>
      </c>
      <c r="F559">
        <v>0</v>
      </c>
      <c r="G559" s="18">
        <v>4889.04</v>
      </c>
      <c r="H559" t="s">
        <v>11</v>
      </c>
      <c r="I559" t="s">
        <v>16</v>
      </c>
      <c r="J559" t="s">
        <v>13</v>
      </c>
      <c r="K559" s="14">
        <f t="shared" si="16"/>
        <v>31712</v>
      </c>
      <c r="L559" s="16">
        <f t="shared" si="17"/>
        <v>36</v>
      </c>
    </row>
    <row r="560" spans="2:12" x14ac:dyDescent="0.3">
      <c r="B560" t="s">
        <v>591</v>
      </c>
      <c r="C560">
        <v>1989</v>
      </c>
      <c r="D560" t="s">
        <v>10</v>
      </c>
      <c r="E560">
        <v>10</v>
      </c>
      <c r="F560">
        <v>2</v>
      </c>
      <c r="G560" s="18">
        <v>4890</v>
      </c>
      <c r="H560" t="s">
        <v>12</v>
      </c>
      <c r="I560" t="s">
        <v>11</v>
      </c>
      <c r="J560" t="s">
        <v>13</v>
      </c>
      <c r="K560" s="14">
        <f t="shared" si="16"/>
        <v>32699</v>
      </c>
      <c r="L560" s="16">
        <f t="shared" si="17"/>
        <v>33</v>
      </c>
    </row>
    <row r="561" spans="2:12" x14ac:dyDescent="0.3">
      <c r="B561" t="s">
        <v>592</v>
      </c>
      <c r="C561">
        <v>1990</v>
      </c>
      <c r="D561" t="s">
        <v>15</v>
      </c>
      <c r="E561">
        <v>28</v>
      </c>
      <c r="F561">
        <v>3</v>
      </c>
      <c r="G561" s="18">
        <v>4894.3900000000003</v>
      </c>
      <c r="H561" t="s">
        <v>11</v>
      </c>
      <c r="I561" t="s">
        <v>12</v>
      </c>
      <c r="J561" t="s">
        <v>13</v>
      </c>
      <c r="K561" s="14">
        <f t="shared" si="16"/>
        <v>33205</v>
      </c>
      <c r="L561" s="16">
        <f t="shared" si="17"/>
        <v>32</v>
      </c>
    </row>
    <row r="562" spans="2:12" x14ac:dyDescent="0.3">
      <c r="B562" t="s">
        <v>593</v>
      </c>
      <c r="C562">
        <v>1988</v>
      </c>
      <c r="D562" t="s">
        <v>20</v>
      </c>
      <c r="E562">
        <v>23</v>
      </c>
      <c r="F562">
        <v>1</v>
      </c>
      <c r="G562" s="18">
        <v>4894.75</v>
      </c>
      <c r="H562" t="s">
        <v>12</v>
      </c>
      <c r="I562" t="s">
        <v>12</v>
      </c>
      <c r="J562" t="s">
        <v>23</v>
      </c>
      <c r="K562" s="14">
        <f t="shared" si="16"/>
        <v>32409</v>
      </c>
      <c r="L562" s="16">
        <f t="shared" si="17"/>
        <v>34</v>
      </c>
    </row>
    <row r="563" spans="2:12" x14ac:dyDescent="0.3">
      <c r="B563" t="s">
        <v>594</v>
      </c>
      <c r="C563">
        <v>1993</v>
      </c>
      <c r="D563" t="s">
        <v>10</v>
      </c>
      <c r="E563">
        <v>10</v>
      </c>
      <c r="F563">
        <v>2</v>
      </c>
      <c r="G563" s="18">
        <v>4906.41</v>
      </c>
      <c r="H563" t="s">
        <v>11</v>
      </c>
      <c r="I563" t="s">
        <v>16</v>
      </c>
      <c r="J563" t="s">
        <v>23</v>
      </c>
      <c r="K563" s="14">
        <f t="shared" si="16"/>
        <v>34160</v>
      </c>
      <c r="L563" s="16">
        <f t="shared" si="17"/>
        <v>29</v>
      </c>
    </row>
    <row r="564" spans="2:12" x14ac:dyDescent="0.3">
      <c r="B564" t="s">
        <v>595</v>
      </c>
      <c r="C564">
        <v>1981</v>
      </c>
      <c r="D564" t="s">
        <v>37</v>
      </c>
      <c r="E564">
        <v>18</v>
      </c>
      <c r="F564">
        <v>1</v>
      </c>
      <c r="G564" s="18">
        <v>4911.8900000000003</v>
      </c>
      <c r="H564" t="s">
        <v>11</v>
      </c>
      <c r="I564" t="s">
        <v>12</v>
      </c>
      <c r="J564" t="s">
        <v>13</v>
      </c>
      <c r="K564" s="14">
        <f t="shared" si="16"/>
        <v>29877</v>
      </c>
      <c r="L564" s="16">
        <f t="shared" si="17"/>
        <v>41</v>
      </c>
    </row>
    <row r="565" spans="2:12" x14ac:dyDescent="0.3">
      <c r="B565" t="s">
        <v>596</v>
      </c>
      <c r="C565">
        <v>2002</v>
      </c>
      <c r="D565" t="s">
        <v>35</v>
      </c>
      <c r="E565">
        <v>21</v>
      </c>
      <c r="F565">
        <v>5</v>
      </c>
      <c r="G565" s="18">
        <v>4915.0600000000004</v>
      </c>
      <c r="H565" t="s">
        <v>11</v>
      </c>
      <c r="I565" t="s">
        <v>16</v>
      </c>
      <c r="J565" t="s">
        <v>356</v>
      </c>
      <c r="K565" s="14">
        <f t="shared" si="16"/>
        <v>37489</v>
      </c>
      <c r="L565" s="16">
        <f t="shared" si="17"/>
        <v>20</v>
      </c>
    </row>
    <row r="566" spans="2:12" x14ac:dyDescent="0.3">
      <c r="B566" t="s">
        <v>597</v>
      </c>
      <c r="C566">
        <v>1993</v>
      </c>
      <c r="D566" t="s">
        <v>35</v>
      </c>
      <c r="E566">
        <v>10</v>
      </c>
      <c r="F566">
        <v>2</v>
      </c>
      <c r="G566" s="18">
        <v>4922.92</v>
      </c>
      <c r="H566" t="s">
        <v>11</v>
      </c>
      <c r="I566" t="s">
        <v>11</v>
      </c>
      <c r="J566" t="s">
        <v>23</v>
      </c>
      <c r="K566" s="14">
        <f t="shared" si="16"/>
        <v>34191</v>
      </c>
      <c r="L566" s="16">
        <f t="shared" si="17"/>
        <v>29</v>
      </c>
    </row>
    <row r="567" spans="2:12" x14ac:dyDescent="0.3">
      <c r="B567" t="s">
        <v>598</v>
      </c>
      <c r="C567">
        <v>1991</v>
      </c>
      <c r="D567" t="s">
        <v>35</v>
      </c>
      <c r="E567">
        <v>23</v>
      </c>
      <c r="F567">
        <v>2</v>
      </c>
      <c r="G567" s="18">
        <v>4931.6499999999996</v>
      </c>
      <c r="H567" t="s">
        <v>11</v>
      </c>
      <c r="I567" t="s">
        <v>12</v>
      </c>
      <c r="J567" t="s">
        <v>42</v>
      </c>
      <c r="K567" s="14">
        <f t="shared" si="16"/>
        <v>33473</v>
      </c>
      <c r="L567" s="16">
        <f t="shared" si="17"/>
        <v>31</v>
      </c>
    </row>
    <row r="568" spans="2:12" x14ac:dyDescent="0.3">
      <c r="B568" t="s">
        <v>599</v>
      </c>
      <c r="C568">
        <v>1991</v>
      </c>
      <c r="D568" t="s">
        <v>15</v>
      </c>
      <c r="E568">
        <v>27</v>
      </c>
      <c r="F568">
        <v>2</v>
      </c>
      <c r="G568" s="18">
        <v>4934.71</v>
      </c>
      <c r="H568" t="s">
        <v>11</v>
      </c>
      <c r="I568" t="s">
        <v>12</v>
      </c>
      <c r="J568" t="s">
        <v>42</v>
      </c>
      <c r="K568" s="14">
        <f t="shared" si="16"/>
        <v>33569</v>
      </c>
      <c r="L568" s="16">
        <f t="shared" si="17"/>
        <v>31</v>
      </c>
    </row>
    <row r="569" spans="2:12" x14ac:dyDescent="0.3">
      <c r="B569" t="s">
        <v>600</v>
      </c>
      <c r="C569">
        <v>1974</v>
      </c>
      <c r="D569" t="s">
        <v>18</v>
      </c>
      <c r="E569">
        <v>26</v>
      </c>
      <c r="F569">
        <v>0</v>
      </c>
      <c r="G569" s="18">
        <v>4942.0600000000004</v>
      </c>
      <c r="H569" t="s">
        <v>11</v>
      </c>
      <c r="I569" t="s">
        <v>11</v>
      </c>
      <c r="J569" t="s">
        <v>13</v>
      </c>
      <c r="K569" s="14">
        <f t="shared" si="16"/>
        <v>27206</v>
      </c>
      <c r="L569" s="16">
        <f t="shared" si="17"/>
        <v>48</v>
      </c>
    </row>
    <row r="570" spans="2:12" x14ac:dyDescent="0.3">
      <c r="B570" t="s">
        <v>601</v>
      </c>
      <c r="C570">
        <v>1991</v>
      </c>
      <c r="D570" t="s">
        <v>35</v>
      </c>
      <c r="E570">
        <v>30</v>
      </c>
      <c r="F570">
        <v>2</v>
      </c>
      <c r="G570" s="18">
        <v>4949.76</v>
      </c>
      <c r="H570" t="s">
        <v>11</v>
      </c>
      <c r="I570" t="s">
        <v>16</v>
      </c>
      <c r="J570" t="s">
        <v>13</v>
      </c>
      <c r="K570" s="14">
        <f t="shared" si="16"/>
        <v>33480</v>
      </c>
      <c r="L570" s="16">
        <f t="shared" si="17"/>
        <v>31</v>
      </c>
    </row>
    <row r="571" spans="2:12" x14ac:dyDescent="0.3">
      <c r="B571" t="s">
        <v>602</v>
      </c>
      <c r="C571">
        <v>1973</v>
      </c>
      <c r="D571" t="s">
        <v>15</v>
      </c>
      <c r="E571">
        <v>7</v>
      </c>
      <c r="F571">
        <v>0</v>
      </c>
      <c r="G571" s="18">
        <v>4985.22</v>
      </c>
      <c r="H571" t="s">
        <v>11</v>
      </c>
      <c r="I571" t="s">
        <v>12</v>
      </c>
      <c r="J571" t="s">
        <v>13</v>
      </c>
      <c r="K571" s="14">
        <f t="shared" si="16"/>
        <v>26975</v>
      </c>
      <c r="L571" s="16">
        <f t="shared" si="17"/>
        <v>49</v>
      </c>
    </row>
    <row r="572" spans="2:12" x14ac:dyDescent="0.3">
      <c r="B572" t="s">
        <v>603</v>
      </c>
      <c r="C572">
        <v>1988</v>
      </c>
      <c r="D572" t="s">
        <v>18</v>
      </c>
      <c r="E572">
        <v>24</v>
      </c>
      <c r="F572">
        <v>0</v>
      </c>
      <c r="G572" s="18">
        <v>4992.38</v>
      </c>
      <c r="H572" t="s">
        <v>11</v>
      </c>
      <c r="I572" t="s">
        <v>12</v>
      </c>
      <c r="J572" t="s">
        <v>247</v>
      </c>
      <c r="K572" s="14">
        <f t="shared" si="16"/>
        <v>32318</v>
      </c>
      <c r="L572" s="16">
        <f t="shared" si="17"/>
        <v>34</v>
      </c>
    </row>
    <row r="573" spans="2:12" x14ac:dyDescent="0.3">
      <c r="B573" t="s">
        <v>604</v>
      </c>
      <c r="C573">
        <v>2001</v>
      </c>
      <c r="D573" t="s">
        <v>37</v>
      </c>
      <c r="E573">
        <v>5</v>
      </c>
      <c r="F573">
        <v>0</v>
      </c>
      <c r="G573" s="18">
        <v>4999.04</v>
      </c>
      <c r="H573" t="s">
        <v>11</v>
      </c>
      <c r="I573" t="s">
        <v>11</v>
      </c>
      <c r="J573" t="s">
        <v>42</v>
      </c>
      <c r="K573" s="14">
        <f t="shared" si="16"/>
        <v>37169</v>
      </c>
      <c r="L573" s="16">
        <f t="shared" si="17"/>
        <v>21</v>
      </c>
    </row>
    <row r="574" spans="2:12" x14ac:dyDescent="0.3">
      <c r="B574" t="s">
        <v>605</v>
      </c>
      <c r="C574">
        <v>1988</v>
      </c>
      <c r="D574" t="s">
        <v>20</v>
      </c>
      <c r="E574">
        <v>4</v>
      </c>
      <c r="F574">
        <v>1</v>
      </c>
      <c r="G574" s="18">
        <v>5002.78</v>
      </c>
      <c r="H574" t="s">
        <v>11</v>
      </c>
      <c r="I574" t="s">
        <v>11</v>
      </c>
      <c r="J574" t="s">
        <v>13</v>
      </c>
      <c r="K574" s="14">
        <f t="shared" si="16"/>
        <v>32390</v>
      </c>
      <c r="L574" s="16">
        <f t="shared" si="17"/>
        <v>34</v>
      </c>
    </row>
    <row r="575" spans="2:12" x14ac:dyDescent="0.3">
      <c r="B575" t="s">
        <v>606</v>
      </c>
      <c r="C575">
        <v>1977</v>
      </c>
      <c r="D575" t="s">
        <v>18</v>
      </c>
      <c r="E575">
        <v>9</v>
      </c>
      <c r="F575">
        <v>2</v>
      </c>
      <c r="G575" s="18">
        <v>5003.7700000000004</v>
      </c>
      <c r="H575" t="s">
        <v>11</v>
      </c>
      <c r="I575" t="s">
        <v>12</v>
      </c>
      <c r="J575" t="s">
        <v>13</v>
      </c>
      <c r="K575" s="14">
        <f t="shared" si="16"/>
        <v>28285</v>
      </c>
      <c r="L575" s="16">
        <f t="shared" si="17"/>
        <v>45</v>
      </c>
    </row>
    <row r="576" spans="2:12" x14ac:dyDescent="0.3">
      <c r="B576" t="s">
        <v>607</v>
      </c>
      <c r="C576">
        <v>1988</v>
      </c>
      <c r="D576" t="s">
        <v>10</v>
      </c>
      <c r="E576">
        <v>8</v>
      </c>
      <c r="F576">
        <v>1</v>
      </c>
      <c r="G576" s="18">
        <v>5003.8500000000004</v>
      </c>
      <c r="H576" t="s">
        <v>11</v>
      </c>
      <c r="I576" t="s">
        <v>12</v>
      </c>
      <c r="J576" t="s">
        <v>42</v>
      </c>
      <c r="K576" s="14">
        <f t="shared" si="16"/>
        <v>32332</v>
      </c>
      <c r="L576" s="16">
        <f t="shared" si="17"/>
        <v>34</v>
      </c>
    </row>
    <row r="577" spans="2:12" x14ac:dyDescent="0.3">
      <c r="B577" t="s">
        <v>608</v>
      </c>
      <c r="C577">
        <v>1988</v>
      </c>
      <c r="D577" t="s">
        <v>15</v>
      </c>
      <c r="E577">
        <v>9</v>
      </c>
      <c r="F577">
        <v>1</v>
      </c>
      <c r="G577" s="18">
        <v>5012.47</v>
      </c>
      <c r="H577" t="s">
        <v>11</v>
      </c>
      <c r="I577" t="s">
        <v>12</v>
      </c>
      <c r="J577" t="s">
        <v>42</v>
      </c>
      <c r="K577" s="14">
        <f t="shared" si="16"/>
        <v>32456</v>
      </c>
      <c r="L577" s="16">
        <f t="shared" si="17"/>
        <v>34</v>
      </c>
    </row>
    <row r="578" spans="2:12" x14ac:dyDescent="0.3">
      <c r="B578" t="s">
        <v>609</v>
      </c>
      <c r="C578">
        <v>1985</v>
      </c>
      <c r="D578" t="s">
        <v>30</v>
      </c>
      <c r="E578">
        <v>28</v>
      </c>
      <c r="F578">
        <v>0</v>
      </c>
      <c r="G578" s="18">
        <v>5028.1499999999996</v>
      </c>
      <c r="H578" t="s">
        <v>16</v>
      </c>
      <c r="I578" t="s">
        <v>11</v>
      </c>
      <c r="J578" t="s">
        <v>23</v>
      </c>
      <c r="K578" s="14">
        <f t="shared" si="16"/>
        <v>31409</v>
      </c>
      <c r="L578" s="16">
        <f t="shared" si="17"/>
        <v>37</v>
      </c>
    </row>
    <row r="579" spans="2:12" x14ac:dyDescent="0.3">
      <c r="B579" t="s">
        <v>610</v>
      </c>
      <c r="C579">
        <v>1991</v>
      </c>
      <c r="D579" t="s">
        <v>20</v>
      </c>
      <c r="E579">
        <v>10</v>
      </c>
      <c r="F579">
        <v>2</v>
      </c>
      <c r="G579" s="18">
        <v>5031.2700000000004</v>
      </c>
      <c r="H579" t="s">
        <v>12</v>
      </c>
      <c r="I579" t="s">
        <v>16</v>
      </c>
      <c r="J579" t="s">
        <v>168</v>
      </c>
      <c r="K579" s="14">
        <f t="shared" ref="K579:K642" si="18">DATE(C579,MONTH(1&amp;D579),E579)</f>
        <v>33491</v>
      </c>
      <c r="L579" s="16">
        <f t="shared" ref="L579:L642" si="19">DATEDIF(K579,DATE(2023,6,8),"Y")</f>
        <v>31</v>
      </c>
    </row>
    <row r="580" spans="2:12" x14ac:dyDescent="0.3">
      <c r="B580" t="s">
        <v>611</v>
      </c>
      <c r="C580">
        <v>1986</v>
      </c>
      <c r="D580" t="s">
        <v>18</v>
      </c>
      <c r="E580">
        <v>29</v>
      </c>
      <c r="F580">
        <v>3</v>
      </c>
      <c r="G580" s="18">
        <v>5034.1000000000004</v>
      </c>
      <c r="H580" t="s">
        <v>11</v>
      </c>
      <c r="I580" t="s">
        <v>11</v>
      </c>
      <c r="J580" t="s">
        <v>13</v>
      </c>
      <c r="K580" s="14">
        <f t="shared" si="18"/>
        <v>31592</v>
      </c>
      <c r="L580" s="16">
        <f t="shared" si="19"/>
        <v>36</v>
      </c>
    </row>
    <row r="581" spans="2:12" x14ac:dyDescent="0.3">
      <c r="B581" t="s">
        <v>612</v>
      </c>
      <c r="C581">
        <v>1997</v>
      </c>
      <c r="D581" t="s">
        <v>30</v>
      </c>
      <c r="E581">
        <v>4</v>
      </c>
      <c r="F581">
        <v>0</v>
      </c>
      <c r="G581" s="18">
        <v>5038.57</v>
      </c>
      <c r="H581" t="s">
        <v>11</v>
      </c>
      <c r="I581" t="s">
        <v>11</v>
      </c>
      <c r="J581" t="s">
        <v>200</v>
      </c>
      <c r="K581" s="14">
        <f t="shared" si="18"/>
        <v>35768</v>
      </c>
      <c r="L581" s="16">
        <f t="shared" si="19"/>
        <v>25</v>
      </c>
    </row>
    <row r="582" spans="2:12" x14ac:dyDescent="0.3">
      <c r="B582" t="s">
        <v>613</v>
      </c>
      <c r="C582">
        <v>2001</v>
      </c>
      <c r="D582" t="s">
        <v>37</v>
      </c>
      <c r="E582">
        <v>16</v>
      </c>
      <c r="F582">
        <v>0</v>
      </c>
      <c r="G582" s="18">
        <v>5043.13</v>
      </c>
      <c r="H582" t="s">
        <v>11</v>
      </c>
      <c r="I582" t="s">
        <v>12</v>
      </c>
      <c r="J582" t="s">
        <v>42</v>
      </c>
      <c r="K582" s="14">
        <f t="shared" si="18"/>
        <v>37180</v>
      </c>
      <c r="L582" s="16">
        <f t="shared" si="19"/>
        <v>21</v>
      </c>
    </row>
    <row r="583" spans="2:12" x14ac:dyDescent="0.3">
      <c r="B583" t="s">
        <v>614</v>
      </c>
      <c r="C583">
        <v>1997</v>
      </c>
      <c r="D583" t="s">
        <v>10</v>
      </c>
      <c r="E583">
        <v>29</v>
      </c>
      <c r="F583">
        <v>0</v>
      </c>
      <c r="G583" s="18">
        <v>5045.1499999999996</v>
      </c>
      <c r="H583" t="s">
        <v>11</v>
      </c>
      <c r="I583" t="s">
        <v>11</v>
      </c>
      <c r="J583" t="s">
        <v>23</v>
      </c>
      <c r="K583" s="14">
        <f t="shared" si="18"/>
        <v>35640</v>
      </c>
      <c r="L583" s="16">
        <f t="shared" si="19"/>
        <v>25</v>
      </c>
    </row>
    <row r="584" spans="2:12" x14ac:dyDescent="0.3">
      <c r="B584" t="s">
        <v>615</v>
      </c>
      <c r="C584">
        <v>1980</v>
      </c>
      <c r="D584" t="s">
        <v>20</v>
      </c>
      <c r="E584">
        <v>7</v>
      </c>
      <c r="F584">
        <v>2</v>
      </c>
      <c r="G584" s="18">
        <v>5054.05</v>
      </c>
      <c r="H584" t="s">
        <v>11</v>
      </c>
      <c r="I584" t="s">
        <v>11</v>
      </c>
      <c r="J584" t="s">
        <v>13</v>
      </c>
      <c r="K584" s="14">
        <f t="shared" si="18"/>
        <v>29471</v>
      </c>
      <c r="L584" s="16">
        <f t="shared" si="19"/>
        <v>42</v>
      </c>
    </row>
    <row r="585" spans="2:12" x14ac:dyDescent="0.3">
      <c r="B585" t="s">
        <v>616</v>
      </c>
      <c r="C585">
        <v>1993</v>
      </c>
      <c r="D585" t="s">
        <v>18</v>
      </c>
      <c r="E585">
        <v>11</v>
      </c>
      <c r="F585">
        <v>0</v>
      </c>
      <c r="G585" s="18">
        <v>5059.5600000000004</v>
      </c>
      <c r="H585" t="s">
        <v>11</v>
      </c>
      <c r="I585" t="s">
        <v>16</v>
      </c>
      <c r="J585" t="s">
        <v>300</v>
      </c>
      <c r="K585" s="14">
        <f t="shared" si="18"/>
        <v>34131</v>
      </c>
      <c r="L585" s="16">
        <f t="shared" si="19"/>
        <v>29</v>
      </c>
    </row>
    <row r="586" spans="2:12" x14ac:dyDescent="0.3">
      <c r="B586" t="s">
        <v>617</v>
      </c>
      <c r="C586">
        <v>1978</v>
      </c>
      <c r="D586" t="s">
        <v>15</v>
      </c>
      <c r="E586">
        <v>22</v>
      </c>
      <c r="F586">
        <v>2</v>
      </c>
      <c r="G586" s="18">
        <v>5077.1899999999996</v>
      </c>
      <c r="H586" t="s">
        <v>11</v>
      </c>
      <c r="I586" t="s">
        <v>12</v>
      </c>
      <c r="J586" t="s">
        <v>23</v>
      </c>
      <c r="K586" s="14">
        <f t="shared" si="18"/>
        <v>28816</v>
      </c>
      <c r="L586" s="16">
        <f t="shared" si="19"/>
        <v>44</v>
      </c>
    </row>
    <row r="587" spans="2:12" x14ac:dyDescent="0.3">
      <c r="B587" t="s">
        <v>618</v>
      </c>
      <c r="C587">
        <v>1997</v>
      </c>
      <c r="D587" t="s">
        <v>10</v>
      </c>
      <c r="E587">
        <v>14</v>
      </c>
      <c r="F587">
        <v>5</v>
      </c>
      <c r="G587" s="18">
        <v>5080.1000000000004</v>
      </c>
      <c r="H587" t="s">
        <v>12</v>
      </c>
      <c r="I587" t="s">
        <v>11</v>
      </c>
      <c r="J587" t="s">
        <v>42</v>
      </c>
      <c r="K587" s="14">
        <f t="shared" si="18"/>
        <v>35625</v>
      </c>
      <c r="L587" s="16">
        <f t="shared" si="19"/>
        <v>25</v>
      </c>
    </row>
    <row r="588" spans="2:12" x14ac:dyDescent="0.3">
      <c r="B588" t="s">
        <v>619</v>
      </c>
      <c r="C588">
        <v>1999</v>
      </c>
      <c r="D588" t="s">
        <v>18</v>
      </c>
      <c r="E588">
        <v>19</v>
      </c>
      <c r="F588">
        <v>0</v>
      </c>
      <c r="G588" s="18">
        <v>5087.92</v>
      </c>
      <c r="H588" t="s">
        <v>11</v>
      </c>
      <c r="I588" t="s">
        <v>11</v>
      </c>
      <c r="J588" t="s">
        <v>535</v>
      </c>
      <c r="K588" s="14">
        <f t="shared" si="18"/>
        <v>36330</v>
      </c>
      <c r="L588" s="16">
        <f t="shared" si="19"/>
        <v>23</v>
      </c>
    </row>
    <row r="589" spans="2:12" x14ac:dyDescent="0.3">
      <c r="B589" t="s">
        <v>620</v>
      </c>
      <c r="C589">
        <v>1987</v>
      </c>
      <c r="D589" t="s">
        <v>15</v>
      </c>
      <c r="E589">
        <v>18</v>
      </c>
      <c r="F589">
        <v>1</v>
      </c>
      <c r="G589" s="18">
        <v>5116.5</v>
      </c>
      <c r="H589" t="s">
        <v>11</v>
      </c>
      <c r="I589" t="s">
        <v>11</v>
      </c>
      <c r="J589" t="s">
        <v>23</v>
      </c>
      <c r="K589" s="14">
        <f t="shared" si="18"/>
        <v>32099</v>
      </c>
      <c r="L589" s="16">
        <f t="shared" si="19"/>
        <v>35</v>
      </c>
    </row>
    <row r="590" spans="2:12" x14ac:dyDescent="0.3">
      <c r="B590" t="s">
        <v>621</v>
      </c>
      <c r="C590">
        <v>1988</v>
      </c>
      <c r="D590" t="s">
        <v>15</v>
      </c>
      <c r="E590">
        <v>1</v>
      </c>
      <c r="F590">
        <v>2</v>
      </c>
      <c r="G590" s="18">
        <v>5124.1899999999996</v>
      </c>
      <c r="H590" t="s">
        <v>11</v>
      </c>
      <c r="I590" t="s">
        <v>12</v>
      </c>
      <c r="J590" t="s">
        <v>13</v>
      </c>
      <c r="K590" s="14">
        <f t="shared" si="18"/>
        <v>32448</v>
      </c>
      <c r="L590" s="16">
        <f t="shared" si="19"/>
        <v>34</v>
      </c>
    </row>
    <row r="591" spans="2:12" x14ac:dyDescent="0.3">
      <c r="B591" t="s">
        <v>622</v>
      </c>
      <c r="C591">
        <v>1987</v>
      </c>
      <c r="D591" t="s">
        <v>20</v>
      </c>
      <c r="E591">
        <v>13</v>
      </c>
      <c r="F591">
        <v>1</v>
      </c>
      <c r="G591" s="18">
        <v>5125.22</v>
      </c>
      <c r="H591" t="s">
        <v>16</v>
      </c>
      <c r="I591" t="s">
        <v>11</v>
      </c>
      <c r="J591" t="s">
        <v>23</v>
      </c>
      <c r="K591" s="14">
        <f t="shared" si="18"/>
        <v>32033</v>
      </c>
      <c r="L591" s="16">
        <f t="shared" si="19"/>
        <v>35</v>
      </c>
    </row>
    <row r="592" spans="2:12" x14ac:dyDescent="0.3">
      <c r="B592" t="s">
        <v>623</v>
      </c>
      <c r="C592">
        <v>1988</v>
      </c>
      <c r="D592" t="s">
        <v>20</v>
      </c>
      <c r="E592">
        <v>15</v>
      </c>
      <c r="F592">
        <v>3</v>
      </c>
      <c r="G592" s="18">
        <v>5136.75</v>
      </c>
      <c r="H592" t="s">
        <v>11</v>
      </c>
      <c r="I592" t="s">
        <v>16</v>
      </c>
      <c r="J592" t="s">
        <v>13</v>
      </c>
      <c r="K592" s="14">
        <f t="shared" si="18"/>
        <v>32401</v>
      </c>
      <c r="L592" s="16">
        <f t="shared" si="19"/>
        <v>34</v>
      </c>
    </row>
    <row r="593" spans="2:12" x14ac:dyDescent="0.3">
      <c r="B593" t="s">
        <v>624</v>
      </c>
      <c r="C593">
        <v>1993</v>
      </c>
      <c r="D593" t="s">
        <v>30</v>
      </c>
      <c r="E593">
        <v>10</v>
      </c>
      <c r="F593">
        <v>3</v>
      </c>
      <c r="G593" s="18">
        <v>5138.26</v>
      </c>
      <c r="H593" t="s">
        <v>11</v>
      </c>
      <c r="I593" t="s">
        <v>11</v>
      </c>
      <c r="J593" t="s">
        <v>13</v>
      </c>
      <c r="K593" s="14">
        <f t="shared" si="18"/>
        <v>34313</v>
      </c>
      <c r="L593" s="16">
        <f t="shared" si="19"/>
        <v>29</v>
      </c>
    </row>
    <row r="594" spans="2:12" x14ac:dyDescent="0.3">
      <c r="B594" t="s">
        <v>625</v>
      </c>
      <c r="C594">
        <v>1984</v>
      </c>
      <c r="D594" t="s">
        <v>35</v>
      </c>
      <c r="E594">
        <v>22</v>
      </c>
      <c r="F594">
        <v>3</v>
      </c>
      <c r="G594" s="18">
        <v>5144.18</v>
      </c>
      <c r="H594" t="s">
        <v>11</v>
      </c>
      <c r="I594" t="s">
        <v>16</v>
      </c>
      <c r="J594" t="s">
        <v>13</v>
      </c>
      <c r="K594" s="14">
        <f t="shared" si="18"/>
        <v>30916</v>
      </c>
      <c r="L594" s="16">
        <f t="shared" si="19"/>
        <v>38</v>
      </c>
    </row>
    <row r="595" spans="2:12" x14ac:dyDescent="0.3">
      <c r="B595" t="s">
        <v>626</v>
      </c>
      <c r="C595">
        <v>1990</v>
      </c>
      <c r="D595" t="s">
        <v>35</v>
      </c>
      <c r="E595">
        <v>22</v>
      </c>
      <c r="F595">
        <v>1</v>
      </c>
      <c r="G595" s="18">
        <v>5148.55</v>
      </c>
      <c r="H595" t="s">
        <v>11</v>
      </c>
      <c r="I595" t="s">
        <v>11</v>
      </c>
      <c r="J595" t="s">
        <v>247</v>
      </c>
      <c r="K595" s="14">
        <f t="shared" si="18"/>
        <v>33107</v>
      </c>
      <c r="L595" s="16">
        <f t="shared" si="19"/>
        <v>32</v>
      </c>
    </row>
    <row r="596" spans="2:12" x14ac:dyDescent="0.3">
      <c r="B596" t="s">
        <v>627</v>
      </c>
      <c r="C596">
        <v>1990</v>
      </c>
      <c r="D596" t="s">
        <v>37</v>
      </c>
      <c r="E596">
        <v>9</v>
      </c>
      <c r="F596">
        <v>2</v>
      </c>
      <c r="G596" s="18">
        <v>5152.13</v>
      </c>
      <c r="H596" t="s">
        <v>11</v>
      </c>
      <c r="I596" t="s">
        <v>11</v>
      </c>
      <c r="J596" t="s">
        <v>42</v>
      </c>
      <c r="K596" s="14">
        <f t="shared" si="18"/>
        <v>33155</v>
      </c>
      <c r="L596" s="16">
        <f t="shared" si="19"/>
        <v>32</v>
      </c>
    </row>
    <row r="597" spans="2:12" x14ac:dyDescent="0.3">
      <c r="B597" t="s">
        <v>628</v>
      </c>
      <c r="C597">
        <v>1991</v>
      </c>
      <c r="D597" t="s">
        <v>35</v>
      </c>
      <c r="E597">
        <v>29</v>
      </c>
      <c r="F597">
        <v>3</v>
      </c>
      <c r="G597" s="18">
        <v>5166.96</v>
      </c>
      <c r="H597" t="s">
        <v>11</v>
      </c>
      <c r="I597" t="s">
        <v>11</v>
      </c>
      <c r="J597" t="s">
        <v>23</v>
      </c>
      <c r="K597" s="14">
        <f t="shared" si="18"/>
        <v>33479</v>
      </c>
      <c r="L597" s="16">
        <f t="shared" si="19"/>
        <v>31</v>
      </c>
    </row>
    <row r="598" spans="2:12" x14ac:dyDescent="0.3">
      <c r="B598" t="s">
        <v>629</v>
      </c>
      <c r="C598">
        <v>1984</v>
      </c>
      <c r="D598" t="s">
        <v>37</v>
      </c>
      <c r="E598">
        <v>16</v>
      </c>
      <c r="F598">
        <v>3</v>
      </c>
      <c r="G598" s="18">
        <v>5177.12</v>
      </c>
      <c r="H598" t="s">
        <v>11</v>
      </c>
      <c r="I598" t="s">
        <v>16</v>
      </c>
      <c r="J598" t="s">
        <v>13</v>
      </c>
      <c r="K598" s="14">
        <f t="shared" si="18"/>
        <v>30971</v>
      </c>
      <c r="L598" s="16">
        <f t="shared" si="19"/>
        <v>38</v>
      </c>
    </row>
    <row r="599" spans="2:12" x14ac:dyDescent="0.3">
      <c r="B599" t="s">
        <v>630</v>
      </c>
      <c r="C599">
        <v>1979</v>
      </c>
      <c r="D599" t="s">
        <v>20</v>
      </c>
      <c r="E599">
        <v>12</v>
      </c>
      <c r="F599">
        <v>2</v>
      </c>
      <c r="G599" s="18">
        <v>5195.58</v>
      </c>
      <c r="H599" t="s">
        <v>11</v>
      </c>
      <c r="I599" t="s">
        <v>11</v>
      </c>
      <c r="J599" t="s">
        <v>13</v>
      </c>
      <c r="K599" s="14">
        <f t="shared" si="18"/>
        <v>29110</v>
      </c>
      <c r="L599" s="16">
        <f t="shared" si="19"/>
        <v>43</v>
      </c>
    </row>
    <row r="600" spans="2:12" x14ac:dyDescent="0.3">
      <c r="B600" t="s">
        <v>631</v>
      </c>
      <c r="C600">
        <v>2004</v>
      </c>
      <c r="D600" t="s">
        <v>18</v>
      </c>
      <c r="E600">
        <v>6</v>
      </c>
      <c r="F600">
        <v>0</v>
      </c>
      <c r="G600" s="18">
        <v>5198.6899999999996</v>
      </c>
      <c r="H600" t="s">
        <v>11</v>
      </c>
      <c r="I600" t="s">
        <v>11</v>
      </c>
      <c r="J600" t="s">
        <v>632</v>
      </c>
      <c r="K600" s="14">
        <f t="shared" si="18"/>
        <v>38144</v>
      </c>
      <c r="L600" s="16">
        <f t="shared" si="19"/>
        <v>19</v>
      </c>
    </row>
    <row r="601" spans="2:12" x14ac:dyDescent="0.3">
      <c r="B601" t="s">
        <v>633</v>
      </c>
      <c r="C601">
        <v>1983</v>
      </c>
      <c r="D601" t="s">
        <v>37</v>
      </c>
      <c r="E601">
        <v>24</v>
      </c>
      <c r="F601">
        <v>3</v>
      </c>
      <c r="G601" s="18">
        <v>5207.97</v>
      </c>
      <c r="H601" t="s">
        <v>11</v>
      </c>
      <c r="I601" t="s">
        <v>11</v>
      </c>
      <c r="J601" t="s">
        <v>23</v>
      </c>
      <c r="K601" s="14">
        <f t="shared" si="18"/>
        <v>30613</v>
      </c>
      <c r="L601" s="16">
        <f t="shared" si="19"/>
        <v>39</v>
      </c>
    </row>
    <row r="602" spans="2:12" x14ac:dyDescent="0.3">
      <c r="B602" t="s">
        <v>634</v>
      </c>
      <c r="C602">
        <v>1993</v>
      </c>
      <c r="D602" t="s">
        <v>18</v>
      </c>
      <c r="E602">
        <v>17</v>
      </c>
      <c r="F602">
        <v>3</v>
      </c>
      <c r="G602" s="18">
        <v>5209.58</v>
      </c>
      <c r="H602" t="s">
        <v>12</v>
      </c>
      <c r="I602" t="s">
        <v>12</v>
      </c>
      <c r="J602" t="s">
        <v>356</v>
      </c>
      <c r="K602" s="14">
        <f t="shared" si="18"/>
        <v>34137</v>
      </c>
      <c r="L602" s="16">
        <f t="shared" si="19"/>
        <v>29</v>
      </c>
    </row>
    <row r="603" spans="2:12" x14ac:dyDescent="0.3">
      <c r="B603" t="s">
        <v>635</v>
      </c>
      <c r="C603">
        <v>1999</v>
      </c>
      <c r="D603" t="s">
        <v>30</v>
      </c>
      <c r="E603">
        <v>1</v>
      </c>
      <c r="F603">
        <v>0</v>
      </c>
      <c r="G603" s="18">
        <v>5213.22</v>
      </c>
      <c r="H603" t="s">
        <v>11</v>
      </c>
      <c r="I603" t="s">
        <v>16</v>
      </c>
      <c r="J603" t="s">
        <v>23</v>
      </c>
      <c r="K603" s="14">
        <f t="shared" si="18"/>
        <v>36495</v>
      </c>
      <c r="L603" s="16">
        <f t="shared" si="19"/>
        <v>23</v>
      </c>
    </row>
    <row r="604" spans="2:12" x14ac:dyDescent="0.3">
      <c r="B604" t="s">
        <v>636</v>
      </c>
      <c r="C604">
        <v>1995</v>
      </c>
      <c r="D604" t="s">
        <v>18</v>
      </c>
      <c r="E604">
        <v>6</v>
      </c>
      <c r="F604">
        <v>0</v>
      </c>
      <c r="G604" s="18">
        <v>5216.4799999999996</v>
      </c>
      <c r="H604" t="s">
        <v>11</v>
      </c>
      <c r="I604" t="s">
        <v>11</v>
      </c>
      <c r="J604" t="s">
        <v>200</v>
      </c>
      <c r="K604" s="14">
        <f t="shared" si="18"/>
        <v>34856</v>
      </c>
      <c r="L604" s="16">
        <f t="shared" si="19"/>
        <v>28</v>
      </c>
    </row>
    <row r="605" spans="2:12" x14ac:dyDescent="0.3">
      <c r="B605" t="s">
        <v>637</v>
      </c>
      <c r="C605">
        <v>1987</v>
      </c>
      <c r="D605" t="s">
        <v>18</v>
      </c>
      <c r="E605">
        <v>29</v>
      </c>
      <c r="F605">
        <v>0</v>
      </c>
      <c r="G605" s="18">
        <v>5227.99</v>
      </c>
      <c r="H605" t="s">
        <v>11</v>
      </c>
      <c r="I605" t="s">
        <v>16</v>
      </c>
      <c r="J605" t="s">
        <v>247</v>
      </c>
      <c r="K605" s="14">
        <f t="shared" si="18"/>
        <v>31957</v>
      </c>
      <c r="L605" s="16">
        <f t="shared" si="19"/>
        <v>35</v>
      </c>
    </row>
    <row r="606" spans="2:12" x14ac:dyDescent="0.3">
      <c r="B606" t="s">
        <v>638</v>
      </c>
      <c r="C606">
        <v>1987</v>
      </c>
      <c r="D606" t="s">
        <v>30</v>
      </c>
      <c r="E606">
        <v>26</v>
      </c>
      <c r="F606">
        <v>1</v>
      </c>
      <c r="G606" s="18">
        <v>5240.7700000000004</v>
      </c>
      <c r="H606" t="s">
        <v>11</v>
      </c>
      <c r="I606" t="s">
        <v>11</v>
      </c>
      <c r="J606" t="s">
        <v>42</v>
      </c>
      <c r="K606" s="14">
        <f t="shared" si="18"/>
        <v>32137</v>
      </c>
      <c r="L606" s="16">
        <f t="shared" si="19"/>
        <v>35</v>
      </c>
    </row>
    <row r="607" spans="2:12" x14ac:dyDescent="0.3">
      <c r="B607" t="s">
        <v>639</v>
      </c>
      <c r="C607">
        <v>1987</v>
      </c>
      <c r="D607" t="s">
        <v>10</v>
      </c>
      <c r="E607">
        <v>5</v>
      </c>
      <c r="F607">
        <v>1</v>
      </c>
      <c r="G607" s="18">
        <v>5245.23</v>
      </c>
      <c r="H607" t="s">
        <v>11</v>
      </c>
      <c r="I607" t="s">
        <v>11</v>
      </c>
      <c r="J607" t="s">
        <v>13</v>
      </c>
      <c r="K607" s="14">
        <f t="shared" si="18"/>
        <v>31963</v>
      </c>
      <c r="L607" s="16">
        <f t="shared" si="19"/>
        <v>35</v>
      </c>
    </row>
    <row r="608" spans="2:12" x14ac:dyDescent="0.3">
      <c r="B608" t="s">
        <v>640</v>
      </c>
      <c r="C608">
        <v>1987</v>
      </c>
      <c r="D608" t="s">
        <v>20</v>
      </c>
      <c r="E608">
        <v>9</v>
      </c>
      <c r="F608">
        <v>1</v>
      </c>
      <c r="G608" s="18">
        <v>5246.05</v>
      </c>
      <c r="H608" t="s">
        <v>11</v>
      </c>
      <c r="I608" t="s">
        <v>12</v>
      </c>
      <c r="J608" t="s">
        <v>42</v>
      </c>
      <c r="K608" s="14">
        <f t="shared" si="18"/>
        <v>32029</v>
      </c>
      <c r="L608" s="16">
        <f t="shared" si="19"/>
        <v>35</v>
      </c>
    </row>
    <row r="609" spans="2:12" x14ac:dyDescent="0.3">
      <c r="B609" t="s">
        <v>641</v>
      </c>
      <c r="C609">
        <v>1990</v>
      </c>
      <c r="D609" t="s">
        <v>10</v>
      </c>
      <c r="E609">
        <v>6</v>
      </c>
      <c r="F609">
        <v>3</v>
      </c>
      <c r="G609" s="18">
        <v>5253.52</v>
      </c>
      <c r="H609" t="s">
        <v>12</v>
      </c>
      <c r="I609" t="s">
        <v>12</v>
      </c>
      <c r="J609" t="s">
        <v>42</v>
      </c>
      <c r="K609" s="14">
        <f t="shared" si="18"/>
        <v>33060</v>
      </c>
      <c r="L609" s="16">
        <f t="shared" si="19"/>
        <v>32</v>
      </c>
    </row>
    <row r="610" spans="2:12" x14ac:dyDescent="0.3">
      <c r="B610" t="s">
        <v>642</v>
      </c>
      <c r="C610">
        <v>1989</v>
      </c>
      <c r="D610" t="s">
        <v>15</v>
      </c>
      <c r="E610">
        <v>25</v>
      </c>
      <c r="F610">
        <v>2</v>
      </c>
      <c r="G610" s="18">
        <v>5257.51</v>
      </c>
      <c r="H610" t="s">
        <v>11</v>
      </c>
      <c r="I610" t="s">
        <v>11</v>
      </c>
      <c r="J610" t="s">
        <v>23</v>
      </c>
      <c r="K610" s="14">
        <f t="shared" si="18"/>
        <v>32837</v>
      </c>
      <c r="L610" s="16">
        <f t="shared" si="19"/>
        <v>33</v>
      </c>
    </row>
    <row r="611" spans="2:12" x14ac:dyDescent="0.3">
      <c r="B611" t="s">
        <v>643</v>
      </c>
      <c r="C611">
        <v>1989</v>
      </c>
      <c r="D611" t="s">
        <v>10</v>
      </c>
      <c r="E611">
        <v>19</v>
      </c>
      <c r="F611">
        <v>2</v>
      </c>
      <c r="G611" s="18">
        <v>5261.47</v>
      </c>
      <c r="H611" t="s">
        <v>11</v>
      </c>
      <c r="I611" t="s">
        <v>11</v>
      </c>
      <c r="J611" t="s">
        <v>23</v>
      </c>
      <c r="K611" s="14">
        <f t="shared" si="18"/>
        <v>32708</v>
      </c>
      <c r="L611" s="16">
        <f t="shared" si="19"/>
        <v>33</v>
      </c>
    </row>
    <row r="612" spans="2:12" x14ac:dyDescent="0.3">
      <c r="B612" t="s">
        <v>644</v>
      </c>
      <c r="C612">
        <v>1986</v>
      </c>
      <c r="D612" t="s">
        <v>37</v>
      </c>
      <c r="E612">
        <v>25</v>
      </c>
      <c r="F612">
        <v>0</v>
      </c>
      <c r="G612" s="18">
        <v>5266.37</v>
      </c>
      <c r="H612" t="s">
        <v>11</v>
      </c>
      <c r="I612" t="s">
        <v>11</v>
      </c>
      <c r="J612" t="s">
        <v>23</v>
      </c>
      <c r="K612" s="14">
        <f t="shared" si="18"/>
        <v>31710</v>
      </c>
      <c r="L612" s="16">
        <f t="shared" si="19"/>
        <v>36</v>
      </c>
    </row>
    <row r="613" spans="2:12" x14ac:dyDescent="0.3">
      <c r="B613" t="s">
        <v>645</v>
      </c>
      <c r="C613">
        <v>1986</v>
      </c>
      <c r="D613" t="s">
        <v>20</v>
      </c>
      <c r="E613">
        <v>20</v>
      </c>
      <c r="F613">
        <v>0</v>
      </c>
      <c r="G613" s="18">
        <v>5267.82</v>
      </c>
      <c r="H613" t="s">
        <v>11</v>
      </c>
      <c r="I613" t="s">
        <v>11</v>
      </c>
      <c r="J613" t="s">
        <v>23</v>
      </c>
      <c r="K613" s="14">
        <f t="shared" si="18"/>
        <v>31675</v>
      </c>
      <c r="L613" s="16">
        <f t="shared" si="19"/>
        <v>36</v>
      </c>
    </row>
    <row r="614" spans="2:12" x14ac:dyDescent="0.3">
      <c r="B614" t="s">
        <v>646</v>
      </c>
      <c r="C614">
        <v>1986</v>
      </c>
      <c r="D614" t="s">
        <v>37</v>
      </c>
      <c r="E614">
        <v>20</v>
      </c>
      <c r="F614">
        <v>0</v>
      </c>
      <c r="G614" s="18">
        <v>5272.18</v>
      </c>
      <c r="H614" t="s">
        <v>11</v>
      </c>
      <c r="I614" t="s">
        <v>12</v>
      </c>
      <c r="J614" t="s">
        <v>23</v>
      </c>
      <c r="K614" s="14">
        <f t="shared" si="18"/>
        <v>31705</v>
      </c>
      <c r="L614" s="16">
        <f t="shared" si="19"/>
        <v>36</v>
      </c>
    </row>
    <row r="615" spans="2:12" x14ac:dyDescent="0.3">
      <c r="B615" t="s">
        <v>647</v>
      </c>
      <c r="C615">
        <v>1987</v>
      </c>
      <c r="D615" t="s">
        <v>20</v>
      </c>
      <c r="E615">
        <v>1</v>
      </c>
      <c r="F615">
        <v>3</v>
      </c>
      <c r="G615" s="18">
        <v>5275.86</v>
      </c>
      <c r="H615" t="s">
        <v>11</v>
      </c>
      <c r="I615" t="s">
        <v>11</v>
      </c>
      <c r="J615" t="s">
        <v>13</v>
      </c>
      <c r="K615" s="14">
        <f t="shared" si="18"/>
        <v>32021</v>
      </c>
      <c r="L615" s="16">
        <f t="shared" si="19"/>
        <v>35</v>
      </c>
    </row>
    <row r="616" spans="2:12" x14ac:dyDescent="0.3">
      <c r="B616" t="s">
        <v>648</v>
      </c>
      <c r="C616">
        <v>1974</v>
      </c>
      <c r="D616" t="s">
        <v>15</v>
      </c>
      <c r="E616">
        <v>12</v>
      </c>
      <c r="F616">
        <v>0</v>
      </c>
      <c r="G616" s="18">
        <v>5291.71</v>
      </c>
      <c r="H616" t="s">
        <v>11</v>
      </c>
      <c r="I616" t="s">
        <v>11</v>
      </c>
      <c r="J616" t="s">
        <v>23</v>
      </c>
      <c r="K616" s="14">
        <f t="shared" si="18"/>
        <v>27345</v>
      </c>
      <c r="L616" s="16">
        <f t="shared" si="19"/>
        <v>48</v>
      </c>
    </row>
    <row r="617" spans="2:12" x14ac:dyDescent="0.3">
      <c r="B617" t="s">
        <v>649</v>
      </c>
      <c r="C617">
        <v>2004</v>
      </c>
      <c r="D617" t="s">
        <v>35</v>
      </c>
      <c r="E617">
        <v>22</v>
      </c>
      <c r="F617">
        <v>0</v>
      </c>
      <c r="G617" s="18">
        <v>5293.67</v>
      </c>
      <c r="H617" t="s">
        <v>11</v>
      </c>
      <c r="I617" t="s">
        <v>11</v>
      </c>
      <c r="J617" t="s">
        <v>632</v>
      </c>
      <c r="K617" s="14">
        <f t="shared" si="18"/>
        <v>38221</v>
      </c>
      <c r="L617" s="16">
        <f t="shared" si="19"/>
        <v>18</v>
      </c>
    </row>
    <row r="618" spans="2:12" x14ac:dyDescent="0.3">
      <c r="B618" t="s">
        <v>650</v>
      </c>
      <c r="C618">
        <v>2000</v>
      </c>
      <c r="D618" t="s">
        <v>20</v>
      </c>
      <c r="E618">
        <v>9</v>
      </c>
      <c r="F618">
        <v>0</v>
      </c>
      <c r="G618" s="18">
        <v>5306.7</v>
      </c>
      <c r="H618" t="s">
        <v>11</v>
      </c>
      <c r="I618" t="s">
        <v>12</v>
      </c>
      <c r="J618" t="s">
        <v>23</v>
      </c>
      <c r="K618" s="14">
        <f t="shared" si="18"/>
        <v>36778</v>
      </c>
      <c r="L618" s="16">
        <f t="shared" si="19"/>
        <v>22</v>
      </c>
    </row>
    <row r="619" spans="2:12" x14ac:dyDescent="0.3">
      <c r="B619" t="s">
        <v>651</v>
      </c>
      <c r="C619">
        <v>1994</v>
      </c>
      <c r="D619" t="s">
        <v>15</v>
      </c>
      <c r="E619">
        <v>13</v>
      </c>
      <c r="F619">
        <v>3</v>
      </c>
      <c r="G619" s="18">
        <v>5312.17</v>
      </c>
      <c r="H619" t="s">
        <v>11</v>
      </c>
      <c r="I619" t="s">
        <v>11</v>
      </c>
      <c r="J619" t="s">
        <v>23</v>
      </c>
      <c r="K619" s="14">
        <f t="shared" si="18"/>
        <v>34651</v>
      </c>
      <c r="L619" s="16">
        <f t="shared" si="19"/>
        <v>28</v>
      </c>
    </row>
    <row r="620" spans="2:12" x14ac:dyDescent="0.3">
      <c r="B620" t="s">
        <v>652</v>
      </c>
      <c r="C620">
        <v>1974</v>
      </c>
      <c r="D620" t="s">
        <v>20</v>
      </c>
      <c r="E620">
        <v>2</v>
      </c>
      <c r="F620">
        <v>0</v>
      </c>
      <c r="G620" s="18">
        <v>5322.24</v>
      </c>
      <c r="H620" t="s">
        <v>11</v>
      </c>
      <c r="I620" t="s">
        <v>16</v>
      </c>
      <c r="J620" t="s">
        <v>23</v>
      </c>
      <c r="K620" s="14">
        <f t="shared" si="18"/>
        <v>27274</v>
      </c>
      <c r="L620" s="16">
        <f t="shared" si="19"/>
        <v>48</v>
      </c>
    </row>
    <row r="621" spans="2:12" x14ac:dyDescent="0.3">
      <c r="B621" t="s">
        <v>653</v>
      </c>
      <c r="C621">
        <v>1992</v>
      </c>
      <c r="D621" t="s">
        <v>18</v>
      </c>
      <c r="E621">
        <v>18</v>
      </c>
      <c r="F621">
        <v>3</v>
      </c>
      <c r="G621" s="18">
        <v>5325.65</v>
      </c>
      <c r="H621" t="s">
        <v>11</v>
      </c>
      <c r="I621" t="s">
        <v>16</v>
      </c>
      <c r="J621" t="s">
        <v>42</v>
      </c>
      <c r="K621" s="14">
        <f t="shared" si="18"/>
        <v>33773</v>
      </c>
      <c r="L621" s="16">
        <f t="shared" si="19"/>
        <v>30</v>
      </c>
    </row>
    <row r="622" spans="2:12" x14ac:dyDescent="0.3">
      <c r="B622" t="s">
        <v>654</v>
      </c>
      <c r="C622">
        <v>1991</v>
      </c>
      <c r="D622" t="s">
        <v>35</v>
      </c>
      <c r="E622">
        <v>28</v>
      </c>
      <c r="F622">
        <v>2</v>
      </c>
      <c r="G622" s="18">
        <v>5327.4</v>
      </c>
      <c r="H622" t="s">
        <v>11</v>
      </c>
      <c r="I622" t="s">
        <v>16</v>
      </c>
      <c r="J622" t="s">
        <v>23</v>
      </c>
      <c r="K622" s="14">
        <f t="shared" si="18"/>
        <v>33478</v>
      </c>
      <c r="L622" s="16">
        <f t="shared" si="19"/>
        <v>31</v>
      </c>
    </row>
    <row r="623" spans="2:12" x14ac:dyDescent="0.3">
      <c r="B623" t="s">
        <v>655</v>
      </c>
      <c r="C623">
        <v>1972</v>
      </c>
      <c r="D623" t="s">
        <v>30</v>
      </c>
      <c r="E623">
        <v>15</v>
      </c>
      <c r="F623">
        <v>0</v>
      </c>
      <c r="G623" s="18">
        <v>5344.81</v>
      </c>
      <c r="H623" t="s">
        <v>11</v>
      </c>
      <c r="I623" t="s">
        <v>12</v>
      </c>
      <c r="J623" t="s">
        <v>13</v>
      </c>
      <c r="K623" s="14">
        <f t="shared" si="18"/>
        <v>26648</v>
      </c>
      <c r="L623" s="16">
        <f t="shared" si="19"/>
        <v>50</v>
      </c>
    </row>
    <row r="624" spans="2:12" x14ac:dyDescent="0.3">
      <c r="B624" t="s">
        <v>656</v>
      </c>
      <c r="C624">
        <v>1989</v>
      </c>
      <c r="D624" t="s">
        <v>15</v>
      </c>
      <c r="E624">
        <v>7</v>
      </c>
      <c r="F624">
        <v>1</v>
      </c>
      <c r="G624" s="18">
        <v>5354.07</v>
      </c>
      <c r="H624" t="s">
        <v>11</v>
      </c>
      <c r="I624" t="s">
        <v>12</v>
      </c>
      <c r="J624" t="s">
        <v>247</v>
      </c>
      <c r="K624" s="14">
        <f t="shared" si="18"/>
        <v>32819</v>
      </c>
      <c r="L624" s="16">
        <f t="shared" si="19"/>
        <v>33</v>
      </c>
    </row>
    <row r="625" spans="2:12" x14ac:dyDescent="0.3">
      <c r="B625" t="s">
        <v>657</v>
      </c>
      <c r="C625">
        <v>1994</v>
      </c>
      <c r="D625" t="s">
        <v>30</v>
      </c>
      <c r="E625">
        <v>7</v>
      </c>
      <c r="F625">
        <v>0</v>
      </c>
      <c r="G625" s="18">
        <v>5364.66</v>
      </c>
      <c r="H625" t="s">
        <v>11</v>
      </c>
      <c r="I625" t="s">
        <v>16</v>
      </c>
      <c r="J625" t="s">
        <v>42</v>
      </c>
      <c r="K625" s="14">
        <f t="shared" si="18"/>
        <v>34675</v>
      </c>
      <c r="L625" s="16">
        <f t="shared" si="19"/>
        <v>28</v>
      </c>
    </row>
    <row r="626" spans="2:12" x14ac:dyDescent="0.3">
      <c r="B626" t="s">
        <v>658</v>
      </c>
      <c r="C626">
        <v>1986</v>
      </c>
      <c r="D626" t="s">
        <v>18</v>
      </c>
      <c r="E626">
        <v>1</v>
      </c>
      <c r="F626">
        <v>1</v>
      </c>
      <c r="G626" s="18">
        <v>5373.36</v>
      </c>
      <c r="H626" t="s">
        <v>11</v>
      </c>
      <c r="I626" t="s">
        <v>11</v>
      </c>
      <c r="J626" t="s">
        <v>23</v>
      </c>
      <c r="K626" s="14">
        <f t="shared" si="18"/>
        <v>31564</v>
      </c>
      <c r="L626" s="16">
        <f t="shared" si="19"/>
        <v>37</v>
      </c>
    </row>
    <row r="627" spans="2:12" x14ac:dyDescent="0.3">
      <c r="B627" t="s">
        <v>659</v>
      </c>
      <c r="C627">
        <v>1989</v>
      </c>
      <c r="D627" t="s">
        <v>15</v>
      </c>
      <c r="E627">
        <v>18</v>
      </c>
      <c r="F627">
        <v>2</v>
      </c>
      <c r="G627" s="18">
        <v>5375.04</v>
      </c>
      <c r="H627" t="s">
        <v>11</v>
      </c>
      <c r="I627" t="s">
        <v>16</v>
      </c>
      <c r="J627" t="s">
        <v>42</v>
      </c>
      <c r="K627" s="14">
        <f t="shared" si="18"/>
        <v>32830</v>
      </c>
      <c r="L627" s="16">
        <f t="shared" si="19"/>
        <v>33</v>
      </c>
    </row>
    <row r="628" spans="2:12" x14ac:dyDescent="0.3">
      <c r="B628" t="s">
        <v>660</v>
      </c>
      <c r="C628">
        <v>1986</v>
      </c>
      <c r="D628" t="s">
        <v>10</v>
      </c>
      <c r="E628">
        <v>22</v>
      </c>
      <c r="F628">
        <v>1</v>
      </c>
      <c r="G628" s="18">
        <v>5377.46</v>
      </c>
      <c r="H628" t="s">
        <v>11</v>
      </c>
      <c r="I628" t="s">
        <v>12</v>
      </c>
      <c r="J628" t="s">
        <v>23</v>
      </c>
      <c r="K628" s="14">
        <f t="shared" si="18"/>
        <v>31615</v>
      </c>
      <c r="L628" s="16">
        <f t="shared" si="19"/>
        <v>36</v>
      </c>
    </row>
    <row r="629" spans="2:12" x14ac:dyDescent="0.3">
      <c r="B629" t="s">
        <v>661</v>
      </c>
      <c r="C629">
        <v>1984</v>
      </c>
      <c r="D629" t="s">
        <v>18</v>
      </c>
      <c r="E629">
        <v>1</v>
      </c>
      <c r="F629">
        <v>0</v>
      </c>
      <c r="G629" s="18">
        <v>5383.54</v>
      </c>
      <c r="H629" t="s">
        <v>11</v>
      </c>
      <c r="I629" t="s">
        <v>12</v>
      </c>
      <c r="J629" t="s">
        <v>42</v>
      </c>
      <c r="K629" s="14">
        <f t="shared" si="18"/>
        <v>30834</v>
      </c>
      <c r="L629" s="16">
        <f t="shared" si="19"/>
        <v>39</v>
      </c>
    </row>
    <row r="630" spans="2:12" x14ac:dyDescent="0.3">
      <c r="B630" t="s">
        <v>662</v>
      </c>
      <c r="C630">
        <v>1988</v>
      </c>
      <c r="D630" t="s">
        <v>35</v>
      </c>
      <c r="E630">
        <v>8</v>
      </c>
      <c r="F630">
        <v>1</v>
      </c>
      <c r="G630" s="18">
        <v>5385.34</v>
      </c>
      <c r="H630" t="s">
        <v>11</v>
      </c>
      <c r="I630" t="s">
        <v>12</v>
      </c>
      <c r="J630" t="s">
        <v>23</v>
      </c>
      <c r="K630" s="14">
        <f t="shared" si="18"/>
        <v>32363</v>
      </c>
      <c r="L630" s="16">
        <f t="shared" si="19"/>
        <v>34</v>
      </c>
    </row>
    <row r="631" spans="2:12" x14ac:dyDescent="0.3">
      <c r="B631" t="s">
        <v>663</v>
      </c>
      <c r="C631">
        <v>1989</v>
      </c>
      <c r="D631" t="s">
        <v>15</v>
      </c>
      <c r="E631">
        <v>6</v>
      </c>
      <c r="F631">
        <v>3</v>
      </c>
      <c r="G631" s="18">
        <v>5396.44</v>
      </c>
      <c r="H631" t="s">
        <v>11</v>
      </c>
      <c r="I631" t="s">
        <v>12</v>
      </c>
      <c r="J631" t="s">
        <v>13</v>
      </c>
      <c r="K631" s="14">
        <f t="shared" si="18"/>
        <v>32818</v>
      </c>
      <c r="L631" s="16">
        <f t="shared" si="19"/>
        <v>33</v>
      </c>
    </row>
    <row r="632" spans="2:12" x14ac:dyDescent="0.3">
      <c r="B632" t="s">
        <v>664</v>
      </c>
      <c r="C632">
        <v>1984</v>
      </c>
      <c r="D632" t="s">
        <v>20</v>
      </c>
      <c r="E632">
        <v>3</v>
      </c>
      <c r="F632">
        <v>0</v>
      </c>
      <c r="G632" s="18">
        <v>5397.62</v>
      </c>
      <c r="H632" t="s">
        <v>11</v>
      </c>
      <c r="I632" t="s">
        <v>11</v>
      </c>
      <c r="J632" t="s">
        <v>13</v>
      </c>
      <c r="K632" s="14">
        <f t="shared" si="18"/>
        <v>30928</v>
      </c>
      <c r="L632" s="16">
        <f t="shared" si="19"/>
        <v>38</v>
      </c>
    </row>
    <row r="633" spans="2:12" x14ac:dyDescent="0.3">
      <c r="B633" t="s">
        <v>665</v>
      </c>
      <c r="C633">
        <v>1984</v>
      </c>
      <c r="D633" t="s">
        <v>35</v>
      </c>
      <c r="E633">
        <v>1</v>
      </c>
      <c r="F633">
        <v>0</v>
      </c>
      <c r="G633" s="18">
        <v>5400.98</v>
      </c>
      <c r="H633" t="s">
        <v>11</v>
      </c>
      <c r="I633" t="s">
        <v>11</v>
      </c>
      <c r="J633" t="s">
        <v>13</v>
      </c>
      <c r="K633" s="14">
        <f t="shared" si="18"/>
        <v>30895</v>
      </c>
      <c r="L633" s="16">
        <f t="shared" si="19"/>
        <v>38</v>
      </c>
    </row>
    <row r="634" spans="2:12" x14ac:dyDescent="0.3">
      <c r="B634" t="s">
        <v>666</v>
      </c>
      <c r="C634">
        <v>1985</v>
      </c>
      <c r="D634" t="s">
        <v>30</v>
      </c>
      <c r="E634">
        <v>23</v>
      </c>
      <c r="F634">
        <v>3</v>
      </c>
      <c r="G634" s="18">
        <v>5402.89</v>
      </c>
      <c r="H634" t="s">
        <v>11</v>
      </c>
      <c r="I634" t="s">
        <v>16</v>
      </c>
      <c r="J634" t="s">
        <v>13</v>
      </c>
      <c r="K634" s="14">
        <f t="shared" si="18"/>
        <v>31404</v>
      </c>
      <c r="L634" s="16">
        <f t="shared" si="19"/>
        <v>37</v>
      </c>
    </row>
    <row r="635" spans="2:12" x14ac:dyDescent="0.3">
      <c r="B635" t="s">
        <v>667</v>
      </c>
      <c r="C635">
        <v>1975</v>
      </c>
      <c r="D635" t="s">
        <v>20</v>
      </c>
      <c r="E635">
        <v>27</v>
      </c>
      <c r="F635">
        <v>1</v>
      </c>
      <c r="G635" s="18">
        <v>5411.99</v>
      </c>
      <c r="H635" t="s">
        <v>11</v>
      </c>
      <c r="I635" t="s">
        <v>12</v>
      </c>
      <c r="J635" t="s">
        <v>23</v>
      </c>
      <c r="K635" s="14">
        <f t="shared" si="18"/>
        <v>27664</v>
      </c>
      <c r="L635" s="16">
        <f t="shared" si="19"/>
        <v>47</v>
      </c>
    </row>
    <row r="636" spans="2:12" x14ac:dyDescent="0.3">
      <c r="B636" t="s">
        <v>668</v>
      </c>
      <c r="C636">
        <v>1982</v>
      </c>
      <c r="D636" t="s">
        <v>20</v>
      </c>
      <c r="E636">
        <v>27</v>
      </c>
      <c r="F636">
        <v>0</v>
      </c>
      <c r="G636" s="18">
        <v>5415.66</v>
      </c>
      <c r="H636" t="s">
        <v>11</v>
      </c>
      <c r="I636" t="s">
        <v>12</v>
      </c>
      <c r="J636" t="s">
        <v>13</v>
      </c>
      <c r="K636" s="14">
        <f t="shared" si="18"/>
        <v>30221</v>
      </c>
      <c r="L636" s="16">
        <f t="shared" si="19"/>
        <v>40</v>
      </c>
    </row>
    <row r="637" spans="2:12" x14ac:dyDescent="0.3">
      <c r="B637" t="s">
        <v>669</v>
      </c>
      <c r="C637">
        <v>1991</v>
      </c>
      <c r="D637" t="s">
        <v>10</v>
      </c>
      <c r="E637">
        <v>6</v>
      </c>
      <c r="F637">
        <v>3</v>
      </c>
      <c r="G637" s="18">
        <v>5425.02</v>
      </c>
      <c r="H637" t="s">
        <v>11</v>
      </c>
      <c r="I637" t="s">
        <v>16</v>
      </c>
      <c r="J637" t="s">
        <v>23</v>
      </c>
      <c r="K637" s="14">
        <f t="shared" si="18"/>
        <v>33425</v>
      </c>
      <c r="L637" s="16">
        <f t="shared" si="19"/>
        <v>31</v>
      </c>
    </row>
    <row r="638" spans="2:12" x14ac:dyDescent="0.3">
      <c r="B638" t="s">
        <v>670</v>
      </c>
      <c r="C638">
        <v>1992</v>
      </c>
      <c r="D638" t="s">
        <v>20</v>
      </c>
      <c r="E638">
        <v>17</v>
      </c>
      <c r="F638">
        <v>3</v>
      </c>
      <c r="G638" s="18">
        <v>5428.73</v>
      </c>
      <c r="H638" t="s">
        <v>12</v>
      </c>
      <c r="I638" t="s">
        <v>16</v>
      </c>
      <c r="J638" t="s">
        <v>356</v>
      </c>
      <c r="K638" s="14">
        <f t="shared" si="18"/>
        <v>33864</v>
      </c>
      <c r="L638" s="16">
        <f t="shared" si="19"/>
        <v>30</v>
      </c>
    </row>
    <row r="639" spans="2:12" x14ac:dyDescent="0.3">
      <c r="B639" t="s">
        <v>671</v>
      </c>
      <c r="C639">
        <v>1978</v>
      </c>
      <c r="D639" t="s">
        <v>18</v>
      </c>
      <c r="E639">
        <v>8</v>
      </c>
      <c r="F639">
        <v>2</v>
      </c>
      <c r="G639" s="18">
        <v>5428.98</v>
      </c>
      <c r="H639" t="s">
        <v>11</v>
      </c>
      <c r="I639" t="s">
        <v>11</v>
      </c>
      <c r="J639" t="s">
        <v>23</v>
      </c>
      <c r="K639" s="14">
        <f t="shared" si="18"/>
        <v>28649</v>
      </c>
      <c r="L639" s="16">
        <f t="shared" si="19"/>
        <v>45</v>
      </c>
    </row>
    <row r="640" spans="2:12" x14ac:dyDescent="0.3">
      <c r="B640" t="s">
        <v>672</v>
      </c>
      <c r="C640">
        <v>1982</v>
      </c>
      <c r="D640" t="s">
        <v>35</v>
      </c>
      <c r="E640">
        <v>25</v>
      </c>
      <c r="F640">
        <v>0</v>
      </c>
      <c r="G640" s="18">
        <v>5438.75</v>
      </c>
      <c r="H640" t="s">
        <v>12</v>
      </c>
      <c r="I640" t="s">
        <v>11</v>
      </c>
      <c r="J640" t="s">
        <v>13</v>
      </c>
      <c r="K640" s="14">
        <f t="shared" si="18"/>
        <v>30188</v>
      </c>
      <c r="L640" s="16">
        <f t="shared" si="19"/>
        <v>40</v>
      </c>
    </row>
    <row r="641" spans="2:12" x14ac:dyDescent="0.3">
      <c r="B641" t="s">
        <v>673</v>
      </c>
      <c r="C641">
        <v>1986</v>
      </c>
      <c r="D641" t="s">
        <v>30</v>
      </c>
      <c r="E641">
        <v>25</v>
      </c>
      <c r="F641">
        <v>0</v>
      </c>
      <c r="G641" s="18">
        <v>5458.05</v>
      </c>
      <c r="H641" t="s">
        <v>11</v>
      </c>
      <c r="I641" t="s">
        <v>11</v>
      </c>
      <c r="J641" t="s">
        <v>247</v>
      </c>
      <c r="K641" s="14">
        <f t="shared" si="18"/>
        <v>31771</v>
      </c>
      <c r="L641" s="16">
        <f t="shared" si="19"/>
        <v>36</v>
      </c>
    </row>
    <row r="642" spans="2:12" x14ac:dyDescent="0.3">
      <c r="B642" t="s">
        <v>674</v>
      </c>
      <c r="C642">
        <v>1973</v>
      </c>
      <c r="D642" t="s">
        <v>37</v>
      </c>
      <c r="E642">
        <v>24</v>
      </c>
      <c r="F642">
        <v>0</v>
      </c>
      <c r="G642" s="18">
        <v>5466.88</v>
      </c>
      <c r="H642" t="s">
        <v>11</v>
      </c>
      <c r="I642" t="s">
        <v>11</v>
      </c>
      <c r="J642" t="s">
        <v>13</v>
      </c>
      <c r="K642" s="14">
        <f t="shared" si="18"/>
        <v>26961</v>
      </c>
      <c r="L642" s="16">
        <f t="shared" si="19"/>
        <v>49</v>
      </c>
    </row>
    <row r="643" spans="2:12" x14ac:dyDescent="0.3">
      <c r="B643" t="s">
        <v>675</v>
      </c>
      <c r="C643">
        <v>1986</v>
      </c>
      <c r="D643" t="s">
        <v>30</v>
      </c>
      <c r="E643">
        <v>2</v>
      </c>
      <c r="F643">
        <v>0</v>
      </c>
      <c r="G643" s="18">
        <v>5469.01</v>
      </c>
      <c r="H643" t="s">
        <v>11</v>
      </c>
      <c r="I643" t="s">
        <v>11</v>
      </c>
      <c r="J643" t="s">
        <v>247</v>
      </c>
      <c r="K643" s="14">
        <f t="shared" ref="K643:K706" si="20">DATE(C643,MONTH(1&amp;D643),E643)</f>
        <v>31748</v>
      </c>
      <c r="L643" s="16">
        <f t="shared" ref="L643:L706" si="21">DATEDIF(K643,DATE(2023,6,8),"Y")</f>
        <v>36</v>
      </c>
    </row>
    <row r="644" spans="2:12" x14ac:dyDescent="0.3">
      <c r="B644" t="s">
        <v>676</v>
      </c>
      <c r="C644">
        <v>1986</v>
      </c>
      <c r="D644" t="s">
        <v>10</v>
      </c>
      <c r="E644">
        <v>12</v>
      </c>
      <c r="F644">
        <v>1</v>
      </c>
      <c r="G644" s="18">
        <v>5472.45</v>
      </c>
      <c r="H644" t="s">
        <v>11</v>
      </c>
      <c r="I644" t="s">
        <v>12</v>
      </c>
      <c r="J644" t="s">
        <v>42</v>
      </c>
      <c r="K644" s="14">
        <f t="shared" si="20"/>
        <v>31605</v>
      </c>
      <c r="L644" s="16">
        <f t="shared" si="21"/>
        <v>36</v>
      </c>
    </row>
    <row r="645" spans="2:12" x14ac:dyDescent="0.3">
      <c r="B645" t="s">
        <v>677</v>
      </c>
      <c r="C645">
        <v>1986</v>
      </c>
      <c r="D645" t="s">
        <v>20</v>
      </c>
      <c r="E645">
        <v>30</v>
      </c>
      <c r="F645">
        <v>1</v>
      </c>
      <c r="G645" s="18">
        <v>5478.04</v>
      </c>
      <c r="H645" t="s">
        <v>11</v>
      </c>
      <c r="I645" t="s">
        <v>12</v>
      </c>
      <c r="J645" t="s">
        <v>13</v>
      </c>
      <c r="K645" s="14">
        <f t="shared" si="20"/>
        <v>31685</v>
      </c>
      <c r="L645" s="16">
        <f t="shared" si="21"/>
        <v>36</v>
      </c>
    </row>
    <row r="646" spans="2:12" x14ac:dyDescent="0.3">
      <c r="B646" t="s">
        <v>678</v>
      </c>
      <c r="C646">
        <v>1984</v>
      </c>
      <c r="D646" t="s">
        <v>35</v>
      </c>
      <c r="E646">
        <v>26</v>
      </c>
      <c r="F646">
        <v>1</v>
      </c>
      <c r="G646" s="18">
        <v>5484.47</v>
      </c>
      <c r="H646" t="s">
        <v>11</v>
      </c>
      <c r="I646" t="s">
        <v>11</v>
      </c>
      <c r="J646" t="s">
        <v>13</v>
      </c>
      <c r="K646" s="14">
        <f t="shared" si="20"/>
        <v>30920</v>
      </c>
      <c r="L646" s="16">
        <f t="shared" si="21"/>
        <v>38</v>
      </c>
    </row>
    <row r="647" spans="2:12" x14ac:dyDescent="0.3">
      <c r="B647" t="s">
        <v>679</v>
      </c>
      <c r="C647">
        <v>1984</v>
      </c>
      <c r="D647" t="s">
        <v>35</v>
      </c>
      <c r="E647">
        <v>17</v>
      </c>
      <c r="F647">
        <v>1</v>
      </c>
      <c r="G647" s="18">
        <v>5488.26</v>
      </c>
      <c r="H647" t="s">
        <v>11</v>
      </c>
      <c r="I647" t="s">
        <v>12</v>
      </c>
      <c r="J647" t="s">
        <v>42</v>
      </c>
      <c r="K647" s="14">
        <f t="shared" si="20"/>
        <v>30911</v>
      </c>
      <c r="L647" s="16">
        <f t="shared" si="21"/>
        <v>38</v>
      </c>
    </row>
    <row r="648" spans="2:12" x14ac:dyDescent="0.3">
      <c r="B648" t="s">
        <v>680</v>
      </c>
      <c r="C648">
        <v>1988</v>
      </c>
      <c r="D648" t="s">
        <v>10</v>
      </c>
      <c r="E648">
        <v>29</v>
      </c>
      <c r="F648">
        <v>3</v>
      </c>
      <c r="G648" s="18">
        <v>5503.36</v>
      </c>
      <c r="H648" t="s">
        <v>11</v>
      </c>
      <c r="I648" t="s">
        <v>11</v>
      </c>
      <c r="J648" t="s">
        <v>23</v>
      </c>
      <c r="K648" s="14">
        <f t="shared" si="20"/>
        <v>32353</v>
      </c>
      <c r="L648" s="16">
        <f t="shared" si="21"/>
        <v>34</v>
      </c>
    </row>
    <row r="649" spans="2:12" x14ac:dyDescent="0.3">
      <c r="B649" t="s">
        <v>681</v>
      </c>
      <c r="C649">
        <v>1981</v>
      </c>
      <c r="D649" t="s">
        <v>15</v>
      </c>
      <c r="E649">
        <v>7</v>
      </c>
      <c r="F649">
        <v>1</v>
      </c>
      <c r="G649" s="18">
        <v>5539.4</v>
      </c>
      <c r="H649" t="s">
        <v>11</v>
      </c>
      <c r="I649" t="s">
        <v>11</v>
      </c>
      <c r="J649" t="s">
        <v>13</v>
      </c>
      <c r="K649" s="14">
        <f t="shared" si="20"/>
        <v>29897</v>
      </c>
      <c r="L649" s="16">
        <f t="shared" si="21"/>
        <v>41</v>
      </c>
    </row>
    <row r="650" spans="2:12" x14ac:dyDescent="0.3">
      <c r="B650" t="s">
        <v>682</v>
      </c>
      <c r="C650">
        <v>1980</v>
      </c>
      <c r="D650" t="s">
        <v>30</v>
      </c>
      <c r="E650">
        <v>7</v>
      </c>
      <c r="F650">
        <v>2</v>
      </c>
      <c r="G650" s="18">
        <v>5540.35</v>
      </c>
      <c r="H650" t="s">
        <v>11</v>
      </c>
      <c r="I650" t="s">
        <v>11</v>
      </c>
      <c r="J650" t="s">
        <v>23</v>
      </c>
      <c r="K650" s="14">
        <f t="shared" si="20"/>
        <v>29562</v>
      </c>
      <c r="L650" s="16">
        <f t="shared" si="21"/>
        <v>42</v>
      </c>
    </row>
    <row r="651" spans="2:12" x14ac:dyDescent="0.3">
      <c r="B651" t="s">
        <v>683</v>
      </c>
      <c r="C651">
        <v>1999</v>
      </c>
      <c r="D651" t="s">
        <v>20</v>
      </c>
      <c r="E651">
        <v>22</v>
      </c>
      <c r="F651">
        <v>0</v>
      </c>
      <c r="G651" s="18">
        <v>5552.61</v>
      </c>
      <c r="H651" t="s">
        <v>11</v>
      </c>
      <c r="I651" t="s">
        <v>12</v>
      </c>
      <c r="J651" t="s">
        <v>535</v>
      </c>
      <c r="K651" s="14">
        <f t="shared" si="20"/>
        <v>36425</v>
      </c>
      <c r="L651" s="16">
        <f t="shared" si="21"/>
        <v>23</v>
      </c>
    </row>
    <row r="652" spans="2:12" x14ac:dyDescent="0.3">
      <c r="B652" t="s">
        <v>684</v>
      </c>
      <c r="C652">
        <v>1974</v>
      </c>
      <c r="D652" t="s">
        <v>20</v>
      </c>
      <c r="E652">
        <v>18</v>
      </c>
      <c r="F652">
        <v>0</v>
      </c>
      <c r="G652" s="18">
        <v>5576.35</v>
      </c>
      <c r="H652" t="s">
        <v>11</v>
      </c>
      <c r="I652" t="s">
        <v>12</v>
      </c>
      <c r="J652" t="s">
        <v>13</v>
      </c>
      <c r="K652" s="14">
        <f t="shared" si="20"/>
        <v>27290</v>
      </c>
      <c r="L652" s="16">
        <f t="shared" si="21"/>
        <v>48</v>
      </c>
    </row>
    <row r="653" spans="2:12" x14ac:dyDescent="0.3">
      <c r="B653" t="s">
        <v>685</v>
      </c>
      <c r="C653">
        <v>1985</v>
      </c>
      <c r="D653" t="s">
        <v>20</v>
      </c>
      <c r="E653">
        <v>5</v>
      </c>
      <c r="F653">
        <v>3</v>
      </c>
      <c r="G653" s="18">
        <v>5582.95</v>
      </c>
      <c r="H653" t="s">
        <v>11</v>
      </c>
      <c r="I653" t="s">
        <v>16</v>
      </c>
      <c r="J653" t="s">
        <v>23</v>
      </c>
      <c r="K653" s="14">
        <f t="shared" si="20"/>
        <v>31295</v>
      </c>
      <c r="L653" s="16">
        <f t="shared" si="21"/>
        <v>37</v>
      </c>
    </row>
    <row r="654" spans="2:12" x14ac:dyDescent="0.3">
      <c r="B654" t="s">
        <v>686</v>
      </c>
      <c r="C654">
        <v>1986</v>
      </c>
      <c r="D654" t="s">
        <v>15</v>
      </c>
      <c r="E654">
        <v>21</v>
      </c>
      <c r="F654">
        <v>2</v>
      </c>
      <c r="G654" s="18">
        <v>5584.31</v>
      </c>
      <c r="H654" t="s">
        <v>12</v>
      </c>
      <c r="I654" t="s">
        <v>16</v>
      </c>
      <c r="J654" t="s">
        <v>13</v>
      </c>
      <c r="K654" s="14">
        <f t="shared" si="20"/>
        <v>31737</v>
      </c>
      <c r="L654" s="16">
        <f t="shared" si="21"/>
        <v>36</v>
      </c>
    </row>
    <row r="655" spans="2:12" x14ac:dyDescent="0.3">
      <c r="B655" t="s">
        <v>687</v>
      </c>
      <c r="C655">
        <v>1983</v>
      </c>
      <c r="D655" t="s">
        <v>37</v>
      </c>
      <c r="E655">
        <v>3</v>
      </c>
      <c r="F655">
        <v>3</v>
      </c>
      <c r="G655" s="18">
        <v>5587.59</v>
      </c>
      <c r="H655" t="s">
        <v>11</v>
      </c>
      <c r="I655" t="s">
        <v>16</v>
      </c>
      <c r="J655" t="s">
        <v>13</v>
      </c>
      <c r="K655" s="14">
        <f t="shared" si="20"/>
        <v>30592</v>
      </c>
      <c r="L655" s="16">
        <f t="shared" si="21"/>
        <v>39</v>
      </c>
    </row>
    <row r="656" spans="2:12" x14ac:dyDescent="0.3">
      <c r="B656" t="s">
        <v>688</v>
      </c>
      <c r="C656">
        <v>1988</v>
      </c>
      <c r="D656" t="s">
        <v>15</v>
      </c>
      <c r="E656">
        <v>18</v>
      </c>
      <c r="F656">
        <v>1</v>
      </c>
      <c r="G656" s="18">
        <v>5594.85</v>
      </c>
      <c r="H656" t="s">
        <v>11</v>
      </c>
      <c r="I656" t="s">
        <v>12</v>
      </c>
      <c r="J656" t="s">
        <v>247</v>
      </c>
      <c r="K656" s="14">
        <f t="shared" si="20"/>
        <v>32465</v>
      </c>
      <c r="L656" s="16">
        <f t="shared" si="21"/>
        <v>34</v>
      </c>
    </row>
    <row r="657" spans="2:12" x14ac:dyDescent="0.3">
      <c r="B657" t="s">
        <v>689</v>
      </c>
      <c r="C657">
        <v>1978</v>
      </c>
      <c r="D657" t="s">
        <v>20</v>
      </c>
      <c r="E657">
        <v>11</v>
      </c>
      <c r="F657">
        <v>2</v>
      </c>
      <c r="G657" s="18">
        <v>5612.83</v>
      </c>
      <c r="H657" t="s">
        <v>11</v>
      </c>
      <c r="I657" t="s">
        <v>12</v>
      </c>
      <c r="J657" t="s">
        <v>13</v>
      </c>
      <c r="K657" s="14">
        <f t="shared" si="20"/>
        <v>28744</v>
      </c>
      <c r="L657" s="16">
        <f t="shared" si="21"/>
        <v>44</v>
      </c>
    </row>
    <row r="658" spans="2:12" x14ac:dyDescent="0.3">
      <c r="B658" t="s">
        <v>690</v>
      </c>
      <c r="C658">
        <v>1994</v>
      </c>
      <c r="D658" t="s">
        <v>15</v>
      </c>
      <c r="E658">
        <v>15</v>
      </c>
      <c r="F658">
        <v>5</v>
      </c>
      <c r="G658" s="18">
        <v>5615.37</v>
      </c>
      <c r="H658" t="s">
        <v>11</v>
      </c>
      <c r="I658" t="s">
        <v>12</v>
      </c>
      <c r="J658" t="s">
        <v>42</v>
      </c>
      <c r="K658" s="14">
        <f t="shared" si="20"/>
        <v>34653</v>
      </c>
      <c r="L658" s="16">
        <f t="shared" si="21"/>
        <v>28</v>
      </c>
    </row>
    <row r="659" spans="2:12" x14ac:dyDescent="0.3">
      <c r="B659" t="s">
        <v>691</v>
      </c>
      <c r="C659">
        <v>1987</v>
      </c>
      <c r="D659" t="s">
        <v>30</v>
      </c>
      <c r="E659">
        <v>9</v>
      </c>
      <c r="F659">
        <v>1</v>
      </c>
      <c r="G659" s="18">
        <v>5630.46</v>
      </c>
      <c r="H659" t="s">
        <v>11</v>
      </c>
      <c r="I659" t="s">
        <v>12</v>
      </c>
      <c r="J659" t="s">
        <v>23</v>
      </c>
      <c r="K659" s="14">
        <f t="shared" si="20"/>
        <v>32120</v>
      </c>
      <c r="L659" s="16">
        <f t="shared" si="21"/>
        <v>35</v>
      </c>
    </row>
    <row r="660" spans="2:12" x14ac:dyDescent="0.3">
      <c r="B660" t="s">
        <v>692</v>
      </c>
      <c r="C660">
        <v>1983</v>
      </c>
      <c r="D660" t="s">
        <v>18</v>
      </c>
      <c r="E660">
        <v>8</v>
      </c>
      <c r="F660">
        <v>0</v>
      </c>
      <c r="G660" s="18">
        <v>5649.72</v>
      </c>
      <c r="H660" t="s">
        <v>11</v>
      </c>
      <c r="I660" t="s">
        <v>12</v>
      </c>
      <c r="J660" t="s">
        <v>42</v>
      </c>
      <c r="K660" s="14">
        <f t="shared" si="20"/>
        <v>30475</v>
      </c>
      <c r="L660" s="16">
        <f t="shared" si="21"/>
        <v>40</v>
      </c>
    </row>
    <row r="661" spans="2:12" x14ac:dyDescent="0.3">
      <c r="B661" t="s">
        <v>693</v>
      </c>
      <c r="C661">
        <v>1978</v>
      </c>
      <c r="D661" t="s">
        <v>20</v>
      </c>
      <c r="E661">
        <v>27</v>
      </c>
      <c r="F661">
        <v>2</v>
      </c>
      <c r="G661" s="18">
        <v>5650.14</v>
      </c>
      <c r="H661" t="s">
        <v>11</v>
      </c>
      <c r="I661" t="s">
        <v>16</v>
      </c>
      <c r="J661" t="s">
        <v>13</v>
      </c>
      <c r="K661" s="14">
        <f t="shared" si="20"/>
        <v>28760</v>
      </c>
      <c r="L661" s="16">
        <f t="shared" si="21"/>
        <v>44</v>
      </c>
    </row>
    <row r="662" spans="2:12" x14ac:dyDescent="0.3">
      <c r="B662" t="s">
        <v>694</v>
      </c>
      <c r="C662">
        <v>1983</v>
      </c>
      <c r="D662" t="s">
        <v>20</v>
      </c>
      <c r="E662">
        <v>3</v>
      </c>
      <c r="F662">
        <v>0</v>
      </c>
      <c r="G662" s="18">
        <v>5662.23</v>
      </c>
      <c r="H662" t="s">
        <v>11</v>
      </c>
      <c r="I662" t="s">
        <v>16</v>
      </c>
      <c r="J662" t="s">
        <v>13</v>
      </c>
      <c r="K662" s="14">
        <f t="shared" si="20"/>
        <v>30562</v>
      </c>
      <c r="L662" s="16">
        <f t="shared" si="21"/>
        <v>39</v>
      </c>
    </row>
    <row r="663" spans="2:12" x14ac:dyDescent="0.3">
      <c r="B663" t="s">
        <v>695</v>
      </c>
      <c r="C663">
        <v>1984</v>
      </c>
      <c r="D663" t="s">
        <v>35</v>
      </c>
      <c r="E663">
        <v>12</v>
      </c>
      <c r="F663">
        <v>3</v>
      </c>
      <c r="G663" s="18">
        <v>5679.13</v>
      </c>
      <c r="H663" t="s">
        <v>11</v>
      </c>
      <c r="I663" t="s">
        <v>11</v>
      </c>
      <c r="J663" t="s">
        <v>13</v>
      </c>
      <c r="K663" s="14">
        <f t="shared" si="20"/>
        <v>30906</v>
      </c>
      <c r="L663" s="16">
        <f t="shared" si="21"/>
        <v>38</v>
      </c>
    </row>
    <row r="664" spans="2:12" x14ac:dyDescent="0.3">
      <c r="B664" t="s">
        <v>696</v>
      </c>
      <c r="C664">
        <v>1972</v>
      </c>
      <c r="D664" t="s">
        <v>37</v>
      </c>
      <c r="E664">
        <v>28</v>
      </c>
      <c r="F664">
        <v>0</v>
      </c>
      <c r="G664" s="18">
        <v>5690.79</v>
      </c>
      <c r="H664" t="s">
        <v>11</v>
      </c>
      <c r="I664" t="s">
        <v>16</v>
      </c>
      <c r="J664" t="s">
        <v>13</v>
      </c>
      <c r="K664" s="14">
        <f t="shared" si="20"/>
        <v>26600</v>
      </c>
      <c r="L664" s="16">
        <f t="shared" si="21"/>
        <v>50</v>
      </c>
    </row>
    <row r="665" spans="2:12" x14ac:dyDescent="0.3">
      <c r="B665" t="s">
        <v>697</v>
      </c>
      <c r="C665">
        <v>1992</v>
      </c>
      <c r="D665" t="s">
        <v>15</v>
      </c>
      <c r="E665">
        <v>3</v>
      </c>
      <c r="F665">
        <v>3</v>
      </c>
      <c r="G665" s="18">
        <v>5693.43</v>
      </c>
      <c r="H665" t="s">
        <v>11</v>
      </c>
      <c r="I665" t="s">
        <v>12</v>
      </c>
      <c r="J665" t="s">
        <v>23</v>
      </c>
      <c r="K665" s="14">
        <f t="shared" si="20"/>
        <v>33911</v>
      </c>
      <c r="L665" s="16">
        <f t="shared" si="21"/>
        <v>30</v>
      </c>
    </row>
    <row r="666" spans="2:12" x14ac:dyDescent="0.3">
      <c r="B666" t="s">
        <v>698</v>
      </c>
      <c r="C666">
        <v>1974</v>
      </c>
      <c r="D666" t="s">
        <v>10</v>
      </c>
      <c r="E666">
        <v>6</v>
      </c>
      <c r="F666">
        <v>0</v>
      </c>
      <c r="G666" s="18">
        <v>5698.74</v>
      </c>
      <c r="H666" t="s">
        <v>11</v>
      </c>
      <c r="I666" t="s">
        <v>11</v>
      </c>
      <c r="J666" t="s">
        <v>23</v>
      </c>
      <c r="K666" s="14">
        <f t="shared" si="20"/>
        <v>27216</v>
      </c>
      <c r="L666" s="16">
        <f t="shared" si="21"/>
        <v>48</v>
      </c>
    </row>
    <row r="667" spans="2:12" x14ac:dyDescent="0.3">
      <c r="B667" t="s">
        <v>699</v>
      </c>
      <c r="C667">
        <v>1981</v>
      </c>
      <c r="D667" t="s">
        <v>18</v>
      </c>
      <c r="E667">
        <v>15</v>
      </c>
      <c r="F667">
        <v>0</v>
      </c>
      <c r="G667" s="18">
        <v>5699.84</v>
      </c>
      <c r="H667" t="s">
        <v>11</v>
      </c>
      <c r="I667" t="s">
        <v>12</v>
      </c>
      <c r="J667" t="s">
        <v>13</v>
      </c>
      <c r="K667" s="14">
        <f t="shared" si="20"/>
        <v>29752</v>
      </c>
      <c r="L667" s="16">
        <f t="shared" si="21"/>
        <v>41</v>
      </c>
    </row>
    <row r="668" spans="2:12" x14ac:dyDescent="0.3">
      <c r="B668" t="s">
        <v>700</v>
      </c>
      <c r="C668">
        <v>1993</v>
      </c>
      <c r="D668" t="s">
        <v>15</v>
      </c>
      <c r="E668">
        <v>3</v>
      </c>
      <c r="F668">
        <v>4</v>
      </c>
      <c r="G668" s="18">
        <v>5708.87</v>
      </c>
      <c r="H668" t="s">
        <v>11</v>
      </c>
      <c r="I668" t="s">
        <v>16</v>
      </c>
      <c r="J668" t="s">
        <v>42</v>
      </c>
      <c r="K668" s="14">
        <f t="shared" si="20"/>
        <v>34276</v>
      </c>
      <c r="L668" s="16">
        <f t="shared" si="21"/>
        <v>29</v>
      </c>
    </row>
    <row r="669" spans="2:12" x14ac:dyDescent="0.3">
      <c r="B669" t="s">
        <v>701</v>
      </c>
      <c r="C669">
        <v>1981</v>
      </c>
      <c r="D669" t="s">
        <v>35</v>
      </c>
      <c r="E669">
        <v>30</v>
      </c>
      <c r="F669">
        <v>0</v>
      </c>
      <c r="G669" s="18">
        <v>5709.16</v>
      </c>
      <c r="H669" t="s">
        <v>12</v>
      </c>
      <c r="I669" t="s">
        <v>12</v>
      </c>
      <c r="J669" t="s">
        <v>13</v>
      </c>
      <c r="K669" s="14">
        <f t="shared" si="20"/>
        <v>29828</v>
      </c>
      <c r="L669" s="16">
        <f t="shared" si="21"/>
        <v>41</v>
      </c>
    </row>
    <row r="670" spans="2:12" x14ac:dyDescent="0.3">
      <c r="B670" t="s">
        <v>702</v>
      </c>
      <c r="C670">
        <v>1971</v>
      </c>
      <c r="D670" t="s">
        <v>30</v>
      </c>
      <c r="E670">
        <v>18</v>
      </c>
      <c r="F670">
        <v>0</v>
      </c>
      <c r="G670" s="18">
        <v>5720.38</v>
      </c>
      <c r="H670" t="s">
        <v>11</v>
      </c>
      <c r="I670" t="s">
        <v>16</v>
      </c>
      <c r="J670" t="s">
        <v>13</v>
      </c>
      <c r="K670" s="14">
        <f t="shared" si="20"/>
        <v>26285</v>
      </c>
      <c r="L670" s="16">
        <f t="shared" si="21"/>
        <v>51</v>
      </c>
    </row>
    <row r="671" spans="2:12" x14ac:dyDescent="0.3">
      <c r="B671" t="s">
        <v>703</v>
      </c>
      <c r="C671">
        <v>1987</v>
      </c>
      <c r="D671" t="s">
        <v>37</v>
      </c>
      <c r="E671">
        <v>19</v>
      </c>
      <c r="F671">
        <v>2</v>
      </c>
      <c r="G671" s="18">
        <v>5729.01</v>
      </c>
      <c r="H671" t="s">
        <v>16</v>
      </c>
      <c r="I671" t="s">
        <v>11</v>
      </c>
      <c r="J671" t="s">
        <v>23</v>
      </c>
      <c r="K671" s="14">
        <f t="shared" si="20"/>
        <v>32069</v>
      </c>
      <c r="L671" s="16">
        <f t="shared" si="21"/>
        <v>35</v>
      </c>
    </row>
    <row r="672" spans="2:12" x14ac:dyDescent="0.3">
      <c r="B672" t="s">
        <v>704</v>
      </c>
      <c r="C672">
        <v>1972</v>
      </c>
      <c r="D672" t="s">
        <v>35</v>
      </c>
      <c r="E672">
        <v>21</v>
      </c>
      <c r="F672">
        <v>0</v>
      </c>
      <c r="G672" s="18">
        <v>5741.67</v>
      </c>
      <c r="H672" t="s">
        <v>11</v>
      </c>
      <c r="I672" t="s">
        <v>12</v>
      </c>
      <c r="J672" t="s">
        <v>13</v>
      </c>
      <c r="K672" s="14">
        <f t="shared" si="20"/>
        <v>26532</v>
      </c>
      <c r="L672" s="16">
        <f t="shared" si="21"/>
        <v>50</v>
      </c>
    </row>
    <row r="673" spans="2:12" x14ac:dyDescent="0.3">
      <c r="B673" t="s">
        <v>705</v>
      </c>
      <c r="C673">
        <v>1993</v>
      </c>
      <c r="D673" t="s">
        <v>18</v>
      </c>
      <c r="E673">
        <v>10</v>
      </c>
      <c r="F673">
        <v>0</v>
      </c>
      <c r="G673" s="18">
        <v>5748.13</v>
      </c>
      <c r="H673" t="s">
        <v>11</v>
      </c>
      <c r="I673" t="s">
        <v>16</v>
      </c>
      <c r="J673" t="s">
        <v>300</v>
      </c>
      <c r="K673" s="14">
        <f t="shared" si="20"/>
        <v>34130</v>
      </c>
      <c r="L673" s="16">
        <f t="shared" si="21"/>
        <v>29</v>
      </c>
    </row>
    <row r="674" spans="2:12" x14ac:dyDescent="0.3">
      <c r="B674" t="s">
        <v>706</v>
      </c>
      <c r="C674">
        <v>1983</v>
      </c>
      <c r="D674" t="s">
        <v>35</v>
      </c>
      <c r="E674">
        <v>30</v>
      </c>
      <c r="F674">
        <v>0</v>
      </c>
      <c r="G674" s="18">
        <v>5757.41</v>
      </c>
      <c r="H674" t="s">
        <v>11</v>
      </c>
      <c r="I674" t="s">
        <v>12</v>
      </c>
      <c r="J674" t="s">
        <v>166</v>
      </c>
      <c r="K674" s="14">
        <f t="shared" si="20"/>
        <v>30558</v>
      </c>
      <c r="L674" s="16">
        <f t="shared" si="21"/>
        <v>39</v>
      </c>
    </row>
    <row r="675" spans="2:12" x14ac:dyDescent="0.3">
      <c r="B675" t="s">
        <v>707</v>
      </c>
      <c r="C675">
        <v>2004</v>
      </c>
      <c r="D675" t="s">
        <v>15</v>
      </c>
      <c r="E675">
        <v>1</v>
      </c>
      <c r="F675">
        <v>0</v>
      </c>
      <c r="G675" s="18">
        <v>5778.71</v>
      </c>
      <c r="H675" t="s">
        <v>11</v>
      </c>
      <c r="I675" t="s">
        <v>12</v>
      </c>
      <c r="J675" t="s">
        <v>632</v>
      </c>
      <c r="K675" s="14">
        <f t="shared" si="20"/>
        <v>38292</v>
      </c>
      <c r="L675" s="16">
        <f t="shared" si="21"/>
        <v>18</v>
      </c>
    </row>
    <row r="676" spans="2:12" x14ac:dyDescent="0.3">
      <c r="B676" t="s">
        <v>708</v>
      </c>
      <c r="C676">
        <v>1980</v>
      </c>
      <c r="D676" t="s">
        <v>20</v>
      </c>
      <c r="E676">
        <v>18</v>
      </c>
      <c r="F676">
        <v>2</v>
      </c>
      <c r="G676" s="18">
        <v>5807.06</v>
      </c>
      <c r="H676" t="s">
        <v>11</v>
      </c>
      <c r="I676" t="s">
        <v>12</v>
      </c>
      <c r="J676" t="s">
        <v>13</v>
      </c>
      <c r="K676" s="14">
        <f t="shared" si="20"/>
        <v>29482</v>
      </c>
      <c r="L676" s="16">
        <f t="shared" si="21"/>
        <v>42</v>
      </c>
    </row>
    <row r="677" spans="2:12" x14ac:dyDescent="0.3">
      <c r="B677" t="s">
        <v>709</v>
      </c>
      <c r="C677">
        <v>1972</v>
      </c>
      <c r="D677" t="s">
        <v>15</v>
      </c>
      <c r="E677">
        <v>2</v>
      </c>
      <c r="F677">
        <v>0</v>
      </c>
      <c r="G677" s="18">
        <v>5812.9</v>
      </c>
      <c r="H677" t="s">
        <v>11</v>
      </c>
      <c r="I677" t="s">
        <v>11</v>
      </c>
      <c r="J677" t="s">
        <v>13</v>
      </c>
      <c r="K677" s="14">
        <f t="shared" si="20"/>
        <v>26605</v>
      </c>
      <c r="L677" s="16">
        <f t="shared" si="21"/>
        <v>50</v>
      </c>
    </row>
    <row r="678" spans="2:12" x14ac:dyDescent="0.3">
      <c r="B678" t="s">
        <v>710</v>
      </c>
      <c r="C678">
        <v>2002</v>
      </c>
      <c r="D678" t="s">
        <v>10</v>
      </c>
      <c r="E678">
        <v>22</v>
      </c>
      <c r="F678">
        <v>0</v>
      </c>
      <c r="G678" s="18">
        <v>5816.58</v>
      </c>
      <c r="H678" t="s">
        <v>11</v>
      </c>
      <c r="I678" t="s">
        <v>11</v>
      </c>
      <c r="J678" t="s">
        <v>535</v>
      </c>
      <c r="K678" s="14">
        <f t="shared" si="20"/>
        <v>37459</v>
      </c>
      <c r="L678" s="16">
        <f t="shared" si="21"/>
        <v>20</v>
      </c>
    </row>
    <row r="679" spans="2:12" x14ac:dyDescent="0.3">
      <c r="B679" t="s">
        <v>711</v>
      </c>
      <c r="C679">
        <v>1971</v>
      </c>
      <c r="D679" t="s">
        <v>20</v>
      </c>
      <c r="E679">
        <v>27</v>
      </c>
      <c r="F679">
        <v>0</v>
      </c>
      <c r="G679" s="18">
        <v>5832.6</v>
      </c>
      <c r="H679" t="s">
        <v>11</v>
      </c>
      <c r="I679" t="s">
        <v>12</v>
      </c>
      <c r="J679" t="s">
        <v>23</v>
      </c>
      <c r="K679" s="14">
        <f t="shared" si="20"/>
        <v>26203</v>
      </c>
      <c r="L679" s="16">
        <f t="shared" si="21"/>
        <v>51</v>
      </c>
    </row>
    <row r="680" spans="2:12" x14ac:dyDescent="0.3">
      <c r="B680" t="s">
        <v>712</v>
      </c>
      <c r="C680">
        <v>1987</v>
      </c>
      <c r="D680" t="s">
        <v>10</v>
      </c>
      <c r="E680">
        <v>27</v>
      </c>
      <c r="F680">
        <v>2</v>
      </c>
      <c r="G680" s="18">
        <v>5836.52</v>
      </c>
      <c r="H680" t="s">
        <v>11</v>
      </c>
      <c r="I680" t="s">
        <v>12</v>
      </c>
      <c r="J680" t="s">
        <v>13</v>
      </c>
      <c r="K680" s="14">
        <f t="shared" si="20"/>
        <v>31985</v>
      </c>
      <c r="L680" s="16">
        <f t="shared" si="21"/>
        <v>35</v>
      </c>
    </row>
    <row r="681" spans="2:12" x14ac:dyDescent="0.3">
      <c r="B681" t="s">
        <v>713</v>
      </c>
      <c r="C681">
        <v>1995</v>
      </c>
      <c r="D681" t="s">
        <v>35</v>
      </c>
      <c r="E681">
        <v>20</v>
      </c>
      <c r="F681">
        <v>0</v>
      </c>
      <c r="G681" s="18">
        <v>5843.99</v>
      </c>
      <c r="H681" t="s">
        <v>11</v>
      </c>
      <c r="I681" t="s">
        <v>11</v>
      </c>
      <c r="J681" t="s">
        <v>200</v>
      </c>
      <c r="K681" s="14">
        <f t="shared" si="20"/>
        <v>34931</v>
      </c>
      <c r="L681" s="16">
        <f t="shared" si="21"/>
        <v>27</v>
      </c>
    </row>
    <row r="682" spans="2:12" x14ac:dyDescent="0.3">
      <c r="B682" t="s">
        <v>714</v>
      </c>
      <c r="C682">
        <v>1987</v>
      </c>
      <c r="D682" t="s">
        <v>20</v>
      </c>
      <c r="E682">
        <v>30</v>
      </c>
      <c r="F682">
        <v>2</v>
      </c>
      <c r="G682" s="18">
        <v>5846.92</v>
      </c>
      <c r="H682" t="s">
        <v>11</v>
      </c>
      <c r="I682" t="s">
        <v>11</v>
      </c>
      <c r="J682" t="s">
        <v>13</v>
      </c>
      <c r="K682" s="14">
        <f t="shared" si="20"/>
        <v>32050</v>
      </c>
      <c r="L682" s="16">
        <f t="shared" si="21"/>
        <v>35</v>
      </c>
    </row>
    <row r="683" spans="2:12" x14ac:dyDescent="0.3">
      <c r="B683" t="s">
        <v>715</v>
      </c>
      <c r="C683">
        <v>1985</v>
      </c>
      <c r="D683" t="s">
        <v>18</v>
      </c>
      <c r="E683">
        <v>18</v>
      </c>
      <c r="F683">
        <v>3</v>
      </c>
      <c r="G683" s="18">
        <v>5847.24</v>
      </c>
      <c r="H683" t="s">
        <v>11</v>
      </c>
      <c r="I683" t="s">
        <v>16</v>
      </c>
      <c r="J683" t="s">
        <v>13</v>
      </c>
      <c r="K683" s="14">
        <f t="shared" si="20"/>
        <v>31216</v>
      </c>
      <c r="L683" s="16">
        <f t="shared" si="21"/>
        <v>37</v>
      </c>
    </row>
    <row r="684" spans="2:12" x14ac:dyDescent="0.3">
      <c r="B684" t="s">
        <v>716</v>
      </c>
      <c r="C684">
        <v>1984</v>
      </c>
      <c r="D684" t="s">
        <v>15</v>
      </c>
      <c r="E684">
        <v>22</v>
      </c>
      <c r="F684">
        <v>1</v>
      </c>
      <c r="G684" s="18">
        <v>5855.9</v>
      </c>
      <c r="H684" t="s">
        <v>11</v>
      </c>
      <c r="I684" t="s">
        <v>12</v>
      </c>
      <c r="J684" t="s">
        <v>23</v>
      </c>
      <c r="K684" s="14">
        <f t="shared" si="20"/>
        <v>31008</v>
      </c>
      <c r="L684" s="16">
        <f t="shared" si="21"/>
        <v>38</v>
      </c>
    </row>
    <row r="685" spans="2:12" x14ac:dyDescent="0.3">
      <c r="B685" t="s">
        <v>717</v>
      </c>
      <c r="C685">
        <v>1993</v>
      </c>
      <c r="D685" t="s">
        <v>37</v>
      </c>
      <c r="E685">
        <v>19</v>
      </c>
      <c r="F685">
        <v>0</v>
      </c>
      <c r="G685" s="18">
        <v>5877.02</v>
      </c>
      <c r="H685" t="s">
        <v>11</v>
      </c>
      <c r="I685" t="s">
        <v>11</v>
      </c>
      <c r="J685" t="s">
        <v>300</v>
      </c>
      <c r="K685" s="14">
        <f t="shared" si="20"/>
        <v>34261</v>
      </c>
      <c r="L685" s="16">
        <f t="shared" si="21"/>
        <v>29</v>
      </c>
    </row>
    <row r="686" spans="2:12" x14ac:dyDescent="0.3">
      <c r="B686" t="s">
        <v>718</v>
      </c>
      <c r="C686">
        <v>1982</v>
      </c>
      <c r="D686" t="s">
        <v>10</v>
      </c>
      <c r="E686">
        <v>8</v>
      </c>
      <c r="F686">
        <v>0</v>
      </c>
      <c r="G686" s="18">
        <v>5910.94</v>
      </c>
      <c r="H686" t="s">
        <v>11</v>
      </c>
      <c r="I686" t="s">
        <v>16</v>
      </c>
      <c r="J686" t="s">
        <v>42</v>
      </c>
      <c r="K686" s="14">
        <f t="shared" si="20"/>
        <v>30140</v>
      </c>
      <c r="L686" s="16">
        <f t="shared" si="21"/>
        <v>40</v>
      </c>
    </row>
    <row r="687" spans="2:12" x14ac:dyDescent="0.3">
      <c r="B687" t="s">
        <v>719</v>
      </c>
      <c r="C687">
        <v>1982</v>
      </c>
      <c r="D687" t="s">
        <v>30</v>
      </c>
      <c r="E687">
        <v>21</v>
      </c>
      <c r="F687">
        <v>0</v>
      </c>
      <c r="G687" s="18">
        <v>5920.1</v>
      </c>
      <c r="H687" t="s">
        <v>11</v>
      </c>
      <c r="I687" t="s">
        <v>16</v>
      </c>
      <c r="J687" t="s">
        <v>13</v>
      </c>
      <c r="K687" s="14">
        <f t="shared" si="20"/>
        <v>30306</v>
      </c>
      <c r="L687" s="16">
        <f t="shared" si="21"/>
        <v>40</v>
      </c>
    </row>
    <row r="688" spans="2:12" x14ac:dyDescent="0.3">
      <c r="B688" t="s">
        <v>720</v>
      </c>
      <c r="C688">
        <v>1987</v>
      </c>
      <c r="D688" t="s">
        <v>10</v>
      </c>
      <c r="E688">
        <v>29</v>
      </c>
      <c r="F688">
        <v>3</v>
      </c>
      <c r="G688" s="18">
        <v>5926.85</v>
      </c>
      <c r="H688" t="s">
        <v>12</v>
      </c>
      <c r="I688" t="s">
        <v>12</v>
      </c>
      <c r="J688" t="s">
        <v>42</v>
      </c>
      <c r="K688" s="14">
        <f t="shared" si="20"/>
        <v>31987</v>
      </c>
      <c r="L688" s="16">
        <f t="shared" si="21"/>
        <v>35</v>
      </c>
    </row>
    <row r="689" spans="2:12" x14ac:dyDescent="0.3">
      <c r="B689" t="s">
        <v>721</v>
      </c>
      <c r="C689">
        <v>1993</v>
      </c>
      <c r="D689" t="s">
        <v>35</v>
      </c>
      <c r="E689">
        <v>13</v>
      </c>
      <c r="F689">
        <v>0</v>
      </c>
      <c r="G689" s="18">
        <v>5926.93</v>
      </c>
      <c r="H689" t="s">
        <v>11</v>
      </c>
      <c r="I689" t="s">
        <v>11</v>
      </c>
      <c r="J689" t="s">
        <v>200</v>
      </c>
      <c r="K689" s="14">
        <f t="shared" si="20"/>
        <v>34194</v>
      </c>
      <c r="L689" s="16">
        <f t="shared" si="21"/>
        <v>29</v>
      </c>
    </row>
    <row r="690" spans="2:12" x14ac:dyDescent="0.3">
      <c r="B690" t="s">
        <v>722</v>
      </c>
      <c r="C690">
        <v>1994</v>
      </c>
      <c r="D690" t="s">
        <v>10</v>
      </c>
      <c r="E690">
        <v>30</v>
      </c>
      <c r="F690">
        <v>0</v>
      </c>
      <c r="G690" s="18">
        <v>5927.65</v>
      </c>
      <c r="H690" t="s">
        <v>11</v>
      </c>
      <c r="I690" t="s">
        <v>16</v>
      </c>
      <c r="J690" t="s">
        <v>23</v>
      </c>
      <c r="K690" s="14">
        <f t="shared" si="20"/>
        <v>34545</v>
      </c>
      <c r="L690" s="16">
        <f t="shared" si="21"/>
        <v>28</v>
      </c>
    </row>
    <row r="691" spans="2:12" x14ac:dyDescent="0.3">
      <c r="B691" t="s">
        <v>723</v>
      </c>
      <c r="C691">
        <v>1987</v>
      </c>
      <c r="D691" t="s">
        <v>10</v>
      </c>
      <c r="E691">
        <v>14</v>
      </c>
      <c r="F691">
        <v>3</v>
      </c>
      <c r="G691" s="18">
        <v>5934.38</v>
      </c>
      <c r="H691" t="s">
        <v>12</v>
      </c>
      <c r="I691" t="s">
        <v>11</v>
      </c>
      <c r="J691" t="s">
        <v>13</v>
      </c>
      <c r="K691" s="14">
        <f t="shared" si="20"/>
        <v>31972</v>
      </c>
      <c r="L691" s="16">
        <f t="shared" si="21"/>
        <v>35</v>
      </c>
    </row>
    <row r="692" spans="2:12" x14ac:dyDescent="0.3">
      <c r="B692" t="s">
        <v>724</v>
      </c>
      <c r="C692">
        <v>2003</v>
      </c>
      <c r="D692" t="s">
        <v>35</v>
      </c>
      <c r="E692">
        <v>13</v>
      </c>
      <c r="F692">
        <v>0</v>
      </c>
      <c r="G692" s="18">
        <v>5957.35</v>
      </c>
      <c r="H692" t="s">
        <v>11</v>
      </c>
      <c r="I692" t="s">
        <v>11</v>
      </c>
      <c r="J692" t="s">
        <v>23</v>
      </c>
      <c r="K692" s="14">
        <f t="shared" si="20"/>
        <v>37846</v>
      </c>
      <c r="L692" s="16">
        <f t="shared" si="21"/>
        <v>19</v>
      </c>
    </row>
    <row r="693" spans="2:12" x14ac:dyDescent="0.3">
      <c r="B693" t="s">
        <v>725</v>
      </c>
      <c r="C693">
        <v>2004</v>
      </c>
      <c r="D693" t="s">
        <v>10</v>
      </c>
      <c r="E693">
        <v>15</v>
      </c>
      <c r="F693">
        <v>0</v>
      </c>
      <c r="G693" s="18">
        <v>5960.91</v>
      </c>
      <c r="H693" t="s">
        <v>11</v>
      </c>
      <c r="I693" t="s">
        <v>16</v>
      </c>
      <c r="J693" t="s">
        <v>535</v>
      </c>
      <c r="K693" s="14">
        <f t="shared" si="20"/>
        <v>38183</v>
      </c>
      <c r="L693" s="16">
        <f t="shared" si="21"/>
        <v>18</v>
      </c>
    </row>
    <row r="694" spans="2:12" x14ac:dyDescent="0.3">
      <c r="B694" t="s">
        <v>726</v>
      </c>
      <c r="C694">
        <v>1980</v>
      </c>
      <c r="D694" t="s">
        <v>35</v>
      </c>
      <c r="E694">
        <v>5</v>
      </c>
      <c r="F694">
        <v>0</v>
      </c>
      <c r="G694" s="18">
        <v>5966.89</v>
      </c>
      <c r="H694" t="s">
        <v>11</v>
      </c>
      <c r="I694" t="s">
        <v>12</v>
      </c>
      <c r="J694" t="s">
        <v>13</v>
      </c>
      <c r="K694" s="14">
        <f t="shared" si="20"/>
        <v>29438</v>
      </c>
      <c r="L694" s="16">
        <f t="shared" si="21"/>
        <v>42</v>
      </c>
    </row>
    <row r="695" spans="2:12" x14ac:dyDescent="0.3">
      <c r="B695" t="s">
        <v>727</v>
      </c>
      <c r="C695">
        <v>1980</v>
      </c>
      <c r="D695" t="s">
        <v>10</v>
      </c>
      <c r="E695">
        <v>21</v>
      </c>
      <c r="F695">
        <v>0</v>
      </c>
      <c r="G695" s="18">
        <v>5969.72</v>
      </c>
      <c r="H695" t="s">
        <v>12</v>
      </c>
      <c r="I695" t="s">
        <v>12</v>
      </c>
      <c r="J695" t="s">
        <v>42</v>
      </c>
      <c r="K695" s="14">
        <f t="shared" si="20"/>
        <v>29423</v>
      </c>
      <c r="L695" s="16">
        <f t="shared" si="21"/>
        <v>42</v>
      </c>
    </row>
    <row r="696" spans="2:12" x14ac:dyDescent="0.3">
      <c r="B696" t="s">
        <v>728</v>
      </c>
      <c r="C696">
        <v>1989</v>
      </c>
      <c r="D696" t="s">
        <v>10</v>
      </c>
      <c r="E696">
        <v>22</v>
      </c>
      <c r="F696">
        <v>3</v>
      </c>
      <c r="G696" s="18">
        <v>5972.38</v>
      </c>
      <c r="H696" t="s">
        <v>11</v>
      </c>
      <c r="I696" t="s">
        <v>11</v>
      </c>
      <c r="J696" t="s">
        <v>42</v>
      </c>
      <c r="K696" s="14">
        <f t="shared" si="20"/>
        <v>32711</v>
      </c>
      <c r="L696" s="16">
        <f t="shared" si="21"/>
        <v>33</v>
      </c>
    </row>
    <row r="697" spans="2:12" x14ac:dyDescent="0.3">
      <c r="B697" t="s">
        <v>729</v>
      </c>
      <c r="C697">
        <v>1984</v>
      </c>
      <c r="D697" t="s">
        <v>20</v>
      </c>
      <c r="E697">
        <v>19</v>
      </c>
      <c r="F697">
        <v>1</v>
      </c>
      <c r="G697" s="18">
        <v>5974.38</v>
      </c>
      <c r="H697" t="s">
        <v>11</v>
      </c>
      <c r="I697" t="s">
        <v>12</v>
      </c>
      <c r="J697" t="s">
        <v>13</v>
      </c>
      <c r="K697" s="14">
        <f t="shared" si="20"/>
        <v>30944</v>
      </c>
      <c r="L697" s="16">
        <f t="shared" si="21"/>
        <v>38</v>
      </c>
    </row>
    <row r="698" spans="2:12" x14ac:dyDescent="0.3">
      <c r="B698" t="s">
        <v>730</v>
      </c>
      <c r="C698">
        <v>1984</v>
      </c>
      <c r="D698" t="s">
        <v>15</v>
      </c>
      <c r="E698">
        <v>11</v>
      </c>
      <c r="F698">
        <v>1</v>
      </c>
      <c r="G698" s="18">
        <v>5976.83</v>
      </c>
      <c r="H698" t="s">
        <v>11</v>
      </c>
      <c r="I698" t="s">
        <v>11</v>
      </c>
      <c r="J698" t="s">
        <v>13</v>
      </c>
      <c r="K698" s="14">
        <f t="shared" si="20"/>
        <v>30997</v>
      </c>
      <c r="L698" s="16">
        <f t="shared" si="21"/>
        <v>38</v>
      </c>
    </row>
    <row r="699" spans="2:12" x14ac:dyDescent="0.3">
      <c r="B699" t="s">
        <v>731</v>
      </c>
      <c r="C699">
        <v>1970</v>
      </c>
      <c r="D699" t="s">
        <v>18</v>
      </c>
      <c r="E699">
        <v>25</v>
      </c>
      <c r="F699">
        <v>0</v>
      </c>
      <c r="G699" s="18">
        <v>5979.66</v>
      </c>
      <c r="H699" t="s">
        <v>11</v>
      </c>
      <c r="I699" t="s">
        <v>12</v>
      </c>
      <c r="J699" t="s">
        <v>13</v>
      </c>
      <c r="K699" s="14">
        <f t="shared" si="20"/>
        <v>25744</v>
      </c>
      <c r="L699" s="16">
        <f t="shared" si="21"/>
        <v>52</v>
      </c>
    </row>
    <row r="700" spans="2:12" x14ac:dyDescent="0.3">
      <c r="B700" t="s">
        <v>732</v>
      </c>
      <c r="C700">
        <v>1980</v>
      </c>
      <c r="D700" t="s">
        <v>37</v>
      </c>
      <c r="E700">
        <v>10</v>
      </c>
      <c r="F700">
        <v>0</v>
      </c>
      <c r="G700" s="18">
        <v>5979.73</v>
      </c>
      <c r="H700" t="s">
        <v>11</v>
      </c>
      <c r="I700" t="s">
        <v>11</v>
      </c>
      <c r="J700" t="s">
        <v>42</v>
      </c>
      <c r="K700" s="14">
        <f t="shared" si="20"/>
        <v>29504</v>
      </c>
      <c r="L700" s="16">
        <f t="shared" si="21"/>
        <v>42</v>
      </c>
    </row>
    <row r="701" spans="2:12" x14ac:dyDescent="0.3">
      <c r="B701" t="s">
        <v>733</v>
      </c>
      <c r="C701">
        <v>1974</v>
      </c>
      <c r="D701" t="s">
        <v>37</v>
      </c>
      <c r="E701">
        <v>11</v>
      </c>
      <c r="F701">
        <v>0</v>
      </c>
      <c r="G701" s="18">
        <v>5979.99</v>
      </c>
      <c r="H701" t="s">
        <v>11</v>
      </c>
      <c r="I701" t="s">
        <v>12</v>
      </c>
      <c r="J701" t="s">
        <v>13</v>
      </c>
      <c r="K701" s="14">
        <f t="shared" si="20"/>
        <v>27313</v>
      </c>
      <c r="L701" s="16">
        <f t="shared" si="21"/>
        <v>48</v>
      </c>
    </row>
    <row r="702" spans="2:12" x14ac:dyDescent="0.3">
      <c r="B702" t="s">
        <v>734</v>
      </c>
      <c r="C702">
        <v>1988</v>
      </c>
      <c r="D702" t="s">
        <v>18</v>
      </c>
      <c r="E702">
        <v>10</v>
      </c>
      <c r="F702">
        <v>2</v>
      </c>
      <c r="G702" s="18">
        <v>5989.52</v>
      </c>
      <c r="H702" t="s">
        <v>11</v>
      </c>
      <c r="I702" t="s">
        <v>16</v>
      </c>
      <c r="J702" t="s">
        <v>23</v>
      </c>
      <c r="K702" s="14">
        <f t="shared" si="20"/>
        <v>32304</v>
      </c>
      <c r="L702" s="16">
        <f t="shared" si="21"/>
        <v>34</v>
      </c>
    </row>
    <row r="703" spans="2:12" x14ac:dyDescent="0.3">
      <c r="B703" t="s">
        <v>735</v>
      </c>
      <c r="C703">
        <v>1974</v>
      </c>
      <c r="D703" t="s">
        <v>35</v>
      </c>
      <c r="E703">
        <v>17</v>
      </c>
      <c r="F703">
        <v>0</v>
      </c>
      <c r="G703" s="18">
        <v>5990.17</v>
      </c>
      <c r="H703" t="s">
        <v>11</v>
      </c>
      <c r="I703" t="s">
        <v>11</v>
      </c>
      <c r="J703" t="s">
        <v>13</v>
      </c>
      <c r="K703" s="14">
        <f t="shared" si="20"/>
        <v>27258</v>
      </c>
      <c r="L703" s="16">
        <f t="shared" si="21"/>
        <v>48</v>
      </c>
    </row>
    <row r="704" spans="2:12" x14ac:dyDescent="0.3">
      <c r="B704" t="s">
        <v>736</v>
      </c>
      <c r="C704">
        <v>1980</v>
      </c>
      <c r="D704" t="s">
        <v>35</v>
      </c>
      <c r="E704">
        <v>8</v>
      </c>
      <c r="F704">
        <v>2</v>
      </c>
      <c r="G704" s="18">
        <v>5993.62</v>
      </c>
      <c r="H704" t="s">
        <v>11</v>
      </c>
      <c r="I704" t="s">
        <v>12</v>
      </c>
      <c r="J704" t="s">
        <v>13</v>
      </c>
      <c r="K704" s="14">
        <f t="shared" si="20"/>
        <v>29441</v>
      </c>
      <c r="L704" s="16">
        <f t="shared" si="21"/>
        <v>42</v>
      </c>
    </row>
    <row r="705" spans="2:12" x14ac:dyDescent="0.3">
      <c r="B705" t="s">
        <v>737</v>
      </c>
      <c r="C705">
        <v>1989</v>
      </c>
      <c r="D705" t="s">
        <v>35</v>
      </c>
      <c r="E705">
        <v>16</v>
      </c>
      <c r="F705">
        <v>4</v>
      </c>
      <c r="G705" s="18">
        <v>6059.17</v>
      </c>
      <c r="H705" t="s">
        <v>11</v>
      </c>
      <c r="I705" t="s">
        <v>16</v>
      </c>
      <c r="J705" t="s">
        <v>42</v>
      </c>
      <c r="K705" s="14">
        <f t="shared" si="20"/>
        <v>32736</v>
      </c>
      <c r="L705" s="16">
        <f t="shared" si="21"/>
        <v>33</v>
      </c>
    </row>
    <row r="706" spans="2:12" x14ac:dyDescent="0.3">
      <c r="B706" t="s">
        <v>738</v>
      </c>
      <c r="C706">
        <v>1996</v>
      </c>
      <c r="D706" t="s">
        <v>10</v>
      </c>
      <c r="E706">
        <v>28</v>
      </c>
      <c r="F706">
        <v>0</v>
      </c>
      <c r="G706" s="18">
        <v>6061.8</v>
      </c>
      <c r="H706" t="s">
        <v>11</v>
      </c>
      <c r="I706" t="s">
        <v>12</v>
      </c>
      <c r="J706" t="s">
        <v>23</v>
      </c>
      <c r="K706" s="14">
        <f t="shared" si="20"/>
        <v>35274</v>
      </c>
      <c r="L706" s="16">
        <f t="shared" si="21"/>
        <v>26</v>
      </c>
    </row>
    <row r="707" spans="2:12" x14ac:dyDescent="0.3">
      <c r="B707" t="s">
        <v>739</v>
      </c>
      <c r="C707">
        <v>1994</v>
      </c>
      <c r="D707" t="s">
        <v>15</v>
      </c>
      <c r="E707">
        <v>8</v>
      </c>
      <c r="F707">
        <v>0</v>
      </c>
      <c r="G707" s="18">
        <v>6064.37</v>
      </c>
      <c r="H707" t="s">
        <v>11</v>
      </c>
      <c r="I707" t="s">
        <v>11</v>
      </c>
      <c r="J707" t="s">
        <v>42</v>
      </c>
      <c r="K707" s="14">
        <f t="shared" ref="K707:K770" si="22">DATE(C707,MONTH(1&amp;D707),E707)</f>
        <v>34646</v>
      </c>
      <c r="L707" s="16">
        <f t="shared" ref="L707:L770" si="23">DATEDIF(K707,DATE(2023,6,8),"Y")</f>
        <v>28</v>
      </c>
    </row>
    <row r="708" spans="2:12" x14ac:dyDescent="0.3">
      <c r="B708" t="s">
        <v>740</v>
      </c>
      <c r="C708">
        <v>1984</v>
      </c>
      <c r="D708" t="s">
        <v>20</v>
      </c>
      <c r="E708">
        <v>21</v>
      </c>
      <c r="F708">
        <v>1</v>
      </c>
      <c r="G708" s="18">
        <v>6067.13</v>
      </c>
      <c r="H708" t="s">
        <v>12</v>
      </c>
      <c r="I708" t="s">
        <v>16</v>
      </c>
      <c r="J708" t="s">
        <v>168</v>
      </c>
      <c r="K708" s="14">
        <f t="shared" si="22"/>
        <v>30946</v>
      </c>
      <c r="L708" s="16">
        <f t="shared" si="23"/>
        <v>38</v>
      </c>
    </row>
    <row r="709" spans="2:12" x14ac:dyDescent="0.3">
      <c r="B709" t="s">
        <v>741</v>
      </c>
      <c r="C709">
        <v>1979</v>
      </c>
      <c r="D709" t="s">
        <v>35</v>
      </c>
      <c r="E709">
        <v>8</v>
      </c>
      <c r="F709">
        <v>2</v>
      </c>
      <c r="G709" s="18">
        <v>6074.37</v>
      </c>
      <c r="H709" t="s">
        <v>11</v>
      </c>
      <c r="I709" t="s">
        <v>11</v>
      </c>
      <c r="J709" t="s">
        <v>23</v>
      </c>
      <c r="K709" s="14">
        <f t="shared" si="22"/>
        <v>29075</v>
      </c>
      <c r="L709" s="16">
        <f t="shared" si="23"/>
        <v>43</v>
      </c>
    </row>
    <row r="710" spans="2:12" x14ac:dyDescent="0.3">
      <c r="B710" t="s">
        <v>742</v>
      </c>
      <c r="C710">
        <v>1984</v>
      </c>
      <c r="D710" t="s">
        <v>37</v>
      </c>
      <c r="E710">
        <v>14</v>
      </c>
      <c r="F710">
        <v>1</v>
      </c>
      <c r="G710" s="18">
        <v>6079.67</v>
      </c>
      <c r="H710" t="s">
        <v>16</v>
      </c>
      <c r="I710" t="s">
        <v>16</v>
      </c>
      <c r="J710" t="s">
        <v>276</v>
      </c>
      <c r="K710" s="14">
        <f t="shared" si="22"/>
        <v>30969</v>
      </c>
      <c r="L710" s="16">
        <f t="shared" si="23"/>
        <v>38</v>
      </c>
    </row>
    <row r="711" spans="2:12" x14ac:dyDescent="0.3">
      <c r="B711" t="s">
        <v>743</v>
      </c>
      <c r="C711">
        <v>1984</v>
      </c>
      <c r="D711" t="s">
        <v>10</v>
      </c>
      <c r="E711">
        <v>25</v>
      </c>
      <c r="F711">
        <v>2</v>
      </c>
      <c r="G711" s="18">
        <v>6082.41</v>
      </c>
      <c r="H711" t="s">
        <v>16</v>
      </c>
      <c r="I711" t="s">
        <v>11</v>
      </c>
      <c r="J711" t="s">
        <v>42</v>
      </c>
      <c r="K711" s="14">
        <f t="shared" si="22"/>
        <v>30888</v>
      </c>
      <c r="L711" s="16">
        <f t="shared" si="23"/>
        <v>38</v>
      </c>
    </row>
    <row r="712" spans="2:12" x14ac:dyDescent="0.3">
      <c r="B712" t="s">
        <v>744</v>
      </c>
      <c r="C712">
        <v>1970</v>
      </c>
      <c r="D712" t="s">
        <v>18</v>
      </c>
      <c r="E712">
        <v>9</v>
      </c>
      <c r="F712">
        <v>0</v>
      </c>
      <c r="G712" s="18">
        <v>6098.38</v>
      </c>
      <c r="H712" t="s">
        <v>11</v>
      </c>
      <c r="I712" t="s">
        <v>11</v>
      </c>
      <c r="J712" t="s">
        <v>13</v>
      </c>
      <c r="K712" s="14">
        <f t="shared" si="22"/>
        <v>25728</v>
      </c>
      <c r="L712" s="16">
        <f t="shared" si="23"/>
        <v>52</v>
      </c>
    </row>
    <row r="713" spans="2:12" x14ac:dyDescent="0.3">
      <c r="B713" t="s">
        <v>745</v>
      </c>
      <c r="C713">
        <v>1995</v>
      </c>
      <c r="D713" t="s">
        <v>20</v>
      </c>
      <c r="E713">
        <v>9</v>
      </c>
      <c r="F713">
        <v>0</v>
      </c>
      <c r="G713" s="18">
        <v>6111.95</v>
      </c>
      <c r="H713" t="s">
        <v>11</v>
      </c>
      <c r="I713" t="s">
        <v>12</v>
      </c>
      <c r="J713" t="s">
        <v>535</v>
      </c>
      <c r="K713" s="14">
        <f t="shared" si="22"/>
        <v>34951</v>
      </c>
      <c r="L713" s="16">
        <f t="shared" si="23"/>
        <v>27</v>
      </c>
    </row>
    <row r="714" spans="2:12" x14ac:dyDescent="0.3">
      <c r="B714" t="s">
        <v>746</v>
      </c>
      <c r="C714">
        <v>1985</v>
      </c>
      <c r="D714" t="s">
        <v>10</v>
      </c>
      <c r="E714">
        <v>21</v>
      </c>
      <c r="F714">
        <v>1</v>
      </c>
      <c r="G714" s="18">
        <v>6112.35</v>
      </c>
      <c r="H714" t="s">
        <v>11</v>
      </c>
      <c r="I714" t="s">
        <v>16</v>
      </c>
      <c r="J714" t="s">
        <v>23</v>
      </c>
      <c r="K714" s="14">
        <f t="shared" si="22"/>
        <v>31249</v>
      </c>
      <c r="L714" s="16">
        <f t="shared" si="23"/>
        <v>37</v>
      </c>
    </row>
    <row r="715" spans="2:12" x14ac:dyDescent="0.3">
      <c r="B715" t="s">
        <v>747</v>
      </c>
      <c r="C715">
        <v>1991</v>
      </c>
      <c r="D715" t="s">
        <v>10</v>
      </c>
      <c r="E715">
        <v>25</v>
      </c>
      <c r="F715">
        <v>3</v>
      </c>
      <c r="G715" s="18">
        <v>6113.23</v>
      </c>
      <c r="H715" t="s">
        <v>11</v>
      </c>
      <c r="I715" t="s">
        <v>11</v>
      </c>
      <c r="J715" t="s">
        <v>247</v>
      </c>
      <c r="K715" s="14">
        <f t="shared" si="22"/>
        <v>33444</v>
      </c>
      <c r="L715" s="16">
        <f t="shared" si="23"/>
        <v>31</v>
      </c>
    </row>
    <row r="716" spans="2:12" x14ac:dyDescent="0.3">
      <c r="B716" t="s">
        <v>748</v>
      </c>
      <c r="C716">
        <v>1983</v>
      </c>
      <c r="D716" t="s">
        <v>35</v>
      </c>
      <c r="E716">
        <v>11</v>
      </c>
      <c r="F716">
        <v>1</v>
      </c>
      <c r="G716" s="18">
        <v>6117.49</v>
      </c>
      <c r="H716" t="s">
        <v>11</v>
      </c>
      <c r="I716" t="s">
        <v>12</v>
      </c>
      <c r="J716" t="s">
        <v>23</v>
      </c>
      <c r="K716" s="14">
        <f t="shared" si="22"/>
        <v>30539</v>
      </c>
      <c r="L716" s="16">
        <f t="shared" si="23"/>
        <v>39</v>
      </c>
    </row>
    <row r="717" spans="2:12" x14ac:dyDescent="0.3">
      <c r="B717" t="s">
        <v>749</v>
      </c>
      <c r="C717">
        <v>1983</v>
      </c>
      <c r="D717" t="s">
        <v>15</v>
      </c>
      <c r="E717">
        <v>16</v>
      </c>
      <c r="F717">
        <v>1</v>
      </c>
      <c r="G717" s="18">
        <v>6123.57</v>
      </c>
      <c r="H717" t="s">
        <v>12</v>
      </c>
      <c r="I717" t="s">
        <v>11</v>
      </c>
      <c r="J717" t="s">
        <v>23</v>
      </c>
      <c r="K717" s="14">
        <f t="shared" si="22"/>
        <v>30636</v>
      </c>
      <c r="L717" s="16">
        <f t="shared" si="23"/>
        <v>39</v>
      </c>
    </row>
    <row r="718" spans="2:12" x14ac:dyDescent="0.3">
      <c r="B718" t="s">
        <v>750</v>
      </c>
      <c r="C718">
        <v>1990</v>
      </c>
      <c r="D718" t="s">
        <v>35</v>
      </c>
      <c r="E718">
        <v>18</v>
      </c>
      <c r="F718">
        <v>3</v>
      </c>
      <c r="G718" s="18">
        <v>6128.8</v>
      </c>
      <c r="H718" t="s">
        <v>11</v>
      </c>
      <c r="I718" t="s">
        <v>12</v>
      </c>
      <c r="J718" t="s">
        <v>23</v>
      </c>
      <c r="K718" s="14">
        <f t="shared" si="22"/>
        <v>33103</v>
      </c>
      <c r="L718" s="16">
        <f t="shared" si="23"/>
        <v>32</v>
      </c>
    </row>
    <row r="719" spans="2:12" x14ac:dyDescent="0.3">
      <c r="B719" t="s">
        <v>751</v>
      </c>
      <c r="C719">
        <v>1969</v>
      </c>
      <c r="D719" t="s">
        <v>15</v>
      </c>
      <c r="E719">
        <v>9</v>
      </c>
      <c r="F719">
        <v>0</v>
      </c>
      <c r="G719" s="18">
        <v>6138.5</v>
      </c>
      <c r="H719" t="s">
        <v>11</v>
      </c>
      <c r="I719" t="s">
        <v>11</v>
      </c>
      <c r="J719" t="s">
        <v>42</v>
      </c>
      <c r="K719" s="14">
        <f t="shared" si="22"/>
        <v>25516</v>
      </c>
      <c r="L719" s="16">
        <f t="shared" si="23"/>
        <v>53</v>
      </c>
    </row>
    <row r="720" spans="2:12" x14ac:dyDescent="0.3">
      <c r="B720" t="s">
        <v>752</v>
      </c>
      <c r="C720">
        <v>1978</v>
      </c>
      <c r="D720" t="s">
        <v>20</v>
      </c>
      <c r="E720">
        <v>5</v>
      </c>
      <c r="F720">
        <v>2</v>
      </c>
      <c r="G720" s="18">
        <v>6138.58</v>
      </c>
      <c r="H720" t="s">
        <v>11</v>
      </c>
      <c r="I720" t="s">
        <v>16</v>
      </c>
      <c r="J720" t="s">
        <v>13</v>
      </c>
      <c r="K720" s="14">
        <f t="shared" si="22"/>
        <v>28738</v>
      </c>
      <c r="L720" s="16">
        <f t="shared" si="23"/>
        <v>44</v>
      </c>
    </row>
    <row r="721" spans="2:12" x14ac:dyDescent="0.3">
      <c r="B721" t="s">
        <v>753</v>
      </c>
      <c r="C721">
        <v>1976</v>
      </c>
      <c r="D721" t="s">
        <v>30</v>
      </c>
      <c r="E721">
        <v>12</v>
      </c>
      <c r="F721">
        <v>2</v>
      </c>
      <c r="G721" s="18">
        <v>6139.14</v>
      </c>
      <c r="H721" t="s">
        <v>11</v>
      </c>
      <c r="I721" t="s">
        <v>12</v>
      </c>
      <c r="J721" t="s">
        <v>13</v>
      </c>
      <c r="K721" s="14">
        <f t="shared" si="22"/>
        <v>28106</v>
      </c>
      <c r="L721" s="16">
        <f t="shared" si="23"/>
        <v>46</v>
      </c>
    </row>
    <row r="722" spans="2:12" x14ac:dyDescent="0.3">
      <c r="B722" t="s">
        <v>754</v>
      </c>
      <c r="C722">
        <v>1970</v>
      </c>
      <c r="D722" t="s">
        <v>37</v>
      </c>
      <c r="E722">
        <v>14</v>
      </c>
      <c r="F722">
        <v>0</v>
      </c>
      <c r="G722" s="18">
        <v>6147.12</v>
      </c>
      <c r="H722" t="s">
        <v>11</v>
      </c>
      <c r="I722" t="s">
        <v>12</v>
      </c>
      <c r="J722" t="s">
        <v>23</v>
      </c>
      <c r="K722" s="14">
        <f t="shared" si="22"/>
        <v>25855</v>
      </c>
      <c r="L722" s="16">
        <f t="shared" si="23"/>
        <v>52</v>
      </c>
    </row>
    <row r="723" spans="2:12" x14ac:dyDescent="0.3">
      <c r="B723" t="s">
        <v>755</v>
      </c>
      <c r="C723">
        <v>1973</v>
      </c>
      <c r="D723" t="s">
        <v>15</v>
      </c>
      <c r="E723">
        <v>6</v>
      </c>
      <c r="F723">
        <v>0</v>
      </c>
      <c r="G723" s="18">
        <v>6152.05</v>
      </c>
      <c r="H723" t="s">
        <v>11</v>
      </c>
      <c r="I723" t="s">
        <v>12</v>
      </c>
      <c r="J723" t="s">
        <v>13</v>
      </c>
      <c r="K723" s="14">
        <f t="shared" si="22"/>
        <v>26974</v>
      </c>
      <c r="L723" s="16">
        <f t="shared" si="23"/>
        <v>49</v>
      </c>
    </row>
    <row r="724" spans="2:12" x14ac:dyDescent="0.3">
      <c r="B724" t="s">
        <v>756</v>
      </c>
      <c r="C724">
        <v>1985</v>
      </c>
      <c r="D724" t="s">
        <v>37</v>
      </c>
      <c r="E724">
        <v>15</v>
      </c>
      <c r="F724">
        <v>3</v>
      </c>
      <c r="G724" s="18">
        <v>6159.57</v>
      </c>
      <c r="H724" t="s">
        <v>11</v>
      </c>
      <c r="I724" t="s">
        <v>16</v>
      </c>
      <c r="J724" t="s">
        <v>23</v>
      </c>
      <c r="K724" s="14">
        <f t="shared" si="22"/>
        <v>31335</v>
      </c>
      <c r="L724" s="16">
        <f t="shared" si="23"/>
        <v>37</v>
      </c>
    </row>
    <row r="725" spans="2:12" x14ac:dyDescent="0.3">
      <c r="B725" t="s">
        <v>757</v>
      </c>
      <c r="C725">
        <v>1984</v>
      </c>
      <c r="D725" t="s">
        <v>37</v>
      </c>
      <c r="E725">
        <v>6</v>
      </c>
      <c r="F725">
        <v>3</v>
      </c>
      <c r="G725" s="18">
        <v>6170.96</v>
      </c>
      <c r="H725" t="s">
        <v>11</v>
      </c>
      <c r="I725" t="s">
        <v>16</v>
      </c>
      <c r="J725" t="s">
        <v>13</v>
      </c>
      <c r="K725" s="14">
        <f t="shared" si="22"/>
        <v>30961</v>
      </c>
      <c r="L725" s="16">
        <f t="shared" si="23"/>
        <v>38</v>
      </c>
    </row>
    <row r="726" spans="2:12" x14ac:dyDescent="0.3">
      <c r="B726" t="s">
        <v>758</v>
      </c>
      <c r="C726">
        <v>1985</v>
      </c>
      <c r="D726" t="s">
        <v>35</v>
      </c>
      <c r="E726">
        <v>9</v>
      </c>
      <c r="F726">
        <v>3</v>
      </c>
      <c r="G726" s="18">
        <v>6183.32</v>
      </c>
      <c r="H726" t="s">
        <v>11</v>
      </c>
      <c r="I726" t="s">
        <v>11</v>
      </c>
      <c r="J726" t="s">
        <v>23</v>
      </c>
      <c r="K726" s="14">
        <f t="shared" si="22"/>
        <v>31268</v>
      </c>
      <c r="L726" s="16">
        <f t="shared" si="23"/>
        <v>37</v>
      </c>
    </row>
    <row r="727" spans="2:12" x14ac:dyDescent="0.3">
      <c r="B727" t="s">
        <v>759</v>
      </c>
      <c r="C727">
        <v>1970</v>
      </c>
      <c r="D727" t="s">
        <v>37</v>
      </c>
      <c r="E727">
        <v>5</v>
      </c>
      <c r="F727">
        <v>0</v>
      </c>
      <c r="G727" s="18">
        <v>6183.46</v>
      </c>
      <c r="H727" t="s">
        <v>11</v>
      </c>
      <c r="I727" t="s">
        <v>11</v>
      </c>
      <c r="J727" t="s">
        <v>23</v>
      </c>
      <c r="K727" s="14">
        <f t="shared" si="22"/>
        <v>25846</v>
      </c>
      <c r="L727" s="16">
        <f t="shared" si="23"/>
        <v>52</v>
      </c>
    </row>
    <row r="728" spans="2:12" x14ac:dyDescent="0.3">
      <c r="B728" t="s">
        <v>760</v>
      </c>
      <c r="C728">
        <v>1988</v>
      </c>
      <c r="D728" t="s">
        <v>15</v>
      </c>
      <c r="E728">
        <v>1</v>
      </c>
      <c r="F728">
        <v>3</v>
      </c>
      <c r="G728" s="18">
        <v>6184.3</v>
      </c>
      <c r="H728" t="s">
        <v>11</v>
      </c>
      <c r="I728" t="s">
        <v>12</v>
      </c>
      <c r="J728" t="s">
        <v>13</v>
      </c>
      <c r="K728" s="14">
        <f t="shared" si="22"/>
        <v>32448</v>
      </c>
      <c r="L728" s="16">
        <f t="shared" si="23"/>
        <v>34</v>
      </c>
    </row>
    <row r="729" spans="2:12" x14ac:dyDescent="0.3">
      <c r="B729" t="s">
        <v>761</v>
      </c>
      <c r="C729">
        <v>1981</v>
      </c>
      <c r="D729" t="s">
        <v>15</v>
      </c>
      <c r="E729">
        <v>22</v>
      </c>
      <c r="F729">
        <v>0</v>
      </c>
      <c r="G729" s="18">
        <v>6185.32</v>
      </c>
      <c r="H729" t="s">
        <v>11</v>
      </c>
      <c r="I729" t="s">
        <v>16</v>
      </c>
      <c r="J729" t="s">
        <v>13</v>
      </c>
      <c r="K729" s="14">
        <f t="shared" si="22"/>
        <v>29912</v>
      </c>
      <c r="L729" s="16">
        <f t="shared" si="23"/>
        <v>41</v>
      </c>
    </row>
    <row r="730" spans="2:12" x14ac:dyDescent="0.3">
      <c r="B730" t="s">
        <v>762</v>
      </c>
      <c r="C730">
        <v>1981</v>
      </c>
      <c r="D730" t="s">
        <v>37</v>
      </c>
      <c r="E730">
        <v>1</v>
      </c>
      <c r="F730">
        <v>0</v>
      </c>
      <c r="G730" s="18">
        <v>6186.13</v>
      </c>
      <c r="H730" t="s">
        <v>11</v>
      </c>
      <c r="I730" t="s">
        <v>12</v>
      </c>
      <c r="J730" t="s">
        <v>42</v>
      </c>
      <c r="K730" s="14">
        <f t="shared" si="22"/>
        <v>29860</v>
      </c>
      <c r="L730" s="16">
        <f t="shared" si="23"/>
        <v>41</v>
      </c>
    </row>
    <row r="731" spans="2:12" x14ac:dyDescent="0.3">
      <c r="B731" t="s">
        <v>763</v>
      </c>
      <c r="C731">
        <v>1988</v>
      </c>
      <c r="D731" t="s">
        <v>37</v>
      </c>
      <c r="E731">
        <v>23</v>
      </c>
      <c r="F731">
        <v>3</v>
      </c>
      <c r="G731" s="18">
        <v>6196.45</v>
      </c>
      <c r="H731" t="s">
        <v>11</v>
      </c>
      <c r="I731" t="s">
        <v>16</v>
      </c>
      <c r="J731" t="s">
        <v>42</v>
      </c>
      <c r="K731" s="14">
        <f t="shared" si="22"/>
        <v>32439</v>
      </c>
      <c r="L731" s="16">
        <f t="shared" si="23"/>
        <v>34</v>
      </c>
    </row>
    <row r="732" spans="2:12" x14ac:dyDescent="0.3">
      <c r="B732" t="s">
        <v>764</v>
      </c>
      <c r="C732">
        <v>1985</v>
      </c>
      <c r="D732" t="s">
        <v>10</v>
      </c>
      <c r="E732">
        <v>22</v>
      </c>
      <c r="F732">
        <v>2</v>
      </c>
      <c r="G732" s="18">
        <v>6198.75</v>
      </c>
      <c r="H732" t="s">
        <v>11</v>
      </c>
      <c r="I732" t="s">
        <v>16</v>
      </c>
      <c r="J732" t="s">
        <v>23</v>
      </c>
      <c r="K732" s="14">
        <f t="shared" si="22"/>
        <v>31250</v>
      </c>
      <c r="L732" s="16">
        <f t="shared" si="23"/>
        <v>37</v>
      </c>
    </row>
    <row r="733" spans="2:12" x14ac:dyDescent="0.3">
      <c r="B733" t="s">
        <v>31</v>
      </c>
      <c r="C733">
        <v>1985</v>
      </c>
      <c r="D733" t="s">
        <v>30</v>
      </c>
      <c r="E733">
        <v>20</v>
      </c>
      <c r="F733">
        <v>2</v>
      </c>
      <c r="G733" s="18">
        <v>6203.9</v>
      </c>
      <c r="H733" t="s">
        <v>16</v>
      </c>
      <c r="I733" t="s">
        <v>11</v>
      </c>
      <c r="J733" t="s">
        <v>23</v>
      </c>
      <c r="K733" s="14">
        <f t="shared" si="22"/>
        <v>31401</v>
      </c>
      <c r="L733" s="16">
        <f t="shared" si="23"/>
        <v>37</v>
      </c>
    </row>
    <row r="734" spans="2:12" x14ac:dyDescent="0.3">
      <c r="B734" t="s">
        <v>765</v>
      </c>
      <c r="C734">
        <v>1985</v>
      </c>
      <c r="D734" t="s">
        <v>20</v>
      </c>
      <c r="E734">
        <v>22</v>
      </c>
      <c r="F734">
        <v>2</v>
      </c>
      <c r="G734" s="18">
        <v>6203.9</v>
      </c>
      <c r="H734" t="s">
        <v>11</v>
      </c>
      <c r="I734" t="s">
        <v>11</v>
      </c>
      <c r="J734" t="s">
        <v>23</v>
      </c>
      <c r="K734" s="14">
        <f t="shared" si="22"/>
        <v>31312</v>
      </c>
      <c r="L734" s="16">
        <f t="shared" si="23"/>
        <v>37</v>
      </c>
    </row>
    <row r="735" spans="2:12" x14ac:dyDescent="0.3">
      <c r="B735" t="s">
        <v>766</v>
      </c>
      <c r="C735">
        <v>1999</v>
      </c>
      <c r="D735" t="s">
        <v>20</v>
      </c>
      <c r="E735">
        <v>10</v>
      </c>
      <c r="F735">
        <v>0</v>
      </c>
      <c r="G735" s="18">
        <v>6207.26</v>
      </c>
      <c r="H735" t="s">
        <v>11</v>
      </c>
      <c r="I735" t="s">
        <v>11</v>
      </c>
      <c r="J735" t="s">
        <v>535</v>
      </c>
      <c r="K735" s="14">
        <f t="shared" si="22"/>
        <v>36413</v>
      </c>
      <c r="L735" s="16">
        <f t="shared" si="23"/>
        <v>23</v>
      </c>
    </row>
    <row r="736" spans="2:12" x14ac:dyDescent="0.3">
      <c r="B736" t="s">
        <v>767</v>
      </c>
      <c r="C736">
        <v>1992</v>
      </c>
      <c r="D736" t="s">
        <v>35</v>
      </c>
      <c r="E736">
        <v>12</v>
      </c>
      <c r="F736">
        <v>0</v>
      </c>
      <c r="G736" s="18">
        <v>6208.5</v>
      </c>
      <c r="H736" t="s">
        <v>11</v>
      </c>
      <c r="I736" t="s">
        <v>16</v>
      </c>
      <c r="J736" t="s">
        <v>300</v>
      </c>
      <c r="K736" s="14">
        <f t="shared" si="22"/>
        <v>33828</v>
      </c>
      <c r="L736" s="16">
        <f t="shared" si="23"/>
        <v>30</v>
      </c>
    </row>
    <row r="737" spans="2:12" x14ac:dyDescent="0.3">
      <c r="B737" t="s">
        <v>768</v>
      </c>
      <c r="C737">
        <v>1972</v>
      </c>
      <c r="D737" t="s">
        <v>18</v>
      </c>
      <c r="E737">
        <v>29</v>
      </c>
      <c r="F737">
        <v>0</v>
      </c>
      <c r="G737" s="18">
        <v>6219.93</v>
      </c>
      <c r="H737" t="s">
        <v>11</v>
      </c>
      <c r="I737" t="s">
        <v>11</v>
      </c>
      <c r="J737" t="s">
        <v>13</v>
      </c>
      <c r="K737" s="14">
        <f t="shared" si="22"/>
        <v>26479</v>
      </c>
      <c r="L737" s="16">
        <f t="shared" si="23"/>
        <v>50</v>
      </c>
    </row>
    <row r="738" spans="2:12" x14ac:dyDescent="0.3">
      <c r="B738" t="s">
        <v>769</v>
      </c>
      <c r="C738">
        <v>1978</v>
      </c>
      <c r="D738" t="s">
        <v>20</v>
      </c>
      <c r="E738">
        <v>19</v>
      </c>
      <c r="F738">
        <v>2</v>
      </c>
      <c r="G738" s="18">
        <v>6236.95</v>
      </c>
      <c r="H738" t="s">
        <v>11</v>
      </c>
      <c r="I738" t="s">
        <v>11</v>
      </c>
      <c r="J738" t="s">
        <v>13</v>
      </c>
      <c r="K738" s="14">
        <f t="shared" si="22"/>
        <v>28752</v>
      </c>
      <c r="L738" s="16">
        <f t="shared" si="23"/>
        <v>44</v>
      </c>
    </row>
    <row r="739" spans="2:12" x14ac:dyDescent="0.3">
      <c r="B739" t="s">
        <v>770</v>
      </c>
      <c r="C739">
        <v>1983</v>
      </c>
      <c r="D739" t="s">
        <v>35</v>
      </c>
      <c r="E739">
        <v>11</v>
      </c>
      <c r="F739">
        <v>1</v>
      </c>
      <c r="G739" s="18">
        <v>6238.3</v>
      </c>
      <c r="H739" t="s">
        <v>11</v>
      </c>
      <c r="I739" t="s">
        <v>16</v>
      </c>
      <c r="J739" t="s">
        <v>42</v>
      </c>
      <c r="K739" s="14">
        <f t="shared" si="22"/>
        <v>30539</v>
      </c>
      <c r="L739" s="16">
        <f t="shared" si="23"/>
        <v>39</v>
      </c>
    </row>
    <row r="740" spans="2:12" x14ac:dyDescent="0.3">
      <c r="B740" t="s">
        <v>771</v>
      </c>
      <c r="C740">
        <v>1979</v>
      </c>
      <c r="D740" t="s">
        <v>37</v>
      </c>
      <c r="E740">
        <v>10</v>
      </c>
      <c r="F740">
        <v>0</v>
      </c>
      <c r="G740" s="18">
        <v>6250.44</v>
      </c>
      <c r="H740" t="s">
        <v>11</v>
      </c>
      <c r="I740" t="s">
        <v>16</v>
      </c>
      <c r="J740" t="s">
        <v>42</v>
      </c>
      <c r="K740" s="14">
        <f t="shared" si="22"/>
        <v>29138</v>
      </c>
      <c r="L740" s="16">
        <f t="shared" si="23"/>
        <v>43</v>
      </c>
    </row>
    <row r="741" spans="2:12" x14ac:dyDescent="0.3">
      <c r="B741" t="s">
        <v>772</v>
      </c>
      <c r="C741">
        <v>1972</v>
      </c>
      <c r="D741" t="s">
        <v>15</v>
      </c>
      <c r="E741">
        <v>11</v>
      </c>
      <c r="F741">
        <v>0</v>
      </c>
      <c r="G741" s="18">
        <v>6253.85</v>
      </c>
      <c r="H741" t="s">
        <v>11</v>
      </c>
      <c r="I741" t="s">
        <v>11</v>
      </c>
      <c r="J741" t="s">
        <v>13</v>
      </c>
      <c r="K741" s="14">
        <f t="shared" si="22"/>
        <v>26614</v>
      </c>
      <c r="L741" s="16">
        <f t="shared" si="23"/>
        <v>50</v>
      </c>
    </row>
    <row r="742" spans="2:12" x14ac:dyDescent="0.3">
      <c r="B742" t="s">
        <v>773</v>
      </c>
      <c r="C742">
        <v>1972</v>
      </c>
      <c r="D742" t="s">
        <v>20</v>
      </c>
      <c r="E742">
        <v>8</v>
      </c>
      <c r="F742">
        <v>0</v>
      </c>
      <c r="G742" s="18">
        <v>6254.13</v>
      </c>
      <c r="H742" t="s">
        <v>11</v>
      </c>
      <c r="I742" t="s">
        <v>11</v>
      </c>
      <c r="J742" t="s">
        <v>23</v>
      </c>
      <c r="K742" s="14">
        <f t="shared" si="22"/>
        <v>26550</v>
      </c>
      <c r="L742" s="16">
        <f t="shared" si="23"/>
        <v>50</v>
      </c>
    </row>
    <row r="743" spans="2:12" x14ac:dyDescent="0.3">
      <c r="B743" t="s">
        <v>774</v>
      </c>
      <c r="C743">
        <v>1970</v>
      </c>
      <c r="D743" t="s">
        <v>37</v>
      </c>
      <c r="E743">
        <v>11</v>
      </c>
      <c r="F743">
        <v>0</v>
      </c>
      <c r="G743" s="18">
        <v>6255.38</v>
      </c>
      <c r="H743" t="s">
        <v>11</v>
      </c>
      <c r="I743" t="s">
        <v>11</v>
      </c>
      <c r="J743" t="s">
        <v>13</v>
      </c>
      <c r="K743" s="14">
        <f t="shared" si="22"/>
        <v>25852</v>
      </c>
      <c r="L743" s="16">
        <f t="shared" si="23"/>
        <v>52</v>
      </c>
    </row>
    <row r="744" spans="2:12" x14ac:dyDescent="0.3">
      <c r="B744" t="s">
        <v>775</v>
      </c>
      <c r="C744">
        <v>1995</v>
      </c>
      <c r="D744" t="s">
        <v>37</v>
      </c>
      <c r="E744">
        <v>17</v>
      </c>
      <c r="F744">
        <v>0</v>
      </c>
      <c r="G744" s="18">
        <v>6261.2</v>
      </c>
      <c r="H744" t="s">
        <v>11</v>
      </c>
      <c r="I744" t="s">
        <v>16</v>
      </c>
      <c r="J744" t="s">
        <v>535</v>
      </c>
      <c r="K744" s="14">
        <f t="shared" si="22"/>
        <v>34989</v>
      </c>
      <c r="L744" s="16">
        <f t="shared" si="23"/>
        <v>27</v>
      </c>
    </row>
    <row r="745" spans="2:12" x14ac:dyDescent="0.3">
      <c r="B745" t="s">
        <v>776</v>
      </c>
      <c r="C745">
        <v>1984</v>
      </c>
      <c r="D745" t="s">
        <v>20</v>
      </c>
      <c r="E745">
        <v>25</v>
      </c>
      <c r="F745">
        <v>3</v>
      </c>
      <c r="G745" s="18">
        <v>6269.33</v>
      </c>
      <c r="H745" t="s">
        <v>11</v>
      </c>
      <c r="I745" t="s">
        <v>16</v>
      </c>
      <c r="J745" t="s">
        <v>13</v>
      </c>
      <c r="K745" s="14">
        <f t="shared" si="22"/>
        <v>30950</v>
      </c>
      <c r="L745" s="16">
        <f t="shared" si="23"/>
        <v>38</v>
      </c>
    </row>
    <row r="746" spans="2:12" x14ac:dyDescent="0.3">
      <c r="B746" t="s">
        <v>777</v>
      </c>
      <c r="C746">
        <v>1981</v>
      </c>
      <c r="D746" t="s">
        <v>18</v>
      </c>
      <c r="E746">
        <v>30</v>
      </c>
      <c r="F746">
        <v>1</v>
      </c>
      <c r="G746" s="18">
        <v>6272.48</v>
      </c>
      <c r="H746" t="s">
        <v>16</v>
      </c>
      <c r="I746" t="s">
        <v>12</v>
      </c>
      <c r="J746" t="s">
        <v>13</v>
      </c>
      <c r="K746" s="14">
        <f t="shared" si="22"/>
        <v>29767</v>
      </c>
      <c r="L746" s="16">
        <f t="shared" si="23"/>
        <v>41</v>
      </c>
    </row>
    <row r="747" spans="2:12" x14ac:dyDescent="0.3">
      <c r="B747" t="s">
        <v>778</v>
      </c>
      <c r="C747">
        <v>1993</v>
      </c>
      <c r="D747" t="s">
        <v>37</v>
      </c>
      <c r="E747">
        <v>16</v>
      </c>
      <c r="F747">
        <v>0</v>
      </c>
      <c r="G747" s="18">
        <v>6276.3</v>
      </c>
      <c r="H747" t="s">
        <v>11</v>
      </c>
      <c r="I747" t="s">
        <v>16</v>
      </c>
      <c r="J747" t="s">
        <v>200</v>
      </c>
      <c r="K747" s="14">
        <f t="shared" si="22"/>
        <v>34258</v>
      </c>
      <c r="L747" s="16">
        <f t="shared" si="23"/>
        <v>29</v>
      </c>
    </row>
    <row r="748" spans="2:12" x14ac:dyDescent="0.3">
      <c r="B748" t="s">
        <v>779</v>
      </c>
      <c r="C748">
        <v>1981</v>
      </c>
      <c r="D748" t="s">
        <v>15</v>
      </c>
      <c r="E748">
        <v>24</v>
      </c>
      <c r="F748">
        <v>1</v>
      </c>
      <c r="G748" s="18">
        <v>6282.24</v>
      </c>
      <c r="H748" t="s">
        <v>11</v>
      </c>
      <c r="I748" t="s">
        <v>16</v>
      </c>
      <c r="J748" t="s">
        <v>42</v>
      </c>
      <c r="K748" s="14">
        <f t="shared" si="22"/>
        <v>29914</v>
      </c>
      <c r="L748" s="16">
        <f t="shared" si="23"/>
        <v>41</v>
      </c>
    </row>
    <row r="749" spans="2:12" x14ac:dyDescent="0.3">
      <c r="B749" t="s">
        <v>780</v>
      </c>
      <c r="C749">
        <v>1981</v>
      </c>
      <c r="D749" t="s">
        <v>35</v>
      </c>
      <c r="E749">
        <v>26</v>
      </c>
      <c r="F749">
        <v>1</v>
      </c>
      <c r="G749" s="18">
        <v>6289.75</v>
      </c>
      <c r="H749" t="s">
        <v>11</v>
      </c>
      <c r="I749" t="s">
        <v>12</v>
      </c>
      <c r="J749" t="s">
        <v>13</v>
      </c>
      <c r="K749" s="14">
        <f t="shared" si="22"/>
        <v>29824</v>
      </c>
      <c r="L749" s="16">
        <f t="shared" si="23"/>
        <v>41</v>
      </c>
    </row>
    <row r="750" spans="2:12" x14ac:dyDescent="0.3">
      <c r="B750" t="s">
        <v>781</v>
      </c>
      <c r="C750">
        <v>1996</v>
      </c>
      <c r="D750" t="s">
        <v>10</v>
      </c>
      <c r="E750">
        <v>4</v>
      </c>
      <c r="F750">
        <v>0</v>
      </c>
      <c r="G750" s="18">
        <v>6293.63</v>
      </c>
      <c r="H750" t="s">
        <v>11</v>
      </c>
      <c r="I750" t="s">
        <v>12</v>
      </c>
      <c r="J750" t="s">
        <v>300</v>
      </c>
      <c r="K750" s="14">
        <f t="shared" si="22"/>
        <v>35250</v>
      </c>
      <c r="L750" s="16">
        <f t="shared" si="23"/>
        <v>26</v>
      </c>
    </row>
    <row r="751" spans="2:12" x14ac:dyDescent="0.3">
      <c r="B751" t="s">
        <v>782</v>
      </c>
      <c r="C751">
        <v>1974</v>
      </c>
      <c r="D751" t="s">
        <v>20</v>
      </c>
      <c r="E751">
        <v>17</v>
      </c>
      <c r="F751">
        <v>0</v>
      </c>
      <c r="G751" s="18">
        <v>6302.23</v>
      </c>
      <c r="H751" t="s">
        <v>11</v>
      </c>
      <c r="I751" t="s">
        <v>16</v>
      </c>
      <c r="J751" t="s">
        <v>13</v>
      </c>
      <c r="K751" s="14">
        <f t="shared" si="22"/>
        <v>27289</v>
      </c>
      <c r="L751" s="16">
        <f t="shared" si="23"/>
        <v>48</v>
      </c>
    </row>
    <row r="752" spans="2:12" x14ac:dyDescent="0.3">
      <c r="B752" t="s">
        <v>783</v>
      </c>
      <c r="C752">
        <v>1969</v>
      </c>
      <c r="D752" t="s">
        <v>20</v>
      </c>
      <c r="E752">
        <v>4</v>
      </c>
      <c r="F752">
        <v>0</v>
      </c>
      <c r="G752" s="18">
        <v>6305.61</v>
      </c>
      <c r="H752" t="s">
        <v>11</v>
      </c>
      <c r="I752" t="s">
        <v>11</v>
      </c>
      <c r="J752" t="s">
        <v>23</v>
      </c>
      <c r="K752" s="14">
        <f t="shared" si="22"/>
        <v>25450</v>
      </c>
      <c r="L752" s="16">
        <f t="shared" si="23"/>
        <v>53</v>
      </c>
    </row>
    <row r="753" spans="2:12" x14ac:dyDescent="0.3">
      <c r="B753" t="s">
        <v>784</v>
      </c>
      <c r="C753">
        <v>2004</v>
      </c>
      <c r="D753" t="s">
        <v>10</v>
      </c>
      <c r="E753">
        <v>27</v>
      </c>
      <c r="F753">
        <v>0</v>
      </c>
      <c r="G753" s="18">
        <v>6311.11</v>
      </c>
      <c r="H753" t="s">
        <v>11</v>
      </c>
      <c r="I753" t="s">
        <v>11</v>
      </c>
      <c r="J753" t="s">
        <v>42</v>
      </c>
      <c r="K753" s="14">
        <f t="shared" si="22"/>
        <v>38195</v>
      </c>
      <c r="L753" s="16">
        <f t="shared" si="23"/>
        <v>18</v>
      </c>
    </row>
    <row r="754" spans="2:12" x14ac:dyDescent="0.3">
      <c r="B754" t="s">
        <v>785</v>
      </c>
      <c r="C754">
        <v>1985</v>
      </c>
      <c r="D754" t="s">
        <v>15</v>
      </c>
      <c r="E754">
        <v>19</v>
      </c>
      <c r="F754">
        <v>2</v>
      </c>
      <c r="G754" s="18">
        <v>6311.95</v>
      </c>
      <c r="H754" t="s">
        <v>11</v>
      </c>
      <c r="I754" t="s">
        <v>16</v>
      </c>
      <c r="J754" t="s">
        <v>42</v>
      </c>
      <c r="K754" s="14">
        <f t="shared" si="22"/>
        <v>31370</v>
      </c>
      <c r="L754" s="16">
        <f t="shared" si="23"/>
        <v>37</v>
      </c>
    </row>
    <row r="755" spans="2:12" x14ac:dyDescent="0.3">
      <c r="B755" t="s">
        <v>786</v>
      </c>
      <c r="C755">
        <v>1985</v>
      </c>
      <c r="D755" t="s">
        <v>30</v>
      </c>
      <c r="E755">
        <v>15</v>
      </c>
      <c r="F755">
        <v>2</v>
      </c>
      <c r="G755" s="18">
        <v>6313.76</v>
      </c>
      <c r="H755" t="s">
        <v>11</v>
      </c>
      <c r="I755" t="s">
        <v>16</v>
      </c>
      <c r="J755" t="s">
        <v>13</v>
      </c>
      <c r="K755" s="14">
        <f t="shared" si="22"/>
        <v>31396</v>
      </c>
      <c r="L755" s="16">
        <f t="shared" si="23"/>
        <v>37</v>
      </c>
    </row>
    <row r="756" spans="2:12" x14ac:dyDescent="0.3">
      <c r="B756" t="s">
        <v>787</v>
      </c>
      <c r="C756">
        <v>1990</v>
      </c>
      <c r="D756" t="s">
        <v>35</v>
      </c>
      <c r="E756">
        <v>13</v>
      </c>
      <c r="F756">
        <v>3</v>
      </c>
      <c r="G756" s="18">
        <v>6334.34</v>
      </c>
      <c r="H756" t="s">
        <v>11</v>
      </c>
      <c r="I756" t="s">
        <v>11</v>
      </c>
      <c r="J756" t="s">
        <v>247</v>
      </c>
      <c r="K756" s="14">
        <f t="shared" si="22"/>
        <v>33098</v>
      </c>
      <c r="L756" s="16">
        <f t="shared" si="23"/>
        <v>32</v>
      </c>
    </row>
    <row r="757" spans="2:12" x14ac:dyDescent="0.3">
      <c r="B757" t="s">
        <v>788</v>
      </c>
      <c r="C757">
        <v>1986</v>
      </c>
      <c r="D757" t="s">
        <v>20</v>
      </c>
      <c r="E757">
        <v>25</v>
      </c>
      <c r="F757">
        <v>3</v>
      </c>
      <c r="G757" s="18">
        <v>6335.64</v>
      </c>
      <c r="H757" t="s">
        <v>11</v>
      </c>
      <c r="I757" t="s">
        <v>11</v>
      </c>
      <c r="J757" t="s">
        <v>13</v>
      </c>
      <c r="K757" s="14">
        <f t="shared" si="22"/>
        <v>31680</v>
      </c>
      <c r="L757" s="16">
        <f t="shared" si="23"/>
        <v>36</v>
      </c>
    </row>
    <row r="758" spans="2:12" x14ac:dyDescent="0.3">
      <c r="B758" t="s">
        <v>789</v>
      </c>
      <c r="C758">
        <v>1983</v>
      </c>
      <c r="D758" t="s">
        <v>37</v>
      </c>
      <c r="E758">
        <v>21</v>
      </c>
      <c r="F758">
        <v>2</v>
      </c>
      <c r="G758" s="18">
        <v>6338.08</v>
      </c>
      <c r="H758" t="s">
        <v>11</v>
      </c>
      <c r="I758" t="s">
        <v>16</v>
      </c>
      <c r="J758" t="s">
        <v>13</v>
      </c>
      <c r="K758" s="14">
        <f t="shared" si="22"/>
        <v>30610</v>
      </c>
      <c r="L758" s="16">
        <f t="shared" si="23"/>
        <v>39</v>
      </c>
    </row>
    <row r="759" spans="2:12" x14ac:dyDescent="0.3">
      <c r="B759" t="s">
        <v>790</v>
      </c>
      <c r="C759">
        <v>1983</v>
      </c>
      <c r="D759" t="s">
        <v>35</v>
      </c>
      <c r="E759">
        <v>19</v>
      </c>
      <c r="F759">
        <v>2</v>
      </c>
      <c r="G759" s="18">
        <v>6356.27</v>
      </c>
      <c r="H759" t="s">
        <v>12</v>
      </c>
      <c r="I759" t="s">
        <v>11</v>
      </c>
      <c r="J759" t="s">
        <v>13</v>
      </c>
      <c r="K759" s="14">
        <f t="shared" si="22"/>
        <v>30547</v>
      </c>
      <c r="L759" s="16">
        <f t="shared" si="23"/>
        <v>39</v>
      </c>
    </row>
    <row r="760" spans="2:12" x14ac:dyDescent="0.3">
      <c r="B760" t="s">
        <v>791</v>
      </c>
      <c r="C760">
        <v>1980</v>
      </c>
      <c r="D760" t="s">
        <v>37</v>
      </c>
      <c r="E760">
        <v>30</v>
      </c>
      <c r="F760">
        <v>0</v>
      </c>
      <c r="G760" s="18">
        <v>6358.78</v>
      </c>
      <c r="H760" t="s">
        <v>11</v>
      </c>
      <c r="I760" t="s">
        <v>16</v>
      </c>
      <c r="J760" t="s">
        <v>23</v>
      </c>
      <c r="K760" s="14">
        <f t="shared" si="22"/>
        <v>29524</v>
      </c>
      <c r="L760" s="16">
        <f t="shared" si="23"/>
        <v>42</v>
      </c>
    </row>
    <row r="761" spans="2:12" x14ac:dyDescent="0.3">
      <c r="B761" t="s">
        <v>792</v>
      </c>
      <c r="C761">
        <v>1989</v>
      </c>
      <c r="D761" t="s">
        <v>18</v>
      </c>
      <c r="E761">
        <v>24</v>
      </c>
      <c r="F761">
        <v>3</v>
      </c>
      <c r="G761" s="18">
        <v>6360.99</v>
      </c>
      <c r="H761" t="s">
        <v>11</v>
      </c>
      <c r="I761" t="s">
        <v>11</v>
      </c>
      <c r="J761" t="s">
        <v>23</v>
      </c>
      <c r="K761" s="14">
        <f t="shared" si="22"/>
        <v>32683</v>
      </c>
      <c r="L761" s="16">
        <f t="shared" si="23"/>
        <v>33</v>
      </c>
    </row>
    <row r="762" spans="2:12" x14ac:dyDescent="0.3">
      <c r="B762" t="s">
        <v>793</v>
      </c>
      <c r="C762">
        <v>1996</v>
      </c>
      <c r="D762" t="s">
        <v>10</v>
      </c>
      <c r="E762">
        <v>7</v>
      </c>
      <c r="F762">
        <v>0</v>
      </c>
      <c r="G762" s="18">
        <v>6361.47</v>
      </c>
      <c r="H762" t="s">
        <v>11</v>
      </c>
      <c r="I762" t="s">
        <v>12</v>
      </c>
      <c r="J762" t="s">
        <v>300</v>
      </c>
      <c r="K762" s="14">
        <f t="shared" si="22"/>
        <v>35253</v>
      </c>
      <c r="L762" s="16">
        <f t="shared" si="23"/>
        <v>26</v>
      </c>
    </row>
    <row r="763" spans="2:12" x14ac:dyDescent="0.3">
      <c r="B763" t="s">
        <v>794</v>
      </c>
      <c r="C763">
        <v>1970</v>
      </c>
      <c r="D763" t="s">
        <v>15</v>
      </c>
      <c r="E763">
        <v>9</v>
      </c>
      <c r="F763">
        <v>0</v>
      </c>
      <c r="G763" s="18">
        <v>6367.31</v>
      </c>
      <c r="H763" t="s">
        <v>11</v>
      </c>
      <c r="I763" t="s">
        <v>16</v>
      </c>
      <c r="J763" t="s">
        <v>13</v>
      </c>
      <c r="K763" s="14">
        <f t="shared" si="22"/>
        <v>25881</v>
      </c>
      <c r="L763" s="16">
        <f t="shared" si="23"/>
        <v>52</v>
      </c>
    </row>
    <row r="764" spans="2:12" x14ac:dyDescent="0.3">
      <c r="B764" t="s">
        <v>795</v>
      </c>
      <c r="C764">
        <v>1984</v>
      </c>
      <c r="D764" t="s">
        <v>35</v>
      </c>
      <c r="E764">
        <v>13</v>
      </c>
      <c r="F764">
        <v>1</v>
      </c>
      <c r="G764" s="18">
        <v>6373.56</v>
      </c>
      <c r="H764" t="s">
        <v>11</v>
      </c>
      <c r="I764" t="s">
        <v>16</v>
      </c>
      <c r="J764" t="s">
        <v>23</v>
      </c>
      <c r="K764" s="14">
        <f t="shared" si="22"/>
        <v>30907</v>
      </c>
      <c r="L764" s="16">
        <f t="shared" si="23"/>
        <v>38</v>
      </c>
    </row>
    <row r="765" spans="2:12" x14ac:dyDescent="0.3">
      <c r="B765" t="s">
        <v>796</v>
      </c>
      <c r="C765">
        <v>1976</v>
      </c>
      <c r="D765" t="s">
        <v>15</v>
      </c>
      <c r="E765">
        <v>18</v>
      </c>
      <c r="F765">
        <v>2</v>
      </c>
      <c r="G765" s="18">
        <v>6374.16</v>
      </c>
      <c r="H765" t="s">
        <v>11</v>
      </c>
      <c r="I765" t="s">
        <v>11</v>
      </c>
      <c r="J765" t="s">
        <v>13</v>
      </c>
      <c r="K765" s="14">
        <f t="shared" si="22"/>
        <v>28082</v>
      </c>
      <c r="L765" s="16">
        <f t="shared" si="23"/>
        <v>46</v>
      </c>
    </row>
    <row r="766" spans="2:12" x14ac:dyDescent="0.3">
      <c r="B766" t="s">
        <v>797</v>
      </c>
      <c r="C766">
        <v>1982</v>
      </c>
      <c r="D766" t="s">
        <v>35</v>
      </c>
      <c r="E766">
        <v>6</v>
      </c>
      <c r="F766">
        <v>1</v>
      </c>
      <c r="G766" s="18">
        <v>6389.38</v>
      </c>
      <c r="H766" t="s">
        <v>16</v>
      </c>
      <c r="I766" t="s">
        <v>11</v>
      </c>
      <c r="J766" t="s">
        <v>23</v>
      </c>
      <c r="K766" s="14">
        <f t="shared" si="22"/>
        <v>30169</v>
      </c>
      <c r="L766" s="16">
        <f t="shared" si="23"/>
        <v>40</v>
      </c>
    </row>
    <row r="767" spans="2:12" x14ac:dyDescent="0.3">
      <c r="B767" t="s">
        <v>798</v>
      </c>
      <c r="C767">
        <v>1997</v>
      </c>
      <c r="D767" t="s">
        <v>35</v>
      </c>
      <c r="E767">
        <v>16</v>
      </c>
      <c r="F767">
        <v>0</v>
      </c>
      <c r="G767" s="18">
        <v>6389.53</v>
      </c>
      <c r="H767" t="s">
        <v>11</v>
      </c>
      <c r="I767" t="s">
        <v>11</v>
      </c>
      <c r="J767" t="s">
        <v>300</v>
      </c>
      <c r="K767" s="14">
        <f t="shared" si="22"/>
        <v>35658</v>
      </c>
      <c r="L767" s="16">
        <f t="shared" si="23"/>
        <v>25</v>
      </c>
    </row>
    <row r="768" spans="2:12" x14ac:dyDescent="0.3">
      <c r="B768" t="s">
        <v>799</v>
      </c>
      <c r="C768">
        <v>1982</v>
      </c>
      <c r="D768" t="s">
        <v>37</v>
      </c>
      <c r="E768">
        <v>28</v>
      </c>
      <c r="F768">
        <v>1</v>
      </c>
      <c r="G768" s="18">
        <v>6393.6</v>
      </c>
      <c r="H768" t="s">
        <v>11</v>
      </c>
      <c r="I768" t="s">
        <v>16</v>
      </c>
      <c r="J768" t="s">
        <v>23</v>
      </c>
      <c r="K768" s="14">
        <f t="shared" si="22"/>
        <v>30252</v>
      </c>
      <c r="L768" s="16">
        <f t="shared" si="23"/>
        <v>40</v>
      </c>
    </row>
    <row r="769" spans="2:12" x14ac:dyDescent="0.3">
      <c r="B769" t="s">
        <v>800</v>
      </c>
      <c r="C769">
        <v>1987</v>
      </c>
      <c r="D769" t="s">
        <v>20</v>
      </c>
      <c r="E769">
        <v>9</v>
      </c>
      <c r="F769">
        <v>2</v>
      </c>
      <c r="G769" s="18">
        <v>6402.29</v>
      </c>
      <c r="H769" t="s">
        <v>11</v>
      </c>
      <c r="I769" t="s">
        <v>12</v>
      </c>
      <c r="J769" t="s">
        <v>247</v>
      </c>
      <c r="K769" s="14">
        <f t="shared" si="22"/>
        <v>32029</v>
      </c>
      <c r="L769" s="16">
        <f t="shared" si="23"/>
        <v>35</v>
      </c>
    </row>
    <row r="770" spans="2:12" x14ac:dyDescent="0.3">
      <c r="B770" t="s">
        <v>801</v>
      </c>
      <c r="C770">
        <v>1985</v>
      </c>
      <c r="D770" t="s">
        <v>30</v>
      </c>
      <c r="E770">
        <v>10</v>
      </c>
      <c r="F770">
        <v>2</v>
      </c>
      <c r="G770" s="18">
        <v>6406.41</v>
      </c>
      <c r="H770" t="s">
        <v>16</v>
      </c>
      <c r="I770" t="s">
        <v>12</v>
      </c>
      <c r="J770" t="s">
        <v>276</v>
      </c>
      <c r="K770" s="14">
        <f t="shared" si="22"/>
        <v>31391</v>
      </c>
      <c r="L770" s="16">
        <f t="shared" si="23"/>
        <v>37</v>
      </c>
    </row>
    <row r="771" spans="2:12" x14ac:dyDescent="0.3">
      <c r="B771" t="s">
        <v>802</v>
      </c>
      <c r="C771">
        <v>1970</v>
      </c>
      <c r="D771" t="s">
        <v>35</v>
      </c>
      <c r="E771">
        <v>20</v>
      </c>
      <c r="F771">
        <v>0</v>
      </c>
      <c r="G771" s="18">
        <v>6407.05</v>
      </c>
      <c r="H771" t="s">
        <v>11</v>
      </c>
      <c r="I771" t="s">
        <v>16</v>
      </c>
      <c r="J771" t="s">
        <v>13</v>
      </c>
      <c r="K771" s="14">
        <f t="shared" ref="K771:K834" si="24">DATE(C771,MONTH(1&amp;D771),E771)</f>
        <v>25800</v>
      </c>
      <c r="L771" s="16">
        <f t="shared" ref="L771:L834" si="25">DATEDIF(K771,DATE(2023,6,8),"Y")</f>
        <v>52</v>
      </c>
    </row>
    <row r="772" spans="2:12" x14ac:dyDescent="0.3">
      <c r="B772" t="s">
        <v>803</v>
      </c>
      <c r="C772">
        <v>1971</v>
      </c>
      <c r="D772" t="s">
        <v>35</v>
      </c>
      <c r="E772">
        <v>22</v>
      </c>
      <c r="F772">
        <v>0</v>
      </c>
      <c r="G772" s="18">
        <v>6412.34</v>
      </c>
      <c r="H772" t="s">
        <v>11</v>
      </c>
      <c r="I772" t="s">
        <v>12</v>
      </c>
      <c r="J772" t="s">
        <v>13</v>
      </c>
      <c r="K772" s="14">
        <f t="shared" si="24"/>
        <v>26167</v>
      </c>
      <c r="L772" s="16">
        <f t="shared" si="25"/>
        <v>51</v>
      </c>
    </row>
    <row r="773" spans="2:12" x14ac:dyDescent="0.3">
      <c r="B773" t="s">
        <v>804</v>
      </c>
      <c r="C773">
        <v>1987</v>
      </c>
      <c r="D773" t="s">
        <v>20</v>
      </c>
      <c r="E773">
        <v>4</v>
      </c>
      <c r="F773">
        <v>3</v>
      </c>
      <c r="G773" s="18">
        <v>6414.18</v>
      </c>
      <c r="H773" t="s">
        <v>11</v>
      </c>
      <c r="I773" t="s">
        <v>11</v>
      </c>
      <c r="J773" t="s">
        <v>42</v>
      </c>
      <c r="K773" s="14">
        <f t="shared" si="24"/>
        <v>32024</v>
      </c>
      <c r="L773" s="16">
        <f t="shared" si="25"/>
        <v>35</v>
      </c>
    </row>
    <row r="774" spans="2:12" x14ac:dyDescent="0.3">
      <c r="B774" t="s">
        <v>805</v>
      </c>
      <c r="C774">
        <v>1976</v>
      </c>
      <c r="D774" t="s">
        <v>30</v>
      </c>
      <c r="E774">
        <v>30</v>
      </c>
      <c r="F774">
        <v>2</v>
      </c>
      <c r="G774" s="18">
        <v>6417.28</v>
      </c>
      <c r="H774" t="s">
        <v>11</v>
      </c>
      <c r="I774" t="s">
        <v>12</v>
      </c>
      <c r="J774" t="s">
        <v>13</v>
      </c>
      <c r="K774" s="14">
        <f t="shared" si="24"/>
        <v>28124</v>
      </c>
      <c r="L774" s="16">
        <f t="shared" si="25"/>
        <v>46</v>
      </c>
    </row>
    <row r="775" spans="2:12" x14ac:dyDescent="0.3">
      <c r="B775" t="s">
        <v>806</v>
      </c>
      <c r="C775">
        <v>1975</v>
      </c>
      <c r="D775" t="s">
        <v>35</v>
      </c>
      <c r="E775">
        <v>5</v>
      </c>
      <c r="F775">
        <v>1</v>
      </c>
      <c r="G775" s="18">
        <v>6423.48</v>
      </c>
      <c r="H775" t="s">
        <v>11</v>
      </c>
      <c r="I775" t="s">
        <v>12</v>
      </c>
      <c r="J775" t="s">
        <v>13</v>
      </c>
      <c r="K775" s="14">
        <f t="shared" si="24"/>
        <v>27611</v>
      </c>
      <c r="L775" s="16">
        <f t="shared" si="25"/>
        <v>47</v>
      </c>
    </row>
    <row r="776" spans="2:12" x14ac:dyDescent="0.3">
      <c r="B776" t="s">
        <v>807</v>
      </c>
      <c r="C776">
        <v>1985</v>
      </c>
      <c r="D776" t="s">
        <v>10</v>
      </c>
      <c r="E776">
        <v>22</v>
      </c>
      <c r="F776">
        <v>3</v>
      </c>
      <c r="G776" s="18">
        <v>6435.62</v>
      </c>
      <c r="H776" t="s">
        <v>12</v>
      </c>
      <c r="I776" t="s">
        <v>11</v>
      </c>
      <c r="J776" t="s">
        <v>13</v>
      </c>
      <c r="K776" s="14">
        <f t="shared" si="24"/>
        <v>31250</v>
      </c>
      <c r="L776" s="16">
        <f t="shared" si="25"/>
        <v>37</v>
      </c>
    </row>
    <row r="777" spans="2:12" x14ac:dyDescent="0.3">
      <c r="B777" t="s">
        <v>808</v>
      </c>
      <c r="C777">
        <v>1984</v>
      </c>
      <c r="D777" t="s">
        <v>35</v>
      </c>
      <c r="E777">
        <v>26</v>
      </c>
      <c r="F777">
        <v>2</v>
      </c>
      <c r="G777" s="18">
        <v>6455.86</v>
      </c>
      <c r="H777" t="s">
        <v>12</v>
      </c>
      <c r="I777" t="s">
        <v>12</v>
      </c>
      <c r="J777" t="s">
        <v>23</v>
      </c>
      <c r="K777" s="14">
        <f t="shared" si="24"/>
        <v>30920</v>
      </c>
      <c r="L777" s="16">
        <f t="shared" si="25"/>
        <v>38</v>
      </c>
    </row>
    <row r="778" spans="2:12" x14ac:dyDescent="0.3">
      <c r="B778" t="s">
        <v>809</v>
      </c>
      <c r="C778">
        <v>1984</v>
      </c>
      <c r="D778" t="s">
        <v>15</v>
      </c>
      <c r="E778">
        <v>1</v>
      </c>
      <c r="F778">
        <v>2</v>
      </c>
      <c r="G778" s="18">
        <v>6457.84</v>
      </c>
      <c r="H778" t="s">
        <v>11</v>
      </c>
      <c r="I778" t="s">
        <v>12</v>
      </c>
      <c r="J778" t="s">
        <v>23</v>
      </c>
      <c r="K778" s="14">
        <f t="shared" si="24"/>
        <v>30987</v>
      </c>
      <c r="L778" s="16">
        <f t="shared" si="25"/>
        <v>38</v>
      </c>
    </row>
    <row r="779" spans="2:12" x14ac:dyDescent="0.3">
      <c r="B779" t="s">
        <v>810</v>
      </c>
      <c r="C779">
        <v>1981</v>
      </c>
      <c r="D779" t="s">
        <v>10</v>
      </c>
      <c r="E779">
        <v>27</v>
      </c>
      <c r="F779">
        <v>1</v>
      </c>
      <c r="G779" s="18">
        <v>6473.15</v>
      </c>
      <c r="H779" t="s">
        <v>11</v>
      </c>
      <c r="I779" t="s">
        <v>11</v>
      </c>
      <c r="J779" t="s">
        <v>13</v>
      </c>
      <c r="K779" s="14">
        <f t="shared" si="24"/>
        <v>29794</v>
      </c>
      <c r="L779" s="16">
        <f t="shared" si="25"/>
        <v>41</v>
      </c>
    </row>
    <row r="780" spans="2:12" x14ac:dyDescent="0.3">
      <c r="B780" t="s">
        <v>811</v>
      </c>
      <c r="C780">
        <v>1980</v>
      </c>
      <c r="D780" t="s">
        <v>18</v>
      </c>
      <c r="E780">
        <v>8</v>
      </c>
      <c r="F780">
        <v>0</v>
      </c>
      <c r="G780" s="18">
        <v>6474.01</v>
      </c>
      <c r="H780" t="s">
        <v>11</v>
      </c>
      <c r="I780" t="s">
        <v>12</v>
      </c>
      <c r="J780" t="s">
        <v>42</v>
      </c>
      <c r="K780" s="14">
        <f t="shared" si="24"/>
        <v>29380</v>
      </c>
      <c r="L780" s="16">
        <f t="shared" si="25"/>
        <v>43</v>
      </c>
    </row>
    <row r="781" spans="2:12" x14ac:dyDescent="0.3">
      <c r="B781" t="s">
        <v>812</v>
      </c>
      <c r="C781">
        <v>1970</v>
      </c>
      <c r="D781" t="s">
        <v>30</v>
      </c>
      <c r="E781">
        <v>1</v>
      </c>
      <c r="F781">
        <v>0</v>
      </c>
      <c r="G781" s="18">
        <v>6481.67</v>
      </c>
      <c r="H781" t="s">
        <v>11</v>
      </c>
      <c r="I781" t="s">
        <v>11</v>
      </c>
      <c r="J781" t="s">
        <v>13</v>
      </c>
      <c r="K781" s="14">
        <f t="shared" si="24"/>
        <v>25903</v>
      </c>
      <c r="L781" s="16">
        <f t="shared" si="25"/>
        <v>52</v>
      </c>
    </row>
    <row r="782" spans="2:12" x14ac:dyDescent="0.3">
      <c r="B782" t="s">
        <v>813</v>
      </c>
      <c r="C782">
        <v>1982</v>
      </c>
      <c r="D782" t="s">
        <v>37</v>
      </c>
      <c r="E782">
        <v>9</v>
      </c>
      <c r="F782">
        <v>1</v>
      </c>
      <c r="G782" s="18">
        <v>6496.89</v>
      </c>
      <c r="H782" t="s">
        <v>11</v>
      </c>
      <c r="I782" t="s">
        <v>12</v>
      </c>
      <c r="J782" t="s">
        <v>42</v>
      </c>
      <c r="K782" s="14">
        <f t="shared" si="24"/>
        <v>30233</v>
      </c>
      <c r="L782" s="16">
        <f t="shared" si="25"/>
        <v>40</v>
      </c>
    </row>
    <row r="783" spans="2:12" x14ac:dyDescent="0.3">
      <c r="B783" t="s">
        <v>814</v>
      </c>
      <c r="C783">
        <v>1982</v>
      </c>
      <c r="D783" t="s">
        <v>35</v>
      </c>
      <c r="E783">
        <v>28</v>
      </c>
      <c r="F783">
        <v>1</v>
      </c>
      <c r="G783" s="18">
        <v>6500.24</v>
      </c>
      <c r="H783" t="s">
        <v>11</v>
      </c>
      <c r="I783" t="s">
        <v>11</v>
      </c>
      <c r="J783" t="s">
        <v>13</v>
      </c>
      <c r="K783" s="14">
        <f t="shared" si="24"/>
        <v>30191</v>
      </c>
      <c r="L783" s="16">
        <f t="shared" si="25"/>
        <v>40</v>
      </c>
    </row>
    <row r="784" spans="2:12" x14ac:dyDescent="0.3">
      <c r="B784" t="s">
        <v>815</v>
      </c>
      <c r="C784">
        <v>1994</v>
      </c>
      <c r="D784" t="s">
        <v>10</v>
      </c>
      <c r="E784">
        <v>7</v>
      </c>
      <c r="F784">
        <v>0</v>
      </c>
      <c r="G784" s="18">
        <v>6512.24</v>
      </c>
      <c r="H784" t="s">
        <v>11</v>
      </c>
      <c r="I784" t="s">
        <v>16</v>
      </c>
      <c r="J784" t="s">
        <v>300</v>
      </c>
      <c r="K784" s="14">
        <f t="shared" si="24"/>
        <v>34522</v>
      </c>
      <c r="L784" s="16">
        <f t="shared" si="25"/>
        <v>28</v>
      </c>
    </row>
    <row r="785" spans="2:12" x14ac:dyDescent="0.3">
      <c r="B785" t="s">
        <v>816</v>
      </c>
      <c r="C785">
        <v>1976</v>
      </c>
      <c r="D785" t="s">
        <v>37</v>
      </c>
      <c r="E785">
        <v>23</v>
      </c>
      <c r="F785">
        <v>2</v>
      </c>
      <c r="G785" s="18">
        <v>6529.21</v>
      </c>
      <c r="H785" t="s">
        <v>11</v>
      </c>
      <c r="I785" t="s">
        <v>16</v>
      </c>
      <c r="J785" t="s">
        <v>13</v>
      </c>
      <c r="K785" s="14">
        <f t="shared" si="24"/>
        <v>28056</v>
      </c>
      <c r="L785" s="16">
        <f t="shared" si="25"/>
        <v>46</v>
      </c>
    </row>
    <row r="786" spans="2:12" x14ac:dyDescent="0.3">
      <c r="B786" t="s">
        <v>817</v>
      </c>
      <c r="C786">
        <v>1982</v>
      </c>
      <c r="D786" t="s">
        <v>35</v>
      </c>
      <c r="E786">
        <v>12</v>
      </c>
      <c r="F786">
        <v>3</v>
      </c>
      <c r="G786" s="18">
        <v>6532.04</v>
      </c>
      <c r="H786" t="s">
        <v>11</v>
      </c>
      <c r="I786" t="s">
        <v>16</v>
      </c>
      <c r="J786" t="s">
        <v>13</v>
      </c>
      <c r="K786" s="14">
        <f t="shared" si="24"/>
        <v>30175</v>
      </c>
      <c r="L786" s="16">
        <f t="shared" si="25"/>
        <v>40</v>
      </c>
    </row>
    <row r="787" spans="2:12" x14ac:dyDescent="0.3">
      <c r="B787" t="s">
        <v>818</v>
      </c>
      <c r="C787">
        <v>1982</v>
      </c>
      <c r="D787" t="s">
        <v>37</v>
      </c>
      <c r="E787">
        <v>2</v>
      </c>
      <c r="F787">
        <v>3</v>
      </c>
      <c r="G787" s="18">
        <v>6536.68</v>
      </c>
      <c r="H787" t="s">
        <v>11</v>
      </c>
      <c r="I787" t="s">
        <v>11</v>
      </c>
      <c r="J787" t="s">
        <v>23</v>
      </c>
      <c r="K787" s="14">
        <f t="shared" si="24"/>
        <v>30226</v>
      </c>
      <c r="L787" s="16">
        <f t="shared" si="25"/>
        <v>40</v>
      </c>
    </row>
    <row r="788" spans="2:12" x14ac:dyDescent="0.3">
      <c r="B788" t="s">
        <v>819</v>
      </c>
      <c r="C788">
        <v>1969</v>
      </c>
      <c r="D788" t="s">
        <v>30</v>
      </c>
      <c r="E788">
        <v>3</v>
      </c>
      <c r="F788">
        <v>0</v>
      </c>
      <c r="G788" s="18">
        <v>6546.16</v>
      </c>
      <c r="H788" t="s">
        <v>11</v>
      </c>
      <c r="I788" t="s">
        <v>12</v>
      </c>
      <c r="J788" t="s">
        <v>13</v>
      </c>
      <c r="K788" s="14">
        <f t="shared" si="24"/>
        <v>25540</v>
      </c>
      <c r="L788" s="16">
        <f t="shared" si="25"/>
        <v>53</v>
      </c>
    </row>
    <row r="789" spans="2:12" x14ac:dyDescent="0.3">
      <c r="B789" t="s">
        <v>820</v>
      </c>
      <c r="C789">
        <v>1986</v>
      </c>
      <c r="D789" t="s">
        <v>30</v>
      </c>
      <c r="E789">
        <v>18</v>
      </c>
      <c r="F789">
        <v>3</v>
      </c>
      <c r="G789" s="18">
        <v>6548.2</v>
      </c>
      <c r="H789" t="s">
        <v>11</v>
      </c>
      <c r="I789" t="s">
        <v>12</v>
      </c>
      <c r="J789" t="s">
        <v>23</v>
      </c>
      <c r="K789" s="14">
        <f t="shared" si="24"/>
        <v>31764</v>
      </c>
      <c r="L789" s="16">
        <f t="shared" si="25"/>
        <v>36</v>
      </c>
    </row>
    <row r="790" spans="2:12" x14ac:dyDescent="0.3">
      <c r="B790" t="s">
        <v>821</v>
      </c>
      <c r="C790">
        <v>1989</v>
      </c>
      <c r="D790" t="s">
        <v>35</v>
      </c>
      <c r="E790">
        <v>6</v>
      </c>
      <c r="F790">
        <v>3</v>
      </c>
      <c r="G790" s="18">
        <v>6551.75</v>
      </c>
      <c r="H790" t="s">
        <v>11</v>
      </c>
      <c r="I790" t="s">
        <v>11</v>
      </c>
      <c r="J790" t="s">
        <v>247</v>
      </c>
      <c r="K790" s="14">
        <f t="shared" si="24"/>
        <v>32726</v>
      </c>
      <c r="L790" s="16">
        <f t="shared" si="25"/>
        <v>33</v>
      </c>
    </row>
    <row r="791" spans="2:12" x14ac:dyDescent="0.3">
      <c r="B791" t="s">
        <v>822</v>
      </c>
      <c r="C791">
        <v>1968</v>
      </c>
      <c r="D791" t="s">
        <v>30</v>
      </c>
      <c r="E791">
        <v>11</v>
      </c>
      <c r="F791">
        <v>0</v>
      </c>
      <c r="G791" s="18">
        <v>6552.01</v>
      </c>
      <c r="H791" t="s">
        <v>12</v>
      </c>
      <c r="I791" t="s">
        <v>11</v>
      </c>
      <c r="J791" t="s">
        <v>13</v>
      </c>
      <c r="K791" s="14">
        <f t="shared" si="24"/>
        <v>25183</v>
      </c>
      <c r="L791" s="16">
        <f t="shared" si="25"/>
        <v>54</v>
      </c>
    </row>
    <row r="792" spans="2:12" x14ac:dyDescent="0.3">
      <c r="B792" t="s">
        <v>823</v>
      </c>
      <c r="C792">
        <v>1984</v>
      </c>
      <c r="D792" t="s">
        <v>20</v>
      </c>
      <c r="E792">
        <v>20</v>
      </c>
      <c r="F792">
        <v>1</v>
      </c>
      <c r="G792" s="18">
        <v>6555.07</v>
      </c>
      <c r="H792" t="s">
        <v>11</v>
      </c>
      <c r="I792" t="s">
        <v>11</v>
      </c>
      <c r="J792" t="s">
        <v>247</v>
      </c>
      <c r="K792" s="14">
        <f t="shared" si="24"/>
        <v>30945</v>
      </c>
      <c r="L792" s="16">
        <f t="shared" si="25"/>
        <v>38</v>
      </c>
    </row>
    <row r="793" spans="2:12" x14ac:dyDescent="0.3">
      <c r="B793" t="s">
        <v>824</v>
      </c>
      <c r="C793">
        <v>1981</v>
      </c>
      <c r="D793" t="s">
        <v>10</v>
      </c>
      <c r="E793">
        <v>20</v>
      </c>
      <c r="F793">
        <v>0</v>
      </c>
      <c r="G793" s="18">
        <v>6571.02</v>
      </c>
      <c r="H793" t="s">
        <v>11</v>
      </c>
      <c r="I793" t="s">
        <v>16</v>
      </c>
      <c r="J793" t="s">
        <v>23</v>
      </c>
      <c r="K793" s="14">
        <f t="shared" si="24"/>
        <v>29787</v>
      </c>
      <c r="L793" s="16">
        <f t="shared" si="25"/>
        <v>41</v>
      </c>
    </row>
    <row r="794" spans="2:12" x14ac:dyDescent="0.3">
      <c r="B794" t="s">
        <v>825</v>
      </c>
      <c r="C794">
        <v>1984</v>
      </c>
      <c r="D794" t="s">
        <v>37</v>
      </c>
      <c r="E794">
        <v>5</v>
      </c>
      <c r="F794">
        <v>2</v>
      </c>
      <c r="G794" s="18">
        <v>6571.54</v>
      </c>
      <c r="H794" t="s">
        <v>11</v>
      </c>
      <c r="I794" t="s">
        <v>12</v>
      </c>
      <c r="J794" t="s">
        <v>42</v>
      </c>
      <c r="K794" s="14">
        <f t="shared" si="24"/>
        <v>30960</v>
      </c>
      <c r="L794" s="16">
        <f t="shared" si="25"/>
        <v>38</v>
      </c>
    </row>
    <row r="795" spans="2:12" x14ac:dyDescent="0.3">
      <c r="B795" t="s">
        <v>826</v>
      </c>
      <c r="C795">
        <v>1982</v>
      </c>
      <c r="D795" t="s">
        <v>15</v>
      </c>
      <c r="E795">
        <v>22</v>
      </c>
      <c r="F795">
        <v>2</v>
      </c>
      <c r="G795" s="18">
        <v>6593.51</v>
      </c>
      <c r="H795" t="s">
        <v>11</v>
      </c>
      <c r="I795" t="s">
        <v>16</v>
      </c>
      <c r="J795" t="s">
        <v>13</v>
      </c>
      <c r="K795" s="14">
        <f t="shared" si="24"/>
        <v>30277</v>
      </c>
      <c r="L795" s="16">
        <f t="shared" si="25"/>
        <v>40</v>
      </c>
    </row>
    <row r="796" spans="2:12" x14ac:dyDescent="0.3">
      <c r="B796" t="s">
        <v>827</v>
      </c>
      <c r="C796">
        <v>1982</v>
      </c>
      <c r="D796" t="s">
        <v>30</v>
      </c>
      <c r="E796">
        <v>29</v>
      </c>
      <c r="F796">
        <v>1</v>
      </c>
      <c r="G796" s="18">
        <v>6600.21</v>
      </c>
      <c r="H796" t="s">
        <v>12</v>
      </c>
      <c r="I796" t="s">
        <v>11</v>
      </c>
      <c r="J796" t="s">
        <v>168</v>
      </c>
      <c r="K796" s="14">
        <f t="shared" si="24"/>
        <v>30314</v>
      </c>
      <c r="L796" s="16">
        <f t="shared" si="25"/>
        <v>40</v>
      </c>
    </row>
    <row r="797" spans="2:12" x14ac:dyDescent="0.3">
      <c r="B797" t="s">
        <v>828</v>
      </c>
      <c r="C797">
        <v>1982</v>
      </c>
      <c r="D797" t="s">
        <v>15</v>
      </c>
      <c r="E797">
        <v>7</v>
      </c>
      <c r="F797">
        <v>2</v>
      </c>
      <c r="G797" s="18">
        <v>6600.36</v>
      </c>
      <c r="H797" t="s">
        <v>11</v>
      </c>
      <c r="I797" t="s">
        <v>12</v>
      </c>
      <c r="J797" t="s">
        <v>42</v>
      </c>
      <c r="K797" s="14">
        <f t="shared" si="24"/>
        <v>30262</v>
      </c>
      <c r="L797" s="16">
        <f t="shared" si="25"/>
        <v>40</v>
      </c>
    </row>
    <row r="798" spans="2:12" x14ac:dyDescent="0.3">
      <c r="B798" t="s">
        <v>829</v>
      </c>
      <c r="C798">
        <v>1982</v>
      </c>
      <c r="D798" t="s">
        <v>35</v>
      </c>
      <c r="E798">
        <v>28</v>
      </c>
      <c r="F798">
        <v>1</v>
      </c>
      <c r="G798" s="18">
        <v>6610.11</v>
      </c>
      <c r="H798" t="s">
        <v>12</v>
      </c>
      <c r="I798" t="s">
        <v>11</v>
      </c>
      <c r="J798" t="s">
        <v>164</v>
      </c>
      <c r="K798" s="14">
        <f t="shared" si="24"/>
        <v>30191</v>
      </c>
      <c r="L798" s="16">
        <f t="shared" si="25"/>
        <v>40</v>
      </c>
    </row>
    <row r="799" spans="2:12" x14ac:dyDescent="0.3">
      <c r="B799" t="s">
        <v>830</v>
      </c>
      <c r="C799">
        <v>1973</v>
      </c>
      <c r="D799" t="s">
        <v>35</v>
      </c>
      <c r="E799">
        <v>29</v>
      </c>
      <c r="F799">
        <v>0</v>
      </c>
      <c r="G799" s="18">
        <v>6630.31</v>
      </c>
      <c r="H799" t="s">
        <v>11</v>
      </c>
      <c r="I799" t="s">
        <v>16</v>
      </c>
      <c r="J799" t="s">
        <v>13</v>
      </c>
      <c r="K799" s="14">
        <f t="shared" si="24"/>
        <v>26905</v>
      </c>
      <c r="L799" s="16">
        <f t="shared" si="25"/>
        <v>49</v>
      </c>
    </row>
    <row r="800" spans="2:12" x14ac:dyDescent="0.3">
      <c r="B800" t="s">
        <v>831</v>
      </c>
      <c r="C800">
        <v>2003</v>
      </c>
      <c r="D800" t="s">
        <v>20</v>
      </c>
      <c r="E800">
        <v>4</v>
      </c>
      <c r="F800">
        <v>0</v>
      </c>
      <c r="G800" s="18">
        <v>6638.16</v>
      </c>
      <c r="H800" t="s">
        <v>11</v>
      </c>
      <c r="I800" t="s">
        <v>16</v>
      </c>
      <c r="J800" t="s">
        <v>23</v>
      </c>
      <c r="K800" s="14">
        <f t="shared" si="24"/>
        <v>37868</v>
      </c>
      <c r="L800" s="16">
        <f t="shared" si="25"/>
        <v>19</v>
      </c>
    </row>
    <row r="801" spans="2:12" x14ac:dyDescent="0.3">
      <c r="B801" t="s">
        <v>832</v>
      </c>
      <c r="C801">
        <v>1990</v>
      </c>
      <c r="D801" t="s">
        <v>18</v>
      </c>
      <c r="E801">
        <v>6</v>
      </c>
      <c r="F801">
        <v>3</v>
      </c>
      <c r="G801" s="18">
        <v>6639.3</v>
      </c>
      <c r="H801" t="s">
        <v>11</v>
      </c>
      <c r="I801" t="s">
        <v>11</v>
      </c>
      <c r="J801" t="s">
        <v>300</v>
      </c>
      <c r="K801" s="14">
        <f t="shared" si="24"/>
        <v>33030</v>
      </c>
      <c r="L801" s="16">
        <f t="shared" si="25"/>
        <v>33</v>
      </c>
    </row>
    <row r="802" spans="2:12" x14ac:dyDescent="0.3">
      <c r="B802" t="s">
        <v>833</v>
      </c>
      <c r="C802">
        <v>1984</v>
      </c>
      <c r="D802" t="s">
        <v>30</v>
      </c>
      <c r="E802">
        <v>8</v>
      </c>
      <c r="F802">
        <v>2</v>
      </c>
      <c r="G802" s="18">
        <v>6640.54</v>
      </c>
      <c r="H802" t="s">
        <v>11</v>
      </c>
      <c r="I802" t="s">
        <v>12</v>
      </c>
      <c r="J802" t="s">
        <v>166</v>
      </c>
      <c r="K802" s="14">
        <f t="shared" si="24"/>
        <v>31024</v>
      </c>
      <c r="L802" s="16">
        <f t="shared" si="25"/>
        <v>38</v>
      </c>
    </row>
    <row r="803" spans="2:12" x14ac:dyDescent="0.3">
      <c r="B803" t="s">
        <v>834</v>
      </c>
      <c r="C803">
        <v>1970</v>
      </c>
      <c r="D803" t="s">
        <v>15</v>
      </c>
      <c r="E803">
        <v>8</v>
      </c>
      <c r="F803">
        <v>0</v>
      </c>
      <c r="G803" s="18">
        <v>6651.26</v>
      </c>
      <c r="H803" t="s">
        <v>11</v>
      </c>
      <c r="I803" t="s">
        <v>12</v>
      </c>
      <c r="J803" t="s">
        <v>13</v>
      </c>
      <c r="K803" s="14">
        <f t="shared" si="24"/>
        <v>25880</v>
      </c>
      <c r="L803" s="16">
        <f t="shared" si="25"/>
        <v>52</v>
      </c>
    </row>
    <row r="804" spans="2:12" x14ac:dyDescent="0.3">
      <c r="B804" t="s">
        <v>835</v>
      </c>
      <c r="C804">
        <v>1984</v>
      </c>
      <c r="D804" t="s">
        <v>10</v>
      </c>
      <c r="E804">
        <v>1</v>
      </c>
      <c r="F804">
        <v>3</v>
      </c>
      <c r="G804" s="18">
        <v>6652.53</v>
      </c>
      <c r="H804" t="s">
        <v>12</v>
      </c>
      <c r="I804" t="s">
        <v>11</v>
      </c>
      <c r="J804" t="s">
        <v>13</v>
      </c>
      <c r="K804" s="14">
        <f t="shared" si="24"/>
        <v>30864</v>
      </c>
      <c r="L804" s="16">
        <f t="shared" si="25"/>
        <v>38</v>
      </c>
    </row>
    <row r="805" spans="2:12" x14ac:dyDescent="0.3">
      <c r="B805" t="s">
        <v>836</v>
      </c>
      <c r="C805">
        <v>1989</v>
      </c>
      <c r="D805" t="s">
        <v>15</v>
      </c>
      <c r="E805">
        <v>19</v>
      </c>
      <c r="F805">
        <v>5</v>
      </c>
      <c r="G805" s="18">
        <v>6653.79</v>
      </c>
      <c r="H805" t="s">
        <v>11</v>
      </c>
      <c r="I805" t="s">
        <v>16</v>
      </c>
      <c r="J805" t="s">
        <v>13</v>
      </c>
      <c r="K805" s="14">
        <f t="shared" si="24"/>
        <v>32831</v>
      </c>
      <c r="L805" s="16">
        <f t="shared" si="25"/>
        <v>33</v>
      </c>
    </row>
    <row r="806" spans="2:12" x14ac:dyDescent="0.3">
      <c r="B806" t="s">
        <v>837</v>
      </c>
      <c r="C806">
        <v>1982</v>
      </c>
      <c r="D806" t="s">
        <v>20</v>
      </c>
      <c r="E806">
        <v>27</v>
      </c>
      <c r="F806">
        <v>3</v>
      </c>
      <c r="G806" s="18">
        <v>6664.32</v>
      </c>
      <c r="H806" t="s">
        <v>11</v>
      </c>
      <c r="I806" t="s">
        <v>11</v>
      </c>
      <c r="J806" t="s">
        <v>13</v>
      </c>
      <c r="K806" s="14">
        <f t="shared" si="24"/>
        <v>30221</v>
      </c>
      <c r="L806" s="16">
        <f t="shared" si="25"/>
        <v>40</v>
      </c>
    </row>
    <row r="807" spans="2:12" x14ac:dyDescent="0.3">
      <c r="B807" t="s">
        <v>838</v>
      </c>
      <c r="C807">
        <v>1981</v>
      </c>
      <c r="D807" t="s">
        <v>20</v>
      </c>
      <c r="E807">
        <v>17</v>
      </c>
      <c r="F807">
        <v>1</v>
      </c>
      <c r="G807" s="18">
        <v>6664.69</v>
      </c>
      <c r="H807" t="s">
        <v>12</v>
      </c>
      <c r="I807" t="s">
        <v>16</v>
      </c>
      <c r="J807" t="s">
        <v>23</v>
      </c>
      <c r="K807" s="14">
        <f t="shared" si="24"/>
        <v>29846</v>
      </c>
      <c r="L807" s="16">
        <f t="shared" si="25"/>
        <v>41</v>
      </c>
    </row>
    <row r="808" spans="2:12" x14ac:dyDescent="0.3">
      <c r="B808" t="s">
        <v>839</v>
      </c>
      <c r="C808">
        <v>1989</v>
      </c>
      <c r="D808" t="s">
        <v>37</v>
      </c>
      <c r="E808">
        <v>20</v>
      </c>
      <c r="F808">
        <v>5</v>
      </c>
      <c r="G808" s="18">
        <v>6666.24</v>
      </c>
      <c r="H808" t="s">
        <v>12</v>
      </c>
      <c r="I808" t="s">
        <v>16</v>
      </c>
      <c r="J808" t="s">
        <v>42</v>
      </c>
      <c r="K808" s="14">
        <f t="shared" si="24"/>
        <v>32801</v>
      </c>
      <c r="L808" s="16">
        <f t="shared" si="25"/>
        <v>33</v>
      </c>
    </row>
    <row r="809" spans="2:12" x14ac:dyDescent="0.3">
      <c r="B809" t="s">
        <v>840</v>
      </c>
      <c r="C809">
        <v>1985</v>
      </c>
      <c r="D809" t="s">
        <v>10</v>
      </c>
      <c r="E809">
        <v>9</v>
      </c>
      <c r="F809">
        <v>2</v>
      </c>
      <c r="G809" s="18">
        <v>6686.43</v>
      </c>
      <c r="H809" t="s">
        <v>11</v>
      </c>
      <c r="I809" t="s">
        <v>12</v>
      </c>
      <c r="J809" t="s">
        <v>23</v>
      </c>
      <c r="K809" s="14">
        <f t="shared" si="24"/>
        <v>31237</v>
      </c>
      <c r="L809" s="16">
        <f t="shared" si="25"/>
        <v>37</v>
      </c>
    </row>
    <row r="810" spans="2:12" x14ac:dyDescent="0.3">
      <c r="B810" t="s">
        <v>841</v>
      </c>
      <c r="C810">
        <v>1968</v>
      </c>
      <c r="D810" t="s">
        <v>10</v>
      </c>
      <c r="E810">
        <v>13</v>
      </c>
      <c r="F810">
        <v>0</v>
      </c>
      <c r="G810" s="18">
        <v>6700.56</v>
      </c>
      <c r="H810" t="s">
        <v>12</v>
      </c>
      <c r="I810" t="s">
        <v>16</v>
      </c>
      <c r="J810" t="s">
        <v>23</v>
      </c>
      <c r="K810" s="14">
        <f t="shared" si="24"/>
        <v>25032</v>
      </c>
      <c r="L810" s="16">
        <f t="shared" si="25"/>
        <v>54</v>
      </c>
    </row>
    <row r="811" spans="2:12" x14ac:dyDescent="0.3">
      <c r="B811" t="s">
        <v>842</v>
      </c>
      <c r="C811">
        <v>1971</v>
      </c>
      <c r="D811" t="s">
        <v>30</v>
      </c>
      <c r="E811">
        <v>12</v>
      </c>
      <c r="F811">
        <v>0</v>
      </c>
      <c r="G811" s="18">
        <v>6706.47</v>
      </c>
      <c r="H811" t="s">
        <v>11</v>
      </c>
      <c r="I811" t="s">
        <v>16</v>
      </c>
      <c r="J811" t="s">
        <v>13</v>
      </c>
      <c r="K811" s="14">
        <f t="shared" si="24"/>
        <v>26279</v>
      </c>
      <c r="L811" s="16">
        <f t="shared" si="25"/>
        <v>51</v>
      </c>
    </row>
    <row r="812" spans="2:12" x14ac:dyDescent="0.3">
      <c r="B812" t="s">
        <v>843</v>
      </c>
      <c r="C812">
        <v>1983</v>
      </c>
      <c r="D812" t="s">
        <v>18</v>
      </c>
      <c r="E812">
        <v>12</v>
      </c>
      <c r="F812">
        <v>2</v>
      </c>
      <c r="G812" s="18">
        <v>6710.19</v>
      </c>
      <c r="H812" t="s">
        <v>12</v>
      </c>
      <c r="I812" t="s">
        <v>12</v>
      </c>
      <c r="J812" t="s">
        <v>23</v>
      </c>
      <c r="K812" s="14">
        <f t="shared" si="24"/>
        <v>30479</v>
      </c>
      <c r="L812" s="16">
        <f t="shared" si="25"/>
        <v>39</v>
      </c>
    </row>
    <row r="813" spans="2:12" x14ac:dyDescent="0.3">
      <c r="B813" t="s">
        <v>844</v>
      </c>
      <c r="C813">
        <v>1994</v>
      </c>
      <c r="D813" t="s">
        <v>18</v>
      </c>
      <c r="E813">
        <v>13</v>
      </c>
      <c r="F813">
        <v>0</v>
      </c>
      <c r="G813" s="18">
        <v>6721.37</v>
      </c>
      <c r="H813" t="s">
        <v>11</v>
      </c>
      <c r="I813" t="s">
        <v>16</v>
      </c>
      <c r="J813" t="s">
        <v>23</v>
      </c>
      <c r="K813" s="14">
        <f t="shared" si="24"/>
        <v>34498</v>
      </c>
      <c r="L813" s="16">
        <f t="shared" si="25"/>
        <v>28</v>
      </c>
    </row>
    <row r="814" spans="2:12" x14ac:dyDescent="0.3">
      <c r="B814" t="s">
        <v>845</v>
      </c>
      <c r="C814">
        <v>1978</v>
      </c>
      <c r="D814" t="s">
        <v>37</v>
      </c>
      <c r="E814">
        <v>21</v>
      </c>
      <c r="F814">
        <v>2</v>
      </c>
      <c r="G814" s="18">
        <v>6737.98</v>
      </c>
      <c r="H814" t="s">
        <v>11</v>
      </c>
      <c r="I814" t="s">
        <v>12</v>
      </c>
      <c r="J814" t="s">
        <v>13</v>
      </c>
      <c r="K814" s="14">
        <f t="shared" si="24"/>
        <v>28784</v>
      </c>
      <c r="L814" s="16">
        <f t="shared" si="25"/>
        <v>44</v>
      </c>
    </row>
    <row r="815" spans="2:12" x14ac:dyDescent="0.3">
      <c r="B815" t="s">
        <v>846</v>
      </c>
      <c r="C815">
        <v>1968</v>
      </c>
      <c r="D815" t="s">
        <v>10</v>
      </c>
      <c r="E815">
        <v>18</v>
      </c>
      <c r="F815">
        <v>0</v>
      </c>
      <c r="G815" s="18">
        <v>6738.84</v>
      </c>
      <c r="H815" t="s">
        <v>12</v>
      </c>
      <c r="I815" t="s">
        <v>16</v>
      </c>
      <c r="J815" t="s">
        <v>23</v>
      </c>
      <c r="K815" s="14">
        <f t="shared" si="24"/>
        <v>25037</v>
      </c>
      <c r="L815" s="16">
        <f t="shared" si="25"/>
        <v>54</v>
      </c>
    </row>
    <row r="816" spans="2:12" x14ac:dyDescent="0.3">
      <c r="B816" t="s">
        <v>847</v>
      </c>
      <c r="C816">
        <v>1986</v>
      </c>
      <c r="D816" t="s">
        <v>35</v>
      </c>
      <c r="E816">
        <v>7</v>
      </c>
      <c r="F816">
        <v>3</v>
      </c>
      <c r="G816" s="18">
        <v>6746.74</v>
      </c>
      <c r="H816" t="s">
        <v>12</v>
      </c>
      <c r="I816" t="s">
        <v>11</v>
      </c>
      <c r="J816" t="s">
        <v>168</v>
      </c>
      <c r="K816" s="14">
        <f t="shared" si="24"/>
        <v>31631</v>
      </c>
      <c r="L816" s="16">
        <f t="shared" si="25"/>
        <v>36</v>
      </c>
    </row>
    <row r="817" spans="2:12" x14ac:dyDescent="0.3">
      <c r="B817" t="s">
        <v>848</v>
      </c>
      <c r="C817">
        <v>1986</v>
      </c>
      <c r="D817" t="s">
        <v>18</v>
      </c>
      <c r="E817">
        <v>5</v>
      </c>
      <c r="F817">
        <v>3</v>
      </c>
      <c r="G817" s="18">
        <v>6748.59</v>
      </c>
      <c r="H817" t="s">
        <v>12</v>
      </c>
      <c r="I817" t="s">
        <v>16</v>
      </c>
      <c r="J817" t="s">
        <v>168</v>
      </c>
      <c r="K817" s="14">
        <f t="shared" si="24"/>
        <v>31568</v>
      </c>
      <c r="L817" s="16">
        <f t="shared" si="25"/>
        <v>37</v>
      </c>
    </row>
    <row r="818" spans="2:12" x14ac:dyDescent="0.3">
      <c r="B818" t="s">
        <v>849</v>
      </c>
      <c r="C818">
        <v>1970</v>
      </c>
      <c r="D818" t="s">
        <v>18</v>
      </c>
      <c r="E818">
        <v>17</v>
      </c>
      <c r="F818">
        <v>0</v>
      </c>
      <c r="G818" s="18">
        <v>6749.63</v>
      </c>
      <c r="H818" t="s">
        <v>11</v>
      </c>
      <c r="I818" t="s">
        <v>16</v>
      </c>
      <c r="J818" t="s">
        <v>13</v>
      </c>
      <c r="K818" s="14">
        <f t="shared" si="24"/>
        <v>25736</v>
      </c>
      <c r="L818" s="16">
        <f t="shared" si="25"/>
        <v>52</v>
      </c>
    </row>
    <row r="819" spans="2:12" x14ac:dyDescent="0.3">
      <c r="B819" t="s">
        <v>850</v>
      </c>
      <c r="C819">
        <v>1966</v>
      </c>
      <c r="D819" t="s">
        <v>30</v>
      </c>
      <c r="E819">
        <v>9</v>
      </c>
      <c r="F819">
        <v>0</v>
      </c>
      <c r="G819" s="18">
        <v>6750.27</v>
      </c>
      <c r="H819" t="s">
        <v>12</v>
      </c>
      <c r="I819" t="s">
        <v>11</v>
      </c>
      <c r="J819" t="s">
        <v>13</v>
      </c>
      <c r="K819" s="14">
        <f t="shared" si="24"/>
        <v>24450</v>
      </c>
      <c r="L819" s="16">
        <f t="shared" si="25"/>
        <v>56</v>
      </c>
    </row>
    <row r="820" spans="2:12" x14ac:dyDescent="0.3">
      <c r="B820" t="s">
        <v>851</v>
      </c>
      <c r="C820">
        <v>1988</v>
      </c>
      <c r="D820" t="s">
        <v>37</v>
      </c>
      <c r="E820">
        <v>10</v>
      </c>
      <c r="F820">
        <v>3</v>
      </c>
      <c r="G820" s="18">
        <v>6753.04</v>
      </c>
      <c r="H820" t="s">
        <v>11</v>
      </c>
      <c r="I820" t="s">
        <v>11</v>
      </c>
      <c r="J820" t="s">
        <v>247</v>
      </c>
      <c r="K820" s="14">
        <f t="shared" si="24"/>
        <v>32426</v>
      </c>
      <c r="L820" s="16">
        <f t="shared" si="25"/>
        <v>34</v>
      </c>
    </row>
    <row r="821" spans="2:12" x14ac:dyDescent="0.3">
      <c r="B821" t="s">
        <v>852</v>
      </c>
      <c r="C821">
        <v>1981</v>
      </c>
      <c r="D821" t="s">
        <v>20</v>
      </c>
      <c r="E821">
        <v>21</v>
      </c>
      <c r="F821">
        <v>1</v>
      </c>
      <c r="G821" s="18">
        <v>6770.19</v>
      </c>
      <c r="H821" t="s">
        <v>11</v>
      </c>
      <c r="I821" t="s">
        <v>12</v>
      </c>
      <c r="J821" t="s">
        <v>13</v>
      </c>
      <c r="K821" s="14">
        <f t="shared" si="24"/>
        <v>29850</v>
      </c>
      <c r="L821" s="16">
        <f t="shared" si="25"/>
        <v>41</v>
      </c>
    </row>
    <row r="822" spans="2:12" x14ac:dyDescent="0.3">
      <c r="B822" t="s">
        <v>853</v>
      </c>
      <c r="C822">
        <v>1981</v>
      </c>
      <c r="D822" t="s">
        <v>20</v>
      </c>
      <c r="E822">
        <v>3</v>
      </c>
      <c r="F822">
        <v>1</v>
      </c>
      <c r="G822" s="18">
        <v>6775.96</v>
      </c>
      <c r="H822" t="s">
        <v>11</v>
      </c>
      <c r="I822" t="s">
        <v>12</v>
      </c>
      <c r="J822" t="s">
        <v>42</v>
      </c>
      <c r="K822" s="14">
        <f t="shared" si="24"/>
        <v>29832</v>
      </c>
      <c r="L822" s="16">
        <f t="shared" si="25"/>
        <v>41</v>
      </c>
    </row>
    <row r="823" spans="2:12" x14ac:dyDescent="0.3">
      <c r="B823" t="s">
        <v>854</v>
      </c>
      <c r="C823">
        <v>1981</v>
      </c>
      <c r="D823" t="s">
        <v>37</v>
      </c>
      <c r="E823">
        <v>8</v>
      </c>
      <c r="F823">
        <v>1</v>
      </c>
      <c r="G823" s="18">
        <v>6781.35</v>
      </c>
      <c r="H823" t="s">
        <v>11</v>
      </c>
      <c r="I823" t="s">
        <v>16</v>
      </c>
      <c r="J823" t="s">
        <v>13</v>
      </c>
      <c r="K823" s="14">
        <f t="shared" si="24"/>
        <v>29867</v>
      </c>
      <c r="L823" s="16">
        <f t="shared" si="25"/>
        <v>41</v>
      </c>
    </row>
    <row r="824" spans="2:12" x14ac:dyDescent="0.3">
      <c r="B824" t="s">
        <v>855</v>
      </c>
      <c r="C824">
        <v>1980</v>
      </c>
      <c r="D824" t="s">
        <v>15</v>
      </c>
      <c r="E824">
        <v>23</v>
      </c>
      <c r="F824">
        <v>2</v>
      </c>
      <c r="G824" s="18">
        <v>6781.52</v>
      </c>
      <c r="H824" t="s">
        <v>11</v>
      </c>
      <c r="I824" t="s">
        <v>11</v>
      </c>
      <c r="J824" t="s">
        <v>13</v>
      </c>
      <c r="K824" s="14">
        <f t="shared" si="24"/>
        <v>29548</v>
      </c>
      <c r="L824" s="16">
        <f t="shared" si="25"/>
        <v>42</v>
      </c>
    </row>
    <row r="825" spans="2:12" x14ac:dyDescent="0.3">
      <c r="B825" t="s">
        <v>856</v>
      </c>
      <c r="C825">
        <v>1985</v>
      </c>
      <c r="D825" t="s">
        <v>30</v>
      </c>
      <c r="E825">
        <v>24</v>
      </c>
      <c r="F825">
        <v>3</v>
      </c>
      <c r="G825" s="18">
        <v>6796.86</v>
      </c>
      <c r="H825" t="s">
        <v>12</v>
      </c>
      <c r="I825" t="s">
        <v>12</v>
      </c>
      <c r="J825" t="s">
        <v>23</v>
      </c>
      <c r="K825" s="14">
        <f t="shared" si="24"/>
        <v>31405</v>
      </c>
      <c r="L825" s="16">
        <f t="shared" si="25"/>
        <v>37</v>
      </c>
    </row>
    <row r="826" spans="2:12" x14ac:dyDescent="0.3">
      <c r="B826" t="s">
        <v>857</v>
      </c>
      <c r="C826">
        <v>1991</v>
      </c>
      <c r="D826" t="s">
        <v>18</v>
      </c>
      <c r="E826">
        <v>29</v>
      </c>
      <c r="F826">
        <v>5</v>
      </c>
      <c r="G826" s="18">
        <v>6799.46</v>
      </c>
      <c r="H826" t="s">
        <v>16</v>
      </c>
      <c r="I826" t="s">
        <v>11</v>
      </c>
      <c r="J826" t="s">
        <v>276</v>
      </c>
      <c r="K826" s="14">
        <f t="shared" si="24"/>
        <v>33418</v>
      </c>
      <c r="L826" s="16">
        <f t="shared" si="25"/>
        <v>31</v>
      </c>
    </row>
    <row r="827" spans="2:12" x14ac:dyDescent="0.3">
      <c r="B827" t="s">
        <v>858</v>
      </c>
      <c r="C827">
        <v>1975</v>
      </c>
      <c r="D827" t="s">
        <v>35</v>
      </c>
      <c r="E827">
        <v>17</v>
      </c>
      <c r="F827">
        <v>1</v>
      </c>
      <c r="G827" s="18">
        <v>6809.46</v>
      </c>
      <c r="H827" t="s">
        <v>11</v>
      </c>
      <c r="I827" t="s">
        <v>16</v>
      </c>
      <c r="J827" t="s">
        <v>23</v>
      </c>
      <c r="K827" s="14">
        <f t="shared" si="24"/>
        <v>27623</v>
      </c>
      <c r="L827" s="16">
        <f t="shared" si="25"/>
        <v>47</v>
      </c>
    </row>
    <row r="828" spans="2:12" x14ac:dyDescent="0.3">
      <c r="B828" t="s">
        <v>859</v>
      </c>
      <c r="C828">
        <v>1994</v>
      </c>
      <c r="D828" t="s">
        <v>10</v>
      </c>
      <c r="E828">
        <v>8</v>
      </c>
      <c r="F828">
        <v>0</v>
      </c>
      <c r="G828" s="18">
        <v>6827.69</v>
      </c>
      <c r="H828" t="s">
        <v>11</v>
      </c>
      <c r="I828" t="s">
        <v>11</v>
      </c>
      <c r="J828" t="s">
        <v>300</v>
      </c>
      <c r="K828" s="14">
        <f t="shared" si="24"/>
        <v>34523</v>
      </c>
      <c r="L828" s="16">
        <f t="shared" si="25"/>
        <v>28</v>
      </c>
    </row>
    <row r="829" spans="2:12" x14ac:dyDescent="0.3">
      <c r="B829" t="s">
        <v>860</v>
      </c>
      <c r="C829">
        <v>1979</v>
      </c>
      <c r="D829" t="s">
        <v>10</v>
      </c>
      <c r="E829">
        <v>15</v>
      </c>
      <c r="F829">
        <v>0</v>
      </c>
      <c r="G829" s="18">
        <v>6837.37</v>
      </c>
      <c r="H829" t="s">
        <v>12</v>
      </c>
      <c r="I829" t="s">
        <v>16</v>
      </c>
      <c r="J829" t="s">
        <v>168</v>
      </c>
      <c r="K829" s="14">
        <f t="shared" si="24"/>
        <v>29051</v>
      </c>
      <c r="L829" s="16">
        <f t="shared" si="25"/>
        <v>43</v>
      </c>
    </row>
    <row r="830" spans="2:12" x14ac:dyDescent="0.3">
      <c r="B830" t="s">
        <v>861</v>
      </c>
      <c r="C830">
        <v>2000</v>
      </c>
      <c r="D830" t="s">
        <v>15</v>
      </c>
      <c r="E830">
        <v>30</v>
      </c>
      <c r="F830">
        <v>0</v>
      </c>
      <c r="G830" s="18">
        <v>6842.28</v>
      </c>
      <c r="H830" t="s">
        <v>11</v>
      </c>
      <c r="I830" t="s">
        <v>16</v>
      </c>
      <c r="J830" t="s">
        <v>23</v>
      </c>
      <c r="K830" s="14">
        <f t="shared" si="24"/>
        <v>36860</v>
      </c>
      <c r="L830" s="16">
        <f t="shared" si="25"/>
        <v>22</v>
      </c>
    </row>
    <row r="831" spans="2:12" x14ac:dyDescent="0.3">
      <c r="B831" t="s">
        <v>862</v>
      </c>
      <c r="C831">
        <v>1977</v>
      </c>
      <c r="D831" t="s">
        <v>18</v>
      </c>
      <c r="E831">
        <v>15</v>
      </c>
      <c r="F831">
        <v>2</v>
      </c>
      <c r="G831" s="18">
        <v>6843.17</v>
      </c>
      <c r="H831" t="s">
        <v>11</v>
      </c>
      <c r="I831" t="s">
        <v>16</v>
      </c>
      <c r="J831" t="s">
        <v>13</v>
      </c>
      <c r="K831" s="14">
        <f t="shared" si="24"/>
        <v>28291</v>
      </c>
      <c r="L831" s="16">
        <f t="shared" si="25"/>
        <v>45</v>
      </c>
    </row>
    <row r="832" spans="2:12" x14ac:dyDescent="0.3">
      <c r="B832" t="s">
        <v>863</v>
      </c>
      <c r="C832">
        <v>1979</v>
      </c>
      <c r="D832" t="s">
        <v>15</v>
      </c>
      <c r="E832">
        <v>4</v>
      </c>
      <c r="F832">
        <v>1</v>
      </c>
      <c r="G832" s="18">
        <v>6849.03</v>
      </c>
      <c r="H832" t="s">
        <v>11</v>
      </c>
      <c r="I832" t="s">
        <v>11</v>
      </c>
      <c r="J832" t="s">
        <v>42</v>
      </c>
      <c r="K832" s="14">
        <f t="shared" si="24"/>
        <v>29163</v>
      </c>
      <c r="L832" s="16">
        <f t="shared" si="25"/>
        <v>43</v>
      </c>
    </row>
    <row r="833" spans="2:12" x14ac:dyDescent="0.3">
      <c r="B833" t="s">
        <v>864</v>
      </c>
      <c r="C833">
        <v>1981</v>
      </c>
      <c r="D833" t="s">
        <v>18</v>
      </c>
      <c r="E833">
        <v>19</v>
      </c>
      <c r="F833">
        <v>1</v>
      </c>
      <c r="G833" s="18">
        <v>6858.48</v>
      </c>
      <c r="H833" t="s">
        <v>11</v>
      </c>
      <c r="I833" t="s">
        <v>11</v>
      </c>
      <c r="J833" t="s">
        <v>166</v>
      </c>
      <c r="K833" s="14">
        <f t="shared" si="24"/>
        <v>29756</v>
      </c>
      <c r="L833" s="16">
        <f t="shared" si="25"/>
        <v>41</v>
      </c>
    </row>
    <row r="834" spans="2:12" x14ac:dyDescent="0.3">
      <c r="B834" t="s">
        <v>865</v>
      </c>
      <c r="C834">
        <v>1978</v>
      </c>
      <c r="D834" t="s">
        <v>35</v>
      </c>
      <c r="E834">
        <v>5</v>
      </c>
      <c r="F834">
        <v>2</v>
      </c>
      <c r="G834" s="18">
        <v>6863.49</v>
      </c>
      <c r="H834" t="s">
        <v>11</v>
      </c>
      <c r="I834" t="s">
        <v>16</v>
      </c>
      <c r="J834" t="s">
        <v>13</v>
      </c>
      <c r="K834" s="14">
        <f t="shared" si="24"/>
        <v>28707</v>
      </c>
      <c r="L834" s="16">
        <f t="shared" si="25"/>
        <v>44</v>
      </c>
    </row>
    <row r="835" spans="2:12" x14ac:dyDescent="0.3">
      <c r="B835" t="s">
        <v>866</v>
      </c>
      <c r="C835">
        <v>1969</v>
      </c>
      <c r="D835" t="s">
        <v>37</v>
      </c>
      <c r="E835">
        <v>23</v>
      </c>
      <c r="F835">
        <v>0</v>
      </c>
      <c r="G835" s="18">
        <v>6868.39</v>
      </c>
      <c r="H835" t="s">
        <v>11</v>
      </c>
      <c r="I835" t="s">
        <v>11</v>
      </c>
      <c r="J835" t="s">
        <v>13</v>
      </c>
      <c r="K835" s="14">
        <f t="shared" ref="K835:K898" si="26">DATE(C835,MONTH(1&amp;D835),E835)</f>
        <v>25499</v>
      </c>
      <c r="L835" s="16">
        <f t="shared" ref="L835:L898" si="27">DATEDIF(K835,DATE(2023,6,8),"Y")</f>
        <v>53</v>
      </c>
    </row>
    <row r="836" spans="2:12" x14ac:dyDescent="0.3">
      <c r="B836" t="s">
        <v>867</v>
      </c>
      <c r="C836">
        <v>1981</v>
      </c>
      <c r="D836" t="s">
        <v>18</v>
      </c>
      <c r="E836">
        <v>23</v>
      </c>
      <c r="F836">
        <v>2</v>
      </c>
      <c r="G836" s="18">
        <v>6875.96</v>
      </c>
      <c r="H836" t="s">
        <v>11</v>
      </c>
      <c r="I836" t="s">
        <v>11</v>
      </c>
      <c r="J836" t="s">
        <v>42</v>
      </c>
      <c r="K836" s="14">
        <f t="shared" si="26"/>
        <v>29760</v>
      </c>
      <c r="L836" s="16">
        <f t="shared" si="27"/>
        <v>41</v>
      </c>
    </row>
    <row r="837" spans="2:12" x14ac:dyDescent="0.3">
      <c r="B837" t="s">
        <v>868</v>
      </c>
      <c r="C837">
        <v>2004</v>
      </c>
      <c r="D837" t="s">
        <v>30</v>
      </c>
      <c r="E837">
        <v>24</v>
      </c>
      <c r="F837">
        <v>0</v>
      </c>
      <c r="G837" s="18">
        <v>6876.53</v>
      </c>
      <c r="H837" t="s">
        <v>11</v>
      </c>
      <c r="I837" t="s">
        <v>16</v>
      </c>
      <c r="J837" t="s">
        <v>23</v>
      </c>
      <c r="K837" s="14">
        <f t="shared" si="26"/>
        <v>38345</v>
      </c>
      <c r="L837" s="16">
        <f t="shared" si="27"/>
        <v>18</v>
      </c>
    </row>
    <row r="838" spans="2:12" x14ac:dyDescent="0.3">
      <c r="B838" t="s">
        <v>869</v>
      </c>
      <c r="C838">
        <v>1985</v>
      </c>
      <c r="D838" t="s">
        <v>20</v>
      </c>
      <c r="E838">
        <v>10</v>
      </c>
      <c r="F838">
        <v>2</v>
      </c>
      <c r="G838" s="18">
        <v>6877.98</v>
      </c>
      <c r="H838" t="s">
        <v>11</v>
      </c>
      <c r="I838" t="s">
        <v>16</v>
      </c>
      <c r="J838" t="s">
        <v>247</v>
      </c>
      <c r="K838" s="14">
        <f t="shared" si="26"/>
        <v>31300</v>
      </c>
      <c r="L838" s="16">
        <f t="shared" si="27"/>
        <v>37</v>
      </c>
    </row>
    <row r="839" spans="2:12" x14ac:dyDescent="0.3">
      <c r="B839" t="s">
        <v>870</v>
      </c>
      <c r="C839">
        <v>1989</v>
      </c>
      <c r="D839" t="s">
        <v>30</v>
      </c>
      <c r="E839">
        <v>21</v>
      </c>
      <c r="F839">
        <v>3</v>
      </c>
      <c r="G839" s="18">
        <v>6895.19</v>
      </c>
      <c r="H839" t="s">
        <v>11</v>
      </c>
      <c r="I839" t="s">
        <v>12</v>
      </c>
      <c r="J839" t="s">
        <v>247</v>
      </c>
      <c r="K839" s="14">
        <f t="shared" si="26"/>
        <v>32863</v>
      </c>
      <c r="L839" s="16">
        <f t="shared" si="27"/>
        <v>33</v>
      </c>
    </row>
    <row r="840" spans="2:12" x14ac:dyDescent="0.3">
      <c r="B840" t="s">
        <v>871</v>
      </c>
      <c r="C840">
        <v>1984</v>
      </c>
      <c r="D840" t="s">
        <v>20</v>
      </c>
      <c r="E840">
        <v>5</v>
      </c>
      <c r="F840">
        <v>2</v>
      </c>
      <c r="G840" s="18">
        <v>6933.24</v>
      </c>
      <c r="H840" t="s">
        <v>11</v>
      </c>
      <c r="I840" t="s">
        <v>12</v>
      </c>
      <c r="J840" t="s">
        <v>23</v>
      </c>
      <c r="K840" s="14">
        <f t="shared" si="26"/>
        <v>30930</v>
      </c>
      <c r="L840" s="16">
        <f t="shared" si="27"/>
        <v>38</v>
      </c>
    </row>
    <row r="841" spans="2:12" x14ac:dyDescent="0.3">
      <c r="B841" t="s">
        <v>872</v>
      </c>
      <c r="C841">
        <v>1978</v>
      </c>
      <c r="D841" t="s">
        <v>15</v>
      </c>
      <c r="E841">
        <v>29</v>
      </c>
      <c r="F841">
        <v>2</v>
      </c>
      <c r="G841" s="18">
        <v>6938.11</v>
      </c>
      <c r="H841" t="s">
        <v>11</v>
      </c>
      <c r="I841" t="s">
        <v>11</v>
      </c>
      <c r="J841" t="s">
        <v>13</v>
      </c>
      <c r="K841" s="14">
        <f t="shared" si="26"/>
        <v>28823</v>
      </c>
      <c r="L841" s="16">
        <f t="shared" si="27"/>
        <v>44</v>
      </c>
    </row>
    <row r="842" spans="2:12" x14ac:dyDescent="0.3">
      <c r="B842" t="s">
        <v>873</v>
      </c>
      <c r="C842">
        <v>1980</v>
      </c>
      <c r="D842" t="s">
        <v>35</v>
      </c>
      <c r="E842">
        <v>30</v>
      </c>
      <c r="F842">
        <v>1</v>
      </c>
      <c r="G842" s="18">
        <v>6940.91</v>
      </c>
      <c r="H842" t="s">
        <v>11</v>
      </c>
      <c r="I842" t="s">
        <v>11</v>
      </c>
      <c r="J842" t="s">
        <v>23</v>
      </c>
      <c r="K842" s="14">
        <f t="shared" si="26"/>
        <v>29463</v>
      </c>
      <c r="L842" s="16">
        <f t="shared" si="27"/>
        <v>42</v>
      </c>
    </row>
    <row r="843" spans="2:12" x14ac:dyDescent="0.3">
      <c r="B843" t="s">
        <v>874</v>
      </c>
      <c r="C843">
        <v>1980</v>
      </c>
      <c r="D843" t="s">
        <v>37</v>
      </c>
      <c r="E843">
        <v>5</v>
      </c>
      <c r="F843">
        <v>2</v>
      </c>
      <c r="G843" s="18">
        <v>6940.94</v>
      </c>
      <c r="H843" t="s">
        <v>11</v>
      </c>
      <c r="I843" t="s">
        <v>12</v>
      </c>
      <c r="J843" t="s">
        <v>13</v>
      </c>
      <c r="K843" s="14">
        <f t="shared" si="26"/>
        <v>29499</v>
      </c>
      <c r="L843" s="16">
        <f t="shared" si="27"/>
        <v>42</v>
      </c>
    </row>
    <row r="844" spans="2:12" x14ac:dyDescent="0.3">
      <c r="B844" t="s">
        <v>875</v>
      </c>
      <c r="C844">
        <v>1978</v>
      </c>
      <c r="D844" t="s">
        <v>30</v>
      </c>
      <c r="E844">
        <v>15</v>
      </c>
      <c r="F844">
        <v>0</v>
      </c>
      <c r="G844" s="18">
        <v>6948.7</v>
      </c>
      <c r="H844" t="s">
        <v>16</v>
      </c>
      <c r="I844" t="s">
        <v>11</v>
      </c>
      <c r="J844" t="s">
        <v>23</v>
      </c>
      <c r="K844" s="14">
        <f t="shared" si="26"/>
        <v>28839</v>
      </c>
      <c r="L844" s="16">
        <f t="shared" si="27"/>
        <v>44</v>
      </c>
    </row>
    <row r="845" spans="2:12" x14ac:dyDescent="0.3">
      <c r="B845" t="s">
        <v>876</v>
      </c>
      <c r="C845">
        <v>1980</v>
      </c>
      <c r="D845" t="s">
        <v>35</v>
      </c>
      <c r="E845">
        <v>18</v>
      </c>
      <c r="F845">
        <v>2</v>
      </c>
      <c r="G845" s="18">
        <v>6951.12</v>
      </c>
      <c r="H845" t="s">
        <v>11</v>
      </c>
      <c r="I845" t="s">
        <v>11</v>
      </c>
      <c r="J845" t="s">
        <v>13</v>
      </c>
      <c r="K845" s="14">
        <f t="shared" si="26"/>
        <v>29451</v>
      </c>
      <c r="L845" s="16">
        <f t="shared" si="27"/>
        <v>42</v>
      </c>
    </row>
    <row r="846" spans="2:12" x14ac:dyDescent="0.3">
      <c r="B846" t="s">
        <v>877</v>
      </c>
      <c r="C846">
        <v>1975</v>
      </c>
      <c r="D846" t="s">
        <v>18</v>
      </c>
      <c r="E846">
        <v>3</v>
      </c>
      <c r="F846">
        <v>1</v>
      </c>
      <c r="G846" s="18">
        <v>6965.21</v>
      </c>
      <c r="H846" t="s">
        <v>11</v>
      </c>
      <c r="I846" t="s">
        <v>12</v>
      </c>
      <c r="J846" t="s">
        <v>13</v>
      </c>
      <c r="K846" s="14">
        <f t="shared" si="26"/>
        <v>27548</v>
      </c>
      <c r="L846" s="16">
        <f t="shared" si="27"/>
        <v>48</v>
      </c>
    </row>
    <row r="847" spans="2:12" x14ac:dyDescent="0.3">
      <c r="B847" t="s">
        <v>878</v>
      </c>
      <c r="C847">
        <v>1985</v>
      </c>
      <c r="D847" t="s">
        <v>30</v>
      </c>
      <c r="E847">
        <v>10</v>
      </c>
      <c r="F847">
        <v>3</v>
      </c>
      <c r="G847" s="18">
        <v>6985.51</v>
      </c>
      <c r="H847" t="s">
        <v>11</v>
      </c>
      <c r="I847" t="s">
        <v>11</v>
      </c>
      <c r="J847" t="s">
        <v>166</v>
      </c>
      <c r="K847" s="14">
        <f t="shared" si="26"/>
        <v>31391</v>
      </c>
      <c r="L847" s="16">
        <f t="shared" si="27"/>
        <v>37</v>
      </c>
    </row>
    <row r="848" spans="2:12" x14ac:dyDescent="0.3">
      <c r="B848" t="s">
        <v>879</v>
      </c>
      <c r="C848">
        <v>1982</v>
      </c>
      <c r="D848" t="s">
        <v>37</v>
      </c>
      <c r="E848">
        <v>18</v>
      </c>
      <c r="F848">
        <v>2</v>
      </c>
      <c r="G848" s="18">
        <v>6986.7</v>
      </c>
      <c r="H848" t="s">
        <v>12</v>
      </c>
      <c r="I848" t="s">
        <v>16</v>
      </c>
      <c r="J848" t="s">
        <v>23</v>
      </c>
      <c r="K848" s="14">
        <f t="shared" si="26"/>
        <v>30242</v>
      </c>
      <c r="L848" s="16">
        <f t="shared" si="27"/>
        <v>40</v>
      </c>
    </row>
    <row r="849" spans="2:12" x14ac:dyDescent="0.3">
      <c r="B849" t="s">
        <v>880</v>
      </c>
      <c r="C849">
        <v>1982</v>
      </c>
      <c r="D849" t="s">
        <v>20</v>
      </c>
      <c r="E849">
        <v>1</v>
      </c>
      <c r="F849">
        <v>3</v>
      </c>
      <c r="G849" s="18">
        <v>6989.95</v>
      </c>
      <c r="H849" t="s">
        <v>11</v>
      </c>
      <c r="I849" t="s">
        <v>16</v>
      </c>
      <c r="J849" t="s">
        <v>13</v>
      </c>
      <c r="K849" s="14">
        <f t="shared" si="26"/>
        <v>30195</v>
      </c>
      <c r="L849" s="16">
        <f t="shared" si="27"/>
        <v>40</v>
      </c>
    </row>
    <row r="850" spans="2:12" x14ac:dyDescent="0.3">
      <c r="B850" t="s">
        <v>881</v>
      </c>
      <c r="C850">
        <v>1969</v>
      </c>
      <c r="D850" t="s">
        <v>10</v>
      </c>
      <c r="E850">
        <v>6</v>
      </c>
      <c r="F850">
        <v>0</v>
      </c>
      <c r="G850" s="18">
        <v>7003.1</v>
      </c>
      <c r="H850" t="s">
        <v>11</v>
      </c>
      <c r="I850" t="s">
        <v>12</v>
      </c>
      <c r="J850" t="s">
        <v>13</v>
      </c>
      <c r="K850" s="14">
        <f t="shared" si="26"/>
        <v>25390</v>
      </c>
      <c r="L850" s="16">
        <f t="shared" si="27"/>
        <v>53</v>
      </c>
    </row>
    <row r="851" spans="2:12" x14ac:dyDescent="0.3">
      <c r="B851" t="s">
        <v>882</v>
      </c>
      <c r="C851">
        <v>1978</v>
      </c>
      <c r="D851" t="s">
        <v>18</v>
      </c>
      <c r="E851">
        <v>2</v>
      </c>
      <c r="F851">
        <v>2</v>
      </c>
      <c r="G851" s="18">
        <v>7033.08</v>
      </c>
      <c r="H851" t="s">
        <v>11</v>
      </c>
      <c r="I851" t="s">
        <v>11</v>
      </c>
      <c r="J851" t="s">
        <v>13</v>
      </c>
      <c r="K851" s="14">
        <f t="shared" si="26"/>
        <v>28643</v>
      </c>
      <c r="L851" s="16">
        <f t="shared" si="27"/>
        <v>45</v>
      </c>
    </row>
    <row r="852" spans="2:12" x14ac:dyDescent="0.3">
      <c r="B852" t="s">
        <v>883</v>
      </c>
      <c r="C852">
        <v>1995</v>
      </c>
      <c r="D852" t="s">
        <v>37</v>
      </c>
      <c r="E852">
        <v>29</v>
      </c>
      <c r="F852">
        <v>0</v>
      </c>
      <c r="G852" s="18">
        <v>7042.11</v>
      </c>
      <c r="H852" t="s">
        <v>11</v>
      </c>
      <c r="I852" t="s">
        <v>12</v>
      </c>
      <c r="J852" t="s">
        <v>23</v>
      </c>
      <c r="K852" s="14">
        <f t="shared" si="26"/>
        <v>35001</v>
      </c>
      <c r="L852" s="16">
        <f t="shared" si="27"/>
        <v>27</v>
      </c>
    </row>
    <row r="853" spans="2:12" x14ac:dyDescent="0.3">
      <c r="B853" t="s">
        <v>884</v>
      </c>
      <c r="C853">
        <v>1980</v>
      </c>
      <c r="D853" t="s">
        <v>10</v>
      </c>
      <c r="E853">
        <v>26</v>
      </c>
      <c r="F853">
        <v>1</v>
      </c>
      <c r="G853" s="18">
        <v>7045.5</v>
      </c>
      <c r="H853" t="s">
        <v>11</v>
      </c>
      <c r="I853" t="s">
        <v>16</v>
      </c>
      <c r="J853" t="s">
        <v>42</v>
      </c>
      <c r="K853" s="14">
        <f t="shared" si="26"/>
        <v>29428</v>
      </c>
      <c r="L853" s="16">
        <f t="shared" si="27"/>
        <v>42</v>
      </c>
    </row>
    <row r="854" spans="2:12" x14ac:dyDescent="0.3">
      <c r="B854" t="s">
        <v>885</v>
      </c>
      <c r="C854">
        <v>1980</v>
      </c>
      <c r="D854" t="s">
        <v>37</v>
      </c>
      <c r="E854">
        <v>22</v>
      </c>
      <c r="F854">
        <v>1</v>
      </c>
      <c r="G854" s="18">
        <v>7046.72</v>
      </c>
      <c r="H854" t="s">
        <v>11</v>
      </c>
      <c r="I854" t="s">
        <v>12</v>
      </c>
      <c r="J854" t="s">
        <v>13</v>
      </c>
      <c r="K854" s="14">
        <f t="shared" si="26"/>
        <v>29516</v>
      </c>
      <c r="L854" s="16">
        <f t="shared" si="27"/>
        <v>42</v>
      </c>
    </row>
    <row r="855" spans="2:12" x14ac:dyDescent="0.3">
      <c r="B855" t="s">
        <v>886</v>
      </c>
      <c r="C855">
        <v>1980</v>
      </c>
      <c r="D855" t="s">
        <v>10</v>
      </c>
      <c r="E855">
        <v>21</v>
      </c>
      <c r="F855">
        <v>0</v>
      </c>
      <c r="G855" s="18">
        <v>7050.02</v>
      </c>
      <c r="H855" t="s">
        <v>11</v>
      </c>
      <c r="I855" t="s">
        <v>16</v>
      </c>
      <c r="J855" t="s">
        <v>247</v>
      </c>
      <c r="K855" s="14">
        <f t="shared" si="26"/>
        <v>29423</v>
      </c>
      <c r="L855" s="16">
        <f t="shared" si="27"/>
        <v>42</v>
      </c>
    </row>
    <row r="856" spans="2:12" x14ac:dyDescent="0.3">
      <c r="B856" t="s">
        <v>887</v>
      </c>
      <c r="C856">
        <v>1980</v>
      </c>
      <c r="D856" t="s">
        <v>18</v>
      </c>
      <c r="E856">
        <v>28</v>
      </c>
      <c r="F856">
        <v>1</v>
      </c>
      <c r="G856" s="18">
        <v>7050.64</v>
      </c>
      <c r="H856" t="s">
        <v>11</v>
      </c>
      <c r="I856" t="s">
        <v>12</v>
      </c>
      <c r="J856" t="s">
        <v>42</v>
      </c>
      <c r="K856" s="14">
        <f t="shared" si="26"/>
        <v>29400</v>
      </c>
      <c r="L856" s="16">
        <f t="shared" si="27"/>
        <v>42</v>
      </c>
    </row>
    <row r="857" spans="2:12" x14ac:dyDescent="0.3">
      <c r="B857" t="s">
        <v>888</v>
      </c>
      <c r="C857">
        <v>1978</v>
      </c>
      <c r="D857" t="s">
        <v>18</v>
      </c>
      <c r="E857">
        <v>24</v>
      </c>
      <c r="F857">
        <v>2</v>
      </c>
      <c r="G857" s="18">
        <v>7054.41</v>
      </c>
      <c r="H857" t="s">
        <v>11</v>
      </c>
      <c r="I857" t="s">
        <v>11</v>
      </c>
      <c r="J857" t="s">
        <v>13</v>
      </c>
      <c r="K857" s="14">
        <f t="shared" si="26"/>
        <v>28665</v>
      </c>
      <c r="L857" s="16">
        <f t="shared" si="27"/>
        <v>44</v>
      </c>
    </row>
    <row r="858" spans="2:12" x14ac:dyDescent="0.3">
      <c r="B858" t="s">
        <v>889</v>
      </c>
      <c r="C858">
        <v>1982</v>
      </c>
      <c r="D858" t="s">
        <v>37</v>
      </c>
      <c r="E858">
        <v>6</v>
      </c>
      <c r="F858">
        <v>1</v>
      </c>
      <c r="G858" s="18">
        <v>7077.19</v>
      </c>
      <c r="H858" t="s">
        <v>11</v>
      </c>
      <c r="I858" t="s">
        <v>12</v>
      </c>
      <c r="J858" t="s">
        <v>247</v>
      </c>
      <c r="K858" s="14">
        <f t="shared" si="26"/>
        <v>30230</v>
      </c>
      <c r="L858" s="16">
        <f t="shared" si="27"/>
        <v>40</v>
      </c>
    </row>
    <row r="859" spans="2:12" x14ac:dyDescent="0.3">
      <c r="B859" t="s">
        <v>890</v>
      </c>
      <c r="C859">
        <v>1992</v>
      </c>
      <c r="D859" t="s">
        <v>18</v>
      </c>
      <c r="E859">
        <v>18</v>
      </c>
      <c r="F859">
        <v>0</v>
      </c>
      <c r="G859" s="18">
        <v>7096.98</v>
      </c>
      <c r="H859" t="s">
        <v>11</v>
      </c>
      <c r="I859" t="s">
        <v>11</v>
      </c>
      <c r="J859" t="s">
        <v>23</v>
      </c>
      <c r="K859" s="14">
        <f t="shared" si="26"/>
        <v>33773</v>
      </c>
      <c r="L859" s="16">
        <f t="shared" si="27"/>
        <v>30</v>
      </c>
    </row>
    <row r="860" spans="2:12" x14ac:dyDescent="0.3">
      <c r="B860" t="s">
        <v>891</v>
      </c>
      <c r="C860">
        <v>1987</v>
      </c>
      <c r="D860" t="s">
        <v>35</v>
      </c>
      <c r="E860">
        <v>11</v>
      </c>
      <c r="F860">
        <v>3</v>
      </c>
      <c r="G860" s="18">
        <v>7106.81</v>
      </c>
      <c r="H860" t="s">
        <v>11</v>
      </c>
      <c r="I860" t="s">
        <v>16</v>
      </c>
      <c r="J860" t="s">
        <v>23</v>
      </c>
      <c r="K860" s="14">
        <f t="shared" si="26"/>
        <v>32000</v>
      </c>
      <c r="L860" s="16">
        <f t="shared" si="27"/>
        <v>35</v>
      </c>
    </row>
    <row r="861" spans="2:12" x14ac:dyDescent="0.3">
      <c r="B861" t="s">
        <v>892</v>
      </c>
      <c r="C861">
        <v>1968</v>
      </c>
      <c r="D861" t="s">
        <v>18</v>
      </c>
      <c r="E861">
        <v>29</v>
      </c>
      <c r="F861">
        <v>0</v>
      </c>
      <c r="G861" s="18">
        <v>7125.25</v>
      </c>
      <c r="H861" t="s">
        <v>12</v>
      </c>
      <c r="I861" t="s">
        <v>11</v>
      </c>
      <c r="J861" t="s">
        <v>13</v>
      </c>
      <c r="K861" s="14">
        <f t="shared" si="26"/>
        <v>25018</v>
      </c>
      <c r="L861" s="16">
        <f t="shared" si="27"/>
        <v>54</v>
      </c>
    </row>
    <row r="862" spans="2:12" x14ac:dyDescent="0.3">
      <c r="B862" t="s">
        <v>893</v>
      </c>
      <c r="C862">
        <v>1993</v>
      </c>
      <c r="D862" t="s">
        <v>35</v>
      </c>
      <c r="E862">
        <v>1</v>
      </c>
      <c r="F862">
        <v>0</v>
      </c>
      <c r="G862" s="18">
        <v>7128.64</v>
      </c>
      <c r="H862" t="s">
        <v>11</v>
      </c>
      <c r="I862" t="s">
        <v>11</v>
      </c>
      <c r="J862" t="s">
        <v>300</v>
      </c>
      <c r="K862" s="14">
        <f t="shared" si="26"/>
        <v>34182</v>
      </c>
      <c r="L862" s="16">
        <f t="shared" si="27"/>
        <v>29</v>
      </c>
    </row>
    <row r="863" spans="2:12" x14ac:dyDescent="0.3">
      <c r="B863" t="s">
        <v>894</v>
      </c>
      <c r="C863">
        <v>1984</v>
      </c>
      <c r="D863" t="s">
        <v>10</v>
      </c>
      <c r="E863">
        <v>7</v>
      </c>
      <c r="F863">
        <v>2</v>
      </c>
      <c r="G863" s="18">
        <v>7133.9</v>
      </c>
      <c r="H863" t="s">
        <v>11</v>
      </c>
      <c r="I863" t="s">
        <v>16</v>
      </c>
      <c r="J863" t="s">
        <v>247</v>
      </c>
      <c r="K863" s="14">
        <f t="shared" si="26"/>
        <v>30870</v>
      </c>
      <c r="L863" s="16">
        <f t="shared" si="27"/>
        <v>38</v>
      </c>
    </row>
    <row r="864" spans="2:12" x14ac:dyDescent="0.3">
      <c r="B864" t="s">
        <v>895</v>
      </c>
      <c r="C864">
        <v>1999</v>
      </c>
      <c r="D864" t="s">
        <v>35</v>
      </c>
      <c r="E864">
        <v>8</v>
      </c>
      <c r="F864">
        <v>0</v>
      </c>
      <c r="G864" s="18">
        <v>7144.4</v>
      </c>
      <c r="H864" t="s">
        <v>11</v>
      </c>
      <c r="I864" t="s">
        <v>16</v>
      </c>
      <c r="J864" t="s">
        <v>632</v>
      </c>
      <c r="K864" s="14">
        <f t="shared" si="26"/>
        <v>36380</v>
      </c>
      <c r="L864" s="16">
        <f t="shared" si="27"/>
        <v>23</v>
      </c>
    </row>
    <row r="865" spans="2:12" x14ac:dyDescent="0.3">
      <c r="B865" t="s">
        <v>896</v>
      </c>
      <c r="C865">
        <v>1984</v>
      </c>
      <c r="D865" t="s">
        <v>15</v>
      </c>
      <c r="E865">
        <v>21</v>
      </c>
      <c r="F865">
        <v>2</v>
      </c>
      <c r="G865" s="18">
        <v>7144.86</v>
      </c>
      <c r="H865" t="s">
        <v>11</v>
      </c>
      <c r="I865" t="s">
        <v>11</v>
      </c>
      <c r="J865" t="s">
        <v>247</v>
      </c>
      <c r="K865" s="14">
        <f t="shared" si="26"/>
        <v>31007</v>
      </c>
      <c r="L865" s="16">
        <f t="shared" si="27"/>
        <v>38</v>
      </c>
    </row>
    <row r="866" spans="2:12" x14ac:dyDescent="0.3">
      <c r="B866" t="s">
        <v>897</v>
      </c>
      <c r="C866">
        <v>1976</v>
      </c>
      <c r="D866" t="s">
        <v>18</v>
      </c>
      <c r="E866">
        <v>24</v>
      </c>
      <c r="F866">
        <v>0</v>
      </c>
      <c r="G866" s="18">
        <v>7147.11</v>
      </c>
      <c r="H866" t="s">
        <v>12</v>
      </c>
      <c r="I866" t="s">
        <v>11</v>
      </c>
      <c r="J866" t="s">
        <v>42</v>
      </c>
      <c r="K866" s="14">
        <f t="shared" si="26"/>
        <v>27935</v>
      </c>
      <c r="L866" s="16">
        <f t="shared" si="27"/>
        <v>46</v>
      </c>
    </row>
    <row r="867" spans="2:12" x14ac:dyDescent="0.3">
      <c r="B867" t="s">
        <v>898</v>
      </c>
      <c r="C867">
        <v>1978</v>
      </c>
      <c r="D867" t="s">
        <v>10</v>
      </c>
      <c r="E867">
        <v>30</v>
      </c>
      <c r="F867">
        <v>1</v>
      </c>
      <c r="G867" s="18">
        <v>7147.47</v>
      </c>
      <c r="H867" t="s">
        <v>11</v>
      </c>
      <c r="I867" t="s">
        <v>12</v>
      </c>
      <c r="J867" t="s">
        <v>13</v>
      </c>
      <c r="K867" s="14">
        <f t="shared" si="26"/>
        <v>28701</v>
      </c>
      <c r="L867" s="16">
        <f t="shared" si="27"/>
        <v>44</v>
      </c>
    </row>
    <row r="868" spans="2:12" x14ac:dyDescent="0.3">
      <c r="B868" t="s">
        <v>899</v>
      </c>
      <c r="C868">
        <v>1984</v>
      </c>
      <c r="D868" t="s">
        <v>18</v>
      </c>
      <c r="E868">
        <v>29</v>
      </c>
      <c r="F868">
        <v>3</v>
      </c>
      <c r="G868" s="18">
        <v>7151.09</v>
      </c>
      <c r="H868" t="s">
        <v>11</v>
      </c>
      <c r="I868" t="s">
        <v>11</v>
      </c>
      <c r="J868" t="s">
        <v>42</v>
      </c>
      <c r="K868" s="14">
        <f t="shared" si="26"/>
        <v>30862</v>
      </c>
      <c r="L868" s="16">
        <f t="shared" si="27"/>
        <v>38</v>
      </c>
    </row>
    <row r="869" spans="2:12" x14ac:dyDescent="0.3">
      <c r="B869" t="s">
        <v>900</v>
      </c>
      <c r="C869">
        <v>1978</v>
      </c>
      <c r="D869" t="s">
        <v>20</v>
      </c>
      <c r="E869">
        <v>6</v>
      </c>
      <c r="F869">
        <v>1</v>
      </c>
      <c r="G869" s="18">
        <v>7152.67</v>
      </c>
      <c r="H869" t="s">
        <v>12</v>
      </c>
      <c r="I869" t="s">
        <v>11</v>
      </c>
      <c r="J869" t="s">
        <v>13</v>
      </c>
      <c r="K869" s="14">
        <f t="shared" si="26"/>
        <v>28739</v>
      </c>
      <c r="L869" s="16">
        <f t="shared" si="27"/>
        <v>44</v>
      </c>
    </row>
    <row r="870" spans="2:12" x14ac:dyDescent="0.3">
      <c r="B870" t="s">
        <v>901</v>
      </c>
      <c r="C870">
        <v>1981</v>
      </c>
      <c r="D870" t="s">
        <v>10</v>
      </c>
      <c r="E870">
        <v>17</v>
      </c>
      <c r="F870">
        <v>1</v>
      </c>
      <c r="G870" s="18">
        <v>7153.55</v>
      </c>
      <c r="H870" t="s">
        <v>11</v>
      </c>
      <c r="I870" t="s">
        <v>16</v>
      </c>
      <c r="J870" t="s">
        <v>23</v>
      </c>
      <c r="K870" s="14">
        <f t="shared" si="26"/>
        <v>29784</v>
      </c>
      <c r="L870" s="16">
        <f t="shared" si="27"/>
        <v>41</v>
      </c>
    </row>
    <row r="871" spans="2:12" x14ac:dyDescent="0.3">
      <c r="B871" t="s">
        <v>902</v>
      </c>
      <c r="C871">
        <v>1980</v>
      </c>
      <c r="D871" t="s">
        <v>18</v>
      </c>
      <c r="E871">
        <v>22</v>
      </c>
      <c r="F871">
        <v>2</v>
      </c>
      <c r="G871" s="18">
        <v>7160.09</v>
      </c>
      <c r="H871" t="s">
        <v>11</v>
      </c>
      <c r="I871" t="s">
        <v>11</v>
      </c>
      <c r="J871" t="s">
        <v>42</v>
      </c>
      <c r="K871" s="14">
        <f t="shared" si="26"/>
        <v>29394</v>
      </c>
      <c r="L871" s="16">
        <f t="shared" si="27"/>
        <v>42</v>
      </c>
    </row>
    <row r="872" spans="2:12" x14ac:dyDescent="0.3">
      <c r="B872" t="s">
        <v>903</v>
      </c>
      <c r="C872">
        <v>1980</v>
      </c>
      <c r="D872" t="s">
        <v>37</v>
      </c>
      <c r="E872">
        <v>7</v>
      </c>
      <c r="F872">
        <v>2</v>
      </c>
      <c r="G872" s="18">
        <v>7160.33</v>
      </c>
      <c r="H872" t="s">
        <v>11</v>
      </c>
      <c r="I872" t="s">
        <v>16</v>
      </c>
      <c r="J872" t="s">
        <v>13</v>
      </c>
      <c r="K872" s="14">
        <f t="shared" si="26"/>
        <v>29501</v>
      </c>
      <c r="L872" s="16">
        <f t="shared" si="27"/>
        <v>42</v>
      </c>
    </row>
    <row r="873" spans="2:12" x14ac:dyDescent="0.3">
      <c r="B873" t="s">
        <v>904</v>
      </c>
      <c r="C873">
        <v>1980</v>
      </c>
      <c r="D873" t="s">
        <v>20</v>
      </c>
      <c r="E873">
        <v>30</v>
      </c>
      <c r="F873">
        <v>2</v>
      </c>
      <c r="G873" s="18">
        <v>7162.01</v>
      </c>
      <c r="H873" t="s">
        <v>11</v>
      </c>
      <c r="I873" t="s">
        <v>12</v>
      </c>
      <c r="J873" t="s">
        <v>13</v>
      </c>
      <c r="K873" s="14">
        <f t="shared" si="26"/>
        <v>29494</v>
      </c>
      <c r="L873" s="16">
        <f t="shared" si="27"/>
        <v>42</v>
      </c>
    </row>
    <row r="874" spans="2:12" x14ac:dyDescent="0.3">
      <c r="B874" t="s">
        <v>905</v>
      </c>
      <c r="C874">
        <v>1982</v>
      </c>
      <c r="D874" t="s">
        <v>35</v>
      </c>
      <c r="E874">
        <v>16</v>
      </c>
      <c r="F874">
        <v>2</v>
      </c>
      <c r="G874" s="18">
        <v>7173.36</v>
      </c>
      <c r="H874" t="s">
        <v>12</v>
      </c>
      <c r="I874" t="s">
        <v>11</v>
      </c>
      <c r="J874" t="s">
        <v>168</v>
      </c>
      <c r="K874" s="14">
        <f t="shared" si="26"/>
        <v>30179</v>
      </c>
      <c r="L874" s="16">
        <f t="shared" si="27"/>
        <v>40</v>
      </c>
    </row>
    <row r="875" spans="2:12" x14ac:dyDescent="0.3">
      <c r="B875" t="s">
        <v>906</v>
      </c>
      <c r="C875">
        <v>1975</v>
      </c>
      <c r="D875" t="s">
        <v>10</v>
      </c>
      <c r="E875">
        <v>19</v>
      </c>
      <c r="F875">
        <v>1</v>
      </c>
      <c r="G875" s="18">
        <v>7175.51</v>
      </c>
      <c r="H875" t="s">
        <v>11</v>
      </c>
      <c r="I875" t="s">
        <v>12</v>
      </c>
      <c r="J875" t="s">
        <v>13</v>
      </c>
      <c r="K875" s="14">
        <f t="shared" si="26"/>
        <v>27594</v>
      </c>
      <c r="L875" s="16">
        <f t="shared" si="27"/>
        <v>47</v>
      </c>
    </row>
    <row r="876" spans="2:12" x14ac:dyDescent="0.3">
      <c r="B876" t="s">
        <v>907</v>
      </c>
      <c r="C876">
        <v>1968</v>
      </c>
      <c r="D876" t="s">
        <v>35</v>
      </c>
      <c r="E876">
        <v>26</v>
      </c>
      <c r="F876">
        <v>0</v>
      </c>
      <c r="G876" s="18">
        <v>7179.52</v>
      </c>
      <c r="H876" t="s">
        <v>12</v>
      </c>
      <c r="I876" t="s">
        <v>12</v>
      </c>
      <c r="J876" t="s">
        <v>13</v>
      </c>
      <c r="K876" s="14">
        <f t="shared" si="26"/>
        <v>25076</v>
      </c>
      <c r="L876" s="16">
        <f t="shared" si="27"/>
        <v>54</v>
      </c>
    </row>
    <row r="877" spans="2:12" x14ac:dyDescent="0.3">
      <c r="B877" t="s">
        <v>908</v>
      </c>
      <c r="C877">
        <v>1982</v>
      </c>
      <c r="D877" t="s">
        <v>20</v>
      </c>
      <c r="E877">
        <v>14</v>
      </c>
      <c r="F877">
        <v>3</v>
      </c>
      <c r="G877" s="18">
        <v>7196.87</v>
      </c>
      <c r="H877" t="s">
        <v>12</v>
      </c>
      <c r="I877" t="s">
        <v>11</v>
      </c>
      <c r="J877" t="s">
        <v>42</v>
      </c>
      <c r="K877" s="14">
        <f t="shared" si="26"/>
        <v>30208</v>
      </c>
      <c r="L877" s="16">
        <f t="shared" si="27"/>
        <v>40</v>
      </c>
    </row>
    <row r="878" spans="2:12" x14ac:dyDescent="0.3">
      <c r="B878" t="s">
        <v>909</v>
      </c>
      <c r="C878">
        <v>1983</v>
      </c>
      <c r="D878" t="s">
        <v>35</v>
      </c>
      <c r="E878">
        <v>11</v>
      </c>
      <c r="F878">
        <v>2</v>
      </c>
      <c r="G878" s="18">
        <v>7201.7</v>
      </c>
      <c r="H878" t="s">
        <v>11</v>
      </c>
      <c r="I878" t="s">
        <v>12</v>
      </c>
      <c r="J878" t="s">
        <v>23</v>
      </c>
      <c r="K878" s="14">
        <f t="shared" si="26"/>
        <v>30539</v>
      </c>
      <c r="L878" s="16">
        <f t="shared" si="27"/>
        <v>39</v>
      </c>
    </row>
    <row r="879" spans="2:12" x14ac:dyDescent="0.3">
      <c r="B879" t="s">
        <v>910</v>
      </c>
      <c r="C879">
        <v>1983</v>
      </c>
      <c r="D879" t="s">
        <v>15</v>
      </c>
      <c r="E879">
        <v>21</v>
      </c>
      <c r="F879">
        <v>2</v>
      </c>
      <c r="G879" s="18">
        <v>7209.49</v>
      </c>
      <c r="H879" t="s">
        <v>11</v>
      </c>
      <c r="I879" t="s">
        <v>12</v>
      </c>
      <c r="J879" t="s">
        <v>23</v>
      </c>
      <c r="K879" s="14">
        <f t="shared" si="26"/>
        <v>30641</v>
      </c>
      <c r="L879" s="16">
        <f t="shared" si="27"/>
        <v>39</v>
      </c>
    </row>
    <row r="880" spans="2:12" x14ac:dyDescent="0.3">
      <c r="B880" t="s">
        <v>911</v>
      </c>
      <c r="C880">
        <v>1991</v>
      </c>
      <c r="D880" t="s">
        <v>18</v>
      </c>
      <c r="E880">
        <v>28</v>
      </c>
      <c r="F880">
        <v>3</v>
      </c>
      <c r="G880" s="18">
        <v>7220.25</v>
      </c>
      <c r="H880" t="s">
        <v>11</v>
      </c>
      <c r="I880" t="s">
        <v>11</v>
      </c>
      <c r="J880" t="s">
        <v>300</v>
      </c>
      <c r="K880" s="14">
        <f t="shared" si="26"/>
        <v>33417</v>
      </c>
      <c r="L880" s="16">
        <f t="shared" si="27"/>
        <v>31</v>
      </c>
    </row>
    <row r="881" spans="2:12" x14ac:dyDescent="0.3">
      <c r="B881" t="s">
        <v>912</v>
      </c>
      <c r="C881">
        <v>1977</v>
      </c>
      <c r="D881" t="s">
        <v>20</v>
      </c>
      <c r="E881">
        <v>15</v>
      </c>
      <c r="F881">
        <v>0</v>
      </c>
      <c r="G881" s="18">
        <v>7222.79</v>
      </c>
      <c r="H881" t="s">
        <v>12</v>
      </c>
      <c r="I881" t="s">
        <v>12</v>
      </c>
      <c r="J881" t="s">
        <v>23</v>
      </c>
      <c r="K881" s="14">
        <f t="shared" si="26"/>
        <v>28383</v>
      </c>
      <c r="L881" s="16">
        <f t="shared" si="27"/>
        <v>45</v>
      </c>
    </row>
    <row r="882" spans="2:12" x14ac:dyDescent="0.3">
      <c r="B882" t="s">
        <v>913</v>
      </c>
      <c r="C882">
        <v>1986</v>
      </c>
      <c r="D882" t="s">
        <v>10</v>
      </c>
      <c r="E882">
        <v>13</v>
      </c>
      <c r="F882">
        <v>3</v>
      </c>
      <c r="G882" s="18">
        <v>7228.22</v>
      </c>
      <c r="H882" t="s">
        <v>11</v>
      </c>
      <c r="I882" t="s">
        <v>16</v>
      </c>
      <c r="J882" t="s">
        <v>247</v>
      </c>
      <c r="K882" s="14">
        <f t="shared" si="26"/>
        <v>31606</v>
      </c>
      <c r="L882" s="16">
        <f t="shared" si="27"/>
        <v>36</v>
      </c>
    </row>
    <row r="883" spans="2:12" x14ac:dyDescent="0.3">
      <c r="B883" t="s">
        <v>914</v>
      </c>
      <c r="C883">
        <v>1986</v>
      </c>
      <c r="D883" t="s">
        <v>20</v>
      </c>
      <c r="E883">
        <v>2</v>
      </c>
      <c r="F883">
        <v>4</v>
      </c>
      <c r="G883" s="18">
        <v>7243.81</v>
      </c>
      <c r="H883" t="s">
        <v>11</v>
      </c>
      <c r="I883" t="s">
        <v>12</v>
      </c>
      <c r="J883" t="s">
        <v>13</v>
      </c>
      <c r="K883" s="14">
        <f t="shared" si="26"/>
        <v>31657</v>
      </c>
      <c r="L883" s="16">
        <f t="shared" si="27"/>
        <v>36</v>
      </c>
    </row>
    <row r="884" spans="2:12" x14ac:dyDescent="0.3">
      <c r="B884" t="s">
        <v>915</v>
      </c>
      <c r="C884">
        <v>1982</v>
      </c>
      <c r="D884" t="s">
        <v>10</v>
      </c>
      <c r="E884">
        <v>24</v>
      </c>
      <c r="F884">
        <v>3</v>
      </c>
      <c r="G884" s="18">
        <v>7248.71</v>
      </c>
      <c r="H884" t="s">
        <v>11</v>
      </c>
      <c r="I884" t="s">
        <v>16</v>
      </c>
      <c r="J884" t="s">
        <v>13</v>
      </c>
      <c r="K884" s="14">
        <f t="shared" si="26"/>
        <v>30156</v>
      </c>
      <c r="L884" s="16">
        <f t="shared" si="27"/>
        <v>40</v>
      </c>
    </row>
    <row r="885" spans="2:12" x14ac:dyDescent="0.3">
      <c r="B885" t="s">
        <v>916</v>
      </c>
      <c r="C885">
        <v>1981</v>
      </c>
      <c r="D885" t="s">
        <v>35</v>
      </c>
      <c r="E885">
        <v>14</v>
      </c>
      <c r="F885">
        <v>2</v>
      </c>
      <c r="G885" s="18">
        <v>7256.72</v>
      </c>
      <c r="H885" t="s">
        <v>12</v>
      </c>
      <c r="I885" t="s">
        <v>11</v>
      </c>
      <c r="J885" t="s">
        <v>23</v>
      </c>
      <c r="K885" s="14">
        <f t="shared" si="26"/>
        <v>29812</v>
      </c>
      <c r="L885" s="16">
        <f t="shared" si="27"/>
        <v>41</v>
      </c>
    </row>
    <row r="886" spans="2:12" x14ac:dyDescent="0.3">
      <c r="B886" t="s">
        <v>917</v>
      </c>
      <c r="C886">
        <v>1981</v>
      </c>
      <c r="D886" t="s">
        <v>18</v>
      </c>
      <c r="E886">
        <v>13</v>
      </c>
      <c r="F886">
        <v>2</v>
      </c>
      <c r="G886" s="18">
        <v>7261.74</v>
      </c>
      <c r="H886" t="s">
        <v>12</v>
      </c>
      <c r="I886" t="s">
        <v>12</v>
      </c>
      <c r="J886" t="s">
        <v>23</v>
      </c>
      <c r="K886" s="14">
        <f t="shared" si="26"/>
        <v>29750</v>
      </c>
      <c r="L886" s="16">
        <f t="shared" si="27"/>
        <v>41</v>
      </c>
    </row>
    <row r="887" spans="2:12" x14ac:dyDescent="0.3">
      <c r="B887" t="s">
        <v>918</v>
      </c>
      <c r="C887">
        <v>1973</v>
      </c>
      <c r="D887" t="s">
        <v>37</v>
      </c>
      <c r="E887">
        <v>25</v>
      </c>
      <c r="F887">
        <v>0</v>
      </c>
      <c r="G887" s="18">
        <v>7265.58</v>
      </c>
      <c r="H887" t="s">
        <v>11</v>
      </c>
      <c r="I887" t="s">
        <v>11</v>
      </c>
      <c r="J887" t="s">
        <v>13</v>
      </c>
      <c r="K887" s="14">
        <f t="shared" si="26"/>
        <v>26962</v>
      </c>
      <c r="L887" s="16">
        <f t="shared" si="27"/>
        <v>49</v>
      </c>
    </row>
    <row r="888" spans="2:12" x14ac:dyDescent="0.3">
      <c r="B888" t="s">
        <v>919</v>
      </c>
      <c r="C888">
        <v>1981</v>
      </c>
      <c r="D888" t="s">
        <v>35</v>
      </c>
      <c r="E888">
        <v>4</v>
      </c>
      <c r="F888">
        <v>2</v>
      </c>
      <c r="G888" s="18">
        <v>7265.7</v>
      </c>
      <c r="H888" t="s">
        <v>12</v>
      </c>
      <c r="I888" t="s">
        <v>12</v>
      </c>
      <c r="J888" t="s">
        <v>23</v>
      </c>
      <c r="K888" s="14">
        <f t="shared" si="26"/>
        <v>29802</v>
      </c>
      <c r="L888" s="16">
        <f t="shared" si="27"/>
        <v>41</v>
      </c>
    </row>
    <row r="889" spans="2:12" x14ac:dyDescent="0.3">
      <c r="B889" t="s">
        <v>920</v>
      </c>
      <c r="C889">
        <v>1976</v>
      </c>
      <c r="D889" t="s">
        <v>30</v>
      </c>
      <c r="E889">
        <v>18</v>
      </c>
      <c r="F889">
        <v>2</v>
      </c>
      <c r="G889" s="18">
        <v>7273.02</v>
      </c>
      <c r="H889" t="s">
        <v>11</v>
      </c>
      <c r="I889" t="s">
        <v>16</v>
      </c>
      <c r="J889" t="s">
        <v>13</v>
      </c>
      <c r="K889" s="14">
        <f t="shared" si="26"/>
        <v>28112</v>
      </c>
      <c r="L889" s="16">
        <f t="shared" si="27"/>
        <v>46</v>
      </c>
    </row>
    <row r="890" spans="2:12" x14ac:dyDescent="0.3">
      <c r="B890" t="s">
        <v>921</v>
      </c>
      <c r="C890">
        <v>1985</v>
      </c>
      <c r="D890" t="s">
        <v>15</v>
      </c>
      <c r="E890">
        <v>2</v>
      </c>
      <c r="F890">
        <v>3</v>
      </c>
      <c r="G890" s="18">
        <v>7281.51</v>
      </c>
      <c r="H890" t="s">
        <v>11</v>
      </c>
      <c r="I890" t="s">
        <v>16</v>
      </c>
      <c r="J890" t="s">
        <v>23</v>
      </c>
      <c r="K890" s="14">
        <f t="shared" si="26"/>
        <v>31353</v>
      </c>
      <c r="L890" s="16">
        <f t="shared" si="27"/>
        <v>37</v>
      </c>
    </row>
    <row r="891" spans="2:12" x14ac:dyDescent="0.3">
      <c r="B891" t="s">
        <v>922</v>
      </c>
      <c r="C891">
        <v>1966</v>
      </c>
      <c r="D891" t="s">
        <v>30</v>
      </c>
      <c r="E891">
        <v>26</v>
      </c>
      <c r="F891">
        <v>0</v>
      </c>
      <c r="G891" s="18">
        <v>7302.46</v>
      </c>
      <c r="H891" t="s">
        <v>12</v>
      </c>
      <c r="I891" t="s">
        <v>16</v>
      </c>
      <c r="J891" t="s">
        <v>23</v>
      </c>
      <c r="K891" s="14">
        <f t="shared" si="26"/>
        <v>24467</v>
      </c>
      <c r="L891" s="16">
        <f t="shared" si="27"/>
        <v>56</v>
      </c>
    </row>
    <row r="892" spans="2:12" x14ac:dyDescent="0.3">
      <c r="B892" t="s">
        <v>923</v>
      </c>
      <c r="C892">
        <v>1965</v>
      </c>
      <c r="D892" t="s">
        <v>18</v>
      </c>
      <c r="E892">
        <v>6</v>
      </c>
      <c r="F892">
        <v>0</v>
      </c>
      <c r="G892" s="18">
        <v>7304.65</v>
      </c>
      <c r="H892" t="s">
        <v>12</v>
      </c>
      <c r="I892" t="s">
        <v>12</v>
      </c>
      <c r="J892" t="s">
        <v>13</v>
      </c>
      <c r="K892" s="14">
        <f t="shared" si="26"/>
        <v>23899</v>
      </c>
      <c r="L892" s="16">
        <f t="shared" si="27"/>
        <v>58</v>
      </c>
    </row>
    <row r="893" spans="2:12" x14ac:dyDescent="0.3">
      <c r="B893" t="s">
        <v>924</v>
      </c>
      <c r="C893">
        <v>1965</v>
      </c>
      <c r="D893" t="s">
        <v>18</v>
      </c>
      <c r="E893">
        <v>25</v>
      </c>
      <c r="F893">
        <v>0</v>
      </c>
      <c r="G893" s="18">
        <v>7318.21</v>
      </c>
      <c r="H893" t="s">
        <v>12</v>
      </c>
      <c r="I893" t="s">
        <v>16</v>
      </c>
      <c r="J893" t="s">
        <v>13</v>
      </c>
      <c r="K893" s="14">
        <f t="shared" si="26"/>
        <v>23918</v>
      </c>
      <c r="L893" s="16">
        <f t="shared" si="27"/>
        <v>57</v>
      </c>
    </row>
    <row r="894" spans="2:12" x14ac:dyDescent="0.3">
      <c r="B894" t="s">
        <v>925</v>
      </c>
      <c r="C894">
        <v>1972</v>
      </c>
      <c r="D894" t="s">
        <v>35</v>
      </c>
      <c r="E894">
        <v>11</v>
      </c>
      <c r="F894">
        <v>0</v>
      </c>
      <c r="G894" s="18">
        <v>7318.22</v>
      </c>
      <c r="H894" t="s">
        <v>11</v>
      </c>
      <c r="I894" t="s">
        <v>12</v>
      </c>
      <c r="J894" t="s">
        <v>23</v>
      </c>
      <c r="K894" s="14">
        <f t="shared" si="26"/>
        <v>26522</v>
      </c>
      <c r="L894" s="16">
        <f t="shared" si="27"/>
        <v>50</v>
      </c>
    </row>
    <row r="895" spans="2:12" x14ac:dyDescent="0.3">
      <c r="B895" t="s">
        <v>926</v>
      </c>
      <c r="C895">
        <v>1965</v>
      </c>
      <c r="D895" t="s">
        <v>10</v>
      </c>
      <c r="E895">
        <v>11</v>
      </c>
      <c r="F895">
        <v>0</v>
      </c>
      <c r="G895" s="18">
        <v>7322.86</v>
      </c>
      <c r="H895" t="s">
        <v>12</v>
      </c>
      <c r="I895" t="s">
        <v>12</v>
      </c>
      <c r="J895" t="s">
        <v>23</v>
      </c>
      <c r="K895" s="14">
        <f t="shared" si="26"/>
        <v>23934</v>
      </c>
      <c r="L895" s="16">
        <f t="shared" si="27"/>
        <v>57</v>
      </c>
    </row>
    <row r="896" spans="2:12" x14ac:dyDescent="0.3">
      <c r="B896" t="s">
        <v>927</v>
      </c>
      <c r="C896">
        <v>2004</v>
      </c>
      <c r="D896" t="s">
        <v>15</v>
      </c>
      <c r="E896">
        <v>15</v>
      </c>
      <c r="F896">
        <v>0</v>
      </c>
      <c r="G896" s="18">
        <v>7323.73</v>
      </c>
      <c r="H896" t="s">
        <v>11</v>
      </c>
      <c r="I896" t="s">
        <v>11</v>
      </c>
      <c r="J896" t="s">
        <v>247</v>
      </c>
      <c r="K896" s="14">
        <f t="shared" si="26"/>
        <v>38306</v>
      </c>
      <c r="L896" s="16">
        <f t="shared" si="27"/>
        <v>18</v>
      </c>
    </row>
    <row r="897" spans="2:12" x14ac:dyDescent="0.3">
      <c r="B897" t="s">
        <v>928</v>
      </c>
      <c r="C897">
        <v>1979</v>
      </c>
      <c r="D897" t="s">
        <v>18</v>
      </c>
      <c r="E897">
        <v>19</v>
      </c>
      <c r="F897">
        <v>0</v>
      </c>
      <c r="G897" s="18">
        <v>7325.05</v>
      </c>
      <c r="H897" t="s">
        <v>11</v>
      </c>
      <c r="I897" t="s">
        <v>12</v>
      </c>
      <c r="J897" t="s">
        <v>247</v>
      </c>
      <c r="K897" s="14">
        <f t="shared" si="26"/>
        <v>29025</v>
      </c>
      <c r="L897" s="16">
        <f t="shared" si="27"/>
        <v>43</v>
      </c>
    </row>
    <row r="898" spans="2:12" x14ac:dyDescent="0.3">
      <c r="B898" t="s">
        <v>929</v>
      </c>
      <c r="C898">
        <v>1984</v>
      </c>
      <c r="D898" t="s">
        <v>10</v>
      </c>
      <c r="E898">
        <v>25</v>
      </c>
      <c r="F898">
        <v>3</v>
      </c>
      <c r="G898" s="18">
        <v>7325.47</v>
      </c>
      <c r="H898" t="s">
        <v>11</v>
      </c>
      <c r="I898" t="s">
        <v>16</v>
      </c>
      <c r="J898" t="s">
        <v>23</v>
      </c>
      <c r="K898" s="14">
        <f t="shared" si="26"/>
        <v>30888</v>
      </c>
      <c r="L898" s="16">
        <f t="shared" si="27"/>
        <v>38</v>
      </c>
    </row>
    <row r="899" spans="2:12" x14ac:dyDescent="0.3">
      <c r="B899" t="s">
        <v>930</v>
      </c>
      <c r="C899">
        <v>1979</v>
      </c>
      <c r="D899" t="s">
        <v>20</v>
      </c>
      <c r="E899">
        <v>19</v>
      </c>
      <c r="F899">
        <v>1</v>
      </c>
      <c r="G899" s="18">
        <v>7337.75</v>
      </c>
      <c r="H899" t="s">
        <v>11</v>
      </c>
      <c r="I899" t="s">
        <v>12</v>
      </c>
      <c r="J899" t="s">
        <v>42</v>
      </c>
      <c r="K899" s="14">
        <f t="shared" ref="K899:K962" si="28">DATE(C899,MONTH(1&amp;D899),E899)</f>
        <v>29117</v>
      </c>
      <c r="L899" s="16">
        <f t="shared" ref="L899:L962" si="29">DATEDIF(K899,DATE(2023,6,8),"Y")</f>
        <v>43</v>
      </c>
    </row>
    <row r="900" spans="2:12" x14ac:dyDescent="0.3">
      <c r="B900" t="s">
        <v>931</v>
      </c>
      <c r="C900">
        <v>1986</v>
      </c>
      <c r="D900" t="s">
        <v>18</v>
      </c>
      <c r="E900">
        <v>15</v>
      </c>
      <c r="F900">
        <v>3</v>
      </c>
      <c r="G900" s="18">
        <v>7339.93</v>
      </c>
      <c r="H900" t="s">
        <v>11</v>
      </c>
      <c r="I900" t="s">
        <v>11</v>
      </c>
      <c r="J900" t="s">
        <v>23</v>
      </c>
      <c r="K900" s="14">
        <f t="shared" si="28"/>
        <v>31578</v>
      </c>
      <c r="L900" s="16">
        <f t="shared" si="29"/>
        <v>36</v>
      </c>
    </row>
    <row r="901" spans="2:12" x14ac:dyDescent="0.3">
      <c r="B901" t="s">
        <v>932</v>
      </c>
      <c r="C901">
        <v>1977</v>
      </c>
      <c r="D901" t="s">
        <v>30</v>
      </c>
      <c r="E901">
        <v>18</v>
      </c>
      <c r="F901">
        <v>0</v>
      </c>
      <c r="G901" s="18">
        <v>7345.08</v>
      </c>
      <c r="H901" t="s">
        <v>11</v>
      </c>
      <c r="I901" t="s">
        <v>16</v>
      </c>
      <c r="J901" t="s">
        <v>42</v>
      </c>
      <c r="K901" s="14">
        <f t="shared" si="28"/>
        <v>28477</v>
      </c>
      <c r="L901" s="16">
        <f t="shared" si="29"/>
        <v>45</v>
      </c>
    </row>
    <row r="902" spans="2:12" x14ac:dyDescent="0.3">
      <c r="B902" t="s">
        <v>933</v>
      </c>
      <c r="C902">
        <v>1979</v>
      </c>
      <c r="D902" t="s">
        <v>18</v>
      </c>
      <c r="E902">
        <v>26</v>
      </c>
      <c r="F902">
        <v>1</v>
      </c>
      <c r="G902" s="18">
        <v>7345.73</v>
      </c>
      <c r="H902" t="s">
        <v>11</v>
      </c>
      <c r="I902" t="s">
        <v>16</v>
      </c>
      <c r="J902" t="s">
        <v>13</v>
      </c>
      <c r="K902" s="14">
        <f t="shared" si="28"/>
        <v>29032</v>
      </c>
      <c r="L902" s="16">
        <f t="shared" si="29"/>
        <v>43</v>
      </c>
    </row>
    <row r="903" spans="2:12" x14ac:dyDescent="0.3">
      <c r="B903" t="s">
        <v>934</v>
      </c>
      <c r="C903">
        <v>1977</v>
      </c>
      <c r="D903" t="s">
        <v>30</v>
      </c>
      <c r="E903">
        <v>1</v>
      </c>
      <c r="F903">
        <v>0</v>
      </c>
      <c r="G903" s="18">
        <v>7348.14</v>
      </c>
      <c r="H903" t="s">
        <v>11</v>
      </c>
      <c r="I903" t="s">
        <v>16</v>
      </c>
      <c r="J903" t="s">
        <v>42</v>
      </c>
      <c r="K903" s="14">
        <f t="shared" si="28"/>
        <v>28460</v>
      </c>
      <c r="L903" s="16">
        <f t="shared" si="29"/>
        <v>45</v>
      </c>
    </row>
    <row r="904" spans="2:12" x14ac:dyDescent="0.3">
      <c r="B904" t="s">
        <v>935</v>
      </c>
      <c r="C904">
        <v>1993</v>
      </c>
      <c r="D904" t="s">
        <v>37</v>
      </c>
      <c r="E904">
        <v>5</v>
      </c>
      <c r="F904">
        <v>0</v>
      </c>
      <c r="G904" s="18">
        <v>7349.12</v>
      </c>
      <c r="H904" t="s">
        <v>11</v>
      </c>
      <c r="I904" t="s">
        <v>11</v>
      </c>
      <c r="J904" t="s">
        <v>300</v>
      </c>
      <c r="K904" s="14">
        <f t="shared" si="28"/>
        <v>34247</v>
      </c>
      <c r="L904" s="16">
        <f t="shared" si="29"/>
        <v>29</v>
      </c>
    </row>
    <row r="905" spans="2:12" x14ac:dyDescent="0.3">
      <c r="B905" t="s">
        <v>936</v>
      </c>
      <c r="C905">
        <v>1983</v>
      </c>
      <c r="D905" t="s">
        <v>18</v>
      </c>
      <c r="E905">
        <v>21</v>
      </c>
      <c r="F905">
        <v>3</v>
      </c>
      <c r="G905" s="18">
        <v>7357.49</v>
      </c>
      <c r="H905" t="s">
        <v>11</v>
      </c>
      <c r="I905" t="s">
        <v>11</v>
      </c>
      <c r="J905" t="s">
        <v>23</v>
      </c>
      <c r="K905" s="14">
        <f t="shared" si="28"/>
        <v>30488</v>
      </c>
      <c r="L905" s="16">
        <f t="shared" si="29"/>
        <v>39</v>
      </c>
    </row>
    <row r="906" spans="2:12" x14ac:dyDescent="0.3">
      <c r="B906" t="s">
        <v>937</v>
      </c>
      <c r="C906">
        <v>1981</v>
      </c>
      <c r="D906" t="s">
        <v>10</v>
      </c>
      <c r="E906">
        <v>16</v>
      </c>
      <c r="F906">
        <v>1</v>
      </c>
      <c r="G906" s="18">
        <v>7358.18</v>
      </c>
      <c r="H906" t="s">
        <v>11</v>
      </c>
      <c r="I906" t="s">
        <v>12</v>
      </c>
      <c r="J906" t="s">
        <v>247</v>
      </c>
      <c r="K906" s="14">
        <f t="shared" si="28"/>
        <v>29783</v>
      </c>
      <c r="L906" s="16">
        <f t="shared" si="29"/>
        <v>41</v>
      </c>
    </row>
    <row r="907" spans="2:12" x14ac:dyDescent="0.3">
      <c r="B907" t="s">
        <v>938</v>
      </c>
      <c r="C907">
        <v>1965</v>
      </c>
      <c r="D907" t="s">
        <v>30</v>
      </c>
      <c r="E907">
        <v>9</v>
      </c>
      <c r="F907">
        <v>0</v>
      </c>
      <c r="G907" s="18">
        <v>7362.31</v>
      </c>
      <c r="H907" t="s">
        <v>12</v>
      </c>
      <c r="I907" t="s">
        <v>12</v>
      </c>
      <c r="J907" t="s">
        <v>13</v>
      </c>
      <c r="K907" s="14">
        <f t="shared" si="28"/>
        <v>24085</v>
      </c>
      <c r="L907" s="16">
        <f t="shared" si="29"/>
        <v>57</v>
      </c>
    </row>
    <row r="908" spans="2:12" x14ac:dyDescent="0.3">
      <c r="B908" t="s">
        <v>939</v>
      </c>
      <c r="C908">
        <v>1981</v>
      </c>
      <c r="D908" t="s">
        <v>15</v>
      </c>
      <c r="E908">
        <v>24</v>
      </c>
      <c r="F908">
        <v>2</v>
      </c>
      <c r="G908" s="18">
        <v>7371.77</v>
      </c>
      <c r="H908" t="s">
        <v>11</v>
      </c>
      <c r="I908" t="s">
        <v>16</v>
      </c>
      <c r="J908" t="s">
        <v>42</v>
      </c>
      <c r="K908" s="14">
        <f t="shared" si="28"/>
        <v>29914</v>
      </c>
      <c r="L908" s="16">
        <f t="shared" si="29"/>
        <v>41</v>
      </c>
    </row>
    <row r="909" spans="2:12" x14ac:dyDescent="0.3">
      <c r="B909" t="s">
        <v>940</v>
      </c>
      <c r="C909">
        <v>1993</v>
      </c>
      <c r="D909" t="s">
        <v>10</v>
      </c>
      <c r="E909">
        <v>22</v>
      </c>
      <c r="F909">
        <v>0</v>
      </c>
      <c r="G909" s="18">
        <v>7388.85</v>
      </c>
      <c r="H909" t="s">
        <v>11</v>
      </c>
      <c r="I909" t="s">
        <v>11</v>
      </c>
      <c r="J909" t="s">
        <v>535</v>
      </c>
      <c r="K909" s="14">
        <f t="shared" si="28"/>
        <v>34172</v>
      </c>
      <c r="L909" s="16">
        <f t="shared" si="29"/>
        <v>29</v>
      </c>
    </row>
    <row r="910" spans="2:12" x14ac:dyDescent="0.3">
      <c r="B910" t="s">
        <v>941</v>
      </c>
      <c r="C910">
        <v>1965</v>
      </c>
      <c r="D910" t="s">
        <v>30</v>
      </c>
      <c r="E910">
        <v>5</v>
      </c>
      <c r="F910">
        <v>0</v>
      </c>
      <c r="G910" s="18">
        <v>7403.98</v>
      </c>
      <c r="H910" t="s">
        <v>12</v>
      </c>
      <c r="I910" t="s">
        <v>11</v>
      </c>
      <c r="J910" t="s">
        <v>13</v>
      </c>
      <c r="K910" s="14">
        <f t="shared" si="28"/>
        <v>24081</v>
      </c>
      <c r="L910" s="16">
        <f t="shared" si="29"/>
        <v>57</v>
      </c>
    </row>
    <row r="911" spans="2:12" x14ac:dyDescent="0.3">
      <c r="B911" t="s">
        <v>942</v>
      </c>
      <c r="C911">
        <v>1983</v>
      </c>
      <c r="D911" t="s">
        <v>20</v>
      </c>
      <c r="E911">
        <v>19</v>
      </c>
      <c r="F911">
        <v>3</v>
      </c>
      <c r="G911" s="18">
        <v>7418.52</v>
      </c>
      <c r="H911" t="s">
        <v>11</v>
      </c>
      <c r="I911" t="s">
        <v>11</v>
      </c>
      <c r="J911" t="s">
        <v>42</v>
      </c>
      <c r="K911" s="14">
        <f t="shared" si="28"/>
        <v>30578</v>
      </c>
      <c r="L911" s="16">
        <f t="shared" si="29"/>
        <v>39</v>
      </c>
    </row>
    <row r="912" spans="2:12" x14ac:dyDescent="0.3">
      <c r="B912" t="s">
        <v>943</v>
      </c>
      <c r="C912">
        <v>1978</v>
      </c>
      <c r="D912" t="s">
        <v>15</v>
      </c>
      <c r="E912">
        <v>12</v>
      </c>
      <c r="F912">
        <v>0</v>
      </c>
      <c r="G912" s="18">
        <v>7419.48</v>
      </c>
      <c r="H912" t="s">
        <v>11</v>
      </c>
      <c r="I912" t="s">
        <v>11</v>
      </c>
      <c r="J912" t="s">
        <v>23</v>
      </c>
      <c r="K912" s="14">
        <f t="shared" si="28"/>
        <v>28806</v>
      </c>
      <c r="L912" s="16">
        <f t="shared" si="29"/>
        <v>44</v>
      </c>
    </row>
    <row r="913" spans="2:12" x14ac:dyDescent="0.3">
      <c r="B913" t="s">
        <v>944</v>
      </c>
      <c r="C913">
        <v>1978</v>
      </c>
      <c r="D913" t="s">
        <v>30</v>
      </c>
      <c r="E913">
        <v>2</v>
      </c>
      <c r="F913">
        <v>0</v>
      </c>
      <c r="G913" s="18">
        <v>7421.19</v>
      </c>
      <c r="H913" t="s">
        <v>11</v>
      </c>
      <c r="I913" t="s">
        <v>12</v>
      </c>
      <c r="J913" t="s">
        <v>23</v>
      </c>
      <c r="K913" s="14">
        <f t="shared" si="28"/>
        <v>28826</v>
      </c>
      <c r="L913" s="16">
        <f t="shared" si="29"/>
        <v>44</v>
      </c>
    </row>
    <row r="914" spans="2:12" x14ac:dyDescent="0.3">
      <c r="B914" t="s">
        <v>945</v>
      </c>
      <c r="C914">
        <v>1977</v>
      </c>
      <c r="D914" t="s">
        <v>35</v>
      </c>
      <c r="E914">
        <v>25</v>
      </c>
      <c r="F914">
        <v>1</v>
      </c>
      <c r="G914" s="18">
        <v>7441.05</v>
      </c>
      <c r="H914" t="s">
        <v>12</v>
      </c>
      <c r="I914" t="s">
        <v>11</v>
      </c>
      <c r="J914" t="s">
        <v>42</v>
      </c>
      <c r="K914" s="14">
        <f t="shared" si="28"/>
        <v>28362</v>
      </c>
      <c r="L914" s="16">
        <f t="shared" si="29"/>
        <v>45</v>
      </c>
    </row>
    <row r="915" spans="2:12" x14ac:dyDescent="0.3">
      <c r="B915" t="s">
        <v>946</v>
      </c>
      <c r="C915">
        <v>1979</v>
      </c>
      <c r="D915" t="s">
        <v>20</v>
      </c>
      <c r="E915">
        <v>1</v>
      </c>
      <c r="F915">
        <v>2</v>
      </c>
      <c r="G915" s="18">
        <v>7441.5</v>
      </c>
      <c r="H915" t="s">
        <v>12</v>
      </c>
      <c r="I915" t="s">
        <v>11</v>
      </c>
      <c r="J915" t="s">
        <v>42</v>
      </c>
      <c r="K915" s="14">
        <f t="shared" si="28"/>
        <v>29099</v>
      </c>
      <c r="L915" s="16">
        <f t="shared" si="29"/>
        <v>43</v>
      </c>
    </row>
    <row r="916" spans="2:12" x14ac:dyDescent="0.3">
      <c r="B916" t="s">
        <v>947</v>
      </c>
      <c r="C916">
        <v>1980</v>
      </c>
      <c r="D916" t="s">
        <v>10</v>
      </c>
      <c r="E916">
        <v>7</v>
      </c>
      <c r="F916">
        <v>1</v>
      </c>
      <c r="G916" s="18">
        <v>7443.64</v>
      </c>
      <c r="H916" t="s">
        <v>11</v>
      </c>
      <c r="I916" t="s">
        <v>12</v>
      </c>
      <c r="J916" t="s">
        <v>23</v>
      </c>
      <c r="K916" s="14">
        <f t="shared" si="28"/>
        <v>29409</v>
      </c>
      <c r="L916" s="16">
        <f t="shared" si="29"/>
        <v>42</v>
      </c>
    </row>
    <row r="917" spans="2:12" x14ac:dyDescent="0.3">
      <c r="B917" t="s">
        <v>948</v>
      </c>
      <c r="C917">
        <v>1977</v>
      </c>
      <c r="D917" t="s">
        <v>20</v>
      </c>
      <c r="E917">
        <v>25</v>
      </c>
      <c r="F917">
        <v>1</v>
      </c>
      <c r="G917" s="18">
        <v>7445.92</v>
      </c>
      <c r="H917" t="s">
        <v>12</v>
      </c>
      <c r="I917" t="s">
        <v>16</v>
      </c>
      <c r="J917" t="s">
        <v>42</v>
      </c>
      <c r="K917" s="14">
        <f t="shared" si="28"/>
        <v>28393</v>
      </c>
      <c r="L917" s="16">
        <f t="shared" si="29"/>
        <v>45</v>
      </c>
    </row>
    <row r="918" spans="2:12" x14ac:dyDescent="0.3">
      <c r="B918" t="s">
        <v>949</v>
      </c>
      <c r="C918">
        <v>1977</v>
      </c>
      <c r="D918" t="s">
        <v>20</v>
      </c>
      <c r="E918">
        <v>30</v>
      </c>
      <c r="F918">
        <v>0</v>
      </c>
      <c r="G918" s="18">
        <v>7448.4</v>
      </c>
      <c r="H918" t="s">
        <v>12</v>
      </c>
      <c r="I918" t="s">
        <v>12</v>
      </c>
      <c r="J918" t="s">
        <v>356</v>
      </c>
      <c r="K918" s="14">
        <f t="shared" si="28"/>
        <v>28398</v>
      </c>
      <c r="L918" s="16">
        <f t="shared" si="29"/>
        <v>45</v>
      </c>
    </row>
    <row r="919" spans="2:12" x14ac:dyDescent="0.3">
      <c r="B919" t="s">
        <v>950</v>
      </c>
      <c r="C919">
        <v>2001</v>
      </c>
      <c r="D919" t="s">
        <v>18</v>
      </c>
      <c r="E919">
        <v>1</v>
      </c>
      <c r="F919">
        <v>0</v>
      </c>
      <c r="G919" s="18">
        <v>7450.36</v>
      </c>
      <c r="H919" t="s">
        <v>11</v>
      </c>
      <c r="I919" t="s">
        <v>11</v>
      </c>
      <c r="J919" t="s">
        <v>23</v>
      </c>
      <c r="K919" s="14">
        <f t="shared" si="28"/>
        <v>37043</v>
      </c>
      <c r="L919" s="16">
        <f t="shared" si="29"/>
        <v>22</v>
      </c>
    </row>
    <row r="920" spans="2:12" x14ac:dyDescent="0.3">
      <c r="B920" t="s">
        <v>951</v>
      </c>
      <c r="C920">
        <v>1967</v>
      </c>
      <c r="D920" t="s">
        <v>35</v>
      </c>
      <c r="E920">
        <v>4</v>
      </c>
      <c r="F920">
        <v>0</v>
      </c>
      <c r="G920" s="18">
        <v>7463.51</v>
      </c>
      <c r="H920" t="s">
        <v>12</v>
      </c>
      <c r="I920" t="s">
        <v>12</v>
      </c>
      <c r="J920" t="s">
        <v>13</v>
      </c>
      <c r="K920" s="14">
        <f t="shared" si="28"/>
        <v>24688</v>
      </c>
      <c r="L920" s="16">
        <f t="shared" si="29"/>
        <v>55</v>
      </c>
    </row>
    <row r="921" spans="2:12" x14ac:dyDescent="0.3">
      <c r="B921" t="s">
        <v>952</v>
      </c>
      <c r="C921">
        <v>1996</v>
      </c>
      <c r="D921" t="s">
        <v>18</v>
      </c>
      <c r="E921">
        <v>14</v>
      </c>
      <c r="F921">
        <v>0</v>
      </c>
      <c r="G921" s="18">
        <v>7487.38</v>
      </c>
      <c r="H921" t="s">
        <v>11</v>
      </c>
      <c r="I921" t="s">
        <v>12</v>
      </c>
      <c r="J921" t="s">
        <v>23</v>
      </c>
      <c r="K921" s="14">
        <f t="shared" si="28"/>
        <v>35230</v>
      </c>
      <c r="L921" s="16">
        <f t="shared" si="29"/>
        <v>26</v>
      </c>
    </row>
    <row r="922" spans="2:12" x14ac:dyDescent="0.3">
      <c r="B922" t="s">
        <v>953</v>
      </c>
      <c r="C922">
        <v>1988</v>
      </c>
      <c r="D922" t="s">
        <v>30</v>
      </c>
      <c r="E922">
        <v>15</v>
      </c>
      <c r="F922">
        <v>3</v>
      </c>
      <c r="G922" s="18">
        <v>7494.63</v>
      </c>
      <c r="H922" t="s">
        <v>11</v>
      </c>
      <c r="I922" t="s">
        <v>12</v>
      </c>
      <c r="J922" t="s">
        <v>200</v>
      </c>
      <c r="K922" s="14">
        <f t="shared" si="28"/>
        <v>32492</v>
      </c>
      <c r="L922" s="16">
        <f t="shared" si="29"/>
        <v>34</v>
      </c>
    </row>
    <row r="923" spans="2:12" x14ac:dyDescent="0.3">
      <c r="B923" t="s">
        <v>954</v>
      </c>
      <c r="C923">
        <v>1997</v>
      </c>
      <c r="D923" t="s">
        <v>37</v>
      </c>
      <c r="E923">
        <v>28</v>
      </c>
      <c r="F923">
        <v>0</v>
      </c>
      <c r="G923" s="18">
        <v>7504.3</v>
      </c>
      <c r="H923" t="s">
        <v>11</v>
      </c>
      <c r="I923" t="s">
        <v>16</v>
      </c>
      <c r="J923" t="s">
        <v>23</v>
      </c>
      <c r="K923" s="14">
        <f t="shared" si="28"/>
        <v>35731</v>
      </c>
      <c r="L923" s="16">
        <f t="shared" si="29"/>
        <v>25</v>
      </c>
    </row>
    <row r="924" spans="2:12" x14ac:dyDescent="0.3">
      <c r="B924" t="s">
        <v>955</v>
      </c>
      <c r="C924">
        <v>1983</v>
      </c>
      <c r="D924" t="s">
        <v>10</v>
      </c>
      <c r="E924">
        <v>10</v>
      </c>
      <c r="F924">
        <v>4</v>
      </c>
      <c r="G924" s="18">
        <v>7512.27</v>
      </c>
      <c r="H924" t="s">
        <v>12</v>
      </c>
      <c r="I924" t="s">
        <v>11</v>
      </c>
      <c r="J924" t="s">
        <v>42</v>
      </c>
      <c r="K924" s="14">
        <f t="shared" si="28"/>
        <v>30507</v>
      </c>
      <c r="L924" s="16">
        <f t="shared" si="29"/>
        <v>39</v>
      </c>
    </row>
    <row r="925" spans="2:12" x14ac:dyDescent="0.3">
      <c r="B925" t="s">
        <v>956</v>
      </c>
      <c r="C925">
        <v>1978</v>
      </c>
      <c r="D925" t="s">
        <v>37</v>
      </c>
      <c r="E925">
        <v>18</v>
      </c>
      <c r="F925">
        <v>1</v>
      </c>
      <c r="G925" s="18">
        <v>7518.03</v>
      </c>
      <c r="H925" t="s">
        <v>11</v>
      </c>
      <c r="I925" t="s">
        <v>12</v>
      </c>
      <c r="J925" t="s">
        <v>23</v>
      </c>
      <c r="K925" s="14">
        <f t="shared" si="28"/>
        <v>28781</v>
      </c>
      <c r="L925" s="16">
        <f t="shared" si="29"/>
        <v>44</v>
      </c>
    </row>
    <row r="926" spans="2:12" x14ac:dyDescent="0.3">
      <c r="B926" t="s">
        <v>957</v>
      </c>
      <c r="C926">
        <v>1976</v>
      </c>
      <c r="D926" t="s">
        <v>37</v>
      </c>
      <c r="E926">
        <v>10</v>
      </c>
      <c r="F926">
        <v>0</v>
      </c>
      <c r="G926" s="18">
        <v>7526.71</v>
      </c>
      <c r="H926" t="s">
        <v>12</v>
      </c>
      <c r="I926" t="s">
        <v>16</v>
      </c>
      <c r="J926" t="s">
        <v>23</v>
      </c>
      <c r="K926" s="14">
        <f t="shared" si="28"/>
        <v>28043</v>
      </c>
      <c r="L926" s="16">
        <f t="shared" si="29"/>
        <v>46</v>
      </c>
    </row>
    <row r="927" spans="2:12" x14ac:dyDescent="0.3">
      <c r="B927" t="s">
        <v>958</v>
      </c>
      <c r="C927">
        <v>1978</v>
      </c>
      <c r="D927" t="s">
        <v>30</v>
      </c>
      <c r="E927">
        <v>14</v>
      </c>
      <c r="F927">
        <v>2</v>
      </c>
      <c r="G927" s="18">
        <v>7531.7</v>
      </c>
      <c r="H927" t="s">
        <v>11</v>
      </c>
      <c r="I927" t="s">
        <v>16</v>
      </c>
      <c r="J927" t="s">
        <v>13</v>
      </c>
      <c r="K927" s="14">
        <f t="shared" si="28"/>
        <v>28838</v>
      </c>
      <c r="L927" s="16">
        <f t="shared" si="29"/>
        <v>44</v>
      </c>
    </row>
    <row r="928" spans="2:12" x14ac:dyDescent="0.3">
      <c r="B928" t="s">
        <v>959</v>
      </c>
      <c r="C928">
        <v>1984</v>
      </c>
      <c r="D928" t="s">
        <v>35</v>
      </c>
      <c r="E928">
        <v>22</v>
      </c>
      <c r="F928">
        <v>3</v>
      </c>
      <c r="G928" s="18">
        <v>7537.16</v>
      </c>
      <c r="H928" t="s">
        <v>11</v>
      </c>
      <c r="I928" t="s">
        <v>11</v>
      </c>
      <c r="J928" t="s">
        <v>23</v>
      </c>
      <c r="K928" s="14">
        <f t="shared" si="28"/>
        <v>30916</v>
      </c>
      <c r="L928" s="16">
        <f t="shared" si="29"/>
        <v>38</v>
      </c>
    </row>
    <row r="929" spans="2:12" x14ac:dyDescent="0.3">
      <c r="B929" t="s">
        <v>960</v>
      </c>
      <c r="C929">
        <v>1988</v>
      </c>
      <c r="D929" t="s">
        <v>30</v>
      </c>
      <c r="E929">
        <v>15</v>
      </c>
      <c r="F929">
        <v>3</v>
      </c>
      <c r="G929" s="18">
        <v>7538.52</v>
      </c>
      <c r="H929" t="s">
        <v>11</v>
      </c>
      <c r="I929" t="s">
        <v>11</v>
      </c>
      <c r="J929" t="s">
        <v>23</v>
      </c>
      <c r="K929" s="14">
        <f t="shared" si="28"/>
        <v>32492</v>
      </c>
      <c r="L929" s="16">
        <f t="shared" si="29"/>
        <v>34</v>
      </c>
    </row>
    <row r="930" spans="2:12" x14ac:dyDescent="0.3">
      <c r="B930" t="s">
        <v>961</v>
      </c>
      <c r="C930">
        <v>1994</v>
      </c>
      <c r="D930" t="s">
        <v>35</v>
      </c>
      <c r="E930">
        <v>14</v>
      </c>
      <c r="F930">
        <v>0</v>
      </c>
      <c r="G930" s="18">
        <v>7567.13</v>
      </c>
      <c r="H930" t="s">
        <v>11</v>
      </c>
      <c r="I930" t="s">
        <v>11</v>
      </c>
      <c r="J930" t="s">
        <v>300</v>
      </c>
      <c r="K930" s="14">
        <f t="shared" si="28"/>
        <v>34560</v>
      </c>
      <c r="L930" s="16">
        <f t="shared" si="29"/>
        <v>28</v>
      </c>
    </row>
    <row r="931" spans="2:12" x14ac:dyDescent="0.3">
      <c r="B931" t="s">
        <v>962</v>
      </c>
      <c r="C931">
        <v>1967</v>
      </c>
      <c r="D931" t="s">
        <v>10</v>
      </c>
      <c r="E931">
        <v>17</v>
      </c>
      <c r="F931">
        <v>0</v>
      </c>
      <c r="G931" s="18">
        <v>7585.62</v>
      </c>
      <c r="H931" t="s">
        <v>12</v>
      </c>
      <c r="I931" t="s">
        <v>11</v>
      </c>
      <c r="J931" t="s">
        <v>13</v>
      </c>
      <c r="K931" s="14">
        <f t="shared" si="28"/>
        <v>24670</v>
      </c>
      <c r="L931" s="16">
        <f t="shared" si="29"/>
        <v>55</v>
      </c>
    </row>
    <row r="932" spans="2:12" x14ac:dyDescent="0.3">
      <c r="B932" t="s">
        <v>963</v>
      </c>
      <c r="C932">
        <v>1997</v>
      </c>
      <c r="D932" t="s">
        <v>20</v>
      </c>
      <c r="E932">
        <v>30</v>
      </c>
      <c r="F932">
        <v>0</v>
      </c>
      <c r="G932" s="18">
        <v>7607.03</v>
      </c>
      <c r="H932" t="s">
        <v>11</v>
      </c>
      <c r="I932" t="s">
        <v>11</v>
      </c>
      <c r="J932" t="s">
        <v>23</v>
      </c>
      <c r="K932" s="14">
        <f t="shared" si="28"/>
        <v>35703</v>
      </c>
      <c r="L932" s="16">
        <f t="shared" si="29"/>
        <v>25</v>
      </c>
    </row>
    <row r="933" spans="2:12" x14ac:dyDescent="0.3">
      <c r="B933" t="s">
        <v>964</v>
      </c>
      <c r="C933">
        <v>1968</v>
      </c>
      <c r="D933" t="s">
        <v>10</v>
      </c>
      <c r="E933">
        <v>3</v>
      </c>
      <c r="F933">
        <v>0</v>
      </c>
      <c r="G933" s="18">
        <v>7609.6</v>
      </c>
      <c r="H933" t="s">
        <v>12</v>
      </c>
      <c r="I933" t="s">
        <v>11</v>
      </c>
      <c r="J933" t="s">
        <v>23</v>
      </c>
      <c r="K933" s="14">
        <f t="shared" si="28"/>
        <v>25022</v>
      </c>
      <c r="L933" s="16">
        <f t="shared" si="29"/>
        <v>54</v>
      </c>
    </row>
    <row r="934" spans="2:12" x14ac:dyDescent="0.3">
      <c r="B934" t="s">
        <v>965</v>
      </c>
      <c r="C934">
        <v>1996</v>
      </c>
      <c r="D934" t="s">
        <v>20</v>
      </c>
      <c r="E934">
        <v>17</v>
      </c>
      <c r="F934">
        <v>0</v>
      </c>
      <c r="G934" s="18">
        <v>7623.13</v>
      </c>
      <c r="H934" t="s">
        <v>11</v>
      </c>
      <c r="I934" t="s">
        <v>12</v>
      </c>
      <c r="J934" t="s">
        <v>42</v>
      </c>
      <c r="K934" s="14">
        <f t="shared" si="28"/>
        <v>35325</v>
      </c>
      <c r="L934" s="16">
        <f t="shared" si="29"/>
        <v>26</v>
      </c>
    </row>
    <row r="935" spans="2:12" x14ac:dyDescent="0.3">
      <c r="B935" t="s">
        <v>966</v>
      </c>
      <c r="C935">
        <v>1978</v>
      </c>
      <c r="D935" t="s">
        <v>15</v>
      </c>
      <c r="E935">
        <v>28</v>
      </c>
      <c r="F935">
        <v>1</v>
      </c>
      <c r="G935" s="18">
        <v>7623.52</v>
      </c>
      <c r="H935" t="s">
        <v>11</v>
      </c>
      <c r="I935" t="s">
        <v>16</v>
      </c>
      <c r="J935" t="s">
        <v>42</v>
      </c>
      <c r="K935" s="14">
        <f t="shared" si="28"/>
        <v>28822</v>
      </c>
      <c r="L935" s="16">
        <f t="shared" si="29"/>
        <v>44</v>
      </c>
    </row>
    <row r="936" spans="2:12" x14ac:dyDescent="0.3">
      <c r="B936" t="s">
        <v>967</v>
      </c>
      <c r="C936">
        <v>1978</v>
      </c>
      <c r="D936" t="s">
        <v>15</v>
      </c>
      <c r="E936">
        <v>6</v>
      </c>
      <c r="F936">
        <v>1</v>
      </c>
      <c r="G936" s="18">
        <v>7624.63</v>
      </c>
      <c r="H936" t="s">
        <v>11</v>
      </c>
      <c r="I936" t="s">
        <v>16</v>
      </c>
      <c r="J936" t="s">
        <v>42</v>
      </c>
      <c r="K936" s="14">
        <f t="shared" si="28"/>
        <v>28800</v>
      </c>
      <c r="L936" s="16">
        <f t="shared" si="29"/>
        <v>44</v>
      </c>
    </row>
    <row r="937" spans="2:12" x14ac:dyDescent="0.3">
      <c r="B937" t="s">
        <v>968</v>
      </c>
      <c r="C937">
        <v>1978</v>
      </c>
      <c r="D937" t="s">
        <v>15</v>
      </c>
      <c r="E937">
        <v>29</v>
      </c>
      <c r="F937">
        <v>1</v>
      </c>
      <c r="G937" s="18">
        <v>7626.99</v>
      </c>
      <c r="H937" t="s">
        <v>11</v>
      </c>
      <c r="I937" t="s">
        <v>11</v>
      </c>
      <c r="J937" t="s">
        <v>42</v>
      </c>
      <c r="K937" s="14">
        <f t="shared" si="28"/>
        <v>28823</v>
      </c>
      <c r="L937" s="16">
        <f t="shared" si="29"/>
        <v>44</v>
      </c>
    </row>
    <row r="938" spans="2:12" x14ac:dyDescent="0.3">
      <c r="B938" t="s">
        <v>969</v>
      </c>
      <c r="C938">
        <v>1978</v>
      </c>
      <c r="D938" t="s">
        <v>35</v>
      </c>
      <c r="E938">
        <v>24</v>
      </c>
      <c r="F938">
        <v>1</v>
      </c>
      <c r="G938" s="18">
        <v>7633.72</v>
      </c>
      <c r="H938" t="s">
        <v>11</v>
      </c>
      <c r="I938" t="s">
        <v>16</v>
      </c>
      <c r="J938" t="s">
        <v>13</v>
      </c>
      <c r="K938" s="14">
        <f t="shared" si="28"/>
        <v>28726</v>
      </c>
      <c r="L938" s="16">
        <f t="shared" si="29"/>
        <v>44</v>
      </c>
    </row>
    <row r="939" spans="2:12" x14ac:dyDescent="0.3">
      <c r="B939" t="s">
        <v>970</v>
      </c>
      <c r="C939">
        <v>2001</v>
      </c>
      <c r="D939" t="s">
        <v>30</v>
      </c>
      <c r="E939">
        <v>13</v>
      </c>
      <c r="F939">
        <v>0</v>
      </c>
      <c r="G939" s="18">
        <v>7636.92</v>
      </c>
      <c r="H939" t="s">
        <v>11</v>
      </c>
      <c r="I939" t="s">
        <v>12</v>
      </c>
      <c r="J939" t="s">
        <v>23</v>
      </c>
      <c r="K939" s="14">
        <f t="shared" si="28"/>
        <v>37238</v>
      </c>
      <c r="L939" s="16">
        <f t="shared" si="29"/>
        <v>21</v>
      </c>
    </row>
    <row r="940" spans="2:12" x14ac:dyDescent="0.3">
      <c r="B940" t="s">
        <v>971</v>
      </c>
      <c r="C940">
        <v>1980</v>
      </c>
      <c r="D940" t="s">
        <v>18</v>
      </c>
      <c r="E940">
        <v>20</v>
      </c>
      <c r="F940">
        <v>1</v>
      </c>
      <c r="G940" s="18">
        <v>7639.42</v>
      </c>
      <c r="H940" t="s">
        <v>11</v>
      </c>
      <c r="I940" t="s">
        <v>11</v>
      </c>
      <c r="J940" t="s">
        <v>247</v>
      </c>
      <c r="K940" s="14">
        <f t="shared" si="28"/>
        <v>29392</v>
      </c>
      <c r="L940" s="16">
        <f t="shared" si="29"/>
        <v>42</v>
      </c>
    </row>
    <row r="941" spans="2:12" x14ac:dyDescent="0.3">
      <c r="B941" t="s">
        <v>972</v>
      </c>
      <c r="C941">
        <v>1980</v>
      </c>
      <c r="D941" t="s">
        <v>10</v>
      </c>
      <c r="E941">
        <v>24</v>
      </c>
      <c r="F941">
        <v>2</v>
      </c>
      <c r="G941" s="18">
        <v>7640.31</v>
      </c>
      <c r="H941" t="s">
        <v>11</v>
      </c>
      <c r="I941" t="s">
        <v>16</v>
      </c>
      <c r="J941" t="s">
        <v>13</v>
      </c>
      <c r="K941" s="14">
        <f t="shared" si="28"/>
        <v>29426</v>
      </c>
      <c r="L941" s="16">
        <f t="shared" si="29"/>
        <v>42</v>
      </c>
    </row>
    <row r="942" spans="2:12" x14ac:dyDescent="0.3">
      <c r="B942" t="s">
        <v>973</v>
      </c>
      <c r="C942">
        <v>1999</v>
      </c>
      <c r="D942" t="s">
        <v>18</v>
      </c>
      <c r="E942">
        <v>15</v>
      </c>
      <c r="F942">
        <v>0</v>
      </c>
      <c r="G942" s="18">
        <v>7642.05</v>
      </c>
      <c r="H942" t="s">
        <v>11</v>
      </c>
      <c r="I942" t="s">
        <v>11</v>
      </c>
      <c r="J942" t="s">
        <v>535</v>
      </c>
      <c r="K942" s="14">
        <f t="shared" si="28"/>
        <v>36326</v>
      </c>
      <c r="L942" s="16">
        <f t="shared" si="29"/>
        <v>23</v>
      </c>
    </row>
    <row r="943" spans="2:12" x14ac:dyDescent="0.3">
      <c r="B943" t="s">
        <v>974</v>
      </c>
      <c r="C943">
        <v>1980</v>
      </c>
      <c r="D943" t="s">
        <v>37</v>
      </c>
      <c r="E943">
        <v>16</v>
      </c>
      <c r="F943">
        <v>1</v>
      </c>
      <c r="G943" s="18">
        <v>7650.77</v>
      </c>
      <c r="H943" t="s">
        <v>11</v>
      </c>
      <c r="I943" t="s">
        <v>11</v>
      </c>
      <c r="J943" t="s">
        <v>247</v>
      </c>
      <c r="K943" s="14">
        <f t="shared" si="28"/>
        <v>29510</v>
      </c>
      <c r="L943" s="16">
        <f t="shared" si="29"/>
        <v>42</v>
      </c>
    </row>
    <row r="944" spans="2:12" x14ac:dyDescent="0.3">
      <c r="B944" t="s">
        <v>975</v>
      </c>
      <c r="C944">
        <v>1993</v>
      </c>
      <c r="D944" t="s">
        <v>35</v>
      </c>
      <c r="E944">
        <v>10</v>
      </c>
      <c r="F944">
        <v>0</v>
      </c>
      <c r="G944" s="18">
        <v>7650.8</v>
      </c>
      <c r="H944" t="s">
        <v>11</v>
      </c>
      <c r="I944" t="s">
        <v>11</v>
      </c>
      <c r="J944" t="s">
        <v>23</v>
      </c>
      <c r="K944" s="14">
        <f t="shared" si="28"/>
        <v>34191</v>
      </c>
      <c r="L944" s="16">
        <f t="shared" si="29"/>
        <v>29</v>
      </c>
    </row>
    <row r="945" spans="2:12" x14ac:dyDescent="0.3">
      <c r="B945" t="s">
        <v>976</v>
      </c>
      <c r="C945">
        <v>1998</v>
      </c>
      <c r="D945" t="s">
        <v>20</v>
      </c>
      <c r="E945">
        <v>30</v>
      </c>
      <c r="F945">
        <v>0</v>
      </c>
      <c r="G945" s="18">
        <v>7652.26</v>
      </c>
      <c r="H945" t="s">
        <v>11</v>
      </c>
      <c r="I945" t="s">
        <v>12</v>
      </c>
      <c r="J945" t="s">
        <v>249</v>
      </c>
      <c r="K945" s="14">
        <f t="shared" si="28"/>
        <v>36068</v>
      </c>
      <c r="L945" s="16">
        <f t="shared" si="29"/>
        <v>24</v>
      </c>
    </row>
    <row r="946" spans="2:12" x14ac:dyDescent="0.3">
      <c r="B946" t="s">
        <v>977</v>
      </c>
      <c r="C946">
        <v>1965</v>
      </c>
      <c r="D946" t="s">
        <v>30</v>
      </c>
      <c r="E946">
        <v>27</v>
      </c>
      <c r="F946">
        <v>0</v>
      </c>
      <c r="G946" s="18">
        <v>7657.69</v>
      </c>
      <c r="H946" t="s">
        <v>12</v>
      </c>
      <c r="I946" t="s">
        <v>12</v>
      </c>
      <c r="J946" t="s">
        <v>23</v>
      </c>
      <c r="K946" s="14">
        <f t="shared" si="28"/>
        <v>24103</v>
      </c>
      <c r="L946" s="16">
        <f t="shared" si="29"/>
        <v>57</v>
      </c>
    </row>
    <row r="947" spans="2:12" x14ac:dyDescent="0.3">
      <c r="B947" t="s">
        <v>978</v>
      </c>
      <c r="C947">
        <v>1976</v>
      </c>
      <c r="D947" t="s">
        <v>37</v>
      </c>
      <c r="E947">
        <v>9</v>
      </c>
      <c r="F947">
        <v>2</v>
      </c>
      <c r="G947" s="18">
        <v>7662.47</v>
      </c>
      <c r="H947" t="s">
        <v>11</v>
      </c>
      <c r="I947" t="s">
        <v>16</v>
      </c>
      <c r="J947" t="s">
        <v>42</v>
      </c>
      <c r="K947" s="14">
        <f t="shared" si="28"/>
        <v>28042</v>
      </c>
      <c r="L947" s="16">
        <f t="shared" si="29"/>
        <v>46</v>
      </c>
    </row>
    <row r="948" spans="2:12" x14ac:dyDescent="0.3">
      <c r="B948" t="s">
        <v>979</v>
      </c>
      <c r="C948">
        <v>1996</v>
      </c>
      <c r="D948" t="s">
        <v>15</v>
      </c>
      <c r="E948">
        <v>24</v>
      </c>
      <c r="F948">
        <v>0</v>
      </c>
      <c r="G948" s="18">
        <v>7670.75</v>
      </c>
      <c r="H948" t="s">
        <v>11</v>
      </c>
      <c r="I948" t="s">
        <v>11</v>
      </c>
      <c r="J948" t="s">
        <v>632</v>
      </c>
      <c r="K948" s="14">
        <f t="shared" si="28"/>
        <v>35393</v>
      </c>
      <c r="L948" s="16">
        <f t="shared" si="29"/>
        <v>26</v>
      </c>
    </row>
    <row r="949" spans="2:12" x14ac:dyDescent="0.3">
      <c r="B949" t="s">
        <v>980</v>
      </c>
      <c r="C949">
        <v>1995</v>
      </c>
      <c r="D949" t="s">
        <v>20</v>
      </c>
      <c r="E949">
        <v>13</v>
      </c>
      <c r="F949">
        <v>0</v>
      </c>
      <c r="G949" s="18">
        <v>7676.4</v>
      </c>
      <c r="H949" t="s">
        <v>11</v>
      </c>
      <c r="I949" t="s">
        <v>16</v>
      </c>
      <c r="J949" t="s">
        <v>23</v>
      </c>
      <c r="K949" s="14">
        <f t="shared" si="28"/>
        <v>34955</v>
      </c>
      <c r="L949" s="16">
        <f t="shared" si="29"/>
        <v>27</v>
      </c>
    </row>
    <row r="950" spans="2:12" x14ac:dyDescent="0.3">
      <c r="B950" t="s">
        <v>981</v>
      </c>
      <c r="C950">
        <v>1971</v>
      </c>
      <c r="D950" t="s">
        <v>37</v>
      </c>
      <c r="E950">
        <v>11</v>
      </c>
      <c r="F950">
        <v>0</v>
      </c>
      <c r="G950" s="18">
        <v>7680.92</v>
      </c>
      <c r="H950" t="s">
        <v>11</v>
      </c>
      <c r="I950" t="s">
        <v>16</v>
      </c>
      <c r="J950" t="s">
        <v>13</v>
      </c>
      <c r="K950" s="14">
        <f t="shared" si="28"/>
        <v>26217</v>
      </c>
      <c r="L950" s="16">
        <f t="shared" si="29"/>
        <v>51</v>
      </c>
    </row>
    <row r="951" spans="2:12" x14ac:dyDescent="0.3">
      <c r="B951" t="s">
        <v>982</v>
      </c>
      <c r="C951">
        <v>1981</v>
      </c>
      <c r="D951" t="s">
        <v>30</v>
      </c>
      <c r="E951">
        <v>19</v>
      </c>
      <c r="F951">
        <v>1</v>
      </c>
      <c r="G951" s="18">
        <v>7681.17</v>
      </c>
      <c r="H951" t="s">
        <v>11</v>
      </c>
      <c r="I951" t="s">
        <v>11</v>
      </c>
      <c r="J951" t="s">
        <v>516</v>
      </c>
      <c r="K951" s="14">
        <f t="shared" si="28"/>
        <v>29939</v>
      </c>
      <c r="L951" s="16">
        <f t="shared" si="29"/>
        <v>41</v>
      </c>
    </row>
    <row r="952" spans="2:12" x14ac:dyDescent="0.3">
      <c r="B952" t="s">
        <v>983</v>
      </c>
      <c r="C952">
        <v>1982</v>
      </c>
      <c r="D952" t="s">
        <v>30</v>
      </c>
      <c r="E952">
        <v>18</v>
      </c>
      <c r="F952">
        <v>3</v>
      </c>
      <c r="G952" s="18">
        <v>7682.67</v>
      </c>
      <c r="H952" t="s">
        <v>11</v>
      </c>
      <c r="I952" t="s">
        <v>16</v>
      </c>
      <c r="J952" t="s">
        <v>13</v>
      </c>
      <c r="K952" s="14">
        <f t="shared" si="28"/>
        <v>30303</v>
      </c>
      <c r="L952" s="16">
        <f t="shared" si="29"/>
        <v>40</v>
      </c>
    </row>
    <row r="953" spans="2:12" x14ac:dyDescent="0.3">
      <c r="B953" t="s">
        <v>984</v>
      </c>
      <c r="C953">
        <v>1987</v>
      </c>
      <c r="D953" t="s">
        <v>10</v>
      </c>
      <c r="E953">
        <v>12</v>
      </c>
      <c r="F953">
        <v>3</v>
      </c>
      <c r="G953" s="18">
        <v>7684.62</v>
      </c>
      <c r="H953" t="s">
        <v>11</v>
      </c>
      <c r="I953" t="s">
        <v>12</v>
      </c>
      <c r="J953" t="s">
        <v>300</v>
      </c>
      <c r="K953" s="14">
        <f t="shared" si="28"/>
        <v>31970</v>
      </c>
      <c r="L953" s="16">
        <f t="shared" si="29"/>
        <v>35</v>
      </c>
    </row>
    <row r="954" spans="2:12" x14ac:dyDescent="0.3">
      <c r="B954" t="s">
        <v>985</v>
      </c>
      <c r="C954">
        <v>1978</v>
      </c>
      <c r="D954" t="s">
        <v>30</v>
      </c>
      <c r="E954">
        <v>29</v>
      </c>
      <c r="F954">
        <v>2</v>
      </c>
      <c r="G954" s="18">
        <v>7726.85</v>
      </c>
      <c r="H954" t="s">
        <v>16</v>
      </c>
      <c r="I954" t="s">
        <v>11</v>
      </c>
      <c r="J954" t="s">
        <v>42</v>
      </c>
      <c r="K954" s="14">
        <f t="shared" si="28"/>
        <v>28853</v>
      </c>
      <c r="L954" s="16">
        <f t="shared" si="29"/>
        <v>44</v>
      </c>
    </row>
    <row r="955" spans="2:12" x14ac:dyDescent="0.3">
      <c r="B955" t="s">
        <v>986</v>
      </c>
      <c r="C955">
        <v>1979</v>
      </c>
      <c r="D955" t="s">
        <v>18</v>
      </c>
      <c r="E955">
        <v>2</v>
      </c>
      <c r="F955">
        <v>1</v>
      </c>
      <c r="G955" s="18">
        <v>7727.25</v>
      </c>
      <c r="H955" t="s">
        <v>11</v>
      </c>
      <c r="I955" t="s">
        <v>12</v>
      </c>
      <c r="J955" t="s">
        <v>23</v>
      </c>
      <c r="K955" s="14">
        <f t="shared" si="28"/>
        <v>29008</v>
      </c>
      <c r="L955" s="16">
        <f t="shared" si="29"/>
        <v>44</v>
      </c>
    </row>
    <row r="956" spans="2:12" x14ac:dyDescent="0.3">
      <c r="B956" t="s">
        <v>987</v>
      </c>
      <c r="C956">
        <v>1980</v>
      </c>
      <c r="D956" t="s">
        <v>20</v>
      </c>
      <c r="E956">
        <v>10</v>
      </c>
      <c r="F956">
        <v>2</v>
      </c>
      <c r="G956" s="18">
        <v>7729.65</v>
      </c>
      <c r="H956" t="s">
        <v>12</v>
      </c>
      <c r="I956" t="s">
        <v>16</v>
      </c>
      <c r="J956" t="s">
        <v>168</v>
      </c>
      <c r="K956" s="14">
        <f t="shared" si="28"/>
        <v>29474</v>
      </c>
      <c r="L956" s="16">
        <f t="shared" si="29"/>
        <v>42</v>
      </c>
    </row>
    <row r="957" spans="2:12" x14ac:dyDescent="0.3">
      <c r="B957" t="s">
        <v>988</v>
      </c>
      <c r="C957">
        <v>1978</v>
      </c>
      <c r="D957" t="s">
        <v>30</v>
      </c>
      <c r="E957">
        <v>4</v>
      </c>
      <c r="F957">
        <v>2</v>
      </c>
      <c r="G957" s="18">
        <v>7731.43</v>
      </c>
      <c r="H957" t="s">
        <v>12</v>
      </c>
      <c r="I957" t="s">
        <v>11</v>
      </c>
      <c r="J957" t="s">
        <v>13</v>
      </c>
      <c r="K957" s="14">
        <f t="shared" si="28"/>
        <v>28828</v>
      </c>
      <c r="L957" s="16">
        <f t="shared" si="29"/>
        <v>44</v>
      </c>
    </row>
    <row r="958" spans="2:12" x14ac:dyDescent="0.3">
      <c r="B958" t="s">
        <v>989</v>
      </c>
      <c r="C958">
        <v>1977</v>
      </c>
      <c r="D958" t="s">
        <v>35</v>
      </c>
      <c r="E958">
        <v>29</v>
      </c>
      <c r="F958">
        <v>0</v>
      </c>
      <c r="G958" s="18">
        <v>7731.86</v>
      </c>
      <c r="H958" t="s">
        <v>11</v>
      </c>
      <c r="I958" t="s">
        <v>12</v>
      </c>
      <c r="J958" t="s">
        <v>23</v>
      </c>
      <c r="K958" s="14">
        <f t="shared" si="28"/>
        <v>28366</v>
      </c>
      <c r="L958" s="16">
        <f t="shared" si="29"/>
        <v>45</v>
      </c>
    </row>
    <row r="959" spans="2:12" x14ac:dyDescent="0.3">
      <c r="B959" t="s">
        <v>990</v>
      </c>
      <c r="C959">
        <v>1965</v>
      </c>
      <c r="D959" t="s">
        <v>10</v>
      </c>
      <c r="E959">
        <v>18</v>
      </c>
      <c r="F959">
        <v>0</v>
      </c>
      <c r="G959" s="18">
        <v>7736.39</v>
      </c>
      <c r="H959" t="s">
        <v>12</v>
      </c>
      <c r="I959" t="s">
        <v>11</v>
      </c>
      <c r="J959" t="s">
        <v>13</v>
      </c>
      <c r="K959" s="14">
        <f t="shared" si="28"/>
        <v>23941</v>
      </c>
      <c r="L959" s="16">
        <f t="shared" si="29"/>
        <v>57</v>
      </c>
    </row>
    <row r="960" spans="2:12" x14ac:dyDescent="0.3">
      <c r="B960" t="s">
        <v>991</v>
      </c>
      <c r="C960">
        <v>1978</v>
      </c>
      <c r="D960" t="s">
        <v>20</v>
      </c>
      <c r="E960">
        <v>4</v>
      </c>
      <c r="F960">
        <v>2</v>
      </c>
      <c r="G960" s="18">
        <v>7740.34</v>
      </c>
      <c r="H960" t="s">
        <v>16</v>
      </c>
      <c r="I960" t="s">
        <v>16</v>
      </c>
      <c r="J960" t="s">
        <v>42</v>
      </c>
      <c r="K960" s="14">
        <f t="shared" si="28"/>
        <v>28737</v>
      </c>
      <c r="L960" s="16">
        <f t="shared" si="29"/>
        <v>44</v>
      </c>
    </row>
    <row r="961" spans="2:12" x14ac:dyDescent="0.3">
      <c r="B961" t="s">
        <v>992</v>
      </c>
      <c r="C961">
        <v>1976</v>
      </c>
      <c r="D961" t="s">
        <v>30</v>
      </c>
      <c r="E961">
        <v>12</v>
      </c>
      <c r="F961">
        <v>1</v>
      </c>
      <c r="G961" s="18">
        <v>7742.11</v>
      </c>
      <c r="H961" t="s">
        <v>12</v>
      </c>
      <c r="I961" t="s">
        <v>11</v>
      </c>
      <c r="J961" t="s">
        <v>13</v>
      </c>
      <c r="K961" s="14">
        <f t="shared" si="28"/>
        <v>28106</v>
      </c>
      <c r="L961" s="16">
        <f t="shared" si="29"/>
        <v>46</v>
      </c>
    </row>
    <row r="962" spans="2:12" x14ac:dyDescent="0.3">
      <c r="B962" t="s">
        <v>993</v>
      </c>
      <c r="C962">
        <v>1981</v>
      </c>
      <c r="D962" t="s">
        <v>18</v>
      </c>
      <c r="E962">
        <v>30</v>
      </c>
      <c r="F962">
        <v>2</v>
      </c>
      <c r="G962" s="18">
        <v>7749.16</v>
      </c>
      <c r="H962" t="s">
        <v>11</v>
      </c>
      <c r="I962" t="s">
        <v>16</v>
      </c>
      <c r="J962" t="s">
        <v>23</v>
      </c>
      <c r="K962" s="14">
        <f t="shared" si="28"/>
        <v>29767</v>
      </c>
      <c r="L962" s="16">
        <f t="shared" si="29"/>
        <v>41</v>
      </c>
    </row>
    <row r="963" spans="2:12" x14ac:dyDescent="0.3">
      <c r="B963" t="s">
        <v>994</v>
      </c>
      <c r="C963">
        <v>1997</v>
      </c>
      <c r="D963" t="s">
        <v>30</v>
      </c>
      <c r="E963">
        <v>21</v>
      </c>
      <c r="F963">
        <v>0</v>
      </c>
      <c r="G963" s="18">
        <v>7763.06</v>
      </c>
      <c r="H963" t="s">
        <v>11</v>
      </c>
      <c r="I963" t="s">
        <v>16</v>
      </c>
      <c r="J963" t="s">
        <v>23</v>
      </c>
      <c r="K963" s="14">
        <f t="shared" ref="K963:K1026" si="30">DATE(C963,MONTH(1&amp;D963),E963)</f>
        <v>35785</v>
      </c>
      <c r="L963" s="16">
        <f t="shared" ref="L963:L1026" si="31">DATEDIF(K963,DATE(2023,6,8),"Y")</f>
        <v>25</v>
      </c>
    </row>
    <row r="964" spans="2:12" x14ac:dyDescent="0.3">
      <c r="B964" t="s">
        <v>995</v>
      </c>
      <c r="C964">
        <v>1974</v>
      </c>
      <c r="D964" t="s">
        <v>30</v>
      </c>
      <c r="E964">
        <v>6</v>
      </c>
      <c r="F964">
        <v>0</v>
      </c>
      <c r="G964" s="18">
        <v>7789.64</v>
      </c>
      <c r="H964" t="s">
        <v>16</v>
      </c>
      <c r="I964" t="s">
        <v>12</v>
      </c>
      <c r="J964" t="s">
        <v>13</v>
      </c>
      <c r="K964" s="14">
        <f t="shared" si="30"/>
        <v>27369</v>
      </c>
      <c r="L964" s="16">
        <f t="shared" si="31"/>
        <v>48</v>
      </c>
    </row>
    <row r="965" spans="2:12" x14ac:dyDescent="0.3">
      <c r="B965" t="s">
        <v>996</v>
      </c>
      <c r="C965">
        <v>1999</v>
      </c>
      <c r="D965" t="s">
        <v>30</v>
      </c>
      <c r="E965">
        <v>25</v>
      </c>
      <c r="F965">
        <v>0</v>
      </c>
      <c r="G965" s="18">
        <v>7794.68</v>
      </c>
      <c r="H965" t="s">
        <v>11</v>
      </c>
      <c r="I965" t="s">
        <v>11</v>
      </c>
      <c r="J965" t="s">
        <v>535</v>
      </c>
      <c r="K965" s="14">
        <f t="shared" si="30"/>
        <v>36519</v>
      </c>
      <c r="L965" s="16">
        <f t="shared" si="31"/>
        <v>23</v>
      </c>
    </row>
    <row r="966" spans="2:12" x14ac:dyDescent="0.3">
      <c r="B966" t="s">
        <v>997</v>
      </c>
      <c r="C966">
        <v>1997</v>
      </c>
      <c r="D966" t="s">
        <v>30</v>
      </c>
      <c r="E966">
        <v>2</v>
      </c>
      <c r="F966">
        <v>0</v>
      </c>
      <c r="G966" s="18">
        <v>7803.77</v>
      </c>
      <c r="H966" t="s">
        <v>11</v>
      </c>
      <c r="I966" t="s">
        <v>12</v>
      </c>
      <c r="J966" t="s">
        <v>23</v>
      </c>
      <c r="K966" s="14">
        <f t="shared" si="30"/>
        <v>35766</v>
      </c>
      <c r="L966" s="16">
        <f t="shared" si="31"/>
        <v>25</v>
      </c>
    </row>
    <row r="967" spans="2:12" x14ac:dyDescent="0.3">
      <c r="B967" t="s">
        <v>998</v>
      </c>
      <c r="C967">
        <v>1974</v>
      </c>
      <c r="D967" t="s">
        <v>15</v>
      </c>
      <c r="E967">
        <v>9</v>
      </c>
      <c r="F967">
        <v>0</v>
      </c>
      <c r="G967" s="18">
        <v>7804.16</v>
      </c>
      <c r="H967" t="s">
        <v>11</v>
      </c>
      <c r="I967" t="s">
        <v>12</v>
      </c>
      <c r="J967" t="s">
        <v>13</v>
      </c>
      <c r="K967" s="14">
        <f t="shared" si="30"/>
        <v>27342</v>
      </c>
      <c r="L967" s="16">
        <f t="shared" si="31"/>
        <v>48</v>
      </c>
    </row>
    <row r="968" spans="2:12" x14ac:dyDescent="0.3">
      <c r="B968" t="s">
        <v>999</v>
      </c>
      <c r="C968">
        <v>1991</v>
      </c>
      <c r="D968" t="s">
        <v>30</v>
      </c>
      <c r="E968">
        <v>21</v>
      </c>
      <c r="F968">
        <v>3</v>
      </c>
      <c r="G968" s="18">
        <v>7812.67</v>
      </c>
      <c r="H968" t="s">
        <v>11</v>
      </c>
      <c r="I968" t="s">
        <v>16</v>
      </c>
      <c r="J968" t="s">
        <v>23</v>
      </c>
      <c r="K968" s="14">
        <f t="shared" si="30"/>
        <v>33593</v>
      </c>
      <c r="L968" s="16">
        <f t="shared" si="31"/>
        <v>31</v>
      </c>
    </row>
    <row r="969" spans="2:12" x14ac:dyDescent="0.3">
      <c r="B969" t="s">
        <v>1000</v>
      </c>
      <c r="C969">
        <v>1989</v>
      </c>
      <c r="D969" t="s">
        <v>37</v>
      </c>
      <c r="E969">
        <v>12</v>
      </c>
      <c r="F969">
        <v>3</v>
      </c>
      <c r="G969" s="18">
        <v>7824.37</v>
      </c>
      <c r="H969" t="s">
        <v>11</v>
      </c>
      <c r="I969" t="s">
        <v>11</v>
      </c>
      <c r="J969" t="s">
        <v>23</v>
      </c>
      <c r="K969" s="14">
        <f t="shared" si="30"/>
        <v>32793</v>
      </c>
      <c r="L969" s="16">
        <f t="shared" si="31"/>
        <v>33</v>
      </c>
    </row>
    <row r="970" spans="2:12" x14ac:dyDescent="0.3">
      <c r="B970" t="s">
        <v>1001</v>
      </c>
      <c r="C970">
        <v>2001</v>
      </c>
      <c r="D970" t="s">
        <v>37</v>
      </c>
      <c r="E970">
        <v>5</v>
      </c>
      <c r="F970">
        <v>0</v>
      </c>
      <c r="G970" s="18">
        <v>7844.8</v>
      </c>
      <c r="H970" t="s">
        <v>11</v>
      </c>
      <c r="I970" t="s">
        <v>11</v>
      </c>
      <c r="J970" t="s">
        <v>23</v>
      </c>
      <c r="K970" s="14">
        <f t="shared" si="30"/>
        <v>37169</v>
      </c>
      <c r="L970" s="16">
        <f t="shared" si="31"/>
        <v>21</v>
      </c>
    </row>
    <row r="971" spans="2:12" x14ac:dyDescent="0.3">
      <c r="B971" t="s">
        <v>1002</v>
      </c>
      <c r="C971">
        <v>1994</v>
      </c>
      <c r="D971" t="s">
        <v>15</v>
      </c>
      <c r="E971">
        <v>17</v>
      </c>
      <c r="F971">
        <v>0</v>
      </c>
      <c r="G971" s="18">
        <v>7851.85</v>
      </c>
      <c r="H971" t="s">
        <v>11</v>
      </c>
      <c r="I971" t="s">
        <v>12</v>
      </c>
      <c r="J971" t="s">
        <v>23</v>
      </c>
      <c r="K971" s="14">
        <f t="shared" si="30"/>
        <v>34655</v>
      </c>
      <c r="L971" s="16">
        <f t="shared" si="31"/>
        <v>28</v>
      </c>
    </row>
    <row r="972" spans="2:12" x14ac:dyDescent="0.3">
      <c r="B972" t="s">
        <v>1003</v>
      </c>
      <c r="C972">
        <v>1962</v>
      </c>
      <c r="D972" t="s">
        <v>37</v>
      </c>
      <c r="E972">
        <v>10</v>
      </c>
      <c r="F972">
        <v>0</v>
      </c>
      <c r="G972" s="18">
        <v>7896.41</v>
      </c>
      <c r="H972" t="s">
        <v>12</v>
      </c>
      <c r="I972" t="s">
        <v>11</v>
      </c>
      <c r="J972" t="s">
        <v>13</v>
      </c>
      <c r="K972" s="14">
        <f t="shared" si="30"/>
        <v>22929</v>
      </c>
      <c r="L972" s="16">
        <f t="shared" si="31"/>
        <v>60</v>
      </c>
    </row>
    <row r="973" spans="2:12" x14ac:dyDescent="0.3">
      <c r="B973" t="s">
        <v>1004</v>
      </c>
      <c r="C973">
        <v>1977</v>
      </c>
      <c r="D973" t="s">
        <v>10</v>
      </c>
      <c r="E973">
        <v>20</v>
      </c>
      <c r="F973">
        <v>0</v>
      </c>
      <c r="G973" s="18">
        <v>7935.29</v>
      </c>
      <c r="H973" t="s">
        <v>11</v>
      </c>
      <c r="I973" t="s">
        <v>16</v>
      </c>
      <c r="J973" t="s">
        <v>247</v>
      </c>
      <c r="K973" s="14">
        <f t="shared" si="30"/>
        <v>28326</v>
      </c>
      <c r="L973" s="16">
        <f t="shared" si="31"/>
        <v>45</v>
      </c>
    </row>
    <row r="974" spans="2:12" x14ac:dyDescent="0.3">
      <c r="B974" t="s">
        <v>1005</v>
      </c>
      <c r="C974">
        <v>1987</v>
      </c>
      <c r="D974" t="s">
        <v>37</v>
      </c>
      <c r="E974">
        <v>29</v>
      </c>
      <c r="F974">
        <v>3</v>
      </c>
      <c r="G974" s="18">
        <v>7948.22</v>
      </c>
      <c r="H974" t="s">
        <v>11</v>
      </c>
      <c r="I974" t="s">
        <v>12</v>
      </c>
      <c r="J974" t="s">
        <v>200</v>
      </c>
      <c r="K974" s="14">
        <f t="shared" si="30"/>
        <v>32079</v>
      </c>
      <c r="L974" s="16">
        <f t="shared" si="31"/>
        <v>35</v>
      </c>
    </row>
    <row r="975" spans="2:12" x14ac:dyDescent="0.3">
      <c r="B975" t="s">
        <v>1006</v>
      </c>
      <c r="C975">
        <v>1966</v>
      </c>
      <c r="D975" t="s">
        <v>10</v>
      </c>
      <c r="E975">
        <v>9</v>
      </c>
      <c r="F975">
        <v>0</v>
      </c>
      <c r="G975" s="18">
        <v>7953.72</v>
      </c>
      <c r="H975" t="s">
        <v>12</v>
      </c>
      <c r="I975" t="s">
        <v>12</v>
      </c>
      <c r="J975" t="s">
        <v>23</v>
      </c>
      <c r="K975" s="14">
        <f t="shared" si="30"/>
        <v>24297</v>
      </c>
      <c r="L975" s="16">
        <f t="shared" si="31"/>
        <v>56</v>
      </c>
    </row>
    <row r="976" spans="2:12" x14ac:dyDescent="0.3">
      <c r="B976" t="s">
        <v>1007</v>
      </c>
      <c r="C976">
        <v>1981</v>
      </c>
      <c r="D976" t="s">
        <v>30</v>
      </c>
      <c r="E976">
        <v>28</v>
      </c>
      <c r="F976">
        <v>3</v>
      </c>
      <c r="G976" s="18">
        <v>7954.52</v>
      </c>
      <c r="H976" t="s">
        <v>11</v>
      </c>
      <c r="I976" t="s">
        <v>11</v>
      </c>
      <c r="J976" t="s">
        <v>42</v>
      </c>
      <c r="K976" s="14">
        <f t="shared" si="30"/>
        <v>29948</v>
      </c>
      <c r="L976" s="16">
        <f t="shared" si="31"/>
        <v>41</v>
      </c>
    </row>
    <row r="977" spans="2:12" x14ac:dyDescent="0.3">
      <c r="B977" t="s">
        <v>1008</v>
      </c>
      <c r="C977">
        <v>1970</v>
      </c>
      <c r="D977" t="s">
        <v>18</v>
      </c>
      <c r="E977">
        <v>19</v>
      </c>
      <c r="F977">
        <v>0</v>
      </c>
      <c r="G977" s="18">
        <v>7958.13</v>
      </c>
      <c r="H977" t="s">
        <v>11</v>
      </c>
      <c r="I977" t="s">
        <v>11</v>
      </c>
      <c r="J977" t="s">
        <v>13</v>
      </c>
      <c r="K977" s="14">
        <f t="shared" si="30"/>
        <v>25738</v>
      </c>
      <c r="L977" s="16">
        <f t="shared" si="31"/>
        <v>52</v>
      </c>
    </row>
    <row r="978" spans="2:12" x14ac:dyDescent="0.3">
      <c r="B978" t="s">
        <v>1009</v>
      </c>
      <c r="C978">
        <v>1975</v>
      </c>
      <c r="D978" t="s">
        <v>35</v>
      </c>
      <c r="E978">
        <v>10</v>
      </c>
      <c r="F978">
        <v>1</v>
      </c>
      <c r="G978" s="18">
        <v>7966.81</v>
      </c>
      <c r="H978" t="s">
        <v>11</v>
      </c>
      <c r="I978" t="s">
        <v>11</v>
      </c>
      <c r="J978" t="s">
        <v>13</v>
      </c>
      <c r="K978" s="14">
        <f t="shared" si="30"/>
        <v>27616</v>
      </c>
      <c r="L978" s="16">
        <f t="shared" si="31"/>
        <v>47</v>
      </c>
    </row>
    <row r="979" spans="2:12" x14ac:dyDescent="0.3">
      <c r="B979" t="s">
        <v>1010</v>
      </c>
      <c r="C979">
        <v>1972</v>
      </c>
      <c r="D979" t="s">
        <v>15</v>
      </c>
      <c r="E979">
        <v>23</v>
      </c>
      <c r="F979">
        <v>0</v>
      </c>
      <c r="G979" s="18">
        <v>7980.34</v>
      </c>
      <c r="H979" t="s">
        <v>11</v>
      </c>
      <c r="I979" t="s">
        <v>11</v>
      </c>
      <c r="J979" t="s">
        <v>13</v>
      </c>
      <c r="K979" s="14">
        <f t="shared" si="30"/>
        <v>26626</v>
      </c>
      <c r="L979" s="16">
        <f t="shared" si="31"/>
        <v>50</v>
      </c>
    </row>
    <row r="980" spans="2:12" x14ac:dyDescent="0.3">
      <c r="B980" t="s">
        <v>1011</v>
      </c>
      <c r="C980">
        <v>1983</v>
      </c>
      <c r="D980" t="s">
        <v>35</v>
      </c>
      <c r="E980">
        <v>28</v>
      </c>
      <c r="F980">
        <v>3</v>
      </c>
      <c r="G980" s="18">
        <v>7985.82</v>
      </c>
      <c r="H980" t="s">
        <v>11</v>
      </c>
      <c r="I980" t="s">
        <v>16</v>
      </c>
      <c r="J980" t="s">
        <v>247</v>
      </c>
      <c r="K980" s="14">
        <f t="shared" si="30"/>
        <v>30556</v>
      </c>
      <c r="L980" s="16">
        <f t="shared" si="31"/>
        <v>39</v>
      </c>
    </row>
    <row r="981" spans="2:12" x14ac:dyDescent="0.3">
      <c r="B981" t="s">
        <v>1012</v>
      </c>
      <c r="C981">
        <v>1983</v>
      </c>
      <c r="D981" t="s">
        <v>35</v>
      </c>
      <c r="E981">
        <v>20</v>
      </c>
      <c r="F981">
        <v>3</v>
      </c>
      <c r="G981" s="18">
        <v>7986.48</v>
      </c>
      <c r="H981" t="s">
        <v>11</v>
      </c>
      <c r="I981" t="s">
        <v>12</v>
      </c>
      <c r="J981" t="s">
        <v>247</v>
      </c>
      <c r="K981" s="14">
        <f t="shared" si="30"/>
        <v>30548</v>
      </c>
      <c r="L981" s="16">
        <f t="shared" si="31"/>
        <v>39</v>
      </c>
    </row>
    <row r="982" spans="2:12" x14ac:dyDescent="0.3">
      <c r="B982" t="s">
        <v>1013</v>
      </c>
      <c r="C982">
        <v>1962</v>
      </c>
      <c r="D982" t="s">
        <v>35</v>
      </c>
      <c r="E982">
        <v>22</v>
      </c>
      <c r="F982">
        <v>0</v>
      </c>
      <c r="G982" s="18">
        <v>8004.96</v>
      </c>
      <c r="H982" t="s">
        <v>12</v>
      </c>
      <c r="I982" t="s">
        <v>16</v>
      </c>
      <c r="J982" t="s">
        <v>13</v>
      </c>
      <c r="K982" s="14">
        <f t="shared" si="30"/>
        <v>22880</v>
      </c>
      <c r="L982" s="16">
        <f t="shared" si="31"/>
        <v>60</v>
      </c>
    </row>
    <row r="983" spans="2:12" x14ac:dyDescent="0.3">
      <c r="B983" t="s">
        <v>1014</v>
      </c>
      <c r="C983">
        <v>1995</v>
      </c>
      <c r="D983" t="s">
        <v>20</v>
      </c>
      <c r="E983">
        <v>18</v>
      </c>
      <c r="F983">
        <v>0</v>
      </c>
      <c r="G983" s="18">
        <v>8014.62</v>
      </c>
      <c r="H983" t="s">
        <v>11</v>
      </c>
      <c r="I983" t="s">
        <v>12</v>
      </c>
      <c r="J983" t="s">
        <v>23</v>
      </c>
      <c r="K983" s="14">
        <f t="shared" si="30"/>
        <v>34960</v>
      </c>
      <c r="L983" s="16">
        <f t="shared" si="31"/>
        <v>27</v>
      </c>
    </row>
    <row r="984" spans="2:12" x14ac:dyDescent="0.3">
      <c r="B984" t="s">
        <v>1015</v>
      </c>
      <c r="C984">
        <v>1980</v>
      </c>
      <c r="D984" t="s">
        <v>15</v>
      </c>
      <c r="E984">
        <v>8</v>
      </c>
      <c r="F984">
        <v>2</v>
      </c>
      <c r="G984" s="18">
        <v>8017.06</v>
      </c>
      <c r="H984" t="s">
        <v>11</v>
      </c>
      <c r="I984" t="s">
        <v>11</v>
      </c>
      <c r="J984" t="s">
        <v>23</v>
      </c>
      <c r="K984" s="14">
        <f t="shared" si="30"/>
        <v>29533</v>
      </c>
      <c r="L984" s="16">
        <f t="shared" si="31"/>
        <v>42</v>
      </c>
    </row>
    <row r="985" spans="2:12" x14ac:dyDescent="0.3">
      <c r="B985" t="s">
        <v>1016</v>
      </c>
      <c r="C985">
        <v>1989</v>
      </c>
      <c r="D985" t="s">
        <v>15</v>
      </c>
      <c r="E985">
        <v>3</v>
      </c>
      <c r="F985">
        <v>3</v>
      </c>
      <c r="G985" s="18">
        <v>8021.11</v>
      </c>
      <c r="H985" t="s">
        <v>11</v>
      </c>
      <c r="I985" t="s">
        <v>16</v>
      </c>
      <c r="J985" t="s">
        <v>23</v>
      </c>
      <c r="K985" s="14">
        <f t="shared" si="30"/>
        <v>32815</v>
      </c>
      <c r="L985" s="16">
        <f t="shared" si="31"/>
        <v>33</v>
      </c>
    </row>
    <row r="986" spans="2:12" x14ac:dyDescent="0.3">
      <c r="B986" t="s">
        <v>1017</v>
      </c>
      <c r="C986">
        <v>1978</v>
      </c>
      <c r="D986" t="s">
        <v>10</v>
      </c>
      <c r="E986">
        <v>17</v>
      </c>
      <c r="F986">
        <v>1</v>
      </c>
      <c r="G986" s="18">
        <v>8023.14</v>
      </c>
      <c r="H986" t="s">
        <v>11</v>
      </c>
      <c r="I986" t="s">
        <v>12</v>
      </c>
      <c r="J986" t="s">
        <v>23</v>
      </c>
      <c r="K986" s="14">
        <f t="shared" si="30"/>
        <v>28688</v>
      </c>
      <c r="L986" s="16">
        <f t="shared" si="31"/>
        <v>44</v>
      </c>
    </row>
    <row r="987" spans="2:12" x14ac:dyDescent="0.3">
      <c r="B987" t="s">
        <v>1018</v>
      </c>
      <c r="C987">
        <v>1976</v>
      </c>
      <c r="D987" t="s">
        <v>30</v>
      </c>
      <c r="E987">
        <v>20</v>
      </c>
      <c r="F987">
        <v>0</v>
      </c>
      <c r="G987" s="18">
        <v>8026.67</v>
      </c>
      <c r="H987" t="s">
        <v>11</v>
      </c>
      <c r="I987" t="s">
        <v>11</v>
      </c>
      <c r="J987" t="s">
        <v>23</v>
      </c>
      <c r="K987" s="14">
        <f t="shared" si="30"/>
        <v>28114</v>
      </c>
      <c r="L987" s="16">
        <f t="shared" si="31"/>
        <v>46</v>
      </c>
    </row>
    <row r="988" spans="2:12" x14ac:dyDescent="0.3">
      <c r="B988" t="s">
        <v>1019</v>
      </c>
      <c r="C988">
        <v>1977</v>
      </c>
      <c r="D988" t="s">
        <v>15</v>
      </c>
      <c r="E988">
        <v>6</v>
      </c>
      <c r="F988">
        <v>2</v>
      </c>
      <c r="G988" s="18">
        <v>8027.97</v>
      </c>
      <c r="H988" t="s">
        <v>12</v>
      </c>
      <c r="I988" t="s">
        <v>11</v>
      </c>
      <c r="J988" t="s">
        <v>42</v>
      </c>
      <c r="K988" s="14">
        <f t="shared" si="30"/>
        <v>28435</v>
      </c>
      <c r="L988" s="16">
        <f t="shared" si="31"/>
        <v>45</v>
      </c>
    </row>
    <row r="989" spans="2:12" x14ac:dyDescent="0.3">
      <c r="B989" t="s">
        <v>1020</v>
      </c>
      <c r="C989">
        <v>2003</v>
      </c>
      <c r="D989" t="s">
        <v>30</v>
      </c>
      <c r="E989">
        <v>12</v>
      </c>
      <c r="F989">
        <v>0</v>
      </c>
      <c r="G989" s="18">
        <v>8035.64</v>
      </c>
      <c r="H989" t="s">
        <v>11</v>
      </c>
      <c r="I989" t="s">
        <v>11</v>
      </c>
      <c r="J989" t="s">
        <v>23</v>
      </c>
      <c r="K989" s="14">
        <f t="shared" si="30"/>
        <v>37967</v>
      </c>
      <c r="L989" s="16">
        <f t="shared" si="31"/>
        <v>19</v>
      </c>
    </row>
    <row r="990" spans="2:12" x14ac:dyDescent="0.3">
      <c r="B990" t="s">
        <v>1021</v>
      </c>
      <c r="C990">
        <v>1985</v>
      </c>
      <c r="D990" t="s">
        <v>15</v>
      </c>
      <c r="E990">
        <v>28</v>
      </c>
      <c r="F990">
        <v>3</v>
      </c>
      <c r="G990" s="18">
        <v>8059.06</v>
      </c>
      <c r="H990" t="s">
        <v>11</v>
      </c>
      <c r="I990" t="s">
        <v>12</v>
      </c>
      <c r="J990" t="s">
        <v>23</v>
      </c>
      <c r="K990" s="14">
        <f t="shared" si="30"/>
        <v>31379</v>
      </c>
      <c r="L990" s="16">
        <f t="shared" si="31"/>
        <v>37</v>
      </c>
    </row>
    <row r="991" spans="2:12" x14ac:dyDescent="0.3">
      <c r="B991" t="s">
        <v>1022</v>
      </c>
      <c r="C991">
        <v>1982</v>
      </c>
      <c r="D991" t="s">
        <v>30</v>
      </c>
      <c r="E991">
        <v>27</v>
      </c>
      <c r="F991">
        <v>3</v>
      </c>
      <c r="G991" s="18">
        <v>8059.68</v>
      </c>
      <c r="H991" t="s">
        <v>11</v>
      </c>
      <c r="I991" t="s">
        <v>12</v>
      </c>
      <c r="J991" t="s">
        <v>23</v>
      </c>
      <c r="K991" s="14">
        <f t="shared" si="30"/>
        <v>30312</v>
      </c>
      <c r="L991" s="16">
        <f t="shared" si="31"/>
        <v>40</v>
      </c>
    </row>
    <row r="992" spans="2:12" x14ac:dyDescent="0.3">
      <c r="B992" t="s">
        <v>1023</v>
      </c>
      <c r="C992">
        <v>1970</v>
      </c>
      <c r="D992" t="s">
        <v>30</v>
      </c>
      <c r="E992">
        <v>12</v>
      </c>
      <c r="F992">
        <v>0</v>
      </c>
      <c r="G992" s="18">
        <v>8062.31</v>
      </c>
      <c r="H992" t="s">
        <v>11</v>
      </c>
      <c r="I992" t="s">
        <v>16</v>
      </c>
      <c r="J992" t="s">
        <v>13</v>
      </c>
      <c r="K992" s="14">
        <f t="shared" si="30"/>
        <v>25914</v>
      </c>
      <c r="L992" s="16">
        <f t="shared" si="31"/>
        <v>52</v>
      </c>
    </row>
    <row r="993" spans="2:12" x14ac:dyDescent="0.3">
      <c r="B993" t="s">
        <v>1024</v>
      </c>
      <c r="C993">
        <v>1975</v>
      </c>
      <c r="D993" t="s">
        <v>18</v>
      </c>
      <c r="E993">
        <v>28</v>
      </c>
      <c r="F993">
        <v>1</v>
      </c>
      <c r="G993" s="18">
        <v>8062.76</v>
      </c>
      <c r="H993" t="s">
        <v>12</v>
      </c>
      <c r="I993" t="s">
        <v>12</v>
      </c>
      <c r="J993" t="s">
        <v>42</v>
      </c>
      <c r="K993" s="14">
        <f t="shared" si="30"/>
        <v>27573</v>
      </c>
      <c r="L993" s="16">
        <f t="shared" si="31"/>
        <v>47</v>
      </c>
    </row>
    <row r="994" spans="2:12" x14ac:dyDescent="0.3">
      <c r="B994" t="s">
        <v>1025</v>
      </c>
      <c r="C994">
        <v>1965</v>
      </c>
      <c r="D994" t="s">
        <v>35</v>
      </c>
      <c r="E994">
        <v>11</v>
      </c>
      <c r="F994">
        <v>0</v>
      </c>
      <c r="G994" s="18">
        <v>8067.83</v>
      </c>
      <c r="H994" t="s">
        <v>12</v>
      </c>
      <c r="I994" t="s">
        <v>16</v>
      </c>
      <c r="J994" t="s">
        <v>13</v>
      </c>
      <c r="K994" s="14">
        <f t="shared" si="30"/>
        <v>23965</v>
      </c>
      <c r="L994" s="16">
        <f t="shared" si="31"/>
        <v>57</v>
      </c>
    </row>
    <row r="995" spans="2:12" x14ac:dyDescent="0.3">
      <c r="B995" t="s">
        <v>1026</v>
      </c>
      <c r="C995">
        <v>1975</v>
      </c>
      <c r="D995" t="s">
        <v>30</v>
      </c>
      <c r="E995">
        <v>15</v>
      </c>
      <c r="F995">
        <v>1</v>
      </c>
      <c r="G995" s="18">
        <v>8068.19</v>
      </c>
      <c r="H995" t="s">
        <v>12</v>
      </c>
      <c r="I995" t="s">
        <v>11</v>
      </c>
      <c r="J995" t="s">
        <v>42</v>
      </c>
      <c r="K995" s="14">
        <f t="shared" si="30"/>
        <v>27743</v>
      </c>
      <c r="L995" s="16">
        <f t="shared" si="31"/>
        <v>47</v>
      </c>
    </row>
    <row r="996" spans="2:12" x14ac:dyDescent="0.3">
      <c r="B996" t="s">
        <v>1027</v>
      </c>
      <c r="C996">
        <v>1965</v>
      </c>
      <c r="D996" t="s">
        <v>37</v>
      </c>
      <c r="E996">
        <v>21</v>
      </c>
      <c r="F996">
        <v>0</v>
      </c>
      <c r="G996" s="18">
        <v>8071.57</v>
      </c>
      <c r="H996" t="s">
        <v>12</v>
      </c>
      <c r="I996" t="s">
        <v>16</v>
      </c>
      <c r="J996" t="s">
        <v>42</v>
      </c>
      <c r="K996" s="14">
        <f t="shared" si="30"/>
        <v>24036</v>
      </c>
      <c r="L996" s="16">
        <f t="shared" si="31"/>
        <v>57</v>
      </c>
    </row>
    <row r="997" spans="2:12" x14ac:dyDescent="0.3">
      <c r="B997" t="s">
        <v>1028</v>
      </c>
      <c r="C997">
        <v>1993</v>
      </c>
      <c r="D997" t="s">
        <v>15</v>
      </c>
      <c r="E997">
        <v>7</v>
      </c>
      <c r="F997">
        <v>0</v>
      </c>
      <c r="G997" s="18">
        <v>8077.41</v>
      </c>
      <c r="H997" t="s">
        <v>11</v>
      </c>
      <c r="I997" t="s">
        <v>16</v>
      </c>
      <c r="J997" t="s">
        <v>535</v>
      </c>
      <c r="K997" s="14">
        <f t="shared" si="30"/>
        <v>34280</v>
      </c>
      <c r="L997" s="16">
        <f t="shared" si="31"/>
        <v>29</v>
      </c>
    </row>
    <row r="998" spans="2:12" x14ac:dyDescent="0.3">
      <c r="B998" t="s">
        <v>1029</v>
      </c>
      <c r="C998">
        <v>2001</v>
      </c>
      <c r="D998" t="s">
        <v>35</v>
      </c>
      <c r="E998">
        <v>28</v>
      </c>
      <c r="F998">
        <v>0</v>
      </c>
      <c r="G998" s="18">
        <v>8081.26</v>
      </c>
      <c r="H998" t="s">
        <v>11</v>
      </c>
      <c r="I998" t="s">
        <v>11</v>
      </c>
      <c r="J998" t="s">
        <v>23</v>
      </c>
      <c r="K998" s="14">
        <f t="shared" si="30"/>
        <v>37131</v>
      </c>
      <c r="L998" s="16">
        <f t="shared" si="31"/>
        <v>21</v>
      </c>
    </row>
    <row r="999" spans="2:12" x14ac:dyDescent="0.3">
      <c r="B999" t="s">
        <v>1030</v>
      </c>
      <c r="C999">
        <v>1994</v>
      </c>
      <c r="D999" t="s">
        <v>37</v>
      </c>
      <c r="E999">
        <v>12</v>
      </c>
      <c r="F999">
        <v>0</v>
      </c>
      <c r="G999" s="18">
        <v>8081.74</v>
      </c>
      <c r="H999" t="s">
        <v>11</v>
      </c>
      <c r="I999" t="s">
        <v>11</v>
      </c>
      <c r="J999" t="s">
        <v>535</v>
      </c>
      <c r="K999" s="14">
        <f t="shared" si="30"/>
        <v>34619</v>
      </c>
      <c r="L999" s="16">
        <f t="shared" si="31"/>
        <v>28</v>
      </c>
    </row>
    <row r="1000" spans="2:12" x14ac:dyDescent="0.3">
      <c r="B1000" t="s">
        <v>1031</v>
      </c>
      <c r="C1000">
        <v>1975</v>
      </c>
      <c r="D1000" t="s">
        <v>30</v>
      </c>
      <c r="E1000">
        <v>21</v>
      </c>
      <c r="F1000">
        <v>1</v>
      </c>
      <c r="G1000" s="18">
        <v>8083.92</v>
      </c>
      <c r="H1000" t="s">
        <v>12</v>
      </c>
      <c r="I1000" t="s">
        <v>12</v>
      </c>
      <c r="J1000" t="s">
        <v>13</v>
      </c>
      <c r="K1000" s="14">
        <f t="shared" si="30"/>
        <v>27749</v>
      </c>
      <c r="L1000" s="16">
        <f t="shared" si="31"/>
        <v>47</v>
      </c>
    </row>
    <row r="1001" spans="2:12" x14ac:dyDescent="0.3">
      <c r="B1001" t="s">
        <v>1032</v>
      </c>
      <c r="C1001">
        <v>1967</v>
      </c>
      <c r="D1001" t="s">
        <v>18</v>
      </c>
      <c r="E1001">
        <v>10</v>
      </c>
      <c r="F1001">
        <v>0</v>
      </c>
      <c r="G1001" s="18">
        <v>8091.3</v>
      </c>
      <c r="H1001" t="s">
        <v>12</v>
      </c>
      <c r="I1001" t="s">
        <v>16</v>
      </c>
      <c r="J1001" t="s">
        <v>23</v>
      </c>
      <c r="K1001" s="14">
        <f t="shared" si="30"/>
        <v>24633</v>
      </c>
      <c r="L1001" s="16">
        <f t="shared" si="31"/>
        <v>55</v>
      </c>
    </row>
    <row r="1002" spans="2:12" x14ac:dyDescent="0.3">
      <c r="B1002" t="s">
        <v>1033</v>
      </c>
      <c r="C1002">
        <v>1973</v>
      </c>
      <c r="D1002" t="s">
        <v>37</v>
      </c>
      <c r="E1002">
        <v>11</v>
      </c>
      <c r="F1002">
        <v>0</v>
      </c>
      <c r="G1002" s="18">
        <v>8112.59</v>
      </c>
      <c r="H1002" t="s">
        <v>11</v>
      </c>
      <c r="I1002" t="s">
        <v>11</v>
      </c>
      <c r="J1002" t="s">
        <v>13</v>
      </c>
      <c r="K1002" s="14">
        <f t="shared" si="30"/>
        <v>26948</v>
      </c>
      <c r="L1002" s="16">
        <f t="shared" si="31"/>
        <v>49</v>
      </c>
    </row>
    <row r="1003" spans="2:12" x14ac:dyDescent="0.3">
      <c r="B1003" t="s">
        <v>1034</v>
      </c>
      <c r="C1003">
        <v>1978</v>
      </c>
      <c r="D1003" t="s">
        <v>20</v>
      </c>
      <c r="E1003">
        <v>1</v>
      </c>
      <c r="F1003">
        <v>2</v>
      </c>
      <c r="G1003" s="18">
        <v>8116.27</v>
      </c>
      <c r="H1003" t="s">
        <v>12</v>
      </c>
      <c r="I1003" t="s">
        <v>16</v>
      </c>
      <c r="J1003" t="s">
        <v>23</v>
      </c>
      <c r="K1003" s="14">
        <f t="shared" si="30"/>
        <v>28734</v>
      </c>
      <c r="L1003" s="16">
        <f t="shared" si="31"/>
        <v>44</v>
      </c>
    </row>
    <row r="1004" spans="2:12" x14ac:dyDescent="0.3">
      <c r="B1004" t="s">
        <v>1035</v>
      </c>
      <c r="C1004">
        <v>1973</v>
      </c>
      <c r="D1004" t="s">
        <v>30</v>
      </c>
      <c r="E1004">
        <v>16</v>
      </c>
      <c r="F1004">
        <v>0</v>
      </c>
      <c r="G1004" s="18">
        <v>8116.68</v>
      </c>
      <c r="H1004" t="s">
        <v>12</v>
      </c>
      <c r="I1004" t="s">
        <v>16</v>
      </c>
      <c r="J1004" t="s">
        <v>42</v>
      </c>
      <c r="K1004" s="14">
        <f t="shared" si="30"/>
        <v>27014</v>
      </c>
      <c r="L1004" s="16">
        <f t="shared" si="31"/>
        <v>49</v>
      </c>
    </row>
    <row r="1005" spans="2:12" x14ac:dyDescent="0.3">
      <c r="B1005" t="s">
        <v>1036</v>
      </c>
      <c r="C1005">
        <v>1973</v>
      </c>
      <c r="D1005" t="s">
        <v>35</v>
      </c>
      <c r="E1005">
        <v>30</v>
      </c>
      <c r="F1005">
        <v>0</v>
      </c>
      <c r="G1005" s="18">
        <v>8124.41</v>
      </c>
      <c r="H1005" t="s">
        <v>12</v>
      </c>
      <c r="I1005" t="s">
        <v>16</v>
      </c>
      <c r="J1005" t="s">
        <v>13</v>
      </c>
      <c r="K1005" s="14">
        <f t="shared" si="30"/>
        <v>26906</v>
      </c>
      <c r="L1005" s="16">
        <f t="shared" si="31"/>
        <v>49</v>
      </c>
    </row>
    <row r="1006" spans="2:12" x14ac:dyDescent="0.3">
      <c r="B1006" t="s">
        <v>1037</v>
      </c>
      <c r="C1006">
        <v>1973</v>
      </c>
      <c r="D1006" t="s">
        <v>20</v>
      </c>
      <c r="E1006">
        <v>3</v>
      </c>
      <c r="F1006">
        <v>0</v>
      </c>
      <c r="G1006" s="18">
        <v>8125.78</v>
      </c>
      <c r="H1006" t="s">
        <v>11</v>
      </c>
      <c r="I1006" t="s">
        <v>11</v>
      </c>
      <c r="J1006" t="s">
        <v>13</v>
      </c>
      <c r="K1006" s="14">
        <f t="shared" si="30"/>
        <v>26910</v>
      </c>
      <c r="L1006" s="16">
        <f t="shared" si="31"/>
        <v>49</v>
      </c>
    </row>
    <row r="1007" spans="2:12" x14ac:dyDescent="0.3">
      <c r="B1007" t="s">
        <v>1038</v>
      </c>
      <c r="C1007">
        <v>1990</v>
      </c>
      <c r="D1007" t="s">
        <v>18</v>
      </c>
      <c r="E1007">
        <v>21</v>
      </c>
      <c r="F1007">
        <v>3</v>
      </c>
      <c r="G1007" s="18">
        <v>8157.92</v>
      </c>
      <c r="H1007" t="s">
        <v>11</v>
      </c>
      <c r="I1007" t="s">
        <v>12</v>
      </c>
      <c r="J1007" t="s">
        <v>200</v>
      </c>
      <c r="K1007" s="14">
        <f t="shared" si="30"/>
        <v>33045</v>
      </c>
      <c r="L1007" s="16">
        <f t="shared" si="31"/>
        <v>32</v>
      </c>
    </row>
    <row r="1008" spans="2:12" x14ac:dyDescent="0.3">
      <c r="B1008" t="s">
        <v>1039</v>
      </c>
      <c r="C1008">
        <v>1982</v>
      </c>
      <c r="D1008" t="s">
        <v>18</v>
      </c>
      <c r="E1008">
        <v>28</v>
      </c>
      <c r="F1008">
        <v>4</v>
      </c>
      <c r="G1008" s="18">
        <v>8162.72</v>
      </c>
      <c r="H1008" t="s">
        <v>12</v>
      </c>
      <c r="I1008" t="s">
        <v>12</v>
      </c>
      <c r="J1008" t="s">
        <v>23</v>
      </c>
      <c r="K1008" s="14">
        <f t="shared" si="30"/>
        <v>30130</v>
      </c>
      <c r="L1008" s="16">
        <f t="shared" si="31"/>
        <v>40</v>
      </c>
    </row>
    <row r="1009" spans="2:12" x14ac:dyDescent="0.3">
      <c r="B1009" t="s">
        <v>1040</v>
      </c>
      <c r="C1009">
        <v>1963</v>
      </c>
      <c r="D1009" t="s">
        <v>15</v>
      </c>
      <c r="E1009">
        <v>5</v>
      </c>
      <c r="F1009">
        <v>0</v>
      </c>
      <c r="G1009" s="18">
        <v>8177.9</v>
      </c>
      <c r="H1009" t="s">
        <v>12</v>
      </c>
      <c r="I1009" t="s">
        <v>16</v>
      </c>
      <c r="J1009" t="s">
        <v>13</v>
      </c>
      <c r="K1009" s="14">
        <f t="shared" si="30"/>
        <v>23320</v>
      </c>
      <c r="L1009" s="16">
        <f t="shared" si="31"/>
        <v>59</v>
      </c>
    </row>
    <row r="1010" spans="2:12" x14ac:dyDescent="0.3">
      <c r="B1010" t="s">
        <v>1041</v>
      </c>
      <c r="C1010">
        <v>1983</v>
      </c>
      <c r="D1010" t="s">
        <v>18</v>
      </c>
      <c r="E1010">
        <v>8</v>
      </c>
      <c r="F1010">
        <v>3</v>
      </c>
      <c r="G1010" s="18">
        <v>8179.51</v>
      </c>
      <c r="H1010" t="s">
        <v>11</v>
      </c>
      <c r="I1010" t="s">
        <v>11</v>
      </c>
      <c r="J1010" t="s">
        <v>516</v>
      </c>
      <c r="K1010" s="14">
        <f t="shared" si="30"/>
        <v>30475</v>
      </c>
      <c r="L1010" s="16">
        <f t="shared" si="31"/>
        <v>40</v>
      </c>
    </row>
    <row r="1011" spans="2:12" x14ac:dyDescent="0.3">
      <c r="B1011" t="s">
        <v>1042</v>
      </c>
      <c r="C1011">
        <v>1997</v>
      </c>
      <c r="D1011" t="s">
        <v>37</v>
      </c>
      <c r="E1011">
        <v>21</v>
      </c>
      <c r="F1011">
        <v>0</v>
      </c>
      <c r="G1011" s="18">
        <v>8182.89</v>
      </c>
      <c r="H1011" t="s">
        <v>11</v>
      </c>
      <c r="I1011" t="s">
        <v>16</v>
      </c>
      <c r="J1011" t="s">
        <v>535</v>
      </c>
      <c r="K1011" s="14">
        <f t="shared" si="30"/>
        <v>35724</v>
      </c>
      <c r="L1011" s="16">
        <f t="shared" si="31"/>
        <v>25</v>
      </c>
    </row>
    <row r="1012" spans="2:12" x14ac:dyDescent="0.3">
      <c r="B1012" t="s">
        <v>1043</v>
      </c>
      <c r="C1012">
        <v>1962</v>
      </c>
      <c r="D1012" t="s">
        <v>15</v>
      </c>
      <c r="E1012">
        <v>23</v>
      </c>
      <c r="F1012">
        <v>0</v>
      </c>
      <c r="G1012" s="18">
        <v>8188.12</v>
      </c>
      <c r="H1012" t="s">
        <v>12</v>
      </c>
      <c r="I1012" t="s">
        <v>12</v>
      </c>
      <c r="J1012" t="s">
        <v>13</v>
      </c>
      <c r="K1012" s="14">
        <f t="shared" si="30"/>
        <v>22973</v>
      </c>
      <c r="L1012" s="16">
        <f t="shared" si="31"/>
        <v>60</v>
      </c>
    </row>
    <row r="1013" spans="2:12" x14ac:dyDescent="0.3">
      <c r="B1013" t="s">
        <v>1044</v>
      </c>
      <c r="C1013">
        <v>1978</v>
      </c>
      <c r="D1013" t="s">
        <v>37</v>
      </c>
      <c r="E1013">
        <v>24</v>
      </c>
      <c r="F1013">
        <v>2</v>
      </c>
      <c r="G1013" s="18">
        <v>8211.1</v>
      </c>
      <c r="H1013" t="s">
        <v>11</v>
      </c>
      <c r="I1013" t="s">
        <v>12</v>
      </c>
      <c r="J1013" t="s">
        <v>13</v>
      </c>
      <c r="K1013" s="14">
        <f t="shared" si="30"/>
        <v>28787</v>
      </c>
      <c r="L1013" s="16">
        <f t="shared" si="31"/>
        <v>44</v>
      </c>
    </row>
    <row r="1014" spans="2:12" x14ac:dyDescent="0.3">
      <c r="B1014" t="s">
        <v>1045</v>
      </c>
      <c r="C1014">
        <v>1978</v>
      </c>
      <c r="D1014" t="s">
        <v>18</v>
      </c>
      <c r="E1014">
        <v>30</v>
      </c>
      <c r="F1014">
        <v>2</v>
      </c>
      <c r="G1014" s="18">
        <v>8219.2000000000007</v>
      </c>
      <c r="H1014" t="s">
        <v>11</v>
      </c>
      <c r="I1014" t="s">
        <v>11</v>
      </c>
      <c r="J1014" t="s">
        <v>13</v>
      </c>
      <c r="K1014" s="14">
        <f t="shared" si="30"/>
        <v>28671</v>
      </c>
      <c r="L1014" s="16">
        <f t="shared" si="31"/>
        <v>44</v>
      </c>
    </row>
    <row r="1015" spans="2:12" x14ac:dyDescent="0.3">
      <c r="B1015" t="s">
        <v>1046</v>
      </c>
      <c r="C1015">
        <v>1976</v>
      </c>
      <c r="D1015" t="s">
        <v>20</v>
      </c>
      <c r="E1015">
        <v>3</v>
      </c>
      <c r="F1015">
        <v>1</v>
      </c>
      <c r="G1015" s="18">
        <v>8232.64</v>
      </c>
      <c r="H1015" t="s">
        <v>11</v>
      </c>
      <c r="I1015" t="s">
        <v>12</v>
      </c>
      <c r="J1015" t="s">
        <v>13</v>
      </c>
      <c r="K1015" s="14">
        <f t="shared" si="30"/>
        <v>28006</v>
      </c>
      <c r="L1015" s="16">
        <f t="shared" si="31"/>
        <v>46</v>
      </c>
    </row>
    <row r="1016" spans="2:12" x14ac:dyDescent="0.3">
      <c r="B1016" t="s">
        <v>1047</v>
      </c>
      <c r="C1016">
        <v>1976</v>
      </c>
      <c r="D1016" t="s">
        <v>18</v>
      </c>
      <c r="E1016">
        <v>30</v>
      </c>
      <c r="F1016">
        <v>1</v>
      </c>
      <c r="G1016" s="18">
        <v>8233.1</v>
      </c>
      <c r="H1016" t="s">
        <v>11</v>
      </c>
      <c r="I1016" t="s">
        <v>11</v>
      </c>
      <c r="J1016" t="s">
        <v>13</v>
      </c>
      <c r="K1016" s="14">
        <f t="shared" si="30"/>
        <v>27941</v>
      </c>
      <c r="L1016" s="16">
        <f t="shared" si="31"/>
        <v>46</v>
      </c>
    </row>
    <row r="1017" spans="2:12" x14ac:dyDescent="0.3">
      <c r="B1017" t="s">
        <v>1048</v>
      </c>
      <c r="C1017">
        <v>1976</v>
      </c>
      <c r="D1017" t="s">
        <v>20</v>
      </c>
      <c r="E1017">
        <v>2</v>
      </c>
      <c r="F1017">
        <v>1</v>
      </c>
      <c r="G1017" s="18">
        <v>8240.59</v>
      </c>
      <c r="H1017" t="s">
        <v>11</v>
      </c>
      <c r="I1017" t="s">
        <v>11</v>
      </c>
      <c r="J1017" t="s">
        <v>13</v>
      </c>
      <c r="K1017" s="14">
        <f t="shared" si="30"/>
        <v>28005</v>
      </c>
      <c r="L1017" s="16">
        <f t="shared" si="31"/>
        <v>46</v>
      </c>
    </row>
    <row r="1018" spans="2:12" x14ac:dyDescent="0.3">
      <c r="B1018" t="s">
        <v>1049</v>
      </c>
      <c r="C1018">
        <v>1982</v>
      </c>
      <c r="D1018" t="s">
        <v>20</v>
      </c>
      <c r="E1018">
        <v>27</v>
      </c>
      <c r="F1018">
        <v>3</v>
      </c>
      <c r="G1018" s="18">
        <v>8252.2800000000007</v>
      </c>
      <c r="H1018" t="s">
        <v>11</v>
      </c>
      <c r="I1018" t="s">
        <v>11</v>
      </c>
      <c r="J1018" t="s">
        <v>247</v>
      </c>
      <c r="K1018" s="14">
        <f t="shared" si="30"/>
        <v>30221</v>
      </c>
      <c r="L1018" s="16">
        <f t="shared" si="31"/>
        <v>40</v>
      </c>
    </row>
    <row r="1019" spans="2:12" x14ac:dyDescent="0.3">
      <c r="B1019" t="s">
        <v>1050</v>
      </c>
      <c r="C1019">
        <v>1964</v>
      </c>
      <c r="D1019" t="s">
        <v>20</v>
      </c>
      <c r="E1019">
        <v>5</v>
      </c>
      <c r="F1019">
        <v>0</v>
      </c>
      <c r="G1019" s="18">
        <v>8268</v>
      </c>
      <c r="H1019" t="s">
        <v>12</v>
      </c>
      <c r="I1019" t="s">
        <v>12</v>
      </c>
      <c r="J1019" t="s">
        <v>13</v>
      </c>
      <c r="K1019" s="14">
        <f t="shared" si="30"/>
        <v>23625</v>
      </c>
      <c r="L1019" s="16">
        <f t="shared" si="31"/>
        <v>58</v>
      </c>
    </row>
    <row r="1020" spans="2:12" x14ac:dyDescent="0.3">
      <c r="B1020" t="s">
        <v>1051</v>
      </c>
      <c r="C1020">
        <v>1974</v>
      </c>
      <c r="D1020" t="s">
        <v>35</v>
      </c>
      <c r="E1020">
        <v>5</v>
      </c>
      <c r="F1020">
        <v>0</v>
      </c>
      <c r="G1020" s="18">
        <v>8269.0400000000009</v>
      </c>
      <c r="H1020" t="s">
        <v>11</v>
      </c>
      <c r="I1020" t="s">
        <v>16</v>
      </c>
      <c r="J1020" t="s">
        <v>42</v>
      </c>
      <c r="K1020" s="14">
        <f t="shared" si="30"/>
        <v>27246</v>
      </c>
      <c r="L1020" s="16">
        <f t="shared" si="31"/>
        <v>48</v>
      </c>
    </row>
    <row r="1021" spans="2:12" x14ac:dyDescent="0.3">
      <c r="B1021" t="s">
        <v>1052</v>
      </c>
      <c r="C1021">
        <v>2000</v>
      </c>
      <c r="D1021" t="s">
        <v>15</v>
      </c>
      <c r="E1021">
        <v>28</v>
      </c>
      <c r="F1021">
        <v>0</v>
      </c>
      <c r="G1021" s="18">
        <v>8271.4599999999991</v>
      </c>
      <c r="H1021" t="s">
        <v>11</v>
      </c>
      <c r="I1021" t="s">
        <v>16</v>
      </c>
      <c r="J1021" t="s">
        <v>249</v>
      </c>
      <c r="K1021" s="14">
        <f t="shared" si="30"/>
        <v>36858</v>
      </c>
      <c r="L1021" s="16">
        <f t="shared" si="31"/>
        <v>22</v>
      </c>
    </row>
    <row r="1022" spans="2:12" x14ac:dyDescent="0.3">
      <c r="B1022" t="s">
        <v>1053</v>
      </c>
      <c r="C1022">
        <v>1974</v>
      </c>
      <c r="D1022" t="s">
        <v>20</v>
      </c>
      <c r="E1022">
        <v>26</v>
      </c>
      <c r="F1022">
        <v>0</v>
      </c>
      <c r="G1022" s="18">
        <v>8277.52</v>
      </c>
      <c r="H1022" t="s">
        <v>11</v>
      </c>
      <c r="I1022" t="s">
        <v>11</v>
      </c>
      <c r="J1022" t="s">
        <v>42</v>
      </c>
      <c r="K1022" s="14">
        <f t="shared" si="30"/>
        <v>27298</v>
      </c>
      <c r="L1022" s="16">
        <f t="shared" si="31"/>
        <v>48</v>
      </c>
    </row>
    <row r="1023" spans="2:12" x14ac:dyDescent="0.3">
      <c r="B1023" t="s">
        <v>1054</v>
      </c>
      <c r="C1023">
        <v>1974</v>
      </c>
      <c r="D1023" t="s">
        <v>30</v>
      </c>
      <c r="E1023">
        <v>22</v>
      </c>
      <c r="F1023">
        <v>0</v>
      </c>
      <c r="G1023" s="18">
        <v>8280.6200000000008</v>
      </c>
      <c r="H1023" t="s">
        <v>11</v>
      </c>
      <c r="I1023" t="s">
        <v>11</v>
      </c>
      <c r="J1023" t="s">
        <v>13</v>
      </c>
      <c r="K1023" s="14">
        <f t="shared" si="30"/>
        <v>27385</v>
      </c>
      <c r="L1023" s="16">
        <f t="shared" si="31"/>
        <v>48</v>
      </c>
    </row>
    <row r="1024" spans="2:12" x14ac:dyDescent="0.3">
      <c r="B1024" t="s">
        <v>1055</v>
      </c>
      <c r="C1024">
        <v>1974</v>
      </c>
      <c r="D1024" t="s">
        <v>18</v>
      </c>
      <c r="E1024">
        <v>6</v>
      </c>
      <c r="F1024">
        <v>0</v>
      </c>
      <c r="G1024" s="18">
        <v>8283.68</v>
      </c>
      <c r="H1024" t="s">
        <v>11</v>
      </c>
      <c r="I1024" t="s">
        <v>12</v>
      </c>
      <c r="J1024" t="s">
        <v>13</v>
      </c>
      <c r="K1024" s="14">
        <f t="shared" si="30"/>
        <v>27186</v>
      </c>
      <c r="L1024" s="16">
        <f t="shared" si="31"/>
        <v>49</v>
      </c>
    </row>
    <row r="1025" spans="2:12" x14ac:dyDescent="0.3">
      <c r="B1025" t="s">
        <v>1056</v>
      </c>
      <c r="C1025">
        <v>1978</v>
      </c>
      <c r="D1025" t="s">
        <v>18</v>
      </c>
      <c r="E1025">
        <v>26</v>
      </c>
      <c r="F1025">
        <v>2</v>
      </c>
      <c r="G1025" s="18">
        <v>8302.5400000000009</v>
      </c>
      <c r="H1025" t="s">
        <v>12</v>
      </c>
      <c r="I1025" t="s">
        <v>12</v>
      </c>
      <c r="J1025" t="s">
        <v>168</v>
      </c>
      <c r="K1025" s="14">
        <f t="shared" si="30"/>
        <v>28667</v>
      </c>
      <c r="L1025" s="16">
        <f t="shared" si="31"/>
        <v>44</v>
      </c>
    </row>
    <row r="1026" spans="2:12" x14ac:dyDescent="0.3">
      <c r="B1026" t="s">
        <v>1057</v>
      </c>
      <c r="C1026">
        <v>1979</v>
      </c>
      <c r="D1026" t="s">
        <v>35</v>
      </c>
      <c r="E1026">
        <v>7</v>
      </c>
      <c r="F1026">
        <v>2</v>
      </c>
      <c r="G1026" s="18">
        <v>8310.84</v>
      </c>
      <c r="H1026" t="s">
        <v>11</v>
      </c>
      <c r="I1026" t="s">
        <v>11</v>
      </c>
      <c r="J1026" t="s">
        <v>23</v>
      </c>
      <c r="K1026" s="14">
        <f t="shared" si="30"/>
        <v>29074</v>
      </c>
      <c r="L1026" s="16">
        <f t="shared" si="31"/>
        <v>43</v>
      </c>
    </row>
    <row r="1027" spans="2:12" x14ac:dyDescent="0.3">
      <c r="B1027" t="s">
        <v>1058</v>
      </c>
      <c r="C1027">
        <v>1993</v>
      </c>
      <c r="D1027" t="s">
        <v>18</v>
      </c>
      <c r="E1027">
        <v>22</v>
      </c>
      <c r="F1027">
        <v>0</v>
      </c>
      <c r="G1027" s="18">
        <v>8314.65</v>
      </c>
      <c r="H1027" t="s">
        <v>11</v>
      </c>
      <c r="I1027" t="s">
        <v>16</v>
      </c>
      <c r="J1027" t="s">
        <v>23</v>
      </c>
      <c r="K1027" s="14">
        <f t="shared" ref="K1027:K1090" si="32">DATE(C1027,MONTH(1&amp;D1027),E1027)</f>
        <v>34142</v>
      </c>
      <c r="L1027" s="16">
        <f t="shared" ref="L1027:L1090" si="33">DATEDIF(K1027,DATE(2023,6,8),"Y")</f>
        <v>29</v>
      </c>
    </row>
    <row r="1028" spans="2:12" x14ac:dyDescent="0.3">
      <c r="B1028" t="s">
        <v>1059</v>
      </c>
      <c r="C1028">
        <v>1976</v>
      </c>
      <c r="D1028" t="s">
        <v>10</v>
      </c>
      <c r="E1028">
        <v>12</v>
      </c>
      <c r="F1028">
        <v>1</v>
      </c>
      <c r="G1028" s="18">
        <v>8334.4599999999991</v>
      </c>
      <c r="H1028" t="s">
        <v>12</v>
      </c>
      <c r="I1028" t="s">
        <v>11</v>
      </c>
      <c r="J1028" t="s">
        <v>168</v>
      </c>
      <c r="K1028" s="14">
        <f t="shared" si="32"/>
        <v>27953</v>
      </c>
      <c r="L1028" s="16">
        <f t="shared" si="33"/>
        <v>46</v>
      </c>
    </row>
    <row r="1029" spans="2:12" x14ac:dyDescent="0.3">
      <c r="B1029" t="s">
        <v>1060</v>
      </c>
      <c r="C1029">
        <v>1976</v>
      </c>
      <c r="D1029" t="s">
        <v>10</v>
      </c>
      <c r="E1029">
        <v>20</v>
      </c>
      <c r="F1029">
        <v>1</v>
      </c>
      <c r="G1029" s="18">
        <v>8334.59</v>
      </c>
      <c r="H1029" t="s">
        <v>12</v>
      </c>
      <c r="I1029" t="s">
        <v>11</v>
      </c>
      <c r="J1029" t="s">
        <v>168</v>
      </c>
      <c r="K1029" s="14">
        <f t="shared" si="32"/>
        <v>27961</v>
      </c>
      <c r="L1029" s="16">
        <f t="shared" si="33"/>
        <v>46</v>
      </c>
    </row>
    <row r="1030" spans="2:12" x14ac:dyDescent="0.3">
      <c r="B1030" t="s">
        <v>1061</v>
      </c>
      <c r="C1030">
        <v>1976</v>
      </c>
      <c r="D1030" t="s">
        <v>10</v>
      </c>
      <c r="E1030">
        <v>7</v>
      </c>
      <c r="F1030">
        <v>1</v>
      </c>
      <c r="G1030" s="18">
        <v>8342.91</v>
      </c>
      <c r="H1030" t="s">
        <v>12</v>
      </c>
      <c r="I1030" t="s">
        <v>16</v>
      </c>
      <c r="J1030" t="s">
        <v>168</v>
      </c>
      <c r="K1030" s="14">
        <f t="shared" si="32"/>
        <v>27948</v>
      </c>
      <c r="L1030" s="16">
        <f t="shared" si="33"/>
        <v>46</v>
      </c>
    </row>
    <row r="1031" spans="2:12" x14ac:dyDescent="0.3">
      <c r="B1031" t="s">
        <v>1062</v>
      </c>
      <c r="C1031">
        <v>1976</v>
      </c>
      <c r="D1031" t="s">
        <v>18</v>
      </c>
      <c r="E1031">
        <v>12</v>
      </c>
      <c r="F1031">
        <v>2</v>
      </c>
      <c r="G1031" s="18">
        <v>8347.16</v>
      </c>
      <c r="H1031" t="s">
        <v>11</v>
      </c>
      <c r="I1031" t="s">
        <v>16</v>
      </c>
      <c r="J1031" t="s">
        <v>13</v>
      </c>
      <c r="K1031" s="14">
        <f t="shared" si="32"/>
        <v>27923</v>
      </c>
      <c r="L1031" s="16">
        <f t="shared" si="33"/>
        <v>46</v>
      </c>
    </row>
    <row r="1032" spans="2:12" x14ac:dyDescent="0.3">
      <c r="B1032" t="s">
        <v>1063</v>
      </c>
      <c r="C1032">
        <v>1963</v>
      </c>
      <c r="D1032" t="s">
        <v>20</v>
      </c>
      <c r="E1032">
        <v>21</v>
      </c>
      <c r="F1032">
        <v>0</v>
      </c>
      <c r="G1032" s="18">
        <v>8355.5400000000009</v>
      </c>
      <c r="H1032" t="s">
        <v>12</v>
      </c>
      <c r="I1032" t="s">
        <v>12</v>
      </c>
      <c r="J1032" t="s">
        <v>23</v>
      </c>
      <c r="K1032" s="14">
        <f t="shared" si="32"/>
        <v>23275</v>
      </c>
      <c r="L1032" s="16">
        <f t="shared" si="33"/>
        <v>59</v>
      </c>
    </row>
    <row r="1033" spans="2:12" x14ac:dyDescent="0.3">
      <c r="B1033" t="s">
        <v>1064</v>
      </c>
      <c r="C1033">
        <v>1971</v>
      </c>
      <c r="D1033" t="s">
        <v>20</v>
      </c>
      <c r="E1033">
        <v>4</v>
      </c>
      <c r="F1033">
        <v>0</v>
      </c>
      <c r="G1033" s="18">
        <v>8396.6200000000008</v>
      </c>
      <c r="H1033" t="s">
        <v>11</v>
      </c>
      <c r="I1033" t="s">
        <v>12</v>
      </c>
      <c r="J1033" t="s">
        <v>13</v>
      </c>
      <c r="K1033" s="14">
        <f t="shared" si="32"/>
        <v>26180</v>
      </c>
      <c r="L1033" s="16">
        <f t="shared" si="33"/>
        <v>51</v>
      </c>
    </row>
    <row r="1034" spans="2:12" x14ac:dyDescent="0.3">
      <c r="B1034" t="s">
        <v>1065</v>
      </c>
      <c r="C1034">
        <v>1971</v>
      </c>
      <c r="D1034" t="s">
        <v>20</v>
      </c>
      <c r="E1034">
        <v>18</v>
      </c>
      <c r="F1034">
        <v>0</v>
      </c>
      <c r="G1034" s="18">
        <v>8400.01</v>
      </c>
      <c r="H1034" t="s">
        <v>11</v>
      </c>
      <c r="I1034" t="s">
        <v>12</v>
      </c>
      <c r="J1034" t="s">
        <v>13</v>
      </c>
      <c r="K1034" s="14">
        <f t="shared" si="32"/>
        <v>26194</v>
      </c>
      <c r="L1034" s="16">
        <f t="shared" si="33"/>
        <v>51</v>
      </c>
    </row>
    <row r="1035" spans="2:12" x14ac:dyDescent="0.3">
      <c r="B1035" t="s">
        <v>1066</v>
      </c>
      <c r="C1035">
        <v>1979</v>
      </c>
      <c r="D1035" t="s">
        <v>18</v>
      </c>
      <c r="E1035">
        <v>11</v>
      </c>
      <c r="F1035">
        <v>3</v>
      </c>
      <c r="G1035" s="18">
        <v>8410.0499999999993</v>
      </c>
      <c r="H1035" t="s">
        <v>11</v>
      </c>
      <c r="I1035" t="s">
        <v>11</v>
      </c>
      <c r="J1035" t="s">
        <v>23</v>
      </c>
      <c r="K1035" s="14">
        <f t="shared" si="32"/>
        <v>29017</v>
      </c>
      <c r="L1035" s="16">
        <f t="shared" si="33"/>
        <v>43</v>
      </c>
    </row>
    <row r="1036" spans="2:12" x14ac:dyDescent="0.3">
      <c r="B1036" t="s">
        <v>1067</v>
      </c>
      <c r="C1036">
        <v>1977</v>
      </c>
      <c r="D1036" t="s">
        <v>20</v>
      </c>
      <c r="E1036">
        <v>4</v>
      </c>
      <c r="F1036">
        <v>2</v>
      </c>
      <c r="G1036" s="18">
        <v>8413.4599999999991</v>
      </c>
      <c r="H1036" t="s">
        <v>12</v>
      </c>
      <c r="I1036" t="s">
        <v>16</v>
      </c>
      <c r="J1036" t="s">
        <v>23</v>
      </c>
      <c r="K1036" s="14">
        <f t="shared" si="32"/>
        <v>28372</v>
      </c>
      <c r="L1036" s="16">
        <f t="shared" si="33"/>
        <v>45</v>
      </c>
    </row>
    <row r="1037" spans="2:12" x14ac:dyDescent="0.3">
      <c r="B1037" t="s">
        <v>1068</v>
      </c>
      <c r="C1037">
        <v>1975</v>
      </c>
      <c r="D1037" t="s">
        <v>20</v>
      </c>
      <c r="E1037">
        <v>28</v>
      </c>
      <c r="F1037">
        <v>1</v>
      </c>
      <c r="G1037" s="18">
        <v>8428.07</v>
      </c>
      <c r="H1037" t="s">
        <v>12</v>
      </c>
      <c r="I1037" t="s">
        <v>11</v>
      </c>
      <c r="J1037" t="s">
        <v>23</v>
      </c>
      <c r="K1037" s="14">
        <f t="shared" si="32"/>
        <v>27665</v>
      </c>
      <c r="L1037" s="16">
        <f t="shared" si="33"/>
        <v>47</v>
      </c>
    </row>
    <row r="1038" spans="2:12" x14ac:dyDescent="0.3">
      <c r="B1038" t="s">
        <v>1069</v>
      </c>
      <c r="C1038">
        <v>1963</v>
      </c>
      <c r="D1038" t="s">
        <v>20</v>
      </c>
      <c r="E1038">
        <v>24</v>
      </c>
      <c r="F1038">
        <v>0</v>
      </c>
      <c r="G1038" s="18">
        <v>8440.0499999999993</v>
      </c>
      <c r="H1038" t="s">
        <v>12</v>
      </c>
      <c r="I1038" t="s">
        <v>11</v>
      </c>
      <c r="J1038" t="s">
        <v>13</v>
      </c>
      <c r="K1038" s="14">
        <f t="shared" si="32"/>
        <v>23278</v>
      </c>
      <c r="L1038" s="16">
        <f t="shared" si="33"/>
        <v>59</v>
      </c>
    </row>
    <row r="1039" spans="2:12" x14ac:dyDescent="0.3">
      <c r="B1039" t="s">
        <v>1070</v>
      </c>
      <c r="C1039">
        <v>1972</v>
      </c>
      <c r="D1039" t="s">
        <v>20</v>
      </c>
      <c r="E1039">
        <v>9</v>
      </c>
      <c r="F1039">
        <v>0</v>
      </c>
      <c r="G1039" s="18">
        <v>8442.67</v>
      </c>
      <c r="H1039" t="s">
        <v>11</v>
      </c>
      <c r="I1039" t="s">
        <v>12</v>
      </c>
      <c r="J1039" t="s">
        <v>13</v>
      </c>
      <c r="K1039" s="14">
        <f t="shared" si="32"/>
        <v>26551</v>
      </c>
      <c r="L1039" s="16">
        <f t="shared" si="33"/>
        <v>50</v>
      </c>
    </row>
    <row r="1040" spans="2:12" x14ac:dyDescent="0.3">
      <c r="B1040" t="s">
        <v>1071</v>
      </c>
      <c r="C1040">
        <v>1972</v>
      </c>
      <c r="D1040" t="s">
        <v>20</v>
      </c>
      <c r="E1040">
        <v>4</v>
      </c>
      <c r="F1040">
        <v>0</v>
      </c>
      <c r="G1040" s="18">
        <v>8444.4699999999993</v>
      </c>
      <c r="H1040" t="s">
        <v>12</v>
      </c>
      <c r="I1040" t="s">
        <v>16</v>
      </c>
      <c r="J1040" t="s">
        <v>42</v>
      </c>
      <c r="K1040" s="14">
        <f t="shared" si="32"/>
        <v>26546</v>
      </c>
      <c r="L1040" s="16">
        <f t="shared" si="33"/>
        <v>50</v>
      </c>
    </row>
    <row r="1041" spans="2:12" x14ac:dyDescent="0.3">
      <c r="B1041" t="s">
        <v>1072</v>
      </c>
      <c r="C1041">
        <v>1966</v>
      </c>
      <c r="D1041" t="s">
        <v>18</v>
      </c>
      <c r="E1041">
        <v>12</v>
      </c>
      <c r="F1041">
        <v>0</v>
      </c>
      <c r="G1041" s="18">
        <v>8448.66</v>
      </c>
      <c r="H1041" t="s">
        <v>12</v>
      </c>
      <c r="I1041" t="s">
        <v>16</v>
      </c>
      <c r="J1041" t="s">
        <v>13</v>
      </c>
      <c r="K1041" s="14">
        <f t="shared" si="32"/>
        <v>24270</v>
      </c>
      <c r="L1041" s="16">
        <f t="shared" si="33"/>
        <v>56</v>
      </c>
    </row>
    <row r="1042" spans="2:12" x14ac:dyDescent="0.3">
      <c r="B1042" t="s">
        <v>1073</v>
      </c>
      <c r="C1042">
        <v>1984</v>
      </c>
      <c r="D1042" t="s">
        <v>18</v>
      </c>
      <c r="E1042">
        <v>19</v>
      </c>
      <c r="F1042">
        <v>3</v>
      </c>
      <c r="G1042" s="18">
        <v>8450.82</v>
      </c>
      <c r="H1042" t="s">
        <v>11</v>
      </c>
      <c r="I1042" t="s">
        <v>11</v>
      </c>
      <c r="J1042" t="s">
        <v>200</v>
      </c>
      <c r="K1042" s="14">
        <f t="shared" si="32"/>
        <v>30852</v>
      </c>
      <c r="L1042" s="16">
        <f t="shared" si="33"/>
        <v>38</v>
      </c>
    </row>
    <row r="1043" spans="2:12" x14ac:dyDescent="0.3">
      <c r="B1043" t="s">
        <v>1074</v>
      </c>
      <c r="C1043">
        <v>1972</v>
      </c>
      <c r="D1043" t="s">
        <v>30</v>
      </c>
      <c r="E1043">
        <v>26</v>
      </c>
      <c r="F1043">
        <v>0</v>
      </c>
      <c r="G1043" s="18">
        <v>8457.82</v>
      </c>
      <c r="H1043" t="s">
        <v>11</v>
      </c>
      <c r="I1043" t="s">
        <v>12</v>
      </c>
      <c r="J1043" t="s">
        <v>42</v>
      </c>
      <c r="K1043" s="14">
        <f t="shared" si="32"/>
        <v>26659</v>
      </c>
      <c r="L1043" s="16">
        <f t="shared" si="33"/>
        <v>50</v>
      </c>
    </row>
    <row r="1044" spans="2:12" x14ac:dyDescent="0.3">
      <c r="B1044" t="s">
        <v>1075</v>
      </c>
      <c r="C1044">
        <v>1992</v>
      </c>
      <c r="D1044" t="s">
        <v>20</v>
      </c>
      <c r="E1044">
        <v>9</v>
      </c>
      <c r="F1044">
        <v>0</v>
      </c>
      <c r="G1044" s="18">
        <v>8466.35</v>
      </c>
      <c r="H1044" t="s">
        <v>11</v>
      </c>
      <c r="I1044" t="s">
        <v>11</v>
      </c>
      <c r="J1044" t="s">
        <v>23</v>
      </c>
      <c r="K1044" s="14">
        <f t="shared" si="32"/>
        <v>33856</v>
      </c>
      <c r="L1044" s="16">
        <f t="shared" si="33"/>
        <v>30</v>
      </c>
    </row>
    <row r="1045" spans="2:12" x14ac:dyDescent="0.3">
      <c r="B1045" t="s">
        <v>1076</v>
      </c>
      <c r="C1045">
        <v>1993</v>
      </c>
      <c r="D1045" t="s">
        <v>15</v>
      </c>
      <c r="E1045">
        <v>10</v>
      </c>
      <c r="F1045">
        <v>0</v>
      </c>
      <c r="G1045" s="18">
        <v>8471.65</v>
      </c>
      <c r="H1045" t="s">
        <v>11</v>
      </c>
      <c r="I1045" t="s">
        <v>16</v>
      </c>
      <c r="J1045" t="s">
        <v>23</v>
      </c>
      <c r="K1045" s="14">
        <f t="shared" si="32"/>
        <v>34283</v>
      </c>
      <c r="L1045" s="16">
        <f t="shared" si="33"/>
        <v>29</v>
      </c>
    </row>
    <row r="1046" spans="2:12" x14ac:dyDescent="0.3">
      <c r="B1046" t="s">
        <v>1077</v>
      </c>
      <c r="C1046">
        <v>1977</v>
      </c>
      <c r="D1046" t="s">
        <v>30</v>
      </c>
      <c r="E1046">
        <v>26</v>
      </c>
      <c r="F1046">
        <v>2</v>
      </c>
      <c r="G1046" s="18">
        <v>8515.76</v>
      </c>
      <c r="H1046" t="s">
        <v>11</v>
      </c>
      <c r="I1046" t="s">
        <v>11</v>
      </c>
      <c r="J1046" t="s">
        <v>13</v>
      </c>
      <c r="K1046" s="14">
        <f t="shared" si="32"/>
        <v>28485</v>
      </c>
      <c r="L1046" s="16">
        <f t="shared" si="33"/>
        <v>45</v>
      </c>
    </row>
    <row r="1047" spans="2:12" x14ac:dyDescent="0.3">
      <c r="B1047" t="s">
        <v>1078</v>
      </c>
      <c r="C1047">
        <v>1977</v>
      </c>
      <c r="D1047" t="s">
        <v>18</v>
      </c>
      <c r="E1047">
        <v>21</v>
      </c>
      <c r="F1047">
        <v>2</v>
      </c>
      <c r="G1047" s="18">
        <v>8516.83</v>
      </c>
      <c r="H1047" t="s">
        <v>11</v>
      </c>
      <c r="I1047" t="s">
        <v>16</v>
      </c>
      <c r="J1047" t="s">
        <v>13</v>
      </c>
      <c r="K1047" s="14">
        <f t="shared" si="32"/>
        <v>28297</v>
      </c>
      <c r="L1047" s="16">
        <f t="shared" si="33"/>
        <v>45</v>
      </c>
    </row>
    <row r="1048" spans="2:12" x14ac:dyDescent="0.3">
      <c r="B1048" t="s">
        <v>1079</v>
      </c>
      <c r="C1048">
        <v>1977</v>
      </c>
      <c r="D1048" t="s">
        <v>30</v>
      </c>
      <c r="E1048">
        <v>29</v>
      </c>
      <c r="F1048">
        <v>2</v>
      </c>
      <c r="G1048" s="18">
        <v>8520.0300000000007</v>
      </c>
      <c r="H1048" t="s">
        <v>11</v>
      </c>
      <c r="I1048" t="s">
        <v>12</v>
      </c>
      <c r="J1048" t="s">
        <v>42</v>
      </c>
      <c r="K1048" s="14">
        <f t="shared" si="32"/>
        <v>28488</v>
      </c>
      <c r="L1048" s="16">
        <f t="shared" si="33"/>
        <v>45</v>
      </c>
    </row>
    <row r="1049" spans="2:12" x14ac:dyDescent="0.3">
      <c r="B1049" t="s">
        <v>1080</v>
      </c>
      <c r="C1049">
        <v>1979</v>
      </c>
      <c r="D1049" t="s">
        <v>35</v>
      </c>
      <c r="E1049">
        <v>13</v>
      </c>
      <c r="F1049">
        <v>3</v>
      </c>
      <c r="G1049" s="18">
        <v>8522</v>
      </c>
      <c r="H1049" t="s">
        <v>11</v>
      </c>
      <c r="I1049" t="s">
        <v>11</v>
      </c>
      <c r="J1049" t="s">
        <v>42</v>
      </c>
      <c r="K1049" s="14">
        <f t="shared" si="32"/>
        <v>29080</v>
      </c>
      <c r="L1049" s="16">
        <f t="shared" si="33"/>
        <v>43</v>
      </c>
    </row>
    <row r="1050" spans="2:12" x14ac:dyDescent="0.3">
      <c r="B1050" t="s">
        <v>1081</v>
      </c>
      <c r="C1050">
        <v>1977</v>
      </c>
      <c r="D1050" t="s">
        <v>10</v>
      </c>
      <c r="E1050">
        <v>26</v>
      </c>
      <c r="F1050">
        <v>2</v>
      </c>
      <c r="G1050" s="18">
        <v>8527.5300000000007</v>
      </c>
      <c r="H1050" t="s">
        <v>11</v>
      </c>
      <c r="I1050" t="s">
        <v>11</v>
      </c>
      <c r="J1050" t="s">
        <v>13</v>
      </c>
      <c r="K1050" s="14">
        <f t="shared" si="32"/>
        <v>28332</v>
      </c>
      <c r="L1050" s="16">
        <f t="shared" si="33"/>
        <v>45</v>
      </c>
    </row>
    <row r="1051" spans="2:12" x14ac:dyDescent="0.3">
      <c r="B1051" t="s">
        <v>1082</v>
      </c>
      <c r="C1051">
        <v>1983</v>
      </c>
      <c r="D1051" t="s">
        <v>10</v>
      </c>
      <c r="E1051">
        <v>24</v>
      </c>
      <c r="F1051">
        <v>0</v>
      </c>
      <c r="G1051" s="18">
        <v>8534.67</v>
      </c>
      <c r="H1051" t="s">
        <v>11</v>
      </c>
      <c r="I1051" t="s">
        <v>12</v>
      </c>
      <c r="J1051" t="s">
        <v>247</v>
      </c>
      <c r="K1051" s="14">
        <f t="shared" si="32"/>
        <v>30521</v>
      </c>
      <c r="L1051" s="16">
        <f t="shared" si="33"/>
        <v>39</v>
      </c>
    </row>
    <row r="1052" spans="2:12" x14ac:dyDescent="0.3">
      <c r="B1052" t="s">
        <v>1083</v>
      </c>
      <c r="C1052">
        <v>1981</v>
      </c>
      <c r="D1052" t="s">
        <v>30</v>
      </c>
      <c r="E1052">
        <v>27</v>
      </c>
      <c r="F1052">
        <v>3</v>
      </c>
      <c r="G1052" s="18">
        <v>8538.2900000000009</v>
      </c>
      <c r="H1052" t="s">
        <v>11</v>
      </c>
      <c r="I1052" t="s">
        <v>12</v>
      </c>
      <c r="J1052" t="s">
        <v>247</v>
      </c>
      <c r="K1052" s="14">
        <f t="shared" si="32"/>
        <v>29947</v>
      </c>
      <c r="L1052" s="16">
        <f t="shared" si="33"/>
        <v>41</v>
      </c>
    </row>
    <row r="1053" spans="2:12" x14ac:dyDescent="0.3">
      <c r="B1053" t="s">
        <v>1084</v>
      </c>
      <c r="C1053">
        <v>1975</v>
      </c>
      <c r="D1053" t="s">
        <v>15</v>
      </c>
      <c r="E1053">
        <v>6</v>
      </c>
      <c r="F1053">
        <v>1</v>
      </c>
      <c r="G1053" s="18">
        <v>8539.67</v>
      </c>
      <c r="H1053" t="s">
        <v>11</v>
      </c>
      <c r="I1053" t="s">
        <v>12</v>
      </c>
      <c r="J1053" t="s">
        <v>42</v>
      </c>
      <c r="K1053" s="14">
        <f t="shared" si="32"/>
        <v>27704</v>
      </c>
      <c r="L1053" s="16">
        <f t="shared" si="33"/>
        <v>47</v>
      </c>
    </row>
    <row r="1054" spans="2:12" x14ac:dyDescent="0.3">
      <c r="B1054" t="s">
        <v>1085</v>
      </c>
      <c r="C1054">
        <v>1983</v>
      </c>
      <c r="D1054" t="s">
        <v>30</v>
      </c>
      <c r="E1054">
        <v>12</v>
      </c>
      <c r="F1054">
        <v>1</v>
      </c>
      <c r="G1054" s="18">
        <v>8547.69</v>
      </c>
      <c r="H1054" t="s">
        <v>11</v>
      </c>
      <c r="I1054" t="s">
        <v>16</v>
      </c>
      <c r="J1054" t="s">
        <v>13</v>
      </c>
      <c r="K1054" s="14">
        <f t="shared" si="32"/>
        <v>30662</v>
      </c>
      <c r="L1054" s="16">
        <f t="shared" si="33"/>
        <v>39</v>
      </c>
    </row>
    <row r="1055" spans="2:12" x14ac:dyDescent="0.3">
      <c r="B1055" t="s">
        <v>1086</v>
      </c>
      <c r="C1055">
        <v>1975</v>
      </c>
      <c r="D1055" t="s">
        <v>35</v>
      </c>
      <c r="E1055">
        <v>6</v>
      </c>
      <c r="F1055">
        <v>1</v>
      </c>
      <c r="G1055" s="18">
        <v>8551.35</v>
      </c>
      <c r="H1055" t="s">
        <v>11</v>
      </c>
      <c r="I1055" t="s">
        <v>11</v>
      </c>
      <c r="J1055" t="s">
        <v>42</v>
      </c>
      <c r="K1055" s="14">
        <f t="shared" si="32"/>
        <v>27612</v>
      </c>
      <c r="L1055" s="16">
        <f t="shared" si="33"/>
        <v>47</v>
      </c>
    </row>
    <row r="1056" spans="2:12" x14ac:dyDescent="0.3">
      <c r="B1056" t="s">
        <v>1087</v>
      </c>
      <c r="C1056">
        <v>1975</v>
      </c>
      <c r="D1056" t="s">
        <v>35</v>
      </c>
      <c r="E1056">
        <v>21</v>
      </c>
      <c r="F1056">
        <v>1</v>
      </c>
      <c r="G1056" s="18">
        <v>8556.91</v>
      </c>
      <c r="H1056" t="s">
        <v>11</v>
      </c>
      <c r="I1056" t="s">
        <v>16</v>
      </c>
      <c r="J1056" t="s">
        <v>42</v>
      </c>
      <c r="K1056" s="14">
        <f t="shared" si="32"/>
        <v>27627</v>
      </c>
      <c r="L1056" s="16">
        <f t="shared" si="33"/>
        <v>47</v>
      </c>
    </row>
    <row r="1057" spans="2:12" x14ac:dyDescent="0.3">
      <c r="B1057" t="s">
        <v>1088</v>
      </c>
      <c r="C1057">
        <v>1988</v>
      </c>
      <c r="D1057" t="s">
        <v>20</v>
      </c>
      <c r="E1057">
        <v>21</v>
      </c>
      <c r="F1057">
        <v>3</v>
      </c>
      <c r="G1057" s="18">
        <v>8567.25</v>
      </c>
      <c r="H1057" t="s">
        <v>11</v>
      </c>
      <c r="I1057" t="s">
        <v>16</v>
      </c>
      <c r="J1057" t="s">
        <v>23</v>
      </c>
      <c r="K1057" s="14">
        <f t="shared" si="32"/>
        <v>32407</v>
      </c>
      <c r="L1057" s="16">
        <f t="shared" si="33"/>
        <v>34</v>
      </c>
    </row>
    <row r="1058" spans="2:12" x14ac:dyDescent="0.3">
      <c r="B1058" t="s">
        <v>1089</v>
      </c>
      <c r="C1058">
        <v>1975</v>
      </c>
      <c r="D1058" t="s">
        <v>20</v>
      </c>
      <c r="E1058">
        <v>26</v>
      </c>
      <c r="F1058">
        <v>1</v>
      </c>
      <c r="G1058" s="18">
        <v>8569.86</v>
      </c>
      <c r="H1058" t="s">
        <v>11</v>
      </c>
      <c r="I1058" t="s">
        <v>12</v>
      </c>
      <c r="J1058" t="s">
        <v>13</v>
      </c>
      <c r="K1058" s="14">
        <f t="shared" si="32"/>
        <v>27663</v>
      </c>
      <c r="L1058" s="16">
        <f t="shared" si="33"/>
        <v>47</v>
      </c>
    </row>
    <row r="1059" spans="2:12" x14ac:dyDescent="0.3">
      <c r="B1059" t="s">
        <v>1090</v>
      </c>
      <c r="C1059">
        <v>1982</v>
      </c>
      <c r="D1059" t="s">
        <v>30</v>
      </c>
      <c r="E1059">
        <v>6</v>
      </c>
      <c r="F1059">
        <v>3</v>
      </c>
      <c r="G1059" s="18">
        <v>8572.0400000000009</v>
      </c>
      <c r="H1059" t="s">
        <v>11</v>
      </c>
      <c r="I1059" t="s">
        <v>11</v>
      </c>
      <c r="J1059" t="s">
        <v>300</v>
      </c>
      <c r="K1059" s="14">
        <f t="shared" si="32"/>
        <v>30291</v>
      </c>
      <c r="L1059" s="16">
        <f t="shared" si="33"/>
        <v>40</v>
      </c>
    </row>
    <row r="1060" spans="2:12" x14ac:dyDescent="0.3">
      <c r="B1060" t="s">
        <v>1091</v>
      </c>
      <c r="C1060">
        <v>1987</v>
      </c>
      <c r="D1060" t="s">
        <v>15</v>
      </c>
      <c r="E1060">
        <v>11</v>
      </c>
      <c r="F1060">
        <v>3</v>
      </c>
      <c r="G1060" s="18">
        <v>8573.2999999999993</v>
      </c>
      <c r="H1060" t="s">
        <v>11</v>
      </c>
      <c r="I1060" t="s">
        <v>11</v>
      </c>
      <c r="J1060" t="s">
        <v>300</v>
      </c>
      <c r="K1060" s="14">
        <f t="shared" si="32"/>
        <v>32092</v>
      </c>
      <c r="L1060" s="16">
        <f t="shared" si="33"/>
        <v>35</v>
      </c>
    </row>
    <row r="1061" spans="2:12" x14ac:dyDescent="0.3">
      <c r="B1061" t="s">
        <v>1092</v>
      </c>
      <c r="C1061">
        <v>1983</v>
      </c>
      <c r="D1061" t="s">
        <v>30</v>
      </c>
      <c r="E1061">
        <v>30</v>
      </c>
      <c r="F1061">
        <v>5</v>
      </c>
      <c r="G1061" s="18">
        <v>8582.2999999999993</v>
      </c>
      <c r="H1061" t="s">
        <v>11</v>
      </c>
      <c r="I1061" t="s">
        <v>16</v>
      </c>
      <c r="J1061" t="s">
        <v>13</v>
      </c>
      <c r="K1061" s="14">
        <f t="shared" si="32"/>
        <v>30680</v>
      </c>
      <c r="L1061" s="16">
        <f t="shared" si="33"/>
        <v>39</v>
      </c>
    </row>
    <row r="1062" spans="2:12" x14ac:dyDescent="0.3">
      <c r="B1062" t="s">
        <v>1093</v>
      </c>
      <c r="C1062">
        <v>1983</v>
      </c>
      <c r="D1062" t="s">
        <v>10</v>
      </c>
      <c r="E1062">
        <v>25</v>
      </c>
      <c r="F1062">
        <v>5</v>
      </c>
      <c r="G1062" s="18">
        <v>8596.83</v>
      </c>
      <c r="H1062" t="s">
        <v>11</v>
      </c>
      <c r="I1062" t="s">
        <v>12</v>
      </c>
      <c r="J1062" t="s">
        <v>13</v>
      </c>
      <c r="K1062" s="14">
        <f t="shared" si="32"/>
        <v>30522</v>
      </c>
      <c r="L1062" s="16">
        <f t="shared" si="33"/>
        <v>39</v>
      </c>
    </row>
    <row r="1063" spans="2:12" x14ac:dyDescent="0.3">
      <c r="B1063" t="s">
        <v>1094</v>
      </c>
      <c r="C1063">
        <v>1973</v>
      </c>
      <c r="D1063" t="s">
        <v>10</v>
      </c>
      <c r="E1063">
        <v>11</v>
      </c>
      <c r="F1063">
        <v>0</v>
      </c>
      <c r="G1063" s="18">
        <v>8601.33</v>
      </c>
      <c r="H1063" t="s">
        <v>11</v>
      </c>
      <c r="I1063" t="s">
        <v>16</v>
      </c>
      <c r="J1063" t="s">
        <v>13</v>
      </c>
      <c r="K1063" s="14">
        <f t="shared" si="32"/>
        <v>26856</v>
      </c>
      <c r="L1063" s="16">
        <f t="shared" si="33"/>
        <v>49</v>
      </c>
    </row>
    <row r="1064" spans="2:12" x14ac:dyDescent="0.3">
      <c r="B1064" t="s">
        <v>1095</v>
      </c>
      <c r="C1064">
        <v>1977</v>
      </c>
      <c r="D1064" t="s">
        <v>20</v>
      </c>
      <c r="E1064">
        <v>24</v>
      </c>
      <c r="F1064">
        <v>2</v>
      </c>
      <c r="G1064" s="18">
        <v>8603.82</v>
      </c>
      <c r="H1064" t="s">
        <v>11</v>
      </c>
      <c r="I1064" t="s">
        <v>16</v>
      </c>
      <c r="J1064" t="s">
        <v>166</v>
      </c>
      <c r="K1064" s="14">
        <f t="shared" si="32"/>
        <v>28392</v>
      </c>
      <c r="L1064" s="16">
        <f t="shared" si="33"/>
        <v>45</v>
      </c>
    </row>
    <row r="1065" spans="2:12" x14ac:dyDescent="0.3">
      <c r="B1065" t="s">
        <v>1096</v>
      </c>
      <c r="C1065">
        <v>1977</v>
      </c>
      <c r="D1065" t="s">
        <v>15</v>
      </c>
      <c r="E1065">
        <v>12</v>
      </c>
      <c r="F1065">
        <v>2</v>
      </c>
      <c r="G1065" s="18">
        <v>8604.48</v>
      </c>
      <c r="H1065" t="s">
        <v>12</v>
      </c>
      <c r="I1065" t="s">
        <v>11</v>
      </c>
      <c r="J1065" t="s">
        <v>168</v>
      </c>
      <c r="K1065" s="14">
        <f t="shared" si="32"/>
        <v>28441</v>
      </c>
      <c r="L1065" s="16">
        <f t="shared" si="33"/>
        <v>45</v>
      </c>
    </row>
    <row r="1066" spans="2:12" x14ac:dyDescent="0.3">
      <c r="B1066" t="s">
        <v>1097</v>
      </c>
      <c r="C1066">
        <v>1977</v>
      </c>
      <c r="D1066" t="s">
        <v>37</v>
      </c>
      <c r="E1066">
        <v>15</v>
      </c>
      <c r="F1066">
        <v>3</v>
      </c>
      <c r="G1066" s="18">
        <v>8605.36</v>
      </c>
      <c r="H1066" t="s">
        <v>11</v>
      </c>
      <c r="I1066" t="s">
        <v>11</v>
      </c>
      <c r="J1066" t="s">
        <v>13</v>
      </c>
      <c r="K1066" s="14">
        <f t="shared" si="32"/>
        <v>28413</v>
      </c>
      <c r="L1066" s="16">
        <f t="shared" si="33"/>
        <v>45</v>
      </c>
    </row>
    <row r="1067" spans="2:12" x14ac:dyDescent="0.3">
      <c r="B1067" t="s">
        <v>1098</v>
      </c>
      <c r="C1067">
        <v>1979</v>
      </c>
      <c r="D1067" t="s">
        <v>10</v>
      </c>
      <c r="E1067">
        <v>17</v>
      </c>
      <c r="F1067">
        <v>3</v>
      </c>
      <c r="G1067" s="18">
        <v>8606.2199999999993</v>
      </c>
      <c r="H1067" t="s">
        <v>16</v>
      </c>
      <c r="I1067" t="s">
        <v>11</v>
      </c>
      <c r="J1067" t="s">
        <v>276</v>
      </c>
      <c r="K1067" s="14">
        <f t="shared" si="32"/>
        <v>29053</v>
      </c>
      <c r="L1067" s="16">
        <f t="shared" si="33"/>
        <v>43</v>
      </c>
    </row>
    <row r="1068" spans="2:12" x14ac:dyDescent="0.3">
      <c r="B1068" t="s">
        <v>1099</v>
      </c>
      <c r="C1068">
        <v>1977</v>
      </c>
      <c r="D1068" t="s">
        <v>20</v>
      </c>
      <c r="E1068">
        <v>2</v>
      </c>
      <c r="F1068">
        <v>3</v>
      </c>
      <c r="G1068" s="18">
        <v>8615.2999999999993</v>
      </c>
      <c r="H1068" t="s">
        <v>11</v>
      </c>
      <c r="I1068" t="s">
        <v>12</v>
      </c>
      <c r="J1068" t="s">
        <v>42</v>
      </c>
      <c r="K1068" s="14">
        <f t="shared" si="32"/>
        <v>28370</v>
      </c>
      <c r="L1068" s="16">
        <f t="shared" si="33"/>
        <v>45</v>
      </c>
    </row>
    <row r="1069" spans="2:12" x14ac:dyDescent="0.3">
      <c r="B1069" t="s">
        <v>1100</v>
      </c>
      <c r="C1069">
        <v>1975</v>
      </c>
      <c r="D1069" t="s">
        <v>35</v>
      </c>
      <c r="E1069">
        <v>3</v>
      </c>
      <c r="F1069">
        <v>1</v>
      </c>
      <c r="G1069" s="18">
        <v>8627.5400000000009</v>
      </c>
      <c r="H1069" t="s">
        <v>11</v>
      </c>
      <c r="I1069" t="s">
        <v>11</v>
      </c>
      <c r="J1069" t="s">
        <v>356</v>
      </c>
      <c r="K1069" s="14">
        <f t="shared" si="32"/>
        <v>27609</v>
      </c>
      <c r="L1069" s="16">
        <f t="shared" si="33"/>
        <v>47</v>
      </c>
    </row>
    <row r="1070" spans="2:12" x14ac:dyDescent="0.3">
      <c r="B1070" t="s">
        <v>1101</v>
      </c>
      <c r="C1070">
        <v>1965</v>
      </c>
      <c r="D1070" t="s">
        <v>37</v>
      </c>
      <c r="E1070">
        <v>21</v>
      </c>
      <c r="F1070">
        <v>0</v>
      </c>
      <c r="G1070" s="18">
        <v>8665.09</v>
      </c>
      <c r="H1070" t="s">
        <v>12</v>
      </c>
      <c r="I1070" t="s">
        <v>11</v>
      </c>
      <c r="J1070" t="s">
        <v>23</v>
      </c>
      <c r="K1070" s="14">
        <f t="shared" si="32"/>
        <v>24036</v>
      </c>
      <c r="L1070" s="16">
        <f t="shared" si="33"/>
        <v>57</v>
      </c>
    </row>
    <row r="1071" spans="2:12" x14ac:dyDescent="0.3">
      <c r="B1071" t="s">
        <v>1102</v>
      </c>
      <c r="C1071">
        <v>1969</v>
      </c>
      <c r="D1071" t="s">
        <v>35</v>
      </c>
      <c r="E1071">
        <v>10</v>
      </c>
      <c r="F1071">
        <v>0</v>
      </c>
      <c r="G1071" s="18">
        <v>8665.14</v>
      </c>
      <c r="H1071" t="s">
        <v>11</v>
      </c>
      <c r="I1071" t="s">
        <v>12</v>
      </c>
      <c r="J1071" t="s">
        <v>13</v>
      </c>
      <c r="K1071" s="14">
        <f t="shared" si="32"/>
        <v>25425</v>
      </c>
      <c r="L1071" s="16">
        <f t="shared" si="33"/>
        <v>53</v>
      </c>
    </row>
    <row r="1072" spans="2:12" x14ac:dyDescent="0.3">
      <c r="B1072" t="s">
        <v>1103</v>
      </c>
      <c r="C1072">
        <v>1974</v>
      </c>
      <c r="D1072" t="s">
        <v>35</v>
      </c>
      <c r="E1072">
        <v>16</v>
      </c>
      <c r="F1072">
        <v>0</v>
      </c>
      <c r="G1072" s="18">
        <v>8671.19</v>
      </c>
      <c r="H1072" t="s">
        <v>11</v>
      </c>
      <c r="I1072" t="s">
        <v>16</v>
      </c>
      <c r="J1072" t="s">
        <v>23</v>
      </c>
      <c r="K1072" s="14">
        <f t="shared" si="32"/>
        <v>27257</v>
      </c>
      <c r="L1072" s="16">
        <f t="shared" si="33"/>
        <v>48</v>
      </c>
    </row>
    <row r="1073" spans="2:12" x14ac:dyDescent="0.3">
      <c r="B1073" t="s">
        <v>1104</v>
      </c>
      <c r="C1073">
        <v>1973</v>
      </c>
      <c r="D1073" t="s">
        <v>37</v>
      </c>
      <c r="E1073">
        <v>11</v>
      </c>
      <c r="F1073">
        <v>0</v>
      </c>
      <c r="G1073" s="18">
        <v>8688.86</v>
      </c>
      <c r="H1073" t="s">
        <v>11</v>
      </c>
      <c r="I1073" t="s">
        <v>16</v>
      </c>
      <c r="J1073" t="s">
        <v>356</v>
      </c>
      <c r="K1073" s="14">
        <f t="shared" si="32"/>
        <v>26948</v>
      </c>
      <c r="L1073" s="16">
        <f t="shared" si="33"/>
        <v>49</v>
      </c>
    </row>
    <row r="1074" spans="2:12" x14ac:dyDescent="0.3">
      <c r="B1074" t="s">
        <v>1105</v>
      </c>
      <c r="C1074">
        <v>1980</v>
      </c>
      <c r="D1074" t="s">
        <v>37</v>
      </c>
      <c r="E1074">
        <v>28</v>
      </c>
      <c r="F1074">
        <v>2</v>
      </c>
      <c r="G1074" s="18">
        <v>8701.84</v>
      </c>
      <c r="H1074" t="s">
        <v>11</v>
      </c>
      <c r="I1074" t="s">
        <v>12</v>
      </c>
      <c r="J1074" t="s">
        <v>300</v>
      </c>
      <c r="K1074" s="14">
        <f t="shared" si="32"/>
        <v>29522</v>
      </c>
      <c r="L1074" s="16">
        <f t="shared" si="33"/>
        <v>42</v>
      </c>
    </row>
    <row r="1075" spans="2:12" x14ac:dyDescent="0.3">
      <c r="B1075" t="s">
        <v>1106</v>
      </c>
      <c r="C1075">
        <v>1973</v>
      </c>
      <c r="D1075" t="s">
        <v>18</v>
      </c>
      <c r="E1075">
        <v>25</v>
      </c>
      <c r="F1075">
        <v>1</v>
      </c>
      <c r="G1075" s="18">
        <v>8703.4599999999991</v>
      </c>
      <c r="H1075" t="s">
        <v>12</v>
      </c>
      <c r="I1075" t="s">
        <v>12</v>
      </c>
      <c r="J1075" t="s">
        <v>42</v>
      </c>
      <c r="K1075" s="14">
        <f t="shared" si="32"/>
        <v>26840</v>
      </c>
      <c r="L1075" s="16">
        <f t="shared" si="33"/>
        <v>49</v>
      </c>
    </row>
    <row r="1076" spans="2:12" x14ac:dyDescent="0.3">
      <c r="B1076" t="s">
        <v>1107</v>
      </c>
      <c r="C1076">
        <v>1976</v>
      </c>
      <c r="D1076" t="s">
        <v>18</v>
      </c>
      <c r="E1076">
        <v>17</v>
      </c>
      <c r="F1076">
        <v>2</v>
      </c>
      <c r="G1076" s="18">
        <v>8733.23</v>
      </c>
      <c r="H1076" t="s">
        <v>11</v>
      </c>
      <c r="I1076" t="s">
        <v>12</v>
      </c>
      <c r="J1076" t="s">
        <v>23</v>
      </c>
      <c r="K1076" s="14">
        <f t="shared" si="32"/>
        <v>27928</v>
      </c>
      <c r="L1076" s="16">
        <f t="shared" si="33"/>
        <v>46</v>
      </c>
    </row>
    <row r="1077" spans="2:12" x14ac:dyDescent="0.3">
      <c r="B1077" t="s">
        <v>1108</v>
      </c>
      <c r="C1077">
        <v>1999</v>
      </c>
      <c r="D1077" t="s">
        <v>35</v>
      </c>
      <c r="E1077">
        <v>23</v>
      </c>
      <c r="F1077">
        <v>0</v>
      </c>
      <c r="G1077" s="18">
        <v>8747.68</v>
      </c>
      <c r="H1077" t="s">
        <v>11</v>
      </c>
      <c r="I1077" t="s">
        <v>12</v>
      </c>
      <c r="J1077" t="s">
        <v>42</v>
      </c>
      <c r="K1077" s="14">
        <f t="shared" si="32"/>
        <v>36395</v>
      </c>
      <c r="L1077" s="16">
        <f t="shared" si="33"/>
        <v>23</v>
      </c>
    </row>
    <row r="1078" spans="2:12" x14ac:dyDescent="0.3">
      <c r="B1078" t="s">
        <v>1109</v>
      </c>
      <c r="C1078">
        <v>1969</v>
      </c>
      <c r="D1078" t="s">
        <v>20</v>
      </c>
      <c r="E1078">
        <v>9</v>
      </c>
      <c r="F1078">
        <v>0</v>
      </c>
      <c r="G1078" s="18">
        <v>8760.1200000000008</v>
      </c>
      <c r="H1078" t="s">
        <v>11</v>
      </c>
      <c r="I1078" t="s">
        <v>16</v>
      </c>
      <c r="J1078" t="s">
        <v>13</v>
      </c>
      <c r="K1078" s="14">
        <f t="shared" si="32"/>
        <v>25455</v>
      </c>
      <c r="L1078" s="16">
        <f t="shared" si="33"/>
        <v>53</v>
      </c>
    </row>
    <row r="1079" spans="2:12" x14ac:dyDescent="0.3">
      <c r="B1079" t="s">
        <v>1110</v>
      </c>
      <c r="C1079">
        <v>1974</v>
      </c>
      <c r="D1079" t="s">
        <v>20</v>
      </c>
      <c r="E1079">
        <v>6</v>
      </c>
      <c r="F1079">
        <v>1</v>
      </c>
      <c r="G1079" s="18">
        <v>8765.25</v>
      </c>
      <c r="H1079" t="s">
        <v>11</v>
      </c>
      <c r="I1079" t="s">
        <v>12</v>
      </c>
      <c r="J1079" t="s">
        <v>23</v>
      </c>
      <c r="K1079" s="14">
        <f t="shared" si="32"/>
        <v>27278</v>
      </c>
      <c r="L1079" s="16">
        <f t="shared" si="33"/>
        <v>48</v>
      </c>
    </row>
    <row r="1080" spans="2:12" x14ac:dyDescent="0.3">
      <c r="B1080" t="s">
        <v>1111</v>
      </c>
      <c r="C1080">
        <v>1971</v>
      </c>
      <c r="D1080" t="s">
        <v>35</v>
      </c>
      <c r="E1080">
        <v>23</v>
      </c>
      <c r="F1080">
        <v>0</v>
      </c>
      <c r="G1080" s="18">
        <v>8782.4699999999993</v>
      </c>
      <c r="H1080" t="s">
        <v>11</v>
      </c>
      <c r="I1080" t="s">
        <v>12</v>
      </c>
      <c r="J1080" t="s">
        <v>42</v>
      </c>
      <c r="K1080" s="14">
        <f t="shared" si="32"/>
        <v>26168</v>
      </c>
      <c r="L1080" s="16">
        <f t="shared" si="33"/>
        <v>51</v>
      </c>
    </row>
    <row r="1081" spans="2:12" x14ac:dyDescent="0.3">
      <c r="B1081" t="s">
        <v>1112</v>
      </c>
      <c r="C1081">
        <v>1971</v>
      </c>
      <c r="D1081" t="s">
        <v>18</v>
      </c>
      <c r="E1081">
        <v>18</v>
      </c>
      <c r="F1081">
        <v>0</v>
      </c>
      <c r="G1081" s="18">
        <v>8798.59</v>
      </c>
      <c r="H1081" t="s">
        <v>11</v>
      </c>
      <c r="I1081" t="s">
        <v>16</v>
      </c>
      <c r="J1081" t="s">
        <v>42</v>
      </c>
      <c r="K1081" s="14">
        <f t="shared" si="32"/>
        <v>26102</v>
      </c>
      <c r="L1081" s="16">
        <f t="shared" si="33"/>
        <v>51</v>
      </c>
    </row>
    <row r="1082" spans="2:12" x14ac:dyDescent="0.3">
      <c r="B1082" t="s">
        <v>1113</v>
      </c>
      <c r="C1082">
        <v>1965</v>
      </c>
      <c r="D1082" t="s">
        <v>35</v>
      </c>
      <c r="E1082">
        <v>29</v>
      </c>
      <c r="F1082">
        <v>0</v>
      </c>
      <c r="G1082" s="18">
        <v>8800.49</v>
      </c>
      <c r="H1082" t="s">
        <v>12</v>
      </c>
      <c r="I1082" t="s">
        <v>11</v>
      </c>
      <c r="J1082" t="s">
        <v>13</v>
      </c>
      <c r="K1082" s="14">
        <f t="shared" si="32"/>
        <v>23983</v>
      </c>
      <c r="L1082" s="16">
        <f t="shared" si="33"/>
        <v>57</v>
      </c>
    </row>
    <row r="1083" spans="2:12" x14ac:dyDescent="0.3">
      <c r="B1083" t="s">
        <v>1114</v>
      </c>
      <c r="C1083">
        <v>2001</v>
      </c>
      <c r="D1083" t="s">
        <v>15</v>
      </c>
      <c r="E1083">
        <v>7</v>
      </c>
      <c r="F1083">
        <v>0</v>
      </c>
      <c r="G1083" s="18">
        <v>8821.8799999999992</v>
      </c>
      <c r="H1083" t="s">
        <v>11</v>
      </c>
      <c r="I1083" t="s">
        <v>12</v>
      </c>
      <c r="J1083" t="s">
        <v>249</v>
      </c>
      <c r="K1083" s="14">
        <f t="shared" si="32"/>
        <v>37202</v>
      </c>
      <c r="L1083" s="16">
        <f t="shared" si="33"/>
        <v>21</v>
      </c>
    </row>
    <row r="1084" spans="2:12" x14ac:dyDescent="0.3">
      <c r="B1084" t="s">
        <v>1115</v>
      </c>
      <c r="C1084">
        <v>1976</v>
      </c>
      <c r="D1084" t="s">
        <v>18</v>
      </c>
      <c r="E1084">
        <v>14</v>
      </c>
      <c r="F1084">
        <v>2</v>
      </c>
      <c r="G1084" s="18">
        <v>8823.2800000000007</v>
      </c>
      <c r="H1084" t="s">
        <v>11</v>
      </c>
      <c r="I1084" t="s">
        <v>16</v>
      </c>
      <c r="J1084" t="s">
        <v>42</v>
      </c>
      <c r="K1084" s="14">
        <f t="shared" si="32"/>
        <v>27925</v>
      </c>
      <c r="L1084" s="16">
        <f t="shared" si="33"/>
        <v>46</v>
      </c>
    </row>
    <row r="1085" spans="2:12" x14ac:dyDescent="0.3">
      <c r="B1085" t="s">
        <v>1116</v>
      </c>
      <c r="C1085">
        <v>1976</v>
      </c>
      <c r="D1085" t="s">
        <v>37</v>
      </c>
      <c r="E1085">
        <v>19</v>
      </c>
      <c r="F1085">
        <v>1</v>
      </c>
      <c r="G1085" s="18">
        <v>8823.99</v>
      </c>
      <c r="H1085" t="s">
        <v>11</v>
      </c>
      <c r="I1085" t="s">
        <v>12</v>
      </c>
      <c r="J1085" t="s">
        <v>247</v>
      </c>
      <c r="K1085" s="14">
        <f t="shared" si="32"/>
        <v>28052</v>
      </c>
      <c r="L1085" s="16">
        <f t="shared" si="33"/>
        <v>46</v>
      </c>
    </row>
    <row r="1086" spans="2:12" x14ac:dyDescent="0.3">
      <c r="B1086" t="s">
        <v>1117</v>
      </c>
      <c r="C1086">
        <v>1988</v>
      </c>
      <c r="D1086" t="s">
        <v>35</v>
      </c>
      <c r="E1086">
        <v>22</v>
      </c>
      <c r="F1086">
        <v>3</v>
      </c>
      <c r="G1086" s="18">
        <v>8824.27</v>
      </c>
      <c r="H1086" t="s">
        <v>11</v>
      </c>
      <c r="I1086" t="s">
        <v>16</v>
      </c>
      <c r="J1086" t="s">
        <v>200</v>
      </c>
      <c r="K1086" s="14">
        <f t="shared" si="32"/>
        <v>32377</v>
      </c>
      <c r="L1086" s="16">
        <f t="shared" si="33"/>
        <v>34</v>
      </c>
    </row>
    <row r="1087" spans="2:12" x14ac:dyDescent="0.3">
      <c r="B1087" t="s">
        <v>1118</v>
      </c>
      <c r="C1087">
        <v>1976</v>
      </c>
      <c r="D1087" t="s">
        <v>10</v>
      </c>
      <c r="E1087">
        <v>14</v>
      </c>
      <c r="F1087">
        <v>2</v>
      </c>
      <c r="G1087" s="18">
        <v>8825.09</v>
      </c>
      <c r="H1087" t="s">
        <v>11</v>
      </c>
      <c r="I1087" t="s">
        <v>12</v>
      </c>
      <c r="J1087" t="s">
        <v>42</v>
      </c>
      <c r="K1087" s="14">
        <f t="shared" si="32"/>
        <v>27955</v>
      </c>
      <c r="L1087" s="16">
        <f t="shared" si="33"/>
        <v>46</v>
      </c>
    </row>
    <row r="1088" spans="2:12" x14ac:dyDescent="0.3">
      <c r="B1088" t="s">
        <v>1119</v>
      </c>
      <c r="C1088">
        <v>1972</v>
      </c>
      <c r="D1088" t="s">
        <v>15</v>
      </c>
      <c r="E1088">
        <v>14</v>
      </c>
      <c r="F1088">
        <v>0</v>
      </c>
      <c r="G1088" s="18">
        <v>8827.2099999999991</v>
      </c>
      <c r="H1088" t="s">
        <v>12</v>
      </c>
      <c r="I1088" t="s">
        <v>16</v>
      </c>
      <c r="J1088" t="s">
        <v>23</v>
      </c>
      <c r="K1088" s="14">
        <f t="shared" si="32"/>
        <v>26617</v>
      </c>
      <c r="L1088" s="16">
        <f t="shared" si="33"/>
        <v>50</v>
      </c>
    </row>
    <row r="1089" spans="2:12" x14ac:dyDescent="0.3">
      <c r="B1089" t="s">
        <v>1120</v>
      </c>
      <c r="C1089">
        <v>1972</v>
      </c>
      <c r="D1089" t="s">
        <v>15</v>
      </c>
      <c r="E1089">
        <v>22</v>
      </c>
      <c r="F1089">
        <v>0</v>
      </c>
      <c r="G1089" s="18">
        <v>8835.26</v>
      </c>
      <c r="H1089" t="s">
        <v>12</v>
      </c>
      <c r="I1089" t="s">
        <v>11</v>
      </c>
      <c r="J1089" t="s">
        <v>23</v>
      </c>
      <c r="K1089" s="14">
        <f t="shared" si="32"/>
        <v>26625</v>
      </c>
      <c r="L1089" s="16">
        <f t="shared" si="33"/>
        <v>50</v>
      </c>
    </row>
    <row r="1090" spans="2:12" x14ac:dyDescent="0.3">
      <c r="B1090" t="s">
        <v>1121</v>
      </c>
      <c r="C1090">
        <v>1974</v>
      </c>
      <c r="D1090" t="s">
        <v>18</v>
      </c>
      <c r="E1090">
        <v>18</v>
      </c>
      <c r="F1090">
        <v>1</v>
      </c>
      <c r="G1090" s="18">
        <v>8871.15</v>
      </c>
      <c r="H1090" t="s">
        <v>11</v>
      </c>
      <c r="I1090" t="s">
        <v>12</v>
      </c>
      <c r="J1090" t="s">
        <v>13</v>
      </c>
      <c r="K1090" s="14">
        <f t="shared" si="32"/>
        <v>27198</v>
      </c>
      <c r="L1090" s="16">
        <f t="shared" si="33"/>
        <v>48</v>
      </c>
    </row>
    <row r="1091" spans="2:12" x14ac:dyDescent="0.3">
      <c r="B1091" t="s">
        <v>1122</v>
      </c>
      <c r="C1091">
        <v>1973</v>
      </c>
      <c r="D1091" t="s">
        <v>20</v>
      </c>
      <c r="E1091">
        <v>9</v>
      </c>
      <c r="F1091">
        <v>0</v>
      </c>
      <c r="G1091" s="18">
        <v>8890.59</v>
      </c>
      <c r="H1091" t="s">
        <v>11</v>
      </c>
      <c r="I1091" t="s">
        <v>12</v>
      </c>
      <c r="J1091" t="s">
        <v>23</v>
      </c>
      <c r="K1091" s="14">
        <f t="shared" ref="K1091:K1154" si="34">DATE(C1091,MONTH(1&amp;D1091),E1091)</f>
        <v>26916</v>
      </c>
      <c r="L1091" s="16">
        <f t="shared" ref="L1091:L1154" si="35">DATEDIF(K1091,DATE(2023,6,8),"Y")</f>
        <v>49</v>
      </c>
    </row>
    <row r="1092" spans="2:12" x14ac:dyDescent="0.3">
      <c r="B1092" t="s">
        <v>1123</v>
      </c>
      <c r="C1092">
        <v>1978</v>
      </c>
      <c r="D1092" t="s">
        <v>30</v>
      </c>
      <c r="E1092">
        <v>16</v>
      </c>
      <c r="F1092">
        <v>3</v>
      </c>
      <c r="G1092" s="18">
        <v>8891.14</v>
      </c>
      <c r="H1092" t="s">
        <v>11</v>
      </c>
      <c r="I1092" t="s">
        <v>12</v>
      </c>
      <c r="J1092" t="s">
        <v>356</v>
      </c>
      <c r="K1092" s="14">
        <f t="shared" si="34"/>
        <v>28840</v>
      </c>
      <c r="L1092" s="16">
        <f t="shared" si="35"/>
        <v>44</v>
      </c>
    </row>
    <row r="1093" spans="2:12" x14ac:dyDescent="0.3">
      <c r="B1093" t="s">
        <v>1124</v>
      </c>
      <c r="C1093">
        <v>1997</v>
      </c>
      <c r="D1093" t="s">
        <v>15</v>
      </c>
      <c r="E1093">
        <v>28</v>
      </c>
      <c r="F1093">
        <v>0</v>
      </c>
      <c r="G1093" s="18">
        <v>8906.14</v>
      </c>
      <c r="H1093" t="s">
        <v>11</v>
      </c>
      <c r="I1093" t="s">
        <v>11</v>
      </c>
      <c r="J1093" t="s">
        <v>23</v>
      </c>
      <c r="K1093" s="14">
        <f t="shared" si="34"/>
        <v>35762</v>
      </c>
      <c r="L1093" s="16">
        <f t="shared" si="35"/>
        <v>25</v>
      </c>
    </row>
    <row r="1094" spans="2:12" x14ac:dyDescent="0.3">
      <c r="B1094" t="s">
        <v>1125</v>
      </c>
      <c r="C1094">
        <v>1967</v>
      </c>
      <c r="D1094" t="s">
        <v>20</v>
      </c>
      <c r="E1094">
        <v>6</v>
      </c>
      <c r="F1094">
        <v>0</v>
      </c>
      <c r="G1094" s="18">
        <v>8908.4699999999993</v>
      </c>
      <c r="H1094" t="s">
        <v>12</v>
      </c>
      <c r="I1094" t="s">
        <v>11</v>
      </c>
      <c r="J1094" t="s">
        <v>13</v>
      </c>
      <c r="K1094" s="14">
        <f t="shared" si="34"/>
        <v>24721</v>
      </c>
      <c r="L1094" s="16">
        <f t="shared" si="35"/>
        <v>55</v>
      </c>
    </row>
    <row r="1095" spans="2:12" x14ac:dyDescent="0.3">
      <c r="B1095" t="s">
        <v>1126</v>
      </c>
      <c r="C1095">
        <v>1975</v>
      </c>
      <c r="D1095" t="s">
        <v>10</v>
      </c>
      <c r="E1095">
        <v>7</v>
      </c>
      <c r="F1095">
        <v>1</v>
      </c>
      <c r="G1095" s="18">
        <v>8930.93</v>
      </c>
      <c r="H1095" t="s">
        <v>11</v>
      </c>
      <c r="I1095" t="s">
        <v>11</v>
      </c>
      <c r="J1095" t="s">
        <v>23</v>
      </c>
      <c r="K1095" s="14">
        <f t="shared" si="34"/>
        <v>27582</v>
      </c>
      <c r="L1095" s="16">
        <f t="shared" si="35"/>
        <v>47</v>
      </c>
    </row>
    <row r="1096" spans="2:12" x14ac:dyDescent="0.3">
      <c r="B1096" t="s">
        <v>1127</v>
      </c>
      <c r="C1096">
        <v>1972</v>
      </c>
      <c r="D1096" t="s">
        <v>18</v>
      </c>
      <c r="E1096">
        <v>6</v>
      </c>
      <c r="F1096">
        <v>0</v>
      </c>
      <c r="G1096" s="18">
        <v>8932.08</v>
      </c>
      <c r="H1096" t="s">
        <v>11</v>
      </c>
      <c r="I1096" t="s">
        <v>16</v>
      </c>
      <c r="J1096" t="s">
        <v>42</v>
      </c>
      <c r="K1096" s="14">
        <f t="shared" si="34"/>
        <v>26456</v>
      </c>
      <c r="L1096" s="16">
        <f t="shared" si="35"/>
        <v>51</v>
      </c>
    </row>
    <row r="1097" spans="2:12" x14ac:dyDescent="0.3">
      <c r="B1097" t="s">
        <v>1128</v>
      </c>
      <c r="C1097">
        <v>1976</v>
      </c>
      <c r="D1097" t="s">
        <v>30</v>
      </c>
      <c r="E1097">
        <v>25</v>
      </c>
      <c r="F1097">
        <v>3</v>
      </c>
      <c r="G1097" s="18">
        <v>8944.1200000000008</v>
      </c>
      <c r="H1097" t="s">
        <v>12</v>
      </c>
      <c r="I1097" t="s">
        <v>11</v>
      </c>
      <c r="J1097" t="s">
        <v>13</v>
      </c>
      <c r="K1097" s="14">
        <f t="shared" si="34"/>
        <v>28119</v>
      </c>
      <c r="L1097" s="16">
        <f t="shared" si="35"/>
        <v>46</v>
      </c>
    </row>
    <row r="1098" spans="2:12" x14ac:dyDescent="0.3">
      <c r="B1098" t="s">
        <v>1129</v>
      </c>
      <c r="C1098">
        <v>1992</v>
      </c>
      <c r="D1098" t="s">
        <v>20</v>
      </c>
      <c r="E1098">
        <v>27</v>
      </c>
      <c r="F1098">
        <v>0</v>
      </c>
      <c r="G1098" s="18">
        <v>8954.99</v>
      </c>
      <c r="H1098" t="s">
        <v>11</v>
      </c>
      <c r="I1098" t="s">
        <v>12</v>
      </c>
      <c r="J1098" t="s">
        <v>535</v>
      </c>
      <c r="K1098" s="14">
        <f t="shared" si="34"/>
        <v>33874</v>
      </c>
      <c r="L1098" s="16">
        <f t="shared" si="35"/>
        <v>30</v>
      </c>
    </row>
    <row r="1099" spans="2:12" x14ac:dyDescent="0.3">
      <c r="B1099" t="s">
        <v>1130</v>
      </c>
      <c r="C1099">
        <v>1974</v>
      </c>
      <c r="D1099" t="s">
        <v>35</v>
      </c>
      <c r="E1099">
        <v>17</v>
      </c>
      <c r="F1099">
        <v>1</v>
      </c>
      <c r="G1099" s="18">
        <v>8964.06</v>
      </c>
      <c r="H1099" t="s">
        <v>12</v>
      </c>
      <c r="I1099" t="s">
        <v>11</v>
      </c>
      <c r="J1099" t="s">
        <v>168</v>
      </c>
      <c r="K1099" s="14">
        <f t="shared" si="34"/>
        <v>27258</v>
      </c>
      <c r="L1099" s="16">
        <f t="shared" si="35"/>
        <v>48</v>
      </c>
    </row>
    <row r="1100" spans="2:12" x14ac:dyDescent="0.3">
      <c r="B1100" t="s">
        <v>1131</v>
      </c>
      <c r="C1100">
        <v>1983</v>
      </c>
      <c r="D1100" t="s">
        <v>10</v>
      </c>
      <c r="E1100">
        <v>15</v>
      </c>
      <c r="F1100">
        <v>5</v>
      </c>
      <c r="G1100" s="18">
        <v>8965.7999999999993</v>
      </c>
      <c r="H1100" t="s">
        <v>11</v>
      </c>
      <c r="I1100" t="s">
        <v>12</v>
      </c>
      <c r="J1100" t="s">
        <v>23</v>
      </c>
      <c r="K1100" s="14">
        <f t="shared" si="34"/>
        <v>30512</v>
      </c>
      <c r="L1100" s="16">
        <f t="shared" si="35"/>
        <v>39</v>
      </c>
    </row>
    <row r="1101" spans="2:12" x14ac:dyDescent="0.3">
      <c r="B1101" t="s">
        <v>1132</v>
      </c>
      <c r="C1101">
        <v>1974</v>
      </c>
      <c r="D1101" t="s">
        <v>20</v>
      </c>
      <c r="E1101">
        <v>8</v>
      </c>
      <c r="F1101">
        <v>2</v>
      </c>
      <c r="G1101" s="18">
        <v>8968.33</v>
      </c>
      <c r="H1101" t="s">
        <v>12</v>
      </c>
      <c r="I1101" t="s">
        <v>11</v>
      </c>
      <c r="J1101" t="s">
        <v>42</v>
      </c>
      <c r="K1101" s="14">
        <f t="shared" si="34"/>
        <v>27280</v>
      </c>
      <c r="L1101" s="16">
        <f t="shared" si="35"/>
        <v>48</v>
      </c>
    </row>
    <row r="1102" spans="2:12" x14ac:dyDescent="0.3">
      <c r="B1102" t="s">
        <v>1133</v>
      </c>
      <c r="C1102">
        <v>1974</v>
      </c>
      <c r="D1102" t="s">
        <v>10</v>
      </c>
      <c r="E1102">
        <v>21</v>
      </c>
      <c r="F1102">
        <v>2</v>
      </c>
      <c r="G1102" s="18">
        <v>8978.19</v>
      </c>
      <c r="H1102" t="s">
        <v>11</v>
      </c>
      <c r="I1102" t="s">
        <v>11</v>
      </c>
      <c r="J1102" t="s">
        <v>13</v>
      </c>
      <c r="K1102" s="14">
        <f t="shared" si="34"/>
        <v>27231</v>
      </c>
      <c r="L1102" s="16">
        <f t="shared" si="35"/>
        <v>48</v>
      </c>
    </row>
    <row r="1103" spans="2:12" x14ac:dyDescent="0.3">
      <c r="B1103" t="s">
        <v>1134</v>
      </c>
      <c r="C1103">
        <v>1973</v>
      </c>
      <c r="D1103" t="s">
        <v>37</v>
      </c>
      <c r="E1103">
        <v>11</v>
      </c>
      <c r="F1103">
        <v>0</v>
      </c>
      <c r="G1103" s="18">
        <v>8988.16</v>
      </c>
      <c r="H1103" t="s">
        <v>11</v>
      </c>
      <c r="I1103" t="s">
        <v>16</v>
      </c>
      <c r="J1103" t="s">
        <v>23</v>
      </c>
      <c r="K1103" s="14">
        <f t="shared" si="34"/>
        <v>26948</v>
      </c>
      <c r="L1103" s="16">
        <f t="shared" si="35"/>
        <v>49</v>
      </c>
    </row>
    <row r="1104" spans="2:12" x14ac:dyDescent="0.3">
      <c r="B1104" t="s">
        <v>1135</v>
      </c>
      <c r="C1104">
        <v>1979</v>
      </c>
      <c r="D1104" t="s">
        <v>30</v>
      </c>
      <c r="E1104">
        <v>16</v>
      </c>
      <c r="F1104">
        <v>2</v>
      </c>
      <c r="G1104" s="18">
        <v>8998.43</v>
      </c>
      <c r="H1104" t="s">
        <v>11</v>
      </c>
      <c r="I1104" t="s">
        <v>16</v>
      </c>
      <c r="J1104" t="s">
        <v>200</v>
      </c>
      <c r="K1104" s="14">
        <f t="shared" si="34"/>
        <v>29205</v>
      </c>
      <c r="L1104" s="16">
        <f t="shared" si="35"/>
        <v>43</v>
      </c>
    </row>
    <row r="1105" spans="2:12" x14ac:dyDescent="0.3">
      <c r="B1105" t="s">
        <v>1136</v>
      </c>
      <c r="C1105">
        <v>1993</v>
      </c>
      <c r="D1105" t="s">
        <v>30</v>
      </c>
      <c r="E1105">
        <v>1</v>
      </c>
      <c r="F1105">
        <v>0</v>
      </c>
      <c r="G1105" s="18">
        <v>9010.2000000000007</v>
      </c>
      <c r="H1105" t="s">
        <v>11</v>
      </c>
      <c r="I1105" t="s">
        <v>12</v>
      </c>
      <c r="J1105" t="s">
        <v>535</v>
      </c>
      <c r="K1105" s="14">
        <f t="shared" si="34"/>
        <v>34304</v>
      </c>
      <c r="L1105" s="16">
        <f t="shared" si="35"/>
        <v>29</v>
      </c>
    </row>
    <row r="1106" spans="2:12" x14ac:dyDescent="0.3">
      <c r="B1106" t="s">
        <v>1137</v>
      </c>
      <c r="C1106">
        <v>1972</v>
      </c>
      <c r="D1106" t="s">
        <v>30</v>
      </c>
      <c r="E1106">
        <v>7</v>
      </c>
      <c r="F1106">
        <v>1</v>
      </c>
      <c r="G1106" s="18">
        <v>9048.0300000000007</v>
      </c>
      <c r="H1106" t="s">
        <v>11</v>
      </c>
      <c r="I1106" t="s">
        <v>11</v>
      </c>
      <c r="J1106" t="s">
        <v>13</v>
      </c>
      <c r="K1106" s="14">
        <f t="shared" si="34"/>
        <v>26640</v>
      </c>
      <c r="L1106" s="16">
        <f t="shared" si="35"/>
        <v>50</v>
      </c>
    </row>
    <row r="1107" spans="2:12" x14ac:dyDescent="0.3">
      <c r="B1107" t="s">
        <v>1138</v>
      </c>
      <c r="C1107">
        <v>1972</v>
      </c>
      <c r="D1107" t="s">
        <v>30</v>
      </c>
      <c r="E1107">
        <v>2</v>
      </c>
      <c r="F1107">
        <v>1</v>
      </c>
      <c r="G1107" s="18">
        <v>9058.73</v>
      </c>
      <c r="H1107" t="s">
        <v>12</v>
      </c>
      <c r="I1107" t="s">
        <v>11</v>
      </c>
      <c r="J1107" t="s">
        <v>13</v>
      </c>
      <c r="K1107" s="14">
        <f t="shared" si="34"/>
        <v>26635</v>
      </c>
      <c r="L1107" s="16">
        <f t="shared" si="35"/>
        <v>50</v>
      </c>
    </row>
    <row r="1108" spans="2:12" x14ac:dyDescent="0.3">
      <c r="B1108" t="s">
        <v>1139</v>
      </c>
      <c r="C1108">
        <v>1977</v>
      </c>
      <c r="D1108" t="s">
        <v>15</v>
      </c>
      <c r="E1108">
        <v>4</v>
      </c>
      <c r="F1108">
        <v>2</v>
      </c>
      <c r="G1108" s="18">
        <v>9095.07</v>
      </c>
      <c r="H1108" t="s">
        <v>11</v>
      </c>
      <c r="I1108" t="s">
        <v>11</v>
      </c>
      <c r="J1108" t="s">
        <v>247</v>
      </c>
      <c r="K1108" s="14">
        <f t="shared" si="34"/>
        <v>28433</v>
      </c>
      <c r="L1108" s="16">
        <f t="shared" si="35"/>
        <v>45</v>
      </c>
    </row>
    <row r="1109" spans="2:12" x14ac:dyDescent="0.3">
      <c r="B1109" t="s">
        <v>1140</v>
      </c>
      <c r="C1109">
        <v>1965</v>
      </c>
      <c r="D1109" t="s">
        <v>15</v>
      </c>
      <c r="E1109">
        <v>9</v>
      </c>
      <c r="F1109">
        <v>0</v>
      </c>
      <c r="G1109" s="18">
        <v>9095.94</v>
      </c>
      <c r="H1109" t="s">
        <v>12</v>
      </c>
      <c r="I1109" t="s">
        <v>16</v>
      </c>
      <c r="J1109" t="s">
        <v>42</v>
      </c>
      <c r="K1109" s="14">
        <f t="shared" si="34"/>
        <v>24055</v>
      </c>
      <c r="L1109" s="16">
        <f t="shared" si="35"/>
        <v>57</v>
      </c>
    </row>
    <row r="1110" spans="2:12" x14ac:dyDescent="0.3">
      <c r="B1110" t="s">
        <v>1141</v>
      </c>
      <c r="C1110">
        <v>1977</v>
      </c>
      <c r="D1110" t="s">
        <v>30</v>
      </c>
      <c r="E1110">
        <v>2</v>
      </c>
      <c r="F1110">
        <v>3</v>
      </c>
      <c r="G1110" s="18">
        <v>9101.7999999999993</v>
      </c>
      <c r="H1110" t="s">
        <v>11</v>
      </c>
      <c r="I1110" t="s">
        <v>16</v>
      </c>
      <c r="J1110" t="s">
        <v>42</v>
      </c>
      <c r="K1110" s="14">
        <f t="shared" si="34"/>
        <v>28461</v>
      </c>
      <c r="L1110" s="16">
        <f t="shared" si="35"/>
        <v>45</v>
      </c>
    </row>
    <row r="1111" spans="2:12" x14ac:dyDescent="0.3">
      <c r="B1111" t="s">
        <v>1142</v>
      </c>
      <c r="C1111">
        <v>1970</v>
      </c>
      <c r="D1111" t="s">
        <v>35</v>
      </c>
      <c r="E1111">
        <v>12</v>
      </c>
      <c r="F1111">
        <v>0</v>
      </c>
      <c r="G1111" s="18">
        <v>9140.9500000000007</v>
      </c>
      <c r="H1111" t="s">
        <v>12</v>
      </c>
      <c r="I1111" t="s">
        <v>12</v>
      </c>
      <c r="J1111" t="s">
        <v>13</v>
      </c>
      <c r="K1111" s="14">
        <f t="shared" si="34"/>
        <v>25792</v>
      </c>
      <c r="L1111" s="16">
        <f t="shared" si="35"/>
        <v>52</v>
      </c>
    </row>
    <row r="1112" spans="2:12" x14ac:dyDescent="0.3">
      <c r="B1112" t="s">
        <v>1143</v>
      </c>
      <c r="C1112">
        <v>1970</v>
      </c>
      <c r="D1112" t="s">
        <v>37</v>
      </c>
      <c r="E1112">
        <v>18</v>
      </c>
      <c r="F1112">
        <v>0</v>
      </c>
      <c r="G1112" s="18">
        <v>9144.57</v>
      </c>
      <c r="H1112" t="s">
        <v>12</v>
      </c>
      <c r="I1112" t="s">
        <v>11</v>
      </c>
      <c r="J1112" t="s">
        <v>42</v>
      </c>
      <c r="K1112" s="14">
        <f t="shared" si="34"/>
        <v>25859</v>
      </c>
      <c r="L1112" s="16">
        <f t="shared" si="35"/>
        <v>52</v>
      </c>
    </row>
    <row r="1113" spans="2:12" x14ac:dyDescent="0.3">
      <c r="B1113" t="s">
        <v>1144</v>
      </c>
      <c r="C1113">
        <v>1982</v>
      </c>
      <c r="D1113" t="s">
        <v>30</v>
      </c>
      <c r="E1113">
        <v>8</v>
      </c>
      <c r="F1113">
        <v>3</v>
      </c>
      <c r="G1113" s="18">
        <v>9147.5</v>
      </c>
      <c r="H1113" t="s">
        <v>11</v>
      </c>
      <c r="I1113" t="s">
        <v>16</v>
      </c>
      <c r="J1113" t="s">
        <v>23</v>
      </c>
      <c r="K1113" s="14">
        <f t="shared" si="34"/>
        <v>30293</v>
      </c>
      <c r="L1113" s="16">
        <f t="shared" si="35"/>
        <v>40</v>
      </c>
    </row>
    <row r="1114" spans="2:12" x14ac:dyDescent="0.3">
      <c r="B1114" t="s">
        <v>1145</v>
      </c>
      <c r="C1114">
        <v>1990</v>
      </c>
      <c r="D1114" t="s">
        <v>35</v>
      </c>
      <c r="E1114">
        <v>23</v>
      </c>
      <c r="F1114">
        <v>3</v>
      </c>
      <c r="G1114" s="18">
        <v>9159.51</v>
      </c>
      <c r="H1114" t="s">
        <v>11</v>
      </c>
      <c r="I1114" t="s">
        <v>11</v>
      </c>
      <c r="J1114" t="s">
        <v>300</v>
      </c>
      <c r="K1114" s="14">
        <f t="shared" si="34"/>
        <v>33108</v>
      </c>
      <c r="L1114" s="16">
        <f t="shared" si="35"/>
        <v>32</v>
      </c>
    </row>
    <row r="1115" spans="2:12" x14ac:dyDescent="0.3">
      <c r="B1115" t="s">
        <v>1146</v>
      </c>
      <c r="C1115">
        <v>1970</v>
      </c>
      <c r="D1115" t="s">
        <v>37</v>
      </c>
      <c r="E1115">
        <v>24</v>
      </c>
      <c r="F1115">
        <v>0</v>
      </c>
      <c r="G1115" s="18">
        <v>9171.75</v>
      </c>
      <c r="H1115" t="s">
        <v>11</v>
      </c>
      <c r="I1115" t="s">
        <v>11</v>
      </c>
      <c r="J1115" t="s">
        <v>23</v>
      </c>
      <c r="K1115" s="14">
        <f t="shared" si="34"/>
        <v>25865</v>
      </c>
      <c r="L1115" s="16">
        <f t="shared" si="35"/>
        <v>52</v>
      </c>
    </row>
    <row r="1116" spans="2:12" x14ac:dyDescent="0.3">
      <c r="B1116" t="s">
        <v>1147</v>
      </c>
      <c r="C1116">
        <v>1971</v>
      </c>
      <c r="D1116" t="s">
        <v>30</v>
      </c>
      <c r="E1116">
        <v>29</v>
      </c>
      <c r="F1116">
        <v>0</v>
      </c>
      <c r="G1116" s="18">
        <v>9174.14</v>
      </c>
      <c r="H1116" t="s">
        <v>12</v>
      </c>
      <c r="I1116" t="s">
        <v>16</v>
      </c>
      <c r="J1116" t="s">
        <v>23</v>
      </c>
      <c r="K1116" s="14">
        <f t="shared" si="34"/>
        <v>26296</v>
      </c>
      <c r="L1116" s="16">
        <f t="shared" si="35"/>
        <v>51</v>
      </c>
    </row>
    <row r="1117" spans="2:12" x14ac:dyDescent="0.3">
      <c r="B1117" t="s">
        <v>1148</v>
      </c>
      <c r="C1117">
        <v>1973</v>
      </c>
      <c r="D1117" t="s">
        <v>30</v>
      </c>
      <c r="E1117">
        <v>25</v>
      </c>
      <c r="F1117">
        <v>1</v>
      </c>
      <c r="G1117" s="18">
        <v>9182.17</v>
      </c>
      <c r="H1117" t="s">
        <v>11</v>
      </c>
      <c r="I1117" t="s">
        <v>12</v>
      </c>
      <c r="J1117" t="s">
        <v>42</v>
      </c>
      <c r="K1117" s="14">
        <f t="shared" si="34"/>
        <v>27023</v>
      </c>
      <c r="L1117" s="16">
        <f t="shared" si="35"/>
        <v>49</v>
      </c>
    </row>
    <row r="1118" spans="2:12" x14ac:dyDescent="0.3">
      <c r="B1118" t="s">
        <v>1149</v>
      </c>
      <c r="C1118">
        <v>1976</v>
      </c>
      <c r="D1118" t="s">
        <v>20</v>
      </c>
      <c r="E1118">
        <v>10</v>
      </c>
      <c r="F1118">
        <v>2</v>
      </c>
      <c r="G1118" s="18">
        <v>9193.84</v>
      </c>
      <c r="H1118" t="s">
        <v>11</v>
      </c>
      <c r="I1118" t="s">
        <v>16</v>
      </c>
      <c r="J1118" t="s">
        <v>23</v>
      </c>
      <c r="K1118" s="14">
        <f t="shared" si="34"/>
        <v>28013</v>
      </c>
      <c r="L1118" s="16">
        <f t="shared" si="35"/>
        <v>46</v>
      </c>
    </row>
    <row r="1119" spans="2:12" x14ac:dyDescent="0.3">
      <c r="B1119" t="s">
        <v>1150</v>
      </c>
      <c r="C1119">
        <v>1986</v>
      </c>
      <c r="D1119" t="s">
        <v>30</v>
      </c>
      <c r="E1119">
        <v>25</v>
      </c>
      <c r="F1119">
        <v>3</v>
      </c>
      <c r="G1119" s="18">
        <v>9210.06</v>
      </c>
      <c r="H1119" t="s">
        <v>11</v>
      </c>
      <c r="I1119" t="s">
        <v>12</v>
      </c>
      <c r="J1119" t="s">
        <v>300</v>
      </c>
      <c r="K1119" s="14">
        <f t="shared" si="34"/>
        <v>31771</v>
      </c>
      <c r="L1119" s="16">
        <f t="shared" si="35"/>
        <v>36</v>
      </c>
    </row>
    <row r="1120" spans="2:12" x14ac:dyDescent="0.3">
      <c r="B1120" t="s">
        <v>1151</v>
      </c>
      <c r="C1120">
        <v>1981</v>
      </c>
      <c r="D1120" t="s">
        <v>30</v>
      </c>
      <c r="E1120">
        <v>5</v>
      </c>
      <c r="F1120">
        <v>5</v>
      </c>
      <c r="G1120" s="18">
        <v>9222.4</v>
      </c>
      <c r="H1120" t="s">
        <v>11</v>
      </c>
      <c r="I1120" t="s">
        <v>12</v>
      </c>
      <c r="J1120" t="s">
        <v>166</v>
      </c>
      <c r="K1120" s="14">
        <f t="shared" si="34"/>
        <v>29925</v>
      </c>
      <c r="L1120" s="16">
        <f t="shared" si="35"/>
        <v>41</v>
      </c>
    </row>
    <row r="1121" spans="2:12" x14ac:dyDescent="0.3">
      <c r="B1121" t="s">
        <v>1152</v>
      </c>
      <c r="C1121">
        <v>1975</v>
      </c>
      <c r="D1121" t="s">
        <v>30</v>
      </c>
      <c r="E1121">
        <v>6</v>
      </c>
      <c r="F1121">
        <v>2</v>
      </c>
      <c r="G1121" s="18">
        <v>9225.26</v>
      </c>
      <c r="H1121" t="s">
        <v>12</v>
      </c>
      <c r="I1121" t="s">
        <v>12</v>
      </c>
      <c r="J1121" t="s">
        <v>164</v>
      </c>
      <c r="K1121" s="14">
        <f t="shared" si="34"/>
        <v>27734</v>
      </c>
      <c r="L1121" s="16">
        <f t="shared" si="35"/>
        <v>47</v>
      </c>
    </row>
    <row r="1122" spans="2:12" x14ac:dyDescent="0.3">
      <c r="B1122" t="s">
        <v>1153</v>
      </c>
      <c r="C1122">
        <v>1980</v>
      </c>
      <c r="D1122" t="s">
        <v>37</v>
      </c>
      <c r="E1122">
        <v>5</v>
      </c>
      <c r="F1122">
        <v>2</v>
      </c>
      <c r="G1122" s="18">
        <v>9247.94</v>
      </c>
      <c r="H1122" t="s">
        <v>11</v>
      </c>
      <c r="I1122" t="s">
        <v>16</v>
      </c>
      <c r="J1122" t="s">
        <v>300</v>
      </c>
      <c r="K1122" s="14">
        <f t="shared" si="34"/>
        <v>29499</v>
      </c>
      <c r="L1122" s="16">
        <f t="shared" si="35"/>
        <v>42</v>
      </c>
    </row>
    <row r="1123" spans="2:12" x14ac:dyDescent="0.3">
      <c r="B1123" t="s">
        <v>1154</v>
      </c>
      <c r="C1123">
        <v>1974</v>
      </c>
      <c r="D1123" t="s">
        <v>35</v>
      </c>
      <c r="E1123">
        <v>21</v>
      </c>
      <c r="F1123">
        <v>1</v>
      </c>
      <c r="G1123" s="18">
        <v>9249.5</v>
      </c>
      <c r="H1123" t="s">
        <v>11</v>
      </c>
      <c r="I1123" t="s">
        <v>16</v>
      </c>
      <c r="J1123" t="s">
        <v>23</v>
      </c>
      <c r="K1123" s="14">
        <f t="shared" si="34"/>
        <v>27262</v>
      </c>
      <c r="L1123" s="16">
        <f t="shared" si="35"/>
        <v>48</v>
      </c>
    </row>
    <row r="1124" spans="2:12" x14ac:dyDescent="0.3">
      <c r="B1124" t="s">
        <v>1155</v>
      </c>
      <c r="C1124">
        <v>1971</v>
      </c>
      <c r="D1124" t="s">
        <v>35</v>
      </c>
      <c r="E1124">
        <v>6</v>
      </c>
      <c r="F1124">
        <v>0</v>
      </c>
      <c r="G1124" s="18">
        <v>9264.7999999999993</v>
      </c>
      <c r="H1124" t="s">
        <v>11</v>
      </c>
      <c r="I1124" t="s">
        <v>16</v>
      </c>
      <c r="J1124" t="s">
        <v>42</v>
      </c>
      <c r="K1124" s="14">
        <f t="shared" si="34"/>
        <v>26151</v>
      </c>
      <c r="L1124" s="16">
        <f t="shared" si="35"/>
        <v>51</v>
      </c>
    </row>
    <row r="1125" spans="2:12" x14ac:dyDescent="0.3">
      <c r="B1125" t="s">
        <v>1156</v>
      </c>
      <c r="C1125">
        <v>1973</v>
      </c>
      <c r="D1125" t="s">
        <v>37</v>
      </c>
      <c r="E1125">
        <v>27</v>
      </c>
      <c r="F1125">
        <v>1</v>
      </c>
      <c r="G1125" s="18">
        <v>9282.48</v>
      </c>
      <c r="H1125" t="s">
        <v>12</v>
      </c>
      <c r="I1125" t="s">
        <v>11</v>
      </c>
      <c r="J1125" t="s">
        <v>168</v>
      </c>
      <c r="K1125" s="14">
        <f t="shared" si="34"/>
        <v>26964</v>
      </c>
      <c r="L1125" s="16">
        <f t="shared" si="35"/>
        <v>49</v>
      </c>
    </row>
    <row r="1126" spans="2:12" x14ac:dyDescent="0.3">
      <c r="B1126" t="s">
        <v>1157</v>
      </c>
      <c r="C1126">
        <v>1971</v>
      </c>
      <c r="D1126" t="s">
        <v>10</v>
      </c>
      <c r="E1126">
        <v>2</v>
      </c>
      <c r="F1126">
        <v>0</v>
      </c>
      <c r="G1126" s="18">
        <v>9283.56</v>
      </c>
      <c r="H1126" t="s">
        <v>11</v>
      </c>
      <c r="I1126" t="s">
        <v>12</v>
      </c>
      <c r="J1126" t="s">
        <v>13</v>
      </c>
      <c r="K1126" s="14">
        <f t="shared" si="34"/>
        <v>26116</v>
      </c>
      <c r="L1126" s="16">
        <f t="shared" si="35"/>
        <v>51</v>
      </c>
    </row>
    <row r="1127" spans="2:12" x14ac:dyDescent="0.3">
      <c r="B1127" t="s">
        <v>1158</v>
      </c>
      <c r="C1127">
        <v>1969</v>
      </c>
      <c r="D1127" t="s">
        <v>15</v>
      </c>
      <c r="E1127">
        <v>26</v>
      </c>
      <c r="F1127">
        <v>0</v>
      </c>
      <c r="G1127" s="18">
        <v>9285.8700000000008</v>
      </c>
      <c r="H1127" t="s">
        <v>11</v>
      </c>
      <c r="I1127" t="s">
        <v>12</v>
      </c>
      <c r="J1127" t="s">
        <v>13</v>
      </c>
      <c r="K1127" s="14">
        <f t="shared" si="34"/>
        <v>25533</v>
      </c>
      <c r="L1127" s="16">
        <f t="shared" si="35"/>
        <v>53</v>
      </c>
    </row>
    <row r="1128" spans="2:12" x14ac:dyDescent="0.3">
      <c r="B1128" t="s">
        <v>1159</v>
      </c>
      <c r="C1128">
        <v>1973</v>
      </c>
      <c r="D1128" t="s">
        <v>37</v>
      </c>
      <c r="E1128">
        <v>16</v>
      </c>
      <c r="F1128">
        <v>1</v>
      </c>
      <c r="G1128" s="18">
        <v>9288.0300000000007</v>
      </c>
      <c r="H1128" t="s">
        <v>11</v>
      </c>
      <c r="I1128" t="s">
        <v>12</v>
      </c>
      <c r="J1128" t="s">
        <v>170</v>
      </c>
      <c r="K1128" s="14">
        <f t="shared" si="34"/>
        <v>26953</v>
      </c>
      <c r="L1128" s="16">
        <f t="shared" si="35"/>
        <v>49</v>
      </c>
    </row>
    <row r="1129" spans="2:12" x14ac:dyDescent="0.3">
      <c r="B1129" t="s">
        <v>1160</v>
      </c>
      <c r="C1129">
        <v>1973</v>
      </c>
      <c r="D1129" t="s">
        <v>20</v>
      </c>
      <c r="E1129">
        <v>18</v>
      </c>
      <c r="F1129">
        <v>1</v>
      </c>
      <c r="G1129" s="18">
        <v>9290.14</v>
      </c>
      <c r="H1129" t="s">
        <v>12</v>
      </c>
      <c r="I1129" t="s">
        <v>12</v>
      </c>
      <c r="J1129" t="s">
        <v>168</v>
      </c>
      <c r="K1129" s="14">
        <f t="shared" si="34"/>
        <v>26925</v>
      </c>
      <c r="L1129" s="16">
        <f t="shared" si="35"/>
        <v>49</v>
      </c>
    </row>
    <row r="1130" spans="2:12" x14ac:dyDescent="0.3">
      <c r="B1130" t="s">
        <v>1161</v>
      </c>
      <c r="C1130">
        <v>1976</v>
      </c>
      <c r="D1130" t="s">
        <v>15</v>
      </c>
      <c r="E1130">
        <v>3</v>
      </c>
      <c r="F1130">
        <v>3</v>
      </c>
      <c r="G1130" s="18">
        <v>9301.89</v>
      </c>
      <c r="H1130" t="s">
        <v>11</v>
      </c>
      <c r="I1130" t="s">
        <v>16</v>
      </c>
      <c r="J1130" t="s">
        <v>23</v>
      </c>
      <c r="K1130" s="14">
        <f t="shared" si="34"/>
        <v>28067</v>
      </c>
      <c r="L1130" s="16">
        <f t="shared" si="35"/>
        <v>46</v>
      </c>
    </row>
    <row r="1131" spans="2:12" x14ac:dyDescent="0.3">
      <c r="B1131" t="s">
        <v>1162</v>
      </c>
      <c r="C1131">
        <v>1973</v>
      </c>
      <c r="D1131" t="s">
        <v>37</v>
      </c>
      <c r="E1131">
        <v>16</v>
      </c>
      <c r="F1131">
        <v>2</v>
      </c>
      <c r="G1131" s="18">
        <v>9304.7000000000007</v>
      </c>
      <c r="H1131" t="s">
        <v>12</v>
      </c>
      <c r="I1131" t="s">
        <v>12</v>
      </c>
      <c r="J1131" t="s">
        <v>13</v>
      </c>
      <c r="K1131" s="14">
        <f t="shared" si="34"/>
        <v>26953</v>
      </c>
      <c r="L1131" s="16">
        <f t="shared" si="35"/>
        <v>49</v>
      </c>
    </row>
    <row r="1132" spans="2:12" x14ac:dyDescent="0.3">
      <c r="B1132" t="s">
        <v>1163</v>
      </c>
      <c r="C1132">
        <v>1963</v>
      </c>
      <c r="D1132" t="s">
        <v>18</v>
      </c>
      <c r="E1132">
        <v>8</v>
      </c>
      <c r="F1132">
        <v>0</v>
      </c>
      <c r="G1132" s="18">
        <v>9310.81</v>
      </c>
      <c r="H1132" t="s">
        <v>12</v>
      </c>
      <c r="I1132" t="s">
        <v>16</v>
      </c>
      <c r="J1132" t="s">
        <v>13</v>
      </c>
      <c r="K1132" s="14">
        <f t="shared" si="34"/>
        <v>23170</v>
      </c>
      <c r="L1132" s="16">
        <f t="shared" si="35"/>
        <v>60</v>
      </c>
    </row>
    <row r="1133" spans="2:12" x14ac:dyDescent="0.3">
      <c r="B1133" t="s">
        <v>1164</v>
      </c>
      <c r="C1133">
        <v>1977</v>
      </c>
      <c r="D1133" t="s">
        <v>37</v>
      </c>
      <c r="E1133">
        <v>12</v>
      </c>
      <c r="F1133">
        <v>2</v>
      </c>
      <c r="G1133" s="18">
        <v>9315.41</v>
      </c>
      <c r="H1133" t="s">
        <v>11</v>
      </c>
      <c r="I1133" t="s">
        <v>16</v>
      </c>
      <c r="J1133" t="s">
        <v>247</v>
      </c>
      <c r="K1133" s="14">
        <f t="shared" si="34"/>
        <v>28410</v>
      </c>
      <c r="L1133" s="16">
        <f t="shared" si="35"/>
        <v>45</v>
      </c>
    </row>
    <row r="1134" spans="2:12" x14ac:dyDescent="0.3">
      <c r="B1134" t="s">
        <v>1165</v>
      </c>
      <c r="C1134">
        <v>1988</v>
      </c>
      <c r="D1134" t="s">
        <v>10</v>
      </c>
      <c r="E1134">
        <v>9</v>
      </c>
      <c r="F1134">
        <v>3</v>
      </c>
      <c r="G1134" s="18">
        <v>9320.26</v>
      </c>
      <c r="H1134" t="s">
        <v>11</v>
      </c>
      <c r="I1134" t="s">
        <v>16</v>
      </c>
      <c r="J1134" t="s">
        <v>23</v>
      </c>
      <c r="K1134" s="14">
        <f t="shared" si="34"/>
        <v>32333</v>
      </c>
      <c r="L1134" s="16">
        <f t="shared" si="35"/>
        <v>34</v>
      </c>
    </row>
    <row r="1135" spans="2:12" x14ac:dyDescent="0.3">
      <c r="B1135" t="s">
        <v>1166</v>
      </c>
      <c r="C1135">
        <v>1996</v>
      </c>
      <c r="D1135" t="s">
        <v>37</v>
      </c>
      <c r="E1135">
        <v>12</v>
      </c>
      <c r="F1135">
        <v>0</v>
      </c>
      <c r="G1135" s="18">
        <v>9338.61</v>
      </c>
      <c r="H1135" t="s">
        <v>11</v>
      </c>
      <c r="I1135" t="s">
        <v>16</v>
      </c>
      <c r="J1135" t="s">
        <v>535</v>
      </c>
      <c r="K1135" s="14">
        <f t="shared" si="34"/>
        <v>35350</v>
      </c>
      <c r="L1135" s="16">
        <f t="shared" si="35"/>
        <v>26</v>
      </c>
    </row>
    <row r="1136" spans="2:12" x14ac:dyDescent="0.3">
      <c r="B1136" t="s">
        <v>1167</v>
      </c>
      <c r="C1136">
        <v>1988</v>
      </c>
      <c r="D1136" t="s">
        <v>10</v>
      </c>
      <c r="E1136">
        <v>1</v>
      </c>
      <c r="F1136">
        <v>3</v>
      </c>
      <c r="G1136" s="18">
        <v>9344.2000000000007</v>
      </c>
      <c r="H1136" t="s">
        <v>11</v>
      </c>
      <c r="I1136" t="s">
        <v>16</v>
      </c>
      <c r="J1136" t="s">
        <v>300</v>
      </c>
      <c r="K1136" s="14">
        <f t="shared" si="34"/>
        <v>32325</v>
      </c>
      <c r="L1136" s="16">
        <f t="shared" si="35"/>
        <v>34</v>
      </c>
    </row>
    <row r="1137" spans="2:12" x14ac:dyDescent="0.3">
      <c r="B1137" t="s">
        <v>1168</v>
      </c>
      <c r="C1137">
        <v>1971</v>
      </c>
      <c r="D1137" t="s">
        <v>37</v>
      </c>
      <c r="E1137">
        <v>8</v>
      </c>
      <c r="F1137">
        <v>0</v>
      </c>
      <c r="G1137" s="18">
        <v>9361.33</v>
      </c>
      <c r="H1137" t="s">
        <v>12</v>
      </c>
      <c r="I1137" t="s">
        <v>16</v>
      </c>
      <c r="J1137" t="s">
        <v>168</v>
      </c>
      <c r="K1137" s="14">
        <f t="shared" si="34"/>
        <v>26214</v>
      </c>
      <c r="L1137" s="16">
        <f t="shared" si="35"/>
        <v>51</v>
      </c>
    </row>
    <row r="1138" spans="2:12" x14ac:dyDescent="0.3">
      <c r="B1138" t="s">
        <v>1169</v>
      </c>
      <c r="C1138">
        <v>1969</v>
      </c>
      <c r="D1138" t="s">
        <v>15</v>
      </c>
      <c r="E1138">
        <v>24</v>
      </c>
      <c r="F1138">
        <v>0</v>
      </c>
      <c r="G1138" s="18">
        <v>9377.4500000000007</v>
      </c>
      <c r="H1138" t="s">
        <v>11</v>
      </c>
      <c r="I1138" t="s">
        <v>12</v>
      </c>
      <c r="J1138" t="s">
        <v>13</v>
      </c>
      <c r="K1138" s="14">
        <f t="shared" si="34"/>
        <v>25531</v>
      </c>
      <c r="L1138" s="16">
        <f t="shared" si="35"/>
        <v>53</v>
      </c>
    </row>
    <row r="1139" spans="2:12" x14ac:dyDescent="0.3">
      <c r="B1139" t="s">
        <v>1170</v>
      </c>
      <c r="C1139">
        <v>1971</v>
      </c>
      <c r="D1139" t="s">
        <v>15</v>
      </c>
      <c r="E1139">
        <v>26</v>
      </c>
      <c r="F1139">
        <v>1</v>
      </c>
      <c r="G1139" s="18">
        <v>9377.9</v>
      </c>
      <c r="H1139" t="s">
        <v>11</v>
      </c>
      <c r="I1139" t="s">
        <v>16</v>
      </c>
      <c r="J1139" t="s">
        <v>13</v>
      </c>
      <c r="K1139" s="14">
        <f t="shared" si="34"/>
        <v>26263</v>
      </c>
      <c r="L1139" s="16">
        <f t="shared" si="35"/>
        <v>51</v>
      </c>
    </row>
    <row r="1140" spans="2:12" x14ac:dyDescent="0.3">
      <c r="B1140" t="s">
        <v>1171</v>
      </c>
      <c r="C1140">
        <v>1975</v>
      </c>
      <c r="D1140" t="s">
        <v>30</v>
      </c>
      <c r="E1140">
        <v>2</v>
      </c>
      <c r="F1140">
        <v>1</v>
      </c>
      <c r="G1140" s="18">
        <v>9380.75</v>
      </c>
      <c r="H1140" t="s">
        <v>11</v>
      </c>
      <c r="I1140" t="s">
        <v>11</v>
      </c>
      <c r="J1140" t="s">
        <v>247</v>
      </c>
      <c r="K1140" s="14">
        <f t="shared" si="34"/>
        <v>27730</v>
      </c>
      <c r="L1140" s="16">
        <f t="shared" si="35"/>
        <v>47</v>
      </c>
    </row>
    <row r="1141" spans="2:12" x14ac:dyDescent="0.3">
      <c r="B1141" t="s">
        <v>1172</v>
      </c>
      <c r="C1141">
        <v>1971</v>
      </c>
      <c r="D1141" t="s">
        <v>30</v>
      </c>
      <c r="E1141">
        <v>29</v>
      </c>
      <c r="F1141">
        <v>1</v>
      </c>
      <c r="G1141" s="18">
        <v>9386.16</v>
      </c>
      <c r="H1141" t="s">
        <v>12</v>
      </c>
      <c r="I1141" t="s">
        <v>11</v>
      </c>
      <c r="J1141" t="s">
        <v>13</v>
      </c>
      <c r="K1141" s="14">
        <f t="shared" si="34"/>
        <v>26296</v>
      </c>
      <c r="L1141" s="16">
        <f t="shared" si="35"/>
        <v>51</v>
      </c>
    </row>
    <row r="1142" spans="2:12" x14ac:dyDescent="0.3">
      <c r="B1142" t="s">
        <v>1173</v>
      </c>
      <c r="C1142">
        <v>1971</v>
      </c>
      <c r="D1142" t="s">
        <v>37</v>
      </c>
      <c r="E1142">
        <v>20</v>
      </c>
      <c r="F1142">
        <v>1</v>
      </c>
      <c r="G1142" s="18">
        <v>9391.35</v>
      </c>
      <c r="H1142" t="s">
        <v>12</v>
      </c>
      <c r="I1142" t="s">
        <v>12</v>
      </c>
      <c r="J1142" t="s">
        <v>42</v>
      </c>
      <c r="K1142" s="14">
        <f t="shared" si="34"/>
        <v>26226</v>
      </c>
      <c r="L1142" s="16">
        <f t="shared" si="35"/>
        <v>51</v>
      </c>
    </row>
    <row r="1143" spans="2:12" x14ac:dyDescent="0.3">
      <c r="B1143" t="s">
        <v>1174</v>
      </c>
      <c r="C1143">
        <v>1976</v>
      </c>
      <c r="D1143" t="s">
        <v>37</v>
      </c>
      <c r="E1143">
        <v>17</v>
      </c>
      <c r="F1143">
        <v>2</v>
      </c>
      <c r="G1143" s="18">
        <v>9411.01</v>
      </c>
      <c r="H1143" t="s">
        <v>11</v>
      </c>
      <c r="I1143" t="s">
        <v>12</v>
      </c>
      <c r="J1143" t="s">
        <v>247</v>
      </c>
      <c r="K1143" s="14">
        <f t="shared" si="34"/>
        <v>28050</v>
      </c>
      <c r="L1143" s="16">
        <f t="shared" si="35"/>
        <v>46</v>
      </c>
    </row>
    <row r="1144" spans="2:12" x14ac:dyDescent="0.3">
      <c r="B1144" t="s">
        <v>1175</v>
      </c>
      <c r="C1144">
        <v>1976</v>
      </c>
      <c r="D1144" t="s">
        <v>37</v>
      </c>
      <c r="E1144">
        <v>30</v>
      </c>
      <c r="F1144">
        <v>3</v>
      </c>
      <c r="G1144" s="18">
        <v>9414.92</v>
      </c>
      <c r="H1144" t="s">
        <v>11</v>
      </c>
      <c r="I1144" t="s">
        <v>11</v>
      </c>
      <c r="J1144" t="s">
        <v>42</v>
      </c>
      <c r="K1144" s="14">
        <f t="shared" si="34"/>
        <v>28063</v>
      </c>
      <c r="L1144" s="16">
        <f t="shared" si="35"/>
        <v>46</v>
      </c>
    </row>
    <row r="1145" spans="2:12" x14ac:dyDescent="0.3">
      <c r="B1145" t="s">
        <v>1176</v>
      </c>
      <c r="C1145">
        <v>1976</v>
      </c>
      <c r="D1145" t="s">
        <v>15</v>
      </c>
      <c r="E1145">
        <v>3</v>
      </c>
      <c r="F1145">
        <v>2</v>
      </c>
      <c r="G1145" s="18">
        <v>9432.93</v>
      </c>
      <c r="H1145" t="s">
        <v>11</v>
      </c>
      <c r="I1145" t="s">
        <v>16</v>
      </c>
      <c r="J1145" t="s">
        <v>247</v>
      </c>
      <c r="K1145" s="14">
        <f t="shared" si="34"/>
        <v>28067</v>
      </c>
      <c r="L1145" s="16">
        <f t="shared" si="35"/>
        <v>46</v>
      </c>
    </row>
    <row r="1146" spans="2:12" x14ac:dyDescent="0.3">
      <c r="B1146" t="s">
        <v>1177</v>
      </c>
      <c r="C1146">
        <v>1974</v>
      </c>
      <c r="D1146" t="s">
        <v>15</v>
      </c>
      <c r="E1146">
        <v>27</v>
      </c>
      <c r="F1146">
        <v>1</v>
      </c>
      <c r="G1146" s="18">
        <v>9447.25</v>
      </c>
      <c r="H1146" t="s">
        <v>11</v>
      </c>
      <c r="I1146" t="s">
        <v>16</v>
      </c>
      <c r="J1146" t="s">
        <v>247</v>
      </c>
      <c r="K1146" s="14">
        <f t="shared" si="34"/>
        <v>27360</v>
      </c>
      <c r="L1146" s="16">
        <f t="shared" si="35"/>
        <v>48</v>
      </c>
    </row>
    <row r="1147" spans="2:12" x14ac:dyDescent="0.3">
      <c r="B1147" t="s">
        <v>1178</v>
      </c>
      <c r="C1147">
        <v>1974</v>
      </c>
      <c r="D1147" t="s">
        <v>18</v>
      </c>
      <c r="E1147">
        <v>8</v>
      </c>
      <c r="F1147">
        <v>1</v>
      </c>
      <c r="G1147" s="18">
        <v>9447.3799999999992</v>
      </c>
      <c r="H1147" t="s">
        <v>11</v>
      </c>
      <c r="I1147" t="s">
        <v>12</v>
      </c>
      <c r="J1147" t="s">
        <v>247</v>
      </c>
      <c r="K1147" s="14">
        <f t="shared" si="34"/>
        <v>27188</v>
      </c>
      <c r="L1147" s="16">
        <f t="shared" si="35"/>
        <v>49</v>
      </c>
    </row>
    <row r="1148" spans="2:12" x14ac:dyDescent="0.3">
      <c r="B1148" t="s">
        <v>1179</v>
      </c>
      <c r="C1148">
        <v>1987</v>
      </c>
      <c r="D1148" t="s">
        <v>15</v>
      </c>
      <c r="E1148">
        <v>14</v>
      </c>
      <c r="F1148">
        <v>3</v>
      </c>
      <c r="G1148" s="18">
        <v>9448.42</v>
      </c>
      <c r="H1148" t="s">
        <v>11</v>
      </c>
      <c r="I1148" t="s">
        <v>12</v>
      </c>
      <c r="J1148" t="s">
        <v>300</v>
      </c>
      <c r="K1148" s="14">
        <f t="shared" si="34"/>
        <v>32095</v>
      </c>
      <c r="L1148" s="16">
        <f t="shared" si="35"/>
        <v>35</v>
      </c>
    </row>
    <row r="1149" spans="2:12" x14ac:dyDescent="0.3">
      <c r="B1149" t="s">
        <v>1180</v>
      </c>
      <c r="C1149">
        <v>1979</v>
      </c>
      <c r="D1149" t="s">
        <v>10</v>
      </c>
      <c r="E1149">
        <v>17</v>
      </c>
      <c r="F1149">
        <v>2</v>
      </c>
      <c r="G1149" s="18">
        <v>9453.92</v>
      </c>
      <c r="H1149" t="s">
        <v>11</v>
      </c>
      <c r="I1149" t="s">
        <v>11</v>
      </c>
      <c r="J1149" t="s">
        <v>300</v>
      </c>
      <c r="K1149" s="14">
        <f t="shared" si="34"/>
        <v>29053</v>
      </c>
      <c r="L1149" s="16">
        <f t="shared" si="35"/>
        <v>43</v>
      </c>
    </row>
    <row r="1150" spans="2:12" x14ac:dyDescent="0.3">
      <c r="B1150" t="s">
        <v>1181</v>
      </c>
      <c r="C1150">
        <v>1969</v>
      </c>
      <c r="D1150" t="s">
        <v>18</v>
      </c>
      <c r="E1150">
        <v>4</v>
      </c>
      <c r="F1150">
        <v>0</v>
      </c>
      <c r="G1150" s="18">
        <v>9487.64</v>
      </c>
      <c r="H1150" t="s">
        <v>11</v>
      </c>
      <c r="I1150" t="s">
        <v>11</v>
      </c>
      <c r="J1150" t="s">
        <v>13</v>
      </c>
      <c r="K1150" s="14">
        <f t="shared" si="34"/>
        <v>25358</v>
      </c>
      <c r="L1150" s="16">
        <f t="shared" si="35"/>
        <v>54</v>
      </c>
    </row>
    <row r="1151" spans="2:12" x14ac:dyDescent="0.3">
      <c r="B1151" t="s">
        <v>1182</v>
      </c>
      <c r="C1151">
        <v>1976</v>
      </c>
      <c r="D1151" t="s">
        <v>15</v>
      </c>
      <c r="E1151">
        <v>28</v>
      </c>
      <c r="F1151">
        <v>3</v>
      </c>
      <c r="G1151" s="18">
        <v>9500.57</v>
      </c>
      <c r="H1151" t="s">
        <v>11</v>
      </c>
      <c r="I1151" t="s">
        <v>12</v>
      </c>
      <c r="J1151" t="s">
        <v>356</v>
      </c>
      <c r="K1151" s="14">
        <f t="shared" si="34"/>
        <v>28092</v>
      </c>
      <c r="L1151" s="16">
        <f t="shared" si="35"/>
        <v>46</v>
      </c>
    </row>
    <row r="1152" spans="2:12" x14ac:dyDescent="0.3">
      <c r="B1152" t="s">
        <v>1183</v>
      </c>
      <c r="C1152">
        <v>1969</v>
      </c>
      <c r="D1152" t="s">
        <v>35</v>
      </c>
      <c r="E1152">
        <v>24</v>
      </c>
      <c r="F1152">
        <v>0</v>
      </c>
      <c r="G1152" s="18">
        <v>9504.31</v>
      </c>
      <c r="H1152" t="s">
        <v>12</v>
      </c>
      <c r="I1152" t="s">
        <v>11</v>
      </c>
      <c r="J1152" t="s">
        <v>13</v>
      </c>
      <c r="K1152" s="14">
        <f t="shared" si="34"/>
        <v>25439</v>
      </c>
      <c r="L1152" s="16">
        <f t="shared" si="35"/>
        <v>53</v>
      </c>
    </row>
    <row r="1153" spans="2:12" x14ac:dyDescent="0.3">
      <c r="B1153" t="s">
        <v>1184</v>
      </c>
      <c r="C1153">
        <v>1992</v>
      </c>
      <c r="D1153" t="s">
        <v>35</v>
      </c>
      <c r="E1153">
        <v>22</v>
      </c>
      <c r="F1153">
        <v>0</v>
      </c>
      <c r="G1153" s="18">
        <v>9507.68</v>
      </c>
      <c r="H1153" t="s">
        <v>11</v>
      </c>
      <c r="I1153" t="s">
        <v>16</v>
      </c>
      <c r="J1153" t="s">
        <v>23</v>
      </c>
      <c r="K1153" s="14">
        <f t="shared" si="34"/>
        <v>33838</v>
      </c>
      <c r="L1153" s="16">
        <f t="shared" si="35"/>
        <v>30</v>
      </c>
    </row>
    <row r="1154" spans="2:12" x14ac:dyDescent="0.3">
      <c r="B1154" t="s">
        <v>1185</v>
      </c>
      <c r="C1154">
        <v>1971</v>
      </c>
      <c r="D1154" t="s">
        <v>15</v>
      </c>
      <c r="E1154">
        <v>29</v>
      </c>
      <c r="F1154">
        <v>0</v>
      </c>
      <c r="G1154" s="18">
        <v>9528.9</v>
      </c>
      <c r="H1154" t="s">
        <v>11</v>
      </c>
      <c r="I1154" t="s">
        <v>11</v>
      </c>
      <c r="J1154" t="s">
        <v>42</v>
      </c>
      <c r="K1154" s="14">
        <f t="shared" si="34"/>
        <v>26266</v>
      </c>
      <c r="L1154" s="16">
        <f t="shared" si="35"/>
        <v>51</v>
      </c>
    </row>
    <row r="1155" spans="2:12" x14ac:dyDescent="0.3">
      <c r="B1155" t="s">
        <v>1186</v>
      </c>
      <c r="C1155">
        <v>1973</v>
      </c>
      <c r="D1155" t="s">
        <v>30</v>
      </c>
      <c r="E1155">
        <v>21</v>
      </c>
      <c r="F1155">
        <v>0</v>
      </c>
      <c r="G1155" s="18">
        <v>9538.65</v>
      </c>
      <c r="H1155" t="s">
        <v>11</v>
      </c>
      <c r="I1155" t="s">
        <v>12</v>
      </c>
      <c r="J1155" t="s">
        <v>300</v>
      </c>
      <c r="K1155" s="14">
        <f t="shared" ref="K1155:K1218" si="36">DATE(C1155,MONTH(1&amp;D1155),E1155)</f>
        <v>27019</v>
      </c>
      <c r="L1155" s="16">
        <f t="shared" ref="L1155:L1218" si="37">DATEDIF(K1155,DATE(2023,6,8),"Y")</f>
        <v>49</v>
      </c>
    </row>
    <row r="1156" spans="2:12" x14ac:dyDescent="0.3">
      <c r="B1156" t="s">
        <v>1187</v>
      </c>
      <c r="C1156">
        <v>1975</v>
      </c>
      <c r="D1156" t="s">
        <v>10</v>
      </c>
      <c r="E1156">
        <v>28</v>
      </c>
      <c r="F1156">
        <v>1</v>
      </c>
      <c r="G1156" s="18">
        <v>9540.17</v>
      </c>
      <c r="H1156" t="s">
        <v>11</v>
      </c>
      <c r="I1156" t="s">
        <v>11</v>
      </c>
      <c r="J1156" t="s">
        <v>247</v>
      </c>
      <c r="K1156" s="14">
        <f t="shared" si="36"/>
        <v>27603</v>
      </c>
      <c r="L1156" s="16">
        <f t="shared" si="37"/>
        <v>47</v>
      </c>
    </row>
    <row r="1157" spans="2:12" x14ac:dyDescent="0.3">
      <c r="B1157" t="s">
        <v>1188</v>
      </c>
      <c r="C1157">
        <v>1972</v>
      </c>
      <c r="D1157" t="s">
        <v>20</v>
      </c>
      <c r="E1157">
        <v>22</v>
      </c>
      <c r="F1157">
        <v>0</v>
      </c>
      <c r="G1157" s="18">
        <v>9541.7000000000007</v>
      </c>
      <c r="H1157" t="s">
        <v>11</v>
      </c>
      <c r="I1157" t="s">
        <v>16</v>
      </c>
      <c r="J1157" t="s">
        <v>247</v>
      </c>
      <c r="K1157" s="14">
        <f t="shared" si="36"/>
        <v>26564</v>
      </c>
      <c r="L1157" s="16">
        <f t="shared" si="37"/>
        <v>50</v>
      </c>
    </row>
    <row r="1158" spans="2:12" x14ac:dyDescent="0.3">
      <c r="B1158" t="s">
        <v>1189</v>
      </c>
      <c r="C1158">
        <v>1972</v>
      </c>
      <c r="D1158" t="s">
        <v>20</v>
      </c>
      <c r="E1158">
        <v>22</v>
      </c>
      <c r="F1158">
        <v>1</v>
      </c>
      <c r="G1158" s="18">
        <v>9549.57</v>
      </c>
      <c r="H1158" t="s">
        <v>11</v>
      </c>
      <c r="I1158" t="s">
        <v>16</v>
      </c>
      <c r="J1158" t="s">
        <v>13</v>
      </c>
      <c r="K1158" s="14">
        <f t="shared" si="36"/>
        <v>26564</v>
      </c>
      <c r="L1158" s="16">
        <f t="shared" si="37"/>
        <v>50</v>
      </c>
    </row>
    <row r="1159" spans="2:12" x14ac:dyDescent="0.3">
      <c r="B1159" t="s">
        <v>1190</v>
      </c>
      <c r="C1159">
        <v>1974</v>
      </c>
      <c r="D1159" t="s">
        <v>35</v>
      </c>
      <c r="E1159">
        <v>14</v>
      </c>
      <c r="F1159">
        <v>3</v>
      </c>
      <c r="G1159" s="18">
        <v>9563.0300000000007</v>
      </c>
      <c r="H1159" t="s">
        <v>12</v>
      </c>
      <c r="I1159" t="s">
        <v>16</v>
      </c>
      <c r="J1159" t="s">
        <v>42</v>
      </c>
      <c r="K1159" s="14">
        <f t="shared" si="36"/>
        <v>27255</v>
      </c>
      <c r="L1159" s="16">
        <f t="shared" si="37"/>
        <v>48</v>
      </c>
    </row>
    <row r="1160" spans="2:12" x14ac:dyDescent="0.3">
      <c r="B1160" t="s">
        <v>1191</v>
      </c>
      <c r="C1160">
        <v>1973</v>
      </c>
      <c r="D1160" t="s">
        <v>30</v>
      </c>
      <c r="E1160">
        <v>1</v>
      </c>
      <c r="F1160">
        <v>1</v>
      </c>
      <c r="G1160" s="18">
        <v>9566.99</v>
      </c>
      <c r="H1160" t="s">
        <v>11</v>
      </c>
      <c r="I1160" t="s">
        <v>16</v>
      </c>
      <c r="J1160" t="s">
        <v>23</v>
      </c>
      <c r="K1160" s="14">
        <f t="shared" si="36"/>
        <v>26999</v>
      </c>
      <c r="L1160" s="16">
        <f t="shared" si="37"/>
        <v>49</v>
      </c>
    </row>
    <row r="1161" spans="2:12" x14ac:dyDescent="0.3">
      <c r="B1161" t="s">
        <v>1192</v>
      </c>
      <c r="C1161">
        <v>1966</v>
      </c>
      <c r="D1161" t="s">
        <v>30</v>
      </c>
      <c r="E1161">
        <v>4</v>
      </c>
      <c r="F1161">
        <v>0</v>
      </c>
      <c r="G1161" s="18">
        <v>9582.5400000000009</v>
      </c>
      <c r="H1161" t="s">
        <v>12</v>
      </c>
      <c r="I1161" t="s">
        <v>11</v>
      </c>
      <c r="J1161" t="s">
        <v>13</v>
      </c>
      <c r="K1161" s="14">
        <f t="shared" si="36"/>
        <v>24445</v>
      </c>
      <c r="L1161" s="16">
        <f t="shared" si="37"/>
        <v>56</v>
      </c>
    </row>
    <row r="1162" spans="2:12" x14ac:dyDescent="0.3">
      <c r="B1162" t="s">
        <v>1193</v>
      </c>
      <c r="C1162">
        <v>1973</v>
      </c>
      <c r="D1162" t="s">
        <v>15</v>
      </c>
      <c r="E1162">
        <v>28</v>
      </c>
      <c r="F1162">
        <v>1</v>
      </c>
      <c r="G1162" s="18">
        <v>9583.89</v>
      </c>
      <c r="H1162" t="s">
        <v>11</v>
      </c>
      <c r="I1162" t="s">
        <v>12</v>
      </c>
      <c r="J1162" t="s">
        <v>23</v>
      </c>
      <c r="K1162" s="14">
        <f t="shared" si="36"/>
        <v>26996</v>
      </c>
      <c r="L1162" s="16">
        <f t="shared" si="37"/>
        <v>49</v>
      </c>
    </row>
    <row r="1163" spans="2:12" x14ac:dyDescent="0.3">
      <c r="B1163" t="s">
        <v>1194</v>
      </c>
      <c r="C1163">
        <v>1981</v>
      </c>
      <c r="D1163" t="s">
        <v>37</v>
      </c>
      <c r="E1163">
        <v>18</v>
      </c>
      <c r="F1163">
        <v>1</v>
      </c>
      <c r="G1163" s="18">
        <v>9584.0400000000009</v>
      </c>
      <c r="H1163" t="s">
        <v>11</v>
      </c>
      <c r="I1163" t="s">
        <v>16</v>
      </c>
      <c r="J1163" t="s">
        <v>300</v>
      </c>
      <c r="K1163" s="14">
        <f t="shared" si="36"/>
        <v>29877</v>
      </c>
      <c r="L1163" s="16">
        <f t="shared" si="37"/>
        <v>41</v>
      </c>
    </row>
    <row r="1164" spans="2:12" x14ac:dyDescent="0.3">
      <c r="B1164" t="s">
        <v>1195</v>
      </c>
      <c r="C1164">
        <v>1964</v>
      </c>
      <c r="D1164" t="s">
        <v>30</v>
      </c>
      <c r="E1164">
        <v>15</v>
      </c>
      <c r="F1164">
        <v>0</v>
      </c>
      <c r="G1164" s="18">
        <v>9597.6299999999992</v>
      </c>
      <c r="H1164" t="s">
        <v>12</v>
      </c>
      <c r="I1164" t="s">
        <v>12</v>
      </c>
      <c r="J1164" t="s">
        <v>13</v>
      </c>
      <c r="K1164" s="14">
        <f t="shared" si="36"/>
        <v>23726</v>
      </c>
      <c r="L1164" s="16">
        <f t="shared" si="37"/>
        <v>58</v>
      </c>
    </row>
    <row r="1165" spans="2:12" x14ac:dyDescent="0.3">
      <c r="B1165" t="s">
        <v>1196</v>
      </c>
      <c r="C1165">
        <v>1972</v>
      </c>
      <c r="D1165" t="s">
        <v>30</v>
      </c>
      <c r="E1165">
        <v>27</v>
      </c>
      <c r="F1165">
        <v>1</v>
      </c>
      <c r="G1165" s="18">
        <v>9617.66</v>
      </c>
      <c r="H1165" t="s">
        <v>12</v>
      </c>
      <c r="I1165" t="s">
        <v>12</v>
      </c>
      <c r="J1165" t="s">
        <v>168</v>
      </c>
      <c r="K1165" s="14">
        <f t="shared" si="36"/>
        <v>26660</v>
      </c>
      <c r="L1165" s="16">
        <f t="shared" si="37"/>
        <v>50</v>
      </c>
    </row>
    <row r="1166" spans="2:12" x14ac:dyDescent="0.3">
      <c r="B1166" t="s">
        <v>1197</v>
      </c>
      <c r="C1166">
        <v>1982</v>
      </c>
      <c r="D1166" t="s">
        <v>35</v>
      </c>
      <c r="E1166">
        <v>29</v>
      </c>
      <c r="F1166">
        <v>3</v>
      </c>
      <c r="G1166" s="18">
        <v>9619.18</v>
      </c>
      <c r="H1166" t="s">
        <v>11</v>
      </c>
      <c r="I1166" t="s">
        <v>16</v>
      </c>
      <c r="J1166" t="s">
        <v>200</v>
      </c>
      <c r="K1166" s="14">
        <f t="shared" si="36"/>
        <v>30192</v>
      </c>
      <c r="L1166" s="16">
        <f t="shared" si="37"/>
        <v>40</v>
      </c>
    </row>
    <row r="1167" spans="2:12" x14ac:dyDescent="0.3">
      <c r="B1167" t="s">
        <v>1198</v>
      </c>
      <c r="C1167">
        <v>1975</v>
      </c>
      <c r="D1167" t="s">
        <v>37</v>
      </c>
      <c r="E1167">
        <v>29</v>
      </c>
      <c r="F1167">
        <v>3</v>
      </c>
      <c r="G1167" s="18">
        <v>9620.33</v>
      </c>
      <c r="H1167" t="s">
        <v>12</v>
      </c>
      <c r="I1167" t="s">
        <v>12</v>
      </c>
      <c r="J1167" t="s">
        <v>23</v>
      </c>
      <c r="K1167" s="14">
        <f t="shared" si="36"/>
        <v>27696</v>
      </c>
      <c r="L1167" s="16">
        <f t="shared" si="37"/>
        <v>47</v>
      </c>
    </row>
    <row r="1168" spans="2:12" x14ac:dyDescent="0.3">
      <c r="B1168" t="s">
        <v>1199</v>
      </c>
      <c r="C1168">
        <v>1970</v>
      </c>
      <c r="D1168" t="s">
        <v>30</v>
      </c>
      <c r="E1168">
        <v>16</v>
      </c>
      <c r="F1168">
        <v>0</v>
      </c>
      <c r="G1168" s="18">
        <v>9625.92</v>
      </c>
      <c r="H1168" t="s">
        <v>11</v>
      </c>
      <c r="I1168" t="s">
        <v>12</v>
      </c>
      <c r="J1168" t="s">
        <v>42</v>
      </c>
      <c r="K1168" s="14">
        <f t="shared" si="36"/>
        <v>25918</v>
      </c>
      <c r="L1168" s="16">
        <f t="shared" si="37"/>
        <v>52</v>
      </c>
    </row>
    <row r="1169" spans="2:12" x14ac:dyDescent="0.3">
      <c r="B1169" t="s">
        <v>1200</v>
      </c>
      <c r="C1169">
        <v>1998</v>
      </c>
      <c r="D1169" t="s">
        <v>18</v>
      </c>
      <c r="E1169">
        <v>23</v>
      </c>
      <c r="F1169">
        <v>0</v>
      </c>
      <c r="G1169" s="18">
        <v>9628.7900000000009</v>
      </c>
      <c r="H1169" t="s">
        <v>11</v>
      </c>
      <c r="I1169" t="s">
        <v>11</v>
      </c>
      <c r="J1169" t="s">
        <v>535</v>
      </c>
      <c r="K1169" s="14">
        <f t="shared" si="36"/>
        <v>35969</v>
      </c>
      <c r="L1169" s="16">
        <f t="shared" si="37"/>
        <v>24</v>
      </c>
    </row>
    <row r="1170" spans="2:12" x14ac:dyDescent="0.3">
      <c r="B1170" t="s">
        <v>1201</v>
      </c>
      <c r="C1170">
        <v>1979</v>
      </c>
      <c r="D1170" t="s">
        <v>30</v>
      </c>
      <c r="E1170">
        <v>19</v>
      </c>
      <c r="F1170">
        <v>2</v>
      </c>
      <c r="G1170" s="18">
        <v>9630.2999999999993</v>
      </c>
      <c r="H1170" t="s">
        <v>11</v>
      </c>
      <c r="I1170" t="s">
        <v>11</v>
      </c>
      <c r="J1170" t="s">
        <v>300</v>
      </c>
      <c r="K1170" s="14">
        <f t="shared" si="36"/>
        <v>29208</v>
      </c>
      <c r="L1170" s="16">
        <f t="shared" si="37"/>
        <v>43</v>
      </c>
    </row>
    <row r="1171" spans="2:12" x14ac:dyDescent="0.3">
      <c r="B1171" t="s">
        <v>1202</v>
      </c>
      <c r="C1171">
        <v>1972</v>
      </c>
      <c r="D1171" t="s">
        <v>37</v>
      </c>
      <c r="E1171">
        <v>23</v>
      </c>
      <c r="F1171">
        <v>2</v>
      </c>
      <c r="G1171" s="18">
        <v>9630.4</v>
      </c>
      <c r="H1171" t="s">
        <v>11</v>
      </c>
      <c r="I1171" t="s">
        <v>11</v>
      </c>
      <c r="J1171" t="s">
        <v>42</v>
      </c>
      <c r="K1171" s="14">
        <f t="shared" si="36"/>
        <v>26595</v>
      </c>
      <c r="L1171" s="16">
        <f t="shared" si="37"/>
        <v>50</v>
      </c>
    </row>
    <row r="1172" spans="2:12" x14ac:dyDescent="0.3">
      <c r="B1172" t="s">
        <v>1203</v>
      </c>
      <c r="C1172">
        <v>1968</v>
      </c>
      <c r="D1172" t="s">
        <v>18</v>
      </c>
      <c r="E1172">
        <v>22</v>
      </c>
      <c r="F1172">
        <v>0</v>
      </c>
      <c r="G1172" s="18">
        <v>9630.91</v>
      </c>
      <c r="H1172" t="s">
        <v>12</v>
      </c>
      <c r="I1172" t="s">
        <v>11</v>
      </c>
      <c r="J1172" t="s">
        <v>13</v>
      </c>
      <c r="K1172" s="14">
        <f t="shared" si="36"/>
        <v>25011</v>
      </c>
      <c r="L1172" s="16">
        <f t="shared" si="37"/>
        <v>54</v>
      </c>
    </row>
    <row r="1173" spans="2:12" x14ac:dyDescent="0.3">
      <c r="B1173" t="s">
        <v>1204</v>
      </c>
      <c r="C1173">
        <v>1970</v>
      </c>
      <c r="D1173" t="s">
        <v>20</v>
      </c>
      <c r="E1173">
        <v>30</v>
      </c>
      <c r="F1173">
        <v>0</v>
      </c>
      <c r="G1173" s="18">
        <v>9634.5400000000009</v>
      </c>
      <c r="H1173" t="s">
        <v>11</v>
      </c>
      <c r="I1173" t="s">
        <v>11</v>
      </c>
      <c r="J1173" t="s">
        <v>42</v>
      </c>
      <c r="K1173" s="14">
        <f t="shared" si="36"/>
        <v>25841</v>
      </c>
      <c r="L1173" s="16">
        <f t="shared" si="37"/>
        <v>52</v>
      </c>
    </row>
    <row r="1174" spans="2:12" x14ac:dyDescent="0.3">
      <c r="B1174" t="s">
        <v>1205</v>
      </c>
      <c r="C1174">
        <v>1971</v>
      </c>
      <c r="D1174" t="s">
        <v>10</v>
      </c>
      <c r="E1174">
        <v>19</v>
      </c>
      <c r="F1174">
        <v>0</v>
      </c>
      <c r="G1174" s="18">
        <v>9644.25</v>
      </c>
      <c r="H1174" t="s">
        <v>11</v>
      </c>
      <c r="I1174" t="s">
        <v>16</v>
      </c>
      <c r="J1174" t="s">
        <v>23</v>
      </c>
      <c r="K1174" s="14">
        <f t="shared" si="36"/>
        <v>26133</v>
      </c>
      <c r="L1174" s="16">
        <f t="shared" si="37"/>
        <v>51</v>
      </c>
    </row>
    <row r="1175" spans="2:12" x14ac:dyDescent="0.3">
      <c r="B1175" t="s">
        <v>1206</v>
      </c>
      <c r="C1175">
        <v>1974</v>
      </c>
      <c r="D1175" t="s">
        <v>10</v>
      </c>
      <c r="E1175">
        <v>8</v>
      </c>
      <c r="F1175">
        <v>0</v>
      </c>
      <c r="G1175" s="18">
        <v>9653.81</v>
      </c>
      <c r="H1175" t="s">
        <v>11</v>
      </c>
      <c r="I1175" t="s">
        <v>11</v>
      </c>
      <c r="J1175" t="s">
        <v>42</v>
      </c>
      <c r="K1175" s="14">
        <f t="shared" si="36"/>
        <v>27218</v>
      </c>
      <c r="L1175" s="16">
        <f t="shared" si="37"/>
        <v>48</v>
      </c>
    </row>
    <row r="1176" spans="2:12" x14ac:dyDescent="0.3">
      <c r="B1176" t="s">
        <v>1207</v>
      </c>
      <c r="C1176">
        <v>1981</v>
      </c>
      <c r="D1176" t="s">
        <v>35</v>
      </c>
      <c r="E1176">
        <v>8</v>
      </c>
      <c r="F1176">
        <v>1</v>
      </c>
      <c r="G1176" s="18">
        <v>9664.34</v>
      </c>
      <c r="H1176" t="s">
        <v>11</v>
      </c>
      <c r="I1176" t="s">
        <v>12</v>
      </c>
      <c r="J1176" t="s">
        <v>42</v>
      </c>
      <c r="K1176" s="14">
        <f t="shared" si="36"/>
        <v>29806</v>
      </c>
      <c r="L1176" s="16">
        <f t="shared" si="37"/>
        <v>41</v>
      </c>
    </row>
    <row r="1177" spans="2:12" x14ac:dyDescent="0.3">
      <c r="B1177" t="s">
        <v>1208</v>
      </c>
      <c r="C1177">
        <v>1966</v>
      </c>
      <c r="D1177" t="s">
        <v>20</v>
      </c>
      <c r="E1177">
        <v>16</v>
      </c>
      <c r="F1177">
        <v>0</v>
      </c>
      <c r="G1177" s="18">
        <v>9684.2900000000009</v>
      </c>
      <c r="H1177" t="s">
        <v>12</v>
      </c>
      <c r="I1177" t="s">
        <v>11</v>
      </c>
      <c r="J1177" t="s">
        <v>13</v>
      </c>
      <c r="K1177" s="14">
        <f t="shared" si="36"/>
        <v>24366</v>
      </c>
      <c r="L1177" s="16">
        <f t="shared" si="37"/>
        <v>56</v>
      </c>
    </row>
    <row r="1178" spans="2:12" x14ac:dyDescent="0.3">
      <c r="B1178" t="s">
        <v>1209</v>
      </c>
      <c r="C1178">
        <v>1964</v>
      </c>
      <c r="D1178" t="s">
        <v>15</v>
      </c>
      <c r="E1178">
        <v>7</v>
      </c>
      <c r="F1178">
        <v>0</v>
      </c>
      <c r="G1178" s="18">
        <v>9698.42</v>
      </c>
      <c r="H1178" t="s">
        <v>12</v>
      </c>
      <c r="I1178" t="s">
        <v>12</v>
      </c>
      <c r="J1178" t="s">
        <v>13</v>
      </c>
      <c r="K1178" s="14">
        <f t="shared" si="36"/>
        <v>23688</v>
      </c>
      <c r="L1178" s="16">
        <f t="shared" si="37"/>
        <v>58</v>
      </c>
    </row>
    <row r="1179" spans="2:12" x14ac:dyDescent="0.3">
      <c r="B1179" t="s">
        <v>1210</v>
      </c>
      <c r="C1179">
        <v>1977</v>
      </c>
      <c r="D1179" t="s">
        <v>20</v>
      </c>
      <c r="E1179">
        <v>19</v>
      </c>
      <c r="F1179">
        <v>3</v>
      </c>
      <c r="G1179" s="18">
        <v>9704.67</v>
      </c>
      <c r="H1179" t="s">
        <v>11</v>
      </c>
      <c r="I1179" t="s">
        <v>12</v>
      </c>
      <c r="J1179" t="s">
        <v>247</v>
      </c>
      <c r="K1179" s="14">
        <f t="shared" si="36"/>
        <v>28387</v>
      </c>
      <c r="L1179" s="16">
        <f t="shared" si="37"/>
        <v>45</v>
      </c>
    </row>
    <row r="1180" spans="2:12" x14ac:dyDescent="0.3">
      <c r="B1180" t="s">
        <v>1211</v>
      </c>
      <c r="C1180">
        <v>1972</v>
      </c>
      <c r="D1180" t="s">
        <v>10</v>
      </c>
      <c r="E1180">
        <v>10</v>
      </c>
      <c r="F1180">
        <v>0</v>
      </c>
      <c r="G1180" s="18">
        <v>9710.7099999999991</v>
      </c>
      <c r="H1180" t="s">
        <v>11</v>
      </c>
      <c r="I1180" t="s">
        <v>16</v>
      </c>
      <c r="J1180" t="s">
        <v>300</v>
      </c>
      <c r="K1180" s="14">
        <f t="shared" si="36"/>
        <v>26490</v>
      </c>
      <c r="L1180" s="16">
        <f t="shared" si="37"/>
        <v>50</v>
      </c>
    </row>
    <row r="1181" spans="2:12" x14ac:dyDescent="0.3">
      <c r="B1181" t="s">
        <v>1212</v>
      </c>
      <c r="C1181">
        <v>1975</v>
      </c>
      <c r="D1181" t="s">
        <v>18</v>
      </c>
      <c r="E1181">
        <v>27</v>
      </c>
      <c r="F1181">
        <v>2</v>
      </c>
      <c r="G1181" s="18">
        <v>9715.84</v>
      </c>
      <c r="H1181" t="s">
        <v>11</v>
      </c>
      <c r="I1181" t="s">
        <v>16</v>
      </c>
      <c r="J1181" t="s">
        <v>247</v>
      </c>
      <c r="K1181" s="14">
        <f t="shared" si="36"/>
        <v>27572</v>
      </c>
      <c r="L1181" s="16">
        <f t="shared" si="37"/>
        <v>47</v>
      </c>
    </row>
    <row r="1182" spans="2:12" x14ac:dyDescent="0.3">
      <c r="B1182" t="s">
        <v>1213</v>
      </c>
      <c r="C1182">
        <v>1970</v>
      </c>
      <c r="D1182" t="s">
        <v>20</v>
      </c>
      <c r="E1182">
        <v>12</v>
      </c>
      <c r="F1182">
        <v>0</v>
      </c>
      <c r="G1182" s="18">
        <v>9722.77</v>
      </c>
      <c r="H1182" t="s">
        <v>12</v>
      </c>
      <c r="I1182" t="s">
        <v>16</v>
      </c>
      <c r="J1182" t="s">
        <v>168</v>
      </c>
      <c r="K1182" s="14">
        <f t="shared" si="36"/>
        <v>25823</v>
      </c>
      <c r="L1182" s="16">
        <f t="shared" si="37"/>
        <v>52</v>
      </c>
    </row>
    <row r="1183" spans="2:12" x14ac:dyDescent="0.3">
      <c r="B1183" t="s">
        <v>1214</v>
      </c>
      <c r="C1183">
        <v>1970</v>
      </c>
      <c r="D1183" t="s">
        <v>35</v>
      </c>
      <c r="E1183">
        <v>18</v>
      </c>
      <c r="F1183">
        <v>1</v>
      </c>
      <c r="G1183" s="18">
        <v>9724.5300000000007</v>
      </c>
      <c r="H1183" t="s">
        <v>12</v>
      </c>
      <c r="I1183" t="s">
        <v>16</v>
      </c>
      <c r="J1183" t="s">
        <v>42</v>
      </c>
      <c r="K1183" s="14">
        <f t="shared" si="36"/>
        <v>25798</v>
      </c>
      <c r="L1183" s="16">
        <f t="shared" si="37"/>
        <v>52</v>
      </c>
    </row>
    <row r="1184" spans="2:12" x14ac:dyDescent="0.3">
      <c r="B1184" t="s">
        <v>1215</v>
      </c>
      <c r="C1184">
        <v>1970</v>
      </c>
      <c r="D1184" t="s">
        <v>10</v>
      </c>
      <c r="E1184">
        <v>4</v>
      </c>
      <c r="F1184">
        <v>1</v>
      </c>
      <c r="G1184" s="18">
        <v>9748.91</v>
      </c>
      <c r="H1184" t="s">
        <v>11</v>
      </c>
      <c r="I1184" t="s">
        <v>16</v>
      </c>
      <c r="J1184" t="s">
        <v>13</v>
      </c>
      <c r="K1184" s="14">
        <f t="shared" si="36"/>
        <v>25753</v>
      </c>
      <c r="L1184" s="16">
        <f t="shared" si="37"/>
        <v>52</v>
      </c>
    </row>
    <row r="1185" spans="2:12" x14ac:dyDescent="0.3">
      <c r="B1185" t="s">
        <v>1216</v>
      </c>
      <c r="C1185">
        <v>2001</v>
      </c>
      <c r="D1185" t="s">
        <v>10</v>
      </c>
      <c r="E1185">
        <v>14</v>
      </c>
      <c r="F1185">
        <v>0</v>
      </c>
      <c r="G1185" s="18">
        <v>9753.49</v>
      </c>
      <c r="H1185" t="s">
        <v>11</v>
      </c>
      <c r="I1185" t="s">
        <v>11</v>
      </c>
      <c r="J1185" t="s">
        <v>23</v>
      </c>
      <c r="K1185" s="14">
        <f t="shared" si="36"/>
        <v>37086</v>
      </c>
      <c r="L1185" s="16">
        <f t="shared" si="37"/>
        <v>21</v>
      </c>
    </row>
    <row r="1186" spans="2:12" x14ac:dyDescent="0.3">
      <c r="B1186" t="s">
        <v>1217</v>
      </c>
      <c r="C1186">
        <v>1965</v>
      </c>
      <c r="D1186" t="s">
        <v>20</v>
      </c>
      <c r="E1186">
        <v>5</v>
      </c>
      <c r="F1186">
        <v>0</v>
      </c>
      <c r="G1186" s="18">
        <v>9764.08</v>
      </c>
      <c r="H1186" t="s">
        <v>12</v>
      </c>
      <c r="I1186" t="s">
        <v>16</v>
      </c>
      <c r="J1186" t="s">
        <v>23</v>
      </c>
      <c r="K1186" s="14">
        <f t="shared" si="36"/>
        <v>23990</v>
      </c>
      <c r="L1186" s="16">
        <f t="shared" si="37"/>
        <v>57</v>
      </c>
    </row>
    <row r="1187" spans="2:12" x14ac:dyDescent="0.3">
      <c r="B1187" t="s">
        <v>1218</v>
      </c>
      <c r="C1187">
        <v>1973</v>
      </c>
      <c r="D1187" t="s">
        <v>10</v>
      </c>
      <c r="E1187">
        <v>7</v>
      </c>
      <c r="F1187">
        <v>1</v>
      </c>
      <c r="G1187" s="18">
        <v>9778.35</v>
      </c>
      <c r="H1187" t="s">
        <v>11</v>
      </c>
      <c r="I1187" t="s">
        <v>11</v>
      </c>
      <c r="J1187" t="s">
        <v>247</v>
      </c>
      <c r="K1187" s="14">
        <f t="shared" si="36"/>
        <v>26852</v>
      </c>
      <c r="L1187" s="16">
        <f t="shared" si="37"/>
        <v>49</v>
      </c>
    </row>
    <row r="1188" spans="2:12" x14ac:dyDescent="0.3">
      <c r="B1188" t="s">
        <v>1219</v>
      </c>
      <c r="C1188">
        <v>1996</v>
      </c>
      <c r="D1188" t="s">
        <v>35</v>
      </c>
      <c r="E1188">
        <v>8</v>
      </c>
      <c r="F1188">
        <v>0</v>
      </c>
      <c r="G1188" s="18">
        <v>9787.32</v>
      </c>
      <c r="H1188" t="s">
        <v>11</v>
      </c>
      <c r="I1188" t="s">
        <v>12</v>
      </c>
      <c r="J1188" t="s">
        <v>249</v>
      </c>
      <c r="K1188" s="14">
        <f t="shared" si="36"/>
        <v>35285</v>
      </c>
      <c r="L1188" s="16">
        <f t="shared" si="37"/>
        <v>26</v>
      </c>
    </row>
    <row r="1189" spans="2:12" x14ac:dyDescent="0.3">
      <c r="B1189" t="s">
        <v>1220</v>
      </c>
      <c r="C1189">
        <v>1977</v>
      </c>
      <c r="D1189" t="s">
        <v>18</v>
      </c>
      <c r="E1189">
        <v>7</v>
      </c>
      <c r="F1189">
        <v>5</v>
      </c>
      <c r="G1189" s="18">
        <v>9788.8700000000008</v>
      </c>
      <c r="H1189" t="s">
        <v>12</v>
      </c>
      <c r="I1189" t="s">
        <v>11</v>
      </c>
      <c r="J1189" t="s">
        <v>13</v>
      </c>
      <c r="K1189" s="14">
        <f t="shared" si="36"/>
        <v>28283</v>
      </c>
      <c r="L1189" s="16">
        <f t="shared" si="37"/>
        <v>46</v>
      </c>
    </row>
    <row r="1190" spans="2:12" x14ac:dyDescent="0.3">
      <c r="B1190" t="s">
        <v>1221</v>
      </c>
      <c r="C1190">
        <v>1973</v>
      </c>
      <c r="D1190" t="s">
        <v>20</v>
      </c>
      <c r="E1190">
        <v>17</v>
      </c>
      <c r="F1190">
        <v>2</v>
      </c>
      <c r="G1190" s="18">
        <v>9800.89</v>
      </c>
      <c r="H1190" t="s">
        <v>11</v>
      </c>
      <c r="I1190" t="s">
        <v>16</v>
      </c>
      <c r="J1190" t="s">
        <v>13</v>
      </c>
      <c r="K1190" s="14">
        <f t="shared" si="36"/>
        <v>26924</v>
      </c>
      <c r="L1190" s="16">
        <f t="shared" si="37"/>
        <v>49</v>
      </c>
    </row>
    <row r="1191" spans="2:12" x14ac:dyDescent="0.3">
      <c r="B1191" t="s">
        <v>1222</v>
      </c>
      <c r="C1191">
        <v>1972</v>
      </c>
      <c r="D1191" t="s">
        <v>18</v>
      </c>
      <c r="E1191">
        <v>28</v>
      </c>
      <c r="F1191">
        <v>0</v>
      </c>
      <c r="G1191" s="18">
        <v>9819.25</v>
      </c>
      <c r="H1191" t="s">
        <v>11</v>
      </c>
      <c r="I1191" t="s">
        <v>11</v>
      </c>
      <c r="J1191" t="s">
        <v>300</v>
      </c>
      <c r="K1191" s="14">
        <f t="shared" si="36"/>
        <v>26478</v>
      </c>
      <c r="L1191" s="16">
        <f t="shared" si="37"/>
        <v>50</v>
      </c>
    </row>
    <row r="1192" spans="2:12" x14ac:dyDescent="0.3">
      <c r="B1192" t="s">
        <v>1223</v>
      </c>
      <c r="C1192">
        <v>1972</v>
      </c>
      <c r="D1192" t="s">
        <v>20</v>
      </c>
      <c r="E1192">
        <v>26</v>
      </c>
      <c r="F1192">
        <v>0</v>
      </c>
      <c r="G1192" s="18">
        <v>9836.2099999999991</v>
      </c>
      <c r="H1192" t="s">
        <v>11</v>
      </c>
      <c r="I1192" t="s">
        <v>12</v>
      </c>
      <c r="J1192" t="s">
        <v>300</v>
      </c>
      <c r="K1192" s="14">
        <f t="shared" si="36"/>
        <v>26568</v>
      </c>
      <c r="L1192" s="16">
        <f t="shared" si="37"/>
        <v>50</v>
      </c>
    </row>
    <row r="1193" spans="2:12" x14ac:dyDescent="0.3">
      <c r="B1193" t="s">
        <v>1224</v>
      </c>
      <c r="C1193">
        <v>1992</v>
      </c>
      <c r="D1193" t="s">
        <v>35</v>
      </c>
      <c r="E1193">
        <v>13</v>
      </c>
      <c r="F1193">
        <v>0</v>
      </c>
      <c r="G1193" s="18">
        <v>9844.4500000000007</v>
      </c>
      <c r="H1193" t="s">
        <v>11</v>
      </c>
      <c r="I1193" t="s">
        <v>16</v>
      </c>
      <c r="J1193" t="s">
        <v>23</v>
      </c>
      <c r="K1193" s="14">
        <f t="shared" si="36"/>
        <v>33829</v>
      </c>
      <c r="L1193" s="16">
        <f t="shared" si="37"/>
        <v>30</v>
      </c>
    </row>
    <row r="1194" spans="2:12" x14ac:dyDescent="0.3">
      <c r="B1194" t="s">
        <v>1225</v>
      </c>
      <c r="C1194">
        <v>1968</v>
      </c>
      <c r="D1194" t="s">
        <v>15</v>
      </c>
      <c r="E1194">
        <v>4</v>
      </c>
      <c r="F1194">
        <v>0</v>
      </c>
      <c r="G1194" s="18">
        <v>9850.43</v>
      </c>
      <c r="H1194" t="s">
        <v>12</v>
      </c>
      <c r="I1194" t="s">
        <v>12</v>
      </c>
      <c r="J1194" t="s">
        <v>42</v>
      </c>
      <c r="K1194" s="14">
        <f t="shared" si="36"/>
        <v>25146</v>
      </c>
      <c r="L1194" s="16">
        <f t="shared" si="37"/>
        <v>54</v>
      </c>
    </row>
    <row r="1195" spans="2:12" x14ac:dyDescent="0.3">
      <c r="B1195" t="s">
        <v>1226</v>
      </c>
      <c r="C1195">
        <v>1971</v>
      </c>
      <c r="D1195" t="s">
        <v>37</v>
      </c>
      <c r="E1195">
        <v>23</v>
      </c>
      <c r="F1195">
        <v>1</v>
      </c>
      <c r="G1195" s="18">
        <v>9855.1299999999992</v>
      </c>
      <c r="H1195" t="s">
        <v>11</v>
      </c>
      <c r="I1195" t="s">
        <v>12</v>
      </c>
      <c r="J1195" t="s">
        <v>13</v>
      </c>
      <c r="K1195" s="14">
        <f t="shared" si="36"/>
        <v>26229</v>
      </c>
      <c r="L1195" s="16">
        <f t="shared" si="37"/>
        <v>51</v>
      </c>
    </row>
    <row r="1196" spans="2:12" x14ac:dyDescent="0.3">
      <c r="B1196" t="s">
        <v>1227</v>
      </c>
      <c r="C1196">
        <v>1971</v>
      </c>
      <c r="D1196" t="s">
        <v>10</v>
      </c>
      <c r="E1196">
        <v>17</v>
      </c>
      <c r="F1196">
        <v>1</v>
      </c>
      <c r="G1196" s="18">
        <v>9861.0300000000007</v>
      </c>
      <c r="H1196" t="s">
        <v>11</v>
      </c>
      <c r="I1196" t="s">
        <v>11</v>
      </c>
      <c r="J1196" t="s">
        <v>42</v>
      </c>
      <c r="K1196" s="14">
        <f t="shared" si="36"/>
        <v>26131</v>
      </c>
      <c r="L1196" s="16">
        <f t="shared" si="37"/>
        <v>51</v>
      </c>
    </row>
    <row r="1197" spans="2:12" x14ac:dyDescent="0.3">
      <c r="B1197" t="s">
        <v>1228</v>
      </c>
      <c r="C1197">
        <v>1969</v>
      </c>
      <c r="D1197" t="s">
        <v>37</v>
      </c>
      <c r="E1197">
        <v>20</v>
      </c>
      <c r="F1197">
        <v>0</v>
      </c>
      <c r="G1197" s="18">
        <v>9863.4699999999993</v>
      </c>
      <c r="H1197" t="s">
        <v>12</v>
      </c>
      <c r="I1197" t="s">
        <v>12</v>
      </c>
      <c r="J1197" t="s">
        <v>23</v>
      </c>
      <c r="K1197" s="14">
        <f t="shared" si="36"/>
        <v>25496</v>
      </c>
      <c r="L1197" s="16">
        <f t="shared" si="37"/>
        <v>53</v>
      </c>
    </row>
    <row r="1198" spans="2:12" x14ac:dyDescent="0.3">
      <c r="B1198" t="s">
        <v>1229</v>
      </c>
      <c r="C1198">
        <v>1971</v>
      </c>
      <c r="D1198" t="s">
        <v>15</v>
      </c>
      <c r="E1198">
        <v>9</v>
      </c>
      <c r="F1198">
        <v>0</v>
      </c>
      <c r="G1198" s="18">
        <v>9866.2999999999993</v>
      </c>
      <c r="H1198" t="s">
        <v>11</v>
      </c>
      <c r="I1198" t="s">
        <v>12</v>
      </c>
      <c r="J1198" t="s">
        <v>247</v>
      </c>
      <c r="K1198" s="14">
        <f t="shared" si="36"/>
        <v>26246</v>
      </c>
      <c r="L1198" s="16">
        <f t="shared" si="37"/>
        <v>51</v>
      </c>
    </row>
    <row r="1199" spans="2:12" x14ac:dyDescent="0.3">
      <c r="B1199" t="s">
        <v>1230</v>
      </c>
      <c r="C1199">
        <v>1969</v>
      </c>
      <c r="D1199" t="s">
        <v>35</v>
      </c>
      <c r="E1199">
        <v>13</v>
      </c>
      <c r="F1199">
        <v>0</v>
      </c>
      <c r="G1199" s="18">
        <v>9869.81</v>
      </c>
      <c r="H1199" t="s">
        <v>12</v>
      </c>
      <c r="I1199" t="s">
        <v>12</v>
      </c>
      <c r="J1199" t="s">
        <v>23</v>
      </c>
      <c r="K1199" s="14">
        <f t="shared" si="36"/>
        <v>25428</v>
      </c>
      <c r="L1199" s="16">
        <f t="shared" si="37"/>
        <v>53</v>
      </c>
    </row>
    <row r="1200" spans="2:12" x14ac:dyDescent="0.3">
      <c r="B1200" t="s">
        <v>1231</v>
      </c>
      <c r="C1200">
        <v>1998</v>
      </c>
      <c r="D1200" t="s">
        <v>10</v>
      </c>
      <c r="E1200">
        <v>6</v>
      </c>
      <c r="F1200">
        <v>0</v>
      </c>
      <c r="G1200" s="18">
        <v>9870.59</v>
      </c>
      <c r="H1200" t="s">
        <v>11</v>
      </c>
      <c r="I1200" t="s">
        <v>11</v>
      </c>
      <c r="J1200" t="s">
        <v>249</v>
      </c>
      <c r="K1200" s="14">
        <f t="shared" si="36"/>
        <v>35982</v>
      </c>
      <c r="L1200" s="16">
        <f t="shared" si="37"/>
        <v>24</v>
      </c>
    </row>
    <row r="1201" spans="2:12" x14ac:dyDescent="0.3">
      <c r="B1201" t="s">
        <v>1232</v>
      </c>
      <c r="C1201">
        <v>1971</v>
      </c>
      <c r="D1201" t="s">
        <v>30</v>
      </c>
      <c r="E1201">
        <v>22</v>
      </c>
      <c r="F1201">
        <v>1</v>
      </c>
      <c r="G1201" s="18">
        <v>9872.7000000000007</v>
      </c>
      <c r="H1201" t="s">
        <v>11</v>
      </c>
      <c r="I1201" t="s">
        <v>11</v>
      </c>
      <c r="J1201" t="s">
        <v>42</v>
      </c>
      <c r="K1201" s="14">
        <f t="shared" si="36"/>
        <v>26289</v>
      </c>
      <c r="L1201" s="16">
        <f t="shared" si="37"/>
        <v>51</v>
      </c>
    </row>
    <row r="1202" spans="2:12" x14ac:dyDescent="0.3">
      <c r="B1202" t="s">
        <v>1233</v>
      </c>
      <c r="C1202">
        <v>1971</v>
      </c>
      <c r="D1202" t="s">
        <v>10</v>
      </c>
      <c r="E1202">
        <v>3</v>
      </c>
      <c r="F1202">
        <v>0</v>
      </c>
      <c r="G1202" s="18">
        <v>9875.68</v>
      </c>
      <c r="H1202" t="s">
        <v>11</v>
      </c>
      <c r="I1202" t="s">
        <v>12</v>
      </c>
      <c r="J1202" t="s">
        <v>247</v>
      </c>
      <c r="K1202" s="14">
        <f t="shared" si="36"/>
        <v>26117</v>
      </c>
      <c r="L1202" s="16">
        <f t="shared" si="37"/>
        <v>51</v>
      </c>
    </row>
    <row r="1203" spans="2:12" x14ac:dyDescent="0.3">
      <c r="B1203" t="s">
        <v>1234</v>
      </c>
      <c r="C1203">
        <v>1971</v>
      </c>
      <c r="D1203" t="s">
        <v>37</v>
      </c>
      <c r="E1203">
        <v>3</v>
      </c>
      <c r="F1203">
        <v>1</v>
      </c>
      <c r="G1203" s="18">
        <v>9877.61</v>
      </c>
      <c r="H1203" t="s">
        <v>11</v>
      </c>
      <c r="I1203" t="s">
        <v>16</v>
      </c>
      <c r="J1203" t="s">
        <v>13</v>
      </c>
      <c r="K1203" s="14">
        <f t="shared" si="36"/>
        <v>26209</v>
      </c>
      <c r="L1203" s="16">
        <f t="shared" si="37"/>
        <v>51</v>
      </c>
    </row>
    <row r="1204" spans="2:12" x14ac:dyDescent="0.3">
      <c r="B1204" t="s">
        <v>1235</v>
      </c>
      <c r="C1204">
        <v>1971</v>
      </c>
      <c r="D1204" t="s">
        <v>15</v>
      </c>
      <c r="E1204">
        <v>8</v>
      </c>
      <c r="F1204">
        <v>1</v>
      </c>
      <c r="G1204" s="18">
        <v>9880.07</v>
      </c>
      <c r="H1204" t="s">
        <v>11</v>
      </c>
      <c r="I1204" t="s">
        <v>12</v>
      </c>
      <c r="J1204" t="s">
        <v>42</v>
      </c>
      <c r="K1204" s="14">
        <f t="shared" si="36"/>
        <v>26245</v>
      </c>
      <c r="L1204" s="16">
        <f t="shared" si="37"/>
        <v>51</v>
      </c>
    </row>
    <row r="1205" spans="2:12" x14ac:dyDescent="0.3">
      <c r="B1205" t="s">
        <v>1236</v>
      </c>
      <c r="C1205">
        <v>1966</v>
      </c>
      <c r="D1205" t="s">
        <v>15</v>
      </c>
      <c r="E1205">
        <v>5</v>
      </c>
      <c r="F1205">
        <v>0</v>
      </c>
      <c r="G1205" s="18">
        <v>9890.23</v>
      </c>
      <c r="H1205" t="s">
        <v>12</v>
      </c>
      <c r="I1205" t="s">
        <v>12</v>
      </c>
      <c r="J1205" t="s">
        <v>13</v>
      </c>
      <c r="K1205" s="14">
        <f t="shared" si="36"/>
        <v>24416</v>
      </c>
      <c r="L1205" s="16">
        <f t="shared" si="37"/>
        <v>56</v>
      </c>
    </row>
    <row r="1206" spans="2:12" x14ac:dyDescent="0.3">
      <c r="B1206" t="s">
        <v>1237</v>
      </c>
      <c r="C1206">
        <v>1996</v>
      </c>
      <c r="D1206" t="s">
        <v>10</v>
      </c>
      <c r="E1206">
        <v>8</v>
      </c>
      <c r="F1206">
        <v>0</v>
      </c>
      <c r="G1206" s="18">
        <v>9894.69</v>
      </c>
      <c r="H1206" t="s">
        <v>11</v>
      </c>
      <c r="I1206" t="s">
        <v>12</v>
      </c>
      <c r="J1206" t="s">
        <v>23</v>
      </c>
      <c r="K1206" s="14">
        <f t="shared" si="36"/>
        <v>35254</v>
      </c>
      <c r="L1206" s="16">
        <f t="shared" si="37"/>
        <v>26</v>
      </c>
    </row>
    <row r="1207" spans="2:12" x14ac:dyDescent="0.3">
      <c r="B1207" t="s">
        <v>1238</v>
      </c>
      <c r="C1207">
        <v>1962</v>
      </c>
      <c r="D1207" t="s">
        <v>35</v>
      </c>
      <c r="E1207">
        <v>17</v>
      </c>
      <c r="F1207">
        <v>0</v>
      </c>
      <c r="G1207" s="18">
        <v>9907.83</v>
      </c>
      <c r="H1207" t="s">
        <v>12</v>
      </c>
      <c r="I1207" t="s">
        <v>11</v>
      </c>
      <c r="J1207" t="s">
        <v>13</v>
      </c>
      <c r="K1207" s="14">
        <f t="shared" si="36"/>
        <v>22875</v>
      </c>
      <c r="L1207" s="16">
        <f t="shared" si="37"/>
        <v>60</v>
      </c>
    </row>
    <row r="1208" spans="2:12" x14ac:dyDescent="0.3">
      <c r="B1208" t="s">
        <v>1239</v>
      </c>
      <c r="C1208">
        <v>1972</v>
      </c>
      <c r="D1208" t="s">
        <v>20</v>
      </c>
      <c r="E1208">
        <v>14</v>
      </c>
      <c r="F1208">
        <v>1</v>
      </c>
      <c r="G1208" s="18">
        <v>9910.36</v>
      </c>
      <c r="H1208" t="s">
        <v>11</v>
      </c>
      <c r="I1208" t="s">
        <v>12</v>
      </c>
      <c r="J1208" t="s">
        <v>23</v>
      </c>
      <c r="K1208" s="14">
        <f t="shared" si="36"/>
        <v>26556</v>
      </c>
      <c r="L1208" s="16">
        <f t="shared" si="37"/>
        <v>50</v>
      </c>
    </row>
    <row r="1209" spans="2:12" x14ac:dyDescent="0.3">
      <c r="B1209" t="s">
        <v>1240</v>
      </c>
      <c r="C1209">
        <v>1985</v>
      </c>
      <c r="D1209" t="s">
        <v>35</v>
      </c>
      <c r="E1209">
        <v>19</v>
      </c>
      <c r="F1209">
        <v>3</v>
      </c>
      <c r="G1209" s="18">
        <v>9930.64</v>
      </c>
      <c r="H1209" t="s">
        <v>11</v>
      </c>
      <c r="I1209" t="s">
        <v>12</v>
      </c>
      <c r="J1209" t="s">
        <v>200</v>
      </c>
      <c r="K1209" s="14">
        <f t="shared" si="36"/>
        <v>31278</v>
      </c>
      <c r="L1209" s="16">
        <f t="shared" si="37"/>
        <v>37</v>
      </c>
    </row>
    <row r="1210" spans="2:12" x14ac:dyDescent="0.3">
      <c r="B1210" t="s">
        <v>1241</v>
      </c>
      <c r="C1210">
        <v>1983</v>
      </c>
      <c r="D1210" t="s">
        <v>30</v>
      </c>
      <c r="E1210">
        <v>3</v>
      </c>
      <c r="F1210">
        <v>3</v>
      </c>
      <c r="G1210" s="18">
        <v>9931.9599999999991</v>
      </c>
      <c r="H1210" t="s">
        <v>11</v>
      </c>
      <c r="I1210" t="s">
        <v>11</v>
      </c>
      <c r="J1210" t="s">
        <v>23</v>
      </c>
      <c r="K1210" s="14">
        <f t="shared" si="36"/>
        <v>30653</v>
      </c>
      <c r="L1210" s="16">
        <f t="shared" si="37"/>
        <v>39</v>
      </c>
    </row>
    <row r="1211" spans="2:12" x14ac:dyDescent="0.3">
      <c r="B1211" t="s">
        <v>1242</v>
      </c>
      <c r="C1211">
        <v>1964</v>
      </c>
      <c r="D1211" t="s">
        <v>20</v>
      </c>
      <c r="E1211">
        <v>11</v>
      </c>
      <c r="F1211">
        <v>0</v>
      </c>
      <c r="G1211" s="18">
        <v>9933.44</v>
      </c>
      <c r="H1211" t="s">
        <v>12</v>
      </c>
      <c r="I1211" t="s">
        <v>12</v>
      </c>
      <c r="J1211" t="s">
        <v>13</v>
      </c>
      <c r="K1211" s="14">
        <f t="shared" si="36"/>
        <v>23631</v>
      </c>
      <c r="L1211" s="16">
        <f t="shared" si="37"/>
        <v>58</v>
      </c>
    </row>
    <row r="1212" spans="2:12" x14ac:dyDescent="0.3">
      <c r="B1212" t="s">
        <v>1243</v>
      </c>
      <c r="C1212">
        <v>1971</v>
      </c>
      <c r="D1212" t="s">
        <v>30</v>
      </c>
      <c r="E1212">
        <v>26</v>
      </c>
      <c r="F1212">
        <v>1</v>
      </c>
      <c r="G1212" s="18">
        <v>9957.7199999999993</v>
      </c>
      <c r="H1212" t="s">
        <v>11</v>
      </c>
      <c r="I1212" t="s">
        <v>12</v>
      </c>
      <c r="J1212" t="s">
        <v>170</v>
      </c>
      <c r="K1212" s="14">
        <f t="shared" si="36"/>
        <v>26293</v>
      </c>
      <c r="L1212" s="16">
        <f t="shared" si="37"/>
        <v>51</v>
      </c>
    </row>
    <row r="1213" spans="2:12" x14ac:dyDescent="0.3">
      <c r="B1213" t="s">
        <v>1244</v>
      </c>
      <c r="C1213">
        <v>1971</v>
      </c>
      <c r="D1213" t="s">
        <v>37</v>
      </c>
      <c r="E1213">
        <v>6</v>
      </c>
      <c r="F1213">
        <v>1</v>
      </c>
      <c r="G1213" s="18">
        <v>9964.06</v>
      </c>
      <c r="H1213" t="s">
        <v>11</v>
      </c>
      <c r="I1213" t="s">
        <v>11</v>
      </c>
      <c r="J1213" t="s">
        <v>166</v>
      </c>
      <c r="K1213" s="14">
        <f t="shared" si="36"/>
        <v>26212</v>
      </c>
      <c r="L1213" s="16">
        <f t="shared" si="37"/>
        <v>51</v>
      </c>
    </row>
    <row r="1214" spans="2:12" x14ac:dyDescent="0.3">
      <c r="B1214" t="s">
        <v>1245</v>
      </c>
      <c r="C1214">
        <v>1970</v>
      </c>
      <c r="D1214" t="s">
        <v>35</v>
      </c>
      <c r="E1214">
        <v>11</v>
      </c>
      <c r="F1214">
        <v>0</v>
      </c>
      <c r="G1214" s="18">
        <v>9991.0400000000009</v>
      </c>
      <c r="H1214" t="s">
        <v>11</v>
      </c>
      <c r="I1214" t="s">
        <v>12</v>
      </c>
      <c r="J1214" t="s">
        <v>23</v>
      </c>
      <c r="K1214" s="14">
        <f t="shared" si="36"/>
        <v>25791</v>
      </c>
      <c r="L1214" s="16">
        <f t="shared" si="37"/>
        <v>52</v>
      </c>
    </row>
    <row r="1215" spans="2:12" x14ac:dyDescent="0.3">
      <c r="B1215" t="s">
        <v>1246</v>
      </c>
      <c r="C1215">
        <v>1988</v>
      </c>
      <c r="D1215" t="s">
        <v>10</v>
      </c>
      <c r="E1215">
        <v>3</v>
      </c>
      <c r="F1215">
        <v>3</v>
      </c>
      <c r="G1215" s="18">
        <v>10011.44</v>
      </c>
      <c r="H1215" t="s">
        <v>12</v>
      </c>
      <c r="I1215" t="s">
        <v>12</v>
      </c>
      <c r="J1215" t="s">
        <v>535</v>
      </c>
      <c r="K1215" s="14">
        <f t="shared" si="36"/>
        <v>32327</v>
      </c>
      <c r="L1215" s="16">
        <f t="shared" si="37"/>
        <v>34</v>
      </c>
    </row>
    <row r="1216" spans="2:12" x14ac:dyDescent="0.3">
      <c r="B1216" t="s">
        <v>1247</v>
      </c>
      <c r="C1216">
        <v>1979</v>
      </c>
      <c r="D1216" t="s">
        <v>30</v>
      </c>
      <c r="E1216">
        <v>28</v>
      </c>
      <c r="F1216">
        <v>2</v>
      </c>
      <c r="G1216" s="18">
        <v>10027.15</v>
      </c>
      <c r="H1216" t="s">
        <v>12</v>
      </c>
      <c r="I1216" t="s">
        <v>16</v>
      </c>
      <c r="J1216" t="s">
        <v>300</v>
      </c>
      <c r="K1216" s="14">
        <f t="shared" si="36"/>
        <v>29217</v>
      </c>
      <c r="L1216" s="16">
        <f t="shared" si="37"/>
        <v>43</v>
      </c>
    </row>
    <row r="1217" spans="2:12" x14ac:dyDescent="0.3">
      <c r="B1217" t="s">
        <v>1248</v>
      </c>
      <c r="C1217">
        <v>1974</v>
      </c>
      <c r="D1217" t="s">
        <v>35</v>
      </c>
      <c r="E1217">
        <v>30</v>
      </c>
      <c r="F1217">
        <v>2</v>
      </c>
      <c r="G1217" s="18">
        <v>10043.25</v>
      </c>
      <c r="H1217" t="s">
        <v>12</v>
      </c>
      <c r="I1217" t="s">
        <v>11</v>
      </c>
      <c r="J1217" t="s">
        <v>247</v>
      </c>
      <c r="K1217" s="14">
        <f t="shared" si="36"/>
        <v>27271</v>
      </c>
      <c r="L1217" s="16">
        <f t="shared" si="37"/>
        <v>48</v>
      </c>
    </row>
    <row r="1218" spans="2:12" x14ac:dyDescent="0.3">
      <c r="B1218" t="s">
        <v>1249</v>
      </c>
      <c r="C1218">
        <v>1969</v>
      </c>
      <c r="D1218" t="s">
        <v>35</v>
      </c>
      <c r="E1218">
        <v>22</v>
      </c>
      <c r="F1218">
        <v>1</v>
      </c>
      <c r="G1218" s="18">
        <v>10065.41</v>
      </c>
      <c r="H1218" t="s">
        <v>12</v>
      </c>
      <c r="I1218" t="s">
        <v>11</v>
      </c>
      <c r="J1218" t="s">
        <v>42</v>
      </c>
      <c r="K1218" s="14">
        <f t="shared" si="36"/>
        <v>25437</v>
      </c>
      <c r="L1218" s="16">
        <f t="shared" si="37"/>
        <v>53</v>
      </c>
    </row>
    <row r="1219" spans="2:12" x14ac:dyDescent="0.3">
      <c r="B1219" t="s">
        <v>1250</v>
      </c>
      <c r="C1219">
        <v>1969</v>
      </c>
      <c r="D1219" t="s">
        <v>37</v>
      </c>
      <c r="E1219">
        <v>27</v>
      </c>
      <c r="F1219">
        <v>0</v>
      </c>
      <c r="G1219" s="18">
        <v>10072.06</v>
      </c>
      <c r="H1219" t="s">
        <v>12</v>
      </c>
      <c r="I1219" t="s">
        <v>16</v>
      </c>
      <c r="J1219" t="s">
        <v>356</v>
      </c>
      <c r="K1219" s="14">
        <f t="shared" ref="K1219:K1282" si="38">DATE(C1219,MONTH(1&amp;D1219),E1219)</f>
        <v>25503</v>
      </c>
      <c r="L1219" s="16">
        <f t="shared" ref="L1219:L1282" si="39">DATEDIF(K1219,DATE(2023,6,8),"Y")</f>
        <v>53</v>
      </c>
    </row>
    <row r="1220" spans="2:12" x14ac:dyDescent="0.3">
      <c r="B1220" t="s">
        <v>1251</v>
      </c>
      <c r="C1220">
        <v>1969</v>
      </c>
      <c r="D1220" t="s">
        <v>10</v>
      </c>
      <c r="E1220">
        <v>3</v>
      </c>
      <c r="F1220">
        <v>1</v>
      </c>
      <c r="G1220" s="18">
        <v>10085.85</v>
      </c>
      <c r="H1220" t="s">
        <v>12</v>
      </c>
      <c r="I1220" t="s">
        <v>12</v>
      </c>
      <c r="J1220" t="s">
        <v>42</v>
      </c>
      <c r="K1220" s="14">
        <f t="shared" si="38"/>
        <v>25387</v>
      </c>
      <c r="L1220" s="16">
        <f t="shared" si="39"/>
        <v>53</v>
      </c>
    </row>
    <row r="1221" spans="2:12" x14ac:dyDescent="0.3">
      <c r="B1221" t="s">
        <v>1252</v>
      </c>
      <c r="C1221">
        <v>1976</v>
      </c>
      <c r="D1221" t="s">
        <v>30</v>
      </c>
      <c r="E1221">
        <v>19</v>
      </c>
      <c r="F1221">
        <v>5</v>
      </c>
      <c r="G1221" s="18">
        <v>10096.969999999999</v>
      </c>
      <c r="H1221" t="s">
        <v>12</v>
      </c>
      <c r="I1221" t="s">
        <v>11</v>
      </c>
      <c r="J1221" t="s">
        <v>42</v>
      </c>
      <c r="K1221" s="14">
        <f t="shared" si="38"/>
        <v>28113</v>
      </c>
      <c r="L1221" s="16">
        <f t="shared" si="39"/>
        <v>46</v>
      </c>
    </row>
    <row r="1222" spans="2:12" x14ac:dyDescent="0.3">
      <c r="B1222" t="s">
        <v>1253</v>
      </c>
      <c r="C1222">
        <v>1972</v>
      </c>
      <c r="D1222" t="s">
        <v>37</v>
      </c>
      <c r="E1222">
        <v>19</v>
      </c>
      <c r="F1222">
        <v>1</v>
      </c>
      <c r="G1222" s="18">
        <v>10106.129999999999</v>
      </c>
      <c r="H1222" t="s">
        <v>12</v>
      </c>
      <c r="I1222" t="s">
        <v>16</v>
      </c>
      <c r="J1222" t="s">
        <v>247</v>
      </c>
      <c r="K1222" s="14">
        <f t="shared" si="38"/>
        <v>26591</v>
      </c>
      <c r="L1222" s="16">
        <f t="shared" si="39"/>
        <v>50</v>
      </c>
    </row>
    <row r="1223" spans="2:12" x14ac:dyDescent="0.3">
      <c r="B1223" t="s">
        <v>1254</v>
      </c>
      <c r="C1223">
        <v>1972</v>
      </c>
      <c r="D1223" t="s">
        <v>35</v>
      </c>
      <c r="E1223">
        <v>8</v>
      </c>
      <c r="F1223">
        <v>2</v>
      </c>
      <c r="G1223" s="18">
        <v>10107.219999999999</v>
      </c>
      <c r="H1223" t="s">
        <v>12</v>
      </c>
      <c r="I1223" t="s">
        <v>16</v>
      </c>
      <c r="J1223" t="s">
        <v>13</v>
      </c>
      <c r="K1223" s="14">
        <f t="shared" si="38"/>
        <v>26519</v>
      </c>
      <c r="L1223" s="16">
        <f t="shared" si="39"/>
        <v>50</v>
      </c>
    </row>
    <row r="1224" spans="2:12" x14ac:dyDescent="0.3">
      <c r="B1224" t="s">
        <v>1255</v>
      </c>
      <c r="C1224">
        <v>1975</v>
      </c>
      <c r="D1224" t="s">
        <v>10</v>
      </c>
      <c r="E1224">
        <v>2</v>
      </c>
      <c r="F1224">
        <v>3</v>
      </c>
      <c r="G1224" s="18">
        <v>10115.01</v>
      </c>
      <c r="H1224" t="s">
        <v>12</v>
      </c>
      <c r="I1224" t="s">
        <v>12</v>
      </c>
      <c r="J1224" t="s">
        <v>23</v>
      </c>
      <c r="K1224" s="14">
        <f t="shared" si="38"/>
        <v>27577</v>
      </c>
      <c r="L1224" s="16">
        <f t="shared" si="39"/>
        <v>47</v>
      </c>
    </row>
    <row r="1225" spans="2:12" x14ac:dyDescent="0.3">
      <c r="B1225" t="s">
        <v>1256</v>
      </c>
      <c r="C1225">
        <v>1972</v>
      </c>
      <c r="D1225" t="s">
        <v>15</v>
      </c>
      <c r="E1225">
        <v>16</v>
      </c>
      <c r="F1225">
        <v>2</v>
      </c>
      <c r="G1225" s="18">
        <v>10118.42</v>
      </c>
      <c r="H1225" t="s">
        <v>12</v>
      </c>
      <c r="I1225" t="s">
        <v>12</v>
      </c>
      <c r="J1225" t="s">
        <v>42</v>
      </c>
      <c r="K1225" s="14">
        <f t="shared" si="38"/>
        <v>26619</v>
      </c>
      <c r="L1225" s="16">
        <f t="shared" si="39"/>
        <v>50</v>
      </c>
    </row>
    <row r="1226" spans="2:12" x14ac:dyDescent="0.3">
      <c r="B1226" t="s">
        <v>1257</v>
      </c>
      <c r="C1226">
        <v>1997</v>
      </c>
      <c r="D1226" t="s">
        <v>20</v>
      </c>
      <c r="E1226">
        <v>5</v>
      </c>
      <c r="F1226">
        <v>0</v>
      </c>
      <c r="G1226" s="18">
        <v>10139.84</v>
      </c>
      <c r="H1226" t="s">
        <v>12</v>
      </c>
      <c r="I1226" t="s">
        <v>11</v>
      </c>
      <c r="J1226" t="s">
        <v>23</v>
      </c>
      <c r="K1226" s="14">
        <f t="shared" si="38"/>
        <v>35678</v>
      </c>
      <c r="L1226" s="16">
        <f t="shared" si="39"/>
        <v>25</v>
      </c>
    </row>
    <row r="1227" spans="2:12" x14ac:dyDescent="0.3">
      <c r="B1227" t="s">
        <v>1258</v>
      </c>
      <c r="C1227">
        <v>1974</v>
      </c>
      <c r="D1227" t="s">
        <v>30</v>
      </c>
      <c r="E1227">
        <v>30</v>
      </c>
      <c r="F1227">
        <v>3</v>
      </c>
      <c r="G1227" s="18">
        <v>10141.14</v>
      </c>
      <c r="H1227" t="s">
        <v>12</v>
      </c>
      <c r="I1227" t="s">
        <v>16</v>
      </c>
      <c r="J1227" t="s">
        <v>168</v>
      </c>
      <c r="K1227" s="14">
        <f t="shared" si="38"/>
        <v>27393</v>
      </c>
      <c r="L1227" s="16">
        <f t="shared" si="39"/>
        <v>48</v>
      </c>
    </row>
    <row r="1228" spans="2:12" x14ac:dyDescent="0.3">
      <c r="B1228" t="s">
        <v>1259</v>
      </c>
      <c r="C1228">
        <v>1981</v>
      </c>
      <c r="D1228" t="s">
        <v>18</v>
      </c>
      <c r="E1228">
        <v>12</v>
      </c>
      <c r="F1228">
        <v>1</v>
      </c>
      <c r="G1228" s="18">
        <v>10146.129999999999</v>
      </c>
      <c r="H1228" t="s">
        <v>12</v>
      </c>
      <c r="I1228" t="s">
        <v>16</v>
      </c>
      <c r="J1228" t="s">
        <v>200</v>
      </c>
      <c r="K1228" s="14">
        <f t="shared" si="38"/>
        <v>29749</v>
      </c>
      <c r="L1228" s="16">
        <f t="shared" si="39"/>
        <v>41</v>
      </c>
    </row>
    <row r="1229" spans="2:12" x14ac:dyDescent="0.3">
      <c r="B1229" t="s">
        <v>1260</v>
      </c>
      <c r="C1229">
        <v>1973</v>
      </c>
      <c r="D1229" t="s">
        <v>37</v>
      </c>
      <c r="E1229">
        <v>13</v>
      </c>
      <c r="F1229">
        <v>2</v>
      </c>
      <c r="G1229" s="18">
        <v>10156.780000000001</v>
      </c>
      <c r="H1229" t="s">
        <v>12</v>
      </c>
      <c r="I1229" t="s">
        <v>11</v>
      </c>
      <c r="J1229" t="s">
        <v>23</v>
      </c>
      <c r="K1229" s="14">
        <f t="shared" si="38"/>
        <v>26950</v>
      </c>
      <c r="L1229" s="16">
        <f t="shared" si="39"/>
        <v>49</v>
      </c>
    </row>
    <row r="1230" spans="2:12" x14ac:dyDescent="0.3">
      <c r="B1230" t="s">
        <v>1261</v>
      </c>
      <c r="C1230">
        <v>1972</v>
      </c>
      <c r="D1230" t="s">
        <v>10</v>
      </c>
      <c r="E1230">
        <v>10</v>
      </c>
      <c r="F1230">
        <v>0</v>
      </c>
      <c r="G1230" s="18">
        <v>10160.870000000001</v>
      </c>
      <c r="H1230" t="s">
        <v>12</v>
      </c>
      <c r="I1230" t="s">
        <v>12</v>
      </c>
      <c r="J1230" t="s">
        <v>200</v>
      </c>
      <c r="K1230" s="14">
        <f t="shared" si="38"/>
        <v>26490</v>
      </c>
      <c r="L1230" s="16">
        <f t="shared" si="39"/>
        <v>50</v>
      </c>
    </row>
    <row r="1231" spans="2:12" x14ac:dyDescent="0.3">
      <c r="B1231" t="s">
        <v>1262</v>
      </c>
      <c r="C1231">
        <v>1985</v>
      </c>
      <c r="D1231" t="s">
        <v>37</v>
      </c>
      <c r="E1231">
        <v>16</v>
      </c>
      <c r="F1231">
        <v>3</v>
      </c>
      <c r="G1231" s="18">
        <v>10191.82</v>
      </c>
      <c r="H1231" t="s">
        <v>12</v>
      </c>
      <c r="I1231" t="s">
        <v>11</v>
      </c>
      <c r="J1231" t="s">
        <v>535</v>
      </c>
      <c r="K1231" s="14">
        <f t="shared" si="38"/>
        <v>31336</v>
      </c>
      <c r="L1231" s="16">
        <f t="shared" si="39"/>
        <v>37</v>
      </c>
    </row>
    <row r="1232" spans="2:12" x14ac:dyDescent="0.3">
      <c r="B1232" t="s">
        <v>1263</v>
      </c>
      <c r="C1232">
        <v>1970</v>
      </c>
      <c r="D1232" t="s">
        <v>30</v>
      </c>
      <c r="E1232">
        <v>24</v>
      </c>
      <c r="F1232">
        <v>0</v>
      </c>
      <c r="G1232" s="18">
        <v>10197.77</v>
      </c>
      <c r="H1232" t="s">
        <v>12</v>
      </c>
      <c r="I1232" t="s">
        <v>16</v>
      </c>
      <c r="J1232" t="s">
        <v>247</v>
      </c>
      <c r="K1232" s="14">
        <f t="shared" si="38"/>
        <v>25926</v>
      </c>
      <c r="L1232" s="16">
        <f t="shared" si="39"/>
        <v>52</v>
      </c>
    </row>
    <row r="1233" spans="2:12" x14ac:dyDescent="0.3">
      <c r="B1233" t="s">
        <v>1264</v>
      </c>
      <c r="C1233">
        <v>1967</v>
      </c>
      <c r="D1233" t="s">
        <v>20</v>
      </c>
      <c r="E1233">
        <v>26</v>
      </c>
      <c r="F1233">
        <v>0</v>
      </c>
      <c r="G1233" s="18">
        <v>10214.64</v>
      </c>
      <c r="H1233" t="s">
        <v>12</v>
      </c>
      <c r="I1233" t="s">
        <v>11</v>
      </c>
      <c r="J1233" t="s">
        <v>42</v>
      </c>
      <c r="K1233" s="14">
        <f t="shared" si="38"/>
        <v>24741</v>
      </c>
      <c r="L1233" s="16">
        <f t="shared" si="39"/>
        <v>55</v>
      </c>
    </row>
    <row r="1234" spans="2:12" x14ac:dyDescent="0.3">
      <c r="B1234" t="s">
        <v>1265</v>
      </c>
      <c r="C1234">
        <v>1967</v>
      </c>
      <c r="D1234" t="s">
        <v>18</v>
      </c>
      <c r="E1234">
        <v>28</v>
      </c>
      <c r="F1234">
        <v>0</v>
      </c>
      <c r="G1234" s="18">
        <v>10226.280000000001</v>
      </c>
      <c r="H1234" t="s">
        <v>12</v>
      </c>
      <c r="I1234" t="s">
        <v>12</v>
      </c>
      <c r="J1234" t="s">
        <v>13</v>
      </c>
      <c r="K1234" s="14">
        <f t="shared" si="38"/>
        <v>24651</v>
      </c>
      <c r="L1234" s="16">
        <f t="shared" si="39"/>
        <v>55</v>
      </c>
    </row>
    <row r="1235" spans="2:12" x14ac:dyDescent="0.3">
      <c r="B1235" t="s">
        <v>1266</v>
      </c>
      <c r="C1235">
        <v>1968</v>
      </c>
      <c r="D1235" t="s">
        <v>20</v>
      </c>
      <c r="E1235">
        <v>23</v>
      </c>
      <c r="F1235">
        <v>0</v>
      </c>
      <c r="G1235" s="18">
        <v>10231.5</v>
      </c>
      <c r="H1235" t="s">
        <v>12</v>
      </c>
      <c r="I1235" t="s">
        <v>16</v>
      </c>
      <c r="J1235" t="s">
        <v>23</v>
      </c>
      <c r="K1235" s="14">
        <f t="shared" si="38"/>
        <v>25104</v>
      </c>
      <c r="L1235" s="16">
        <f t="shared" si="39"/>
        <v>54</v>
      </c>
    </row>
    <row r="1236" spans="2:12" x14ac:dyDescent="0.3">
      <c r="B1236" t="s">
        <v>1267</v>
      </c>
      <c r="C1236">
        <v>1975</v>
      </c>
      <c r="D1236" t="s">
        <v>35</v>
      </c>
      <c r="E1236">
        <v>15</v>
      </c>
      <c r="F1236">
        <v>1</v>
      </c>
      <c r="G1236" s="18">
        <v>10259.129999999999</v>
      </c>
      <c r="H1236" t="s">
        <v>12</v>
      </c>
      <c r="I1236" t="s">
        <v>11</v>
      </c>
      <c r="J1236" t="s">
        <v>42</v>
      </c>
      <c r="K1236" s="14">
        <f t="shared" si="38"/>
        <v>27621</v>
      </c>
      <c r="L1236" s="16">
        <f t="shared" si="39"/>
        <v>47</v>
      </c>
    </row>
    <row r="1237" spans="2:12" x14ac:dyDescent="0.3">
      <c r="B1237" t="s">
        <v>1268</v>
      </c>
      <c r="C1237">
        <v>1973</v>
      </c>
      <c r="D1237" t="s">
        <v>20</v>
      </c>
      <c r="E1237">
        <v>5</v>
      </c>
      <c r="F1237">
        <v>3</v>
      </c>
      <c r="G1237" s="18">
        <v>10264.44</v>
      </c>
      <c r="H1237" t="s">
        <v>12</v>
      </c>
      <c r="I1237" t="s">
        <v>11</v>
      </c>
      <c r="J1237" t="s">
        <v>23</v>
      </c>
      <c r="K1237" s="14">
        <f t="shared" si="38"/>
        <v>26912</v>
      </c>
      <c r="L1237" s="16">
        <f t="shared" si="39"/>
        <v>49</v>
      </c>
    </row>
    <row r="1238" spans="2:12" x14ac:dyDescent="0.3">
      <c r="B1238" t="s">
        <v>1269</v>
      </c>
      <c r="C1238">
        <v>1973</v>
      </c>
      <c r="D1238" t="s">
        <v>15</v>
      </c>
      <c r="E1238">
        <v>27</v>
      </c>
      <c r="F1238">
        <v>3</v>
      </c>
      <c r="G1238" s="18">
        <v>10269.459999999999</v>
      </c>
      <c r="H1238" t="s">
        <v>12</v>
      </c>
      <c r="I1238" t="s">
        <v>12</v>
      </c>
      <c r="J1238" t="s">
        <v>23</v>
      </c>
      <c r="K1238" s="14">
        <f t="shared" si="38"/>
        <v>26995</v>
      </c>
      <c r="L1238" s="16">
        <f t="shared" si="39"/>
        <v>49</v>
      </c>
    </row>
    <row r="1239" spans="2:12" x14ac:dyDescent="0.3">
      <c r="B1239" t="s">
        <v>1270</v>
      </c>
      <c r="C1239">
        <v>1970</v>
      </c>
      <c r="D1239" t="s">
        <v>18</v>
      </c>
      <c r="E1239">
        <v>21</v>
      </c>
      <c r="F1239">
        <v>0</v>
      </c>
      <c r="G1239" s="18">
        <v>10274.33</v>
      </c>
      <c r="H1239" t="s">
        <v>12</v>
      </c>
      <c r="I1239" t="s">
        <v>16</v>
      </c>
      <c r="J1239" t="s">
        <v>247</v>
      </c>
      <c r="K1239" s="14">
        <f t="shared" si="38"/>
        <v>25740</v>
      </c>
      <c r="L1239" s="16">
        <f t="shared" si="39"/>
        <v>52</v>
      </c>
    </row>
    <row r="1240" spans="2:12" x14ac:dyDescent="0.3">
      <c r="B1240" t="s">
        <v>1271</v>
      </c>
      <c r="C1240">
        <v>1988</v>
      </c>
      <c r="D1240" t="s">
        <v>20</v>
      </c>
      <c r="E1240">
        <v>14</v>
      </c>
      <c r="F1240">
        <v>3</v>
      </c>
      <c r="G1240" s="18">
        <v>10276.99</v>
      </c>
      <c r="H1240" t="s">
        <v>12</v>
      </c>
      <c r="I1240" t="s">
        <v>16</v>
      </c>
      <c r="J1240" t="s">
        <v>300</v>
      </c>
      <c r="K1240" s="14">
        <f t="shared" si="38"/>
        <v>32400</v>
      </c>
      <c r="L1240" s="16">
        <f t="shared" si="39"/>
        <v>34</v>
      </c>
    </row>
    <row r="1241" spans="2:12" x14ac:dyDescent="0.3">
      <c r="B1241" t="s">
        <v>1272</v>
      </c>
      <c r="C1241">
        <v>1963</v>
      </c>
      <c r="D1241" t="s">
        <v>20</v>
      </c>
      <c r="E1241">
        <v>24</v>
      </c>
      <c r="F1241">
        <v>0</v>
      </c>
      <c r="G1241" s="18">
        <v>10308.040000000001</v>
      </c>
      <c r="H1241" t="s">
        <v>12</v>
      </c>
      <c r="I1241" t="s">
        <v>16</v>
      </c>
      <c r="J1241" t="s">
        <v>13</v>
      </c>
      <c r="K1241" s="14">
        <f t="shared" si="38"/>
        <v>23278</v>
      </c>
      <c r="L1241" s="16">
        <f t="shared" si="39"/>
        <v>59</v>
      </c>
    </row>
    <row r="1242" spans="2:12" x14ac:dyDescent="0.3">
      <c r="B1242" t="s">
        <v>1273</v>
      </c>
      <c r="C1242">
        <v>1962</v>
      </c>
      <c r="D1242" t="s">
        <v>10</v>
      </c>
      <c r="E1242">
        <v>12</v>
      </c>
      <c r="F1242">
        <v>0</v>
      </c>
      <c r="G1242" s="18">
        <v>10310.780000000001</v>
      </c>
      <c r="H1242" t="s">
        <v>12</v>
      </c>
      <c r="I1242" t="s">
        <v>12</v>
      </c>
      <c r="J1242" t="s">
        <v>23</v>
      </c>
      <c r="K1242" s="14">
        <f t="shared" si="38"/>
        <v>22839</v>
      </c>
      <c r="L1242" s="16">
        <f t="shared" si="39"/>
        <v>60</v>
      </c>
    </row>
    <row r="1243" spans="2:12" x14ac:dyDescent="0.3">
      <c r="B1243" t="s">
        <v>1274</v>
      </c>
      <c r="C1243">
        <v>1991</v>
      </c>
      <c r="D1243" t="s">
        <v>15</v>
      </c>
      <c r="E1243">
        <v>17</v>
      </c>
      <c r="F1243">
        <v>3</v>
      </c>
      <c r="G1243" s="18">
        <v>10315.91</v>
      </c>
      <c r="H1243" t="s">
        <v>12</v>
      </c>
      <c r="I1243" t="s">
        <v>11</v>
      </c>
      <c r="J1243" t="s">
        <v>23</v>
      </c>
      <c r="K1243" s="14">
        <f t="shared" si="38"/>
        <v>33559</v>
      </c>
      <c r="L1243" s="16">
        <f t="shared" si="39"/>
        <v>31</v>
      </c>
    </row>
    <row r="1244" spans="2:12" x14ac:dyDescent="0.3">
      <c r="B1244" t="s">
        <v>1275</v>
      </c>
      <c r="C1244">
        <v>1991</v>
      </c>
      <c r="D1244" t="s">
        <v>35</v>
      </c>
      <c r="E1244">
        <v>21</v>
      </c>
      <c r="F1244">
        <v>3</v>
      </c>
      <c r="G1244" s="18">
        <v>10322.9</v>
      </c>
      <c r="H1244" t="s">
        <v>12</v>
      </c>
      <c r="I1244" t="s">
        <v>16</v>
      </c>
      <c r="J1244" t="s">
        <v>535</v>
      </c>
      <c r="K1244" s="14">
        <f t="shared" si="38"/>
        <v>33471</v>
      </c>
      <c r="L1244" s="16">
        <f t="shared" si="39"/>
        <v>31</v>
      </c>
    </row>
    <row r="1245" spans="2:12" x14ac:dyDescent="0.3">
      <c r="B1245" t="s">
        <v>1276</v>
      </c>
      <c r="C1245">
        <v>1970</v>
      </c>
      <c r="D1245" t="s">
        <v>30</v>
      </c>
      <c r="E1245">
        <v>1</v>
      </c>
      <c r="F1245">
        <v>2</v>
      </c>
      <c r="G1245" s="18">
        <v>10325.209999999999</v>
      </c>
      <c r="H1245" t="s">
        <v>12</v>
      </c>
      <c r="I1245" t="s">
        <v>12</v>
      </c>
      <c r="J1245" t="s">
        <v>42</v>
      </c>
      <c r="K1245" s="14">
        <f t="shared" si="38"/>
        <v>25903</v>
      </c>
      <c r="L1245" s="16">
        <f t="shared" si="39"/>
        <v>52</v>
      </c>
    </row>
    <row r="1246" spans="2:12" x14ac:dyDescent="0.3">
      <c r="B1246" t="s">
        <v>1277</v>
      </c>
      <c r="C1246">
        <v>1982</v>
      </c>
      <c r="D1246" t="s">
        <v>10</v>
      </c>
      <c r="E1246">
        <v>21</v>
      </c>
      <c r="F1246">
        <v>3</v>
      </c>
      <c r="G1246" s="18">
        <v>10329.06</v>
      </c>
      <c r="H1246" t="s">
        <v>12</v>
      </c>
      <c r="I1246" t="s">
        <v>16</v>
      </c>
      <c r="J1246" t="s">
        <v>300</v>
      </c>
      <c r="K1246" s="14">
        <f t="shared" si="38"/>
        <v>30153</v>
      </c>
      <c r="L1246" s="16">
        <f t="shared" si="39"/>
        <v>40</v>
      </c>
    </row>
    <row r="1247" spans="2:12" x14ac:dyDescent="0.3">
      <c r="B1247" t="s">
        <v>1278</v>
      </c>
      <c r="C1247">
        <v>1968</v>
      </c>
      <c r="D1247" t="s">
        <v>10</v>
      </c>
      <c r="E1247">
        <v>19</v>
      </c>
      <c r="F1247">
        <v>0</v>
      </c>
      <c r="G1247" s="18">
        <v>10338.93</v>
      </c>
      <c r="H1247" t="s">
        <v>12</v>
      </c>
      <c r="I1247" t="s">
        <v>16</v>
      </c>
      <c r="J1247" t="s">
        <v>13</v>
      </c>
      <c r="K1247" s="14">
        <f t="shared" si="38"/>
        <v>25038</v>
      </c>
      <c r="L1247" s="16">
        <f t="shared" si="39"/>
        <v>54</v>
      </c>
    </row>
    <row r="1248" spans="2:12" x14ac:dyDescent="0.3">
      <c r="B1248" t="s">
        <v>1279</v>
      </c>
      <c r="C1248">
        <v>1973</v>
      </c>
      <c r="D1248" t="s">
        <v>35</v>
      </c>
      <c r="E1248">
        <v>8</v>
      </c>
      <c r="F1248">
        <v>0</v>
      </c>
      <c r="G1248" s="18">
        <v>10345.93</v>
      </c>
      <c r="H1248" t="s">
        <v>12</v>
      </c>
      <c r="I1248" t="s">
        <v>11</v>
      </c>
      <c r="J1248" t="s">
        <v>300</v>
      </c>
      <c r="K1248" s="14">
        <f t="shared" si="38"/>
        <v>26884</v>
      </c>
      <c r="L1248" s="16">
        <f t="shared" si="39"/>
        <v>49</v>
      </c>
    </row>
    <row r="1249" spans="2:12" x14ac:dyDescent="0.3">
      <c r="B1249" t="s">
        <v>1280</v>
      </c>
      <c r="C1249">
        <v>1974</v>
      </c>
      <c r="D1249" t="s">
        <v>20</v>
      </c>
      <c r="E1249">
        <v>29</v>
      </c>
      <c r="F1249">
        <v>0</v>
      </c>
      <c r="G1249" s="18">
        <v>10352.48</v>
      </c>
      <c r="H1249" t="s">
        <v>12</v>
      </c>
      <c r="I1249" t="s">
        <v>16</v>
      </c>
      <c r="J1249" t="s">
        <v>23</v>
      </c>
      <c r="K1249" s="14">
        <f t="shared" si="38"/>
        <v>27301</v>
      </c>
      <c r="L1249" s="16">
        <f t="shared" si="39"/>
        <v>48</v>
      </c>
    </row>
    <row r="1250" spans="2:12" x14ac:dyDescent="0.3">
      <c r="B1250" t="s">
        <v>1281</v>
      </c>
      <c r="C1250">
        <v>1969</v>
      </c>
      <c r="D1250" t="s">
        <v>18</v>
      </c>
      <c r="E1250">
        <v>17</v>
      </c>
      <c r="F1250">
        <v>0</v>
      </c>
      <c r="G1250" s="18">
        <v>10355.64</v>
      </c>
      <c r="H1250" t="s">
        <v>12</v>
      </c>
      <c r="I1250" t="s">
        <v>16</v>
      </c>
      <c r="J1250" t="s">
        <v>23</v>
      </c>
      <c r="K1250" s="14">
        <f t="shared" si="38"/>
        <v>25371</v>
      </c>
      <c r="L1250" s="16">
        <f t="shared" si="39"/>
        <v>53</v>
      </c>
    </row>
    <row r="1251" spans="2:12" x14ac:dyDescent="0.3">
      <c r="B1251" t="s">
        <v>1282</v>
      </c>
      <c r="C1251">
        <v>1971</v>
      </c>
      <c r="D1251" t="s">
        <v>20</v>
      </c>
      <c r="E1251">
        <v>6</v>
      </c>
      <c r="F1251">
        <v>0</v>
      </c>
      <c r="G1251" s="18">
        <v>10356.67</v>
      </c>
      <c r="H1251" t="s">
        <v>12</v>
      </c>
      <c r="I1251" t="s">
        <v>16</v>
      </c>
      <c r="J1251" t="s">
        <v>200</v>
      </c>
      <c r="K1251" s="14">
        <f t="shared" si="38"/>
        <v>26182</v>
      </c>
      <c r="L1251" s="16">
        <f t="shared" si="39"/>
        <v>51</v>
      </c>
    </row>
    <row r="1252" spans="2:12" x14ac:dyDescent="0.3">
      <c r="B1252" t="s">
        <v>1283</v>
      </c>
      <c r="C1252">
        <v>1973</v>
      </c>
      <c r="D1252" t="s">
        <v>20</v>
      </c>
      <c r="E1252">
        <v>29</v>
      </c>
      <c r="F1252">
        <v>2</v>
      </c>
      <c r="G1252" s="18">
        <v>10370.91</v>
      </c>
      <c r="H1252" t="s">
        <v>12</v>
      </c>
      <c r="I1252" t="s">
        <v>12</v>
      </c>
      <c r="J1252" t="s">
        <v>247</v>
      </c>
      <c r="K1252" s="14">
        <f t="shared" si="38"/>
        <v>26936</v>
      </c>
      <c r="L1252" s="16">
        <f t="shared" si="39"/>
        <v>49</v>
      </c>
    </row>
    <row r="1253" spans="2:12" x14ac:dyDescent="0.3">
      <c r="B1253" t="s">
        <v>1284</v>
      </c>
      <c r="C1253">
        <v>1973</v>
      </c>
      <c r="D1253" t="s">
        <v>20</v>
      </c>
      <c r="E1253">
        <v>19</v>
      </c>
      <c r="F1253">
        <v>3</v>
      </c>
      <c r="G1253" s="18">
        <v>10381.48</v>
      </c>
      <c r="H1253" t="s">
        <v>12</v>
      </c>
      <c r="I1253" t="s">
        <v>12</v>
      </c>
      <c r="J1253" t="s">
        <v>13</v>
      </c>
      <c r="K1253" s="14">
        <f t="shared" si="38"/>
        <v>26926</v>
      </c>
      <c r="L1253" s="16">
        <f t="shared" si="39"/>
        <v>49</v>
      </c>
    </row>
    <row r="1254" spans="2:12" x14ac:dyDescent="0.3">
      <c r="B1254" t="s">
        <v>1285</v>
      </c>
      <c r="C1254">
        <v>1969</v>
      </c>
      <c r="D1254" t="s">
        <v>10</v>
      </c>
      <c r="E1254">
        <v>7</v>
      </c>
      <c r="F1254">
        <v>0</v>
      </c>
      <c r="G1254" s="18">
        <v>10403.27</v>
      </c>
      <c r="H1254" t="s">
        <v>12</v>
      </c>
      <c r="I1254" t="s">
        <v>11</v>
      </c>
      <c r="J1254" t="s">
        <v>516</v>
      </c>
      <c r="K1254" s="14">
        <f t="shared" si="38"/>
        <v>25391</v>
      </c>
      <c r="L1254" s="16">
        <f t="shared" si="39"/>
        <v>53</v>
      </c>
    </row>
    <row r="1255" spans="2:12" x14ac:dyDescent="0.3">
      <c r="B1255" t="s">
        <v>1286</v>
      </c>
      <c r="C1255">
        <v>1975</v>
      </c>
      <c r="D1255" t="s">
        <v>18</v>
      </c>
      <c r="E1255">
        <v>5</v>
      </c>
      <c r="F1255">
        <v>4</v>
      </c>
      <c r="G1255" s="18">
        <v>10407.09</v>
      </c>
      <c r="H1255" t="s">
        <v>12</v>
      </c>
      <c r="I1255" t="s">
        <v>16</v>
      </c>
      <c r="J1255" t="s">
        <v>164</v>
      </c>
      <c r="K1255" s="14">
        <f t="shared" si="38"/>
        <v>27550</v>
      </c>
      <c r="L1255" s="16">
        <f t="shared" si="39"/>
        <v>48</v>
      </c>
    </row>
    <row r="1256" spans="2:12" x14ac:dyDescent="0.3">
      <c r="B1256" t="s">
        <v>1287</v>
      </c>
      <c r="C1256">
        <v>1980</v>
      </c>
      <c r="D1256" t="s">
        <v>37</v>
      </c>
      <c r="E1256">
        <v>24</v>
      </c>
      <c r="F1256">
        <v>2</v>
      </c>
      <c r="G1256" s="18">
        <v>10407.98</v>
      </c>
      <c r="H1256" t="s">
        <v>12</v>
      </c>
      <c r="I1256" t="s">
        <v>16</v>
      </c>
      <c r="J1256" t="s">
        <v>300</v>
      </c>
      <c r="K1256" s="14">
        <f t="shared" si="38"/>
        <v>29518</v>
      </c>
      <c r="L1256" s="16">
        <f t="shared" si="39"/>
        <v>42</v>
      </c>
    </row>
    <row r="1257" spans="2:12" x14ac:dyDescent="0.3">
      <c r="B1257" t="s">
        <v>1288</v>
      </c>
      <c r="C1257">
        <v>1973</v>
      </c>
      <c r="D1257" t="s">
        <v>37</v>
      </c>
      <c r="E1257">
        <v>11</v>
      </c>
      <c r="F1257">
        <v>0</v>
      </c>
      <c r="G1257" s="18">
        <v>10419.59</v>
      </c>
      <c r="H1257" t="s">
        <v>12</v>
      </c>
      <c r="I1257" t="s">
        <v>11</v>
      </c>
      <c r="J1257" t="s">
        <v>200</v>
      </c>
      <c r="K1257" s="14">
        <f t="shared" si="38"/>
        <v>26948</v>
      </c>
      <c r="L1257" s="16">
        <f t="shared" si="39"/>
        <v>49</v>
      </c>
    </row>
    <row r="1258" spans="2:12" x14ac:dyDescent="0.3">
      <c r="B1258" t="s">
        <v>1289</v>
      </c>
      <c r="C1258">
        <v>1979</v>
      </c>
      <c r="D1258" t="s">
        <v>15</v>
      </c>
      <c r="E1258">
        <v>25</v>
      </c>
      <c r="F1258">
        <v>2</v>
      </c>
      <c r="G1258" s="18">
        <v>10419.65</v>
      </c>
      <c r="H1258" t="s">
        <v>12</v>
      </c>
      <c r="I1258" t="s">
        <v>11</v>
      </c>
      <c r="J1258" t="s">
        <v>200</v>
      </c>
      <c r="K1258" s="14">
        <f t="shared" si="38"/>
        <v>29184</v>
      </c>
      <c r="L1258" s="16">
        <f t="shared" si="39"/>
        <v>43</v>
      </c>
    </row>
    <row r="1259" spans="2:12" x14ac:dyDescent="0.3">
      <c r="B1259" t="s">
        <v>1290</v>
      </c>
      <c r="C1259">
        <v>1968</v>
      </c>
      <c r="D1259" t="s">
        <v>30</v>
      </c>
      <c r="E1259">
        <v>27</v>
      </c>
      <c r="F1259">
        <v>0</v>
      </c>
      <c r="G1259" s="18">
        <v>10422.92</v>
      </c>
      <c r="H1259" t="s">
        <v>12</v>
      </c>
      <c r="I1259" t="s">
        <v>16</v>
      </c>
      <c r="J1259" t="s">
        <v>356</v>
      </c>
      <c r="K1259" s="14">
        <f t="shared" si="38"/>
        <v>25199</v>
      </c>
      <c r="L1259" s="16">
        <f t="shared" si="39"/>
        <v>54</v>
      </c>
    </row>
    <row r="1260" spans="2:12" x14ac:dyDescent="0.3">
      <c r="B1260" t="s">
        <v>1291</v>
      </c>
      <c r="C1260">
        <v>1968</v>
      </c>
      <c r="D1260" t="s">
        <v>35</v>
      </c>
      <c r="E1260">
        <v>23</v>
      </c>
      <c r="F1260">
        <v>0</v>
      </c>
      <c r="G1260" s="18">
        <v>10435.07</v>
      </c>
      <c r="H1260" t="s">
        <v>12</v>
      </c>
      <c r="I1260" t="s">
        <v>16</v>
      </c>
      <c r="J1260" t="s">
        <v>168</v>
      </c>
      <c r="K1260" s="14">
        <f t="shared" si="38"/>
        <v>25073</v>
      </c>
      <c r="L1260" s="16">
        <f t="shared" si="39"/>
        <v>54</v>
      </c>
    </row>
    <row r="1261" spans="2:12" x14ac:dyDescent="0.3">
      <c r="B1261" t="s">
        <v>1292</v>
      </c>
      <c r="C1261">
        <v>1968</v>
      </c>
      <c r="D1261" t="s">
        <v>35</v>
      </c>
      <c r="E1261">
        <v>29</v>
      </c>
      <c r="F1261">
        <v>1</v>
      </c>
      <c r="G1261" s="18">
        <v>10436.1</v>
      </c>
      <c r="H1261" t="s">
        <v>12</v>
      </c>
      <c r="I1261" t="s">
        <v>12</v>
      </c>
      <c r="J1261" t="s">
        <v>42</v>
      </c>
      <c r="K1261" s="14">
        <f t="shared" si="38"/>
        <v>25079</v>
      </c>
      <c r="L1261" s="16">
        <f t="shared" si="39"/>
        <v>54</v>
      </c>
    </row>
    <row r="1262" spans="2:12" x14ac:dyDescent="0.3">
      <c r="B1262" t="s">
        <v>1293</v>
      </c>
      <c r="C1262">
        <v>1968</v>
      </c>
      <c r="D1262" t="s">
        <v>15</v>
      </c>
      <c r="E1262">
        <v>8</v>
      </c>
      <c r="F1262">
        <v>1</v>
      </c>
      <c r="G1262" s="18">
        <v>10450.549999999999</v>
      </c>
      <c r="H1262" t="s">
        <v>12</v>
      </c>
      <c r="I1262" t="s">
        <v>16</v>
      </c>
      <c r="J1262" t="s">
        <v>42</v>
      </c>
      <c r="K1262" s="14">
        <f t="shared" si="38"/>
        <v>25150</v>
      </c>
      <c r="L1262" s="16">
        <f t="shared" si="39"/>
        <v>54</v>
      </c>
    </row>
    <row r="1263" spans="2:12" x14ac:dyDescent="0.3">
      <c r="B1263" t="s">
        <v>1294</v>
      </c>
      <c r="C1263">
        <v>1964</v>
      </c>
      <c r="D1263" t="s">
        <v>37</v>
      </c>
      <c r="E1263">
        <v>14</v>
      </c>
      <c r="F1263">
        <v>0</v>
      </c>
      <c r="G1263" s="18">
        <v>10455.1</v>
      </c>
      <c r="H1263" t="s">
        <v>12</v>
      </c>
      <c r="I1263" t="s">
        <v>16</v>
      </c>
      <c r="J1263" t="s">
        <v>23</v>
      </c>
      <c r="K1263" s="14">
        <f t="shared" si="38"/>
        <v>23664</v>
      </c>
      <c r="L1263" s="16">
        <f t="shared" si="39"/>
        <v>58</v>
      </c>
    </row>
    <row r="1264" spans="2:12" x14ac:dyDescent="0.3">
      <c r="B1264" t="s">
        <v>1295</v>
      </c>
      <c r="C1264">
        <v>1976</v>
      </c>
      <c r="D1264" t="s">
        <v>35</v>
      </c>
      <c r="E1264">
        <v>3</v>
      </c>
      <c r="F1264">
        <v>2</v>
      </c>
      <c r="G1264" s="18">
        <v>10455.14</v>
      </c>
      <c r="H1264" t="s">
        <v>12</v>
      </c>
      <c r="I1264" t="s">
        <v>11</v>
      </c>
      <c r="J1264" t="s">
        <v>300</v>
      </c>
      <c r="K1264" s="14">
        <f t="shared" si="38"/>
        <v>27975</v>
      </c>
      <c r="L1264" s="16">
        <f t="shared" si="39"/>
        <v>46</v>
      </c>
    </row>
    <row r="1265" spans="2:12" x14ac:dyDescent="0.3">
      <c r="B1265" t="s">
        <v>1296</v>
      </c>
      <c r="C1265">
        <v>1964</v>
      </c>
      <c r="D1265" t="s">
        <v>10</v>
      </c>
      <c r="E1265">
        <v>27</v>
      </c>
      <c r="F1265">
        <v>0</v>
      </c>
      <c r="G1265" s="18">
        <v>10459.19</v>
      </c>
      <c r="H1265" t="s">
        <v>12</v>
      </c>
      <c r="I1265" t="s">
        <v>16</v>
      </c>
      <c r="J1265" t="s">
        <v>13</v>
      </c>
      <c r="K1265" s="14">
        <f t="shared" si="38"/>
        <v>23585</v>
      </c>
      <c r="L1265" s="16">
        <f t="shared" si="39"/>
        <v>58</v>
      </c>
    </row>
    <row r="1266" spans="2:12" x14ac:dyDescent="0.3">
      <c r="B1266" t="s">
        <v>1297</v>
      </c>
      <c r="C1266">
        <v>1969</v>
      </c>
      <c r="D1266" t="s">
        <v>20</v>
      </c>
      <c r="E1266">
        <v>22</v>
      </c>
      <c r="F1266">
        <v>1</v>
      </c>
      <c r="G1266" s="18">
        <v>10461.98</v>
      </c>
      <c r="H1266" t="s">
        <v>12</v>
      </c>
      <c r="I1266" t="s">
        <v>16</v>
      </c>
      <c r="J1266" t="s">
        <v>23</v>
      </c>
      <c r="K1266" s="14">
        <f t="shared" si="38"/>
        <v>25468</v>
      </c>
      <c r="L1266" s="16">
        <f t="shared" si="39"/>
        <v>53</v>
      </c>
    </row>
    <row r="1267" spans="2:12" x14ac:dyDescent="0.3">
      <c r="B1267" t="s">
        <v>1298</v>
      </c>
      <c r="C1267">
        <v>1987</v>
      </c>
      <c r="D1267" t="s">
        <v>18</v>
      </c>
      <c r="E1267">
        <v>28</v>
      </c>
      <c r="F1267">
        <v>3</v>
      </c>
      <c r="G1267" s="18">
        <v>10464.83</v>
      </c>
      <c r="H1267" t="s">
        <v>12</v>
      </c>
      <c r="I1267" t="s">
        <v>16</v>
      </c>
      <c r="J1267" t="s">
        <v>23</v>
      </c>
      <c r="K1267" s="14">
        <f t="shared" si="38"/>
        <v>31956</v>
      </c>
      <c r="L1267" s="16">
        <f t="shared" si="39"/>
        <v>35</v>
      </c>
    </row>
    <row r="1268" spans="2:12" x14ac:dyDescent="0.3">
      <c r="B1268" t="s">
        <v>1299</v>
      </c>
      <c r="C1268">
        <v>1978</v>
      </c>
      <c r="D1268" t="s">
        <v>35</v>
      </c>
      <c r="E1268">
        <v>21</v>
      </c>
      <c r="F1268">
        <v>2</v>
      </c>
      <c r="G1268" s="18">
        <v>10486.55</v>
      </c>
      <c r="H1268" t="s">
        <v>12</v>
      </c>
      <c r="I1268" t="s">
        <v>12</v>
      </c>
      <c r="J1268" t="s">
        <v>200</v>
      </c>
      <c r="K1268" s="14">
        <f t="shared" si="38"/>
        <v>28723</v>
      </c>
      <c r="L1268" s="16">
        <f t="shared" si="39"/>
        <v>44</v>
      </c>
    </row>
    <row r="1269" spans="2:12" x14ac:dyDescent="0.3">
      <c r="B1269" t="s">
        <v>1300</v>
      </c>
      <c r="C1269">
        <v>1972</v>
      </c>
      <c r="D1269" t="s">
        <v>37</v>
      </c>
      <c r="E1269">
        <v>19</v>
      </c>
      <c r="F1269">
        <v>2</v>
      </c>
      <c r="G1269" s="18">
        <v>10493.95</v>
      </c>
      <c r="H1269" t="s">
        <v>12</v>
      </c>
      <c r="I1269" t="s">
        <v>16</v>
      </c>
      <c r="J1269" t="s">
        <v>23</v>
      </c>
      <c r="K1269" s="14">
        <f t="shared" si="38"/>
        <v>26591</v>
      </c>
      <c r="L1269" s="16">
        <f t="shared" si="39"/>
        <v>50</v>
      </c>
    </row>
    <row r="1270" spans="2:12" x14ac:dyDescent="0.3">
      <c r="B1270" t="s">
        <v>1301</v>
      </c>
      <c r="C1270">
        <v>1977</v>
      </c>
      <c r="D1270" t="s">
        <v>37</v>
      </c>
      <c r="E1270">
        <v>25</v>
      </c>
      <c r="F1270">
        <v>2</v>
      </c>
      <c r="G1270" s="18">
        <v>10495.6</v>
      </c>
      <c r="H1270" t="s">
        <v>12</v>
      </c>
      <c r="I1270" t="s">
        <v>16</v>
      </c>
      <c r="J1270" t="s">
        <v>23</v>
      </c>
      <c r="K1270" s="14">
        <f t="shared" si="38"/>
        <v>28423</v>
      </c>
      <c r="L1270" s="16">
        <f t="shared" si="39"/>
        <v>45</v>
      </c>
    </row>
    <row r="1271" spans="2:12" x14ac:dyDescent="0.3">
      <c r="B1271" t="s">
        <v>1302</v>
      </c>
      <c r="C1271">
        <v>1971</v>
      </c>
      <c r="D1271" t="s">
        <v>20</v>
      </c>
      <c r="E1271">
        <v>26</v>
      </c>
      <c r="F1271">
        <v>0</v>
      </c>
      <c r="G1271" s="18">
        <v>10546.48</v>
      </c>
      <c r="H1271" t="s">
        <v>12</v>
      </c>
      <c r="I1271" t="s">
        <v>12</v>
      </c>
      <c r="J1271" t="s">
        <v>42</v>
      </c>
      <c r="K1271" s="14">
        <f t="shared" si="38"/>
        <v>26202</v>
      </c>
      <c r="L1271" s="16">
        <f t="shared" si="39"/>
        <v>51</v>
      </c>
    </row>
    <row r="1272" spans="2:12" x14ac:dyDescent="0.3">
      <c r="B1272" t="s">
        <v>1303</v>
      </c>
      <c r="C1272">
        <v>1971</v>
      </c>
      <c r="D1272" t="s">
        <v>18</v>
      </c>
      <c r="E1272">
        <v>29</v>
      </c>
      <c r="F1272">
        <v>3</v>
      </c>
      <c r="G1272" s="18">
        <v>10560.49</v>
      </c>
      <c r="H1272" t="s">
        <v>12</v>
      </c>
      <c r="I1272" t="s">
        <v>11</v>
      </c>
      <c r="J1272" t="s">
        <v>13</v>
      </c>
      <c r="K1272" s="14">
        <f t="shared" si="38"/>
        <v>26113</v>
      </c>
      <c r="L1272" s="16">
        <f t="shared" si="39"/>
        <v>51</v>
      </c>
    </row>
    <row r="1273" spans="2:12" x14ac:dyDescent="0.3">
      <c r="B1273" t="s">
        <v>1304</v>
      </c>
      <c r="C1273">
        <v>1969</v>
      </c>
      <c r="D1273" t="s">
        <v>10</v>
      </c>
      <c r="E1273">
        <v>17</v>
      </c>
      <c r="F1273">
        <v>0</v>
      </c>
      <c r="G1273" s="18">
        <v>10564.88</v>
      </c>
      <c r="H1273" t="s">
        <v>12</v>
      </c>
      <c r="I1273" t="s">
        <v>16</v>
      </c>
      <c r="J1273" t="s">
        <v>247</v>
      </c>
      <c r="K1273" s="14">
        <f t="shared" si="38"/>
        <v>25401</v>
      </c>
      <c r="L1273" s="16">
        <f t="shared" si="39"/>
        <v>53</v>
      </c>
    </row>
    <row r="1274" spans="2:12" x14ac:dyDescent="0.3">
      <c r="B1274" t="s">
        <v>1305</v>
      </c>
      <c r="C1274">
        <v>1966</v>
      </c>
      <c r="D1274" t="s">
        <v>30</v>
      </c>
      <c r="E1274">
        <v>11</v>
      </c>
      <c r="F1274">
        <v>0</v>
      </c>
      <c r="G1274" s="18">
        <v>10577.09</v>
      </c>
      <c r="H1274" t="s">
        <v>12</v>
      </c>
      <c r="I1274" t="s">
        <v>12</v>
      </c>
      <c r="J1274" t="s">
        <v>42</v>
      </c>
      <c r="K1274" s="14">
        <f t="shared" si="38"/>
        <v>24452</v>
      </c>
      <c r="L1274" s="16">
        <f t="shared" si="39"/>
        <v>56</v>
      </c>
    </row>
    <row r="1275" spans="2:12" x14ac:dyDescent="0.3">
      <c r="B1275" t="s">
        <v>1306</v>
      </c>
      <c r="C1275">
        <v>1969</v>
      </c>
      <c r="D1275" t="s">
        <v>30</v>
      </c>
      <c r="E1275">
        <v>25</v>
      </c>
      <c r="F1275">
        <v>1</v>
      </c>
      <c r="G1275" s="18">
        <v>10579.71</v>
      </c>
      <c r="H1275" t="s">
        <v>12</v>
      </c>
      <c r="I1275" t="s">
        <v>12</v>
      </c>
      <c r="J1275" t="s">
        <v>13</v>
      </c>
      <c r="K1275" s="14">
        <f t="shared" si="38"/>
        <v>25562</v>
      </c>
      <c r="L1275" s="16">
        <f t="shared" si="39"/>
        <v>53</v>
      </c>
    </row>
    <row r="1276" spans="2:12" x14ac:dyDescent="0.3">
      <c r="B1276" t="s">
        <v>1307</v>
      </c>
      <c r="C1276">
        <v>1966</v>
      </c>
      <c r="D1276" t="s">
        <v>15</v>
      </c>
      <c r="E1276">
        <v>3</v>
      </c>
      <c r="F1276">
        <v>0</v>
      </c>
      <c r="G1276" s="18">
        <v>10594.23</v>
      </c>
      <c r="H1276" t="s">
        <v>12</v>
      </c>
      <c r="I1276" t="s">
        <v>12</v>
      </c>
      <c r="J1276" t="s">
        <v>13</v>
      </c>
      <c r="K1276" s="14">
        <f t="shared" si="38"/>
        <v>24414</v>
      </c>
      <c r="L1276" s="16">
        <f t="shared" si="39"/>
        <v>56</v>
      </c>
    </row>
    <row r="1277" spans="2:12" x14ac:dyDescent="0.3">
      <c r="B1277" t="s">
        <v>1308</v>
      </c>
      <c r="C1277">
        <v>1967</v>
      </c>
      <c r="D1277" t="s">
        <v>15</v>
      </c>
      <c r="E1277">
        <v>29</v>
      </c>
      <c r="F1277">
        <v>0</v>
      </c>
      <c r="G1277" s="18">
        <v>10594.5</v>
      </c>
      <c r="H1277" t="s">
        <v>12</v>
      </c>
      <c r="I1277" t="s">
        <v>16</v>
      </c>
      <c r="J1277" t="s">
        <v>23</v>
      </c>
      <c r="K1277" s="14">
        <f t="shared" si="38"/>
        <v>24805</v>
      </c>
      <c r="L1277" s="16">
        <f t="shared" si="39"/>
        <v>55</v>
      </c>
    </row>
    <row r="1278" spans="2:12" x14ac:dyDescent="0.3">
      <c r="B1278" t="s">
        <v>1309</v>
      </c>
      <c r="C1278">
        <v>1972</v>
      </c>
      <c r="D1278" t="s">
        <v>30</v>
      </c>
      <c r="E1278">
        <v>14</v>
      </c>
      <c r="F1278">
        <v>3</v>
      </c>
      <c r="G1278" s="18">
        <v>10600.55</v>
      </c>
      <c r="H1278" t="s">
        <v>12</v>
      </c>
      <c r="I1278" t="s">
        <v>16</v>
      </c>
      <c r="J1278" t="s">
        <v>23</v>
      </c>
      <c r="K1278" s="14">
        <f t="shared" si="38"/>
        <v>26647</v>
      </c>
      <c r="L1278" s="16">
        <f t="shared" si="39"/>
        <v>50</v>
      </c>
    </row>
    <row r="1279" spans="2:12" x14ac:dyDescent="0.3">
      <c r="B1279" t="s">
        <v>1310</v>
      </c>
      <c r="C1279">
        <v>1966</v>
      </c>
      <c r="D1279" t="s">
        <v>10</v>
      </c>
      <c r="E1279">
        <v>20</v>
      </c>
      <c r="F1279">
        <v>0</v>
      </c>
      <c r="G1279" s="18">
        <v>10601.41</v>
      </c>
      <c r="H1279" t="s">
        <v>12</v>
      </c>
      <c r="I1279" t="s">
        <v>11</v>
      </c>
      <c r="J1279" t="s">
        <v>42</v>
      </c>
      <c r="K1279" s="14">
        <f t="shared" si="38"/>
        <v>24308</v>
      </c>
      <c r="L1279" s="16">
        <f t="shared" si="39"/>
        <v>56</v>
      </c>
    </row>
    <row r="1280" spans="2:12" x14ac:dyDescent="0.3">
      <c r="B1280" t="s">
        <v>1311</v>
      </c>
      <c r="C1280">
        <v>1967</v>
      </c>
      <c r="D1280" t="s">
        <v>18</v>
      </c>
      <c r="E1280">
        <v>23</v>
      </c>
      <c r="F1280">
        <v>0</v>
      </c>
      <c r="G1280" s="18">
        <v>10601.63</v>
      </c>
      <c r="H1280" t="s">
        <v>12</v>
      </c>
      <c r="I1280" t="s">
        <v>11</v>
      </c>
      <c r="J1280" t="s">
        <v>23</v>
      </c>
      <c r="K1280" s="14">
        <f t="shared" si="38"/>
        <v>24646</v>
      </c>
      <c r="L1280" s="16">
        <f t="shared" si="39"/>
        <v>55</v>
      </c>
    </row>
    <row r="1281" spans="2:12" x14ac:dyDescent="0.3">
      <c r="B1281" t="s">
        <v>1312</v>
      </c>
      <c r="C1281">
        <v>1966</v>
      </c>
      <c r="D1281" t="s">
        <v>10</v>
      </c>
      <c r="E1281">
        <v>2</v>
      </c>
      <c r="F1281">
        <v>0</v>
      </c>
      <c r="G1281" s="18">
        <v>10602.39</v>
      </c>
      <c r="H1281" t="s">
        <v>12</v>
      </c>
      <c r="I1281" t="s">
        <v>12</v>
      </c>
      <c r="J1281" t="s">
        <v>42</v>
      </c>
      <c r="K1281" s="14">
        <f t="shared" si="38"/>
        <v>24290</v>
      </c>
      <c r="L1281" s="16">
        <f t="shared" si="39"/>
        <v>56</v>
      </c>
    </row>
    <row r="1282" spans="2:12" x14ac:dyDescent="0.3">
      <c r="B1282" t="s">
        <v>1313</v>
      </c>
      <c r="C1282">
        <v>1965</v>
      </c>
      <c r="D1282" t="s">
        <v>18</v>
      </c>
      <c r="E1282">
        <v>27</v>
      </c>
      <c r="F1282">
        <v>0</v>
      </c>
      <c r="G1282" s="18">
        <v>10608.67</v>
      </c>
      <c r="H1282" t="s">
        <v>12</v>
      </c>
      <c r="I1282" t="s">
        <v>12</v>
      </c>
      <c r="J1282" t="s">
        <v>23</v>
      </c>
      <c r="K1282" s="14">
        <f t="shared" si="38"/>
        <v>23920</v>
      </c>
      <c r="L1282" s="16">
        <f t="shared" si="39"/>
        <v>57</v>
      </c>
    </row>
    <row r="1283" spans="2:12" x14ac:dyDescent="0.3">
      <c r="B1283" t="s">
        <v>1314</v>
      </c>
      <c r="C1283">
        <v>1992</v>
      </c>
      <c r="D1283" t="s">
        <v>10</v>
      </c>
      <c r="E1283">
        <v>23</v>
      </c>
      <c r="F1283">
        <v>0</v>
      </c>
      <c r="G1283" s="18">
        <v>10617.04</v>
      </c>
      <c r="H1283" t="s">
        <v>12</v>
      </c>
      <c r="I1283" t="s">
        <v>12</v>
      </c>
      <c r="J1283" t="s">
        <v>535</v>
      </c>
      <c r="K1283" s="14">
        <f t="shared" ref="K1283:K1346" si="40">DATE(C1283,MONTH(1&amp;D1283),E1283)</f>
        <v>33808</v>
      </c>
      <c r="L1283" s="16">
        <f t="shared" ref="L1283:L1346" si="41">DATEDIF(K1283,DATE(2023,6,8),"Y")</f>
        <v>30</v>
      </c>
    </row>
    <row r="1284" spans="2:12" x14ac:dyDescent="0.3">
      <c r="B1284" t="s">
        <v>1315</v>
      </c>
      <c r="C1284">
        <v>1990</v>
      </c>
      <c r="D1284" t="s">
        <v>10</v>
      </c>
      <c r="E1284">
        <v>6</v>
      </c>
      <c r="F1284">
        <v>3</v>
      </c>
      <c r="G1284" s="18">
        <v>10620.26</v>
      </c>
      <c r="H1284" t="s">
        <v>12</v>
      </c>
      <c r="I1284" t="s">
        <v>12</v>
      </c>
      <c r="J1284" t="s">
        <v>23</v>
      </c>
      <c r="K1284" s="14">
        <f t="shared" si="40"/>
        <v>33060</v>
      </c>
      <c r="L1284" s="16">
        <f t="shared" si="41"/>
        <v>32</v>
      </c>
    </row>
    <row r="1285" spans="2:12" x14ac:dyDescent="0.3">
      <c r="B1285" t="s">
        <v>1316</v>
      </c>
      <c r="C1285">
        <v>1964</v>
      </c>
      <c r="D1285" t="s">
        <v>35</v>
      </c>
      <c r="E1285">
        <v>8</v>
      </c>
      <c r="F1285">
        <v>0</v>
      </c>
      <c r="G1285" s="18">
        <v>10627.81</v>
      </c>
      <c r="H1285" t="s">
        <v>12</v>
      </c>
      <c r="I1285" t="s">
        <v>12</v>
      </c>
      <c r="J1285" t="s">
        <v>13</v>
      </c>
      <c r="K1285" s="14">
        <f t="shared" si="40"/>
        <v>23597</v>
      </c>
      <c r="L1285" s="16">
        <f t="shared" si="41"/>
        <v>58</v>
      </c>
    </row>
    <row r="1286" spans="2:12" x14ac:dyDescent="0.3">
      <c r="B1286" t="s">
        <v>1317</v>
      </c>
      <c r="C1286">
        <v>1976</v>
      </c>
      <c r="D1286" t="s">
        <v>15</v>
      </c>
      <c r="E1286">
        <v>22</v>
      </c>
      <c r="F1286">
        <v>2</v>
      </c>
      <c r="G1286" s="18">
        <v>10665.44</v>
      </c>
      <c r="H1286" t="s">
        <v>12</v>
      </c>
      <c r="I1286" t="s">
        <v>11</v>
      </c>
      <c r="J1286" t="s">
        <v>300</v>
      </c>
      <c r="K1286" s="14">
        <f t="shared" si="40"/>
        <v>28086</v>
      </c>
      <c r="L1286" s="16">
        <f t="shared" si="41"/>
        <v>46</v>
      </c>
    </row>
    <row r="1287" spans="2:12" x14ac:dyDescent="0.3">
      <c r="B1287" t="s">
        <v>1318</v>
      </c>
      <c r="C1287">
        <v>1962</v>
      </c>
      <c r="D1287" t="s">
        <v>20</v>
      </c>
      <c r="E1287">
        <v>7</v>
      </c>
      <c r="F1287">
        <v>0</v>
      </c>
      <c r="G1287" s="18">
        <v>10676.83</v>
      </c>
      <c r="H1287" t="s">
        <v>12</v>
      </c>
      <c r="I1287" t="s">
        <v>12</v>
      </c>
      <c r="J1287" t="s">
        <v>13</v>
      </c>
      <c r="K1287" s="14">
        <f t="shared" si="40"/>
        <v>22896</v>
      </c>
      <c r="L1287" s="16">
        <f t="shared" si="41"/>
        <v>60</v>
      </c>
    </row>
    <row r="1288" spans="2:12" x14ac:dyDescent="0.3">
      <c r="B1288" t="s">
        <v>1319</v>
      </c>
      <c r="C1288">
        <v>1977</v>
      </c>
      <c r="D1288" t="s">
        <v>35</v>
      </c>
      <c r="E1288">
        <v>2</v>
      </c>
      <c r="F1288">
        <v>2</v>
      </c>
      <c r="G1288" s="18">
        <v>10690.11</v>
      </c>
      <c r="H1288" t="s">
        <v>12</v>
      </c>
      <c r="I1288" t="s">
        <v>11</v>
      </c>
      <c r="J1288" t="s">
        <v>300</v>
      </c>
      <c r="K1288" s="14">
        <f t="shared" si="40"/>
        <v>28339</v>
      </c>
      <c r="L1288" s="16">
        <f t="shared" si="41"/>
        <v>45</v>
      </c>
    </row>
    <row r="1289" spans="2:12" x14ac:dyDescent="0.3">
      <c r="B1289" t="s">
        <v>1320</v>
      </c>
      <c r="C1289">
        <v>1976</v>
      </c>
      <c r="D1289" t="s">
        <v>20</v>
      </c>
      <c r="E1289">
        <v>30</v>
      </c>
      <c r="F1289">
        <v>2</v>
      </c>
      <c r="G1289" s="18">
        <v>10698.38</v>
      </c>
      <c r="H1289" t="s">
        <v>12</v>
      </c>
      <c r="I1289" t="s">
        <v>16</v>
      </c>
      <c r="J1289" t="s">
        <v>200</v>
      </c>
      <c r="K1289" s="14">
        <f t="shared" si="40"/>
        <v>28033</v>
      </c>
      <c r="L1289" s="16">
        <f t="shared" si="41"/>
        <v>46</v>
      </c>
    </row>
    <row r="1290" spans="2:12" x14ac:dyDescent="0.3">
      <c r="B1290" t="s">
        <v>1321</v>
      </c>
      <c r="C1290">
        <v>1972</v>
      </c>
      <c r="D1290" t="s">
        <v>37</v>
      </c>
      <c r="E1290">
        <v>24</v>
      </c>
      <c r="F1290">
        <v>3</v>
      </c>
      <c r="G1290" s="18">
        <v>10702.64</v>
      </c>
      <c r="H1290" t="s">
        <v>12</v>
      </c>
      <c r="I1290" t="s">
        <v>12</v>
      </c>
      <c r="J1290" t="s">
        <v>13</v>
      </c>
      <c r="K1290" s="14">
        <f t="shared" si="40"/>
        <v>26596</v>
      </c>
      <c r="L1290" s="16">
        <f t="shared" si="41"/>
        <v>50</v>
      </c>
    </row>
    <row r="1291" spans="2:12" x14ac:dyDescent="0.3">
      <c r="B1291" t="s">
        <v>1322</v>
      </c>
      <c r="C1291">
        <v>1967</v>
      </c>
      <c r="D1291" t="s">
        <v>10</v>
      </c>
      <c r="E1291">
        <v>30</v>
      </c>
      <c r="F1291">
        <v>0</v>
      </c>
      <c r="G1291" s="18">
        <v>10704.47</v>
      </c>
      <c r="H1291" t="s">
        <v>12</v>
      </c>
      <c r="I1291" t="s">
        <v>11</v>
      </c>
      <c r="J1291" t="s">
        <v>42</v>
      </c>
      <c r="K1291" s="14">
        <f t="shared" si="40"/>
        <v>24683</v>
      </c>
      <c r="L1291" s="16">
        <f t="shared" si="41"/>
        <v>55</v>
      </c>
    </row>
    <row r="1292" spans="2:12" x14ac:dyDescent="0.3">
      <c r="B1292" t="s">
        <v>1323</v>
      </c>
      <c r="C1292">
        <v>1967</v>
      </c>
      <c r="D1292" t="s">
        <v>37</v>
      </c>
      <c r="E1292">
        <v>5</v>
      </c>
      <c r="F1292">
        <v>0</v>
      </c>
      <c r="G1292" s="18">
        <v>10713.64</v>
      </c>
      <c r="H1292" t="s">
        <v>12</v>
      </c>
      <c r="I1292" t="s">
        <v>12</v>
      </c>
      <c r="J1292" t="s">
        <v>42</v>
      </c>
      <c r="K1292" s="14">
        <f t="shared" si="40"/>
        <v>24750</v>
      </c>
      <c r="L1292" s="16">
        <f t="shared" si="41"/>
        <v>55</v>
      </c>
    </row>
    <row r="1293" spans="2:12" x14ac:dyDescent="0.3">
      <c r="B1293" t="s">
        <v>1324</v>
      </c>
      <c r="C1293">
        <v>1992</v>
      </c>
      <c r="D1293" t="s">
        <v>18</v>
      </c>
      <c r="E1293">
        <v>25</v>
      </c>
      <c r="F1293">
        <v>0</v>
      </c>
      <c r="G1293" s="18">
        <v>10719.57</v>
      </c>
      <c r="H1293" t="s">
        <v>12</v>
      </c>
      <c r="I1293" t="s">
        <v>16</v>
      </c>
      <c r="J1293" t="s">
        <v>23</v>
      </c>
      <c r="K1293" s="14">
        <f t="shared" si="40"/>
        <v>33780</v>
      </c>
      <c r="L1293" s="16">
        <f t="shared" si="41"/>
        <v>30</v>
      </c>
    </row>
    <row r="1294" spans="2:12" x14ac:dyDescent="0.3">
      <c r="B1294" t="s">
        <v>1325</v>
      </c>
      <c r="C1294">
        <v>1974</v>
      </c>
      <c r="D1294" t="s">
        <v>30</v>
      </c>
      <c r="E1294">
        <v>9</v>
      </c>
      <c r="F1294">
        <v>4</v>
      </c>
      <c r="G1294" s="18">
        <v>10736.87</v>
      </c>
      <c r="H1294" t="s">
        <v>12</v>
      </c>
      <c r="I1294" t="s">
        <v>16</v>
      </c>
      <c r="J1294" t="s">
        <v>168</v>
      </c>
      <c r="K1294" s="14">
        <f t="shared" si="40"/>
        <v>27372</v>
      </c>
      <c r="L1294" s="16">
        <f t="shared" si="41"/>
        <v>48</v>
      </c>
    </row>
    <row r="1295" spans="2:12" x14ac:dyDescent="0.3">
      <c r="B1295" t="s">
        <v>1326</v>
      </c>
      <c r="C1295">
        <v>1986</v>
      </c>
      <c r="D1295" t="s">
        <v>35</v>
      </c>
      <c r="E1295">
        <v>29</v>
      </c>
      <c r="F1295">
        <v>3</v>
      </c>
      <c r="G1295" s="18">
        <v>10749.02</v>
      </c>
      <c r="H1295" t="s">
        <v>12</v>
      </c>
      <c r="I1295" t="s">
        <v>16</v>
      </c>
      <c r="J1295" t="s">
        <v>535</v>
      </c>
      <c r="K1295" s="14">
        <f t="shared" si="40"/>
        <v>31653</v>
      </c>
      <c r="L1295" s="16">
        <f t="shared" si="41"/>
        <v>36</v>
      </c>
    </row>
    <row r="1296" spans="2:12" x14ac:dyDescent="0.3">
      <c r="B1296" t="s">
        <v>1327</v>
      </c>
      <c r="C1296">
        <v>1989</v>
      </c>
      <c r="D1296" t="s">
        <v>15</v>
      </c>
      <c r="E1296">
        <v>25</v>
      </c>
      <c r="F1296">
        <v>3</v>
      </c>
      <c r="G1296" s="18">
        <v>10769.75</v>
      </c>
      <c r="H1296" t="s">
        <v>12</v>
      </c>
      <c r="I1296" t="s">
        <v>11</v>
      </c>
      <c r="J1296" t="s">
        <v>632</v>
      </c>
      <c r="K1296" s="14">
        <f t="shared" si="40"/>
        <v>32837</v>
      </c>
      <c r="L1296" s="16">
        <f t="shared" si="41"/>
        <v>33</v>
      </c>
    </row>
    <row r="1297" spans="2:12" x14ac:dyDescent="0.3">
      <c r="B1297" t="s">
        <v>1328</v>
      </c>
      <c r="C1297">
        <v>1967</v>
      </c>
      <c r="D1297" t="s">
        <v>15</v>
      </c>
      <c r="E1297">
        <v>11</v>
      </c>
      <c r="F1297">
        <v>1</v>
      </c>
      <c r="G1297" s="18">
        <v>10791.96</v>
      </c>
      <c r="H1297" t="s">
        <v>12</v>
      </c>
      <c r="I1297" t="s">
        <v>11</v>
      </c>
      <c r="J1297" t="s">
        <v>42</v>
      </c>
      <c r="K1297" s="14">
        <f t="shared" si="40"/>
        <v>24787</v>
      </c>
      <c r="L1297" s="16">
        <f t="shared" si="41"/>
        <v>55</v>
      </c>
    </row>
    <row r="1298" spans="2:12" x14ac:dyDescent="0.3">
      <c r="B1298" t="s">
        <v>1329</v>
      </c>
      <c r="C1298">
        <v>1999</v>
      </c>
      <c r="D1298" t="s">
        <v>30</v>
      </c>
      <c r="E1298">
        <v>24</v>
      </c>
      <c r="F1298">
        <v>0</v>
      </c>
      <c r="G1298" s="18">
        <v>10795.94</v>
      </c>
      <c r="H1298" t="s">
        <v>12</v>
      </c>
      <c r="I1298" t="s">
        <v>16</v>
      </c>
      <c r="J1298" t="s">
        <v>42</v>
      </c>
      <c r="K1298" s="14">
        <f t="shared" si="40"/>
        <v>36518</v>
      </c>
      <c r="L1298" s="16">
        <f t="shared" si="41"/>
        <v>23</v>
      </c>
    </row>
    <row r="1299" spans="2:12" x14ac:dyDescent="0.3">
      <c r="B1299" t="s">
        <v>1330</v>
      </c>
      <c r="C1299">
        <v>1967</v>
      </c>
      <c r="D1299" t="s">
        <v>37</v>
      </c>
      <c r="E1299">
        <v>23</v>
      </c>
      <c r="F1299">
        <v>0</v>
      </c>
      <c r="G1299" s="18">
        <v>10796.35</v>
      </c>
      <c r="H1299" t="s">
        <v>12</v>
      </c>
      <c r="I1299" t="s">
        <v>16</v>
      </c>
      <c r="J1299" t="s">
        <v>166</v>
      </c>
      <c r="K1299" s="14">
        <f t="shared" si="40"/>
        <v>24768</v>
      </c>
      <c r="L1299" s="16">
        <f t="shared" si="41"/>
        <v>55</v>
      </c>
    </row>
    <row r="1300" spans="2:12" x14ac:dyDescent="0.3">
      <c r="B1300" t="s">
        <v>1331</v>
      </c>
      <c r="C1300">
        <v>1970</v>
      </c>
      <c r="D1300" t="s">
        <v>37</v>
      </c>
      <c r="E1300">
        <v>28</v>
      </c>
      <c r="F1300">
        <v>1</v>
      </c>
      <c r="G1300" s="18">
        <v>10797.34</v>
      </c>
      <c r="H1300" t="s">
        <v>12</v>
      </c>
      <c r="I1300" t="s">
        <v>11</v>
      </c>
      <c r="J1300" t="s">
        <v>249</v>
      </c>
      <c r="K1300" s="14">
        <f t="shared" si="40"/>
        <v>25869</v>
      </c>
      <c r="L1300" s="16">
        <f t="shared" si="41"/>
        <v>52</v>
      </c>
    </row>
    <row r="1301" spans="2:12" x14ac:dyDescent="0.3">
      <c r="B1301" t="s">
        <v>1332</v>
      </c>
      <c r="C1301">
        <v>1970</v>
      </c>
      <c r="D1301" t="s">
        <v>30</v>
      </c>
      <c r="E1301">
        <v>18</v>
      </c>
      <c r="F1301">
        <v>2</v>
      </c>
      <c r="G1301" s="18">
        <v>10806.84</v>
      </c>
      <c r="H1301" t="s">
        <v>12</v>
      </c>
      <c r="I1301" t="s">
        <v>11</v>
      </c>
      <c r="J1301" t="s">
        <v>42</v>
      </c>
      <c r="K1301" s="14">
        <f t="shared" si="40"/>
        <v>25920</v>
      </c>
      <c r="L1301" s="16">
        <f t="shared" si="41"/>
        <v>52</v>
      </c>
    </row>
    <row r="1302" spans="2:12" x14ac:dyDescent="0.3">
      <c r="B1302" t="s">
        <v>1333</v>
      </c>
      <c r="C1302">
        <v>1967</v>
      </c>
      <c r="D1302" t="s">
        <v>37</v>
      </c>
      <c r="E1302">
        <v>2</v>
      </c>
      <c r="F1302">
        <v>1</v>
      </c>
      <c r="G1302" s="18">
        <v>10807.49</v>
      </c>
      <c r="H1302" t="s">
        <v>12</v>
      </c>
      <c r="I1302" t="s">
        <v>11</v>
      </c>
      <c r="J1302" t="s">
        <v>13</v>
      </c>
      <c r="K1302" s="14">
        <f t="shared" si="40"/>
        <v>24747</v>
      </c>
      <c r="L1302" s="16">
        <f t="shared" si="41"/>
        <v>55</v>
      </c>
    </row>
    <row r="1303" spans="2:12" x14ac:dyDescent="0.3">
      <c r="B1303" t="s">
        <v>1334</v>
      </c>
      <c r="C1303">
        <v>1968</v>
      </c>
      <c r="D1303" t="s">
        <v>10</v>
      </c>
      <c r="E1303">
        <v>28</v>
      </c>
      <c r="F1303">
        <v>1</v>
      </c>
      <c r="G1303" s="18">
        <v>10825.25</v>
      </c>
      <c r="H1303" t="s">
        <v>12</v>
      </c>
      <c r="I1303" t="s">
        <v>12</v>
      </c>
      <c r="J1303" t="s">
        <v>23</v>
      </c>
      <c r="K1303" s="14">
        <f t="shared" si="40"/>
        <v>25047</v>
      </c>
      <c r="L1303" s="16">
        <f t="shared" si="41"/>
        <v>54</v>
      </c>
    </row>
    <row r="1304" spans="2:12" x14ac:dyDescent="0.3">
      <c r="B1304" t="s">
        <v>1335</v>
      </c>
      <c r="C1304">
        <v>1971</v>
      </c>
      <c r="D1304" t="s">
        <v>30</v>
      </c>
      <c r="E1304">
        <v>20</v>
      </c>
      <c r="F1304">
        <v>2</v>
      </c>
      <c r="G1304" s="18">
        <v>10848.13</v>
      </c>
      <c r="H1304" t="s">
        <v>12</v>
      </c>
      <c r="I1304" t="s">
        <v>12</v>
      </c>
      <c r="J1304" t="s">
        <v>23</v>
      </c>
      <c r="K1304" s="14">
        <f t="shared" si="40"/>
        <v>26287</v>
      </c>
      <c r="L1304" s="16">
        <f t="shared" si="41"/>
        <v>51</v>
      </c>
    </row>
    <row r="1305" spans="2:12" x14ac:dyDescent="0.3">
      <c r="B1305" t="s">
        <v>1336</v>
      </c>
      <c r="C1305">
        <v>1994</v>
      </c>
      <c r="D1305" t="s">
        <v>20</v>
      </c>
      <c r="E1305">
        <v>6</v>
      </c>
      <c r="F1305">
        <v>0</v>
      </c>
      <c r="G1305" s="18">
        <v>10886.66</v>
      </c>
      <c r="H1305" t="s">
        <v>12</v>
      </c>
      <c r="I1305" t="s">
        <v>12</v>
      </c>
      <c r="J1305" t="s">
        <v>23</v>
      </c>
      <c r="K1305" s="14">
        <f t="shared" si="40"/>
        <v>34583</v>
      </c>
      <c r="L1305" s="16">
        <f t="shared" si="41"/>
        <v>28</v>
      </c>
    </row>
    <row r="1306" spans="2:12" x14ac:dyDescent="0.3">
      <c r="B1306" t="s">
        <v>1337</v>
      </c>
      <c r="C1306">
        <v>1968</v>
      </c>
      <c r="D1306" t="s">
        <v>15</v>
      </c>
      <c r="E1306">
        <v>13</v>
      </c>
      <c r="F1306">
        <v>0</v>
      </c>
      <c r="G1306" s="18">
        <v>10923.93</v>
      </c>
      <c r="H1306" t="s">
        <v>12</v>
      </c>
      <c r="I1306" t="s">
        <v>16</v>
      </c>
      <c r="J1306" t="s">
        <v>247</v>
      </c>
      <c r="K1306" s="14">
        <f t="shared" si="40"/>
        <v>25155</v>
      </c>
      <c r="L1306" s="16">
        <f t="shared" si="41"/>
        <v>54</v>
      </c>
    </row>
    <row r="1307" spans="2:12" x14ac:dyDescent="0.3">
      <c r="B1307" t="s">
        <v>1338</v>
      </c>
      <c r="C1307">
        <v>1968</v>
      </c>
      <c r="D1307" t="s">
        <v>15</v>
      </c>
      <c r="E1307">
        <v>12</v>
      </c>
      <c r="F1307">
        <v>1</v>
      </c>
      <c r="G1307" s="18">
        <v>10928.85</v>
      </c>
      <c r="H1307" t="s">
        <v>12</v>
      </c>
      <c r="I1307" t="s">
        <v>12</v>
      </c>
      <c r="J1307" t="s">
        <v>13</v>
      </c>
      <c r="K1307" s="14">
        <f t="shared" si="40"/>
        <v>25154</v>
      </c>
      <c r="L1307" s="16">
        <f t="shared" si="41"/>
        <v>54</v>
      </c>
    </row>
    <row r="1308" spans="2:12" x14ac:dyDescent="0.3">
      <c r="B1308" t="s">
        <v>1339</v>
      </c>
      <c r="C1308">
        <v>1969</v>
      </c>
      <c r="D1308" t="s">
        <v>15</v>
      </c>
      <c r="E1308">
        <v>10</v>
      </c>
      <c r="F1308">
        <v>1</v>
      </c>
      <c r="G1308" s="18">
        <v>10942.13</v>
      </c>
      <c r="H1308" t="s">
        <v>12</v>
      </c>
      <c r="I1308" t="s">
        <v>12</v>
      </c>
      <c r="J1308" t="s">
        <v>23</v>
      </c>
      <c r="K1308" s="14">
        <f t="shared" si="40"/>
        <v>25517</v>
      </c>
      <c r="L1308" s="16">
        <f t="shared" si="41"/>
        <v>53</v>
      </c>
    </row>
    <row r="1309" spans="2:12" x14ac:dyDescent="0.3">
      <c r="B1309" t="s">
        <v>1340</v>
      </c>
      <c r="C1309">
        <v>1965</v>
      </c>
      <c r="D1309" t="s">
        <v>30</v>
      </c>
      <c r="E1309">
        <v>4</v>
      </c>
      <c r="F1309">
        <v>0</v>
      </c>
      <c r="G1309" s="18">
        <v>10959.33</v>
      </c>
      <c r="H1309" t="s">
        <v>12</v>
      </c>
      <c r="I1309" t="s">
        <v>12</v>
      </c>
      <c r="J1309" t="s">
        <v>42</v>
      </c>
      <c r="K1309" s="14">
        <f t="shared" si="40"/>
        <v>24080</v>
      </c>
      <c r="L1309" s="16">
        <f t="shared" si="41"/>
        <v>57</v>
      </c>
    </row>
    <row r="1310" spans="2:12" x14ac:dyDescent="0.3">
      <c r="B1310" t="s">
        <v>1341</v>
      </c>
      <c r="C1310">
        <v>1969</v>
      </c>
      <c r="D1310" t="s">
        <v>35</v>
      </c>
      <c r="E1310">
        <v>14</v>
      </c>
      <c r="F1310">
        <v>1</v>
      </c>
      <c r="G1310" s="18">
        <v>10959.69</v>
      </c>
      <c r="H1310" t="s">
        <v>12</v>
      </c>
      <c r="I1310" t="s">
        <v>12</v>
      </c>
      <c r="J1310" t="s">
        <v>23</v>
      </c>
      <c r="K1310" s="14">
        <f t="shared" si="40"/>
        <v>25429</v>
      </c>
      <c r="L1310" s="16">
        <f t="shared" si="41"/>
        <v>53</v>
      </c>
    </row>
    <row r="1311" spans="2:12" x14ac:dyDescent="0.3">
      <c r="B1311" t="s">
        <v>1342</v>
      </c>
      <c r="C1311">
        <v>1965</v>
      </c>
      <c r="D1311" t="s">
        <v>18</v>
      </c>
      <c r="E1311">
        <v>19</v>
      </c>
      <c r="F1311">
        <v>0</v>
      </c>
      <c r="G1311" s="18">
        <v>10965.45</v>
      </c>
      <c r="H1311" t="s">
        <v>12</v>
      </c>
      <c r="I1311" t="s">
        <v>11</v>
      </c>
      <c r="J1311" t="s">
        <v>42</v>
      </c>
      <c r="K1311" s="14">
        <f t="shared" si="40"/>
        <v>23912</v>
      </c>
      <c r="L1311" s="16">
        <f t="shared" si="41"/>
        <v>57</v>
      </c>
    </row>
    <row r="1312" spans="2:12" x14ac:dyDescent="0.3">
      <c r="B1312" t="s">
        <v>1343</v>
      </c>
      <c r="C1312">
        <v>1966</v>
      </c>
      <c r="D1312" t="s">
        <v>10</v>
      </c>
      <c r="E1312">
        <v>9</v>
      </c>
      <c r="F1312">
        <v>0</v>
      </c>
      <c r="G1312" s="18">
        <v>10976.25</v>
      </c>
      <c r="H1312" t="s">
        <v>12</v>
      </c>
      <c r="I1312" t="s">
        <v>11</v>
      </c>
      <c r="J1312" t="s">
        <v>23</v>
      </c>
      <c r="K1312" s="14">
        <f t="shared" si="40"/>
        <v>24297</v>
      </c>
      <c r="L1312" s="16">
        <f t="shared" si="41"/>
        <v>56</v>
      </c>
    </row>
    <row r="1313" spans="2:12" x14ac:dyDescent="0.3">
      <c r="B1313" t="s">
        <v>1344</v>
      </c>
      <c r="C1313">
        <v>1973</v>
      </c>
      <c r="D1313" t="s">
        <v>37</v>
      </c>
      <c r="E1313">
        <v>21</v>
      </c>
      <c r="F1313">
        <v>4</v>
      </c>
      <c r="G1313" s="18">
        <v>10977.21</v>
      </c>
      <c r="H1313" t="s">
        <v>12</v>
      </c>
      <c r="I1313" t="s">
        <v>16</v>
      </c>
      <c r="J1313" t="s">
        <v>13</v>
      </c>
      <c r="K1313" s="14">
        <f t="shared" si="40"/>
        <v>26958</v>
      </c>
      <c r="L1313" s="16">
        <f t="shared" si="41"/>
        <v>49</v>
      </c>
    </row>
    <row r="1314" spans="2:12" x14ac:dyDescent="0.3">
      <c r="B1314" t="s">
        <v>1345</v>
      </c>
      <c r="C1314">
        <v>1965</v>
      </c>
      <c r="D1314" t="s">
        <v>30</v>
      </c>
      <c r="E1314">
        <v>18</v>
      </c>
      <c r="F1314">
        <v>0</v>
      </c>
      <c r="G1314" s="18">
        <v>10982.5</v>
      </c>
      <c r="H1314" t="s">
        <v>12</v>
      </c>
      <c r="I1314" t="s">
        <v>12</v>
      </c>
      <c r="J1314" t="s">
        <v>13</v>
      </c>
      <c r="K1314" s="14">
        <f t="shared" si="40"/>
        <v>24094</v>
      </c>
      <c r="L1314" s="16">
        <f t="shared" si="41"/>
        <v>57</v>
      </c>
    </row>
    <row r="1315" spans="2:12" x14ac:dyDescent="0.3">
      <c r="B1315" t="s">
        <v>1346</v>
      </c>
      <c r="C1315">
        <v>2000</v>
      </c>
      <c r="D1315" t="s">
        <v>20</v>
      </c>
      <c r="E1315">
        <v>17</v>
      </c>
      <c r="F1315">
        <v>0</v>
      </c>
      <c r="G1315" s="18">
        <v>10991.58</v>
      </c>
      <c r="H1315" t="s">
        <v>12</v>
      </c>
      <c r="I1315" t="s">
        <v>12</v>
      </c>
      <c r="J1315" t="s">
        <v>23</v>
      </c>
      <c r="K1315" s="14">
        <f t="shared" si="40"/>
        <v>36786</v>
      </c>
      <c r="L1315" s="16">
        <f t="shared" si="41"/>
        <v>22</v>
      </c>
    </row>
    <row r="1316" spans="2:12" x14ac:dyDescent="0.3">
      <c r="B1316" t="s">
        <v>1347</v>
      </c>
      <c r="C1316">
        <v>1968</v>
      </c>
      <c r="D1316" t="s">
        <v>37</v>
      </c>
      <c r="E1316">
        <v>24</v>
      </c>
      <c r="F1316">
        <v>2</v>
      </c>
      <c r="G1316" s="18">
        <v>11013.71</v>
      </c>
      <c r="H1316" t="s">
        <v>12</v>
      </c>
      <c r="I1316" t="s">
        <v>16</v>
      </c>
      <c r="J1316" t="s">
        <v>13</v>
      </c>
      <c r="K1316" s="14">
        <f t="shared" si="40"/>
        <v>25135</v>
      </c>
      <c r="L1316" s="16">
        <f t="shared" si="41"/>
        <v>54</v>
      </c>
    </row>
    <row r="1317" spans="2:12" x14ac:dyDescent="0.3">
      <c r="B1317" t="s">
        <v>1348</v>
      </c>
      <c r="C1317">
        <v>1974</v>
      </c>
      <c r="D1317" t="s">
        <v>30</v>
      </c>
      <c r="E1317">
        <v>15</v>
      </c>
      <c r="F1317">
        <v>4</v>
      </c>
      <c r="G1317" s="18">
        <v>11015.17</v>
      </c>
      <c r="H1317" t="s">
        <v>12</v>
      </c>
      <c r="I1317" t="s">
        <v>16</v>
      </c>
      <c r="J1317" t="s">
        <v>23</v>
      </c>
      <c r="K1317" s="14">
        <f t="shared" si="40"/>
        <v>27378</v>
      </c>
      <c r="L1317" s="16">
        <f t="shared" si="41"/>
        <v>48</v>
      </c>
    </row>
    <row r="1318" spans="2:12" x14ac:dyDescent="0.3">
      <c r="B1318" t="s">
        <v>1349</v>
      </c>
      <c r="C1318">
        <v>1991</v>
      </c>
      <c r="D1318" t="s">
        <v>18</v>
      </c>
      <c r="E1318">
        <v>26</v>
      </c>
      <c r="F1318">
        <v>3</v>
      </c>
      <c r="G1318" s="18">
        <v>11018.05</v>
      </c>
      <c r="H1318" t="s">
        <v>12</v>
      </c>
      <c r="I1318" t="s">
        <v>11</v>
      </c>
      <c r="J1318" t="s">
        <v>23</v>
      </c>
      <c r="K1318" s="14">
        <f t="shared" si="40"/>
        <v>33415</v>
      </c>
      <c r="L1318" s="16">
        <f t="shared" si="41"/>
        <v>31</v>
      </c>
    </row>
    <row r="1319" spans="2:12" x14ac:dyDescent="0.3">
      <c r="B1319" t="s">
        <v>1350</v>
      </c>
      <c r="C1319">
        <v>1996</v>
      </c>
      <c r="D1319" t="s">
        <v>10</v>
      </c>
      <c r="E1319">
        <v>21</v>
      </c>
      <c r="F1319">
        <v>0</v>
      </c>
      <c r="G1319" s="18">
        <v>11028.56</v>
      </c>
      <c r="H1319" t="s">
        <v>12</v>
      </c>
      <c r="I1319" t="s">
        <v>12</v>
      </c>
      <c r="J1319" t="s">
        <v>23</v>
      </c>
      <c r="K1319" s="14">
        <f t="shared" si="40"/>
        <v>35267</v>
      </c>
      <c r="L1319" s="16">
        <f t="shared" si="41"/>
        <v>26</v>
      </c>
    </row>
    <row r="1320" spans="2:12" x14ac:dyDescent="0.3">
      <c r="B1320" t="s">
        <v>1351</v>
      </c>
      <c r="C1320">
        <v>1974</v>
      </c>
      <c r="D1320" t="s">
        <v>30</v>
      </c>
      <c r="E1320">
        <v>10</v>
      </c>
      <c r="F1320">
        <v>4</v>
      </c>
      <c r="G1320" s="18">
        <v>11033.66</v>
      </c>
      <c r="H1320" t="s">
        <v>12</v>
      </c>
      <c r="I1320" t="s">
        <v>12</v>
      </c>
      <c r="J1320" t="s">
        <v>23</v>
      </c>
      <c r="K1320" s="14">
        <f t="shared" si="40"/>
        <v>27373</v>
      </c>
      <c r="L1320" s="16">
        <f t="shared" si="41"/>
        <v>48</v>
      </c>
    </row>
    <row r="1321" spans="2:12" x14ac:dyDescent="0.3">
      <c r="B1321" t="s">
        <v>1352</v>
      </c>
      <c r="C1321">
        <v>1989</v>
      </c>
      <c r="D1321" t="s">
        <v>37</v>
      </c>
      <c r="E1321">
        <v>25</v>
      </c>
      <c r="F1321">
        <v>3</v>
      </c>
      <c r="G1321" s="18">
        <v>11037.51</v>
      </c>
      <c r="H1321" t="s">
        <v>12</v>
      </c>
      <c r="I1321" t="s">
        <v>16</v>
      </c>
      <c r="J1321" t="s">
        <v>23</v>
      </c>
      <c r="K1321" s="14">
        <f t="shared" si="40"/>
        <v>32806</v>
      </c>
      <c r="L1321" s="16">
        <f t="shared" si="41"/>
        <v>33</v>
      </c>
    </row>
    <row r="1322" spans="2:12" x14ac:dyDescent="0.3">
      <c r="B1322" t="s">
        <v>1353</v>
      </c>
      <c r="C1322">
        <v>1974</v>
      </c>
      <c r="D1322" t="s">
        <v>35</v>
      </c>
      <c r="E1322">
        <v>30</v>
      </c>
      <c r="F1322">
        <v>0</v>
      </c>
      <c r="G1322" s="18">
        <v>11037.85</v>
      </c>
      <c r="H1322" t="s">
        <v>12</v>
      </c>
      <c r="I1322" t="s">
        <v>11</v>
      </c>
      <c r="J1322" t="s">
        <v>200</v>
      </c>
      <c r="K1322" s="14">
        <f t="shared" si="40"/>
        <v>27271</v>
      </c>
      <c r="L1322" s="16">
        <f t="shared" si="41"/>
        <v>48</v>
      </c>
    </row>
    <row r="1323" spans="2:12" x14ac:dyDescent="0.3">
      <c r="B1323" t="s">
        <v>1354</v>
      </c>
      <c r="C1323">
        <v>2001</v>
      </c>
      <c r="D1323" t="s">
        <v>30</v>
      </c>
      <c r="E1323">
        <v>17</v>
      </c>
      <c r="F1323">
        <v>0</v>
      </c>
      <c r="G1323" s="18">
        <v>11046.02</v>
      </c>
      <c r="H1323" t="s">
        <v>12</v>
      </c>
      <c r="I1323" t="s">
        <v>16</v>
      </c>
      <c r="J1323" t="s">
        <v>535</v>
      </c>
      <c r="K1323" s="14">
        <f t="shared" si="40"/>
        <v>37242</v>
      </c>
      <c r="L1323" s="16">
        <f t="shared" si="41"/>
        <v>21</v>
      </c>
    </row>
    <row r="1324" spans="2:12" x14ac:dyDescent="0.3">
      <c r="B1324" t="s">
        <v>1355</v>
      </c>
      <c r="C1324">
        <v>2000</v>
      </c>
      <c r="D1324" t="s">
        <v>20</v>
      </c>
      <c r="E1324">
        <v>18</v>
      </c>
      <c r="F1324">
        <v>0</v>
      </c>
      <c r="G1324" s="18">
        <v>11068.7</v>
      </c>
      <c r="H1324" t="s">
        <v>12</v>
      </c>
      <c r="I1324" t="s">
        <v>16</v>
      </c>
      <c r="J1324" t="s">
        <v>42</v>
      </c>
      <c r="K1324" s="14">
        <f t="shared" si="40"/>
        <v>36787</v>
      </c>
      <c r="L1324" s="16">
        <f t="shared" si="41"/>
        <v>22</v>
      </c>
    </row>
    <row r="1325" spans="2:12" x14ac:dyDescent="0.3">
      <c r="B1325" t="s">
        <v>1356</v>
      </c>
      <c r="C1325">
        <v>1971</v>
      </c>
      <c r="D1325" t="s">
        <v>15</v>
      </c>
      <c r="E1325">
        <v>9</v>
      </c>
      <c r="F1325">
        <v>0</v>
      </c>
      <c r="G1325" s="18">
        <v>11068.77</v>
      </c>
      <c r="H1325" t="s">
        <v>12</v>
      </c>
      <c r="I1325" t="s">
        <v>11</v>
      </c>
      <c r="J1325" t="s">
        <v>23</v>
      </c>
      <c r="K1325" s="14">
        <f t="shared" si="40"/>
        <v>26246</v>
      </c>
      <c r="L1325" s="16">
        <f t="shared" si="41"/>
        <v>51</v>
      </c>
    </row>
    <row r="1326" spans="2:12" x14ac:dyDescent="0.3">
      <c r="B1326" t="s">
        <v>1357</v>
      </c>
      <c r="C1326">
        <v>1966</v>
      </c>
      <c r="D1326" t="s">
        <v>15</v>
      </c>
      <c r="E1326">
        <v>7</v>
      </c>
      <c r="F1326">
        <v>0</v>
      </c>
      <c r="G1326" s="18">
        <v>11070.54</v>
      </c>
      <c r="H1326" t="s">
        <v>12</v>
      </c>
      <c r="I1326" t="s">
        <v>12</v>
      </c>
      <c r="J1326" t="s">
        <v>42</v>
      </c>
      <c r="K1326" s="14">
        <f t="shared" si="40"/>
        <v>24418</v>
      </c>
      <c r="L1326" s="16">
        <f t="shared" si="41"/>
        <v>56</v>
      </c>
    </row>
    <row r="1327" spans="2:12" x14ac:dyDescent="0.3">
      <c r="B1327" t="s">
        <v>1358</v>
      </c>
      <c r="C1327">
        <v>1966</v>
      </c>
      <c r="D1327" t="s">
        <v>15</v>
      </c>
      <c r="E1327">
        <v>20</v>
      </c>
      <c r="F1327">
        <v>0</v>
      </c>
      <c r="G1327" s="18">
        <v>11073.18</v>
      </c>
      <c r="H1327" t="s">
        <v>12</v>
      </c>
      <c r="I1327" t="s">
        <v>12</v>
      </c>
      <c r="J1327" t="s">
        <v>42</v>
      </c>
      <c r="K1327" s="14">
        <f t="shared" si="40"/>
        <v>24431</v>
      </c>
      <c r="L1327" s="16">
        <f t="shared" si="41"/>
        <v>56</v>
      </c>
    </row>
    <row r="1328" spans="2:12" x14ac:dyDescent="0.3">
      <c r="B1328" t="s">
        <v>1359</v>
      </c>
      <c r="C1328">
        <v>1967</v>
      </c>
      <c r="D1328" t="s">
        <v>20</v>
      </c>
      <c r="E1328">
        <v>4</v>
      </c>
      <c r="F1328">
        <v>0</v>
      </c>
      <c r="G1328" s="18">
        <v>11082.58</v>
      </c>
      <c r="H1328" t="s">
        <v>12</v>
      </c>
      <c r="I1328" t="s">
        <v>11</v>
      </c>
      <c r="J1328" t="s">
        <v>23</v>
      </c>
      <c r="K1328" s="14">
        <f t="shared" si="40"/>
        <v>24719</v>
      </c>
      <c r="L1328" s="16">
        <f t="shared" si="41"/>
        <v>55</v>
      </c>
    </row>
    <row r="1329" spans="2:12" x14ac:dyDescent="0.3">
      <c r="B1329" t="s">
        <v>1360</v>
      </c>
      <c r="C1329">
        <v>1972</v>
      </c>
      <c r="D1329" t="s">
        <v>37</v>
      </c>
      <c r="E1329">
        <v>7</v>
      </c>
      <c r="F1329">
        <v>3</v>
      </c>
      <c r="G1329" s="18">
        <v>11085.59</v>
      </c>
      <c r="H1329" t="s">
        <v>12</v>
      </c>
      <c r="I1329" t="s">
        <v>11</v>
      </c>
      <c r="J1329" t="s">
        <v>23</v>
      </c>
      <c r="K1329" s="14">
        <f t="shared" si="40"/>
        <v>26579</v>
      </c>
      <c r="L1329" s="16">
        <f t="shared" si="41"/>
        <v>50</v>
      </c>
    </row>
    <row r="1330" spans="2:12" x14ac:dyDescent="0.3">
      <c r="B1330" t="s">
        <v>1361</v>
      </c>
      <c r="C1330">
        <v>1966</v>
      </c>
      <c r="D1330" t="s">
        <v>20</v>
      </c>
      <c r="E1330">
        <v>9</v>
      </c>
      <c r="F1330">
        <v>0</v>
      </c>
      <c r="G1330" s="18">
        <v>11090.72</v>
      </c>
      <c r="H1330" t="s">
        <v>12</v>
      </c>
      <c r="I1330" t="s">
        <v>16</v>
      </c>
      <c r="J1330" t="s">
        <v>13</v>
      </c>
      <c r="K1330" s="14">
        <f t="shared" si="40"/>
        <v>24359</v>
      </c>
      <c r="L1330" s="16">
        <f t="shared" si="41"/>
        <v>56</v>
      </c>
    </row>
    <row r="1331" spans="2:12" x14ac:dyDescent="0.3">
      <c r="B1331" t="s">
        <v>1362</v>
      </c>
      <c r="C1331">
        <v>1966</v>
      </c>
      <c r="D1331" t="s">
        <v>10</v>
      </c>
      <c r="E1331">
        <v>5</v>
      </c>
      <c r="F1331">
        <v>0</v>
      </c>
      <c r="G1331" s="18">
        <v>11093.62</v>
      </c>
      <c r="H1331" t="s">
        <v>12</v>
      </c>
      <c r="I1331" t="s">
        <v>16</v>
      </c>
      <c r="J1331" t="s">
        <v>13</v>
      </c>
      <c r="K1331" s="14">
        <f t="shared" si="40"/>
        <v>24293</v>
      </c>
      <c r="L1331" s="16">
        <f t="shared" si="41"/>
        <v>56</v>
      </c>
    </row>
    <row r="1332" spans="2:12" x14ac:dyDescent="0.3">
      <c r="B1332" t="s">
        <v>1363</v>
      </c>
      <c r="C1332">
        <v>1980</v>
      </c>
      <c r="D1332" t="s">
        <v>35</v>
      </c>
      <c r="E1332">
        <v>20</v>
      </c>
      <c r="F1332">
        <v>2</v>
      </c>
      <c r="G1332" s="18">
        <v>11103.33</v>
      </c>
      <c r="H1332" t="s">
        <v>12</v>
      </c>
      <c r="I1332" t="s">
        <v>16</v>
      </c>
      <c r="J1332" t="s">
        <v>300</v>
      </c>
      <c r="K1332" s="14">
        <f t="shared" si="40"/>
        <v>29453</v>
      </c>
      <c r="L1332" s="16">
        <f t="shared" si="41"/>
        <v>42</v>
      </c>
    </row>
    <row r="1333" spans="2:12" x14ac:dyDescent="0.3">
      <c r="B1333" t="s">
        <v>1364</v>
      </c>
      <c r="C1333">
        <v>1969</v>
      </c>
      <c r="D1333" t="s">
        <v>15</v>
      </c>
      <c r="E1333">
        <v>30</v>
      </c>
      <c r="F1333">
        <v>2</v>
      </c>
      <c r="G1333" s="18">
        <v>11150.78</v>
      </c>
      <c r="H1333" t="s">
        <v>12</v>
      </c>
      <c r="I1333" t="s">
        <v>11</v>
      </c>
      <c r="J1333" t="s">
        <v>42</v>
      </c>
      <c r="K1333" s="14">
        <f t="shared" si="40"/>
        <v>25537</v>
      </c>
      <c r="L1333" s="16">
        <f t="shared" si="41"/>
        <v>53</v>
      </c>
    </row>
    <row r="1334" spans="2:12" x14ac:dyDescent="0.3">
      <c r="B1334" t="s">
        <v>1365</v>
      </c>
      <c r="C1334">
        <v>1969</v>
      </c>
      <c r="D1334" t="s">
        <v>18</v>
      </c>
      <c r="E1334">
        <v>25</v>
      </c>
      <c r="F1334">
        <v>2</v>
      </c>
      <c r="G1334" s="18">
        <v>11163.57</v>
      </c>
      <c r="H1334" t="s">
        <v>12</v>
      </c>
      <c r="I1334" t="s">
        <v>11</v>
      </c>
      <c r="J1334" t="s">
        <v>42</v>
      </c>
      <c r="K1334" s="14">
        <f t="shared" si="40"/>
        <v>25379</v>
      </c>
      <c r="L1334" s="16">
        <f t="shared" si="41"/>
        <v>53</v>
      </c>
    </row>
    <row r="1335" spans="2:12" x14ac:dyDescent="0.3">
      <c r="B1335" t="s">
        <v>1366</v>
      </c>
      <c r="C1335">
        <v>1966</v>
      </c>
      <c r="D1335" t="s">
        <v>35</v>
      </c>
      <c r="E1335">
        <v>6</v>
      </c>
      <c r="F1335">
        <v>0</v>
      </c>
      <c r="G1335" s="18">
        <v>11165.42</v>
      </c>
      <c r="H1335" t="s">
        <v>12</v>
      </c>
      <c r="I1335" t="s">
        <v>16</v>
      </c>
      <c r="J1335" t="s">
        <v>168</v>
      </c>
      <c r="K1335" s="14">
        <f t="shared" si="40"/>
        <v>24325</v>
      </c>
      <c r="L1335" s="16">
        <f t="shared" si="41"/>
        <v>56</v>
      </c>
    </row>
    <row r="1336" spans="2:12" x14ac:dyDescent="0.3">
      <c r="B1336" t="s">
        <v>1367</v>
      </c>
      <c r="C1336">
        <v>1972</v>
      </c>
      <c r="D1336" t="s">
        <v>20</v>
      </c>
      <c r="E1336">
        <v>3</v>
      </c>
      <c r="F1336">
        <v>0</v>
      </c>
      <c r="G1336" s="18">
        <v>11186.2</v>
      </c>
      <c r="H1336" t="s">
        <v>12</v>
      </c>
      <c r="I1336" t="s">
        <v>11</v>
      </c>
      <c r="J1336" t="s">
        <v>300</v>
      </c>
      <c r="K1336" s="14">
        <f t="shared" si="40"/>
        <v>26545</v>
      </c>
      <c r="L1336" s="16">
        <f t="shared" si="41"/>
        <v>50</v>
      </c>
    </row>
    <row r="1337" spans="2:12" x14ac:dyDescent="0.3">
      <c r="B1337" t="s">
        <v>1368</v>
      </c>
      <c r="C1337">
        <v>1970</v>
      </c>
      <c r="D1337" t="s">
        <v>18</v>
      </c>
      <c r="E1337">
        <v>14</v>
      </c>
      <c r="F1337">
        <v>2</v>
      </c>
      <c r="G1337" s="18">
        <v>11187.66</v>
      </c>
      <c r="H1337" t="s">
        <v>12</v>
      </c>
      <c r="I1337" t="s">
        <v>11</v>
      </c>
      <c r="J1337" t="s">
        <v>23</v>
      </c>
      <c r="K1337" s="14">
        <f t="shared" si="40"/>
        <v>25733</v>
      </c>
      <c r="L1337" s="16">
        <f t="shared" si="41"/>
        <v>52</v>
      </c>
    </row>
    <row r="1338" spans="2:12" x14ac:dyDescent="0.3">
      <c r="B1338" t="s">
        <v>1369</v>
      </c>
      <c r="C1338">
        <v>1976</v>
      </c>
      <c r="D1338" t="s">
        <v>18</v>
      </c>
      <c r="E1338">
        <v>28</v>
      </c>
      <c r="F1338">
        <v>2</v>
      </c>
      <c r="G1338" s="18">
        <v>11217.35</v>
      </c>
      <c r="H1338" t="s">
        <v>12</v>
      </c>
      <c r="I1338" t="s">
        <v>11</v>
      </c>
      <c r="J1338" t="s">
        <v>200</v>
      </c>
      <c r="K1338" s="14">
        <f t="shared" si="40"/>
        <v>27939</v>
      </c>
      <c r="L1338" s="16">
        <f t="shared" si="41"/>
        <v>46</v>
      </c>
    </row>
    <row r="1339" spans="2:12" x14ac:dyDescent="0.3">
      <c r="B1339" t="s">
        <v>1370</v>
      </c>
      <c r="C1339">
        <v>1969</v>
      </c>
      <c r="D1339" t="s">
        <v>30</v>
      </c>
      <c r="E1339">
        <v>30</v>
      </c>
      <c r="F1339">
        <v>2</v>
      </c>
      <c r="G1339" s="18">
        <v>11244.38</v>
      </c>
      <c r="H1339" t="s">
        <v>12</v>
      </c>
      <c r="I1339" t="s">
        <v>16</v>
      </c>
      <c r="J1339" t="s">
        <v>168</v>
      </c>
      <c r="K1339" s="14">
        <f t="shared" si="40"/>
        <v>25567</v>
      </c>
      <c r="L1339" s="16">
        <f t="shared" si="41"/>
        <v>53</v>
      </c>
    </row>
    <row r="1340" spans="2:12" x14ac:dyDescent="0.3">
      <c r="B1340" t="s">
        <v>1371</v>
      </c>
      <c r="C1340">
        <v>1989</v>
      </c>
      <c r="D1340" t="s">
        <v>30</v>
      </c>
      <c r="E1340">
        <v>17</v>
      </c>
      <c r="F1340">
        <v>3</v>
      </c>
      <c r="G1340" s="18">
        <v>11250.43</v>
      </c>
      <c r="H1340" t="s">
        <v>12</v>
      </c>
      <c r="I1340" t="s">
        <v>11</v>
      </c>
      <c r="J1340" t="s">
        <v>535</v>
      </c>
      <c r="K1340" s="14">
        <f t="shared" si="40"/>
        <v>32859</v>
      </c>
      <c r="L1340" s="16">
        <f t="shared" si="41"/>
        <v>33</v>
      </c>
    </row>
    <row r="1341" spans="2:12" x14ac:dyDescent="0.3">
      <c r="B1341" t="s">
        <v>1372</v>
      </c>
      <c r="C1341">
        <v>1969</v>
      </c>
      <c r="D1341" t="s">
        <v>35</v>
      </c>
      <c r="E1341">
        <v>20</v>
      </c>
      <c r="F1341">
        <v>3</v>
      </c>
      <c r="G1341" s="18">
        <v>11253.42</v>
      </c>
      <c r="H1341" t="s">
        <v>12</v>
      </c>
      <c r="I1341" t="s">
        <v>16</v>
      </c>
      <c r="J1341" t="s">
        <v>42</v>
      </c>
      <c r="K1341" s="14">
        <f t="shared" si="40"/>
        <v>25435</v>
      </c>
      <c r="L1341" s="16">
        <f t="shared" si="41"/>
        <v>53</v>
      </c>
    </row>
    <row r="1342" spans="2:12" x14ac:dyDescent="0.3">
      <c r="B1342" t="s">
        <v>1373</v>
      </c>
      <c r="C1342">
        <v>1981</v>
      </c>
      <c r="D1342" t="s">
        <v>37</v>
      </c>
      <c r="E1342">
        <v>2</v>
      </c>
      <c r="F1342">
        <v>1</v>
      </c>
      <c r="G1342" s="18">
        <v>11255.29</v>
      </c>
      <c r="H1342" t="s">
        <v>12</v>
      </c>
      <c r="I1342" t="s">
        <v>16</v>
      </c>
      <c r="J1342" t="s">
        <v>535</v>
      </c>
      <c r="K1342" s="14">
        <f t="shared" si="40"/>
        <v>29861</v>
      </c>
      <c r="L1342" s="16">
        <f t="shared" si="41"/>
        <v>41</v>
      </c>
    </row>
    <row r="1343" spans="2:12" x14ac:dyDescent="0.3">
      <c r="B1343" t="s">
        <v>1374</v>
      </c>
      <c r="C1343">
        <v>1969</v>
      </c>
      <c r="D1343" t="s">
        <v>37</v>
      </c>
      <c r="E1343">
        <v>11</v>
      </c>
      <c r="F1343">
        <v>3</v>
      </c>
      <c r="G1343" s="18">
        <v>11264.54</v>
      </c>
      <c r="H1343" t="s">
        <v>12</v>
      </c>
      <c r="I1343" t="s">
        <v>11</v>
      </c>
      <c r="J1343" t="s">
        <v>42</v>
      </c>
      <c r="K1343" s="14">
        <f t="shared" si="40"/>
        <v>25487</v>
      </c>
      <c r="L1343" s="16">
        <f t="shared" si="41"/>
        <v>53</v>
      </c>
    </row>
    <row r="1344" spans="2:12" x14ac:dyDescent="0.3">
      <c r="B1344" t="s">
        <v>1375</v>
      </c>
      <c r="C1344">
        <v>1971</v>
      </c>
      <c r="D1344" t="s">
        <v>30</v>
      </c>
      <c r="E1344">
        <v>26</v>
      </c>
      <c r="F1344">
        <v>0</v>
      </c>
      <c r="G1344" s="18">
        <v>11265.71</v>
      </c>
      <c r="H1344" t="s">
        <v>12</v>
      </c>
      <c r="I1344" t="s">
        <v>16</v>
      </c>
      <c r="J1344" t="s">
        <v>200</v>
      </c>
      <c r="K1344" s="14">
        <f t="shared" si="40"/>
        <v>26293</v>
      </c>
      <c r="L1344" s="16">
        <f t="shared" si="41"/>
        <v>51</v>
      </c>
    </row>
    <row r="1345" spans="2:12" x14ac:dyDescent="0.3">
      <c r="B1345" t="s">
        <v>1376</v>
      </c>
      <c r="C1345">
        <v>2004</v>
      </c>
      <c r="D1345" t="s">
        <v>37</v>
      </c>
      <c r="E1345">
        <v>4</v>
      </c>
      <c r="F1345">
        <v>1</v>
      </c>
      <c r="G1345" s="18">
        <v>11272.33</v>
      </c>
      <c r="H1345" t="s">
        <v>12</v>
      </c>
      <c r="I1345" t="s">
        <v>11</v>
      </c>
      <c r="J1345" t="s">
        <v>166</v>
      </c>
      <c r="K1345" s="14">
        <f t="shared" si="40"/>
        <v>38264</v>
      </c>
      <c r="L1345" s="16">
        <f t="shared" si="41"/>
        <v>18</v>
      </c>
    </row>
    <row r="1346" spans="2:12" x14ac:dyDescent="0.3">
      <c r="B1346" t="s">
        <v>1377</v>
      </c>
      <c r="C1346">
        <v>1967</v>
      </c>
      <c r="D1346" t="s">
        <v>18</v>
      </c>
      <c r="E1346">
        <v>14</v>
      </c>
      <c r="F1346">
        <v>0</v>
      </c>
      <c r="G1346" s="18">
        <v>11286.54</v>
      </c>
      <c r="H1346" t="s">
        <v>12</v>
      </c>
      <c r="I1346" t="s">
        <v>12</v>
      </c>
      <c r="J1346" t="s">
        <v>247</v>
      </c>
      <c r="K1346" s="14">
        <f t="shared" si="40"/>
        <v>24637</v>
      </c>
      <c r="L1346" s="16">
        <f t="shared" si="41"/>
        <v>55</v>
      </c>
    </row>
    <row r="1347" spans="2:12" x14ac:dyDescent="0.3">
      <c r="B1347" t="s">
        <v>1378</v>
      </c>
      <c r="C1347">
        <v>1970</v>
      </c>
      <c r="D1347" t="s">
        <v>18</v>
      </c>
      <c r="E1347">
        <v>22</v>
      </c>
      <c r="F1347">
        <v>3</v>
      </c>
      <c r="G1347" s="18">
        <v>11289.11</v>
      </c>
      <c r="H1347" t="s">
        <v>12</v>
      </c>
      <c r="I1347" t="s">
        <v>16</v>
      </c>
      <c r="J1347" t="s">
        <v>23</v>
      </c>
      <c r="K1347" s="14">
        <f t="shared" ref="K1347:K1410" si="42">DATE(C1347,MONTH(1&amp;D1347),E1347)</f>
        <v>25741</v>
      </c>
      <c r="L1347" s="16">
        <f t="shared" ref="L1347:L1410" si="43">DATEDIF(K1347,DATE(2023,6,8),"Y")</f>
        <v>52</v>
      </c>
    </row>
    <row r="1348" spans="2:12" x14ac:dyDescent="0.3">
      <c r="B1348" t="s">
        <v>1379</v>
      </c>
      <c r="C1348">
        <v>1988</v>
      </c>
      <c r="D1348" t="s">
        <v>15</v>
      </c>
      <c r="E1348">
        <v>14</v>
      </c>
      <c r="F1348">
        <v>3</v>
      </c>
      <c r="G1348" s="18">
        <v>11294.57</v>
      </c>
      <c r="H1348" t="s">
        <v>12</v>
      </c>
      <c r="I1348" t="s">
        <v>16</v>
      </c>
      <c r="J1348" t="s">
        <v>632</v>
      </c>
      <c r="K1348" s="14">
        <f t="shared" si="42"/>
        <v>32461</v>
      </c>
      <c r="L1348" s="16">
        <f t="shared" si="43"/>
        <v>34</v>
      </c>
    </row>
    <row r="1349" spans="2:12" x14ac:dyDescent="0.3">
      <c r="B1349" t="s">
        <v>1380</v>
      </c>
      <c r="C1349">
        <v>1972</v>
      </c>
      <c r="D1349" t="s">
        <v>20</v>
      </c>
      <c r="E1349">
        <v>25</v>
      </c>
      <c r="F1349">
        <v>4</v>
      </c>
      <c r="G1349" s="18">
        <v>11299.34</v>
      </c>
      <c r="H1349" t="s">
        <v>12</v>
      </c>
      <c r="I1349" t="s">
        <v>11</v>
      </c>
      <c r="J1349" t="s">
        <v>42</v>
      </c>
      <c r="K1349" s="14">
        <f t="shared" si="42"/>
        <v>26567</v>
      </c>
      <c r="L1349" s="16">
        <f t="shared" si="43"/>
        <v>50</v>
      </c>
    </row>
    <row r="1350" spans="2:12" x14ac:dyDescent="0.3">
      <c r="B1350" t="s">
        <v>1381</v>
      </c>
      <c r="C1350">
        <v>1968</v>
      </c>
      <c r="D1350" t="s">
        <v>37</v>
      </c>
      <c r="E1350">
        <v>6</v>
      </c>
      <c r="F1350">
        <v>1</v>
      </c>
      <c r="G1350" s="18">
        <v>11305.93</v>
      </c>
      <c r="H1350" t="s">
        <v>12</v>
      </c>
      <c r="I1350" t="s">
        <v>16</v>
      </c>
      <c r="J1350" t="s">
        <v>23</v>
      </c>
      <c r="K1350" s="14">
        <f t="shared" si="42"/>
        <v>25117</v>
      </c>
      <c r="L1350" s="16">
        <f t="shared" si="43"/>
        <v>54</v>
      </c>
    </row>
    <row r="1351" spans="2:12" x14ac:dyDescent="0.3">
      <c r="B1351" t="s">
        <v>1382</v>
      </c>
      <c r="C1351">
        <v>1963</v>
      </c>
      <c r="D1351" t="s">
        <v>15</v>
      </c>
      <c r="E1351">
        <v>22</v>
      </c>
      <c r="F1351">
        <v>0</v>
      </c>
      <c r="G1351" s="18">
        <v>11312.33</v>
      </c>
      <c r="H1351" t="s">
        <v>12</v>
      </c>
      <c r="I1351" t="s">
        <v>12</v>
      </c>
      <c r="J1351" t="s">
        <v>23</v>
      </c>
      <c r="K1351" s="14">
        <f t="shared" si="42"/>
        <v>23337</v>
      </c>
      <c r="L1351" s="16">
        <f t="shared" si="43"/>
        <v>59</v>
      </c>
    </row>
    <row r="1352" spans="2:12" x14ac:dyDescent="0.3">
      <c r="B1352" t="s">
        <v>1383</v>
      </c>
      <c r="C1352">
        <v>1995</v>
      </c>
      <c r="D1352" t="s">
        <v>30</v>
      </c>
      <c r="E1352">
        <v>10</v>
      </c>
      <c r="F1352">
        <v>0</v>
      </c>
      <c r="G1352" s="18">
        <v>11318.57</v>
      </c>
      <c r="H1352" t="s">
        <v>12</v>
      </c>
      <c r="I1352" t="s">
        <v>11</v>
      </c>
      <c r="J1352" t="s">
        <v>535</v>
      </c>
      <c r="K1352" s="14">
        <f t="shared" si="42"/>
        <v>35043</v>
      </c>
      <c r="L1352" s="16">
        <f t="shared" si="43"/>
        <v>27</v>
      </c>
    </row>
    <row r="1353" spans="2:12" x14ac:dyDescent="0.3">
      <c r="B1353" t="s">
        <v>1384</v>
      </c>
      <c r="C1353">
        <v>1963</v>
      </c>
      <c r="D1353" t="s">
        <v>10</v>
      </c>
      <c r="E1353">
        <v>11</v>
      </c>
      <c r="F1353">
        <v>0</v>
      </c>
      <c r="G1353" s="18">
        <v>11319.12</v>
      </c>
      <c r="H1353" t="s">
        <v>12</v>
      </c>
      <c r="I1353" t="s">
        <v>16</v>
      </c>
      <c r="J1353" t="s">
        <v>23</v>
      </c>
      <c r="K1353" s="14">
        <f t="shared" si="42"/>
        <v>23203</v>
      </c>
      <c r="L1353" s="16">
        <f t="shared" si="43"/>
        <v>59</v>
      </c>
    </row>
    <row r="1354" spans="2:12" x14ac:dyDescent="0.3">
      <c r="B1354" t="s">
        <v>1385</v>
      </c>
      <c r="C1354">
        <v>2002</v>
      </c>
      <c r="D1354" t="s">
        <v>20</v>
      </c>
      <c r="E1354">
        <v>20</v>
      </c>
      <c r="F1354">
        <v>0</v>
      </c>
      <c r="G1354" s="18">
        <v>11321.49</v>
      </c>
      <c r="H1354" t="s">
        <v>12</v>
      </c>
      <c r="I1354" t="s">
        <v>12</v>
      </c>
      <c r="J1354" t="s">
        <v>23</v>
      </c>
      <c r="K1354" s="14">
        <f t="shared" si="42"/>
        <v>37519</v>
      </c>
      <c r="L1354" s="16">
        <f t="shared" si="43"/>
        <v>20</v>
      </c>
    </row>
    <row r="1355" spans="2:12" x14ac:dyDescent="0.3">
      <c r="B1355" t="s">
        <v>1386</v>
      </c>
      <c r="C1355">
        <v>1989</v>
      </c>
      <c r="D1355" t="s">
        <v>35</v>
      </c>
      <c r="E1355">
        <v>19</v>
      </c>
      <c r="F1355">
        <v>1</v>
      </c>
      <c r="G1355" s="18">
        <v>11326.71</v>
      </c>
      <c r="H1355" t="s">
        <v>12</v>
      </c>
      <c r="I1355" t="s">
        <v>12</v>
      </c>
      <c r="J1355" t="s">
        <v>13</v>
      </c>
      <c r="K1355" s="14">
        <f t="shared" si="42"/>
        <v>32739</v>
      </c>
      <c r="L1355" s="16">
        <f t="shared" si="43"/>
        <v>33</v>
      </c>
    </row>
    <row r="1356" spans="2:12" x14ac:dyDescent="0.3">
      <c r="B1356" t="s">
        <v>1387</v>
      </c>
      <c r="C1356">
        <v>1968</v>
      </c>
      <c r="D1356" t="s">
        <v>15</v>
      </c>
      <c r="E1356">
        <v>2</v>
      </c>
      <c r="F1356">
        <v>0</v>
      </c>
      <c r="G1356" s="18">
        <v>11344.32</v>
      </c>
      <c r="H1356" t="s">
        <v>12</v>
      </c>
      <c r="I1356" t="s">
        <v>11</v>
      </c>
      <c r="J1356" t="s">
        <v>200</v>
      </c>
      <c r="K1356" s="14">
        <f t="shared" si="42"/>
        <v>25144</v>
      </c>
      <c r="L1356" s="16">
        <f t="shared" si="43"/>
        <v>54</v>
      </c>
    </row>
    <row r="1357" spans="2:12" x14ac:dyDescent="0.3">
      <c r="B1357" t="s">
        <v>1388</v>
      </c>
      <c r="C1357">
        <v>1964</v>
      </c>
      <c r="D1357" t="s">
        <v>10</v>
      </c>
      <c r="E1357">
        <v>12</v>
      </c>
      <c r="F1357">
        <v>0</v>
      </c>
      <c r="G1357" s="18">
        <v>11345.52</v>
      </c>
      <c r="H1357" t="s">
        <v>12</v>
      </c>
      <c r="I1357" t="s">
        <v>12</v>
      </c>
      <c r="J1357" t="s">
        <v>42</v>
      </c>
      <c r="K1357" s="14">
        <f t="shared" si="42"/>
        <v>23570</v>
      </c>
      <c r="L1357" s="16">
        <f t="shared" si="43"/>
        <v>58</v>
      </c>
    </row>
    <row r="1358" spans="2:12" x14ac:dyDescent="0.3">
      <c r="B1358" t="s">
        <v>1389</v>
      </c>
      <c r="C1358">
        <v>1965</v>
      </c>
      <c r="D1358" t="s">
        <v>15</v>
      </c>
      <c r="E1358">
        <v>29</v>
      </c>
      <c r="F1358">
        <v>0</v>
      </c>
      <c r="G1358" s="18">
        <v>11353.23</v>
      </c>
      <c r="H1358" t="s">
        <v>12</v>
      </c>
      <c r="I1358" t="s">
        <v>16</v>
      </c>
      <c r="J1358" t="s">
        <v>23</v>
      </c>
      <c r="K1358" s="14">
        <f t="shared" si="42"/>
        <v>24075</v>
      </c>
      <c r="L1358" s="16">
        <f t="shared" si="43"/>
        <v>57</v>
      </c>
    </row>
    <row r="1359" spans="2:12" x14ac:dyDescent="0.3">
      <c r="B1359" t="s">
        <v>1390</v>
      </c>
      <c r="C1359">
        <v>1965</v>
      </c>
      <c r="D1359" t="s">
        <v>20</v>
      </c>
      <c r="E1359">
        <v>26</v>
      </c>
      <c r="F1359">
        <v>0</v>
      </c>
      <c r="G1359" s="18">
        <v>11356.66</v>
      </c>
      <c r="H1359" t="s">
        <v>12</v>
      </c>
      <c r="I1359" t="s">
        <v>12</v>
      </c>
      <c r="J1359" t="s">
        <v>23</v>
      </c>
      <c r="K1359" s="14">
        <f t="shared" si="42"/>
        <v>24011</v>
      </c>
      <c r="L1359" s="16">
        <f t="shared" si="43"/>
        <v>57</v>
      </c>
    </row>
    <row r="1360" spans="2:12" x14ac:dyDescent="0.3">
      <c r="B1360" t="s">
        <v>1391</v>
      </c>
      <c r="C1360">
        <v>1964</v>
      </c>
      <c r="D1360" t="s">
        <v>10</v>
      </c>
      <c r="E1360">
        <v>4</v>
      </c>
      <c r="F1360">
        <v>0</v>
      </c>
      <c r="G1360" s="18">
        <v>11362.76</v>
      </c>
      <c r="H1360" t="s">
        <v>12</v>
      </c>
      <c r="I1360" t="s">
        <v>16</v>
      </c>
      <c r="J1360" t="s">
        <v>42</v>
      </c>
      <c r="K1360" s="14">
        <f t="shared" si="42"/>
        <v>23562</v>
      </c>
      <c r="L1360" s="16">
        <f t="shared" si="43"/>
        <v>58</v>
      </c>
    </row>
    <row r="1361" spans="2:12" x14ac:dyDescent="0.3">
      <c r="B1361" t="s">
        <v>1392</v>
      </c>
      <c r="C1361">
        <v>1964</v>
      </c>
      <c r="D1361" t="s">
        <v>10</v>
      </c>
      <c r="E1361">
        <v>3</v>
      </c>
      <c r="F1361">
        <v>0</v>
      </c>
      <c r="G1361" s="18">
        <v>11363.28</v>
      </c>
      <c r="H1361" t="s">
        <v>12</v>
      </c>
      <c r="I1361" t="s">
        <v>16</v>
      </c>
      <c r="J1361" t="s">
        <v>13</v>
      </c>
      <c r="K1361" s="14">
        <f t="shared" si="42"/>
        <v>23561</v>
      </c>
      <c r="L1361" s="16">
        <f t="shared" si="43"/>
        <v>58</v>
      </c>
    </row>
    <row r="1362" spans="2:12" x14ac:dyDescent="0.3">
      <c r="B1362" t="s">
        <v>1393</v>
      </c>
      <c r="C1362">
        <v>1964</v>
      </c>
      <c r="D1362" t="s">
        <v>30</v>
      </c>
      <c r="E1362">
        <v>13</v>
      </c>
      <c r="F1362">
        <v>0</v>
      </c>
      <c r="G1362" s="18">
        <v>11365.95</v>
      </c>
      <c r="H1362" t="s">
        <v>12</v>
      </c>
      <c r="I1362" t="s">
        <v>11</v>
      </c>
      <c r="J1362" t="s">
        <v>42</v>
      </c>
      <c r="K1362" s="14">
        <f t="shared" si="42"/>
        <v>23724</v>
      </c>
      <c r="L1362" s="16">
        <f t="shared" si="43"/>
        <v>58</v>
      </c>
    </row>
    <row r="1363" spans="2:12" x14ac:dyDescent="0.3">
      <c r="B1363" t="s">
        <v>1394</v>
      </c>
      <c r="C1363">
        <v>1979</v>
      </c>
      <c r="D1363" t="s">
        <v>18</v>
      </c>
      <c r="E1363">
        <v>7</v>
      </c>
      <c r="F1363">
        <v>2</v>
      </c>
      <c r="G1363" s="18">
        <v>11369.39</v>
      </c>
      <c r="H1363" t="s">
        <v>12</v>
      </c>
      <c r="I1363" t="s">
        <v>16</v>
      </c>
      <c r="J1363" t="s">
        <v>535</v>
      </c>
      <c r="K1363" s="14">
        <f t="shared" si="42"/>
        <v>29013</v>
      </c>
      <c r="L1363" s="16">
        <f t="shared" si="43"/>
        <v>44</v>
      </c>
    </row>
    <row r="1364" spans="2:12" x14ac:dyDescent="0.3">
      <c r="B1364" t="s">
        <v>1395</v>
      </c>
      <c r="C1364">
        <v>1972</v>
      </c>
      <c r="D1364" t="s">
        <v>30</v>
      </c>
      <c r="E1364">
        <v>6</v>
      </c>
      <c r="F1364">
        <v>0</v>
      </c>
      <c r="G1364" s="18">
        <v>11378.57</v>
      </c>
      <c r="H1364" t="s">
        <v>12</v>
      </c>
      <c r="I1364" t="s">
        <v>11</v>
      </c>
      <c r="J1364" t="s">
        <v>200</v>
      </c>
      <c r="K1364" s="14">
        <f t="shared" si="42"/>
        <v>26639</v>
      </c>
      <c r="L1364" s="16">
        <f t="shared" si="43"/>
        <v>50</v>
      </c>
    </row>
    <row r="1365" spans="2:12" x14ac:dyDescent="0.3">
      <c r="B1365" t="s">
        <v>1396</v>
      </c>
      <c r="C1365">
        <v>1964</v>
      </c>
      <c r="D1365" t="s">
        <v>18</v>
      </c>
      <c r="E1365">
        <v>13</v>
      </c>
      <c r="F1365">
        <v>0</v>
      </c>
      <c r="G1365" s="18">
        <v>11381.33</v>
      </c>
      <c r="H1365" t="s">
        <v>12</v>
      </c>
      <c r="I1365" t="s">
        <v>11</v>
      </c>
      <c r="J1365" t="s">
        <v>13</v>
      </c>
      <c r="K1365" s="14">
        <f t="shared" si="42"/>
        <v>23541</v>
      </c>
      <c r="L1365" s="16">
        <f t="shared" si="43"/>
        <v>58</v>
      </c>
    </row>
    <row r="1366" spans="2:12" x14ac:dyDescent="0.3">
      <c r="B1366" t="s">
        <v>1397</v>
      </c>
      <c r="C1366">
        <v>1997</v>
      </c>
      <c r="D1366" t="s">
        <v>10</v>
      </c>
      <c r="E1366">
        <v>28</v>
      </c>
      <c r="F1366">
        <v>0</v>
      </c>
      <c r="G1366" s="18">
        <v>11388.27</v>
      </c>
      <c r="H1366" t="s">
        <v>12</v>
      </c>
      <c r="I1366" t="s">
        <v>11</v>
      </c>
      <c r="J1366" t="s">
        <v>535</v>
      </c>
      <c r="K1366" s="14">
        <f t="shared" si="42"/>
        <v>35639</v>
      </c>
      <c r="L1366" s="16">
        <f t="shared" si="43"/>
        <v>25</v>
      </c>
    </row>
    <row r="1367" spans="2:12" x14ac:dyDescent="0.3">
      <c r="B1367" t="s">
        <v>1398</v>
      </c>
      <c r="C1367">
        <v>1967</v>
      </c>
      <c r="D1367" t="s">
        <v>30</v>
      </c>
      <c r="E1367">
        <v>19</v>
      </c>
      <c r="F1367">
        <v>1</v>
      </c>
      <c r="G1367" s="18">
        <v>11394.07</v>
      </c>
      <c r="H1367" t="s">
        <v>12</v>
      </c>
      <c r="I1367" t="s">
        <v>16</v>
      </c>
      <c r="J1367" t="s">
        <v>170</v>
      </c>
      <c r="K1367" s="14">
        <f t="shared" si="42"/>
        <v>24825</v>
      </c>
      <c r="L1367" s="16">
        <f t="shared" si="43"/>
        <v>55</v>
      </c>
    </row>
    <row r="1368" spans="2:12" x14ac:dyDescent="0.3">
      <c r="B1368" t="s">
        <v>1399</v>
      </c>
      <c r="C1368">
        <v>1970</v>
      </c>
      <c r="D1368" t="s">
        <v>37</v>
      </c>
      <c r="E1368">
        <v>2</v>
      </c>
      <c r="F1368">
        <v>2</v>
      </c>
      <c r="G1368" s="18">
        <v>11396.9</v>
      </c>
      <c r="H1368" t="s">
        <v>12</v>
      </c>
      <c r="I1368" t="s">
        <v>12</v>
      </c>
      <c r="J1368" t="s">
        <v>247</v>
      </c>
      <c r="K1368" s="14">
        <f t="shared" si="42"/>
        <v>25843</v>
      </c>
      <c r="L1368" s="16">
        <f t="shared" si="43"/>
        <v>52</v>
      </c>
    </row>
    <row r="1369" spans="2:12" x14ac:dyDescent="0.3">
      <c r="B1369" t="s">
        <v>1400</v>
      </c>
      <c r="C1369">
        <v>1970</v>
      </c>
      <c r="D1369" t="s">
        <v>37</v>
      </c>
      <c r="E1369">
        <v>7</v>
      </c>
      <c r="F1369">
        <v>3</v>
      </c>
      <c r="G1369" s="18">
        <v>11411.69</v>
      </c>
      <c r="H1369" t="s">
        <v>12</v>
      </c>
      <c r="I1369" t="s">
        <v>11</v>
      </c>
      <c r="J1369" t="s">
        <v>42</v>
      </c>
      <c r="K1369" s="14">
        <f t="shared" si="42"/>
        <v>25848</v>
      </c>
      <c r="L1369" s="16">
        <f t="shared" si="43"/>
        <v>52</v>
      </c>
    </row>
    <row r="1370" spans="2:12" x14ac:dyDescent="0.3">
      <c r="B1370" t="s">
        <v>1401</v>
      </c>
      <c r="C1370">
        <v>1983</v>
      </c>
      <c r="D1370" t="s">
        <v>37</v>
      </c>
      <c r="E1370">
        <v>23</v>
      </c>
      <c r="F1370">
        <v>3</v>
      </c>
      <c r="G1370" s="18">
        <v>11412.02</v>
      </c>
      <c r="H1370" t="s">
        <v>12</v>
      </c>
      <c r="I1370" t="s">
        <v>16</v>
      </c>
      <c r="J1370" t="s">
        <v>300</v>
      </c>
      <c r="K1370" s="14">
        <f t="shared" si="42"/>
        <v>30612</v>
      </c>
      <c r="L1370" s="16">
        <f t="shared" si="43"/>
        <v>39</v>
      </c>
    </row>
    <row r="1371" spans="2:12" x14ac:dyDescent="0.3">
      <c r="B1371" t="s">
        <v>1402</v>
      </c>
      <c r="C1371">
        <v>1985</v>
      </c>
      <c r="D1371" t="s">
        <v>18</v>
      </c>
      <c r="E1371">
        <v>9</v>
      </c>
      <c r="F1371">
        <v>3</v>
      </c>
      <c r="G1371" s="18">
        <v>11419.49</v>
      </c>
      <c r="H1371" t="s">
        <v>12</v>
      </c>
      <c r="I1371" t="s">
        <v>16</v>
      </c>
      <c r="J1371" t="s">
        <v>23</v>
      </c>
      <c r="K1371" s="14">
        <f t="shared" si="42"/>
        <v>31207</v>
      </c>
      <c r="L1371" s="16">
        <f t="shared" si="43"/>
        <v>37</v>
      </c>
    </row>
    <row r="1372" spans="2:12" x14ac:dyDescent="0.3">
      <c r="B1372" t="s">
        <v>1403</v>
      </c>
      <c r="C1372">
        <v>1980</v>
      </c>
      <c r="D1372" t="s">
        <v>10</v>
      </c>
      <c r="E1372">
        <v>17</v>
      </c>
      <c r="F1372">
        <v>2</v>
      </c>
      <c r="G1372" s="18">
        <v>11435.74</v>
      </c>
      <c r="H1372" t="s">
        <v>12</v>
      </c>
      <c r="I1372" t="s">
        <v>12</v>
      </c>
      <c r="J1372" t="s">
        <v>300</v>
      </c>
      <c r="K1372" s="14">
        <f t="shared" si="42"/>
        <v>29419</v>
      </c>
      <c r="L1372" s="16">
        <f t="shared" si="43"/>
        <v>42</v>
      </c>
    </row>
    <row r="1373" spans="2:12" x14ac:dyDescent="0.3">
      <c r="B1373" t="s">
        <v>1404</v>
      </c>
      <c r="C1373">
        <v>1971</v>
      </c>
      <c r="D1373" t="s">
        <v>20</v>
      </c>
      <c r="E1373">
        <v>12</v>
      </c>
      <c r="F1373">
        <v>3</v>
      </c>
      <c r="G1373" s="18">
        <v>11436.74</v>
      </c>
      <c r="H1373" t="s">
        <v>12</v>
      </c>
      <c r="I1373" t="s">
        <v>12</v>
      </c>
      <c r="J1373" t="s">
        <v>23</v>
      </c>
      <c r="K1373" s="14">
        <f t="shared" si="42"/>
        <v>26188</v>
      </c>
      <c r="L1373" s="16">
        <f t="shared" si="43"/>
        <v>51</v>
      </c>
    </row>
    <row r="1374" spans="2:12" x14ac:dyDescent="0.3">
      <c r="B1374" t="s">
        <v>1405</v>
      </c>
      <c r="C1374">
        <v>1966</v>
      </c>
      <c r="D1374" t="s">
        <v>18</v>
      </c>
      <c r="E1374">
        <v>14</v>
      </c>
      <c r="F1374">
        <v>0</v>
      </c>
      <c r="G1374" s="18">
        <v>11454.02</v>
      </c>
      <c r="H1374" t="s">
        <v>12</v>
      </c>
      <c r="I1374" t="s">
        <v>16</v>
      </c>
      <c r="J1374" t="s">
        <v>23</v>
      </c>
      <c r="K1374" s="14">
        <f t="shared" si="42"/>
        <v>24272</v>
      </c>
      <c r="L1374" s="16">
        <f t="shared" si="43"/>
        <v>56</v>
      </c>
    </row>
    <row r="1375" spans="2:12" x14ac:dyDescent="0.3">
      <c r="B1375" t="s">
        <v>1406</v>
      </c>
      <c r="C1375">
        <v>1965</v>
      </c>
      <c r="D1375" t="s">
        <v>18</v>
      </c>
      <c r="E1375">
        <v>23</v>
      </c>
      <c r="F1375">
        <v>0</v>
      </c>
      <c r="G1375" s="18">
        <v>11455.28</v>
      </c>
      <c r="H1375" t="s">
        <v>12</v>
      </c>
      <c r="I1375" t="s">
        <v>11</v>
      </c>
      <c r="J1375" t="s">
        <v>42</v>
      </c>
      <c r="K1375" s="14">
        <f t="shared" si="42"/>
        <v>23916</v>
      </c>
      <c r="L1375" s="16">
        <f t="shared" si="43"/>
        <v>57</v>
      </c>
    </row>
    <row r="1376" spans="2:12" x14ac:dyDescent="0.3">
      <c r="B1376" t="s">
        <v>1407</v>
      </c>
      <c r="C1376">
        <v>1966</v>
      </c>
      <c r="D1376" t="s">
        <v>20</v>
      </c>
      <c r="E1376">
        <v>7</v>
      </c>
      <c r="F1376">
        <v>0</v>
      </c>
      <c r="G1376" s="18">
        <v>11478.14</v>
      </c>
      <c r="H1376" t="s">
        <v>12</v>
      </c>
      <c r="I1376" t="s">
        <v>11</v>
      </c>
      <c r="J1376" t="s">
        <v>200</v>
      </c>
      <c r="K1376" s="14">
        <f t="shared" si="42"/>
        <v>24357</v>
      </c>
      <c r="L1376" s="16">
        <f t="shared" si="43"/>
        <v>56</v>
      </c>
    </row>
    <row r="1377" spans="2:12" x14ac:dyDescent="0.3">
      <c r="B1377" t="s">
        <v>1408</v>
      </c>
      <c r="C1377">
        <v>2004</v>
      </c>
      <c r="D1377" t="s">
        <v>20</v>
      </c>
      <c r="E1377">
        <v>10</v>
      </c>
      <c r="F1377">
        <v>0</v>
      </c>
      <c r="G1377" s="18">
        <v>11482.63</v>
      </c>
      <c r="H1377" t="s">
        <v>12</v>
      </c>
      <c r="I1377" t="s">
        <v>11</v>
      </c>
      <c r="J1377" t="s">
        <v>13</v>
      </c>
      <c r="K1377" s="14">
        <f t="shared" si="42"/>
        <v>38240</v>
      </c>
      <c r="L1377" s="16">
        <f t="shared" si="43"/>
        <v>18</v>
      </c>
    </row>
    <row r="1378" spans="2:12" x14ac:dyDescent="0.3">
      <c r="B1378" t="s">
        <v>1409</v>
      </c>
      <c r="C1378">
        <v>1970</v>
      </c>
      <c r="D1378" t="s">
        <v>37</v>
      </c>
      <c r="E1378">
        <v>13</v>
      </c>
      <c r="F1378">
        <v>3</v>
      </c>
      <c r="G1378" s="18">
        <v>11488.32</v>
      </c>
      <c r="H1378" t="s">
        <v>12</v>
      </c>
      <c r="I1378" t="s">
        <v>16</v>
      </c>
      <c r="J1378" t="s">
        <v>276</v>
      </c>
      <c r="K1378" s="14">
        <f t="shared" si="42"/>
        <v>25854</v>
      </c>
      <c r="L1378" s="16">
        <f t="shared" si="43"/>
        <v>52</v>
      </c>
    </row>
    <row r="1379" spans="2:12" x14ac:dyDescent="0.3">
      <c r="B1379" t="s">
        <v>1410</v>
      </c>
      <c r="C1379">
        <v>1983</v>
      </c>
      <c r="D1379" t="s">
        <v>18</v>
      </c>
      <c r="E1379">
        <v>7</v>
      </c>
      <c r="F1379">
        <v>3</v>
      </c>
      <c r="G1379" s="18">
        <v>11492.46</v>
      </c>
      <c r="H1379" t="s">
        <v>12</v>
      </c>
      <c r="I1379" t="s">
        <v>12</v>
      </c>
      <c r="J1379" t="s">
        <v>535</v>
      </c>
      <c r="K1379" s="14">
        <f t="shared" si="42"/>
        <v>30474</v>
      </c>
      <c r="L1379" s="16">
        <f t="shared" si="43"/>
        <v>40</v>
      </c>
    </row>
    <row r="1380" spans="2:12" x14ac:dyDescent="0.3">
      <c r="B1380" t="s">
        <v>1411</v>
      </c>
      <c r="C1380">
        <v>1969</v>
      </c>
      <c r="D1380" t="s">
        <v>35</v>
      </c>
      <c r="E1380">
        <v>11</v>
      </c>
      <c r="F1380">
        <v>0</v>
      </c>
      <c r="G1380" s="18">
        <v>11497.69</v>
      </c>
      <c r="H1380" t="s">
        <v>12</v>
      </c>
      <c r="I1380" t="s">
        <v>16</v>
      </c>
      <c r="J1380" t="s">
        <v>23</v>
      </c>
      <c r="K1380" s="14">
        <f t="shared" si="42"/>
        <v>25426</v>
      </c>
      <c r="L1380" s="16">
        <f t="shared" si="43"/>
        <v>53</v>
      </c>
    </row>
    <row r="1381" spans="2:12" x14ac:dyDescent="0.3">
      <c r="B1381" t="s">
        <v>1412</v>
      </c>
      <c r="C1381">
        <v>1989</v>
      </c>
      <c r="D1381" t="s">
        <v>37</v>
      </c>
      <c r="E1381">
        <v>6</v>
      </c>
      <c r="F1381">
        <v>3</v>
      </c>
      <c r="G1381" s="18">
        <v>11511.61</v>
      </c>
      <c r="H1381" t="s">
        <v>12</v>
      </c>
      <c r="I1381" t="s">
        <v>12</v>
      </c>
      <c r="J1381" t="s">
        <v>535</v>
      </c>
      <c r="K1381" s="14">
        <f t="shared" si="42"/>
        <v>32787</v>
      </c>
      <c r="L1381" s="16">
        <f t="shared" si="43"/>
        <v>33</v>
      </c>
    </row>
    <row r="1382" spans="2:12" x14ac:dyDescent="0.3">
      <c r="B1382" t="s">
        <v>1413</v>
      </c>
      <c r="C1382">
        <v>1968</v>
      </c>
      <c r="D1382" t="s">
        <v>18</v>
      </c>
      <c r="E1382">
        <v>24</v>
      </c>
      <c r="F1382">
        <v>1</v>
      </c>
      <c r="G1382" s="18">
        <v>11512.41</v>
      </c>
      <c r="H1382" t="s">
        <v>12</v>
      </c>
      <c r="I1382" t="s">
        <v>16</v>
      </c>
      <c r="J1382" t="s">
        <v>247</v>
      </c>
      <c r="K1382" s="14">
        <f t="shared" si="42"/>
        <v>25013</v>
      </c>
      <c r="L1382" s="16">
        <f t="shared" si="43"/>
        <v>54</v>
      </c>
    </row>
    <row r="1383" spans="2:12" x14ac:dyDescent="0.3">
      <c r="B1383" t="s">
        <v>1414</v>
      </c>
      <c r="C1383">
        <v>1971</v>
      </c>
      <c r="D1383" t="s">
        <v>30</v>
      </c>
      <c r="E1383">
        <v>19</v>
      </c>
      <c r="F1383">
        <v>4</v>
      </c>
      <c r="G1383" s="18">
        <v>11520.1</v>
      </c>
      <c r="H1383" t="s">
        <v>12</v>
      </c>
      <c r="I1383" t="s">
        <v>16</v>
      </c>
      <c r="J1383" t="s">
        <v>23</v>
      </c>
      <c r="K1383" s="14">
        <f t="shared" si="42"/>
        <v>26286</v>
      </c>
      <c r="L1383" s="16">
        <f t="shared" si="43"/>
        <v>51</v>
      </c>
    </row>
    <row r="1384" spans="2:12" x14ac:dyDescent="0.3">
      <c r="B1384" t="s">
        <v>1415</v>
      </c>
      <c r="C1384">
        <v>1988</v>
      </c>
      <c r="D1384" t="s">
        <v>18</v>
      </c>
      <c r="E1384">
        <v>12</v>
      </c>
      <c r="F1384">
        <v>3</v>
      </c>
      <c r="G1384" s="18">
        <v>11524.25</v>
      </c>
      <c r="H1384" t="s">
        <v>12</v>
      </c>
      <c r="I1384" t="s">
        <v>16</v>
      </c>
      <c r="J1384" t="s">
        <v>535</v>
      </c>
      <c r="K1384" s="14">
        <f t="shared" si="42"/>
        <v>32306</v>
      </c>
      <c r="L1384" s="16">
        <f t="shared" si="43"/>
        <v>34</v>
      </c>
    </row>
    <row r="1385" spans="2:12" x14ac:dyDescent="0.3">
      <c r="B1385" t="s">
        <v>1416</v>
      </c>
      <c r="C1385">
        <v>1970</v>
      </c>
      <c r="D1385" t="s">
        <v>10</v>
      </c>
      <c r="E1385">
        <v>23</v>
      </c>
      <c r="F1385">
        <v>0</v>
      </c>
      <c r="G1385" s="18">
        <v>11530.12</v>
      </c>
      <c r="H1385" t="s">
        <v>12</v>
      </c>
      <c r="I1385" t="s">
        <v>16</v>
      </c>
      <c r="J1385" t="s">
        <v>23</v>
      </c>
      <c r="K1385" s="14">
        <f t="shared" si="42"/>
        <v>25772</v>
      </c>
      <c r="L1385" s="16">
        <f t="shared" si="43"/>
        <v>52</v>
      </c>
    </row>
    <row r="1386" spans="2:12" x14ac:dyDescent="0.3">
      <c r="B1386" t="s">
        <v>1417</v>
      </c>
      <c r="C1386">
        <v>1965</v>
      </c>
      <c r="D1386" t="s">
        <v>37</v>
      </c>
      <c r="E1386">
        <v>3</v>
      </c>
      <c r="F1386">
        <v>0</v>
      </c>
      <c r="G1386" s="18">
        <v>11534.87</v>
      </c>
      <c r="H1386" t="s">
        <v>12</v>
      </c>
      <c r="I1386" t="s">
        <v>16</v>
      </c>
      <c r="J1386" t="s">
        <v>356</v>
      </c>
      <c r="K1386" s="14">
        <f t="shared" si="42"/>
        <v>24018</v>
      </c>
      <c r="L1386" s="16">
        <f t="shared" si="43"/>
        <v>57</v>
      </c>
    </row>
    <row r="1387" spans="2:12" x14ac:dyDescent="0.3">
      <c r="B1387" t="s">
        <v>1418</v>
      </c>
      <c r="C1387">
        <v>1968</v>
      </c>
      <c r="D1387" t="s">
        <v>15</v>
      </c>
      <c r="E1387">
        <v>14</v>
      </c>
      <c r="F1387">
        <v>2</v>
      </c>
      <c r="G1387" s="18">
        <v>11538.42</v>
      </c>
      <c r="H1387" t="s">
        <v>12</v>
      </c>
      <c r="I1387" t="s">
        <v>16</v>
      </c>
      <c r="J1387" t="s">
        <v>42</v>
      </c>
      <c r="K1387" s="14">
        <f t="shared" si="42"/>
        <v>25156</v>
      </c>
      <c r="L1387" s="16">
        <f t="shared" si="43"/>
        <v>54</v>
      </c>
    </row>
    <row r="1388" spans="2:12" x14ac:dyDescent="0.3">
      <c r="B1388" t="s">
        <v>1419</v>
      </c>
      <c r="C1388">
        <v>1971</v>
      </c>
      <c r="D1388" t="s">
        <v>30</v>
      </c>
      <c r="E1388">
        <v>1</v>
      </c>
      <c r="F1388">
        <v>0</v>
      </c>
      <c r="G1388" s="18">
        <v>11540.25</v>
      </c>
      <c r="H1388" t="s">
        <v>12</v>
      </c>
      <c r="I1388" t="s">
        <v>16</v>
      </c>
      <c r="J1388" t="s">
        <v>23</v>
      </c>
      <c r="K1388" s="14">
        <f t="shared" si="42"/>
        <v>26268</v>
      </c>
      <c r="L1388" s="16">
        <f t="shared" si="43"/>
        <v>51</v>
      </c>
    </row>
    <row r="1389" spans="2:12" x14ac:dyDescent="0.3">
      <c r="B1389" t="s">
        <v>1420</v>
      </c>
      <c r="C1389">
        <v>1973</v>
      </c>
      <c r="D1389" t="s">
        <v>10</v>
      </c>
      <c r="E1389">
        <v>23</v>
      </c>
      <c r="F1389">
        <v>5</v>
      </c>
      <c r="G1389" s="18">
        <v>11552.9</v>
      </c>
      <c r="H1389" t="s">
        <v>12</v>
      </c>
      <c r="I1389" t="s">
        <v>11</v>
      </c>
      <c r="J1389" t="s">
        <v>42</v>
      </c>
      <c r="K1389" s="14">
        <f t="shared" si="42"/>
        <v>26868</v>
      </c>
      <c r="L1389" s="16">
        <f t="shared" si="43"/>
        <v>49</v>
      </c>
    </row>
    <row r="1390" spans="2:12" x14ac:dyDescent="0.3">
      <c r="B1390" t="s">
        <v>1421</v>
      </c>
      <c r="C1390">
        <v>1965</v>
      </c>
      <c r="D1390" t="s">
        <v>37</v>
      </c>
      <c r="E1390">
        <v>27</v>
      </c>
      <c r="F1390">
        <v>1</v>
      </c>
      <c r="G1390" s="18">
        <v>11554.22</v>
      </c>
      <c r="H1390" t="s">
        <v>12</v>
      </c>
      <c r="I1390" t="s">
        <v>16</v>
      </c>
      <c r="J1390" t="s">
        <v>13</v>
      </c>
      <c r="K1390" s="14">
        <f t="shared" si="42"/>
        <v>24042</v>
      </c>
      <c r="L1390" s="16">
        <f t="shared" si="43"/>
        <v>57</v>
      </c>
    </row>
    <row r="1391" spans="2:12" x14ac:dyDescent="0.3">
      <c r="B1391" t="s">
        <v>1422</v>
      </c>
      <c r="C1391">
        <v>1965</v>
      </c>
      <c r="D1391" t="s">
        <v>30</v>
      </c>
      <c r="E1391">
        <v>25</v>
      </c>
      <c r="F1391">
        <v>0</v>
      </c>
      <c r="G1391" s="18">
        <v>11566.3</v>
      </c>
      <c r="H1391" t="s">
        <v>12</v>
      </c>
      <c r="I1391" t="s">
        <v>12</v>
      </c>
      <c r="J1391" t="s">
        <v>168</v>
      </c>
      <c r="K1391" s="14">
        <f t="shared" si="42"/>
        <v>24101</v>
      </c>
      <c r="L1391" s="16">
        <f t="shared" si="43"/>
        <v>57</v>
      </c>
    </row>
    <row r="1392" spans="2:12" x14ac:dyDescent="0.3">
      <c r="B1392" t="s">
        <v>1423</v>
      </c>
      <c r="C1392">
        <v>1965</v>
      </c>
      <c r="D1392" t="s">
        <v>15</v>
      </c>
      <c r="E1392">
        <v>6</v>
      </c>
      <c r="F1392">
        <v>1</v>
      </c>
      <c r="G1392" s="18">
        <v>11576.13</v>
      </c>
      <c r="H1392" t="s">
        <v>12</v>
      </c>
      <c r="I1392" t="s">
        <v>12</v>
      </c>
      <c r="J1392" t="s">
        <v>42</v>
      </c>
      <c r="K1392" s="14">
        <f t="shared" si="42"/>
        <v>24052</v>
      </c>
      <c r="L1392" s="16">
        <f t="shared" si="43"/>
        <v>57</v>
      </c>
    </row>
    <row r="1393" spans="2:12" x14ac:dyDescent="0.3">
      <c r="B1393" t="s">
        <v>1424</v>
      </c>
      <c r="C1393">
        <v>1964</v>
      </c>
      <c r="D1393" t="s">
        <v>18</v>
      </c>
      <c r="E1393">
        <v>20</v>
      </c>
      <c r="F1393">
        <v>0</v>
      </c>
      <c r="G1393" s="18">
        <v>11602.75</v>
      </c>
      <c r="H1393" t="s">
        <v>12</v>
      </c>
      <c r="I1393" t="s">
        <v>16</v>
      </c>
      <c r="J1393" t="s">
        <v>516</v>
      </c>
      <c r="K1393" s="14">
        <f t="shared" si="42"/>
        <v>23548</v>
      </c>
      <c r="L1393" s="16">
        <f t="shared" si="43"/>
        <v>58</v>
      </c>
    </row>
    <row r="1394" spans="2:12" x14ac:dyDescent="0.3">
      <c r="B1394" t="s">
        <v>1425</v>
      </c>
      <c r="C1394">
        <v>1986</v>
      </c>
      <c r="D1394" t="s">
        <v>10</v>
      </c>
      <c r="E1394">
        <v>17</v>
      </c>
      <c r="F1394">
        <v>3</v>
      </c>
      <c r="G1394" s="18">
        <v>11625.11</v>
      </c>
      <c r="H1394" t="s">
        <v>12</v>
      </c>
      <c r="I1394" t="s">
        <v>12</v>
      </c>
      <c r="J1394" t="s">
        <v>632</v>
      </c>
      <c r="K1394" s="14">
        <f t="shared" si="42"/>
        <v>31610</v>
      </c>
      <c r="L1394" s="16">
        <f t="shared" si="43"/>
        <v>36</v>
      </c>
    </row>
    <row r="1395" spans="2:12" x14ac:dyDescent="0.3">
      <c r="B1395" t="s">
        <v>1426</v>
      </c>
      <c r="C1395">
        <v>1966</v>
      </c>
      <c r="D1395" t="s">
        <v>37</v>
      </c>
      <c r="E1395">
        <v>4</v>
      </c>
      <c r="F1395">
        <v>0</v>
      </c>
      <c r="G1395" s="18">
        <v>11657.72</v>
      </c>
      <c r="H1395" t="s">
        <v>12</v>
      </c>
      <c r="I1395" t="s">
        <v>11</v>
      </c>
      <c r="J1395" t="s">
        <v>247</v>
      </c>
      <c r="K1395" s="14">
        <f t="shared" si="42"/>
        <v>24384</v>
      </c>
      <c r="L1395" s="16">
        <f t="shared" si="43"/>
        <v>56</v>
      </c>
    </row>
    <row r="1396" spans="2:12" x14ac:dyDescent="0.3">
      <c r="B1396" t="s">
        <v>1427</v>
      </c>
      <c r="C1396">
        <v>1994</v>
      </c>
      <c r="D1396" t="s">
        <v>10</v>
      </c>
      <c r="E1396">
        <v>20</v>
      </c>
      <c r="F1396">
        <v>0</v>
      </c>
      <c r="G1396" s="18">
        <v>11657.81</v>
      </c>
      <c r="H1396" t="s">
        <v>12</v>
      </c>
      <c r="I1396" t="s">
        <v>11</v>
      </c>
      <c r="J1396" t="s">
        <v>249</v>
      </c>
      <c r="K1396" s="14">
        <f t="shared" si="42"/>
        <v>34535</v>
      </c>
      <c r="L1396" s="16">
        <f t="shared" si="43"/>
        <v>28</v>
      </c>
    </row>
    <row r="1397" spans="2:12" x14ac:dyDescent="0.3">
      <c r="B1397" t="s">
        <v>1428</v>
      </c>
      <c r="C1397">
        <v>1966</v>
      </c>
      <c r="D1397" t="s">
        <v>10</v>
      </c>
      <c r="E1397">
        <v>6</v>
      </c>
      <c r="F1397">
        <v>0</v>
      </c>
      <c r="G1397" s="18">
        <v>11658.12</v>
      </c>
      <c r="H1397" t="s">
        <v>12</v>
      </c>
      <c r="I1397" t="s">
        <v>16</v>
      </c>
      <c r="J1397" t="s">
        <v>247</v>
      </c>
      <c r="K1397" s="14">
        <f t="shared" si="42"/>
        <v>24294</v>
      </c>
      <c r="L1397" s="16">
        <f t="shared" si="43"/>
        <v>56</v>
      </c>
    </row>
    <row r="1398" spans="2:12" x14ac:dyDescent="0.3">
      <c r="B1398" t="s">
        <v>1429</v>
      </c>
      <c r="C1398">
        <v>1966</v>
      </c>
      <c r="D1398" t="s">
        <v>35</v>
      </c>
      <c r="E1398">
        <v>23</v>
      </c>
      <c r="F1398">
        <v>0</v>
      </c>
      <c r="G1398" s="18">
        <v>11658.38</v>
      </c>
      <c r="H1398" t="s">
        <v>12</v>
      </c>
      <c r="I1398" t="s">
        <v>12</v>
      </c>
      <c r="J1398" t="s">
        <v>247</v>
      </c>
      <c r="K1398" s="14">
        <f t="shared" si="42"/>
        <v>24342</v>
      </c>
      <c r="L1398" s="16">
        <f t="shared" si="43"/>
        <v>56</v>
      </c>
    </row>
    <row r="1399" spans="2:12" x14ac:dyDescent="0.3">
      <c r="B1399" t="s">
        <v>1430</v>
      </c>
      <c r="C1399">
        <v>1966</v>
      </c>
      <c r="D1399" t="s">
        <v>15</v>
      </c>
      <c r="E1399">
        <v>9</v>
      </c>
      <c r="F1399">
        <v>1</v>
      </c>
      <c r="G1399" s="18">
        <v>11674.13</v>
      </c>
      <c r="H1399" t="s">
        <v>12</v>
      </c>
      <c r="I1399" t="s">
        <v>16</v>
      </c>
      <c r="J1399" t="s">
        <v>42</v>
      </c>
      <c r="K1399" s="14">
        <f t="shared" si="42"/>
        <v>24420</v>
      </c>
      <c r="L1399" s="16">
        <f t="shared" si="43"/>
        <v>56</v>
      </c>
    </row>
    <row r="1400" spans="2:12" x14ac:dyDescent="0.3">
      <c r="B1400" t="s">
        <v>1431</v>
      </c>
      <c r="C1400">
        <v>1970</v>
      </c>
      <c r="D1400" t="s">
        <v>30</v>
      </c>
      <c r="E1400">
        <v>1</v>
      </c>
      <c r="F1400">
        <v>0</v>
      </c>
      <c r="G1400" s="18">
        <v>11696.52</v>
      </c>
      <c r="H1400" t="s">
        <v>12</v>
      </c>
      <c r="I1400" t="s">
        <v>16</v>
      </c>
      <c r="J1400" t="s">
        <v>300</v>
      </c>
      <c r="K1400" s="14">
        <f t="shared" si="42"/>
        <v>25903</v>
      </c>
      <c r="L1400" s="16">
        <f t="shared" si="43"/>
        <v>52</v>
      </c>
    </row>
    <row r="1401" spans="2:12" x14ac:dyDescent="0.3">
      <c r="B1401" t="s">
        <v>1432</v>
      </c>
      <c r="C1401">
        <v>1982</v>
      </c>
      <c r="D1401" t="s">
        <v>37</v>
      </c>
      <c r="E1401">
        <v>21</v>
      </c>
      <c r="F1401">
        <v>3</v>
      </c>
      <c r="G1401" s="18">
        <v>11712.97</v>
      </c>
      <c r="H1401" t="s">
        <v>12</v>
      </c>
      <c r="I1401" t="s">
        <v>11</v>
      </c>
      <c r="J1401" t="s">
        <v>300</v>
      </c>
      <c r="K1401" s="14">
        <f t="shared" si="42"/>
        <v>30245</v>
      </c>
      <c r="L1401" s="16">
        <f t="shared" si="43"/>
        <v>40</v>
      </c>
    </row>
    <row r="1402" spans="2:12" x14ac:dyDescent="0.3">
      <c r="B1402" t="s">
        <v>1433</v>
      </c>
      <c r="C1402">
        <v>1969</v>
      </c>
      <c r="D1402" t="s">
        <v>37</v>
      </c>
      <c r="E1402">
        <v>12</v>
      </c>
      <c r="F1402">
        <v>2</v>
      </c>
      <c r="G1402" s="18">
        <v>11729.68</v>
      </c>
      <c r="H1402" t="s">
        <v>12</v>
      </c>
      <c r="I1402" t="s">
        <v>16</v>
      </c>
      <c r="J1402" t="s">
        <v>247</v>
      </c>
      <c r="K1402" s="14">
        <f t="shared" si="42"/>
        <v>25488</v>
      </c>
      <c r="L1402" s="16">
        <f t="shared" si="43"/>
        <v>53</v>
      </c>
    </row>
    <row r="1403" spans="2:12" x14ac:dyDescent="0.3">
      <c r="B1403" t="s">
        <v>1434</v>
      </c>
      <c r="C1403">
        <v>1984</v>
      </c>
      <c r="D1403" t="s">
        <v>15</v>
      </c>
      <c r="E1403">
        <v>26</v>
      </c>
      <c r="F1403">
        <v>3</v>
      </c>
      <c r="G1403" s="18">
        <v>11730.82</v>
      </c>
      <c r="H1403" t="s">
        <v>12</v>
      </c>
      <c r="I1403" t="s">
        <v>12</v>
      </c>
      <c r="J1403" t="s">
        <v>535</v>
      </c>
      <c r="K1403" s="14">
        <f t="shared" si="42"/>
        <v>31012</v>
      </c>
      <c r="L1403" s="16">
        <f t="shared" si="43"/>
        <v>38</v>
      </c>
    </row>
    <row r="1404" spans="2:12" x14ac:dyDescent="0.3">
      <c r="B1404" t="s">
        <v>1435</v>
      </c>
      <c r="C1404">
        <v>1964</v>
      </c>
      <c r="D1404" t="s">
        <v>15</v>
      </c>
      <c r="E1404">
        <v>9</v>
      </c>
      <c r="F1404">
        <v>0</v>
      </c>
      <c r="G1404" s="18">
        <v>11735.88</v>
      </c>
      <c r="H1404" t="s">
        <v>12</v>
      </c>
      <c r="I1404" t="s">
        <v>16</v>
      </c>
      <c r="J1404" t="s">
        <v>23</v>
      </c>
      <c r="K1404" s="14">
        <f t="shared" si="42"/>
        <v>23690</v>
      </c>
      <c r="L1404" s="16">
        <f t="shared" si="43"/>
        <v>58</v>
      </c>
    </row>
    <row r="1405" spans="2:12" x14ac:dyDescent="0.3">
      <c r="B1405" t="s">
        <v>1436</v>
      </c>
      <c r="C1405">
        <v>1988</v>
      </c>
      <c r="D1405" t="s">
        <v>20</v>
      </c>
      <c r="E1405">
        <v>5</v>
      </c>
      <c r="F1405">
        <v>2</v>
      </c>
      <c r="G1405" s="18">
        <v>11737.85</v>
      </c>
      <c r="H1405" t="s">
        <v>12</v>
      </c>
      <c r="I1405" t="s">
        <v>16</v>
      </c>
      <c r="J1405" t="s">
        <v>42</v>
      </c>
      <c r="K1405" s="14">
        <f t="shared" si="42"/>
        <v>32391</v>
      </c>
      <c r="L1405" s="16">
        <f t="shared" si="43"/>
        <v>34</v>
      </c>
    </row>
    <row r="1406" spans="2:12" x14ac:dyDescent="0.3">
      <c r="B1406" t="s">
        <v>1437</v>
      </c>
      <c r="C1406">
        <v>1969</v>
      </c>
      <c r="D1406" t="s">
        <v>15</v>
      </c>
      <c r="E1406">
        <v>12</v>
      </c>
      <c r="F1406">
        <v>3</v>
      </c>
      <c r="G1406" s="18">
        <v>11741.73</v>
      </c>
      <c r="H1406" t="s">
        <v>12</v>
      </c>
      <c r="I1406" t="s">
        <v>16</v>
      </c>
      <c r="J1406" t="s">
        <v>42</v>
      </c>
      <c r="K1406" s="14">
        <f t="shared" si="42"/>
        <v>25519</v>
      </c>
      <c r="L1406" s="16">
        <f t="shared" si="43"/>
        <v>53</v>
      </c>
    </row>
    <row r="1407" spans="2:12" x14ac:dyDescent="0.3">
      <c r="B1407" t="s">
        <v>1438</v>
      </c>
      <c r="C1407">
        <v>1963</v>
      </c>
      <c r="D1407" t="s">
        <v>18</v>
      </c>
      <c r="E1407">
        <v>9</v>
      </c>
      <c r="F1407">
        <v>0</v>
      </c>
      <c r="G1407" s="18">
        <v>11743.3</v>
      </c>
      <c r="H1407" t="s">
        <v>12</v>
      </c>
      <c r="I1407" t="s">
        <v>12</v>
      </c>
      <c r="J1407" t="s">
        <v>13</v>
      </c>
      <c r="K1407" s="14">
        <f t="shared" si="42"/>
        <v>23171</v>
      </c>
      <c r="L1407" s="16">
        <f t="shared" si="43"/>
        <v>59</v>
      </c>
    </row>
    <row r="1408" spans="2:12" x14ac:dyDescent="0.3">
      <c r="B1408" t="s">
        <v>1439</v>
      </c>
      <c r="C1408">
        <v>1964</v>
      </c>
      <c r="D1408" t="s">
        <v>30</v>
      </c>
      <c r="E1408">
        <v>2</v>
      </c>
      <c r="F1408">
        <v>0</v>
      </c>
      <c r="G1408" s="18">
        <v>11743.93</v>
      </c>
      <c r="H1408" t="s">
        <v>12</v>
      </c>
      <c r="I1408" t="s">
        <v>16</v>
      </c>
      <c r="J1408" t="s">
        <v>23</v>
      </c>
      <c r="K1408" s="14">
        <f t="shared" si="42"/>
        <v>23713</v>
      </c>
      <c r="L1408" s="16">
        <f t="shared" si="43"/>
        <v>58</v>
      </c>
    </row>
    <row r="1409" spans="2:12" x14ac:dyDescent="0.3">
      <c r="B1409" t="s">
        <v>1440</v>
      </c>
      <c r="C1409">
        <v>1979</v>
      </c>
      <c r="D1409" t="s">
        <v>15</v>
      </c>
      <c r="E1409">
        <v>6</v>
      </c>
      <c r="F1409">
        <v>2</v>
      </c>
      <c r="G1409" s="18">
        <v>11752.68</v>
      </c>
      <c r="H1409" t="s">
        <v>12</v>
      </c>
      <c r="I1409" t="s">
        <v>16</v>
      </c>
      <c r="J1409" t="s">
        <v>535</v>
      </c>
      <c r="K1409" s="14">
        <f t="shared" si="42"/>
        <v>29165</v>
      </c>
      <c r="L1409" s="16">
        <f t="shared" si="43"/>
        <v>43</v>
      </c>
    </row>
    <row r="1410" spans="2:12" x14ac:dyDescent="0.3">
      <c r="B1410" t="s">
        <v>1441</v>
      </c>
      <c r="C1410">
        <v>1966</v>
      </c>
      <c r="D1410" t="s">
        <v>10</v>
      </c>
      <c r="E1410">
        <v>25</v>
      </c>
      <c r="F1410">
        <v>1</v>
      </c>
      <c r="G1410" s="18">
        <v>11763</v>
      </c>
      <c r="H1410" t="s">
        <v>12</v>
      </c>
      <c r="I1410" t="s">
        <v>12</v>
      </c>
      <c r="J1410" t="s">
        <v>168</v>
      </c>
      <c r="K1410" s="14">
        <f t="shared" si="42"/>
        <v>24313</v>
      </c>
      <c r="L1410" s="16">
        <f t="shared" si="43"/>
        <v>56</v>
      </c>
    </row>
    <row r="1411" spans="2:12" x14ac:dyDescent="0.3">
      <c r="B1411" t="s">
        <v>1442</v>
      </c>
      <c r="C1411">
        <v>1982</v>
      </c>
      <c r="D1411" t="s">
        <v>15</v>
      </c>
      <c r="E1411">
        <v>20</v>
      </c>
      <c r="F1411">
        <v>3</v>
      </c>
      <c r="G1411" s="18">
        <v>11773.06</v>
      </c>
      <c r="H1411" t="s">
        <v>12</v>
      </c>
      <c r="I1411" t="s">
        <v>12</v>
      </c>
      <c r="J1411" t="s">
        <v>535</v>
      </c>
      <c r="K1411" s="14">
        <f t="shared" ref="K1411:K1474" si="44">DATE(C1411,MONTH(1&amp;D1411),E1411)</f>
        <v>30275</v>
      </c>
      <c r="L1411" s="16">
        <f t="shared" ref="L1411:L1474" si="45">DATEDIF(K1411,DATE(2023,6,8),"Y")</f>
        <v>40</v>
      </c>
    </row>
    <row r="1412" spans="2:12" x14ac:dyDescent="0.3">
      <c r="B1412" t="s">
        <v>1443</v>
      </c>
      <c r="C1412">
        <v>1965</v>
      </c>
      <c r="D1412" t="s">
        <v>37</v>
      </c>
      <c r="E1412">
        <v>3</v>
      </c>
      <c r="F1412">
        <v>0</v>
      </c>
      <c r="G1412" s="18">
        <v>11830.61</v>
      </c>
      <c r="H1412" t="s">
        <v>12</v>
      </c>
      <c r="I1412" t="s">
        <v>16</v>
      </c>
      <c r="J1412" t="s">
        <v>23</v>
      </c>
      <c r="K1412" s="14">
        <f t="shared" si="44"/>
        <v>24018</v>
      </c>
      <c r="L1412" s="16">
        <f t="shared" si="45"/>
        <v>57</v>
      </c>
    </row>
    <row r="1413" spans="2:12" x14ac:dyDescent="0.3">
      <c r="B1413" t="s">
        <v>1444</v>
      </c>
      <c r="C1413">
        <v>1964</v>
      </c>
      <c r="D1413" t="s">
        <v>18</v>
      </c>
      <c r="E1413">
        <v>27</v>
      </c>
      <c r="F1413">
        <v>0</v>
      </c>
      <c r="G1413" s="18">
        <v>11833.78</v>
      </c>
      <c r="H1413" t="s">
        <v>12</v>
      </c>
      <c r="I1413" t="s">
        <v>12</v>
      </c>
      <c r="J1413" t="s">
        <v>13</v>
      </c>
      <c r="K1413" s="14">
        <f t="shared" si="44"/>
        <v>23555</v>
      </c>
      <c r="L1413" s="16">
        <f t="shared" si="45"/>
        <v>58</v>
      </c>
    </row>
    <row r="1414" spans="2:12" x14ac:dyDescent="0.3">
      <c r="B1414" t="s">
        <v>1445</v>
      </c>
      <c r="C1414">
        <v>1964</v>
      </c>
      <c r="D1414" t="s">
        <v>20</v>
      </c>
      <c r="E1414">
        <v>11</v>
      </c>
      <c r="F1414">
        <v>0</v>
      </c>
      <c r="G1414" s="18">
        <v>11837.16</v>
      </c>
      <c r="H1414" t="s">
        <v>12</v>
      </c>
      <c r="I1414" t="s">
        <v>12</v>
      </c>
      <c r="J1414" t="s">
        <v>42</v>
      </c>
      <c r="K1414" s="14">
        <f t="shared" si="44"/>
        <v>23631</v>
      </c>
      <c r="L1414" s="16">
        <f t="shared" si="45"/>
        <v>58</v>
      </c>
    </row>
    <row r="1415" spans="2:12" x14ac:dyDescent="0.3">
      <c r="B1415" t="s">
        <v>1446</v>
      </c>
      <c r="C1415">
        <v>1965</v>
      </c>
      <c r="D1415" t="s">
        <v>20</v>
      </c>
      <c r="E1415">
        <v>25</v>
      </c>
      <c r="F1415">
        <v>0</v>
      </c>
      <c r="G1415" s="18">
        <v>11840.78</v>
      </c>
      <c r="H1415" t="s">
        <v>12</v>
      </c>
      <c r="I1415" t="s">
        <v>11</v>
      </c>
      <c r="J1415" t="s">
        <v>23</v>
      </c>
      <c r="K1415" s="14">
        <f t="shared" si="44"/>
        <v>24010</v>
      </c>
      <c r="L1415" s="16">
        <f t="shared" si="45"/>
        <v>57</v>
      </c>
    </row>
    <row r="1416" spans="2:12" x14ac:dyDescent="0.3">
      <c r="B1416" t="s">
        <v>1447</v>
      </c>
      <c r="C1416">
        <v>1964</v>
      </c>
      <c r="D1416" t="s">
        <v>10</v>
      </c>
      <c r="E1416">
        <v>11</v>
      </c>
      <c r="F1416">
        <v>0</v>
      </c>
      <c r="G1416" s="18">
        <v>11842.44</v>
      </c>
      <c r="H1416" t="s">
        <v>12</v>
      </c>
      <c r="I1416" t="s">
        <v>11</v>
      </c>
      <c r="J1416" t="s">
        <v>42</v>
      </c>
      <c r="K1416" s="14">
        <f t="shared" si="44"/>
        <v>23569</v>
      </c>
      <c r="L1416" s="16">
        <f t="shared" si="45"/>
        <v>58</v>
      </c>
    </row>
    <row r="1417" spans="2:12" x14ac:dyDescent="0.3">
      <c r="B1417" t="s">
        <v>1448</v>
      </c>
      <c r="C1417">
        <v>1965</v>
      </c>
      <c r="D1417" t="s">
        <v>15</v>
      </c>
      <c r="E1417">
        <v>10</v>
      </c>
      <c r="F1417">
        <v>0</v>
      </c>
      <c r="G1417" s="18">
        <v>11842.62</v>
      </c>
      <c r="H1417" t="s">
        <v>12</v>
      </c>
      <c r="I1417" t="s">
        <v>12</v>
      </c>
      <c r="J1417" t="s">
        <v>23</v>
      </c>
      <c r="K1417" s="14">
        <f t="shared" si="44"/>
        <v>24056</v>
      </c>
      <c r="L1417" s="16">
        <f t="shared" si="45"/>
        <v>57</v>
      </c>
    </row>
    <row r="1418" spans="2:12" x14ac:dyDescent="0.3">
      <c r="B1418" t="s">
        <v>1449</v>
      </c>
      <c r="C1418">
        <v>1964</v>
      </c>
      <c r="D1418" t="s">
        <v>18</v>
      </c>
      <c r="E1418">
        <v>27</v>
      </c>
      <c r="F1418">
        <v>0</v>
      </c>
      <c r="G1418" s="18">
        <v>11848.14</v>
      </c>
      <c r="H1418" t="s">
        <v>12</v>
      </c>
      <c r="I1418" t="s">
        <v>11</v>
      </c>
      <c r="J1418" t="s">
        <v>42</v>
      </c>
      <c r="K1418" s="14">
        <f t="shared" si="44"/>
        <v>23555</v>
      </c>
      <c r="L1418" s="16">
        <f t="shared" si="45"/>
        <v>58</v>
      </c>
    </row>
    <row r="1419" spans="2:12" x14ac:dyDescent="0.3">
      <c r="B1419" t="s">
        <v>1450</v>
      </c>
      <c r="C1419">
        <v>1964</v>
      </c>
      <c r="D1419" t="s">
        <v>20</v>
      </c>
      <c r="E1419">
        <v>29</v>
      </c>
      <c r="F1419">
        <v>0</v>
      </c>
      <c r="G1419" s="18">
        <v>11856.41</v>
      </c>
      <c r="H1419" t="s">
        <v>12</v>
      </c>
      <c r="I1419" t="s">
        <v>11</v>
      </c>
      <c r="J1419" t="s">
        <v>13</v>
      </c>
      <c r="K1419" s="14">
        <f t="shared" si="44"/>
        <v>23649</v>
      </c>
      <c r="L1419" s="16">
        <f t="shared" si="45"/>
        <v>58</v>
      </c>
    </row>
    <row r="1420" spans="2:12" x14ac:dyDescent="0.3">
      <c r="B1420" t="s">
        <v>1451</v>
      </c>
      <c r="C1420">
        <v>1974</v>
      </c>
      <c r="D1420" t="s">
        <v>10</v>
      </c>
      <c r="E1420">
        <v>7</v>
      </c>
      <c r="F1420">
        <v>0</v>
      </c>
      <c r="G1420" s="18">
        <v>11858.56</v>
      </c>
      <c r="H1420" t="s">
        <v>12</v>
      </c>
      <c r="I1420" t="s">
        <v>12</v>
      </c>
      <c r="J1420" t="s">
        <v>42</v>
      </c>
      <c r="K1420" s="14">
        <f t="shared" si="44"/>
        <v>27217</v>
      </c>
      <c r="L1420" s="16">
        <f t="shared" si="45"/>
        <v>48</v>
      </c>
    </row>
    <row r="1421" spans="2:12" x14ac:dyDescent="0.3">
      <c r="B1421" t="s">
        <v>1452</v>
      </c>
      <c r="C1421">
        <v>1967</v>
      </c>
      <c r="D1421" t="s">
        <v>35</v>
      </c>
      <c r="E1421">
        <v>24</v>
      </c>
      <c r="F1421">
        <v>1</v>
      </c>
      <c r="G1421" s="18">
        <v>11879.1</v>
      </c>
      <c r="H1421" t="s">
        <v>12</v>
      </c>
      <c r="I1421" t="s">
        <v>12</v>
      </c>
      <c r="J1421" t="s">
        <v>247</v>
      </c>
      <c r="K1421" s="14">
        <f t="shared" si="44"/>
        <v>24708</v>
      </c>
      <c r="L1421" s="16">
        <f t="shared" si="45"/>
        <v>55</v>
      </c>
    </row>
    <row r="1422" spans="2:12" x14ac:dyDescent="0.3">
      <c r="B1422" t="s">
        <v>1453</v>
      </c>
      <c r="C1422">
        <v>1967</v>
      </c>
      <c r="D1422" t="s">
        <v>10</v>
      </c>
      <c r="E1422">
        <v>14</v>
      </c>
      <c r="F1422">
        <v>2</v>
      </c>
      <c r="G1422" s="18">
        <v>11881.36</v>
      </c>
      <c r="H1422" t="s">
        <v>12</v>
      </c>
      <c r="I1422" t="s">
        <v>11</v>
      </c>
      <c r="J1422" t="s">
        <v>42</v>
      </c>
      <c r="K1422" s="14">
        <f t="shared" si="44"/>
        <v>24667</v>
      </c>
      <c r="L1422" s="16">
        <f t="shared" si="45"/>
        <v>55</v>
      </c>
    </row>
    <row r="1423" spans="2:12" x14ac:dyDescent="0.3">
      <c r="B1423" t="s">
        <v>1454</v>
      </c>
      <c r="C1423">
        <v>1967</v>
      </c>
      <c r="D1423" t="s">
        <v>37</v>
      </c>
      <c r="E1423">
        <v>29</v>
      </c>
      <c r="F1423">
        <v>2</v>
      </c>
      <c r="G1423" s="18">
        <v>11881.97</v>
      </c>
      <c r="H1423" t="s">
        <v>12</v>
      </c>
      <c r="I1423" t="s">
        <v>16</v>
      </c>
      <c r="J1423" t="s">
        <v>13</v>
      </c>
      <c r="K1423" s="14">
        <f t="shared" si="44"/>
        <v>24774</v>
      </c>
      <c r="L1423" s="16">
        <f t="shared" si="45"/>
        <v>55</v>
      </c>
    </row>
    <row r="1424" spans="2:12" x14ac:dyDescent="0.3">
      <c r="B1424" t="s">
        <v>1455</v>
      </c>
      <c r="C1424">
        <v>2004</v>
      </c>
      <c r="D1424" t="s">
        <v>18</v>
      </c>
      <c r="E1424">
        <v>2</v>
      </c>
      <c r="F1424">
        <v>2</v>
      </c>
      <c r="G1424" s="18">
        <v>11884.05</v>
      </c>
      <c r="H1424" t="s">
        <v>12</v>
      </c>
      <c r="I1424" t="s">
        <v>12</v>
      </c>
      <c r="J1424" t="s">
        <v>13</v>
      </c>
      <c r="K1424" s="14">
        <f t="shared" si="44"/>
        <v>38140</v>
      </c>
      <c r="L1424" s="16">
        <f t="shared" si="45"/>
        <v>19</v>
      </c>
    </row>
    <row r="1425" spans="2:12" x14ac:dyDescent="0.3">
      <c r="B1425" t="s">
        <v>1456</v>
      </c>
      <c r="C1425">
        <v>1964</v>
      </c>
      <c r="D1425" t="s">
        <v>15</v>
      </c>
      <c r="E1425">
        <v>19</v>
      </c>
      <c r="F1425">
        <v>0</v>
      </c>
      <c r="G1425" s="18">
        <v>11918.2</v>
      </c>
      <c r="H1425" t="s">
        <v>12</v>
      </c>
      <c r="I1425" t="s">
        <v>16</v>
      </c>
      <c r="J1425" t="s">
        <v>300</v>
      </c>
      <c r="K1425" s="14">
        <f t="shared" si="44"/>
        <v>23700</v>
      </c>
      <c r="L1425" s="16">
        <f t="shared" si="45"/>
        <v>58</v>
      </c>
    </row>
    <row r="1426" spans="2:12" x14ac:dyDescent="0.3">
      <c r="B1426" t="s">
        <v>1457</v>
      </c>
      <c r="C1426">
        <v>1964</v>
      </c>
      <c r="D1426" t="s">
        <v>30</v>
      </c>
      <c r="E1426">
        <v>20</v>
      </c>
      <c r="F1426">
        <v>0</v>
      </c>
      <c r="G1426" s="18">
        <v>11931.13</v>
      </c>
      <c r="H1426" t="s">
        <v>12</v>
      </c>
      <c r="I1426" t="s">
        <v>16</v>
      </c>
      <c r="J1426" t="s">
        <v>166</v>
      </c>
      <c r="K1426" s="14">
        <f t="shared" si="44"/>
        <v>23731</v>
      </c>
      <c r="L1426" s="16">
        <f t="shared" si="45"/>
        <v>58</v>
      </c>
    </row>
    <row r="1427" spans="2:12" x14ac:dyDescent="0.3">
      <c r="B1427" t="s">
        <v>1458</v>
      </c>
      <c r="C1427">
        <v>1964</v>
      </c>
      <c r="D1427" t="s">
        <v>35</v>
      </c>
      <c r="E1427">
        <v>2</v>
      </c>
      <c r="F1427">
        <v>0</v>
      </c>
      <c r="G1427" s="18">
        <v>11938.26</v>
      </c>
      <c r="H1427" t="s">
        <v>12</v>
      </c>
      <c r="I1427" t="s">
        <v>12</v>
      </c>
      <c r="J1427" t="s">
        <v>166</v>
      </c>
      <c r="K1427" s="14">
        <f t="shared" si="44"/>
        <v>23591</v>
      </c>
      <c r="L1427" s="16">
        <f t="shared" si="45"/>
        <v>58</v>
      </c>
    </row>
    <row r="1428" spans="2:12" x14ac:dyDescent="0.3">
      <c r="B1428" t="s">
        <v>1459</v>
      </c>
      <c r="C1428">
        <v>1991</v>
      </c>
      <c r="D1428" t="s">
        <v>37</v>
      </c>
      <c r="E1428">
        <v>19</v>
      </c>
      <c r="F1428">
        <v>3</v>
      </c>
      <c r="G1428" s="18">
        <v>11941.83</v>
      </c>
      <c r="H1428" t="s">
        <v>12</v>
      </c>
      <c r="I1428" t="s">
        <v>16</v>
      </c>
      <c r="J1428" t="s">
        <v>249</v>
      </c>
      <c r="K1428" s="14">
        <f t="shared" si="44"/>
        <v>33530</v>
      </c>
      <c r="L1428" s="16">
        <f t="shared" si="45"/>
        <v>31</v>
      </c>
    </row>
    <row r="1429" spans="2:12" x14ac:dyDescent="0.3">
      <c r="B1429" t="s">
        <v>1460</v>
      </c>
      <c r="C1429">
        <v>1964</v>
      </c>
      <c r="D1429" t="s">
        <v>30</v>
      </c>
      <c r="E1429">
        <v>25</v>
      </c>
      <c r="F1429">
        <v>0</v>
      </c>
      <c r="G1429" s="18">
        <v>11944.59</v>
      </c>
      <c r="H1429" t="s">
        <v>12</v>
      </c>
      <c r="I1429" t="s">
        <v>11</v>
      </c>
      <c r="J1429" t="s">
        <v>168</v>
      </c>
      <c r="K1429" s="14">
        <f t="shared" si="44"/>
        <v>23736</v>
      </c>
      <c r="L1429" s="16">
        <f t="shared" si="45"/>
        <v>58</v>
      </c>
    </row>
    <row r="1430" spans="2:12" x14ac:dyDescent="0.3">
      <c r="B1430" t="s">
        <v>1461</v>
      </c>
      <c r="C1430">
        <v>1965</v>
      </c>
      <c r="D1430" t="s">
        <v>15</v>
      </c>
      <c r="E1430">
        <v>1</v>
      </c>
      <c r="F1430">
        <v>1</v>
      </c>
      <c r="G1430" s="18">
        <v>11945.13</v>
      </c>
      <c r="H1430" t="s">
        <v>12</v>
      </c>
      <c r="I1430" t="s">
        <v>11</v>
      </c>
      <c r="J1430" t="s">
        <v>23</v>
      </c>
      <c r="K1430" s="14">
        <f t="shared" si="44"/>
        <v>24047</v>
      </c>
      <c r="L1430" s="16">
        <f t="shared" si="45"/>
        <v>57</v>
      </c>
    </row>
    <row r="1431" spans="2:12" x14ac:dyDescent="0.3">
      <c r="B1431" t="s">
        <v>1462</v>
      </c>
      <c r="C1431">
        <v>1964</v>
      </c>
      <c r="D1431" t="s">
        <v>20</v>
      </c>
      <c r="E1431">
        <v>29</v>
      </c>
      <c r="F1431">
        <v>1</v>
      </c>
      <c r="G1431" s="18">
        <v>11946.63</v>
      </c>
      <c r="H1431" t="s">
        <v>12</v>
      </c>
      <c r="I1431" t="s">
        <v>11</v>
      </c>
      <c r="J1431" t="s">
        <v>13</v>
      </c>
      <c r="K1431" s="14">
        <f t="shared" si="44"/>
        <v>23649</v>
      </c>
      <c r="L1431" s="16">
        <f t="shared" si="45"/>
        <v>58</v>
      </c>
    </row>
    <row r="1432" spans="2:12" x14ac:dyDescent="0.3">
      <c r="B1432" t="s">
        <v>1463</v>
      </c>
      <c r="C1432">
        <v>1967</v>
      </c>
      <c r="D1432" t="s">
        <v>30</v>
      </c>
      <c r="E1432">
        <v>22</v>
      </c>
      <c r="F1432">
        <v>3</v>
      </c>
      <c r="G1432" s="18">
        <v>11987.17</v>
      </c>
      <c r="H1432" t="s">
        <v>12</v>
      </c>
      <c r="I1432" t="s">
        <v>12</v>
      </c>
      <c r="J1432" t="s">
        <v>13</v>
      </c>
      <c r="K1432" s="14">
        <f t="shared" si="44"/>
        <v>24828</v>
      </c>
      <c r="L1432" s="16">
        <f t="shared" si="45"/>
        <v>55</v>
      </c>
    </row>
    <row r="1433" spans="2:12" x14ac:dyDescent="0.3">
      <c r="B1433" t="s">
        <v>1464</v>
      </c>
      <c r="C1433">
        <v>1983</v>
      </c>
      <c r="D1433" t="s">
        <v>10</v>
      </c>
      <c r="E1433">
        <v>4</v>
      </c>
      <c r="F1433">
        <v>3</v>
      </c>
      <c r="G1433" s="18">
        <v>11987.68</v>
      </c>
      <c r="H1433" t="s">
        <v>12</v>
      </c>
      <c r="I1433" t="s">
        <v>11</v>
      </c>
      <c r="J1433" t="s">
        <v>535</v>
      </c>
      <c r="K1433" s="14">
        <f t="shared" si="44"/>
        <v>30501</v>
      </c>
      <c r="L1433" s="16">
        <f t="shared" si="45"/>
        <v>39</v>
      </c>
    </row>
    <row r="1434" spans="2:12" x14ac:dyDescent="0.3">
      <c r="B1434" t="s">
        <v>1465</v>
      </c>
      <c r="C1434">
        <v>1993</v>
      </c>
      <c r="D1434" t="s">
        <v>30</v>
      </c>
      <c r="E1434">
        <v>12</v>
      </c>
      <c r="F1434">
        <v>0</v>
      </c>
      <c r="G1434" s="18">
        <v>11994.89</v>
      </c>
      <c r="H1434" t="s">
        <v>12</v>
      </c>
      <c r="I1434" t="s">
        <v>11</v>
      </c>
      <c r="J1434" t="s">
        <v>23</v>
      </c>
      <c r="K1434" s="14">
        <f t="shared" si="44"/>
        <v>34315</v>
      </c>
      <c r="L1434" s="16">
        <f t="shared" si="45"/>
        <v>29</v>
      </c>
    </row>
    <row r="1435" spans="2:12" x14ac:dyDescent="0.3">
      <c r="B1435" t="s">
        <v>1466</v>
      </c>
      <c r="C1435">
        <v>1982</v>
      </c>
      <c r="D1435" t="s">
        <v>37</v>
      </c>
      <c r="E1435">
        <v>17</v>
      </c>
      <c r="F1435">
        <v>3</v>
      </c>
      <c r="G1435" s="18">
        <v>12001.29</v>
      </c>
      <c r="H1435" t="s">
        <v>12</v>
      </c>
      <c r="I1435" t="s">
        <v>12</v>
      </c>
      <c r="J1435" t="s">
        <v>300</v>
      </c>
      <c r="K1435" s="14">
        <f t="shared" si="44"/>
        <v>30241</v>
      </c>
      <c r="L1435" s="16">
        <f t="shared" si="45"/>
        <v>40</v>
      </c>
    </row>
    <row r="1436" spans="2:12" x14ac:dyDescent="0.3">
      <c r="B1436" t="s">
        <v>1467</v>
      </c>
      <c r="C1436">
        <v>1965</v>
      </c>
      <c r="D1436" t="s">
        <v>18</v>
      </c>
      <c r="E1436">
        <v>9</v>
      </c>
      <c r="F1436">
        <v>0</v>
      </c>
      <c r="G1436" s="18">
        <v>12029.29</v>
      </c>
      <c r="H1436" t="s">
        <v>12</v>
      </c>
      <c r="I1436" t="s">
        <v>11</v>
      </c>
      <c r="J1436" t="s">
        <v>247</v>
      </c>
      <c r="K1436" s="14">
        <f t="shared" si="44"/>
        <v>23902</v>
      </c>
      <c r="L1436" s="16">
        <f t="shared" si="45"/>
        <v>57</v>
      </c>
    </row>
    <row r="1437" spans="2:12" x14ac:dyDescent="0.3">
      <c r="B1437" t="s">
        <v>1468</v>
      </c>
      <c r="C1437">
        <v>1965</v>
      </c>
      <c r="D1437" t="s">
        <v>37</v>
      </c>
      <c r="E1437">
        <v>29</v>
      </c>
      <c r="F1437">
        <v>1</v>
      </c>
      <c r="G1437" s="18">
        <v>12032.33</v>
      </c>
      <c r="H1437" t="s">
        <v>12</v>
      </c>
      <c r="I1437" t="s">
        <v>16</v>
      </c>
      <c r="J1437" t="s">
        <v>42</v>
      </c>
      <c r="K1437" s="14">
        <f t="shared" si="44"/>
        <v>24044</v>
      </c>
      <c r="L1437" s="16">
        <f t="shared" si="45"/>
        <v>57</v>
      </c>
    </row>
    <row r="1438" spans="2:12" x14ac:dyDescent="0.3">
      <c r="B1438" t="s">
        <v>1469</v>
      </c>
      <c r="C1438">
        <v>1979</v>
      </c>
      <c r="D1438" t="s">
        <v>37</v>
      </c>
      <c r="E1438">
        <v>16</v>
      </c>
      <c r="F1438">
        <v>2</v>
      </c>
      <c r="G1438" s="18">
        <v>12035.18</v>
      </c>
      <c r="H1438" t="s">
        <v>12</v>
      </c>
      <c r="I1438" t="s">
        <v>12</v>
      </c>
      <c r="J1438" t="s">
        <v>300</v>
      </c>
      <c r="K1438" s="14">
        <f t="shared" si="44"/>
        <v>29144</v>
      </c>
      <c r="L1438" s="16">
        <f t="shared" si="45"/>
        <v>43</v>
      </c>
    </row>
    <row r="1439" spans="2:12" x14ac:dyDescent="0.3">
      <c r="B1439" t="s">
        <v>1470</v>
      </c>
      <c r="C1439">
        <v>1966</v>
      </c>
      <c r="D1439" t="s">
        <v>15</v>
      </c>
      <c r="E1439">
        <v>24</v>
      </c>
      <c r="F1439">
        <v>1</v>
      </c>
      <c r="G1439" s="18">
        <v>12044.34</v>
      </c>
      <c r="H1439" t="s">
        <v>12</v>
      </c>
      <c r="I1439" t="s">
        <v>16</v>
      </c>
      <c r="J1439" t="s">
        <v>23</v>
      </c>
      <c r="K1439" s="14">
        <f t="shared" si="44"/>
        <v>24435</v>
      </c>
      <c r="L1439" s="16">
        <f t="shared" si="45"/>
        <v>56</v>
      </c>
    </row>
    <row r="1440" spans="2:12" x14ac:dyDescent="0.3">
      <c r="B1440" t="s">
        <v>1471</v>
      </c>
      <c r="C1440">
        <v>1986</v>
      </c>
      <c r="D1440" t="s">
        <v>20</v>
      </c>
      <c r="E1440">
        <v>7</v>
      </c>
      <c r="F1440">
        <v>3</v>
      </c>
      <c r="G1440" s="18">
        <v>12048.13</v>
      </c>
      <c r="H1440" t="s">
        <v>12</v>
      </c>
      <c r="I1440" t="s">
        <v>11</v>
      </c>
      <c r="J1440" t="s">
        <v>535</v>
      </c>
      <c r="K1440" s="14">
        <f t="shared" si="44"/>
        <v>31662</v>
      </c>
      <c r="L1440" s="16">
        <f t="shared" si="45"/>
        <v>36</v>
      </c>
    </row>
    <row r="1441" spans="2:12" x14ac:dyDescent="0.3">
      <c r="B1441" t="s">
        <v>1472</v>
      </c>
      <c r="C1441">
        <v>1984</v>
      </c>
      <c r="D1441" t="s">
        <v>20</v>
      </c>
      <c r="E1441">
        <v>2</v>
      </c>
      <c r="F1441">
        <v>3</v>
      </c>
      <c r="G1441" s="18">
        <v>12091.34</v>
      </c>
      <c r="H1441" t="s">
        <v>12</v>
      </c>
      <c r="I1441" t="s">
        <v>11</v>
      </c>
      <c r="J1441" t="s">
        <v>632</v>
      </c>
      <c r="K1441" s="14">
        <f t="shared" si="44"/>
        <v>30927</v>
      </c>
      <c r="L1441" s="16">
        <f t="shared" si="45"/>
        <v>38</v>
      </c>
    </row>
    <row r="1442" spans="2:12" x14ac:dyDescent="0.3">
      <c r="B1442" t="s">
        <v>1473</v>
      </c>
      <c r="C1442">
        <v>1968</v>
      </c>
      <c r="D1442" t="s">
        <v>18</v>
      </c>
      <c r="E1442">
        <v>21</v>
      </c>
      <c r="F1442">
        <v>3</v>
      </c>
      <c r="G1442" s="18">
        <v>12094.48</v>
      </c>
      <c r="H1442" t="s">
        <v>12</v>
      </c>
      <c r="I1442" t="s">
        <v>12</v>
      </c>
      <c r="J1442" t="s">
        <v>42</v>
      </c>
      <c r="K1442" s="14">
        <f t="shared" si="44"/>
        <v>25010</v>
      </c>
      <c r="L1442" s="16">
        <f t="shared" si="45"/>
        <v>54</v>
      </c>
    </row>
    <row r="1443" spans="2:12" x14ac:dyDescent="0.3">
      <c r="B1443" t="s">
        <v>1474</v>
      </c>
      <c r="C1443">
        <v>1968</v>
      </c>
      <c r="D1443" t="s">
        <v>30</v>
      </c>
      <c r="E1443">
        <v>9</v>
      </c>
      <c r="F1443">
        <v>2</v>
      </c>
      <c r="G1443" s="18">
        <v>12096.65</v>
      </c>
      <c r="H1443" t="s">
        <v>12</v>
      </c>
      <c r="I1443" t="s">
        <v>16</v>
      </c>
      <c r="J1443" t="s">
        <v>247</v>
      </c>
      <c r="K1443" s="14">
        <f t="shared" si="44"/>
        <v>25181</v>
      </c>
      <c r="L1443" s="16">
        <f t="shared" si="45"/>
        <v>54</v>
      </c>
    </row>
    <row r="1444" spans="2:12" x14ac:dyDescent="0.3">
      <c r="B1444" t="s">
        <v>1475</v>
      </c>
      <c r="C1444">
        <v>1968</v>
      </c>
      <c r="D1444" t="s">
        <v>37</v>
      </c>
      <c r="E1444">
        <v>25</v>
      </c>
      <c r="F1444">
        <v>3</v>
      </c>
      <c r="G1444" s="18">
        <v>12105.32</v>
      </c>
      <c r="H1444" t="s">
        <v>12</v>
      </c>
      <c r="I1444" t="s">
        <v>12</v>
      </c>
      <c r="J1444" t="s">
        <v>42</v>
      </c>
      <c r="K1444" s="14">
        <f t="shared" si="44"/>
        <v>25136</v>
      </c>
      <c r="L1444" s="16">
        <f t="shared" si="45"/>
        <v>54</v>
      </c>
    </row>
    <row r="1445" spans="2:12" x14ac:dyDescent="0.3">
      <c r="B1445" t="s">
        <v>1476</v>
      </c>
      <c r="C1445">
        <v>1963</v>
      </c>
      <c r="D1445" t="s">
        <v>10</v>
      </c>
      <c r="E1445">
        <v>20</v>
      </c>
      <c r="F1445">
        <v>0</v>
      </c>
      <c r="G1445" s="18">
        <v>12124.99</v>
      </c>
      <c r="H1445" t="s">
        <v>12</v>
      </c>
      <c r="I1445" t="s">
        <v>16</v>
      </c>
      <c r="J1445" t="s">
        <v>23</v>
      </c>
      <c r="K1445" s="14">
        <f t="shared" si="44"/>
        <v>23212</v>
      </c>
      <c r="L1445" s="16">
        <f t="shared" si="45"/>
        <v>59</v>
      </c>
    </row>
    <row r="1446" spans="2:12" x14ac:dyDescent="0.3">
      <c r="B1446" t="s">
        <v>1477</v>
      </c>
      <c r="C1446">
        <v>1963</v>
      </c>
      <c r="D1446" t="s">
        <v>18</v>
      </c>
      <c r="E1446">
        <v>4</v>
      </c>
      <c r="F1446">
        <v>0</v>
      </c>
      <c r="G1446" s="18">
        <v>12129.61</v>
      </c>
      <c r="H1446" t="s">
        <v>12</v>
      </c>
      <c r="I1446" t="s">
        <v>16</v>
      </c>
      <c r="J1446" t="s">
        <v>23</v>
      </c>
      <c r="K1446" s="14">
        <f t="shared" si="44"/>
        <v>23166</v>
      </c>
      <c r="L1446" s="16">
        <f t="shared" si="45"/>
        <v>60</v>
      </c>
    </row>
    <row r="1447" spans="2:12" x14ac:dyDescent="0.3">
      <c r="B1447" t="s">
        <v>1478</v>
      </c>
      <c r="C1447">
        <v>1991</v>
      </c>
      <c r="D1447" t="s">
        <v>15</v>
      </c>
      <c r="E1447">
        <v>6</v>
      </c>
      <c r="F1447">
        <v>3</v>
      </c>
      <c r="G1447" s="18">
        <v>12130.8</v>
      </c>
      <c r="H1447" t="s">
        <v>12</v>
      </c>
      <c r="I1447" t="s">
        <v>12</v>
      </c>
      <c r="J1447" t="s">
        <v>535</v>
      </c>
      <c r="K1447" s="14">
        <f t="shared" si="44"/>
        <v>33548</v>
      </c>
      <c r="L1447" s="16">
        <f t="shared" si="45"/>
        <v>31</v>
      </c>
    </row>
    <row r="1448" spans="2:12" x14ac:dyDescent="0.3">
      <c r="B1448" t="s">
        <v>1479</v>
      </c>
      <c r="C1448">
        <v>1974</v>
      </c>
      <c r="D1448" t="s">
        <v>20</v>
      </c>
      <c r="E1448">
        <v>16</v>
      </c>
      <c r="F1448">
        <v>0</v>
      </c>
      <c r="G1448" s="18">
        <v>12137.6</v>
      </c>
      <c r="H1448" t="s">
        <v>12</v>
      </c>
      <c r="I1448" t="s">
        <v>12</v>
      </c>
      <c r="J1448" t="s">
        <v>23</v>
      </c>
      <c r="K1448" s="14">
        <f t="shared" si="44"/>
        <v>27288</v>
      </c>
      <c r="L1448" s="16">
        <f t="shared" si="45"/>
        <v>48</v>
      </c>
    </row>
    <row r="1449" spans="2:12" x14ac:dyDescent="0.3">
      <c r="B1449" t="s">
        <v>1480</v>
      </c>
      <c r="C1449">
        <v>1962</v>
      </c>
      <c r="D1449" t="s">
        <v>15</v>
      </c>
      <c r="E1449">
        <v>4</v>
      </c>
      <c r="F1449">
        <v>0</v>
      </c>
      <c r="G1449" s="18">
        <v>12142.58</v>
      </c>
      <c r="H1449" t="s">
        <v>12</v>
      </c>
      <c r="I1449" t="s">
        <v>11</v>
      </c>
      <c r="J1449" t="s">
        <v>13</v>
      </c>
      <c r="K1449" s="14">
        <f t="shared" si="44"/>
        <v>22954</v>
      </c>
      <c r="L1449" s="16">
        <f t="shared" si="45"/>
        <v>60</v>
      </c>
    </row>
    <row r="1450" spans="2:12" x14ac:dyDescent="0.3">
      <c r="B1450" t="s">
        <v>1481</v>
      </c>
      <c r="C1450">
        <v>1962</v>
      </c>
      <c r="D1450" t="s">
        <v>20</v>
      </c>
      <c r="E1450">
        <v>15</v>
      </c>
      <c r="F1450">
        <v>0</v>
      </c>
      <c r="G1450" s="18">
        <v>12146.97</v>
      </c>
      <c r="H1450" t="s">
        <v>12</v>
      </c>
      <c r="I1450" t="s">
        <v>12</v>
      </c>
      <c r="J1450" t="s">
        <v>42</v>
      </c>
      <c r="K1450" s="14">
        <f t="shared" si="44"/>
        <v>22904</v>
      </c>
      <c r="L1450" s="16">
        <f t="shared" si="45"/>
        <v>60</v>
      </c>
    </row>
    <row r="1451" spans="2:12" x14ac:dyDescent="0.3">
      <c r="B1451" t="s">
        <v>1482</v>
      </c>
      <c r="C1451">
        <v>1987</v>
      </c>
      <c r="D1451" t="s">
        <v>37</v>
      </c>
      <c r="E1451">
        <v>5</v>
      </c>
      <c r="F1451">
        <v>3</v>
      </c>
      <c r="G1451" s="18">
        <v>12148.2</v>
      </c>
      <c r="H1451" t="s">
        <v>12</v>
      </c>
      <c r="I1451" t="s">
        <v>12</v>
      </c>
      <c r="J1451" t="s">
        <v>23</v>
      </c>
      <c r="K1451" s="14">
        <f t="shared" si="44"/>
        <v>32055</v>
      </c>
      <c r="L1451" s="16">
        <f t="shared" si="45"/>
        <v>35</v>
      </c>
    </row>
    <row r="1452" spans="2:12" x14ac:dyDescent="0.3">
      <c r="B1452" t="s">
        <v>1483</v>
      </c>
      <c r="C1452">
        <v>1991</v>
      </c>
      <c r="D1452" t="s">
        <v>35</v>
      </c>
      <c r="E1452">
        <v>29</v>
      </c>
      <c r="F1452">
        <v>3</v>
      </c>
      <c r="G1452" s="18">
        <v>12198.64</v>
      </c>
      <c r="H1452" t="s">
        <v>12</v>
      </c>
      <c r="I1452" t="s">
        <v>12</v>
      </c>
      <c r="J1452" t="s">
        <v>535</v>
      </c>
      <c r="K1452" s="14">
        <f t="shared" si="44"/>
        <v>33479</v>
      </c>
      <c r="L1452" s="16">
        <f t="shared" si="45"/>
        <v>31</v>
      </c>
    </row>
    <row r="1453" spans="2:12" x14ac:dyDescent="0.3">
      <c r="B1453" t="s">
        <v>1484</v>
      </c>
      <c r="C1453">
        <v>1977</v>
      </c>
      <c r="D1453" t="s">
        <v>35</v>
      </c>
      <c r="E1453">
        <v>14</v>
      </c>
      <c r="F1453">
        <v>2</v>
      </c>
      <c r="G1453" s="18">
        <v>12218.7</v>
      </c>
      <c r="H1453" t="s">
        <v>12</v>
      </c>
      <c r="I1453" t="s">
        <v>16</v>
      </c>
      <c r="J1453" t="s">
        <v>23</v>
      </c>
      <c r="K1453" s="14">
        <f t="shared" si="44"/>
        <v>28351</v>
      </c>
      <c r="L1453" s="16">
        <f t="shared" si="45"/>
        <v>45</v>
      </c>
    </row>
    <row r="1454" spans="2:12" x14ac:dyDescent="0.3">
      <c r="B1454" t="s">
        <v>1485</v>
      </c>
      <c r="C1454">
        <v>1964</v>
      </c>
      <c r="D1454" t="s">
        <v>10</v>
      </c>
      <c r="E1454">
        <v>20</v>
      </c>
      <c r="F1454">
        <v>0</v>
      </c>
      <c r="G1454" s="18">
        <v>12222.9</v>
      </c>
      <c r="H1454" t="s">
        <v>12</v>
      </c>
      <c r="I1454" t="s">
        <v>11</v>
      </c>
      <c r="J1454" t="s">
        <v>23</v>
      </c>
      <c r="K1454" s="14">
        <f t="shared" si="44"/>
        <v>23578</v>
      </c>
      <c r="L1454" s="16">
        <f t="shared" si="45"/>
        <v>58</v>
      </c>
    </row>
    <row r="1455" spans="2:12" x14ac:dyDescent="0.3">
      <c r="B1455" t="s">
        <v>1486</v>
      </c>
      <c r="C1455">
        <v>1964</v>
      </c>
      <c r="D1455" t="s">
        <v>10</v>
      </c>
      <c r="E1455">
        <v>2</v>
      </c>
      <c r="F1455">
        <v>0</v>
      </c>
      <c r="G1455" s="18">
        <v>12224.35</v>
      </c>
      <c r="H1455" t="s">
        <v>12</v>
      </c>
      <c r="I1455" t="s">
        <v>16</v>
      </c>
      <c r="J1455" t="s">
        <v>23</v>
      </c>
      <c r="K1455" s="14">
        <f t="shared" si="44"/>
        <v>23560</v>
      </c>
      <c r="L1455" s="16">
        <f t="shared" si="45"/>
        <v>58</v>
      </c>
    </row>
    <row r="1456" spans="2:12" x14ac:dyDescent="0.3">
      <c r="B1456" t="s">
        <v>1487</v>
      </c>
      <c r="C1456">
        <v>1964</v>
      </c>
      <c r="D1456" t="s">
        <v>18</v>
      </c>
      <c r="E1456">
        <v>24</v>
      </c>
      <c r="F1456">
        <v>0</v>
      </c>
      <c r="G1456" s="18">
        <v>12231.61</v>
      </c>
      <c r="H1456" t="s">
        <v>12</v>
      </c>
      <c r="I1456" t="s">
        <v>12</v>
      </c>
      <c r="J1456" t="s">
        <v>23</v>
      </c>
      <c r="K1456" s="14">
        <f t="shared" si="44"/>
        <v>23552</v>
      </c>
      <c r="L1456" s="16">
        <f t="shared" si="45"/>
        <v>58</v>
      </c>
    </row>
    <row r="1457" spans="2:12" x14ac:dyDescent="0.3">
      <c r="B1457" t="s">
        <v>1488</v>
      </c>
      <c r="C1457">
        <v>1963</v>
      </c>
      <c r="D1457" t="s">
        <v>10</v>
      </c>
      <c r="E1457">
        <v>19</v>
      </c>
      <c r="F1457">
        <v>0</v>
      </c>
      <c r="G1457" s="18">
        <v>12233.83</v>
      </c>
      <c r="H1457" t="s">
        <v>12</v>
      </c>
      <c r="I1457" t="s">
        <v>16</v>
      </c>
      <c r="J1457" t="s">
        <v>42</v>
      </c>
      <c r="K1457" s="14">
        <f t="shared" si="44"/>
        <v>23211</v>
      </c>
      <c r="L1457" s="16">
        <f t="shared" si="45"/>
        <v>59</v>
      </c>
    </row>
    <row r="1458" spans="2:12" x14ac:dyDescent="0.3">
      <c r="B1458" t="s">
        <v>1489</v>
      </c>
      <c r="C1458">
        <v>1964</v>
      </c>
      <c r="D1458" t="s">
        <v>37</v>
      </c>
      <c r="E1458">
        <v>15</v>
      </c>
      <c r="F1458">
        <v>0</v>
      </c>
      <c r="G1458" s="18">
        <v>12235.84</v>
      </c>
      <c r="H1458" t="s">
        <v>12</v>
      </c>
      <c r="I1458" t="s">
        <v>12</v>
      </c>
      <c r="J1458" t="s">
        <v>23</v>
      </c>
      <c r="K1458" s="14">
        <f t="shared" si="44"/>
        <v>23665</v>
      </c>
      <c r="L1458" s="16">
        <f t="shared" si="45"/>
        <v>58</v>
      </c>
    </row>
    <row r="1459" spans="2:12" x14ac:dyDescent="0.3">
      <c r="B1459" t="s">
        <v>1490</v>
      </c>
      <c r="C1459">
        <v>1966</v>
      </c>
      <c r="D1459" t="s">
        <v>10</v>
      </c>
      <c r="E1459">
        <v>29</v>
      </c>
      <c r="F1459">
        <v>0</v>
      </c>
      <c r="G1459" s="18">
        <v>12237.73</v>
      </c>
      <c r="H1459" t="s">
        <v>12</v>
      </c>
      <c r="I1459" t="s">
        <v>12</v>
      </c>
      <c r="J1459" t="s">
        <v>23</v>
      </c>
      <c r="K1459" s="14">
        <f t="shared" si="44"/>
        <v>24317</v>
      </c>
      <c r="L1459" s="16">
        <f t="shared" si="45"/>
        <v>56</v>
      </c>
    </row>
    <row r="1460" spans="2:12" x14ac:dyDescent="0.3">
      <c r="B1460" t="s">
        <v>1491</v>
      </c>
      <c r="C1460">
        <v>1963</v>
      </c>
      <c r="D1460" t="s">
        <v>10</v>
      </c>
      <c r="E1460">
        <v>17</v>
      </c>
      <c r="F1460">
        <v>0</v>
      </c>
      <c r="G1460" s="18">
        <v>12244.53</v>
      </c>
      <c r="H1460" t="s">
        <v>12</v>
      </c>
      <c r="I1460" t="s">
        <v>16</v>
      </c>
      <c r="J1460" t="s">
        <v>13</v>
      </c>
      <c r="K1460" s="14">
        <f t="shared" si="44"/>
        <v>23209</v>
      </c>
      <c r="L1460" s="16">
        <f t="shared" si="45"/>
        <v>59</v>
      </c>
    </row>
    <row r="1461" spans="2:12" x14ac:dyDescent="0.3">
      <c r="B1461" t="s">
        <v>1492</v>
      </c>
      <c r="C1461">
        <v>1974</v>
      </c>
      <c r="D1461" t="s">
        <v>18</v>
      </c>
      <c r="E1461">
        <v>23</v>
      </c>
      <c r="F1461">
        <v>0</v>
      </c>
      <c r="G1461" s="18">
        <v>12245.17</v>
      </c>
      <c r="H1461" t="s">
        <v>12</v>
      </c>
      <c r="I1461" t="s">
        <v>16</v>
      </c>
      <c r="J1461" t="s">
        <v>23</v>
      </c>
      <c r="K1461" s="14">
        <f t="shared" si="44"/>
        <v>27203</v>
      </c>
      <c r="L1461" s="16">
        <f t="shared" si="45"/>
        <v>48</v>
      </c>
    </row>
    <row r="1462" spans="2:12" x14ac:dyDescent="0.3">
      <c r="B1462" t="s">
        <v>1493</v>
      </c>
      <c r="C1462">
        <v>1989</v>
      </c>
      <c r="D1462" t="s">
        <v>15</v>
      </c>
      <c r="E1462">
        <v>23</v>
      </c>
      <c r="F1462">
        <v>3</v>
      </c>
      <c r="G1462" s="18">
        <v>12254.44</v>
      </c>
      <c r="H1462" t="s">
        <v>12</v>
      </c>
      <c r="I1462" t="s">
        <v>12</v>
      </c>
      <c r="J1462" t="s">
        <v>535</v>
      </c>
      <c r="K1462" s="14">
        <f t="shared" si="44"/>
        <v>32835</v>
      </c>
      <c r="L1462" s="16">
        <f t="shared" si="45"/>
        <v>33</v>
      </c>
    </row>
    <row r="1463" spans="2:12" x14ac:dyDescent="0.3">
      <c r="B1463" t="s">
        <v>1494</v>
      </c>
      <c r="C1463">
        <v>1986</v>
      </c>
      <c r="D1463" t="s">
        <v>35</v>
      </c>
      <c r="E1463">
        <v>13</v>
      </c>
      <c r="F1463">
        <v>3</v>
      </c>
      <c r="G1463" s="18">
        <v>12255.04</v>
      </c>
      <c r="H1463" t="s">
        <v>12</v>
      </c>
      <c r="I1463" t="s">
        <v>11</v>
      </c>
      <c r="J1463" t="s">
        <v>535</v>
      </c>
      <c r="K1463" s="14">
        <f t="shared" si="44"/>
        <v>31637</v>
      </c>
      <c r="L1463" s="16">
        <f t="shared" si="45"/>
        <v>36</v>
      </c>
    </row>
    <row r="1464" spans="2:12" x14ac:dyDescent="0.3">
      <c r="B1464" t="s">
        <v>1495</v>
      </c>
      <c r="C1464">
        <v>1966</v>
      </c>
      <c r="D1464" t="s">
        <v>30</v>
      </c>
      <c r="E1464">
        <v>6</v>
      </c>
      <c r="F1464">
        <v>2</v>
      </c>
      <c r="G1464" s="18">
        <v>12265.51</v>
      </c>
      <c r="H1464" t="s">
        <v>12</v>
      </c>
      <c r="I1464" t="s">
        <v>12</v>
      </c>
      <c r="J1464" t="s">
        <v>13</v>
      </c>
      <c r="K1464" s="14">
        <f t="shared" si="44"/>
        <v>24447</v>
      </c>
      <c r="L1464" s="16">
        <f t="shared" si="45"/>
        <v>56</v>
      </c>
    </row>
    <row r="1465" spans="2:12" x14ac:dyDescent="0.3">
      <c r="B1465" t="s">
        <v>1496</v>
      </c>
      <c r="C1465">
        <v>1967</v>
      </c>
      <c r="D1465" t="s">
        <v>30</v>
      </c>
      <c r="E1465">
        <v>30</v>
      </c>
      <c r="F1465">
        <v>2</v>
      </c>
      <c r="G1465" s="18">
        <v>12268.63</v>
      </c>
      <c r="H1465" t="s">
        <v>12</v>
      </c>
      <c r="I1465" t="s">
        <v>16</v>
      </c>
      <c r="J1465" t="s">
        <v>23</v>
      </c>
      <c r="K1465" s="14">
        <f t="shared" si="44"/>
        <v>24836</v>
      </c>
      <c r="L1465" s="16">
        <f t="shared" si="45"/>
        <v>55</v>
      </c>
    </row>
    <row r="1466" spans="2:12" x14ac:dyDescent="0.3">
      <c r="B1466" t="s">
        <v>1497</v>
      </c>
      <c r="C1466">
        <v>1967</v>
      </c>
      <c r="D1466" t="s">
        <v>35</v>
      </c>
      <c r="E1466">
        <v>28</v>
      </c>
      <c r="F1466">
        <v>2</v>
      </c>
      <c r="G1466" s="18">
        <v>12269.69</v>
      </c>
      <c r="H1466" t="s">
        <v>12</v>
      </c>
      <c r="I1466" t="s">
        <v>11</v>
      </c>
      <c r="J1466" t="s">
        <v>23</v>
      </c>
      <c r="K1466" s="14">
        <f t="shared" si="44"/>
        <v>24712</v>
      </c>
      <c r="L1466" s="16">
        <f t="shared" si="45"/>
        <v>55</v>
      </c>
    </row>
    <row r="1467" spans="2:12" x14ac:dyDescent="0.3">
      <c r="B1467" t="s">
        <v>1498</v>
      </c>
      <c r="C1467">
        <v>1966</v>
      </c>
      <c r="D1467" t="s">
        <v>15</v>
      </c>
      <c r="E1467">
        <v>16</v>
      </c>
      <c r="F1467">
        <v>0</v>
      </c>
      <c r="G1467" s="18">
        <v>12282.03</v>
      </c>
      <c r="H1467" t="s">
        <v>12</v>
      </c>
      <c r="I1467" t="s">
        <v>16</v>
      </c>
      <c r="J1467" t="s">
        <v>200</v>
      </c>
      <c r="K1467" s="14">
        <f t="shared" si="44"/>
        <v>24427</v>
      </c>
      <c r="L1467" s="16">
        <f t="shared" si="45"/>
        <v>56</v>
      </c>
    </row>
    <row r="1468" spans="2:12" x14ac:dyDescent="0.3">
      <c r="B1468" t="s">
        <v>1499</v>
      </c>
      <c r="C1468">
        <v>1990</v>
      </c>
      <c r="D1468" t="s">
        <v>37</v>
      </c>
      <c r="E1468">
        <v>29</v>
      </c>
      <c r="F1468">
        <v>3</v>
      </c>
      <c r="G1468" s="18">
        <v>12282.38</v>
      </c>
      <c r="H1468" t="s">
        <v>12</v>
      </c>
      <c r="I1468" t="s">
        <v>16</v>
      </c>
      <c r="J1468" t="s">
        <v>42</v>
      </c>
      <c r="K1468" s="14">
        <f t="shared" si="44"/>
        <v>33175</v>
      </c>
      <c r="L1468" s="16">
        <f t="shared" si="45"/>
        <v>32</v>
      </c>
    </row>
    <row r="1469" spans="2:12" x14ac:dyDescent="0.3">
      <c r="B1469" t="s">
        <v>1500</v>
      </c>
      <c r="C1469">
        <v>1963</v>
      </c>
      <c r="D1469" t="s">
        <v>37</v>
      </c>
      <c r="E1469">
        <v>28</v>
      </c>
      <c r="F1469">
        <v>0</v>
      </c>
      <c r="G1469" s="18">
        <v>12299.59</v>
      </c>
      <c r="H1469" t="s">
        <v>12</v>
      </c>
      <c r="I1469" t="s">
        <v>16</v>
      </c>
      <c r="J1469" t="s">
        <v>200</v>
      </c>
      <c r="K1469" s="14">
        <f t="shared" si="44"/>
        <v>23312</v>
      </c>
      <c r="L1469" s="16">
        <f t="shared" si="45"/>
        <v>59</v>
      </c>
    </row>
    <row r="1470" spans="2:12" x14ac:dyDescent="0.3">
      <c r="B1470" t="s">
        <v>1501</v>
      </c>
      <c r="C1470">
        <v>1963</v>
      </c>
      <c r="D1470" t="s">
        <v>35</v>
      </c>
      <c r="E1470">
        <v>29</v>
      </c>
      <c r="F1470">
        <v>0</v>
      </c>
      <c r="G1470" s="18">
        <v>12323.94</v>
      </c>
      <c r="H1470" t="s">
        <v>12</v>
      </c>
      <c r="I1470" t="s">
        <v>12</v>
      </c>
      <c r="J1470" t="s">
        <v>356</v>
      </c>
      <c r="K1470" s="14">
        <f t="shared" si="44"/>
        <v>23252</v>
      </c>
      <c r="L1470" s="16">
        <f t="shared" si="45"/>
        <v>59</v>
      </c>
    </row>
    <row r="1471" spans="2:12" x14ac:dyDescent="0.3">
      <c r="B1471" t="s">
        <v>1502</v>
      </c>
      <c r="C1471">
        <v>1963</v>
      </c>
      <c r="D1471" t="s">
        <v>35</v>
      </c>
      <c r="E1471">
        <v>2</v>
      </c>
      <c r="F1471">
        <v>1</v>
      </c>
      <c r="G1471" s="18">
        <v>12333.83</v>
      </c>
      <c r="H1471" t="s">
        <v>12</v>
      </c>
      <c r="I1471" t="s">
        <v>11</v>
      </c>
      <c r="J1471" t="s">
        <v>42</v>
      </c>
      <c r="K1471" s="14">
        <f t="shared" si="44"/>
        <v>23225</v>
      </c>
      <c r="L1471" s="16">
        <f t="shared" si="45"/>
        <v>59</v>
      </c>
    </row>
    <row r="1472" spans="2:12" x14ac:dyDescent="0.3">
      <c r="B1472" t="s">
        <v>1503</v>
      </c>
      <c r="C1472">
        <v>1963</v>
      </c>
      <c r="D1472" t="s">
        <v>20</v>
      </c>
      <c r="E1472">
        <v>22</v>
      </c>
      <c r="F1472">
        <v>1</v>
      </c>
      <c r="G1472" s="18">
        <v>12347.17</v>
      </c>
      <c r="H1472" t="s">
        <v>12</v>
      </c>
      <c r="I1472" t="s">
        <v>12</v>
      </c>
      <c r="J1472" t="s">
        <v>42</v>
      </c>
      <c r="K1472" s="14">
        <f t="shared" si="44"/>
        <v>23276</v>
      </c>
      <c r="L1472" s="16">
        <f t="shared" si="45"/>
        <v>59</v>
      </c>
    </row>
    <row r="1473" spans="2:12" x14ac:dyDescent="0.3">
      <c r="B1473" t="s">
        <v>1504</v>
      </c>
      <c r="C1473">
        <v>1966</v>
      </c>
      <c r="D1473" t="s">
        <v>30</v>
      </c>
      <c r="E1473">
        <v>29</v>
      </c>
      <c r="F1473">
        <v>3</v>
      </c>
      <c r="G1473" s="18">
        <v>12363.55</v>
      </c>
      <c r="H1473" t="s">
        <v>12</v>
      </c>
      <c r="I1473" t="s">
        <v>12</v>
      </c>
      <c r="J1473" t="s">
        <v>42</v>
      </c>
      <c r="K1473" s="14">
        <f t="shared" si="44"/>
        <v>24470</v>
      </c>
      <c r="L1473" s="16">
        <f t="shared" si="45"/>
        <v>56</v>
      </c>
    </row>
    <row r="1474" spans="2:12" x14ac:dyDescent="0.3">
      <c r="B1474" t="s">
        <v>1505</v>
      </c>
      <c r="C1474">
        <v>1962</v>
      </c>
      <c r="D1474" t="s">
        <v>20</v>
      </c>
      <c r="E1474">
        <v>26</v>
      </c>
      <c r="F1474">
        <v>0</v>
      </c>
      <c r="G1474" s="18">
        <v>12369.89</v>
      </c>
      <c r="H1474" t="s">
        <v>12</v>
      </c>
      <c r="I1474" t="s">
        <v>11</v>
      </c>
      <c r="J1474" t="s">
        <v>247</v>
      </c>
      <c r="K1474" s="14">
        <f t="shared" si="44"/>
        <v>22915</v>
      </c>
      <c r="L1474" s="16">
        <f t="shared" si="45"/>
        <v>60</v>
      </c>
    </row>
    <row r="1475" spans="2:12" x14ac:dyDescent="0.3">
      <c r="B1475" t="s">
        <v>1506</v>
      </c>
      <c r="C1475">
        <v>1989</v>
      </c>
      <c r="D1475" t="s">
        <v>30</v>
      </c>
      <c r="E1475">
        <v>29</v>
      </c>
      <c r="F1475">
        <v>0</v>
      </c>
      <c r="G1475" s="18">
        <v>12404.88</v>
      </c>
      <c r="H1475" t="s">
        <v>12</v>
      </c>
      <c r="I1475" t="s">
        <v>12</v>
      </c>
      <c r="J1475" t="s">
        <v>168</v>
      </c>
      <c r="K1475" s="14">
        <f t="shared" ref="K1475:K1538" si="46">DATE(C1475,MONTH(1&amp;D1475),E1475)</f>
        <v>32871</v>
      </c>
      <c r="L1475" s="16">
        <f t="shared" ref="L1475:L1538" si="47">DATEDIF(K1475,DATE(2023,6,8),"Y")</f>
        <v>33</v>
      </c>
    </row>
    <row r="1476" spans="2:12" x14ac:dyDescent="0.3">
      <c r="B1476" t="s">
        <v>1507</v>
      </c>
      <c r="C1476">
        <v>1972</v>
      </c>
      <c r="D1476" t="s">
        <v>35</v>
      </c>
      <c r="E1476">
        <v>21</v>
      </c>
      <c r="F1476">
        <v>0</v>
      </c>
      <c r="G1476" s="18">
        <v>12407.3</v>
      </c>
      <c r="H1476" t="s">
        <v>12</v>
      </c>
      <c r="I1476" t="s">
        <v>11</v>
      </c>
      <c r="J1476" t="s">
        <v>300</v>
      </c>
      <c r="K1476" s="14">
        <f t="shared" si="46"/>
        <v>26532</v>
      </c>
      <c r="L1476" s="16">
        <f t="shared" si="47"/>
        <v>50</v>
      </c>
    </row>
    <row r="1477" spans="2:12" x14ac:dyDescent="0.3">
      <c r="B1477" t="s">
        <v>1508</v>
      </c>
      <c r="C1477">
        <v>1979</v>
      </c>
      <c r="D1477" t="s">
        <v>10</v>
      </c>
      <c r="E1477">
        <v>14</v>
      </c>
      <c r="F1477">
        <v>2</v>
      </c>
      <c r="G1477" s="18">
        <v>12408.29</v>
      </c>
      <c r="H1477" t="s">
        <v>12</v>
      </c>
      <c r="I1477" t="s">
        <v>16</v>
      </c>
      <c r="J1477" t="s">
        <v>632</v>
      </c>
      <c r="K1477" s="14">
        <f t="shared" si="46"/>
        <v>29050</v>
      </c>
      <c r="L1477" s="16">
        <f t="shared" si="47"/>
        <v>43</v>
      </c>
    </row>
    <row r="1478" spans="2:12" x14ac:dyDescent="0.3">
      <c r="B1478" t="s">
        <v>1509</v>
      </c>
      <c r="C1478">
        <v>1964</v>
      </c>
      <c r="D1478" t="s">
        <v>35</v>
      </c>
      <c r="E1478">
        <v>4</v>
      </c>
      <c r="F1478">
        <v>0</v>
      </c>
      <c r="G1478" s="18">
        <v>12430.95</v>
      </c>
      <c r="H1478" t="s">
        <v>12</v>
      </c>
      <c r="I1478" t="s">
        <v>12</v>
      </c>
      <c r="J1478" t="s">
        <v>247</v>
      </c>
      <c r="K1478" s="14">
        <f t="shared" si="46"/>
        <v>23593</v>
      </c>
      <c r="L1478" s="16">
        <f t="shared" si="47"/>
        <v>58</v>
      </c>
    </row>
    <row r="1479" spans="2:12" x14ac:dyDescent="0.3">
      <c r="B1479" t="s">
        <v>1510</v>
      </c>
      <c r="C1479">
        <v>1995</v>
      </c>
      <c r="D1479" t="s">
        <v>35</v>
      </c>
      <c r="E1479">
        <v>9</v>
      </c>
      <c r="F1479">
        <v>0</v>
      </c>
      <c r="G1479" s="18">
        <v>12452.25</v>
      </c>
      <c r="H1479" t="s">
        <v>12</v>
      </c>
      <c r="I1479" t="s">
        <v>12</v>
      </c>
      <c r="J1479" t="s">
        <v>23</v>
      </c>
      <c r="K1479" s="14">
        <f t="shared" si="46"/>
        <v>34920</v>
      </c>
      <c r="L1479" s="16">
        <f t="shared" si="47"/>
        <v>27</v>
      </c>
    </row>
    <row r="1480" spans="2:12" x14ac:dyDescent="0.3">
      <c r="B1480" t="s">
        <v>1511</v>
      </c>
      <c r="C1480">
        <v>1968</v>
      </c>
      <c r="D1480" t="s">
        <v>15</v>
      </c>
      <c r="E1480">
        <v>26</v>
      </c>
      <c r="F1480">
        <v>3</v>
      </c>
      <c r="G1480" s="18">
        <v>12475.35</v>
      </c>
      <c r="H1480" t="s">
        <v>12</v>
      </c>
      <c r="I1480" t="s">
        <v>16</v>
      </c>
      <c r="J1480" t="s">
        <v>23</v>
      </c>
      <c r="K1480" s="14">
        <f t="shared" si="46"/>
        <v>25168</v>
      </c>
      <c r="L1480" s="16">
        <f t="shared" si="47"/>
        <v>54</v>
      </c>
    </row>
    <row r="1481" spans="2:12" x14ac:dyDescent="0.3">
      <c r="B1481" t="s">
        <v>1512</v>
      </c>
      <c r="C1481">
        <v>1968</v>
      </c>
      <c r="D1481" t="s">
        <v>15</v>
      </c>
      <c r="E1481">
        <v>12</v>
      </c>
      <c r="F1481">
        <v>3</v>
      </c>
      <c r="G1481" s="18">
        <v>12479.71</v>
      </c>
      <c r="H1481" t="s">
        <v>12</v>
      </c>
      <c r="I1481" t="s">
        <v>12</v>
      </c>
      <c r="J1481" t="s">
        <v>23</v>
      </c>
      <c r="K1481" s="14">
        <f t="shared" si="46"/>
        <v>25154</v>
      </c>
      <c r="L1481" s="16">
        <f t="shared" si="47"/>
        <v>54</v>
      </c>
    </row>
    <row r="1482" spans="2:12" x14ac:dyDescent="0.3">
      <c r="B1482" t="s">
        <v>1513</v>
      </c>
      <c r="C1482">
        <v>1967</v>
      </c>
      <c r="D1482" t="s">
        <v>20</v>
      </c>
      <c r="E1482">
        <v>1</v>
      </c>
      <c r="F1482">
        <v>3</v>
      </c>
      <c r="G1482" s="18">
        <v>12485.8</v>
      </c>
      <c r="H1482" t="s">
        <v>12</v>
      </c>
      <c r="I1482" t="s">
        <v>12</v>
      </c>
      <c r="J1482" t="s">
        <v>13</v>
      </c>
      <c r="K1482" s="14">
        <f t="shared" si="46"/>
        <v>24716</v>
      </c>
      <c r="L1482" s="16">
        <f t="shared" si="47"/>
        <v>55</v>
      </c>
    </row>
    <row r="1483" spans="2:12" x14ac:dyDescent="0.3">
      <c r="B1483" t="s">
        <v>1514</v>
      </c>
      <c r="C1483">
        <v>1968</v>
      </c>
      <c r="D1483" t="s">
        <v>30</v>
      </c>
      <c r="E1483">
        <v>3</v>
      </c>
      <c r="F1483">
        <v>3</v>
      </c>
      <c r="G1483" s="18">
        <v>12495.29</v>
      </c>
      <c r="H1483" t="s">
        <v>12</v>
      </c>
      <c r="I1483" t="s">
        <v>12</v>
      </c>
      <c r="J1483" t="s">
        <v>23</v>
      </c>
      <c r="K1483" s="14">
        <f t="shared" si="46"/>
        <v>25175</v>
      </c>
      <c r="L1483" s="16">
        <f t="shared" si="47"/>
        <v>54</v>
      </c>
    </row>
    <row r="1484" spans="2:12" x14ac:dyDescent="0.3">
      <c r="B1484" t="s">
        <v>1515</v>
      </c>
      <c r="C1484">
        <v>1966</v>
      </c>
      <c r="D1484" t="s">
        <v>10</v>
      </c>
      <c r="E1484">
        <v>12</v>
      </c>
      <c r="F1484">
        <v>0</v>
      </c>
      <c r="G1484" s="18">
        <v>12499.88</v>
      </c>
      <c r="H1484" t="s">
        <v>12</v>
      </c>
      <c r="I1484" t="s">
        <v>11</v>
      </c>
      <c r="J1484" t="s">
        <v>23</v>
      </c>
      <c r="K1484" s="14">
        <f t="shared" si="46"/>
        <v>24300</v>
      </c>
      <c r="L1484" s="16">
        <f t="shared" si="47"/>
        <v>56</v>
      </c>
    </row>
    <row r="1485" spans="2:12" x14ac:dyDescent="0.3">
      <c r="B1485" t="s">
        <v>1516</v>
      </c>
      <c r="C1485">
        <v>1962</v>
      </c>
      <c r="D1485" t="s">
        <v>37</v>
      </c>
      <c r="E1485">
        <v>16</v>
      </c>
      <c r="F1485">
        <v>0</v>
      </c>
      <c r="G1485" s="18">
        <v>12523.6</v>
      </c>
      <c r="H1485" t="s">
        <v>12</v>
      </c>
      <c r="I1485" t="s">
        <v>12</v>
      </c>
      <c r="J1485" t="s">
        <v>23</v>
      </c>
      <c r="K1485" s="14">
        <f t="shared" si="46"/>
        <v>22935</v>
      </c>
      <c r="L1485" s="16">
        <f t="shared" si="47"/>
        <v>60</v>
      </c>
    </row>
    <row r="1486" spans="2:12" x14ac:dyDescent="0.3">
      <c r="B1486" t="s">
        <v>1517</v>
      </c>
      <c r="C1486">
        <v>1961</v>
      </c>
      <c r="D1486" t="s">
        <v>15</v>
      </c>
      <c r="E1486">
        <v>28</v>
      </c>
      <c r="F1486">
        <v>0</v>
      </c>
      <c r="G1486" s="18">
        <v>12557.61</v>
      </c>
      <c r="H1486" t="s">
        <v>12</v>
      </c>
      <c r="I1486" t="s">
        <v>12</v>
      </c>
      <c r="J1486" t="s">
        <v>13</v>
      </c>
      <c r="K1486" s="14">
        <f t="shared" si="46"/>
        <v>22613</v>
      </c>
      <c r="L1486" s="16">
        <f t="shared" si="47"/>
        <v>61</v>
      </c>
    </row>
    <row r="1487" spans="2:12" x14ac:dyDescent="0.3">
      <c r="B1487" t="s">
        <v>1518</v>
      </c>
      <c r="C1487">
        <v>1961</v>
      </c>
      <c r="D1487" t="s">
        <v>15</v>
      </c>
      <c r="E1487">
        <v>28</v>
      </c>
      <c r="F1487">
        <v>0</v>
      </c>
      <c r="G1487" s="18">
        <v>12574.05</v>
      </c>
      <c r="H1487" t="s">
        <v>12</v>
      </c>
      <c r="I1487" t="s">
        <v>16</v>
      </c>
      <c r="J1487" t="s">
        <v>42</v>
      </c>
      <c r="K1487" s="14">
        <f t="shared" si="46"/>
        <v>22613</v>
      </c>
      <c r="L1487" s="16">
        <f t="shared" si="47"/>
        <v>61</v>
      </c>
    </row>
    <row r="1488" spans="2:12" x14ac:dyDescent="0.3">
      <c r="B1488" t="s">
        <v>1519</v>
      </c>
      <c r="C1488">
        <v>1969</v>
      </c>
      <c r="D1488" t="s">
        <v>15</v>
      </c>
      <c r="E1488">
        <v>26</v>
      </c>
      <c r="F1488">
        <v>0</v>
      </c>
      <c r="G1488" s="18">
        <v>12579.92</v>
      </c>
      <c r="H1488" t="s">
        <v>12</v>
      </c>
      <c r="I1488" t="s">
        <v>16</v>
      </c>
      <c r="J1488" t="s">
        <v>200</v>
      </c>
      <c r="K1488" s="14">
        <f t="shared" si="46"/>
        <v>25533</v>
      </c>
      <c r="L1488" s="16">
        <f t="shared" si="47"/>
        <v>53</v>
      </c>
    </row>
    <row r="1489" spans="2:12" x14ac:dyDescent="0.3">
      <c r="B1489" t="s">
        <v>1520</v>
      </c>
      <c r="C1489">
        <v>1970</v>
      </c>
      <c r="D1489" t="s">
        <v>18</v>
      </c>
      <c r="E1489">
        <v>18</v>
      </c>
      <c r="F1489">
        <v>5</v>
      </c>
      <c r="G1489" s="18">
        <v>12592.53</v>
      </c>
      <c r="H1489" t="s">
        <v>12</v>
      </c>
      <c r="I1489" t="s">
        <v>11</v>
      </c>
      <c r="J1489" t="s">
        <v>13</v>
      </c>
      <c r="K1489" s="14">
        <f t="shared" si="46"/>
        <v>25737</v>
      </c>
      <c r="L1489" s="16">
        <f t="shared" si="47"/>
        <v>52</v>
      </c>
    </row>
    <row r="1490" spans="2:12" x14ac:dyDescent="0.3">
      <c r="B1490" t="s">
        <v>1521</v>
      </c>
      <c r="C1490">
        <v>1988</v>
      </c>
      <c r="D1490" t="s">
        <v>35</v>
      </c>
      <c r="E1490">
        <v>11</v>
      </c>
      <c r="F1490">
        <v>3</v>
      </c>
      <c r="G1490" s="18">
        <v>12600.46</v>
      </c>
      <c r="H1490" t="s">
        <v>12</v>
      </c>
      <c r="I1490" t="s">
        <v>16</v>
      </c>
      <c r="J1490" t="s">
        <v>249</v>
      </c>
      <c r="K1490" s="14">
        <f t="shared" si="46"/>
        <v>32366</v>
      </c>
      <c r="L1490" s="16">
        <f t="shared" si="47"/>
        <v>34</v>
      </c>
    </row>
    <row r="1491" spans="2:12" x14ac:dyDescent="0.3">
      <c r="B1491" t="s">
        <v>1522</v>
      </c>
      <c r="C1491">
        <v>1998</v>
      </c>
      <c r="D1491" t="s">
        <v>15</v>
      </c>
      <c r="E1491">
        <v>18</v>
      </c>
      <c r="F1491">
        <v>1</v>
      </c>
      <c r="G1491" s="18">
        <v>12609.89</v>
      </c>
      <c r="H1491" t="s">
        <v>12</v>
      </c>
      <c r="I1491" t="s">
        <v>12</v>
      </c>
      <c r="J1491" t="s">
        <v>23</v>
      </c>
      <c r="K1491" s="14">
        <f t="shared" si="46"/>
        <v>36117</v>
      </c>
      <c r="L1491" s="16">
        <f t="shared" si="47"/>
        <v>24</v>
      </c>
    </row>
    <row r="1492" spans="2:12" x14ac:dyDescent="0.3">
      <c r="B1492" t="s">
        <v>1523</v>
      </c>
      <c r="C1492">
        <v>1963</v>
      </c>
      <c r="D1492" t="s">
        <v>35</v>
      </c>
      <c r="E1492">
        <v>19</v>
      </c>
      <c r="F1492">
        <v>0</v>
      </c>
      <c r="G1492" s="18">
        <v>12622.18</v>
      </c>
      <c r="H1492" t="s">
        <v>12</v>
      </c>
      <c r="I1492" t="s">
        <v>16</v>
      </c>
      <c r="J1492" t="s">
        <v>23</v>
      </c>
      <c r="K1492" s="14">
        <f t="shared" si="46"/>
        <v>23242</v>
      </c>
      <c r="L1492" s="16">
        <f t="shared" si="47"/>
        <v>59</v>
      </c>
    </row>
    <row r="1493" spans="2:12" x14ac:dyDescent="0.3">
      <c r="B1493" t="s">
        <v>1524</v>
      </c>
      <c r="C1493">
        <v>1970</v>
      </c>
      <c r="D1493" t="s">
        <v>30</v>
      </c>
      <c r="E1493">
        <v>28</v>
      </c>
      <c r="F1493">
        <v>0</v>
      </c>
      <c r="G1493" s="18">
        <v>12624.74</v>
      </c>
      <c r="H1493" t="s">
        <v>12</v>
      </c>
      <c r="I1493" t="s">
        <v>16</v>
      </c>
      <c r="J1493" t="s">
        <v>23</v>
      </c>
      <c r="K1493" s="14">
        <f t="shared" si="46"/>
        <v>25930</v>
      </c>
      <c r="L1493" s="16">
        <f t="shared" si="47"/>
        <v>52</v>
      </c>
    </row>
    <row r="1494" spans="2:12" x14ac:dyDescent="0.3">
      <c r="B1494" t="s">
        <v>1525</v>
      </c>
      <c r="C1494">
        <v>1965</v>
      </c>
      <c r="D1494" t="s">
        <v>37</v>
      </c>
      <c r="E1494">
        <v>4</v>
      </c>
      <c r="F1494">
        <v>2</v>
      </c>
      <c r="G1494" s="18">
        <v>12629.17</v>
      </c>
      <c r="H1494" t="s">
        <v>12</v>
      </c>
      <c r="I1494" t="s">
        <v>16</v>
      </c>
      <c r="J1494" t="s">
        <v>13</v>
      </c>
      <c r="K1494" s="14">
        <f t="shared" si="46"/>
        <v>24019</v>
      </c>
      <c r="L1494" s="16">
        <f t="shared" si="47"/>
        <v>57</v>
      </c>
    </row>
    <row r="1495" spans="2:12" x14ac:dyDescent="0.3">
      <c r="B1495" t="s">
        <v>1526</v>
      </c>
      <c r="C1495">
        <v>1962</v>
      </c>
      <c r="D1495" t="s">
        <v>15</v>
      </c>
      <c r="E1495">
        <v>22</v>
      </c>
      <c r="F1495">
        <v>0</v>
      </c>
      <c r="G1495" s="18">
        <v>12629.9</v>
      </c>
      <c r="H1495" t="s">
        <v>12</v>
      </c>
      <c r="I1495" t="s">
        <v>12</v>
      </c>
      <c r="J1495" t="s">
        <v>13</v>
      </c>
      <c r="K1495" s="14">
        <f t="shared" si="46"/>
        <v>22972</v>
      </c>
      <c r="L1495" s="16">
        <f t="shared" si="47"/>
        <v>60</v>
      </c>
    </row>
    <row r="1496" spans="2:12" x14ac:dyDescent="0.3">
      <c r="B1496" t="s">
        <v>1527</v>
      </c>
      <c r="C1496">
        <v>1962</v>
      </c>
      <c r="D1496" t="s">
        <v>10</v>
      </c>
      <c r="E1496">
        <v>22</v>
      </c>
      <c r="F1496">
        <v>0</v>
      </c>
      <c r="G1496" s="18">
        <v>12638.2</v>
      </c>
      <c r="H1496" t="s">
        <v>12</v>
      </c>
      <c r="I1496" t="s">
        <v>16</v>
      </c>
      <c r="J1496" t="s">
        <v>42</v>
      </c>
      <c r="K1496" s="14">
        <f t="shared" si="46"/>
        <v>22849</v>
      </c>
      <c r="L1496" s="16">
        <f t="shared" si="47"/>
        <v>60</v>
      </c>
    </row>
    <row r="1497" spans="2:12" x14ac:dyDescent="0.3">
      <c r="B1497" t="s">
        <v>1528</v>
      </c>
      <c r="C1497">
        <v>1972</v>
      </c>
      <c r="D1497" t="s">
        <v>20</v>
      </c>
      <c r="E1497">
        <v>5</v>
      </c>
      <c r="F1497">
        <v>0</v>
      </c>
      <c r="G1497" s="18">
        <v>12640.24</v>
      </c>
      <c r="H1497" t="s">
        <v>12</v>
      </c>
      <c r="I1497" t="s">
        <v>16</v>
      </c>
      <c r="J1497" t="s">
        <v>42</v>
      </c>
      <c r="K1497" s="14">
        <f t="shared" si="46"/>
        <v>26547</v>
      </c>
      <c r="L1497" s="16">
        <f t="shared" si="47"/>
        <v>50</v>
      </c>
    </row>
    <row r="1498" spans="2:12" x14ac:dyDescent="0.3">
      <c r="B1498" t="s">
        <v>1529</v>
      </c>
      <c r="C1498">
        <v>1966</v>
      </c>
      <c r="D1498" t="s">
        <v>30</v>
      </c>
      <c r="E1498">
        <v>17</v>
      </c>
      <c r="F1498">
        <v>2</v>
      </c>
      <c r="G1498" s="18">
        <v>12643.38</v>
      </c>
      <c r="H1498" t="s">
        <v>12</v>
      </c>
      <c r="I1498" t="s">
        <v>16</v>
      </c>
      <c r="J1498" t="s">
        <v>23</v>
      </c>
      <c r="K1498" s="14">
        <f t="shared" si="46"/>
        <v>24458</v>
      </c>
      <c r="L1498" s="16">
        <f t="shared" si="47"/>
        <v>56</v>
      </c>
    </row>
    <row r="1499" spans="2:12" x14ac:dyDescent="0.3">
      <c r="B1499" t="s">
        <v>1530</v>
      </c>
      <c r="C1499">
        <v>1962</v>
      </c>
      <c r="D1499" t="s">
        <v>10</v>
      </c>
      <c r="E1499">
        <v>11</v>
      </c>
      <c r="F1499">
        <v>0</v>
      </c>
      <c r="G1499" s="18">
        <v>12644.59</v>
      </c>
      <c r="H1499" t="s">
        <v>12</v>
      </c>
      <c r="I1499" t="s">
        <v>11</v>
      </c>
      <c r="J1499" t="s">
        <v>42</v>
      </c>
      <c r="K1499" s="14">
        <f t="shared" si="46"/>
        <v>22838</v>
      </c>
      <c r="L1499" s="16">
        <f t="shared" si="47"/>
        <v>60</v>
      </c>
    </row>
    <row r="1500" spans="2:12" x14ac:dyDescent="0.3">
      <c r="B1500" t="s">
        <v>1531</v>
      </c>
      <c r="C1500">
        <v>1965</v>
      </c>
      <c r="D1500" t="s">
        <v>20</v>
      </c>
      <c r="E1500">
        <v>14</v>
      </c>
      <c r="F1500">
        <v>2</v>
      </c>
      <c r="G1500" s="18">
        <v>12646.21</v>
      </c>
      <c r="H1500" t="s">
        <v>12</v>
      </c>
      <c r="I1500" t="s">
        <v>11</v>
      </c>
      <c r="J1500" t="s">
        <v>42</v>
      </c>
      <c r="K1500" s="14">
        <f t="shared" si="46"/>
        <v>23999</v>
      </c>
      <c r="L1500" s="16">
        <f t="shared" si="47"/>
        <v>57</v>
      </c>
    </row>
    <row r="1501" spans="2:12" x14ac:dyDescent="0.3">
      <c r="B1501" t="s">
        <v>1532</v>
      </c>
      <c r="C1501">
        <v>1962</v>
      </c>
      <c r="D1501" t="s">
        <v>35</v>
      </c>
      <c r="E1501">
        <v>27</v>
      </c>
      <c r="F1501">
        <v>0</v>
      </c>
      <c r="G1501" s="18">
        <v>12648.7</v>
      </c>
      <c r="H1501" t="s">
        <v>12</v>
      </c>
      <c r="I1501" t="s">
        <v>11</v>
      </c>
      <c r="J1501" t="s">
        <v>13</v>
      </c>
      <c r="K1501" s="14">
        <f t="shared" si="46"/>
        <v>22885</v>
      </c>
      <c r="L1501" s="16">
        <f t="shared" si="47"/>
        <v>60</v>
      </c>
    </row>
    <row r="1502" spans="2:12" x14ac:dyDescent="0.3">
      <c r="B1502" t="s">
        <v>1533</v>
      </c>
      <c r="C1502">
        <v>1974</v>
      </c>
      <c r="D1502" t="s">
        <v>20</v>
      </c>
      <c r="E1502">
        <v>24</v>
      </c>
      <c r="F1502">
        <v>0</v>
      </c>
      <c r="G1502" s="18">
        <v>12697.48</v>
      </c>
      <c r="H1502" t="s">
        <v>12</v>
      </c>
      <c r="I1502" t="s">
        <v>12</v>
      </c>
      <c r="J1502" t="s">
        <v>300</v>
      </c>
      <c r="K1502" s="14">
        <f t="shared" si="46"/>
        <v>27296</v>
      </c>
      <c r="L1502" s="16">
        <f t="shared" si="47"/>
        <v>48</v>
      </c>
    </row>
    <row r="1503" spans="2:12" x14ac:dyDescent="0.3">
      <c r="B1503" t="s">
        <v>1534</v>
      </c>
      <c r="C1503">
        <v>1992</v>
      </c>
      <c r="D1503" t="s">
        <v>10</v>
      </c>
      <c r="E1503">
        <v>7</v>
      </c>
      <c r="F1503">
        <v>0</v>
      </c>
      <c r="G1503" s="18">
        <v>12699.56</v>
      </c>
      <c r="H1503" t="s">
        <v>12</v>
      </c>
      <c r="I1503" t="s">
        <v>11</v>
      </c>
      <c r="J1503" t="s">
        <v>42</v>
      </c>
      <c r="K1503" s="14">
        <f t="shared" si="46"/>
        <v>33792</v>
      </c>
      <c r="L1503" s="16">
        <f t="shared" si="47"/>
        <v>30</v>
      </c>
    </row>
    <row r="1504" spans="2:12" x14ac:dyDescent="0.3">
      <c r="B1504" t="s">
        <v>1535</v>
      </c>
      <c r="C1504">
        <v>1964</v>
      </c>
      <c r="D1504" t="s">
        <v>15</v>
      </c>
      <c r="E1504">
        <v>28</v>
      </c>
      <c r="F1504">
        <v>0</v>
      </c>
      <c r="G1504" s="18">
        <v>12700.63</v>
      </c>
      <c r="H1504" t="s">
        <v>12</v>
      </c>
      <c r="I1504" t="s">
        <v>12</v>
      </c>
      <c r="J1504" t="s">
        <v>42</v>
      </c>
      <c r="K1504" s="14">
        <f t="shared" si="46"/>
        <v>23709</v>
      </c>
      <c r="L1504" s="16">
        <f t="shared" si="47"/>
        <v>58</v>
      </c>
    </row>
    <row r="1505" spans="2:12" x14ac:dyDescent="0.3">
      <c r="B1505" t="s">
        <v>1536</v>
      </c>
      <c r="C1505">
        <v>1970</v>
      </c>
      <c r="D1505" t="s">
        <v>10</v>
      </c>
      <c r="E1505">
        <v>8</v>
      </c>
      <c r="F1505">
        <v>0</v>
      </c>
      <c r="G1505" s="18">
        <v>12713</v>
      </c>
      <c r="H1505" t="s">
        <v>12</v>
      </c>
      <c r="I1505" t="s">
        <v>16</v>
      </c>
      <c r="J1505" t="s">
        <v>42</v>
      </c>
      <c r="K1505" s="14">
        <f t="shared" si="46"/>
        <v>25757</v>
      </c>
      <c r="L1505" s="16">
        <f t="shared" si="47"/>
        <v>52</v>
      </c>
    </row>
    <row r="1506" spans="2:12" x14ac:dyDescent="0.3">
      <c r="B1506" t="s">
        <v>1537</v>
      </c>
      <c r="C1506">
        <v>1988</v>
      </c>
      <c r="D1506" t="s">
        <v>10</v>
      </c>
      <c r="E1506">
        <v>17</v>
      </c>
      <c r="F1506">
        <v>3</v>
      </c>
      <c r="G1506" s="18">
        <v>12718.21</v>
      </c>
      <c r="H1506" t="s">
        <v>12</v>
      </c>
      <c r="I1506" t="s">
        <v>16</v>
      </c>
      <c r="J1506" t="s">
        <v>535</v>
      </c>
      <c r="K1506" s="14">
        <f t="shared" si="46"/>
        <v>32341</v>
      </c>
      <c r="L1506" s="16">
        <f t="shared" si="47"/>
        <v>34</v>
      </c>
    </row>
    <row r="1507" spans="2:12" x14ac:dyDescent="0.3">
      <c r="B1507" t="s">
        <v>1538</v>
      </c>
      <c r="C1507">
        <v>1962</v>
      </c>
      <c r="D1507" t="s">
        <v>20</v>
      </c>
      <c r="E1507">
        <v>2</v>
      </c>
      <c r="F1507">
        <v>0</v>
      </c>
      <c r="G1507" s="18">
        <v>12731</v>
      </c>
      <c r="H1507" t="s">
        <v>12</v>
      </c>
      <c r="I1507" t="s">
        <v>12</v>
      </c>
      <c r="J1507" t="s">
        <v>168</v>
      </c>
      <c r="K1507" s="14">
        <f t="shared" si="46"/>
        <v>22891</v>
      </c>
      <c r="L1507" s="16">
        <f t="shared" si="47"/>
        <v>60</v>
      </c>
    </row>
    <row r="1508" spans="2:12" x14ac:dyDescent="0.3">
      <c r="B1508" t="s">
        <v>1539</v>
      </c>
      <c r="C1508">
        <v>1962</v>
      </c>
      <c r="D1508" t="s">
        <v>37</v>
      </c>
      <c r="E1508">
        <v>1</v>
      </c>
      <c r="F1508">
        <v>0</v>
      </c>
      <c r="G1508" s="18">
        <v>12741.17</v>
      </c>
      <c r="H1508" t="s">
        <v>12</v>
      </c>
      <c r="I1508" t="s">
        <v>16</v>
      </c>
      <c r="J1508" t="s">
        <v>356</v>
      </c>
      <c r="K1508" s="14">
        <f t="shared" si="46"/>
        <v>22920</v>
      </c>
      <c r="L1508" s="16">
        <f t="shared" si="47"/>
        <v>60</v>
      </c>
    </row>
    <row r="1509" spans="2:12" x14ac:dyDescent="0.3">
      <c r="B1509" t="s">
        <v>1540</v>
      </c>
      <c r="C1509">
        <v>1975</v>
      </c>
      <c r="D1509" t="s">
        <v>20</v>
      </c>
      <c r="E1509">
        <v>25</v>
      </c>
      <c r="F1509">
        <v>1</v>
      </c>
      <c r="G1509" s="18">
        <v>12770.27</v>
      </c>
      <c r="H1509" t="s">
        <v>12</v>
      </c>
      <c r="I1509" t="s">
        <v>12</v>
      </c>
      <c r="J1509" t="s">
        <v>300</v>
      </c>
      <c r="K1509" s="14">
        <f t="shared" si="46"/>
        <v>27662</v>
      </c>
      <c r="L1509" s="16">
        <f t="shared" si="47"/>
        <v>47</v>
      </c>
    </row>
    <row r="1510" spans="2:12" x14ac:dyDescent="0.3">
      <c r="B1510" t="s">
        <v>1541</v>
      </c>
      <c r="C1510">
        <v>1972</v>
      </c>
      <c r="D1510" t="s">
        <v>37</v>
      </c>
      <c r="E1510">
        <v>7</v>
      </c>
      <c r="F1510">
        <v>0</v>
      </c>
      <c r="G1510" s="18">
        <v>12776.05</v>
      </c>
      <c r="H1510" t="s">
        <v>12</v>
      </c>
      <c r="I1510" t="s">
        <v>12</v>
      </c>
      <c r="J1510" t="s">
        <v>535</v>
      </c>
      <c r="K1510" s="14">
        <f t="shared" si="46"/>
        <v>26579</v>
      </c>
      <c r="L1510" s="16">
        <f t="shared" si="47"/>
        <v>50</v>
      </c>
    </row>
    <row r="1511" spans="2:12" x14ac:dyDescent="0.3">
      <c r="B1511" t="s">
        <v>1542</v>
      </c>
      <c r="C1511">
        <v>1963</v>
      </c>
      <c r="D1511" t="s">
        <v>30</v>
      </c>
      <c r="E1511">
        <v>5</v>
      </c>
      <c r="F1511">
        <v>0</v>
      </c>
      <c r="G1511" s="18">
        <v>12788.03</v>
      </c>
      <c r="H1511" t="s">
        <v>12</v>
      </c>
      <c r="I1511" t="s">
        <v>12</v>
      </c>
      <c r="J1511" t="s">
        <v>200</v>
      </c>
      <c r="K1511" s="14">
        <f t="shared" si="46"/>
        <v>23350</v>
      </c>
      <c r="L1511" s="16">
        <f t="shared" si="47"/>
        <v>59</v>
      </c>
    </row>
    <row r="1512" spans="2:12" x14ac:dyDescent="0.3">
      <c r="B1512" t="s">
        <v>1543</v>
      </c>
      <c r="C1512">
        <v>1983</v>
      </c>
      <c r="D1512" t="s">
        <v>37</v>
      </c>
      <c r="E1512">
        <v>29</v>
      </c>
      <c r="F1512">
        <v>3</v>
      </c>
      <c r="G1512" s="18">
        <v>12788.18</v>
      </c>
      <c r="H1512" t="s">
        <v>12</v>
      </c>
      <c r="I1512" t="s">
        <v>16</v>
      </c>
      <c r="J1512" t="s">
        <v>535</v>
      </c>
      <c r="K1512" s="14">
        <f t="shared" si="46"/>
        <v>30618</v>
      </c>
      <c r="L1512" s="16">
        <f t="shared" si="47"/>
        <v>39</v>
      </c>
    </row>
    <row r="1513" spans="2:12" x14ac:dyDescent="0.3">
      <c r="B1513" t="s">
        <v>1544</v>
      </c>
      <c r="C1513">
        <v>1978</v>
      </c>
      <c r="D1513" t="s">
        <v>10</v>
      </c>
      <c r="E1513">
        <v>24</v>
      </c>
      <c r="F1513">
        <v>0</v>
      </c>
      <c r="G1513" s="18">
        <v>12797.21</v>
      </c>
      <c r="H1513" t="s">
        <v>12</v>
      </c>
      <c r="I1513" t="s">
        <v>16</v>
      </c>
      <c r="J1513" t="s">
        <v>247</v>
      </c>
      <c r="K1513" s="14">
        <f t="shared" si="46"/>
        <v>28695</v>
      </c>
      <c r="L1513" s="16">
        <f t="shared" si="47"/>
        <v>44</v>
      </c>
    </row>
    <row r="1514" spans="2:12" x14ac:dyDescent="0.3">
      <c r="B1514" t="s">
        <v>1545</v>
      </c>
      <c r="C1514">
        <v>1963</v>
      </c>
      <c r="D1514" t="s">
        <v>10</v>
      </c>
      <c r="E1514">
        <v>20</v>
      </c>
      <c r="F1514">
        <v>0</v>
      </c>
      <c r="G1514" s="18">
        <v>12815.44</v>
      </c>
      <c r="H1514" t="s">
        <v>12</v>
      </c>
      <c r="I1514" t="s">
        <v>12</v>
      </c>
      <c r="J1514" t="s">
        <v>247</v>
      </c>
      <c r="K1514" s="14">
        <f t="shared" si="46"/>
        <v>23212</v>
      </c>
      <c r="L1514" s="16">
        <f t="shared" si="47"/>
        <v>59</v>
      </c>
    </row>
    <row r="1515" spans="2:12" x14ac:dyDescent="0.3">
      <c r="B1515" t="s">
        <v>1546</v>
      </c>
      <c r="C1515">
        <v>1967</v>
      </c>
      <c r="D1515" t="s">
        <v>20</v>
      </c>
      <c r="E1515">
        <v>25</v>
      </c>
      <c r="F1515">
        <v>0</v>
      </c>
      <c r="G1515" s="18">
        <v>12823.25</v>
      </c>
      <c r="H1515" t="s">
        <v>12</v>
      </c>
      <c r="I1515" t="s">
        <v>12</v>
      </c>
      <c r="J1515" t="s">
        <v>300</v>
      </c>
      <c r="K1515" s="14">
        <f t="shared" si="46"/>
        <v>24740</v>
      </c>
      <c r="L1515" s="16">
        <f t="shared" si="47"/>
        <v>55</v>
      </c>
    </row>
    <row r="1516" spans="2:12" x14ac:dyDescent="0.3">
      <c r="B1516" t="s">
        <v>1547</v>
      </c>
      <c r="C1516">
        <v>2004</v>
      </c>
      <c r="D1516" t="s">
        <v>15</v>
      </c>
      <c r="E1516">
        <v>9</v>
      </c>
      <c r="F1516">
        <v>2</v>
      </c>
      <c r="G1516" s="18">
        <v>12829.46</v>
      </c>
      <c r="H1516" t="s">
        <v>12</v>
      </c>
      <c r="I1516" t="s">
        <v>12</v>
      </c>
      <c r="J1516" t="s">
        <v>168</v>
      </c>
      <c r="K1516" s="14">
        <f t="shared" si="46"/>
        <v>38300</v>
      </c>
      <c r="L1516" s="16">
        <f t="shared" si="47"/>
        <v>18</v>
      </c>
    </row>
    <row r="1517" spans="2:12" x14ac:dyDescent="0.3">
      <c r="B1517" t="s">
        <v>1548</v>
      </c>
      <c r="C1517">
        <v>1993</v>
      </c>
      <c r="D1517" t="s">
        <v>20</v>
      </c>
      <c r="E1517">
        <v>27</v>
      </c>
      <c r="F1517">
        <v>0</v>
      </c>
      <c r="G1517" s="18">
        <v>12847.24</v>
      </c>
      <c r="H1517" t="s">
        <v>12</v>
      </c>
      <c r="I1517" t="s">
        <v>11</v>
      </c>
      <c r="J1517" t="s">
        <v>23</v>
      </c>
      <c r="K1517" s="14">
        <f t="shared" si="46"/>
        <v>34239</v>
      </c>
      <c r="L1517" s="16">
        <f t="shared" si="47"/>
        <v>29</v>
      </c>
    </row>
    <row r="1518" spans="2:12" x14ac:dyDescent="0.3">
      <c r="B1518" t="s">
        <v>1549</v>
      </c>
      <c r="C1518">
        <v>1973</v>
      </c>
      <c r="D1518" t="s">
        <v>20</v>
      </c>
      <c r="E1518">
        <v>22</v>
      </c>
      <c r="F1518">
        <v>0</v>
      </c>
      <c r="G1518" s="18">
        <v>12852.37</v>
      </c>
      <c r="H1518" t="s">
        <v>12</v>
      </c>
      <c r="I1518" t="s">
        <v>16</v>
      </c>
      <c r="J1518" t="s">
        <v>23</v>
      </c>
      <c r="K1518" s="14">
        <f t="shared" si="46"/>
        <v>26929</v>
      </c>
      <c r="L1518" s="16">
        <f t="shared" si="47"/>
        <v>49</v>
      </c>
    </row>
    <row r="1519" spans="2:12" x14ac:dyDescent="0.3">
      <c r="B1519" t="s">
        <v>1550</v>
      </c>
      <c r="C1519">
        <v>1963</v>
      </c>
      <c r="D1519" t="s">
        <v>20</v>
      </c>
      <c r="E1519">
        <v>27</v>
      </c>
      <c r="F1519">
        <v>0</v>
      </c>
      <c r="G1519" s="18">
        <v>12856.84</v>
      </c>
      <c r="H1519" t="s">
        <v>12</v>
      </c>
      <c r="I1519" t="s">
        <v>12</v>
      </c>
      <c r="J1519" t="s">
        <v>300</v>
      </c>
      <c r="K1519" s="14">
        <f t="shared" si="46"/>
        <v>23281</v>
      </c>
      <c r="L1519" s="16">
        <f t="shared" si="47"/>
        <v>59</v>
      </c>
    </row>
    <row r="1520" spans="2:12" x14ac:dyDescent="0.3">
      <c r="B1520" t="s">
        <v>1551</v>
      </c>
      <c r="C1520">
        <v>1984</v>
      </c>
      <c r="D1520" t="s">
        <v>35</v>
      </c>
      <c r="E1520">
        <v>6</v>
      </c>
      <c r="F1520">
        <v>3</v>
      </c>
      <c r="G1520" s="18">
        <v>12870.31</v>
      </c>
      <c r="H1520" t="s">
        <v>12</v>
      </c>
      <c r="I1520" t="s">
        <v>12</v>
      </c>
      <c r="J1520" t="s">
        <v>23</v>
      </c>
      <c r="K1520" s="14">
        <f t="shared" si="46"/>
        <v>30900</v>
      </c>
      <c r="L1520" s="16">
        <f t="shared" si="47"/>
        <v>38</v>
      </c>
    </row>
    <row r="1521" spans="2:12" x14ac:dyDescent="0.3">
      <c r="B1521" t="s">
        <v>1552</v>
      </c>
      <c r="C1521">
        <v>2004</v>
      </c>
      <c r="D1521" t="s">
        <v>10</v>
      </c>
      <c r="E1521">
        <v>9</v>
      </c>
      <c r="F1521">
        <v>0</v>
      </c>
      <c r="G1521" s="18">
        <v>12890.06</v>
      </c>
      <c r="H1521" t="s">
        <v>12</v>
      </c>
      <c r="I1521" t="s">
        <v>16</v>
      </c>
      <c r="J1521" t="s">
        <v>166</v>
      </c>
      <c r="K1521" s="14">
        <f t="shared" si="46"/>
        <v>38177</v>
      </c>
      <c r="L1521" s="16">
        <f t="shared" si="47"/>
        <v>18</v>
      </c>
    </row>
    <row r="1522" spans="2:12" x14ac:dyDescent="0.3">
      <c r="B1522" t="s">
        <v>1553</v>
      </c>
      <c r="C1522">
        <v>1963</v>
      </c>
      <c r="D1522" t="s">
        <v>35</v>
      </c>
      <c r="E1522">
        <v>16</v>
      </c>
      <c r="F1522">
        <v>1</v>
      </c>
      <c r="G1522" s="18">
        <v>12913.99</v>
      </c>
      <c r="H1522" t="s">
        <v>12</v>
      </c>
      <c r="I1522" t="s">
        <v>11</v>
      </c>
      <c r="J1522" t="s">
        <v>168</v>
      </c>
      <c r="K1522" s="14">
        <f t="shared" si="46"/>
        <v>23239</v>
      </c>
      <c r="L1522" s="16">
        <f t="shared" si="47"/>
        <v>59</v>
      </c>
    </row>
    <row r="1523" spans="2:12" x14ac:dyDescent="0.3">
      <c r="B1523" t="s">
        <v>1554</v>
      </c>
      <c r="C1523">
        <v>1963</v>
      </c>
      <c r="D1523" t="s">
        <v>20</v>
      </c>
      <c r="E1523">
        <v>1</v>
      </c>
      <c r="F1523">
        <v>2</v>
      </c>
      <c r="G1523" s="18">
        <v>12925.89</v>
      </c>
      <c r="H1523" t="s">
        <v>12</v>
      </c>
      <c r="I1523" t="s">
        <v>11</v>
      </c>
      <c r="J1523" t="s">
        <v>13</v>
      </c>
      <c r="K1523" s="14">
        <f t="shared" si="46"/>
        <v>23255</v>
      </c>
      <c r="L1523" s="16">
        <f t="shared" si="47"/>
        <v>59</v>
      </c>
    </row>
    <row r="1524" spans="2:12" x14ac:dyDescent="0.3">
      <c r="B1524" t="s">
        <v>1555</v>
      </c>
      <c r="C1524">
        <v>1963</v>
      </c>
      <c r="D1524" t="s">
        <v>35</v>
      </c>
      <c r="E1524">
        <v>14</v>
      </c>
      <c r="F1524">
        <v>2</v>
      </c>
      <c r="G1524" s="18">
        <v>12928.79</v>
      </c>
      <c r="H1524" t="s">
        <v>12</v>
      </c>
      <c r="I1524" t="s">
        <v>11</v>
      </c>
      <c r="J1524" t="s">
        <v>13</v>
      </c>
      <c r="K1524" s="14">
        <f t="shared" si="46"/>
        <v>23237</v>
      </c>
      <c r="L1524" s="16">
        <f t="shared" si="47"/>
        <v>59</v>
      </c>
    </row>
    <row r="1525" spans="2:12" x14ac:dyDescent="0.3">
      <c r="B1525" t="s">
        <v>1556</v>
      </c>
      <c r="C1525">
        <v>1966</v>
      </c>
      <c r="D1525" t="s">
        <v>30</v>
      </c>
      <c r="E1525">
        <v>22</v>
      </c>
      <c r="F1525">
        <v>4</v>
      </c>
      <c r="G1525" s="18">
        <v>12949.16</v>
      </c>
      <c r="H1525" t="s">
        <v>12</v>
      </c>
      <c r="I1525" t="s">
        <v>12</v>
      </c>
      <c r="J1525" t="s">
        <v>13</v>
      </c>
      <c r="K1525" s="14">
        <f t="shared" si="46"/>
        <v>24463</v>
      </c>
      <c r="L1525" s="16">
        <f t="shared" si="47"/>
        <v>56</v>
      </c>
    </row>
    <row r="1526" spans="2:12" x14ac:dyDescent="0.3">
      <c r="B1526" t="s">
        <v>1557</v>
      </c>
      <c r="C1526">
        <v>1961</v>
      </c>
      <c r="D1526" t="s">
        <v>35</v>
      </c>
      <c r="E1526">
        <v>20</v>
      </c>
      <c r="F1526">
        <v>0</v>
      </c>
      <c r="G1526" s="18">
        <v>12950.07</v>
      </c>
      <c r="H1526" t="s">
        <v>12</v>
      </c>
      <c r="I1526" t="s">
        <v>16</v>
      </c>
      <c r="J1526" t="s">
        <v>23</v>
      </c>
      <c r="K1526" s="14">
        <f t="shared" si="46"/>
        <v>22513</v>
      </c>
      <c r="L1526" s="16">
        <f t="shared" si="47"/>
        <v>61</v>
      </c>
    </row>
    <row r="1527" spans="2:12" x14ac:dyDescent="0.3">
      <c r="B1527" t="s">
        <v>1558</v>
      </c>
      <c r="C1527">
        <v>1960</v>
      </c>
      <c r="D1527" t="s">
        <v>15</v>
      </c>
      <c r="E1527">
        <v>4</v>
      </c>
      <c r="F1527">
        <v>0</v>
      </c>
      <c r="G1527" s="18">
        <v>12957.12</v>
      </c>
      <c r="H1527" t="s">
        <v>12</v>
      </c>
      <c r="I1527" t="s">
        <v>16</v>
      </c>
      <c r="J1527" t="s">
        <v>42</v>
      </c>
      <c r="K1527" s="14">
        <f t="shared" si="46"/>
        <v>22224</v>
      </c>
      <c r="L1527" s="16">
        <f t="shared" si="47"/>
        <v>62</v>
      </c>
    </row>
    <row r="1528" spans="2:12" x14ac:dyDescent="0.3">
      <c r="B1528" t="s">
        <v>1559</v>
      </c>
      <c r="C1528">
        <v>1960</v>
      </c>
      <c r="D1528" t="s">
        <v>18</v>
      </c>
      <c r="E1528">
        <v>22</v>
      </c>
      <c r="F1528">
        <v>0</v>
      </c>
      <c r="G1528" s="18">
        <v>12979.36</v>
      </c>
      <c r="H1528" t="s">
        <v>12</v>
      </c>
      <c r="I1528" t="s">
        <v>16</v>
      </c>
      <c r="J1528" t="s">
        <v>42</v>
      </c>
      <c r="K1528" s="14">
        <f t="shared" si="46"/>
        <v>22089</v>
      </c>
      <c r="L1528" s="16">
        <f t="shared" si="47"/>
        <v>62</v>
      </c>
    </row>
    <row r="1529" spans="2:12" x14ac:dyDescent="0.3">
      <c r="B1529" t="s">
        <v>1560</v>
      </c>
      <c r="C1529">
        <v>1960</v>
      </c>
      <c r="D1529" t="s">
        <v>20</v>
      </c>
      <c r="E1529">
        <v>23</v>
      </c>
      <c r="F1529">
        <v>0</v>
      </c>
      <c r="G1529" s="18">
        <v>12981.35</v>
      </c>
      <c r="H1529" t="s">
        <v>12</v>
      </c>
      <c r="I1529" t="s">
        <v>12</v>
      </c>
      <c r="J1529" t="s">
        <v>13</v>
      </c>
      <c r="K1529" s="14">
        <f t="shared" si="46"/>
        <v>22182</v>
      </c>
      <c r="L1529" s="16">
        <f t="shared" si="47"/>
        <v>62</v>
      </c>
    </row>
    <row r="1530" spans="2:12" x14ac:dyDescent="0.3">
      <c r="B1530" t="s">
        <v>1561</v>
      </c>
      <c r="C1530">
        <v>1960</v>
      </c>
      <c r="D1530" t="s">
        <v>15</v>
      </c>
      <c r="E1530">
        <v>28</v>
      </c>
      <c r="F1530">
        <v>0</v>
      </c>
      <c r="G1530" s="18">
        <v>12982.87</v>
      </c>
      <c r="H1530" t="s">
        <v>12</v>
      </c>
      <c r="I1530" t="s">
        <v>16</v>
      </c>
      <c r="J1530" t="s">
        <v>13</v>
      </c>
      <c r="K1530" s="14">
        <f t="shared" si="46"/>
        <v>22248</v>
      </c>
      <c r="L1530" s="16">
        <f t="shared" si="47"/>
        <v>62</v>
      </c>
    </row>
    <row r="1531" spans="2:12" x14ac:dyDescent="0.3">
      <c r="B1531" t="s">
        <v>1562</v>
      </c>
      <c r="C1531">
        <v>1979</v>
      </c>
      <c r="D1531" t="s">
        <v>15</v>
      </c>
      <c r="E1531">
        <v>27</v>
      </c>
      <c r="F1531">
        <v>2</v>
      </c>
      <c r="G1531" s="18">
        <v>12994.12</v>
      </c>
      <c r="H1531" t="s">
        <v>12</v>
      </c>
      <c r="I1531" t="s">
        <v>11</v>
      </c>
      <c r="J1531" t="s">
        <v>535</v>
      </c>
      <c r="K1531" s="14">
        <f t="shared" si="46"/>
        <v>29186</v>
      </c>
      <c r="L1531" s="16">
        <f t="shared" si="47"/>
        <v>43</v>
      </c>
    </row>
    <row r="1532" spans="2:12" x14ac:dyDescent="0.3">
      <c r="B1532" t="s">
        <v>1563</v>
      </c>
      <c r="C1532">
        <v>1981</v>
      </c>
      <c r="D1532" t="s">
        <v>37</v>
      </c>
      <c r="E1532">
        <v>30</v>
      </c>
      <c r="F1532">
        <v>1</v>
      </c>
      <c r="G1532" s="18">
        <v>13002.91</v>
      </c>
      <c r="H1532" t="s">
        <v>12</v>
      </c>
      <c r="I1532" t="s">
        <v>16</v>
      </c>
      <c r="J1532" t="s">
        <v>23</v>
      </c>
      <c r="K1532" s="14">
        <f t="shared" si="46"/>
        <v>29889</v>
      </c>
      <c r="L1532" s="16">
        <f t="shared" si="47"/>
        <v>41</v>
      </c>
    </row>
    <row r="1533" spans="2:12" x14ac:dyDescent="0.3">
      <c r="B1533" t="s">
        <v>1564</v>
      </c>
      <c r="C1533">
        <v>1962</v>
      </c>
      <c r="D1533" t="s">
        <v>18</v>
      </c>
      <c r="E1533">
        <v>24</v>
      </c>
      <c r="F1533">
        <v>0</v>
      </c>
      <c r="G1533" s="18">
        <v>13004.95</v>
      </c>
      <c r="H1533" t="s">
        <v>12</v>
      </c>
      <c r="I1533" t="s">
        <v>16</v>
      </c>
      <c r="J1533" t="s">
        <v>23</v>
      </c>
      <c r="K1533" s="14">
        <f t="shared" si="46"/>
        <v>22821</v>
      </c>
      <c r="L1533" s="16">
        <f t="shared" si="47"/>
        <v>60</v>
      </c>
    </row>
    <row r="1534" spans="2:12" x14ac:dyDescent="0.3">
      <c r="B1534" t="s">
        <v>1565</v>
      </c>
      <c r="C1534">
        <v>1969</v>
      </c>
      <c r="D1534" t="s">
        <v>30</v>
      </c>
      <c r="E1534">
        <v>13</v>
      </c>
      <c r="F1534">
        <v>0</v>
      </c>
      <c r="G1534" s="18">
        <v>13008.07</v>
      </c>
      <c r="H1534" t="s">
        <v>12</v>
      </c>
      <c r="I1534" t="s">
        <v>12</v>
      </c>
      <c r="J1534" t="s">
        <v>23</v>
      </c>
      <c r="K1534" s="14">
        <f t="shared" si="46"/>
        <v>25550</v>
      </c>
      <c r="L1534" s="16">
        <f t="shared" si="47"/>
        <v>53</v>
      </c>
    </row>
    <row r="1535" spans="2:12" x14ac:dyDescent="0.3">
      <c r="B1535" t="s">
        <v>1566</v>
      </c>
      <c r="C1535">
        <v>1972</v>
      </c>
      <c r="D1535" t="s">
        <v>20</v>
      </c>
      <c r="E1535">
        <v>27</v>
      </c>
      <c r="F1535">
        <v>0</v>
      </c>
      <c r="G1535" s="18">
        <v>13010.86</v>
      </c>
      <c r="H1535" t="s">
        <v>12</v>
      </c>
      <c r="I1535" t="s">
        <v>11</v>
      </c>
      <c r="J1535" t="s">
        <v>23</v>
      </c>
      <c r="K1535" s="14">
        <f t="shared" si="46"/>
        <v>26569</v>
      </c>
      <c r="L1535" s="16">
        <f t="shared" si="47"/>
        <v>50</v>
      </c>
    </row>
    <row r="1536" spans="2:12" x14ac:dyDescent="0.3">
      <c r="B1536" t="s">
        <v>1567</v>
      </c>
      <c r="C1536">
        <v>1962</v>
      </c>
      <c r="D1536" t="s">
        <v>10</v>
      </c>
      <c r="E1536">
        <v>20</v>
      </c>
      <c r="F1536">
        <v>0</v>
      </c>
      <c r="G1536" s="18">
        <v>13012.21</v>
      </c>
      <c r="H1536" t="s">
        <v>12</v>
      </c>
      <c r="I1536" t="s">
        <v>16</v>
      </c>
      <c r="J1536" t="s">
        <v>23</v>
      </c>
      <c r="K1536" s="14">
        <f t="shared" si="46"/>
        <v>22847</v>
      </c>
      <c r="L1536" s="16">
        <f t="shared" si="47"/>
        <v>60</v>
      </c>
    </row>
    <row r="1537" spans="2:12" x14ac:dyDescent="0.3">
      <c r="B1537" t="s">
        <v>1568</v>
      </c>
      <c r="C1537">
        <v>1964</v>
      </c>
      <c r="D1537" t="s">
        <v>20</v>
      </c>
      <c r="E1537">
        <v>23</v>
      </c>
      <c r="F1537">
        <v>1</v>
      </c>
      <c r="G1537" s="18">
        <v>13019.16</v>
      </c>
      <c r="H1537" t="s">
        <v>12</v>
      </c>
      <c r="I1537" t="s">
        <v>16</v>
      </c>
      <c r="J1537" t="s">
        <v>247</v>
      </c>
      <c r="K1537" s="14">
        <f t="shared" si="46"/>
        <v>23643</v>
      </c>
      <c r="L1537" s="16">
        <f t="shared" si="47"/>
        <v>58</v>
      </c>
    </row>
    <row r="1538" spans="2:12" x14ac:dyDescent="0.3">
      <c r="B1538" t="s">
        <v>1569</v>
      </c>
      <c r="C1538">
        <v>1965</v>
      </c>
      <c r="D1538" t="s">
        <v>15</v>
      </c>
      <c r="E1538">
        <v>4</v>
      </c>
      <c r="F1538">
        <v>0</v>
      </c>
      <c r="G1538" s="18">
        <v>13023.93</v>
      </c>
      <c r="H1538" t="s">
        <v>12</v>
      </c>
      <c r="I1538" t="s">
        <v>11</v>
      </c>
      <c r="J1538" t="s">
        <v>200</v>
      </c>
      <c r="K1538" s="14">
        <f t="shared" si="46"/>
        <v>24050</v>
      </c>
      <c r="L1538" s="16">
        <f t="shared" si="47"/>
        <v>57</v>
      </c>
    </row>
    <row r="1539" spans="2:12" x14ac:dyDescent="0.3">
      <c r="B1539" t="s">
        <v>1570</v>
      </c>
      <c r="C1539">
        <v>1961</v>
      </c>
      <c r="D1539" t="s">
        <v>15</v>
      </c>
      <c r="E1539">
        <v>9</v>
      </c>
      <c r="F1539">
        <v>0</v>
      </c>
      <c r="G1539" s="18">
        <v>13041.92</v>
      </c>
      <c r="H1539" t="s">
        <v>12</v>
      </c>
      <c r="I1539" t="s">
        <v>16</v>
      </c>
      <c r="J1539" t="s">
        <v>42</v>
      </c>
      <c r="K1539" s="14">
        <f t="shared" ref="K1539:K1602" si="48">DATE(C1539,MONTH(1&amp;D1539),E1539)</f>
        <v>22594</v>
      </c>
      <c r="L1539" s="16">
        <f t="shared" ref="L1539:L1602" si="49">DATEDIF(K1539,DATE(2023,6,8),"Y")</f>
        <v>61</v>
      </c>
    </row>
    <row r="1540" spans="2:12" x14ac:dyDescent="0.3">
      <c r="B1540" t="s">
        <v>1571</v>
      </c>
      <c r="C1540">
        <v>1969</v>
      </c>
      <c r="D1540" t="s">
        <v>20</v>
      </c>
      <c r="E1540">
        <v>23</v>
      </c>
      <c r="F1540">
        <v>0</v>
      </c>
      <c r="G1540" s="18">
        <v>13044.41</v>
      </c>
      <c r="H1540" t="s">
        <v>12</v>
      </c>
      <c r="I1540" t="s">
        <v>16</v>
      </c>
      <c r="J1540" t="s">
        <v>23</v>
      </c>
      <c r="K1540" s="14">
        <f t="shared" si="48"/>
        <v>25469</v>
      </c>
      <c r="L1540" s="16">
        <f t="shared" si="49"/>
        <v>53</v>
      </c>
    </row>
    <row r="1541" spans="2:12" x14ac:dyDescent="0.3">
      <c r="B1541" t="s">
        <v>1572</v>
      </c>
      <c r="C1541">
        <v>1967</v>
      </c>
      <c r="D1541" t="s">
        <v>35</v>
      </c>
      <c r="E1541">
        <v>6</v>
      </c>
      <c r="F1541">
        <v>3</v>
      </c>
      <c r="G1541" s="18">
        <v>13047.33</v>
      </c>
      <c r="H1541" t="s">
        <v>12</v>
      </c>
      <c r="I1541" t="s">
        <v>12</v>
      </c>
      <c r="J1541" t="s">
        <v>247</v>
      </c>
      <c r="K1541" s="14">
        <f t="shared" si="48"/>
        <v>24690</v>
      </c>
      <c r="L1541" s="16">
        <f t="shared" si="49"/>
        <v>55</v>
      </c>
    </row>
    <row r="1542" spans="2:12" x14ac:dyDescent="0.3">
      <c r="B1542" t="s">
        <v>1573</v>
      </c>
      <c r="C1542">
        <v>1985</v>
      </c>
      <c r="D1542" t="s">
        <v>37</v>
      </c>
      <c r="E1542">
        <v>26</v>
      </c>
      <c r="F1542">
        <v>3</v>
      </c>
      <c r="G1542" s="18">
        <v>13051.22</v>
      </c>
      <c r="H1542" t="s">
        <v>12</v>
      </c>
      <c r="I1542" t="s">
        <v>16</v>
      </c>
      <c r="J1542" t="s">
        <v>535</v>
      </c>
      <c r="K1542" s="14">
        <f t="shared" si="48"/>
        <v>31346</v>
      </c>
      <c r="L1542" s="16">
        <f t="shared" si="49"/>
        <v>37</v>
      </c>
    </row>
    <row r="1543" spans="2:12" x14ac:dyDescent="0.3">
      <c r="B1543" t="s">
        <v>1574</v>
      </c>
      <c r="C1543">
        <v>1961</v>
      </c>
      <c r="D1543" t="s">
        <v>15</v>
      </c>
      <c r="E1543">
        <v>6</v>
      </c>
      <c r="F1543">
        <v>0</v>
      </c>
      <c r="G1543" s="18">
        <v>13063.88</v>
      </c>
      <c r="H1543" t="s">
        <v>12</v>
      </c>
      <c r="I1543" t="s">
        <v>11</v>
      </c>
      <c r="J1543" t="s">
        <v>42</v>
      </c>
      <c r="K1543" s="14">
        <f t="shared" si="48"/>
        <v>22591</v>
      </c>
      <c r="L1543" s="16">
        <f t="shared" si="49"/>
        <v>61</v>
      </c>
    </row>
    <row r="1544" spans="2:12" x14ac:dyDescent="0.3">
      <c r="B1544" t="s">
        <v>1575</v>
      </c>
      <c r="C1544">
        <v>1978</v>
      </c>
      <c r="D1544" t="s">
        <v>10</v>
      </c>
      <c r="E1544">
        <v>17</v>
      </c>
      <c r="F1544">
        <v>2</v>
      </c>
      <c r="G1544" s="18">
        <v>13101.74</v>
      </c>
      <c r="H1544" t="s">
        <v>12</v>
      </c>
      <c r="I1544" t="s">
        <v>11</v>
      </c>
      <c r="J1544" t="s">
        <v>535</v>
      </c>
      <c r="K1544" s="14">
        <f t="shared" si="48"/>
        <v>28688</v>
      </c>
      <c r="L1544" s="16">
        <f t="shared" si="49"/>
        <v>44</v>
      </c>
    </row>
    <row r="1545" spans="2:12" x14ac:dyDescent="0.3">
      <c r="B1545" t="s">
        <v>1576</v>
      </c>
      <c r="C1545">
        <v>1971</v>
      </c>
      <c r="D1545" t="s">
        <v>37</v>
      </c>
      <c r="E1545">
        <v>30</v>
      </c>
      <c r="F1545">
        <v>0</v>
      </c>
      <c r="G1545" s="18">
        <v>13110.79</v>
      </c>
      <c r="H1545" t="s">
        <v>12</v>
      </c>
      <c r="I1545" t="s">
        <v>11</v>
      </c>
      <c r="J1545" t="s">
        <v>42</v>
      </c>
      <c r="K1545" s="14">
        <f t="shared" si="48"/>
        <v>26236</v>
      </c>
      <c r="L1545" s="16">
        <f t="shared" si="49"/>
        <v>51</v>
      </c>
    </row>
    <row r="1546" spans="2:12" x14ac:dyDescent="0.3">
      <c r="B1546" t="s">
        <v>1577</v>
      </c>
      <c r="C1546">
        <v>1962</v>
      </c>
      <c r="D1546" t="s">
        <v>35</v>
      </c>
      <c r="E1546">
        <v>2</v>
      </c>
      <c r="F1546">
        <v>1</v>
      </c>
      <c r="G1546" s="18">
        <v>13112.6</v>
      </c>
      <c r="H1546" t="s">
        <v>12</v>
      </c>
      <c r="I1546" t="s">
        <v>12</v>
      </c>
      <c r="J1546" t="s">
        <v>23</v>
      </c>
      <c r="K1546" s="14">
        <f t="shared" si="48"/>
        <v>22860</v>
      </c>
      <c r="L1546" s="16">
        <f t="shared" si="49"/>
        <v>60</v>
      </c>
    </row>
    <row r="1547" spans="2:12" x14ac:dyDescent="0.3">
      <c r="B1547" t="s">
        <v>1578</v>
      </c>
      <c r="C1547">
        <v>1992</v>
      </c>
      <c r="D1547" t="s">
        <v>35</v>
      </c>
      <c r="E1547">
        <v>12</v>
      </c>
      <c r="F1547">
        <v>0</v>
      </c>
      <c r="G1547" s="18">
        <v>13113.51</v>
      </c>
      <c r="H1547" t="s">
        <v>12</v>
      </c>
      <c r="I1547" t="s">
        <v>11</v>
      </c>
      <c r="J1547" t="s">
        <v>535</v>
      </c>
      <c r="K1547" s="14">
        <f t="shared" si="48"/>
        <v>33828</v>
      </c>
      <c r="L1547" s="16">
        <f t="shared" si="49"/>
        <v>30</v>
      </c>
    </row>
    <row r="1548" spans="2:12" x14ac:dyDescent="0.3">
      <c r="B1548" t="s">
        <v>1579</v>
      </c>
      <c r="C1548">
        <v>1963</v>
      </c>
      <c r="D1548" t="s">
        <v>20</v>
      </c>
      <c r="E1548">
        <v>14</v>
      </c>
      <c r="F1548">
        <v>0</v>
      </c>
      <c r="G1548" s="18">
        <v>13116.84</v>
      </c>
      <c r="H1548" t="s">
        <v>12</v>
      </c>
      <c r="I1548" t="s">
        <v>16</v>
      </c>
      <c r="J1548" t="s">
        <v>23</v>
      </c>
      <c r="K1548" s="14">
        <f t="shared" si="48"/>
        <v>23268</v>
      </c>
      <c r="L1548" s="16">
        <f t="shared" si="49"/>
        <v>59</v>
      </c>
    </row>
    <row r="1549" spans="2:12" x14ac:dyDescent="0.3">
      <c r="B1549" t="s">
        <v>1580</v>
      </c>
      <c r="C1549">
        <v>1999</v>
      </c>
      <c r="D1549" t="s">
        <v>35</v>
      </c>
      <c r="E1549">
        <v>16</v>
      </c>
      <c r="F1549">
        <v>0</v>
      </c>
      <c r="G1549" s="18">
        <v>13126.68</v>
      </c>
      <c r="H1549" t="s">
        <v>12</v>
      </c>
      <c r="I1549" t="s">
        <v>12</v>
      </c>
      <c r="J1549" t="s">
        <v>42</v>
      </c>
      <c r="K1549" s="14">
        <f t="shared" si="48"/>
        <v>36388</v>
      </c>
      <c r="L1549" s="16">
        <f t="shared" si="49"/>
        <v>23</v>
      </c>
    </row>
    <row r="1550" spans="2:12" x14ac:dyDescent="0.3">
      <c r="B1550" t="s">
        <v>1581</v>
      </c>
      <c r="C1550">
        <v>1961</v>
      </c>
      <c r="D1550" t="s">
        <v>20</v>
      </c>
      <c r="E1550">
        <v>7</v>
      </c>
      <c r="F1550">
        <v>0</v>
      </c>
      <c r="G1550" s="18">
        <v>13129.6</v>
      </c>
      <c r="H1550" t="s">
        <v>12</v>
      </c>
      <c r="I1550" t="s">
        <v>11</v>
      </c>
      <c r="J1550" t="s">
        <v>356</v>
      </c>
      <c r="K1550" s="14">
        <f t="shared" si="48"/>
        <v>22531</v>
      </c>
      <c r="L1550" s="16">
        <f t="shared" si="49"/>
        <v>61</v>
      </c>
    </row>
    <row r="1551" spans="2:12" x14ac:dyDescent="0.3">
      <c r="B1551" t="s">
        <v>1582</v>
      </c>
      <c r="C1551">
        <v>1961</v>
      </c>
      <c r="D1551" t="s">
        <v>30</v>
      </c>
      <c r="E1551">
        <v>6</v>
      </c>
      <c r="F1551">
        <v>0</v>
      </c>
      <c r="G1551" s="18">
        <v>13143.34</v>
      </c>
      <c r="H1551" t="s">
        <v>12</v>
      </c>
      <c r="I1551" t="s">
        <v>11</v>
      </c>
      <c r="J1551" t="s">
        <v>516</v>
      </c>
      <c r="K1551" s="14">
        <f t="shared" si="48"/>
        <v>22621</v>
      </c>
      <c r="L1551" s="16">
        <f t="shared" si="49"/>
        <v>61</v>
      </c>
    </row>
    <row r="1552" spans="2:12" x14ac:dyDescent="0.3">
      <c r="B1552" t="s">
        <v>1583</v>
      </c>
      <c r="C1552">
        <v>1961</v>
      </c>
      <c r="D1552" t="s">
        <v>30</v>
      </c>
      <c r="E1552">
        <v>6</v>
      </c>
      <c r="F1552">
        <v>0</v>
      </c>
      <c r="G1552" s="18">
        <v>13143.86</v>
      </c>
      <c r="H1552" t="s">
        <v>12</v>
      </c>
      <c r="I1552" t="s">
        <v>11</v>
      </c>
      <c r="J1552" t="s">
        <v>168</v>
      </c>
      <c r="K1552" s="14">
        <f t="shared" si="48"/>
        <v>22621</v>
      </c>
      <c r="L1552" s="16">
        <f t="shared" si="49"/>
        <v>61</v>
      </c>
    </row>
    <row r="1553" spans="2:12" x14ac:dyDescent="0.3">
      <c r="B1553" t="s">
        <v>1584</v>
      </c>
      <c r="C1553">
        <v>1962</v>
      </c>
      <c r="D1553" t="s">
        <v>35</v>
      </c>
      <c r="E1553">
        <v>5</v>
      </c>
      <c r="F1553">
        <v>0</v>
      </c>
      <c r="G1553" s="18">
        <v>13204.29</v>
      </c>
      <c r="H1553" t="s">
        <v>12</v>
      </c>
      <c r="I1553" t="s">
        <v>16</v>
      </c>
      <c r="J1553" t="s">
        <v>247</v>
      </c>
      <c r="K1553" s="14">
        <f t="shared" si="48"/>
        <v>22863</v>
      </c>
      <c r="L1553" s="16">
        <f t="shared" si="49"/>
        <v>60</v>
      </c>
    </row>
    <row r="1554" spans="2:12" x14ac:dyDescent="0.3">
      <c r="B1554" t="s">
        <v>1585</v>
      </c>
      <c r="C1554">
        <v>1982</v>
      </c>
      <c r="D1554" t="s">
        <v>37</v>
      </c>
      <c r="E1554">
        <v>15</v>
      </c>
      <c r="F1554">
        <v>3</v>
      </c>
      <c r="G1554" s="18">
        <v>13214.43</v>
      </c>
      <c r="H1554" t="s">
        <v>12</v>
      </c>
      <c r="I1554" t="s">
        <v>11</v>
      </c>
      <c r="J1554" t="s">
        <v>23</v>
      </c>
      <c r="K1554" s="14">
        <f t="shared" si="48"/>
        <v>30239</v>
      </c>
      <c r="L1554" s="16">
        <f t="shared" si="49"/>
        <v>40</v>
      </c>
    </row>
    <row r="1555" spans="2:12" x14ac:dyDescent="0.3">
      <c r="B1555" t="s">
        <v>1586</v>
      </c>
      <c r="C1555">
        <v>1962</v>
      </c>
      <c r="D1555" t="s">
        <v>30</v>
      </c>
      <c r="E1555">
        <v>7</v>
      </c>
      <c r="F1555">
        <v>0</v>
      </c>
      <c r="G1555" s="18">
        <v>13217.09</v>
      </c>
      <c r="H1555" t="s">
        <v>12</v>
      </c>
      <c r="I1555" t="s">
        <v>16</v>
      </c>
      <c r="J1555" t="s">
        <v>247</v>
      </c>
      <c r="K1555" s="14">
        <f t="shared" si="48"/>
        <v>22987</v>
      </c>
      <c r="L1555" s="16">
        <f t="shared" si="49"/>
        <v>60</v>
      </c>
    </row>
    <row r="1556" spans="2:12" x14ac:dyDescent="0.3">
      <c r="B1556" t="s">
        <v>1587</v>
      </c>
      <c r="C1556">
        <v>1965</v>
      </c>
      <c r="D1556" t="s">
        <v>15</v>
      </c>
      <c r="E1556">
        <v>13</v>
      </c>
      <c r="F1556">
        <v>2</v>
      </c>
      <c r="G1556" s="18">
        <v>13224.06</v>
      </c>
      <c r="H1556" t="s">
        <v>12</v>
      </c>
      <c r="I1556" t="s">
        <v>12</v>
      </c>
      <c r="J1556" t="s">
        <v>247</v>
      </c>
      <c r="K1556" s="14">
        <f t="shared" si="48"/>
        <v>24059</v>
      </c>
      <c r="L1556" s="16">
        <f t="shared" si="49"/>
        <v>57</v>
      </c>
    </row>
    <row r="1557" spans="2:12" x14ac:dyDescent="0.3">
      <c r="B1557" t="s">
        <v>1588</v>
      </c>
      <c r="C1557">
        <v>1962</v>
      </c>
      <c r="D1557" t="s">
        <v>15</v>
      </c>
      <c r="E1557">
        <v>24</v>
      </c>
      <c r="F1557">
        <v>1</v>
      </c>
      <c r="G1557" s="18">
        <v>13224.69</v>
      </c>
      <c r="H1557" t="s">
        <v>12</v>
      </c>
      <c r="I1557" t="s">
        <v>11</v>
      </c>
      <c r="J1557" t="s">
        <v>42</v>
      </c>
      <c r="K1557" s="14">
        <f t="shared" si="48"/>
        <v>22974</v>
      </c>
      <c r="L1557" s="16">
        <f t="shared" si="49"/>
        <v>60</v>
      </c>
    </row>
    <row r="1558" spans="2:12" x14ac:dyDescent="0.3">
      <c r="B1558" t="s">
        <v>1589</v>
      </c>
      <c r="C1558">
        <v>1962</v>
      </c>
      <c r="D1558" t="s">
        <v>37</v>
      </c>
      <c r="E1558">
        <v>11</v>
      </c>
      <c r="F1558">
        <v>0</v>
      </c>
      <c r="G1558" s="18">
        <v>13228.85</v>
      </c>
      <c r="H1558" t="s">
        <v>12</v>
      </c>
      <c r="I1558" t="s">
        <v>12</v>
      </c>
      <c r="J1558" t="s">
        <v>249</v>
      </c>
      <c r="K1558" s="14">
        <f t="shared" si="48"/>
        <v>22930</v>
      </c>
      <c r="L1558" s="16">
        <f t="shared" si="49"/>
        <v>60</v>
      </c>
    </row>
    <row r="1559" spans="2:12" x14ac:dyDescent="0.3">
      <c r="B1559" t="s">
        <v>1590</v>
      </c>
      <c r="C1559">
        <v>1994</v>
      </c>
      <c r="D1559" t="s">
        <v>10</v>
      </c>
      <c r="E1559">
        <v>1</v>
      </c>
      <c r="F1559">
        <v>0</v>
      </c>
      <c r="G1559" s="18">
        <v>13292.52</v>
      </c>
      <c r="H1559" t="s">
        <v>12</v>
      </c>
      <c r="I1559" t="s">
        <v>12</v>
      </c>
      <c r="J1559" t="s">
        <v>23</v>
      </c>
      <c r="K1559" s="14">
        <f t="shared" si="48"/>
        <v>34516</v>
      </c>
      <c r="L1559" s="16">
        <f t="shared" si="49"/>
        <v>28</v>
      </c>
    </row>
    <row r="1560" spans="2:12" x14ac:dyDescent="0.3">
      <c r="B1560" t="s">
        <v>1591</v>
      </c>
      <c r="C1560">
        <v>1976</v>
      </c>
      <c r="D1560" t="s">
        <v>35</v>
      </c>
      <c r="E1560">
        <v>23</v>
      </c>
      <c r="F1560">
        <v>2</v>
      </c>
      <c r="G1560" s="18">
        <v>13333.71</v>
      </c>
      <c r="H1560" t="s">
        <v>12</v>
      </c>
      <c r="I1560" t="s">
        <v>11</v>
      </c>
      <c r="J1560" t="s">
        <v>23</v>
      </c>
      <c r="K1560" s="14">
        <f t="shared" si="48"/>
        <v>27995</v>
      </c>
      <c r="L1560" s="16">
        <f t="shared" si="49"/>
        <v>46</v>
      </c>
    </row>
    <row r="1561" spans="2:12" x14ac:dyDescent="0.3">
      <c r="B1561" t="s">
        <v>1592</v>
      </c>
      <c r="C1561">
        <v>1960</v>
      </c>
      <c r="D1561" t="s">
        <v>15</v>
      </c>
      <c r="E1561">
        <v>11</v>
      </c>
      <c r="F1561">
        <v>0</v>
      </c>
      <c r="G1561" s="18">
        <v>13352.1</v>
      </c>
      <c r="H1561" t="s">
        <v>12</v>
      </c>
      <c r="I1561" t="s">
        <v>16</v>
      </c>
      <c r="J1561" t="s">
        <v>23</v>
      </c>
      <c r="K1561" s="14">
        <f t="shared" si="48"/>
        <v>22231</v>
      </c>
      <c r="L1561" s="16">
        <f t="shared" si="49"/>
        <v>62</v>
      </c>
    </row>
    <row r="1562" spans="2:12" x14ac:dyDescent="0.3">
      <c r="B1562" t="s">
        <v>1593</v>
      </c>
      <c r="C1562">
        <v>1990</v>
      </c>
      <c r="D1562" t="s">
        <v>37</v>
      </c>
      <c r="E1562">
        <v>2</v>
      </c>
      <c r="F1562">
        <v>3</v>
      </c>
      <c r="G1562" s="18">
        <v>13360.94</v>
      </c>
      <c r="H1562" t="s">
        <v>12</v>
      </c>
      <c r="I1562" t="s">
        <v>16</v>
      </c>
      <c r="J1562" t="s">
        <v>23</v>
      </c>
      <c r="K1562" s="14">
        <f t="shared" si="48"/>
        <v>33148</v>
      </c>
      <c r="L1562" s="16">
        <f t="shared" si="49"/>
        <v>32</v>
      </c>
    </row>
    <row r="1563" spans="2:12" x14ac:dyDescent="0.3">
      <c r="B1563" t="s">
        <v>1594</v>
      </c>
      <c r="C1563">
        <v>1964</v>
      </c>
      <c r="D1563" t="s">
        <v>20</v>
      </c>
      <c r="E1563">
        <v>24</v>
      </c>
      <c r="F1563">
        <v>0</v>
      </c>
      <c r="G1563" s="18">
        <v>13375.76</v>
      </c>
      <c r="H1563" t="s">
        <v>12</v>
      </c>
      <c r="I1563" t="s">
        <v>11</v>
      </c>
      <c r="J1563" t="s">
        <v>200</v>
      </c>
      <c r="K1563" s="14">
        <f t="shared" si="48"/>
        <v>23644</v>
      </c>
      <c r="L1563" s="16">
        <f t="shared" si="49"/>
        <v>58</v>
      </c>
    </row>
    <row r="1564" spans="2:12" x14ac:dyDescent="0.3">
      <c r="B1564" t="s">
        <v>1595</v>
      </c>
      <c r="C1564">
        <v>1979</v>
      </c>
      <c r="D1564" t="s">
        <v>20</v>
      </c>
      <c r="E1564">
        <v>30</v>
      </c>
      <c r="F1564">
        <v>2</v>
      </c>
      <c r="G1564" s="18">
        <v>13377.41</v>
      </c>
      <c r="H1564" t="s">
        <v>12</v>
      </c>
      <c r="I1564" t="s">
        <v>12</v>
      </c>
      <c r="J1564" t="s">
        <v>535</v>
      </c>
      <c r="K1564" s="14">
        <f t="shared" si="48"/>
        <v>29128</v>
      </c>
      <c r="L1564" s="16">
        <f t="shared" si="49"/>
        <v>43</v>
      </c>
    </row>
    <row r="1565" spans="2:12" x14ac:dyDescent="0.3">
      <c r="B1565" t="s">
        <v>1596</v>
      </c>
      <c r="C1565">
        <v>1984</v>
      </c>
      <c r="D1565" t="s">
        <v>18</v>
      </c>
      <c r="E1565">
        <v>6</v>
      </c>
      <c r="F1565">
        <v>3</v>
      </c>
      <c r="G1565" s="18">
        <v>13383.67</v>
      </c>
      <c r="H1565" t="s">
        <v>12</v>
      </c>
      <c r="I1565" t="s">
        <v>11</v>
      </c>
      <c r="J1565" t="s">
        <v>249</v>
      </c>
      <c r="K1565" s="14">
        <f t="shared" si="48"/>
        <v>30839</v>
      </c>
      <c r="L1565" s="16">
        <f t="shared" si="49"/>
        <v>39</v>
      </c>
    </row>
    <row r="1566" spans="2:12" x14ac:dyDescent="0.3">
      <c r="B1566" t="s">
        <v>1597</v>
      </c>
      <c r="C1566">
        <v>1959</v>
      </c>
      <c r="D1566" t="s">
        <v>30</v>
      </c>
      <c r="E1566">
        <v>9</v>
      </c>
      <c r="F1566">
        <v>0</v>
      </c>
      <c r="G1566" s="18">
        <v>13390.56</v>
      </c>
      <c r="H1566" t="s">
        <v>12</v>
      </c>
      <c r="I1566" t="s">
        <v>12</v>
      </c>
      <c r="J1566" t="s">
        <v>42</v>
      </c>
      <c r="K1566" s="14">
        <f t="shared" si="48"/>
        <v>21893</v>
      </c>
      <c r="L1566" s="16">
        <f t="shared" si="49"/>
        <v>63</v>
      </c>
    </row>
    <row r="1567" spans="2:12" x14ac:dyDescent="0.3">
      <c r="B1567" t="s">
        <v>1598</v>
      </c>
      <c r="C1567">
        <v>1959</v>
      </c>
      <c r="D1567" t="s">
        <v>15</v>
      </c>
      <c r="E1567">
        <v>25</v>
      </c>
      <c r="F1567">
        <v>0</v>
      </c>
      <c r="G1567" s="18">
        <v>13393.76</v>
      </c>
      <c r="H1567" t="s">
        <v>12</v>
      </c>
      <c r="I1567" t="s">
        <v>16</v>
      </c>
      <c r="J1567" t="s">
        <v>42</v>
      </c>
      <c r="K1567" s="14">
        <f t="shared" si="48"/>
        <v>21879</v>
      </c>
      <c r="L1567" s="16">
        <f t="shared" si="49"/>
        <v>63</v>
      </c>
    </row>
    <row r="1568" spans="2:12" x14ac:dyDescent="0.3">
      <c r="B1568" t="s">
        <v>1599</v>
      </c>
      <c r="C1568">
        <v>1959</v>
      </c>
      <c r="D1568" t="s">
        <v>30</v>
      </c>
      <c r="E1568">
        <v>20</v>
      </c>
      <c r="F1568">
        <v>0</v>
      </c>
      <c r="G1568" s="18">
        <v>13405.39</v>
      </c>
      <c r="H1568" t="s">
        <v>12</v>
      </c>
      <c r="I1568" t="s">
        <v>12</v>
      </c>
      <c r="J1568" t="s">
        <v>13</v>
      </c>
      <c r="K1568" s="14">
        <f t="shared" si="48"/>
        <v>21904</v>
      </c>
      <c r="L1568" s="16">
        <f t="shared" si="49"/>
        <v>63</v>
      </c>
    </row>
    <row r="1569" spans="2:12" x14ac:dyDescent="0.3">
      <c r="B1569" t="s">
        <v>1600</v>
      </c>
      <c r="C1569">
        <v>1992</v>
      </c>
      <c r="D1569" t="s">
        <v>30</v>
      </c>
      <c r="E1569">
        <v>19</v>
      </c>
      <c r="F1569">
        <v>0</v>
      </c>
      <c r="G1569" s="18">
        <v>13412.97</v>
      </c>
      <c r="H1569" t="s">
        <v>12</v>
      </c>
      <c r="I1569" t="s">
        <v>12</v>
      </c>
      <c r="J1569" t="s">
        <v>249</v>
      </c>
      <c r="K1569" s="14">
        <f t="shared" si="48"/>
        <v>33957</v>
      </c>
      <c r="L1569" s="16">
        <f t="shared" si="49"/>
        <v>30</v>
      </c>
    </row>
    <row r="1570" spans="2:12" x14ac:dyDescent="0.3">
      <c r="B1570" t="s">
        <v>1601</v>
      </c>
      <c r="C1570">
        <v>1961</v>
      </c>
      <c r="D1570" t="s">
        <v>10</v>
      </c>
      <c r="E1570">
        <v>22</v>
      </c>
      <c r="F1570">
        <v>0</v>
      </c>
      <c r="G1570" s="18">
        <v>13415.04</v>
      </c>
      <c r="H1570" t="s">
        <v>12</v>
      </c>
      <c r="I1570" t="s">
        <v>11</v>
      </c>
      <c r="J1570" t="s">
        <v>23</v>
      </c>
      <c r="K1570" s="14">
        <f t="shared" si="48"/>
        <v>22484</v>
      </c>
      <c r="L1570" s="16">
        <f t="shared" si="49"/>
        <v>61</v>
      </c>
    </row>
    <row r="1571" spans="2:12" x14ac:dyDescent="0.3">
      <c r="B1571" t="s">
        <v>1602</v>
      </c>
      <c r="C1571">
        <v>1994</v>
      </c>
      <c r="D1571" t="s">
        <v>18</v>
      </c>
      <c r="E1571">
        <v>17</v>
      </c>
      <c r="F1571">
        <v>0</v>
      </c>
      <c r="G1571" s="18">
        <v>13417.05</v>
      </c>
      <c r="H1571" t="s">
        <v>12</v>
      </c>
      <c r="I1571" t="s">
        <v>12</v>
      </c>
      <c r="J1571" t="s">
        <v>23</v>
      </c>
      <c r="K1571" s="14">
        <f t="shared" si="48"/>
        <v>34502</v>
      </c>
      <c r="L1571" s="16">
        <f t="shared" si="49"/>
        <v>28</v>
      </c>
    </row>
    <row r="1572" spans="2:12" x14ac:dyDescent="0.3">
      <c r="B1572" t="s">
        <v>1603</v>
      </c>
      <c r="C1572">
        <v>1961</v>
      </c>
      <c r="D1572" t="s">
        <v>15</v>
      </c>
      <c r="E1572">
        <v>3</v>
      </c>
      <c r="F1572">
        <v>0</v>
      </c>
      <c r="G1572" s="18">
        <v>13429.04</v>
      </c>
      <c r="H1572" t="s">
        <v>12</v>
      </c>
      <c r="I1572" t="s">
        <v>12</v>
      </c>
      <c r="J1572" t="s">
        <v>23</v>
      </c>
      <c r="K1572" s="14">
        <f t="shared" si="48"/>
        <v>22588</v>
      </c>
      <c r="L1572" s="16">
        <f t="shared" si="49"/>
        <v>61</v>
      </c>
    </row>
    <row r="1573" spans="2:12" x14ac:dyDescent="0.3">
      <c r="B1573" t="s">
        <v>1604</v>
      </c>
      <c r="C1573">
        <v>1966</v>
      </c>
      <c r="D1573" t="s">
        <v>15</v>
      </c>
      <c r="E1573">
        <v>14</v>
      </c>
      <c r="F1573">
        <v>3</v>
      </c>
      <c r="G1573" s="18">
        <v>13430.27</v>
      </c>
      <c r="H1573" t="s">
        <v>12</v>
      </c>
      <c r="I1573" t="s">
        <v>12</v>
      </c>
      <c r="J1573" t="s">
        <v>247</v>
      </c>
      <c r="K1573" s="14">
        <f t="shared" si="48"/>
        <v>24425</v>
      </c>
      <c r="L1573" s="16">
        <f t="shared" si="49"/>
        <v>56</v>
      </c>
    </row>
    <row r="1574" spans="2:12" x14ac:dyDescent="0.3">
      <c r="B1574" t="s">
        <v>1605</v>
      </c>
      <c r="C1574">
        <v>1975</v>
      </c>
      <c r="D1574" t="s">
        <v>18</v>
      </c>
      <c r="E1574">
        <v>29</v>
      </c>
      <c r="F1574">
        <v>1</v>
      </c>
      <c r="G1574" s="18">
        <v>13440.7</v>
      </c>
      <c r="H1574" t="s">
        <v>12</v>
      </c>
      <c r="I1574" t="s">
        <v>11</v>
      </c>
      <c r="J1574" t="s">
        <v>23</v>
      </c>
      <c r="K1574" s="14">
        <f t="shared" si="48"/>
        <v>27574</v>
      </c>
      <c r="L1574" s="16">
        <f t="shared" si="49"/>
        <v>47</v>
      </c>
    </row>
    <row r="1575" spans="2:12" x14ac:dyDescent="0.3">
      <c r="B1575" t="s">
        <v>1606</v>
      </c>
      <c r="C1575">
        <v>1960</v>
      </c>
      <c r="D1575" t="s">
        <v>35</v>
      </c>
      <c r="E1575">
        <v>13</v>
      </c>
      <c r="F1575">
        <v>0</v>
      </c>
      <c r="G1575" s="18">
        <v>13451.12</v>
      </c>
      <c r="H1575" t="s">
        <v>12</v>
      </c>
      <c r="I1575" t="s">
        <v>16</v>
      </c>
      <c r="J1575" t="s">
        <v>42</v>
      </c>
      <c r="K1575" s="14">
        <f t="shared" si="48"/>
        <v>22141</v>
      </c>
      <c r="L1575" s="16">
        <f t="shared" si="49"/>
        <v>62</v>
      </c>
    </row>
    <row r="1576" spans="2:12" x14ac:dyDescent="0.3">
      <c r="B1576" t="s">
        <v>1607</v>
      </c>
      <c r="C1576">
        <v>1960</v>
      </c>
      <c r="D1576" t="s">
        <v>10</v>
      </c>
      <c r="E1576">
        <v>11</v>
      </c>
      <c r="F1576">
        <v>0</v>
      </c>
      <c r="G1576" s="18">
        <v>13457.96</v>
      </c>
      <c r="H1576" t="s">
        <v>12</v>
      </c>
      <c r="I1576" t="s">
        <v>16</v>
      </c>
      <c r="J1576" t="s">
        <v>13</v>
      </c>
      <c r="K1576" s="14">
        <f t="shared" si="48"/>
        <v>22108</v>
      </c>
      <c r="L1576" s="16">
        <f t="shared" si="49"/>
        <v>62</v>
      </c>
    </row>
    <row r="1577" spans="2:12" x14ac:dyDescent="0.3">
      <c r="B1577" t="s">
        <v>1608</v>
      </c>
      <c r="C1577">
        <v>1960</v>
      </c>
      <c r="D1577" t="s">
        <v>30</v>
      </c>
      <c r="E1577">
        <v>16</v>
      </c>
      <c r="F1577">
        <v>0</v>
      </c>
      <c r="G1577" s="18">
        <v>13462.52</v>
      </c>
      <c r="H1577" t="s">
        <v>12</v>
      </c>
      <c r="I1577" t="s">
        <v>11</v>
      </c>
      <c r="J1577" t="s">
        <v>42</v>
      </c>
      <c r="K1577" s="14">
        <f t="shared" si="48"/>
        <v>22266</v>
      </c>
      <c r="L1577" s="16">
        <f t="shared" si="49"/>
        <v>62</v>
      </c>
    </row>
    <row r="1578" spans="2:12" x14ac:dyDescent="0.3">
      <c r="B1578" t="s">
        <v>1609</v>
      </c>
      <c r="C1578">
        <v>1985</v>
      </c>
      <c r="D1578" t="s">
        <v>35</v>
      </c>
      <c r="E1578">
        <v>19</v>
      </c>
      <c r="F1578">
        <v>3</v>
      </c>
      <c r="G1578" s="18">
        <v>13465.8</v>
      </c>
      <c r="H1578" t="s">
        <v>12</v>
      </c>
      <c r="I1578" t="s">
        <v>16</v>
      </c>
      <c r="J1578" t="s">
        <v>23</v>
      </c>
      <c r="K1578" s="14">
        <f t="shared" si="48"/>
        <v>31278</v>
      </c>
      <c r="L1578" s="16">
        <f t="shared" si="49"/>
        <v>37</v>
      </c>
    </row>
    <row r="1579" spans="2:12" x14ac:dyDescent="0.3">
      <c r="B1579" t="s">
        <v>1610</v>
      </c>
      <c r="C1579">
        <v>1960</v>
      </c>
      <c r="D1579" t="s">
        <v>10</v>
      </c>
      <c r="E1579">
        <v>28</v>
      </c>
      <c r="F1579">
        <v>0</v>
      </c>
      <c r="G1579" s="18">
        <v>13470.8</v>
      </c>
      <c r="H1579" t="s">
        <v>12</v>
      </c>
      <c r="I1579" t="s">
        <v>11</v>
      </c>
      <c r="J1579" t="s">
        <v>13</v>
      </c>
      <c r="K1579" s="14">
        <f t="shared" si="48"/>
        <v>22125</v>
      </c>
      <c r="L1579" s="16">
        <f t="shared" si="49"/>
        <v>62</v>
      </c>
    </row>
    <row r="1580" spans="2:12" x14ac:dyDescent="0.3">
      <c r="B1580" t="s">
        <v>1611</v>
      </c>
      <c r="C1580">
        <v>1960</v>
      </c>
      <c r="D1580" t="s">
        <v>10</v>
      </c>
      <c r="E1580">
        <v>24</v>
      </c>
      <c r="F1580">
        <v>0</v>
      </c>
      <c r="G1580" s="18">
        <v>13470.86</v>
      </c>
      <c r="H1580" t="s">
        <v>12</v>
      </c>
      <c r="I1580" t="s">
        <v>12</v>
      </c>
      <c r="J1580" t="s">
        <v>42</v>
      </c>
      <c r="K1580" s="14">
        <f t="shared" si="48"/>
        <v>22121</v>
      </c>
      <c r="L1580" s="16">
        <f t="shared" si="49"/>
        <v>62</v>
      </c>
    </row>
    <row r="1581" spans="2:12" x14ac:dyDescent="0.3">
      <c r="B1581" t="s">
        <v>1612</v>
      </c>
      <c r="C1581">
        <v>1975</v>
      </c>
      <c r="D1581" t="s">
        <v>35</v>
      </c>
      <c r="E1581">
        <v>7</v>
      </c>
      <c r="F1581">
        <v>1</v>
      </c>
      <c r="G1581" s="18">
        <v>13472.19</v>
      </c>
      <c r="H1581" t="s">
        <v>12</v>
      </c>
      <c r="I1581" t="s">
        <v>11</v>
      </c>
      <c r="J1581" t="s">
        <v>23</v>
      </c>
      <c r="K1581" s="14">
        <f t="shared" si="48"/>
        <v>27613</v>
      </c>
      <c r="L1581" s="16">
        <f t="shared" si="49"/>
        <v>47</v>
      </c>
    </row>
    <row r="1582" spans="2:12" x14ac:dyDescent="0.3">
      <c r="B1582" t="s">
        <v>1613</v>
      </c>
      <c r="C1582">
        <v>1990</v>
      </c>
      <c r="D1582" t="s">
        <v>35</v>
      </c>
      <c r="E1582">
        <v>30</v>
      </c>
      <c r="F1582">
        <v>3</v>
      </c>
      <c r="G1582" s="18">
        <v>13480.83</v>
      </c>
      <c r="H1582" t="s">
        <v>12</v>
      </c>
      <c r="I1582" t="s">
        <v>11</v>
      </c>
      <c r="J1582" t="s">
        <v>249</v>
      </c>
      <c r="K1582" s="14">
        <f t="shared" si="48"/>
        <v>33115</v>
      </c>
      <c r="L1582" s="16">
        <f t="shared" si="49"/>
        <v>32</v>
      </c>
    </row>
    <row r="1583" spans="2:12" x14ac:dyDescent="0.3">
      <c r="B1583" t="s">
        <v>1614</v>
      </c>
      <c r="C1583">
        <v>1963</v>
      </c>
      <c r="D1583" t="s">
        <v>37</v>
      </c>
      <c r="E1583">
        <v>14</v>
      </c>
      <c r="F1583">
        <v>0</v>
      </c>
      <c r="G1583" s="18">
        <v>13511.28</v>
      </c>
      <c r="H1583" t="s">
        <v>12</v>
      </c>
      <c r="I1583" t="s">
        <v>16</v>
      </c>
      <c r="J1583" t="s">
        <v>23</v>
      </c>
      <c r="K1583" s="14">
        <f t="shared" si="48"/>
        <v>23298</v>
      </c>
      <c r="L1583" s="16">
        <f t="shared" si="49"/>
        <v>59</v>
      </c>
    </row>
    <row r="1584" spans="2:12" x14ac:dyDescent="0.3">
      <c r="B1584" t="s">
        <v>1615</v>
      </c>
      <c r="C1584">
        <v>1960</v>
      </c>
      <c r="D1584" t="s">
        <v>10</v>
      </c>
      <c r="E1584">
        <v>11</v>
      </c>
      <c r="F1584">
        <v>0</v>
      </c>
      <c r="G1584" s="18">
        <v>13555</v>
      </c>
      <c r="H1584" t="s">
        <v>12</v>
      </c>
      <c r="I1584" t="s">
        <v>12</v>
      </c>
      <c r="J1584" t="s">
        <v>356</v>
      </c>
      <c r="K1584" s="14">
        <f t="shared" si="48"/>
        <v>22108</v>
      </c>
      <c r="L1584" s="16">
        <f t="shared" si="49"/>
        <v>62</v>
      </c>
    </row>
    <row r="1585" spans="2:12" x14ac:dyDescent="0.3">
      <c r="B1585" t="s">
        <v>1616</v>
      </c>
      <c r="C1585">
        <v>1968</v>
      </c>
      <c r="D1585" t="s">
        <v>10</v>
      </c>
      <c r="E1585">
        <v>15</v>
      </c>
      <c r="F1585">
        <v>0</v>
      </c>
      <c r="G1585" s="18">
        <v>13566.04</v>
      </c>
      <c r="H1585" t="s">
        <v>12</v>
      </c>
      <c r="I1585" t="s">
        <v>12</v>
      </c>
      <c r="J1585" t="s">
        <v>535</v>
      </c>
      <c r="K1585" s="14">
        <f t="shared" si="48"/>
        <v>25034</v>
      </c>
      <c r="L1585" s="16">
        <f t="shared" si="49"/>
        <v>54</v>
      </c>
    </row>
    <row r="1586" spans="2:12" x14ac:dyDescent="0.3">
      <c r="B1586" t="s">
        <v>1617</v>
      </c>
      <c r="C1586">
        <v>1992</v>
      </c>
      <c r="D1586" t="s">
        <v>35</v>
      </c>
      <c r="E1586">
        <v>14</v>
      </c>
      <c r="F1586">
        <v>0</v>
      </c>
      <c r="G1586" s="18">
        <v>13588.17</v>
      </c>
      <c r="H1586" t="s">
        <v>12</v>
      </c>
      <c r="I1586" t="s">
        <v>16</v>
      </c>
      <c r="J1586" t="s">
        <v>23</v>
      </c>
      <c r="K1586" s="14">
        <f t="shared" si="48"/>
        <v>33830</v>
      </c>
      <c r="L1586" s="16">
        <f t="shared" si="49"/>
        <v>30</v>
      </c>
    </row>
    <row r="1587" spans="2:12" x14ac:dyDescent="0.3">
      <c r="B1587" t="s">
        <v>1618</v>
      </c>
      <c r="C1587">
        <v>1964</v>
      </c>
      <c r="D1587" t="s">
        <v>20</v>
      </c>
      <c r="E1587">
        <v>10</v>
      </c>
      <c r="F1587">
        <v>2</v>
      </c>
      <c r="G1587" s="18">
        <v>13607.37</v>
      </c>
      <c r="H1587" t="s">
        <v>12</v>
      </c>
      <c r="I1587" t="s">
        <v>16</v>
      </c>
      <c r="J1587" t="s">
        <v>247</v>
      </c>
      <c r="K1587" s="14">
        <f t="shared" si="48"/>
        <v>23630</v>
      </c>
      <c r="L1587" s="16">
        <f t="shared" si="49"/>
        <v>58</v>
      </c>
    </row>
    <row r="1588" spans="2:12" x14ac:dyDescent="0.3">
      <c r="B1588" t="s">
        <v>1619</v>
      </c>
      <c r="C1588">
        <v>1961</v>
      </c>
      <c r="D1588" t="s">
        <v>15</v>
      </c>
      <c r="E1588">
        <v>18</v>
      </c>
      <c r="F1588">
        <v>0</v>
      </c>
      <c r="G1588" s="18">
        <v>13616.36</v>
      </c>
      <c r="H1588" t="s">
        <v>12</v>
      </c>
      <c r="I1588" t="s">
        <v>12</v>
      </c>
      <c r="J1588" t="s">
        <v>247</v>
      </c>
      <c r="K1588" s="14">
        <f t="shared" si="48"/>
        <v>22603</v>
      </c>
      <c r="L1588" s="16">
        <f t="shared" si="49"/>
        <v>61</v>
      </c>
    </row>
    <row r="1589" spans="2:12" x14ac:dyDescent="0.3">
      <c r="B1589" t="s">
        <v>1620</v>
      </c>
      <c r="C1589">
        <v>1969</v>
      </c>
      <c r="D1589" t="s">
        <v>10</v>
      </c>
      <c r="E1589">
        <v>26</v>
      </c>
      <c r="F1589">
        <v>0</v>
      </c>
      <c r="G1589" s="18">
        <v>13622.01</v>
      </c>
      <c r="H1589" t="s">
        <v>12</v>
      </c>
      <c r="I1589" t="s">
        <v>12</v>
      </c>
      <c r="J1589" t="s">
        <v>23</v>
      </c>
      <c r="K1589" s="14">
        <f t="shared" si="48"/>
        <v>25410</v>
      </c>
      <c r="L1589" s="16">
        <f t="shared" si="49"/>
        <v>53</v>
      </c>
    </row>
    <row r="1590" spans="2:12" x14ac:dyDescent="0.3">
      <c r="B1590" t="s">
        <v>1621</v>
      </c>
      <c r="C1590">
        <v>1961</v>
      </c>
      <c r="D1590" t="s">
        <v>30</v>
      </c>
      <c r="E1590">
        <v>24</v>
      </c>
      <c r="F1590">
        <v>0</v>
      </c>
      <c r="G1590" s="18">
        <v>13635.64</v>
      </c>
      <c r="H1590" t="s">
        <v>12</v>
      </c>
      <c r="I1590" t="s">
        <v>12</v>
      </c>
      <c r="J1590" t="s">
        <v>247</v>
      </c>
      <c r="K1590" s="14">
        <f t="shared" si="48"/>
        <v>22639</v>
      </c>
      <c r="L1590" s="16">
        <f t="shared" si="49"/>
        <v>61</v>
      </c>
    </row>
    <row r="1591" spans="2:12" x14ac:dyDescent="0.3">
      <c r="B1591" t="s">
        <v>1622</v>
      </c>
      <c r="C1591">
        <v>1984</v>
      </c>
      <c r="D1591" t="s">
        <v>10</v>
      </c>
      <c r="E1591">
        <v>20</v>
      </c>
      <c r="F1591">
        <v>3</v>
      </c>
      <c r="G1591" s="18">
        <v>13638.06</v>
      </c>
      <c r="H1591" t="s">
        <v>12</v>
      </c>
      <c r="I1591" t="s">
        <v>12</v>
      </c>
      <c r="J1591" t="s">
        <v>249</v>
      </c>
      <c r="K1591" s="14">
        <f t="shared" si="48"/>
        <v>30883</v>
      </c>
      <c r="L1591" s="16">
        <f t="shared" si="49"/>
        <v>38</v>
      </c>
    </row>
    <row r="1592" spans="2:12" x14ac:dyDescent="0.3">
      <c r="B1592" t="s">
        <v>1623</v>
      </c>
      <c r="C1592">
        <v>1963</v>
      </c>
      <c r="D1592" t="s">
        <v>35</v>
      </c>
      <c r="E1592">
        <v>4</v>
      </c>
      <c r="F1592">
        <v>0</v>
      </c>
      <c r="G1592" s="18">
        <v>13677.68</v>
      </c>
      <c r="H1592" t="s">
        <v>12</v>
      </c>
      <c r="I1592" t="s">
        <v>11</v>
      </c>
      <c r="J1592" t="s">
        <v>300</v>
      </c>
      <c r="K1592" s="14">
        <f t="shared" si="48"/>
        <v>23227</v>
      </c>
      <c r="L1592" s="16">
        <f t="shared" si="49"/>
        <v>59</v>
      </c>
    </row>
    <row r="1593" spans="2:12" x14ac:dyDescent="0.3">
      <c r="B1593" t="s">
        <v>1624</v>
      </c>
      <c r="C1593">
        <v>1985</v>
      </c>
      <c r="D1593" t="s">
        <v>20</v>
      </c>
      <c r="E1593">
        <v>14</v>
      </c>
      <c r="F1593">
        <v>3</v>
      </c>
      <c r="G1593" s="18">
        <v>13685.51</v>
      </c>
      <c r="H1593" t="s">
        <v>12</v>
      </c>
      <c r="I1593" t="s">
        <v>16</v>
      </c>
      <c r="J1593" t="s">
        <v>535</v>
      </c>
      <c r="K1593" s="14">
        <f t="shared" si="48"/>
        <v>31304</v>
      </c>
      <c r="L1593" s="16">
        <f t="shared" si="49"/>
        <v>37</v>
      </c>
    </row>
    <row r="1594" spans="2:12" x14ac:dyDescent="0.3">
      <c r="B1594" t="s">
        <v>1625</v>
      </c>
      <c r="C1594">
        <v>1986</v>
      </c>
      <c r="D1594" t="s">
        <v>15</v>
      </c>
      <c r="E1594">
        <v>24</v>
      </c>
      <c r="F1594">
        <v>3</v>
      </c>
      <c r="G1594" s="18">
        <v>13714.55</v>
      </c>
      <c r="H1594" t="s">
        <v>12</v>
      </c>
      <c r="I1594" t="s">
        <v>11</v>
      </c>
      <c r="J1594" t="s">
        <v>249</v>
      </c>
      <c r="K1594" s="14">
        <f t="shared" si="48"/>
        <v>31740</v>
      </c>
      <c r="L1594" s="16">
        <f t="shared" si="49"/>
        <v>36</v>
      </c>
    </row>
    <row r="1595" spans="2:12" x14ac:dyDescent="0.3">
      <c r="B1595" t="s">
        <v>1626</v>
      </c>
      <c r="C1595">
        <v>1981</v>
      </c>
      <c r="D1595" t="s">
        <v>35</v>
      </c>
      <c r="E1595">
        <v>2</v>
      </c>
      <c r="F1595">
        <v>1</v>
      </c>
      <c r="G1595" s="18">
        <v>13725.47</v>
      </c>
      <c r="H1595" t="s">
        <v>12</v>
      </c>
      <c r="I1595" t="s">
        <v>11</v>
      </c>
      <c r="J1595" t="s">
        <v>247</v>
      </c>
      <c r="K1595" s="14">
        <f t="shared" si="48"/>
        <v>29800</v>
      </c>
      <c r="L1595" s="16">
        <f t="shared" si="49"/>
        <v>41</v>
      </c>
    </row>
    <row r="1596" spans="2:12" x14ac:dyDescent="0.3">
      <c r="B1596" t="s">
        <v>1627</v>
      </c>
      <c r="C1596">
        <v>1985</v>
      </c>
      <c r="D1596" t="s">
        <v>35</v>
      </c>
      <c r="E1596">
        <v>29</v>
      </c>
      <c r="F1596">
        <v>3</v>
      </c>
      <c r="G1596" s="18">
        <v>13726.21</v>
      </c>
      <c r="H1596" t="s">
        <v>12</v>
      </c>
      <c r="I1596" t="s">
        <v>12</v>
      </c>
      <c r="J1596" t="s">
        <v>535</v>
      </c>
      <c r="K1596" s="14">
        <f t="shared" si="48"/>
        <v>31288</v>
      </c>
      <c r="L1596" s="16">
        <f t="shared" si="49"/>
        <v>37</v>
      </c>
    </row>
    <row r="1597" spans="2:12" x14ac:dyDescent="0.3">
      <c r="B1597" t="s">
        <v>1628</v>
      </c>
      <c r="C1597">
        <v>1969</v>
      </c>
      <c r="D1597" t="s">
        <v>37</v>
      </c>
      <c r="E1597">
        <v>23</v>
      </c>
      <c r="F1597">
        <v>0</v>
      </c>
      <c r="G1597" s="18">
        <v>13746.74</v>
      </c>
      <c r="H1597" t="s">
        <v>12</v>
      </c>
      <c r="I1597" t="s">
        <v>11</v>
      </c>
      <c r="J1597" t="s">
        <v>535</v>
      </c>
      <c r="K1597" s="14">
        <f t="shared" si="48"/>
        <v>25499</v>
      </c>
      <c r="L1597" s="16">
        <f t="shared" si="49"/>
        <v>53</v>
      </c>
    </row>
    <row r="1598" spans="2:12" x14ac:dyDescent="0.3">
      <c r="B1598" t="s">
        <v>1629</v>
      </c>
      <c r="C1598">
        <v>2004</v>
      </c>
      <c r="D1598" t="s">
        <v>10</v>
      </c>
      <c r="E1598">
        <v>16</v>
      </c>
      <c r="F1598">
        <v>0</v>
      </c>
      <c r="G1598" s="18">
        <v>13747.87</v>
      </c>
      <c r="H1598" t="s">
        <v>12</v>
      </c>
      <c r="I1598" t="s">
        <v>11</v>
      </c>
      <c r="J1598" t="s">
        <v>170</v>
      </c>
      <c r="K1598" s="14">
        <f t="shared" si="48"/>
        <v>38184</v>
      </c>
      <c r="L1598" s="16">
        <f t="shared" si="49"/>
        <v>18</v>
      </c>
    </row>
    <row r="1599" spans="2:12" x14ac:dyDescent="0.3">
      <c r="B1599" t="s">
        <v>1630</v>
      </c>
      <c r="C1599">
        <v>1959</v>
      </c>
      <c r="D1599" t="s">
        <v>35</v>
      </c>
      <c r="E1599">
        <v>6</v>
      </c>
      <c r="F1599">
        <v>0</v>
      </c>
      <c r="G1599" s="18">
        <v>13770.1</v>
      </c>
      <c r="H1599" t="s">
        <v>12</v>
      </c>
      <c r="I1599" t="s">
        <v>16</v>
      </c>
      <c r="J1599" t="s">
        <v>23</v>
      </c>
      <c r="K1599" s="14">
        <f t="shared" si="48"/>
        <v>21768</v>
      </c>
      <c r="L1599" s="16">
        <f t="shared" si="49"/>
        <v>63</v>
      </c>
    </row>
    <row r="1600" spans="2:12" x14ac:dyDescent="0.3">
      <c r="B1600" t="s">
        <v>1631</v>
      </c>
      <c r="C1600">
        <v>1966</v>
      </c>
      <c r="D1600" t="s">
        <v>15</v>
      </c>
      <c r="E1600">
        <v>10</v>
      </c>
      <c r="F1600">
        <v>0</v>
      </c>
      <c r="G1600" s="18">
        <v>13801.61</v>
      </c>
      <c r="H1600" t="s">
        <v>12</v>
      </c>
      <c r="I1600" t="s">
        <v>12</v>
      </c>
      <c r="J1600" t="s">
        <v>535</v>
      </c>
      <c r="K1600" s="14">
        <f t="shared" si="48"/>
        <v>24421</v>
      </c>
      <c r="L1600" s="16">
        <f t="shared" si="49"/>
        <v>56</v>
      </c>
    </row>
    <row r="1601" spans="2:12" x14ac:dyDescent="0.3">
      <c r="B1601" t="s">
        <v>1632</v>
      </c>
      <c r="C1601">
        <v>1986</v>
      </c>
      <c r="D1601" t="s">
        <v>30</v>
      </c>
      <c r="E1601">
        <v>8</v>
      </c>
      <c r="F1601">
        <v>3</v>
      </c>
      <c r="G1601" s="18">
        <v>13819.49</v>
      </c>
      <c r="H1601" t="s">
        <v>12</v>
      </c>
      <c r="I1601" t="s">
        <v>11</v>
      </c>
      <c r="J1601" t="s">
        <v>23</v>
      </c>
      <c r="K1601" s="14">
        <f t="shared" si="48"/>
        <v>31754</v>
      </c>
      <c r="L1601" s="16">
        <f t="shared" si="49"/>
        <v>36</v>
      </c>
    </row>
    <row r="1602" spans="2:12" x14ac:dyDescent="0.3">
      <c r="B1602" t="s">
        <v>1633</v>
      </c>
      <c r="C1602">
        <v>1958</v>
      </c>
      <c r="D1602" t="s">
        <v>15</v>
      </c>
      <c r="E1602">
        <v>25</v>
      </c>
      <c r="F1602">
        <v>0</v>
      </c>
      <c r="G1602" s="18">
        <v>13822.8</v>
      </c>
      <c r="H1602" t="s">
        <v>12</v>
      </c>
      <c r="I1602" t="s">
        <v>12</v>
      </c>
      <c r="J1602" t="s">
        <v>42</v>
      </c>
      <c r="K1602" s="14">
        <f t="shared" si="48"/>
        <v>21514</v>
      </c>
      <c r="L1602" s="16">
        <f t="shared" si="49"/>
        <v>64</v>
      </c>
    </row>
    <row r="1603" spans="2:12" x14ac:dyDescent="0.3">
      <c r="B1603" t="s">
        <v>1634</v>
      </c>
      <c r="C1603">
        <v>1958</v>
      </c>
      <c r="D1603" t="s">
        <v>30</v>
      </c>
      <c r="E1603">
        <v>10</v>
      </c>
      <c r="F1603">
        <v>0</v>
      </c>
      <c r="G1603" s="18">
        <v>13831.12</v>
      </c>
      <c r="H1603" t="s">
        <v>12</v>
      </c>
      <c r="I1603" t="s">
        <v>16</v>
      </c>
      <c r="J1603" t="s">
        <v>13</v>
      </c>
      <c r="K1603" s="14">
        <f t="shared" ref="K1603:K1666" si="50">DATE(C1603,MONTH(1&amp;D1603),E1603)</f>
        <v>21529</v>
      </c>
      <c r="L1603" s="16">
        <f t="shared" ref="L1603:L1666" si="51">DATEDIF(K1603,DATE(2023,6,8),"Y")</f>
        <v>64</v>
      </c>
    </row>
    <row r="1604" spans="2:12" x14ac:dyDescent="0.3">
      <c r="B1604" t="s">
        <v>1635</v>
      </c>
      <c r="C1604">
        <v>2003</v>
      </c>
      <c r="D1604" t="s">
        <v>18</v>
      </c>
      <c r="E1604">
        <v>7</v>
      </c>
      <c r="F1604">
        <v>0</v>
      </c>
      <c r="G1604" s="18">
        <v>13844.51</v>
      </c>
      <c r="H1604" t="s">
        <v>11</v>
      </c>
      <c r="I1604" t="s">
        <v>16</v>
      </c>
      <c r="J1604" t="s">
        <v>42</v>
      </c>
      <c r="K1604" s="14">
        <f t="shared" si="50"/>
        <v>37779</v>
      </c>
      <c r="L1604" s="16">
        <f t="shared" si="51"/>
        <v>20</v>
      </c>
    </row>
    <row r="1605" spans="2:12" x14ac:dyDescent="0.3">
      <c r="B1605" t="s">
        <v>1636</v>
      </c>
      <c r="C1605">
        <v>1960</v>
      </c>
      <c r="D1605" t="s">
        <v>10</v>
      </c>
      <c r="E1605">
        <v>21</v>
      </c>
      <c r="F1605">
        <v>0</v>
      </c>
      <c r="G1605" s="18">
        <v>13844.8</v>
      </c>
      <c r="H1605" t="s">
        <v>11</v>
      </c>
      <c r="I1605" t="s">
        <v>11</v>
      </c>
      <c r="J1605" t="s">
        <v>23</v>
      </c>
      <c r="K1605" s="14">
        <f t="shared" si="50"/>
        <v>22118</v>
      </c>
      <c r="L1605" s="16">
        <f t="shared" si="51"/>
        <v>62</v>
      </c>
    </row>
    <row r="1606" spans="2:12" x14ac:dyDescent="0.3">
      <c r="B1606" t="s">
        <v>1637</v>
      </c>
      <c r="C1606">
        <v>1978</v>
      </c>
      <c r="D1606" t="s">
        <v>30</v>
      </c>
      <c r="E1606">
        <v>19</v>
      </c>
      <c r="F1606">
        <v>2</v>
      </c>
      <c r="G1606" s="18">
        <v>13874.89</v>
      </c>
      <c r="H1606" t="s">
        <v>11</v>
      </c>
      <c r="I1606" t="s">
        <v>16</v>
      </c>
      <c r="J1606" t="s">
        <v>23</v>
      </c>
      <c r="K1606" s="14">
        <f t="shared" si="50"/>
        <v>28843</v>
      </c>
      <c r="L1606" s="16">
        <f t="shared" si="51"/>
        <v>44</v>
      </c>
    </row>
    <row r="1607" spans="2:12" x14ac:dyDescent="0.3">
      <c r="B1607" t="s">
        <v>1638</v>
      </c>
      <c r="C1607">
        <v>1959</v>
      </c>
      <c r="D1607" t="s">
        <v>37</v>
      </c>
      <c r="E1607">
        <v>5</v>
      </c>
      <c r="F1607">
        <v>0</v>
      </c>
      <c r="G1607" s="18">
        <v>13880.95</v>
      </c>
      <c r="H1607" t="s">
        <v>11</v>
      </c>
      <c r="I1607" t="s">
        <v>11</v>
      </c>
      <c r="J1607" t="s">
        <v>42</v>
      </c>
      <c r="K1607" s="14">
        <f t="shared" si="50"/>
        <v>21828</v>
      </c>
      <c r="L1607" s="16">
        <f t="shared" si="51"/>
        <v>63</v>
      </c>
    </row>
    <row r="1608" spans="2:12" x14ac:dyDescent="0.3">
      <c r="B1608" t="s">
        <v>1639</v>
      </c>
      <c r="C1608">
        <v>1985</v>
      </c>
      <c r="D1608" t="s">
        <v>20</v>
      </c>
      <c r="E1608">
        <v>25</v>
      </c>
      <c r="F1608">
        <v>3</v>
      </c>
      <c r="G1608" s="18">
        <v>13886.4</v>
      </c>
      <c r="H1608" t="s">
        <v>11</v>
      </c>
      <c r="I1608" t="s">
        <v>11</v>
      </c>
      <c r="J1608" t="s">
        <v>23</v>
      </c>
      <c r="K1608" s="14">
        <f t="shared" si="50"/>
        <v>31315</v>
      </c>
      <c r="L1608" s="16">
        <f t="shared" si="51"/>
        <v>37</v>
      </c>
    </row>
    <row r="1609" spans="2:12" x14ac:dyDescent="0.3">
      <c r="B1609" t="s">
        <v>1640</v>
      </c>
      <c r="C1609">
        <v>1959</v>
      </c>
      <c r="D1609" t="s">
        <v>30</v>
      </c>
      <c r="E1609">
        <v>29</v>
      </c>
      <c r="F1609">
        <v>0</v>
      </c>
      <c r="G1609" s="18">
        <v>13887.2</v>
      </c>
      <c r="H1609" t="s">
        <v>11</v>
      </c>
      <c r="I1609" t="s">
        <v>12</v>
      </c>
      <c r="J1609" t="s">
        <v>13</v>
      </c>
      <c r="K1609" s="14">
        <f t="shared" si="50"/>
        <v>21913</v>
      </c>
      <c r="L1609" s="16">
        <f t="shared" si="51"/>
        <v>63</v>
      </c>
    </row>
    <row r="1610" spans="2:12" x14ac:dyDescent="0.3">
      <c r="B1610" t="s">
        <v>1641</v>
      </c>
      <c r="C1610">
        <v>1959</v>
      </c>
      <c r="D1610" t="s">
        <v>10</v>
      </c>
      <c r="E1610">
        <v>7</v>
      </c>
      <c r="F1610">
        <v>0</v>
      </c>
      <c r="G1610" s="18">
        <v>13887.97</v>
      </c>
      <c r="H1610" t="s">
        <v>11</v>
      </c>
      <c r="I1610" t="s">
        <v>11</v>
      </c>
      <c r="J1610" t="s">
        <v>13</v>
      </c>
      <c r="K1610" s="14">
        <f t="shared" si="50"/>
        <v>21738</v>
      </c>
      <c r="L1610" s="16">
        <f t="shared" si="51"/>
        <v>63</v>
      </c>
    </row>
    <row r="1611" spans="2:12" x14ac:dyDescent="0.3">
      <c r="B1611" t="s">
        <v>1642</v>
      </c>
      <c r="C1611">
        <v>1962</v>
      </c>
      <c r="D1611" t="s">
        <v>10</v>
      </c>
      <c r="E1611">
        <v>27</v>
      </c>
      <c r="F1611">
        <v>3</v>
      </c>
      <c r="G1611" s="18">
        <v>13919.82</v>
      </c>
      <c r="H1611" t="s">
        <v>11</v>
      </c>
      <c r="I1611" t="s">
        <v>11</v>
      </c>
      <c r="J1611" t="s">
        <v>13</v>
      </c>
      <c r="K1611" s="14">
        <f t="shared" si="50"/>
        <v>22854</v>
      </c>
      <c r="L1611" s="16">
        <f t="shared" si="51"/>
        <v>60</v>
      </c>
    </row>
    <row r="1612" spans="2:12" x14ac:dyDescent="0.3">
      <c r="B1612" t="s">
        <v>1643</v>
      </c>
      <c r="C1612">
        <v>1960</v>
      </c>
      <c r="D1612" t="s">
        <v>18</v>
      </c>
      <c r="E1612">
        <v>18</v>
      </c>
      <c r="F1612">
        <v>1</v>
      </c>
      <c r="G1612" s="18">
        <v>13937.67</v>
      </c>
      <c r="H1612" t="s">
        <v>11</v>
      </c>
      <c r="I1612" t="s">
        <v>16</v>
      </c>
      <c r="J1612" t="s">
        <v>23</v>
      </c>
      <c r="K1612" s="14">
        <f t="shared" si="50"/>
        <v>22085</v>
      </c>
      <c r="L1612" s="16">
        <f t="shared" si="51"/>
        <v>62</v>
      </c>
    </row>
    <row r="1613" spans="2:12" x14ac:dyDescent="0.3">
      <c r="B1613" t="s">
        <v>1644</v>
      </c>
      <c r="C1613">
        <v>1959</v>
      </c>
      <c r="D1613" t="s">
        <v>35</v>
      </c>
      <c r="E1613">
        <v>29</v>
      </c>
      <c r="F1613">
        <v>0</v>
      </c>
      <c r="G1613" s="18">
        <v>13974.46</v>
      </c>
      <c r="H1613" t="s">
        <v>11</v>
      </c>
      <c r="I1613" t="s">
        <v>11</v>
      </c>
      <c r="J1613" t="s">
        <v>166</v>
      </c>
      <c r="K1613" s="14">
        <f t="shared" si="50"/>
        <v>21791</v>
      </c>
      <c r="L1613" s="16">
        <f t="shared" si="51"/>
        <v>63</v>
      </c>
    </row>
    <row r="1614" spans="2:12" x14ac:dyDescent="0.3">
      <c r="B1614" t="s">
        <v>1645</v>
      </c>
      <c r="C1614">
        <v>1990</v>
      </c>
      <c r="D1614" t="s">
        <v>10</v>
      </c>
      <c r="E1614">
        <v>13</v>
      </c>
      <c r="F1614">
        <v>3</v>
      </c>
      <c r="G1614" s="18">
        <v>13979.45</v>
      </c>
      <c r="H1614" t="s">
        <v>11</v>
      </c>
      <c r="I1614" t="s">
        <v>16</v>
      </c>
      <c r="J1614" t="s">
        <v>249</v>
      </c>
      <c r="K1614" s="14">
        <f t="shared" si="50"/>
        <v>33067</v>
      </c>
      <c r="L1614" s="16">
        <f t="shared" si="51"/>
        <v>32</v>
      </c>
    </row>
    <row r="1615" spans="2:12" x14ac:dyDescent="0.3">
      <c r="B1615" t="s">
        <v>1646</v>
      </c>
      <c r="C1615">
        <v>1959</v>
      </c>
      <c r="D1615" t="s">
        <v>20</v>
      </c>
      <c r="E1615">
        <v>6</v>
      </c>
      <c r="F1615">
        <v>0</v>
      </c>
      <c r="G1615" s="18">
        <v>13981.85</v>
      </c>
      <c r="H1615" t="s">
        <v>11</v>
      </c>
      <c r="I1615" t="s">
        <v>16</v>
      </c>
      <c r="J1615" t="s">
        <v>168</v>
      </c>
      <c r="K1615" s="14">
        <f t="shared" si="50"/>
        <v>21799</v>
      </c>
      <c r="L1615" s="16">
        <f t="shared" si="51"/>
        <v>63</v>
      </c>
    </row>
    <row r="1616" spans="2:12" x14ac:dyDescent="0.3">
      <c r="B1616" t="s">
        <v>1647</v>
      </c>
      <c r="C1616">
        <v>1963</v>
      </c>
      <c r="D1616" t="s">
        <v>30</v>
      </c>
      <c r="E1616">
        <v>23</v>
      </c>
      <c r="F1616">
        <v>3</v>
      </c>
      <c r="G1616" s="18">
        <v>14001.13</v>
      </c>
      <c r="H1616" t="s">
        <v>11</v>
      </c>
      <c r="I1616" t="s">
        <v>16</v>
      </c>
      <c r="J1616" t="s">
        <v>13</v>
      </c>
      <c r="K1616" s="14">
        <f t="shared" si="50"/>
        <v>23368</v>
      </c>
      <c r="L1616" s="16">
        <f t="shared" si="51"/>
        <v>59</v>
      </c>
    </row>
    <row r="1617" spans="2:12" x14ac:dyDescent="0.3">
      <c r="B1617" t="s">
        <v>1648</v>
      </c>
      <c r="C1617">
        <v>1963</v>
      </c>
      <c r="D1617" t="s">
        <v>10</v>
      </c>
      <c r="E1617">
        <v>6</v>
      </c>
      <c r="F1617">
        <v>3</v>
      </c>
      <c r="G1617" s="18">
        <v>14001.29</v>
      </c>
      <c r="H1617" t="s">
        <v>11</v>
      </c>
      <c r="I1617" t="s">
        <v>11</v>
      </c>
      <c r="J1617" t="s">
        <v>13</v>
      </c>
      <c r="K1617" s="14">
        <f t="shared" si="50"/>
        <v>23198</v>
      </c>
      <c r="L1617" s="16">
        <f t="shared" si="51"/>
        <v>59</v>
      </c>
    </row>
    <row r="1618" spans="2:12" x14ac:dyDescent="0.3">
      <c r="B1618" t="s">
        <v>1649</v>
      </c>
      <c r="C1618">
        <v>1963</v>
      </c>
      <c r="D1618" t="s">
        <v>10</v>
      </c>
      <c r="E1618">
        <v>8</v>
      </c>
      <c r="F1618">
        <v>3</v>
      </c>
      <c r="G1618" s="18">
        <v>14007.22</v>
      </c>
      <c r="H1618" t="s">
        <v>11</v>
      </c>
      <c r="I1618" t="s">
        <v>12</v>
      </c>
      <c r="J1618" t="s">
        <v>42</v>
      </c>
      <c r="K1618" s="14">
        <f t="shared" si="50"/>
        <v>23200</v>
      </c>
      <c r="L1618" s="16">
        <f t="shared" si="51"/>
        <v>59</v>
      </c>
    </row>
    <row r="1619" spans="2:12" x14ac:dyDescent="0.3">
      <c r="B1619" t="s">
        <v>1650</v>
      </c>
      <c r="C1619">
        <v>1960</v>
      </c>
      <c r="D1619" t="s">
        <v>15</v>
      </c>
      <c r="E1619">
        <v>8</v>
      </c>
      <c r="F1619">
        <v>0</v>
      </c>
      <c r="G1619" s="18">
        <v>14043.48</v>
      </c>
      <c r="H1619" t="s">
        <v>11</v>
      </c>
      <c r="I1619" t="s">
        <v>12</v>
      </c>
      <c r="J1619" t="s">
        <v>247</v>
      </c>
      <c r="K1619" s="14">
        <f t="shared" si="50"/>
        <v>22228</v>
      </c>
      <c r="L1619" s="16">
        <f t="shared" si="51"/>
        <v>62</v>
      </c>
    </row>
    <row r="1620" spans="2:12" x14ac:dyDescent="0.3">
      <c r="B1620" t="s">
        <v>1651</v>
      </c>
      <c r="C1620">
        <v>1991</v>
      </c>
      <c r="D1620" t="s">
        <v>20</v>
      </c>
      <c r="E1620">
        <v>12</v>
      </c>
      <c r="F1620">
        <v>3</v>
      </c>
      <c r="G1620" s="18">
        <v>14081.93</v>
      </c>
      <c r="H1620" t="s">
        <v>11</v>
      </c>
      <c r="I1620" t="s">
        <v>12</v>
      </c>
      <c r="J1620" t="s">
        <v>23</v>
      </c>
      <c r="K1620" s="14">
        <f t="shared" si="50"/>
        <v>33493</v>
      </c>
      <c r="L1620" s="16">
        <f t="shared" si="51"/>
        <v>31</v>
      </c>
    </row>
    <row r="1621" spans="2:12" x14ac:dyDescent="0.3">
      <c r="B1621" t="s">
        <v>1652</v>
      </c>
      <c r="C1621">
        <v>1976</v>
      </c>
      <c r="D1621" t="s">
        <v>20</v>
      </c>
      <c r="E1621">
        <v>26</v>
      </c>
      <c r="F1621">
        <v>2</v>
      </c>
      <c r="G1621" s="18">
        <v>14098.07</v>
      </c>
      <c r="H1621" t="s">
        <v>11</v>
      </c>
      <c r="I1621" t="s">
        <v>12</v>
      </c>
      <c r="J1621" t="s">
        <v>249</v>
      </c>
      <c r="K1621" s="14">
        <f t="shared" si="50"/>
        <v>28029</v>
      </c>
      <c r="L1621" s="16">
        <f t="shared" si="51"/>
        <v>46</v>
      </c>
    </row>
    <row r="1622" spans="2:12" x14ac:dyDescent="0.3">
      <c r="B1622" t="s">
        <v>1653</v>
      </c>
      <c r="C1622">
        <v>1961</v>
      </c>
      <c r="D1622" t="s">
        <v>18</v>
      </c>
      <c r="E1622">
        <v>14</v>
      </c>
      <c r="F1622">
        <v>2</v>
      </c>
      <c r="G1622" s="18">
        <v>14119.62</v>
      </c>
      <c r="H1622" t="s">
        <v>11</v>
      </c>
      <c r="I1622" t="s">
        <v>16</v>
      </c>
      <c r="J1622" t="s">
        <v>23</v>
      </c>
      <c r="K1622" s="14">
        <f t="shared" si="50"/>
        <v>22446</v>
      </c>
      <c r="L1622" s="16">
        <f t="shared" si="51"/>
        <v>61</v>
      </c>
    </row>
    <row r="1623" spans="2:12" x14ac:dyDescent="0.3">
      <c r="B1623" t="s">
        <v>1654</v>
      </c>
      <c r="C1623">
        <v>2004</v>
      </c>
      <c r="D1623" t="s">
        <v>10</v>
      </c>
      <c r="E1623">
        <v>6</v>
      </c>
      <c r="F1623">
        <v>0</v>
      </c>
      <c r="G1623" s="18">
        <v>14133.04</v>
      </c>
      <c r="H1623" t="s">
        <v>11</v>
      </c>
      <c r="I1623" t="s">
        <v>12</v>
      </c>
      <c r="J1623" t="s">
        <v>13</v>
      </c>
      <c r="K1623" s="14">
        <f t="shared" si="50"/>
        <v>38174</v>
      </c>
      <c r="L1623" s="16">
        <f t="shared" si="51"/>
        <v>18</v>
      </c>
    </row>
    <row r="1624" spans="2:12" x14ac:dyDescent="0.3">
      <c r="B1624" t="s">
        <v>1655</v>
      </c>
      <c r="C1624">
        <v>1984</v>
      </c>
      <c r="D1624" t="s">
        <v>10</v>
      </c>
      <c r="E1624">
        <v>7</v>
      </c>
      <c r="F1624">
        <v>3</v>
      </c>
      <c r="G1624" s="18">
        <v>14152.46</v>
      </c>
      <c r="H1624" t="s">
        <v>11</v>
      </c>
      <c r="I1624" t="s">
        <v>16</v>
      </c>
      <c r="J1624" t="s">
        <v>23</v>
      </c>
      <c r="K1624" s="14">
        <f t="shared" si="50"/>
        <v>30870</v>
      </c>
      <c r="L1624" s="16">
        <f t="shared" si="51"/>
        <v>38</v>
      </c>
    </row>
    <row r="1625" spans="2:12" x14ac:dyDescent="0.3">
      <c r="B1625" t="s">
        <v>1656</v>
      </c>
      <c r="C1625">
        <v>1968</v>
      </c>
      <c r="D1625" t="s">
        <v>30</v>
      </c>
      <c r="E1625">
        <v>25</v>
      </c>
      <c r="F1625">
        <v>0</v>
      </c>
      <c r="G1625" s="18">
        <v>14193.55</v>
      </c>
      <c r="H1625" t="s">
        <v>11</v>
      </c>
      <c r="I1625" t="s">
        <v>16</v>
      </c>
      <c r="J1625" t="s">
        <v>535</v>
      </c>
      <c r="K1625" s="14">
        <f t="shared" si="50"/>
        <v>25197</v>
      </c>
      <c r="L1625" s="16">
        <f t="shared" si="51"/>
        <v>54</v>
      </c>
    </row>
    <row r="1626" spans="2:12" x14ac:dyDescent="0.3">
      <c r="B1626" t="s">
        <v>1657</v>
      </c>
      <c r="C1626">
        <v>1983</v>
      </c>
      <c r="D1626" t="s">
        <v>15</v>
      </c>
      <c r="E1626">
        <v>17</v>
      </c>
      <c r="F1626">
        <v>3</v>
      </c>
      <c r="G1626" s="18">
        <v>14209.4</v>
      </c>
      <c r="H1626" t="s">
        <v>11</v>
      </c>
      <c r="I1626" t="s">
        <v>16</v>
      </c>
      <c r="J1626" t="s">
        <v>535</v>
      </c>
      <c r="K1626" s="14">
        <f t="shared" si="50"/>
        <v>30637</v>
      </c>
      <c r="L1626" s="16">
        <f t="shared" si="51"/>
        <v>39</v>
      </c>
    </row>
    <row r="1627" spans="2:12" x14ac:dyDescent="0.3">
      <c r="B1627" t="s">
        <v>1658</v>
      </c>
      <c r="C1627">
        <v>1958</v>
      </c>
      <c r="D1627" t="s">
        <v>20</v>
      </c>
      <c r="E1627">
        <v>21</v>
      </c>
      <c r="F1627">
        <v>0</v>
      </c>
      <c r="G1627" s="18">
        <v>14210.54</v>
      </c>
      <c r="H1627" t="s">
        <v>11</v>
      </c>
      <c r="I1627" t="s">
        <v>11</v>
      </c>
      <c r="J1627" t="s">
        <v>23</v>
      </c>
      <c r="K1627" s="14">
        <f t="shared" si="50"/>
        <v>21449</v>
      </c>
      <c r="L1627" s="16">
        <f t="shared" si="51"/>
        <v>64</v>
      </c>
    </row>
    <row r="1628" spans="2:12" x14ac:dyDescent="0.3">
      <c r="B1628" t="s">
        <v>1659</v>
      </c>
      <c r="C1628">
        <v>1961</v>
      </c>
      <c r="D1628" t="s">
        <v>20</v>
      </c>
      <c r="E1628">
        <v>25</v>
      </c>
      <c r="F1628">
        <v>2</v>
      </c>
      <c r="G1628" s="18">
        <v>14235.07</v>
      </c>
      <c r="H1628" t="s">
        <v>11</v>
      </c>
      <c r="I1628" t="s">
        <v>16</v>
      </c>
      <c r="J1628" t="s">
        <v>42</v>
      </c>
      <c r="K1628" s="14">
        <f t="shared" si="50"/>
        <v>22549</v>
      </c>
      <c r="L1628" s="16">
        <f t="shared" si="51"/>
        <v>61</v>
      </c>
    </row>
    <row r="1629" spans="2:12" x14ac:dyDescent="0.3">
      <c r="B1629" t="s">
        <v>1660</v>
      </c>
      <c r="C1629">
        <v>1959</v>
      </c>
      <c r="D1629" t="s">
        <v>37</v>
      </c>
      <c r="E1629">
        <v>10</v>
      </c>
      <c r="F1629">
        <v>0</v>
      </c>
      <c r="G1629" s="18">
        <v>14254.61</v>
      </c>
      <c r="H1629" t="s">
        <v>11</v>
      </c>
      <c r="I1629" t="s">
        <v>16</v>
      </c>
      <c r="J1629" t="s">
        <v>23</v>
      </c>
      <c r="K1629" s="14">
        <f t="shared" si="50"/>
        <v>21833</v>
      </c>
      <c r="L1629" s="16">
        <f t="shared" si="51"/>
        <v>63</v>
      </c>
    </row>
    <row r="1630" spans="2:12" x14ac:dyDescent="0.3">
      <c r="B1630" t="s">
        <v>1661</v>
      </c>
      <c r="C1630">
        <v>1959</v>
      </c>
      <c r="D1630" t="s">
        <v>15</v>
      </c>
      <c r="E1630">
        <v>8</v>
      </c>
      <c r="F1630">
        <v>0</v>
      </c>
      <c r="G1630" s="18">
        <v>14256.19</v>
      </c>
      <c r="H1630" t="s">
        <v>11</v>
      </c>
      <c r="I1630" t="s">
        <v>12</v>
      </c>
      <c r="J1630" t="s">
        <v>23</v>
      </c>
      <c r="K1630" s="14">
        <f t="shared" si="50"/>
        <v>21862</v>
      </c>
      <c r="L1630" s="16">
        <f t="shared" si="51"/>
        <v>63</v>
      </c>
    </row>
    <row r="1631" spans="2:12" x14ac:dyDescent="0.3">
      <c r="B1631" t="s">
        <v>1662</v>
      </c>
      <c r="C1631">
        <v>1974</v>
      </c>
      <c r="D1631" t="s">
        <v>30</v>
      </c>
      <c r="E1631">
        <v>26</v>
      </c>
      <c r="F1631">
        <v>0</v>
      </c>
      <c r="G1631" s="18">
        <v>14256.79</v>
      </c>
      <c r="H1631" t="s">
        <v>11</v>
      </c>
      <c r="I1631" t="s">
        <v>11</v>
      </c>
      <c r="J1631" t="s">
        <v>535</v>
      </c>
      <c r="K1631" s="14">
        <f t="shared" si="50"/>
        <v>27389</v>
      </c>
      <c r="L1631" s="16">
        <f t="shared" si="51"/>
        <v>48</v>
      </c>
    </row>
    <row r="1632" spans="2:12" x14ac:dyDescent="0.3">
      <c r="B1632" t="s">
        <v>1663</v>
      </c>
      <c r="C1632">
        <v>1972</v>
      </c>
      <c r="D1632" t="s">
        <v>10</v>
      </c>
      <c r="E1632">
        <v>13</v>
      </c>
      <c r="F1632">
        <v>0</v>
      </c>
      <c r="G1632" s="18">
        <v>14258.33</v>
      </c>
      <c r="H1632" t="s">
        <v>11</v>
      </c>
      <c r="I1632" t="s">
        <v>11</v>
      </c>
      <c r="J1632" t="s">
        <v>535</v>
      </c>
      <c r="K1632" s="14">
        <f t="shared" si="50"/>
        <v>26493</v>
      </c>
      <c r="L1632" s="16">
        <f t="shared" si="51"/>
        <v>50</v>
      </c>
    </row>
    <row r="1633" spans="2:12" x14ac:dyDescent="0.3">
      <c r="B1633" t="s">
        <v>1664</v>
      </c>
      <c r="C1633">
        <v>2004</v>
      </c>
      <c r="D1633" t="s">
        <v>20</v>
      </c>
      <c r="E1633">
        <v>6</v>
      </c>
      <c r="F1633">
        <v>0</v>
      </c>
      <c r="G1633" s="18">
        <v>14283.46</v>
      </c>
      <c r="H1633" t="s">
        <v>11</v>
      </c>
      <c r="I1633" t="s">
        <v>11</v>
      </c>
      <c r="J1633" t="s">
        <v>247</v>
      </c>
      <c r="K1633" s="14">
        <f t="shared" si="50"/>
        <v>38236</v>
      </c>
      <c r="L1633" s="16">
        <f t="shared" si="51"/>
        <v>18</v>
      </c>
    </row>
    <row r="1634" spans="2:12" x14ac:dyDescent="0.3">
      <c r="B1634" t="s">
        <v>1665</v>
      </c>
      <c r="C1634">
        <v>1968</v>
      </c>
      <c r="D1634" t="s">
        <v>30</v>
      </c>
      <c r="E1634">
        <v>15</v>
      </c>
      <c r="F1634">
        <v>0</v>
      </c>
      <c r="G1634" s="18">
        <v>14285.9</v>
      </c>
      <c r="H1634" t="s">
        <v>11</v>
      </c>
      <c r="I1634" t="s">
        <v>12</v>
      </c>
      <c r="J1634" t="s">
        <v>23</v>
      </c>
      <c r="K1634" s="14">
        <f t="shared" si="50"/>
        <v>25187</v>
      </c>
      <c r="L1634" s="16">
        <f t="shared" si="51"/>
        <v>54</v>
      </c>
    </row>
    <row r="1635" spans="2:12" x14ac:dyDescent="0.3">
      <c r="B1635" t="s">
        <v>1666</v>
      </c>
      <c r="C1635">
        <v>1958</v>
      </c>
      <c r="D1635" t="s">
        <v>37</v>
      </c>
      <c r="E1635">
        <v>15</v>
      </c>
      <c r="F1635">
        <v>0</v>
      </c>
      <c r="G1635" s="18">
        <v>14313.85</v>
      </c>
      <c r="H1635" t="s">
        <v>11</v>
      </c>
      <c r="I1635" t="s">
        <v>12</v>
      </c>
      <c r="J1635" t="s">
        <v>13</v>
      </c>
      <c r="K1635" s="14">
        <f t="shared" si="50"/>
        <v>21473</v>
      </c>
      <c r="L1635" s="16">
        <f t="shared" si="51"/>
        <v>64</v>
      </c>
    </row>
    <row r="1636" spans="2:12" x14ac:dyDescent="0.3">
      <c r="B1636" t="s">
        <v>1667</v>
      </c>
      <c r="C1636">
        <v>1958</v>
      </c>
      <c r="D1636" t="s">
        <v>10</v>
      </c>
      <c r="E1636">
        <v>10</v>
      </c>
      <c r="F1636">
        <v>0</v>
      </c>
      <c r="G1636" s="18">
        <v>14319.03</v>
      </c>
      <c r="H1636" t="s">
        <v>11</v>
      </c>
      <c r="I1636" t="s">
        <v>11</v>
      </c>
      <c r="J1636" t="s">
        <v>42</v>
      </c>
      <c r="K1636" s="14">
        <f t="shared" si="50"/>
        <v>21376</v>
      </c>
      <c r="L1636" s="16">
        <f t="shared" si="51"/>
        <v>64</v>
      </c>
    </row>
    <row r="1637" spans="2:12" x14ac:dyDescent="0.3">
      <c r="B1637" t="s">
        <v>1668</v>
      </c>
      <c r="C1637">
        <v>1969</v>
      </c>
      <c r="D1637" t="s">
        <v>20</v>
      </c>
      <c r="E1637">
        <v>26</v>
      </c>
      <c r="F1637">
        <v>0</v>
      </c>
      <c r="G1637" s="18">
        <v>14337.91</v>
      </c>
      <c r="H1637" t="s">
        <v>11</v>
      </c>
      <c r="I1637" t="s">
        <v>12</v>
      </c>
      <c r="J1637" t="s">
        <v>632</v>
      </c>
      <c r="K1637" s="14">
        <f t="shared" si="50"/>
        <v>25472</v>
      </c>
      <c r="L1637" s="16">
        <f t="shared" si="51"/>
        <v>53</v>
      </c>
    </row>
    <row r="1638" spans="2:12" x14ac:dyDescent="0.3">
      <c r="B1638" t="s">
        <v>1669</v>
      </c>
      <c r="C1638">
        <v>1959</v>
      </c>
      <c r="D1638" t="s">
        <v>30</v>
      </c>
      <c r="E1638">
        <v>24</v>
      </c>
      <c r="F1638">
        <v>1</v>
      </c>
      <c r="G1638" s="18">
        <v>14349.85</v>
      </c>
      <c r="H1638" t="s">
        <v>11</v>
      </c>
      <c r="I1638" t="s">
        <v>11</v>
      </c>
      <c r="J1638" t="s">
        <v>23</v>
      </c>
      <c r="K1638" s="14">
        <f t="shared" si="50"/>
        <v>21908</v>
      </c>
      <c r="L1638" s="16">
        <f t="shared" si="51"/>
        <v>63</v>
      </c>
    </row>
    <row r="1639" spans="2:12" x14ac:dyDescent="0.3">
      <c r="B1639" t="s">
        <v>1670</v>
      </c>
      <c r="C1639">
        <v>1967</v>
      </c>
      <c r="D1639" t="s">
        <v>37</v>
      </c>
      <c r="E1639">
        <v>10</v>
      </c>
      <c r="F1639">
        <v>0</v>
      </c>
      <c r="G1639" s="18">
        <v>14355.43</v>
      </c>
      <c r="H1639" t="s">
        <v>11</v>
      </c>
      <c r="I1639" t="s">
        <v>16</v>
      </c>
      <c r="J1639" t="s">
        <v>535</v>
      </c>
      <c r="K1639" s="14">
        <f t="shared" si="50"/>
        <v>24755</v>
      </c>
      <c r="L1639" s="16">
        <f t="shared" si="51"/>
        <v>55</v>
      </c>
    </row>
    <row r="1640" spans="2:12" x14ac:dyDescent="0.3">
      <c r="B1640" t="s">
        <v>1671</v>
      </c>
      <c r="C1640">
        <v>1988</v>
      </c>
      <c r="D1640" t="s">
        <v>15</v>
      </c>
      <c r="E1640">
        <v>16</v>
      </c>
      <c r="F1640">
        <v>1</v>
      </c>
      <c r="G1640" s="18">
        <v>14358.36</v>
      </c>
      <c r="H1640" t="s">
        <v>11</v>
      </c>
      <c r="I1640" t="s">
        <v>11</v>
      </c>
      <c r="J1640" t="s">
        <v>42</v>
      </c>
      <c r="K1640" s="14">
        <f t="shared" si="50"/>
        <v>32463</v>
      </c>
      <c r="L1640" s="16">
        <f t="shared" si="51"/>
        <v>34</v>
      </c>
    </row>
    <row r="1641" spans="2:12" x14ac:dyDescent="0.3">
      <c r="B1641" t="s">
        <v>1672</v>
      </c>
      <c r="C1641">
        <v>1963</v>
      </c>
      <c r="D1641" t="s">
        <v>10</v>
      </c>
      <c r="E1641">
        <v>16</v>
      </c>
      <c r="F1641">
        <v>3</v>
      </c>
      <c r="G1641" s="18">
        <v>14382.71</v>
      </c>
      <c r="H1641" t="s">
        <v>11</v>
      </c>
      <c r="I1641" t="s">
        <v>11</v>
      </c>
      <c r="J1641" t="s">
        <v>23</v>
      </c>
      <c r="K1641" s="14">
        <f t="shared" si="50"/>
        <v>23208</v>
      </c>
      <c r="L1641" s="16">
        <f t="shared" si="51"/>
        <v>59</v>
      </c>
    </row>
    <row r="1642" spans="2:12" x14ac:dyDescent="0.3">
      <c r="B1642" t="s">
        <v>1673</v>
      </c>
      <c r="C1642">
        <v>1965</v>
      </c>
      <c r="D1642" t="s">
        <v>18</v>
      </c>
      <c r="E1642">
        <v>22</v>
      </c>
      <c r="F1642">
        <v>4</v>
      </c>
      <c r="G1642" s="18">
        <v>14394.4</v>
      </c>
      <c r="H1642" t="s">
        <v>11</v>
      </c>
      <c r="I1642" t="s">
        <v>12</v>
      </c>
      <c r="J1642" t="s">
        <v>247</v>
      </c>
      <c r="K1642" s="14">
        <f t="shared" si="50"/>
        <v>23915</v>
      </c>
      <c r="L1642" s="16">
        <f t="shared" si="51"/>
        <v>57</v>
      </c>
    </row>
    <row r="1643" spans="2:12" x14ac:dyDescent="0.3">
      <c r="B1643" t="s">
        <v>1674</v>
      </c>
      <c r="C1643">
        <v>1958</v>
      </c>
      <c r="D1643" t="s">
        <v>20</v>
      </c>
      <c r="E1643">
        <v>14</v>
      </c>
      <c r="F1643">
        <v>0</v>
      </c>
      <c r="G1643" s="18">
        <v>14394.56</v>
      </c>
      <c r="H1643" t="s">
        <v>11</v>
      </c>
      <c r="I1643" t="s">
        <v>16</v>
      </c>
      <c r="J1643" t="s">
        <v>170</v>
      </c>
      <c r="K1643" s="14">
        <f t="shared" si="50"/>
        <v>21442</v>
      </c>
      <c r="L1643" s="16">
        <f t="shared" si="51"/>
        <v>64</v>
      </c>
    </row>
    <row r="1644" spans="2:12" x14ac:dyDescent="0.3">
      <c r="B1644" t="s">
        <v>1675</v>
      </c>
      <c r="C1644">
        <v>1958</v>
      </c>
      <c r="D1644" t="s">
        <v>10</v>
      </c>
      <c r="E1644">
        <v>29</v>
      </c>
      <c r="F1644">
        <v>0</v>
      </c>
      <c r="G1644" s="18">
        <v>14410.93</v>
      </c>
      <c r="H1644" t="s">
        <v>11</v>
      </c>
      <c r="I1644" t="s">
        <v>11</v>
      </c>
      <c r="J1644" t="s">
        <v>168</v>
      </c>
      <c r="K1644" s="14">
        <f t="shared" si="50"/>
        <v>21395</v>
      </c>
      <c r="L1644" s="16">
        <f t="shared" si="51"/>
        <v>64</v>
      </c>
    </row>
    <row r="1645" spans="2:12" x14ac:dyDescent="0.3">
      <c r="B1645" t="s">
        <v>1676</v>
      </c>
      <c r="C1645">
        <v>1958</v>
      </c>
      <c r="D1645" t="s">
        <v>20</v>
      </c>
      <c r="E1645">
        <v>20</v>
      </c>
      <c r="F1645">
        <v>1</v>
      </c>
      <c r="G1645" s="18">
        <v>14418.28</v>
      </c>
      <c r="H1645" t="s">
        <v>11</v>
      </c>
      <c r="I1645" t="s">
        <v>12</v>
      </c>
      <c r="J1645" t="s">
        <v>13</v>
      </c>
      <c r="K1645" s="14">
        <f t="shared" si="50"/>
        <v>21448</v>
      </c>
      <c r="L1645" s="16">
        <f t="shared" si="51"/>
        <v>64</v>
      </c>
    </row>
    <row r="1646" spans="2:12" x14ac:dyDescent="0.3">
      <c r="B1646" t="s">
        <v>1677</v>
      </c>
      <c r="C1646">
        <v>1999</v>
      </c>
      <c r="D1646" t="s">
        <v>35</v>
      </c>
      <c r="E1646">
        <v>10</v>
      </c>
      <c r="F1646">
        <v>2</v>
      </c>
      <c r="G1646" s="18">
        <v>14426.07</v>
      </c>
      <c r="H1646" t="s">
        <v>11</v>
      </c>
      <c r="I1646" t="s">
        <v>16</v>
      </c>
      <c r="J1646" t="s">
        <v>23</v>
      </c>
      <c r="K1646" s="14">
        <f t="shared" si="50"/>
        <v>36382</v>
      </c>
      <c r="L1646" s="16">
        <f t="shared" si="51"/>
        <v>23</v>
      </c>
    </row>
    <row r="1647" spans="2:12" x14ac:dyDescent="0.3">
      <c r="B1647" t="s">
        <v>1678</v>
      </c>
      <c r="C1647">
        <v>1967</v>
      </c>
      <c r="D1647" t="s">
        <v>35</v>
      </c>
      <c r="E1647">
        <v>15</v>
      </c>
      <c r="F1647">
        <v>0</v>
      </c>
      <c r="G1647" s="18">
        <v>14426.66</v>
      </c>
      <c r="H1647" t="s">
        <v>11</v>
      </c>
      <c r="I1647" t="s">
        <v>11</v>
      </c>
      <c r="J1647" t="s">
        <v>535</v>
      </c>
      <c r="K1647" s="14">
        <f t="shared" si="50"/>
        <v>24699</v>
      </c>
      <c r="L1647" s="16">
        <f t="shared" si="51"/>
        <v>55</v>
      </c>
    </row>
    <row r="1648" spans="2:12" x14ac:dyDescent="0.3">
      <c r="B1648" t="s">
        <v>1679</v>
      </c>
      <c r="C1648">
        <v>1967</v>
      </c>
      <c r="D1648" t="s">
        <v>15</v>
      </c>
      <c r="E1648">
        <v>4</v>
      </c>
      <c r="F1648">
        <v>0</v>
      </c>
      <c r="G1648" s="18">
        <v>14427.63</v>
      </c>
      <c r="H1648" t="s">
        <v>11</v>
      </c>
      <c r="I1648" t="s">
        <v>11</v>
      </c>
      <c r="J1648" t="s">
        <v>300</v>
      </c>
      <c r="K1648" s="14">
        <f t="shared" si="50"/>
        <v>24780</v>
      </c>
      <c r="L1648" s="16">
        <f t="shared" si="51"/>
        <v>55</v>
      </c>
    </row>
    <row r="1649" spans="2:12" x14ac:dyDescent="0.3">
      <c r="B1649" t="s">
        <v>1680</v>
      </c>
      <c r="C1649">
        <v>1959</v>
      </c>
      <c r="D1649" t="s">
        <v>18</v>
      </c>
      <c r="E1649">
        <v>29</v>
      </c>
      <c r="F1649">
        <v>0</v>
      </c>
      <c r="G1649" s="18">
        <v>14449.85</v>
      </c>
      <c r="H1649" t="s">
        <v>11</v>
      </c>
      <c r="I1649" t="s">
        <v>16</v>
      </c>
      <c r="J1649" t="s">
        <v>247</v>
      </c>
      <c r="K1649" s="14">
        <f t="shared" si="50"/>
        <v>21730</v>
      </c>
      <c r="L1649" s="16">
        <f t="shared" si="51"/>
        <v>63</v>
      </c>
    </row>
    <row r="1650" spans="2:12" x14ac:dyDescent="0.3">
      <c r="B1650" t="s">
        <v>1681</v>
      </c>
      <c r="C1650">
        <v>1959</v>
      </c>
      <c r="D1650" t="s">
        <v>35</v>
      </c>
      <c r="E1650">
        <v>3</v>
      </c>
      <c r="F1650">
        <v>0</v>
      </c>
      <c r="G1650" s="18">
        <v>14451.84</v>
      </c>
      <c r="H1650" t="s">
        <v>11</v>
      </c>
      <c r="I1650" t="s">
        <v>12</v>
      </c>
      <c r="J1650" t="s">
        <v>249</v>
      </c>
      <c r="K1650" s="14">
        <f t="shared" si="50"/>
        <v>21765</v>
      </c>
      <c r="L1650" s="16">
        <f t="shared" si="51"/>
        <v>63</v>
      </c>
    </row>
    <row r="1651" spans="2:12" x14ac:dyDescent="0.3">
      <c r="B1651" t="s">
        <v>1682</v>
      </c>
      <c r="C1651">
        <v>1996</v>
      </c>
      <c r="D1651" t="s">
        <v>15</v>
      </c>
      <c r="E1651">
        <v>10</v>
      </c>
      <c r="F1651">
        <v>2</v>
      </c>
      <c r="G1651" s="18">
        <v>14455.64</v>
      </c>
      <c r="H1651" t="s">
        <v>11</v>
      </c>
      <c r="I1651" t="s">
        <v>12</v>
      </c>
      <c r="J1651" t="s">
        <v>247</v>
      </c>
      <c r="K1651" s="14">
        <f t="shared" si="50"/>
        <v>35379</v>
      </c>
      <c r="L1651" s="16">
        <f t="shared" si="51"/>
        <v>26</v>
      </c>
    </row>
    <row r="1652" spans="2:12" x14ac:dyDescent="0.3">
      <c r="B1652" t="s">
        <v>1683</v>
      </c>
      <c r="C1652">
        <v>1976</v>
      </c>
      <c r="D1652" t="s">
        <v>15</v>
      </c>
      <c r="E1652">
        <v>27</v>
      </c>
      <c r="F1652">
        <v>2</v>
      </c>
      <c r="G1652" s="18">
        <v>14470.01</v>
      </c>
      <c r="H1652" t="s">
        <v>11</v>
      </c>
      <c r="I1652" t="s">
        <v>12</v>
      </c>
      <c r="J1652" t="s">
        <v>23</v>
      </c>
      <c r="K1652" s="14">
        <f t="shared" si="50"/>
        <v>28091</v>
      </c>
      <c r="L1652" s="16">
        <f t="shared" si="51"/>
        <v>46</v>
      </c>
    </row>
    <row r="1653" spans="2:12" x14ac:dyDescent="0.3">
      <c r="B1653" t="s">
        <v>1684</v>
      </c>
      <c r="C1653">
        <v>1959</v>
      </c>
      <c r="D1653" t="s">
        <v>15</v>
      </c>
      <c r="E1653">
        <v>20</v>
      </c>
      <c r="F1653">
        <v>1</v>
      </c>
      <c r="G1653" s="18">
        <v>14474.68</v>
      </c>
      <c r="H1653" t="s">
        <v>11</v>
      </c>
      <c r="I1653" t="s">
        <v>11</v>
      </c>
      <c r="J1653" t="s">
        <v>13</v>
      </c>
      <c r="K1653" s="14">
        <f t="shared" si="50"/>
        <v>21874</v>
      </c>
      <c r="L1653" s="16">
        <f t="shared" si="51"/>
        <v>63</v>
      </c>
    </row>
    <row r="1654" spans="2:12" x14ac:dyDescent="0.3">
      <c r="B1654" t="s">
        <v>1685</v>
      </c>
      <c r="C1654">
        <v>1979</v>
      </c>
      <c r="D1654" t="s">
        <v>37</v>
      </c>
      <c r="E1654">
        <v>20</v>
      </c>
      <c r="F1654">
        <v>5</v>
      </c>
      <c r="G1654" s="18">
        <v>14478.33</v>
      </c>
      <c r="H1654" t="s">
        <v>11</v>
      </c>
      <c r="I1654" t="s">
        <v>11</v>
      </c>
      <c r="J1654" t="s">
        <v>13</v>
      </c>
      <c r="K1654" s="14">
        <f t="shared" si="50"/>
        <v>29148</v>
      </c>
      <c r="L1654" s="16">
        <f t="shared" si="51"/>
        <v>43</v>
      </c>
    </row>
    <row r="1655" spans="2:12" x14ac:dyDescent="0.3">
      <c r="B1655" t="s">
        <v>1686</v>
      </c>
      <c r="C1655">
        <v>1989</v>
      </c>
      <c r="D1655" t="s">
        <v>10</v>
      </c>
      <c r="E1655">
        <v>22</v>
      </c>
      <c r="F1655">
        <v>3</v>
      </c>
      <c r="G1655" s="18">
        <v>14507.46</v>
      </c>
      <c r="H1655" t="s">
        <v>11</v>
      </c>
      <c r="I1655" t="s">
        <v>12</v>
      </c>
      <c r="J1655" t="s">
        <v>23</v>
      </c>
      <c r="K1655" s="14">
        <f t="shared" si="50"/>
        <v>32711</v>
      </c>
      <c r="L1655" s="16">
        <f t="shared" si="51"/>
        <v>33</v>
      </c>
    </row>
    <row r="1656" spans="2:12" x14ac:dyDescent="0.3">
      <c r="B1656" t="s">
        <v>1687</v>
      </c>
      <c r="C1656">
        <v>1989</v>
      </c>
      <c r="D1656" t="s">
        <v>10</v>
      </c>
      <c r="E1656">
        <v>14</v>
      </c>
      <c r="F1656">
        <v>3</v>
      </c>
      <c r="G1656" s="18">
        <v>14547.26</v>
      </c>
      <c r="H1656" t="s">
        <v>11</v>
      </c>
      <c r="I1656" t="s">
        <v>12</v>
      </c>
      <c r="J1656" t="s">
        <v>42</v>
      </c>
      <c r="K1656" s="14">
        <f t="shared" si="50"/>
        <v>32703</v>
      </c>
      <c r="L1656" s="16">
        <f t="shared" si="51"/>
        <v>33</v>
      </c>
    </row>
    <row r="1657" spans="2:12" x14ac:dyDescent="0.3">
      <c r="B1657" t="s">
        <v>1688</v>
      </c>
      <c r="C1657">
        <v>1998</v>
      </c>
      <c r="D1657" t="s">
        <v>20</v>
      </c>
      <c r="E1657">
        <v>12</v>
      </c>
      <c r="F1657">
        <v>0</v>
      </c>
      <c r="G1657" s="18">
        <v>14571.89</v>
      </c>
      <c r="H1657" t="s">
        <v>11</v>
      </c>
      <c r="I1657" t="s">
        <v>16</v>
      </c>
      <c r="J1657" t="s">
        <v>247</v>
      </c>
      <c r="K1657" s="14">
        <f t="shared" si="50"/>
        <v>36050</v>
      </c>
      <c r="L1657" s="16">
        <f t="shared" si="51"/>
        <v>24</v>
      </c>
    </row>
    <row r="1658" spans="2:12" x14ac:dyDescent="0.3">
      <c r="B1658" t="s">
        <v>1689</v>
      </c>
      <c r="C1658">
        <v>1962</v>
      </c>
      <c r="D1658" t="s">
        <v>30</v>
      </c>
      <c r="E1658">
        <v>3</v>
      </c>
      <c r="F1658">
        <v>0</v>
      </c>
      <c r="G1658" s="18">
        <v>14574.64</v>
      </c>
      <c r="H1658" t="s">
        <v>11</v>
      </c>
      <c r="I1658" t="s">
        <v>16</v>
      </c>
      <c r="J1658" t="s">
        <v>200</v>
      </c>
      <c r="K1658" s="14">
        <f t="shared" si="50"/>
        <v>22983</v>
      </c>
      <c r="L1658" s="16">
        <f t="shared" si="51"/>
        <v>60</v>
      </c>
    </row>
    <row r="1659" spans="2:12" x14ac:dyDescent="0.3">
      <c r="B1659" t="s">
        <v>1690</v>
      </c>
      <c r="C1659">
        <v>1963</v>
      </c>
      <c r="D1659" t="s">
        <v>37</v>
      </c>
      <c r="E1659">
        <v>14</v>
      </c>
      <c r="F1659">
        <v>3</v>
      </c>
      <c r="G1659" s="18">
        <v>14590.63</v>
      </c>
      <c r="H1659" t="s">
        <v>11</v>
      </c>
      <c r="I1659" t="s">
        <v>16</v>
      </c>
      <c r="J1659" t="s">
        <v>247</v>
      </c>
      <c r="K1659" s="14">
        <f t="shared" si="50"/>
        <v>23298</v>
      </c>
      <c r="L1659" s="16">
        <f t="shared" si="51"/>
        <v>59</v>
      </c>
    </row>
    <row r="1660" spans="2:12" x14ac:dyDescent="0.3">
      <c r="B1660" t="s">
        <v>1691</v>
      </c>
      <c r="C1660">
        <v>1967</v>
      </c>
      <c r="D1660" t="s">
        <v>10</v>
      </c>
      <c r="E1660">
        <v>18</v>
      </c>
      <c r="F1660">
        <v>0</v>
      </c>
      <c r="G1660" s="18">
        <v>14600.62</v>
      </c>
      <c r="H1660" t="s">
        <v>11</v>
      </c>
      <c r="I1660" t="s">
        <v>12</v>
      </c>
      <c r="J1660" t="s">
        <v>632</v>
      </c>
      <c r="K1660" s="14">
        <f t="shared" si="50"/>
        <v>24671</v>
      </c>
      <c r="L1660" s="16">
        <f t="shared" si="51"/>
        <v>55</v>
      </c>
    </row>
    <row r="1661" spans="2:12" x14ac:dyDescent="0.3">
      <c r="B1661" t="s">
        <v>1692</v>
      </c>
      <c r="C1661">
        <v>1965</v>
      </c>
      <c r="D1661" t="s">
        <v>15</v>
      </c>
      <c r="E1661">
        <v>8</v>
      </c>
      <c r="F1661">
        <v>0</v>
      </c>
      <c r="G1661" s="18">
        <v>14612.33</v>
      </c>
      <c r="H1661" t="s">
        <v>11</v>
      </c>
      <c r="I1661" t="s">
        <v>12</v>
      </c>
      <c r="J1661" t="s">
        <v>300</v>
      </c>
      <c r="K1661" s="14">
        <f t="shared" si="50"/>
        <v>24054</v>
      </c>
      <c r="L1661" s="16">
        <f t="shared" si="51"/>
        <v>57</v>
      </c>
    </row>
    <row r="1662" spans="2:12" x14ac:dyDescent="0.3">
      <c r="B1662" t="s">
        <v>1693</v>
      </c>
      <c r="C1662">
        <v>1991</v>
      </c>
      <c r="D1662" t="s">
        <v>35</v>
      </c>
      <c r="E1662">
        <v>21</v>
      </c>
      <c r="F1662">
        <v>3</v>
      </c>
      <c r="G1662" s="18">
        <v>14630.52</v>
      </c>
      <c r="H1662" t="s">
        <v>11</v>
      </c>
      <c r="I1662" t="s">
        <v>12</v>
      </c>
      <c r="J1662" t="s">
        <v>42</v>
      </c>
      <c r="K1662" s="14">
        <f t="shared" si="50"/>
        <v>33471</v>
      </c>
      <c r="L1662" s="16">
        <f t="shared" si="51"/>
        <v>31</v>
      </c>
    </row>
    <row r="1663" spans="2:12" x14ac:dyDescent="0.3">
      <c r="B1663" t="s">
        <v>1694</v>
      </c>
      <c r="C1663">
        <v>1967</v>
      </c>
      <c r="D1663" t="s">
        <v>20</v>
      </c>
      <c r="E1663">
        <v>1</v>
      </c>
      <c r="F1663">
        <v>0</v>
      </c>
      <c r="G1663" s="18">
        <v>14640.35</v>
      </c>
      <c r="H1663" t="s">
        <v>11</v>
      </c>
      <c r="I1663" t="s">
        <v>12</v>
      </c>
      <c r="J1663" t="s">
        <v>535</v>
      </c>
      <c r="K1663" s="14">
        <f t="shared" si="50"/>
        <v>24716</v>
      </c>
      <c r="L1663" s="16">
        <f t="shared" si="51"/>
        <v>55</v>
      </c>
    </row>
    <row r="1664" spans="2:12" x14ac:dyDescent="0.3">
      <c r="B1664" t="s">
        <v>1695</v>
      </c>
      <c r="C1664">
        <v>1981</v>
      </c>
      <c r="D1664" t="s">
        <v>15</v>
      </c>
      <c r="E1664">
        <v>13</v>
      </c>
      <c r="F1664">
        <v>1</v>
      </c>
      <c r="G1664" s="18">
        <v>14657.2</v>
      </c>
      <c r="H1664" t="s">
        <v>11</v>
      </c>
      <c r="I1664" t="s">
        <v>16</v>
      </c>
      <c r="J1664" t="s">
        <v>23</v>
      </c>
      <c r="K1664" s="14">
        <f t="shared" si="50"/>
        <v>29903</v>
      </c>
      <c r="L1664" s="16">
        <f t="shared" si="51"/>
        <v>41</v>
      </c>
    </row>
    <row r="1665" spans="2:12" x14ac:dyDescent="0.3">
      <c r="B1665" t="s">
        <v>1696</v>
      </c>
      <c r="C1665">
        <v>1969</v>
      </c>
      <c r="D1665" t="s">
        <v>37</v>
      </c>
      <c r="E1665">
        <v>20</v>
      </c>
      <c r="F1665">
        <v>0</v>
      </c>
      <c r="G1665" s="18">
        <v>14665.75</v>
      </c>
      <c r="H1665" t="s">
        <v>11</v>
      </c>
      <c r="I1665" t="s">
        <v>16</v>
      </c>
      <c r="J1665" t="s">
        <v>23</v>
      </c>
      <c r="K1665" s="14">
        <f t="shared" si="50"/>
        <v>25496</v>
      </c>
      <c r="L1665" s="16">
        <f t="shared" si="51"/>
        <v>53</v>
      </c>
    </row>
    <row r="1666" spans="2:12" x14ac:dyDescent="0.3">
      <c r="B1666" t="s">
        <v>1697</v>
      </c>
      <c r="C1666">
        <v>1958</v>
      </c>
      <c r="D1666" t="s">
        <v>10</v>
      </c>
      <c r="E1666">
        <v>23</v>
      </c>
      <c r="F1666">
        <v>0</v>
      </c>
      <c r="G1666" s="18">
        <v>14692.67</v>
      </c>
      <c r="H1666" t="s">
        <v>11</v>
      </c>
      <c r="I1666" t="s">
        <v>16</v>
      </c>
      <c r="J1666" t="s">
        <v>23</v>
      </c>
      <c r="K1666" s="14">
        <f t="shared" si="50"/>
        <v>21389</v>
      </c>
      <c r="L1666" s="16">
        <f t="shared" si="51"/>
        <v>64</v>
      </c>
    </row>
    <row r="1667" spans="2:12" x14ac:dyDescent="0.3">
      <c r="B1667" t="s">
        <v>1698</v>
      </c>
      <c r="C1667">
        <v>1982</v>
      </c>
      <c r="D1667" t="s">
        <v>20</v>
      </c>
      <c r="E1667">
        <v>4</v>
      </c>
      <c r="F1667">
        <v>3</v>
      </c>
      <c r="G1667" s="18">
        <v>14696.77</v>
      </c>
      <c r="H1667" t="s">
        <v>11</v>
      </c>
      <c r="I1667" t="s">
        <v>11</v>
      </c>
      <c r="J1667" t="s">
        <v>42</v>
      </c>
      <c r="K1667" s="14">
        <f t="shared" ref="K1667:K1730" si="52">DATE(C1667,MONTH(1&amp;D1667),E1667)</f>
        <v>30198</v>
      </c>
      <c r="L1667" s="16">
        <f t="shared" ref="L1667:L1730" si="53">DATEDIF(K1667,DATE(2023,6,8),"Y")</f>
        <v>40</v>
      </c>
    </row>
    <row r="1668" spans="2:12" x14ac:dyDescent="0.3">
      <c r="B1668" t="s">
        <v>1699</v>
      </c>
      <c r="C1668">
        <v>2002</v>
      </c>
      <c r="D1668" t="s">
        <v>20</v>
      </c>
      <c r="E1668">
        <v>24</v>
      </c>
      <c r="F1668">
        <v>0</v>
      </c>
      <c r="G1668" s="18">
        <v>14711.74</v>
      </c>
      <c r="H1668" t="s">
        <v>11</v>
      </c>
      <c r="I1668" t="s">
        <v>11</v>
      </c>
      <c r="J1668" t="s">
        <v>23</v>
      </c>
      <c r="K1668" s="14">
        <f t="shared" si="52"/>
        <v>37523</v>
      </c>
      <c r="L1668" s="16">
        <f t="shared" si="53"/>
        <v>20</v>
      </c>
    </row>
    <row r="1669" spans="2:12" x14ac:dyDescent="0.3">
      <c r="B1669" t="s">
        <v>1700</v>
      </c>
      <c r="C1669">
        <v>1962</v>
      </c>
      <c r="D1669" t="s">
        <v>10</v>
      </c>
      <c r="E1669">
        <v>29</v>
      </c>
      <c r="F1669">
        <v>0</v>
      </c>
      <c r="G1669" s="18">
        <v>14738.43</v>
      </c>
      <c r="H1669" t="s">
        <v>11</v>
      </c>
      <c r="I1669" t="s">
        <v>12</v>
      </c>
      <c r="J1669" t="s">
        <v>300</v>
      </c>
      <c r="K1669" s="14">
        <f t="shared" si="52"/>
        <v>22856</v>
      </c>
      <c r="L1669" s="16">
        <f t="shared" si="53"/>
        <v>60</v>
      </c>
    </row>
    <row r="1670" spans="2:12" x14ac:dyDescent="0.3">
      <c r="B1670" t="s">
        <v>1701</v>
      </c>
      <c r="C1670">
        <v>1965</v>
      </c>
      <c r="D1670" t="s">
        <v>10</v>
      </c>
      <c r="E1670">
        <v>27</v>
      </c>
      <c r="F1670">
        <v>0</v>
      </c>
      <c r="G1670" s="18">
        <v>14750.42</v>
      </c>
      <c r="H1670" t="s">
        <v>11</v>
      </c>
      <c r="I1670" t="s">
        <v>11</v>
      </c>
      <c r="J1670" t="s">
        <v>535</v>
      </c>
      <c r="K1670" s="14">
        <f t="shared" si="52"/>
        <v>23950</v>
      </c>
      <c r="L1670" s="16">
        <f t="shared" si="53"/>
        <v>57</v>
      </c>
    </row>
    <row r="1671" spans="2:12" x14ac:dyDescent="0.3">
      <c r="B1671" t="s">
        <v>1702</v>
      </c>
      <c r="C1671">
        <v>1975</v>
      </c>
      <c r="D1671" t="s">
        <v>30</v>
      </c>
      <c r="E1671">
        <v>10</v>
      </c>
      <c r="F1671">
        <v>1</v>
      </c>
      <c r="G1671" s="18">
        <v>14819</v>
      </c>
      <c r="H1671" t="s">
        <v>11</v>
      </c>
      <c r="I1671" t="s">
        <v>12</v>
      </c>
      <c r="J1671" t="s">
        <v>249</v>
      </c>
      <c r="K1671" s="14">
        <f t="shared" si="52"/>
        <v>27738</v>
      </c>
      <c r="L1671" s="16">
        <f t="shared" si="53"/>
        <v>47</v>
      </c>
    </row>
    <row r="1672" spans="2:12" x14ac:dyDescent="0.3">
      <c r="B1672" t="s">
        <v>1703</v>
      </c>
      <c r="C1672">
        <v>1979</v>
      </c>
      <c r="D1672" t="s">
        <v>37</v>
      </c>
      <c r="E1672">
        <v>18</v>
      </c>
      <c r="F1672">
        <v>2</v>
      </c>
      <c r="G1672" s="18">
        <v>14839.34</v>
      </c>
      <c r="H1672" t="s">
        <v>11</v>
      </c>
      <c r="I1672" t="s">
        <v>12</v>
      </c>
      <c r="J1672" t="s">
        <v>535</v>
      </c>
      <c r="K1672" s="14">
        <f t="shared" si="52"/>
        <v>29146</v>
      </c>
      <c r="L1672" s="16">
        <f t="shared" si="53"/>
        <v>43</v>
      </c>
    </row>
    <row r="1673" spans="2:12" x14ac:dyDescent="0.3">
      <c r="B1673" t="s">
        <v>1704</v>
      </c>
      <c r="C1673">
        <v>1981</v>
      </c>
      <c r="D1673" t="s">
        <v>18</v>
      </c>
      <c r="E1673">
        <v>5</v>
      </c>
      <c r="F1673">
        <v>1</v>
      </c>
      <c r="G1673" s="18">
        <v>14843.96</v>
      </c>
      <c r="H1673" t="s">
        <v>11</v>
      </c>
      <c r="I1673" t="s">
        <v>12</v>
      </c>
      <c r="J1673" t="s">
        <v>535</v>
      </c>
      <c r="K1673" s="14">
        <f t="shared" si="52"/>
        <v>29742</v>
      </c>
      <c r="L1673" s="16">
        <f t="shared" si="53"/>
        <v>42</v>
      </c>
    </row>
    <row r="1674" spans="2:12" x14ac:dyDescent="0.3">
      <c r="B1674" t="s">
        <v>1705</v>
      </c>
      <c r="C1674">
        <v>1970</v>
      </c>
      <c r="D1674" t="s">
        <v>15</v>
      </c>
      <c r="E1674">
        <v>11</v>
      </c>
      <c r="F1674">
        <v>0</v>
      </c>
      <c r="G1674" s="18">
        <v>14847.63</v>
      </c>
      <c r="H1674" t="s">
        <v>11</v>
      </c>
      <c r="I1674" t="s">
        <v>11</v>
      </c>
      <c r="J1674" t="s">
        <v>249</v>
      </c>
      <c r="K1674" s="14">
        <f t="shared" si="52"/>
        <v>25883</v>
      </c>
      <c r="L1674" s="16">
        <f t="shared" si="53"/>
        <v>52</v>
      </c>
    </row>
    <row r="1675" spans="2:12" x14ac:dyDescent="0.3">
      <c r="B1675" t="s">
        <v>1706</v>
      </c>
      <c r="C1675">
        <v>1958</v>
      </c>
      <c r="D1675" t="s">
        <v>37</v>
      </c>
      <c r="E1675">
        <v>17</v>
      </c>
      <c r="F1675">
        <v>0</v>
      </c>
      <c r="G1675" s="18">
        <v>14901.52</v>
      </c>
      <c r="H1675" t="s">
        <v>11</v>
      </c>
      <c r="I1675" t="s">
        <v>11</v>
      </c>
      <c r="J1675" t="s">
        <v>247</v>
      </c>
      <c r="K1675" s="14">
        <f t="shared" si="52"/>
        <v>21475</v>
      </c>
      <c r="L1675" s="16">
        <f t="shared" si="53"/>
        <v>64</v>
      </c>
    </row>
    <row r="1676" spans="2:12" x14ac:dyDescent="0.3">
      <c r="B1676" t="s">
        <v>1707</v>
      </c>
      <c r="C1676">
        <v>1981</v>
      </c>
      <c r="D1676" t="s">
        <v>10</v>
      </c>
      <c r="E1676">
        <v>4</v>
      </c>
      <c r="F1676">
        <v>1</v>
      </c>
      <c r="G1676" s="18">
        <v>14908.27</v>
      </c>
      <c r="H1676" t="s">
        <v>11</v>
      </c>
      <c r="I1676" t="s">
        <v>16</v>
      </c>
      <c r="J1676" t="s">
        <v>42</v>
      </c>
      <c r="K1676" s="14">
        <f t="shared" si="52"/>
        <v>29771</v>
      </c>
      <c r="L1676" s="16">
        <f t="shared" si="53"/>
        <v>41</v>
      </c>
    </row>
    <row r="1677" spans="2:12" x14ac:dyDescent="0.3">
      <c r="B1677" t="s">
        <v>1708</v>
      </c>
      <c r="C1677">
        <v>1968</v>
      </c>
      <c r="D1677" t="s">
        <v>15</v>
      </c>
      <c r="E1677">
        <v>8</v>
      </c>
      <c r="F1677">
        <v>0</v>
      </c>
      <c r="G1677" s="18">
        <v>14926.97</v>
      </c>
      <c r="H1677" t="s">
        <v>11</v>
      </c>
      <c r="I1677" t="s">
        <v>11</v>
      </c>
      <c r="J1677" t="s">
        <v>23</v>
      </c>
      <c r="K1677" s="14">
        <f t="shared" si="52"/>
        <v>25150</v>
      </c>
      <c r="L1677" s="16">
        <f t="shared" si="53"/>
        <v>54</v>
      </c>
    </row>
    <row r="1678" spans="2:12" x14ac:dyDescent="0.3">
      <c r="B1678" t="s">
        <v>1709</v>
      </c>
      <c r="C1678">
        <v>1962</v>
      </c>
      <c r="D1678" t="s">
        <v>15</v>
      </c>
      <c r="E1678">
        <v>29</v>
      </c>
      <c r="F1678">
        <v>0</v>
      </c>
      <c r="G1678" s="18">
        <v>14945.34</v>
      </c>
      <c r="H1678" t="s">
        <v>11</v>
      </c>
      <c r="I1678" t="s">
        <v>16</v>
      </c>
      <c r="J1678" t="s">
        <v>300</v>
      </c>
      <c r="K1678" s="14">
        <f t="shared" si="52"/>
        <v>22979</v>
      </c>
      <c r="L1678" s="16">
        <f t="shared" si="53"/>
        <v>60</v>
      </c>
    </row>
    <row r="1679" spans="2:12" x14ac:dyDescent="0.3">
      <c r="B1679" t="s">
        <v>1710</v>
      </c>
      <c r="C1679">
        <v>1958</v>
      </c>
      <c r="D1679" t="s">
        <v>10</v>
      </c>
      <c r="E1679">
        <v>29</v>
      </c>
      <c r="F1679">
        <v>2</v>
      </c>
      <c r="G1679" s="18">
        <v>14988.43</v>
      </c>
      <c r="H1679" t="s">
        <v>11</v>
      </c>
      <c r="I1679" t="s">
        <v>12</v>
      </c>
      <c r="J1679" t="s">
        <v>42</v>
      </c>
      <c r="K1679" s="14">
        <f t="shared" si="52"/>
        <v>21395</v>
      </c>
      <c r="L1679" s="16">
        <f t="shared" si="53"/>
        <v>64</v>
      </c>
    </row>
    <row r="1680" spans="2:12" x14ac:dyDescent="0.3">
      <c r="B1680" t="s">
        <v>1711</v>
      </c>
      <c r="C1680">
        <v>1995</v>
      </c>
      <c r="D1680" t="s">
        <v>35</v>
      </c>
      <c r="E1680">
        <v>2</v>
      </c>
      <c r="F1680">
        <v>2</v>
      </c>
      <c r="G1680" s="18">
        <v>15006.58</v>
      </c>
      <c r="H1680" t="s">
        <v>11</v>
      </c>
      <c r="I1680" t="s">
        <v>11</v>
      </c>
      <c r="J1680" t="s">
        <v>247</v>
      </c>
      <c r="K1680" s="14">
        <f t="shared" si="52"/>
        <v>34913</v>
      </c>
      <c r="L1680" s="16">
        <f t="shared" si="53"/>
        <v>27</v>
      </c>
    </row>
    <row r="1681" spans="2:12" x14ac:dyDescent="0.3">
      <c r="B1681" t="s">
        <v>1712</v>
      </c>
      <c r="C1681">
        <v>1960</v>
      </c>
      <c r="D1681" t="s">
        <v>35</v>
      </c>
      <c r="E1681">
        <v>8</v>
      </c>
      <c r="F1681">
        <v>2</v>
      </c>
      <c r="G1681" s="18">
        <v>15019.76</v>
      </c>
      <c r="H1681" t="s">
        <v>11</v>
      </c>
      <c r="I1681" t="s">
        <v>11</v>
      </c>
      <c r="J1681" t="s">
        <v>23</v>
      </c>
      <c r="K1681" s="14">
        <f t="shared" si="52"/>
        <v>22136</v>
      </c>
      <c r="L1681" s="16">
        <f t="shared" si="53"/>
        <v>62</v>
      </c>
    </row>
    <row r="1682" spans="2:12" x14ac:dyDescent="0.3">
      <c r="B1682" t="s">
        <v>1713</v>
      </c>
      <c r="C1682">
        <v>1979</v>
      </c>
      <c r="D1682" t="s">
        <v>15</v>
      </c>
      <c r="E1682">
        <v>25</v>
      </c>
      <c r="F1682">
        <v>2</v>
      </c>
      <c r="G1682" s="18">
        <v>15025.76</v>
      </c>
      <c r="H1682" t="s">
        <v>11</v>
      </c>
      <c r="I1682" t="s">
        <v>16</v>
      </c>
      <c r="J1682" t="s">
        <v>42</v>
      </c>
      <c r="K1682" s="14">
        <f t="shared" si="52"/>
        <v>29184</v>
      </c>
      <c r="L1682" s="16">
        <f t="shared" si="53"/>
        <v>43</v>
      </c>
    </row>
    <row r="1683" spans="2:12" x14ac:dyDescent="0.3">
      <c r="B1683" t="s">
        <v>1714</v>
      </c>
      <c r="C1683">
        <v>1970</v>
      </c>
      <c r="D1683" t="s">
        <v>20</v>
      </c>
      <c r="E1683">
        <v>11</v>
      </c>
      <c r="F1683">
        <v>0</v>
      </c>
      <c r="G1683" s="18">
        <v>15026.3</v>
      </c>
      <c r="H1683" t="s">
        <v>11</v>
      </c>
      <c r="I1683" t="s">
        <v>12</v>
      </c>
      <c r="J1683" t="s">
        <v>42</v>
      </c>
      <c r="K1683" s="14">
        <f t="shared" si="52"/>
        <v>25822</v>
      </c>
      <c r="L1683" s="16">
        <f t="shared" si="53"/>
        <v>52</v>
      </c>
    </row>
    <row r="1684" spans="2:12" x14ac:dyDescent="0.3">
      <c r="B1684" t="s">
        <v>1715</v>
      </c>
      <c r="C1684">
        <v>1971</v>
      </c>
      <c r="D1684" t="s">
        <v>35</v>
      </c>
      <c r="E1684">
        <v>15</v>
      </c>
      <c r="F1684">
        <v>0</v>
      </c>
      <c r="G1684" s="18">
        <v>15038.51</v>
      </c>
      <c r="H1684" t="s">
        <v>11</v>
      </c>
      <c r="I1684" t="s">
        <v>12</v>
      </c>
      <c r="J1684" t="s">
        <v>249</v>
      </c>
      <c r="K1684" s="14">
        <f t="shared" si="52"/>
        <v>26160</v>
      </c>
      <c r="L1684" s="16">
        <f t="shared" si="53"/>
        <v>51</v>
      </c>
    </row>
    <row r="1685" spans="2:12" x14ac:dyDescent="0.3">
      <c r="B1685" t="s">
        <v>1716</v>
      </c>
      <c r="C1685">
        <v>1968</v>
      </c>
      <c r="D1685" t="s">
        <v>18</v>
      </c>
      <c r="E1685">
        <v>12</v>
      </c>
      <c r="F1685">
        <v>0</v>
      </c>
      <c r="G1685" s="18">
        <v>15052.68</v>
      </c>
      <c r="H1685" t="s">
        <v>11</v>
      </c>
      <c r="I1685" t="s">
        <v>11</v>
      </c>
      <c r="J1685" t="s">
        <v>632</v>
      </c>
      <c r="K1685" s="14">
        <f t="shared" si="52"/>
        <v>25001</v>
      </c>
      <c r="L1685" s="16">
        <f t="shared" si="53"/>
        <v>54</v>
      </c>
    </row>
    <row r="1686" spans="2:12" x14ac:dyDescent="0.3">
      <c r="B1686" t="s">
        <v>1717</v>
      </c>
      <c r="C1686">
        <v>1975</v>
      </c>
      <c r="D1686" t="s">
        <v>37</v>
      </c>
      <c r="E1686">
        <v>26</v>
      </c>
      <c r="F1686">
        <v>1</v>
      </c>
      <c r="G1686" s="18">
        <v>15090.35</v>
      </c>
      <c r="H1686" t="s">
        <v>11</v>
      </c>
      <c r="I1686" t="s">
        <v>16</v>
      </c>
      <c r="J1686" t="s">
        <v>249</v>
      </c>
      <c r="K1686" s="14">
        <f t="shared" si="52"/>
        <v>27693</v>
      </c>
      <c r="L1686" s="16">
        <f t="shared" si="53"/>
        <v>47</v>
      </c>
    </row>
    <row r="1687" spans="2:12" x14ac:dyDescent="0.3">
      <c r="B1687" t="s">
        <v>1718</v>
      </c>
      <c r="C1687">
        <v>1972</v>
      </c>
      <c r="D1687" t="s">
        <v>15</v>
      </c>
      <c r="E1687">
        <v>7</v>
      </c>
      <c r="F1687">
        <v>0</v>
      </c>
      <c r="G1687" s="18">
        <v>15103.69</v>
      </c>
      <c r="H1687" t="s">
        <v>11</v>
      </c>
      <c r="I1687" t="s">
        <v>16</v>
      </c>
      <c r="J1687" t="s">
        <v>23</v>
      </c>
      <c r="K1687" s="14">
        <f t="shared" si="52"/>
        <v>26610</v>
      </c>
      <c r="L1687" s="16">
        <f t="shared" si="53"/>
        <v>50</v>
      </c>
    </row>
    <row r="1688" spans="2:12" x14ac:dyDescent="0.3">
      <c r="B1688" t="s">
        <v>1719</v>
      </c>
      <c r="C1688">
        <v>1978</v>
      </c>
      <c r="D1688" t="s">
        <v>20</v>
      </c>
      <c r="E1688">
        <v>5</v>
      </c>
      <c r="F1688">
        <v>2</v>
      </c>
      <c r="G1688" s="18">
        <v>15123.19</v>
      </c>
      <c r="H1688" t="s">
        <v>11</v>
      </c>
      <c r="I1688" t="s">
        <v>16</v>
      </c>
      <c r="J1688" t="s">
        <v>42</v>
      </c>
      <c r="K1688" s="14">
        <f t="shared" si="52"/>
        <v>28738</v>
      </c>
      <c r="L1688" s="16">
        <f t="shared" si="53"/>
        <v>44</v>
      </c>
    </row>
    <row r="1689" spans="2:12" x14ac:dyDescent="0.3">
      <c r="B1689" t="s">
        <v>1720</v>
      </c>
      <c r="C1689">
        <v>1971</v>
      </c>
      <c r="D1689" t="s">
        <v>15</v>
      </c>
      <c r="E1689">
        <v>25</v>
      </c>
      <c r="F1689">
        <v>0</v>
      </c>
      <c r="G1689" s="18">
        <v>15150.44</v>
      </c>
      <c r="H1689" t="s">
        <v>11</v>
      </c>
      <c r="I1689" t="s">
        <v>16</v>
      </c>
      <c r="J1689" t="s">
        <v>249</v>
      </c>
      <c r="K1689" s="14">
        <f t="shared" si="52"/>
        <v>26262</v>
      </c>
      <c r="L1689" s="16">
        <f t="shared" si="53"/>
        <v>51</v>
      </c>
    </row>
    <row r="1690" spans="2:12" x14ac:dyDescent="0.3">
      <c r="B1690" t="s">
        <v>1721</v>
      </c>
      <c r="C1690">
        <v>1962</v>
      </c>
      <c r="D1690" t="s">
        <v>37</v>
      </c>
      <c r="E1690">
        <v>25</v>
      </c>
      <c r="F1690">
        <v>0</v>
      </c>
      <c r="G1690" s="18">
        <v>15161.25</v>
      </c>
      <c r="H1690" t="s">
        <v>11</v>
      </c>
      <c r="I1690" t="s">
        <v>11</v>
      </c>
      <c r="J1690" t="s">
        <v>23</v>
      </c>
      <c r="K1690" s="14">
        <f t="shared" si="52"/>
        <v>22944</v>
      </c>
      <c r="L1690" s="16">
        <f t="shared" si="53"/>
        <v>60</v>
      </c>
    </row>
    <row r="1691" spans="2:12" x14ac:dyDescent="0.3">
      <c r="B1691" t="s">
        <v>1722</v>
      </c>
      <c r="C1691">
        <v>1959</v>
      </c>
      <c r="D1691" t="s">
        <v>18</v>
      </c>
      <c r="E1691">
        <v>4</v>
      </c>
      <c r="F1691">
        <v>3</v>
      </c>
      <c r="G1691" s="18">
        <v>15161.53</v>
      </c>
      <c r="H1691" t="s">
        <v>11</v>
      </c>
      <c r="I1691" t="s">
        <v>16</v>
      </c>
      <c r="J1691" t="s">
        <v>13</v>
      </c>
      <c r="K1691" s="14">
        <f t="shared" si="52"/>
        <v>21705</v>
      </c>
      <c r="L1691" s="16">
        <f t="shared" si="53"/>
        <v>64</v>
      </c>
    </row>
    <row r="1692" spans="2:12" x14ac:dyDescent="0.3">
      <c r="B1692" t="s">
        <v>1723</v>
      </c>
      <c r="C1692">
        <v>1959</v>
      </c>
      <c r="D1692" t="s">
        <v>30</v>
      </c>
      <c r="E1692">
        <v>3</v>
      </c>
      <c r="F1692">
        <v>3</v>
      </c>
      <c r="G1692" s="18">
        <v>15170.07</v>
      </c>
      <c r="H1692" t="s">
        <v>11</v>
      </c>
      <c r="I1692" t="s">
        <v>12</v>
      </c>
      <c r="J1692" t="s">
        <v>42</v>
      </c>
      <c r="K1692" s="14">
        <f t="shared" si="52"/>
        <v>21887</v>
      </c>
      <c r="L1692" s="16">
        <f t="shared" si="53"/>
        <v>63</v>
      </c>
    </row>
    <row r="1693" spans="2:12" x14ac:dyDescent="0.3">
      <c r="B1693" t="s">
        <v>1724</v>
      </c>
      <c r="C1693">
        <v>1962</v>
      </c>
      <c r="D1693" t="s">
        <v>18</v>
      </c>
      <c r="E1693">
        <v>17</v>
      </c>
      <c r="F1693">
        <v>0</v>
      </c>
      <c r="G1693" s="18">
        <v>15174.81</v>
      </c>
      <c r="H1693" t="s">
        <v>11</v>
      </c>
      <c r="I1693" t="s">
        <v>16</v>
      </c>
      <c r="J1693" t="s">
        <v>23</v>
      </c>
      <c r="K1693" s="14">
        <f t="shared" si="52"/>
        <v>22814</v>
      </c>
      <c r="L1693" s="16">
        <f t="shared" si="53"/>
        <v>60</v>
      </c>
    </row>
    <row r="1694" spans="2:12" x14ac:dyDescent="0.3">
      <c r="B1694" t="s">
        <v>1725</v>
      </c>
      <c r="C1694">
        <v>1978</v>
      </c>
      <c r="D1694" t="s">
        <v>15</v>
      </c>
      <c r="E1694">
        <v>23</v>
      </c>
      <c r="F1694">
        <v>2</v>
      </c>
      <c r="G1694" s="18">
        <v>15207.92</v>
      </c>
      <c r="H1694" t="s">
        <v>11</v>
      </c>
      <c r="I1694" t="s">
        <v>16</v>
      </c>
      <c r="J1694" t="s">
        <v>23</v>
      </c>
      <c r="K1694" s="14">
        <f t="shared" si="52"/>
        <v>28817</v>
      </c>
      <c r="L1694" s="16">
        <f t="shared" si="53"/>
        <v>44</v>
      </c>
    </row>
    <row r="1695" spans="2:12" x14ac:dyDescent="0.3">
      <c r="B1695" t="s">
        <v>1726</v>
      </c>
      <c r="C1695">
        <v>1960</v>
      </c>
      <c r="D1695" t="s">
        <v>10</v>
      </c>
      <c r="E1695">
        <v>25</v>
      </c>
      <c r="F1695">
        <v>2</v>
      </c>
      <c r="G1695" s="18">
        <v>15230.32</v>
      </c>
      <c r="H1695" t="s">
        <v>11</v>
      </c>
      <c r="I1695" t="s">
        <v>11</v>
      </c>
      <c r="J1695" t="s">
        <v>247</v>
      </c>
      <c r="K1695" s="14">
        <f t="shared" si="52"/>
        <v>22122</v>
      </c>
      <c r="L1695" s="16">
        <f t="shared" si="53"/>
        <v>62</v>
      </c>
    </row>
    <row r="1696" spans="2:12" x14ac:dyDescent="0.3">
      <c r="B1696" t="s">
        <v>1727</v>
      </c>
      <c r="C1696">
        <v>1969</v>
      </c>
      <c r="D1696" t="s">
        <v>20</v>
      </c>
      <c r="E1696">
        <v>16</v>
      </c>
      <c r="F1696">
        <v>0</v>
      </c>
      <c r="G1696" s="18">
        <v>15260.52</v>
      </c>
      <c r="H1696" t="s">
        <v>11</v>
      </c>
      <c r="I1696" t="s">
        <v>11</v>
      </c>
      <c r="J1696" t="s">
        <v>249</v>
      </c>
      <c r="K1696" s="14">
        <f t="shared" si="52"/>
        <v>25462</v>
      </c>
      <c r="L1696" s="16">
        <f t="shared" si="53"/>
        <v>53</v>
      </c>
    </row>
    <row r="1697" spans="2:12" x14ac:dyDescent="0.3">
      <c r="B1697" t="s">
        <v>1728</v>
      </c>
      <c r="C1697">
        <v>1963</v>
      </c>
      <c r="D1697" t="s">
        <v>30</v>
      </c>
      <c r="E1697">
        <v>13</v>
      </c>
      <c r="F1697">
        <v>0</v>
      </c>
      <c r="G1697" s="18">
        <v>15322.77</v>
      </c>
      <c r="H1697" t="s">
        <v>11</v>
      </c>
      <c r="I1697" t="s">
        <v>12</v>
      </c>
      <c r="J1697" t="s">
        <v>300</v>
      </c>
      <c r="K1697" s="14">
        <f t="shared" si="52"/>
        <v>23358</v>
      </c>
      <c r="L1697" s="16">
        <f t="shared" si="53"/>
        <v>59</v>
      </c>
    </row>
    <row r="1698" spans="2:12" x14ac:dyDescent="0.3">
      <c r="B1698" t="s">
        <v>1729</v>
      </c>
      <c r="C1698">
        <v>2001</v>
      </c>
      <c r="D1698" t="s">
        <v>10</v>
      </c>
      <c r="E1698">
        <v>14</v>
      </c>
      <c r="F1698">
        <v>1</v>
      </c>
      <c r="G1698" s="18">
        <v>15359.1</v>
      </c>
      <c r="H1698" t="s">
        <v>11</v>
      </c>
      <c r="I1698" t="s">
        <v>12</v>
      </c>
      <c r="J1698" t="s">
        <v>247</v>
      </c>
      <c r="K1698" s="14">
        <f t="shared" si="52"/>
        <v>37086</v>
      </c>
      <c r="L1698" s="16">
        <f t="shared" si="53"/>
        <v>21</v>
      </c>
    </row>
    <row r="1699" spans="2:12" x14ac:dyDescent="0.3">
      <c r="B1699" t="s">
        <v>1730</v>
      </c>
      <c r="C1699">
        <v>1988</v>
      </c>
      <c r="D1699" t="s">
        <v>30</v>
      </c>
      <c r="E1699">
        <v>17</v>
      </c>
      <c r="F1699">
        <v>3</v>
      </c>
      <c r="G1699" s="18">
        <v>15361.5</v>
      </c>
      <c r="H1699" t="s">
        <v>11</v>
      </c>
      <c r="I1699" t="s">
        <v>12</v>
      </c>
      <c r="J1699" t="s">
        <v>249</v>
      </c>
      <c r="K1699" s="14">
        <f t="shared" si="52"/>
        <v>32494</v>
      </c>
      <c r="L1699" s="16">
        <f t="shared" si="53"/>
        <v>34</v>
      </c>
    </row>
    <row r="1700" spans="2:12" x14ac:dyDescent="0.3">
      <c r="B1700" t="s">
        <v>1731</v>
      </c>
      <c r="C1700">
        <v>1968</v>
      </c>
      <c r="D1700" t="s">
        <v>10</v>
      </c>
      <c r="E1700">
        <v>18</v>
      </c>
      <c r="F1700">
        <v>0</v>
      </c>
      <c r="G1700" s="18">
        <v>15363.77</v>
      </c>
      <c r="H1700" t="s">
        <v>11</v>
      </c>
      <c r="I1700" t="s">
        <v>16</v>
      </c>
      <c r="J1700" t="s">
        <v>535</v>
      </c>
      <c r="K1700" s="14">
        <f t="shared" si="52"/>
        <v>25037</v>
      </c>
      <c r="L1700" s="16">
        <f t="shared" si="53"/>
        <v>54</v>
      </c>
    </row>
    <row r="1701" spans="2:12" x14ac:dyDescent="0.3">
      <c r="B1701" t="s">
        <v>1732</v>
      </c>
      <c r="C1701">
        <v>1962</v>
      </c>
      <c r="D1701" t="s">
        <v>20</v>
      </c>
      <c r="E1701">
        <v>6</v>
      </c>
      <c r="F1701">
        <v>0</v>
      </c>
      <c r="G1701" s="18">
        <v>15368.22</v>
      </c>
      <c r="H1701" t="s">
        <v>11</v>
      </c>
      <c r="I1701" t="s">
        <v>11</v>
      </c>
      <c r="J1701" t="s">
        <v>42</v>
      </c>
      <c r="K1701" s="14">
        <f t="shared" si="52"/>
        <v>22895</v>
      </c>
      <c r="L1701" s="16">
        <f t="shared" si="53"/>
        <v>60</v>
      </c>
    </row>
    <row r="1702" spans="2:12" x14ac:dyDescent="0.3">
      <c r="B1702" t="s">
        <v>1733</v>
      </c>
      <c r="C1702">
        <v>1964</v>
      </c>
      <c r="D1702" t="s">
        <v>20</v>
      </c>
      <c r="E1702">
        <v>4</v>
      </c>
      <c r="F1702">
        <v>0</v>
      </c>
      <c r="G1702" s="18">
        <v>15377.77</v>
      </c>
      <c r="H1702" t="s">
        <v>11</v>
      </c>
      <c r="I1702" t="s">
        <v>11</v>
      </c>
      <c r="J1702" t="s">
        <v>23</v>
      </c>
      <c r="K1702" s="14">
        <f t="shared" si="52"/>
        <v>23624</v>
      </c>
      <c r="L1702" s="16">
        <f t="shared" si="53"/>
        <v>58</v>
      </c>
    </row>
    <row r="1703" spans="2:12" x14ac:dyDescent="0.3">
      <c r="B1703" t="s">
        <v>1734</v>
      </c>
      <c r="C1703">
        <v>1990</v>
      </c>
      <c r="D1703" t="s">
        <v>37</v>
      </c>
      <c r="E1703">
        <v>25</v>
      </c>
      <c r="F1703">
        <v>3</v>
      </c>
      <c r="G1703" s="18">
        <v>15440.2</v>
      </c>
      <c r="H1703" t="s">
        <v>11</v>
      </c>
      <c r="I1703" t="s">
        <v>16</v>
      </c>
      <c r="J1703" t="s">
        <v>23</v>
      </c>
      <c r="K1703" s="14">
        <f t="shared" si="52"/>
        <v>33171</v>
      </c>
      <c r="L1703" s="16">
        <f t="shared" si="53"/>
        <v>32</v>
      </c>
    </row>
    <row r="1704" spans="2:12" x14ac:dyDescent="0.3">
      <c r="B1704" t="s">
        <v>1735</v>
      </c>
      <c r="C1704">
        <v>1976</v>
      </c>
      <c r="D1704" t="s">
        <v>10</v>
      </c>
      <c r="E1704">
        <v>20</v>
      </c>
      <c r="F1704">
        <v>2</v>
      </c>
      <c r="G1704" s="18">
        <v>15450.48</v>
      </c>
      <c r="H1704" t="s">
        <v>11</v>
      </c>
      <c r="I1704" t="s">
        <v>16</v>
      </c>
      <c r="J1704" t="s">
        <v>535</v>
      </c>
      <c r="K1704" s="14">
        <f t="shared" si="52"/>
        <v>27961</v>
      </c>
      <c r="L1704" s="16">
        <f t="shared" si="53"/>
        <v>46</v>
      </c>
    </row>
    <row r="1705" spans="2:12" x14ac:dyDescent="0.3">
      <c r="B1705" t="s">
        <v>1736</v>
      </c>
      <c r="C1705">
        <v>2004</v>
      </c>
      <c r="D1705" t="s">
        <v>10</v>
      </c>
      <c r="E1705">
        <v>17</v>
      </c>
      <c r="F1705">
        <v>0</v>
      </c>
      <c r="G1705" s="18">
        <v>15518.18</v>
      </c>
      <c r="H1705" t="s">
        <v>11</v>
      </c>
      <c r="I1705" t="s">
        <v>12</v>
      </c>
      <c r="J1705" t="s">
        <v>164</v>
      </c>
      <c r="K1705" s="14">
        <f t="shared" si="52"/>
        <v>38185</v>
      </c>
      <c r="L1705" s="16">
        <f t="shared" si="53"/>
        <v>18</v>
      </c>
    </row>
    <row r="1706" spans="2:12" x14ac:dyDescent="0.3">
      <c r="B1706" t="s">
        <v>1737</v>
      </c>
      <c r="C1706">
        <v>1974</v>
      </c>
      <c r="D1706" t="s">
        <v>18</v>
      </c>
      <c r="E1706">
        <v>28</v>
      </c>
      <c r="F1706">
        <v>0</v>
      </c>
      <c r="G1706" s="18">
        <v>15532.16</v>
      </c>
      <c r="H1706" t="s">
        <v>11</v>
      </c>
      <c r="I1706" t="s">
        <v>11</v>
      </c>
      <c r="J1706" t="s">
        <v>535</v>
      </c>
      <c r="K1706" s="14">
        <f t="shared" si="52"/>
        <v>27208</v>
      </c>
      <c r="L1706" s="16">
        <f t="shared" si="53"/>
        <v>48</v>
      </c>
    </row>
    <row r="1707" spans="2:12" x14ac:dyDescent="0.3">
      <c r="B1707" t="s">
        <v>1738</v>
      </c>
      <c r="C1707">
        <v>1959</v>
      </c>
      <c r="D1707" t="s">
        <v>37</v>
      </c>
      <c r="E1707">
        <v>2</v>
      </c>
      <c r="F1707">
        <v>3</v>
      </c>
      <c r="G1707" s="18">
        <v>15555.19</v>
      </c>
      <c r="H1707" t="s">
        <v>11</v>
      </c>
      <c r="I1707" t="s">
        <v>12</v>
      </c>
      <c r="J1707" t="s">
        <v>23</v>
      </c>
      <c r="K1707" s="14">
        <f t="shared" si="52"/>
        <v>21825</v>
      </c>
      <c r="L1707" s="16">
        <f t="shared" si="53"/>
        <v>63</v>
      </c>
    </row>
    <row r="1708" spans="2:12" x14ac:dyDescent="0.3">
      <c r="B1708" t="s">
        <v>1739</v>
      </c>
      <c r="C1708">
        <v>1974</v>
      </c>
      <c r="D1708" t="s">
        <v>10</v>
      </c>
      <c r="E1708">
        <v>30</v>
      </c>
      <c r="F1708">
        <v>0</v>
      </c>
      <c r="G1708" s="18">
        <v>15556.67</v>
      </c>
      <c r="H1708" t="s">
        <v>11</v>
      </c>
      <c r="I1708" t="s">
        <v>11</v>
      </c>
      <c r="J1708" t="s">
        <v>23</v>
      </c>
      <c r="K1708" s="14">
        <f t="shared" si="52"/>
        <v>27240</v>
      </c>
      <c r="L1708" s="16">
        <f t="shared" si="53"/>
        <v>48</v>
      </c>
    </row>
    <row r="1709" spans="2:12" x14ac:dyDescent="0.3">
      <c r="B1709" t="s">
        <v>1740</v>
      </c>
      <c r="C1709">
        <v>1965</v>
      </c>
      <c r="D1709" t="s">
        <v>37</v>
      </c>
      <c r="E1709">
        <v>28</v>
      </c>
      <c r="F1709">
        <v>0</v>
      </c>
      <c r="G1709" s="18">
        <v>15608.58</v>
      </c>
      <c r="H1709" t="s">
        <v>11</v>
      </c>
      <c r="I1709" t="s">
        <v>11</v>
      </c>
      <c r="J1709" t="s">
        <v>535</v>
      </c>
      <c r="K1709" s="14">
        <f t="shared" si="52"/>
        <v>24043</v>
      </c>
      <c r="L1709" s="16">
        <f t="shared" si="53"/>
        <v>57</v>
      </c>
    </row>
    <row r="1710" spans="2:12" x14ac:dyDescent="0.3">
      <c r="B1710" t="s">
        <v>1741</v>
      </c>
      <c r="C1710">
        <v>1960</v>
      </c>
      <c r="D1710" t="s">
        <v>18</v>
      </c>
      <c r="E1710">
        <v>6</v>
      </c>
      <c r="F1710">
        <v>3</v>
      </c>
      <c r="G1710" s="18">
        <v>15612.19</v>
      </c>
      <c r="H1710" t="s">
        <v>11</v>
      </c>
      <c r="I1710" t="s">
        <v>11</v>
      </c>
      <c r="J1710" t="s">
        <v>23</v>
      </c>
      <c r="K1710" s="14">
        <f t="shared" si="52"/>
        <v>22073</v>
      </c>
      <c r="L1710" s="16">
        <f t="shared" si="53"/>
        <v>63</v>
      </c>
    </row>
    <row r="1711" spans="2:12" x14ac:dyDescent="0.3">
      <c r="B1711" t="s">
        <v>1742</v>
      </c>
      <c r="C1711">
        <v>1988</v>
      </c>
      <c r="D1711" t="s">
        <v>30</v>
      </c>
      <c r="E1711">
        <v>22</v>
      </c>
      <c r="F1711">
        <v>3</v>
      </c>
      <c r="G1711" s="18">
        <v>15646.28</v>
      </c>
      <c r="H1711" t="s">
        <v>11</v>
      </c>
      <c r="I1711" t="s">
        <v>11</v>
      </c>
      <c r="J1711" t="s">
        <v>42</v>
      </c>
      <c r="K1711" s="14">
        <f t="shared" si="52"/>
        <v>32499</v>
      </c>
      <c r="L1711" s="16">
        <f t="shared" si="53"/>
        <v>34</v>
      </c>
    </row>
    <row r="1712" spans="2:12" x14ac:dyDescent="0.3">
      <c r="B1712" t="s">
        <v>1743</v>
      </c>
      <c r="C1712">
        <v>1973</v>
      </c>
      <c r="D1712" t="s">
        <v>18</v>
      </c>
      <c r="E1712">
        <v>26</v>
      </c>
      <c r="F1712">
        <v>0</v>
      </c>
      <c r="G1712" s="18">
        <v>15670.3</v>
      </c>
      <c r="H1712" t="s">
        <v>11</v>
      </c>
      <c r="I1712" t="s">
        <v>11</v>
      </c>
      <c r="J1712" t="s">
        <v>535</v>
      </c>
      <c r="K1712" s="14">
        <f t="shared" si="52"/>
        <v>26841</v>
      </c>
      <c r="L1712" s="16">
        <f t="shared" si="53"/>
        <v>49</v>
      </c>
    </row>
    <row r="1713" spans="2:12" x14ac:dyDescent="0.3">
      <c r="B1713" t="s">
        <v>1744</v>
      </c>
      <c r="C1713">
        <v>1976</v>
      </c>
      <c r="D1713" t="s">
        <v>20</v>
      </c>
      <c r="E1713">
        <v>20</v>
      </c>
      <c r="F1713">
        <v>2</v>
      </c>
      <c r="G1713" s="18">
        <v>15698.86</v>
      </c>
      <c r="H1713" t="s">
        <v>11</v>
      </c>
      <c r="I1713" t="s">
        <v>11</v>
      </c>
      <c r="J1713" t="s">
        <v>23</v>
      </c>
      <c r="K1713" s="14">
        <f t="shared" si="52"/>
        <v>28023</v>
      </c>
      <c r="L1713" s="16">
        <f t="shared" si="53"/>
        <v>46</v>
      </c>
    </row>
    <row r="1714" spans="2:12" x14ac:dyDescent="0.3">
      <c r="B1714" t="s">
        <v>1745</v>
      </c>
      <c r="C1714">
        <v>1974</v>
      </c>
      <c r="D1714" t="s">
        <v>35</v>
      </c>
      <c r="E1714">
        <v>29</v>
      </c>
      <c r="F1714">
        <v>0</v>
      </c>
      <c r="G1714" s="18">
        <v>15746.62</v>
      </c>
      <c r="H1714" t="s">
        <v>11</v>
      </c>
      <c r="I1714" t="s">
        <v>16</v>
      </c>
      <c r="J1714" t="s">
        <v>23</v>
      </c>
      <c r="K1714" s="14">
        <f t="shared" si="52"/>
        <v>27270</v>
      </c>
      <c r="L1714" s="16">
        <f t="shared" si="53"/>
        <v>48</v>
      </c>
    </row>
    <row r="1715" spans="2:12" x14ac:dyDescent="0.3">
      <c r="B1715" t="s">
        <v>1746</v>
      </c>
      <c r="C1715">
        <v>1997</v>
      </c>
      <c r="D1715" t="s">
        <v>37</v>
      </c>
      <c r="E1715">
        <v>9</v>
      </c>
      <c r="F1715">
        <v>0</v>
      </c>
      <c r="G1715" s="18">
        <v>15817.99</v>
      </c>
      <c r="H1715" t="s">
        <v>11</v>
      </c>
      <c r="I1715" t="s">
        <v>11</v>
      </c>
      <c r="J1715" t="s">
        <v>23</v>
      </c>
      <c r="K1715" s="14">
        <f t="shared" si="52"/>
        <v>35712</v>
      </c>
      <c r="L1715" s="16">
        <f t="shared" si="53"/>
        <v>25</v>
      </c>
    </row>
    <row r="1716" spans="2:12" x14ac:dyDescent="0.3">
      <c r="B1716" t="s">
        <v>1747</v>
      </c>
      <c r="C1716">
        <v>1984</v>
      </c>
      <c r="D1716" t="s">
        <v>18</v>
      </c>
      <c r="E1716">
        <v>26</v>
      </c>
      <c r="F1716">
        <v>0</v>
      </c>
      <c r="G1716" s="18">
        <v>15820.7</v>
      </c>
      <c r="H1716" t="s">
        <v>11</v>
      </c>
      <c r="I1716" t="s">
        <v>12</v>
      </c>
      <c r="J1716" t="s">
        <v>42</v>
      </c>
      <c r="K1716" s="14">
        <f t="shared" si="52"/>
        <v>30859</v>
      </c>
      <c r="L1716" s="16">
        <f t="shared" si="53"/>
        <v>38</v>
      </c>
    </row>
    <row r="1717" spans="2:12" x14ac:dyDescent="0.3">
      <c r="B1717" t="s">
        <v>1748</v>
      </c>
      <c r="C1717">
        <v>1982</v>
      </c>
      <c r="D1717" t="s">
        <v>15</v>
      </c>
      <c r="E1717">
        <v>11</v>
      </c>
      <c r="F1717">
        <v>4</v>
      </c>
      <c r="G1717" s="18">
        <v>15828.82</v>
      </c>
      <c r="H1717" t="s">
        <v>11</v>
      </c>
      <c r="I1717" t="s">
        <v>12</v>
      </c>
      <c r="J1717" t="s">
        <v>42</v>
      </c>
      <c r="K1717" s="14">
        <f t="shared" si="52"/>
        <v>30266</v>
      </c>
      <c r="L1717" s="16">
        <f t="shared" si="53"/>
        <v>40</v>
      </c>
    </row>
    <row r="1718" spans="2:12" x14ac:dyDescent="0.3">
      <c r="B1718" t="s">
        <v>1749</v>
      </c>
      <c r="C1718">
        <v>1962</v>
      </c>
      <c r="D1718" t="s">
        <v>30</v>
      </c>
      <c r="E1718">
        <v>25</v>
      </c>
      <c r="F1718">
        <v>0</v>
      </c>
      <c r="G1718" s="18">
        <v>15840.81</v>
      </c>
      <c r="H1718" t="s">
        <v>11</v>
      </c>
      <c r="I1718" t="s">
        <v>16</v>
      </c>
      <c r="J1718" t="s">
        <v>632</v>
      </c>
      <c r="K1718" s="14">
        <f t="shared" si="52"/>
        <v>23005</v>
      </c>
      <c r="L1718" s="16">
        <f t="shared" si="53"/>
        <v>60</v>
      </c>
    </row>
    <row r="1719" spans="2:12" x14ac:dyDescent="0.3">
      <c r="B1719" t="s">
        <v>1750</v>
      </c>
      <c r="C1719">
        <v>1980</v>
      </c>
      <c r="D1719" t="s">
        <v>37</v>
      </c>
      <c r="E1719">
        <v>12</v>
      </c>
      <c r="F1719">
        <v>2</v>
      </c>
      <c r="G1719" s="18">
        <v>15922.29</v>
      </c>
      <c r="H1719" t="s">
        <v>11</v>
      </c>
      <c r="I1719" t="s">
        <v>12</v>
      </c>
      <c r="J1719" t="s">
        <v>535</v>
      </c>
      <c r="K1719" s="14">
        <f t="shared" si="52"/>
        <v>29506</v>
      </c>
      <c r="L1719" s="16">
        <f t="shared" si="53"/>
        <v>42</v>
      </c>
    </row>
    <row r="1720" spans="2:12" x14ac:dyDescent="0.3">
      <c r="B1720" t="s">
        <v>1751</v>
      </c>
      <c r="C1720">
        <v>1982</v>
      </c>
      <c r="D1720" t="s">
        <v>10</v>
      </c>
      <c r="E1720">
        <v>24</v>
      </c>
      <c r="F1720">
        <v>3</v>
      </c>
      <c r="G1720" s="18">
        <v>15965.29</v>
      </c>
      <c r="H1720" t="s">
        <v>11</v>
      </c>
      <c r="I1720" t="s">
        <v>16</v>
      </c>
      <c r="J1720" t="s">
        <v>23</v>
      </c>
      <c r="K1720" s="14">
        <f t="shared" si="52"/>
        <v>30156</v>
      </c>
      <c r="L1720" s="16">
        <f t="shared" si="53"/>
        <v>40</v>
      </c>
    </row>
    <row r="1721" spans="2:12" x14ac:dyDescent="0.3">
      <c r="B1721" t="s">
        <v>1752</v>
      </c>
      <c r="C1721">
        <v>1980</v>
      </c>
      <c r="D1721" t="s">
        <v>20</v>
      </c>
      <c r="E1721">
        <v>19</v>
      </c>
      <c r="F1721">
        <v>2</v>
      </c>
      <c r="G1721" s="18">
        <v>15966.19</v>
      </c>
      <c r="H1721" t="s">
        <v>11</v>
      </c>
      <c r="I1721" t="s">
        <v>11</v>
      </c>
      <c r="J1721" t="s">
        <v>23</v>
      </c>
      <c r="K1721" s="14">
        <f t="shared" si="52"/>
        <v>29483</v>
      </c>
      <c r="L1721" s="16">
        <f t="shared" si="53"/>
        <v>42</v>
      </c>
    </row>
    <row r="1722" spans="2:12" x14ac:dyDescent="0.3">
      <c r="B1722" t="s">
        <v>1753</v>
      </c>
      <c r="C1722">
        <v>1988</v>
      </c>
      <c r="D1722" t="s">
        <v>30</v>
      </c>
      <c r="E1722">
        <v>5</v>
      </c>
      <c r="F1722">
        <v>3</v>
      </c>
      <c r="G1722" s="18">
        <v>16059.06</v>
      </c>
      <c r="H1722" t="s">
        <v>11</v>
      </c>
      <c r="I1722" t="s">
        <v>12</v>
      </c>
      <c r="J1722" t="s">
        <v>23</v>
      </c>
      <c r="K1722" s="14">
        <f t="shared" si="52"/>
        <v>32482</v>
      </c>
      <c r="L1722" s="16">
        <f t="shared" si="53"/>
        <v>34</v>
      </c>
    </row>
    <row r="1723" spans="2:12" x14ac:dyDescent="0.3">
      <c r="B1723" t="s">
        <v>1754</v>
      </c>
      <c r="C1723">
        <v>1978</v>
      </c>
      <c r="D1723" t="s">
        <v>20</v>
      </c>
      <c r="E1723">
        <v>16</v>
      </c>
      <c r="F1723">
        <v>2</v>
      </c>
      <c r="G1723" s="18">
        <v>16062.89</v>
      </c>
      <c r="H1723" t="s">
        <v>11</v>
      </c>
      <c r="I1723" t="s">
        <v>11</v>
      </c>
      <c r="J1723" t="s">
        <v>535</v>
      </c>
      <c r="K1723" s="14">
        <f t="shared" si="52"/>
        <v>28749</v>
      </c>
      <c r="L1723" s="16">
        <f t="shared" si="53"/>
        <v>44</v>
      </c>
    </row>
    <row r="1724" spans="2:12" x14ac:dyDescent="0.3">
      <c r="B1724" t="s">
        <v>1755</v>
      </c>
      <c r="C1724">
        <v>1958</v>
      </c>
      <c r="D1724" t="s">
        <v>37</v>
      </c>
      <c r="E1724">
        <v>22</v>
      </c>
      <c r="F1724">
        <v>2</v>
      </c>
      <c r="G1724" s="18">
        <v>16069.08</v>
      </c>
      <c r="H1724" t="s">
        <v>11</v>
      </c>
      <c r="I1724" t="s">
        <v>11</v>
      </c>
      <c r="J1724" t="s">
        <v>247</v>
      </c>
      <c r="K1724" s="14">
        <f t="shared" si="52"/>
        <v>21480</v>
      </c>
      <c r="L1724" s="16">
        <f t="shared" si="53"/>
        <v>64</v>
      </c>
    </row>
    <row r="1725" spans="2:12" x14ac:dyDescent="0.3">
      <c r="B1725" t="s">
        <v>1756</v>
      </c>
      <c r="C1725">
        <v>1958</v>
      </c>
      <c r="D1725" t="s">
        <v>18</v>
      </c>
      <c r="E1725">
        <v>21</v>
      </c>
      <c r="F1725">
        <v>3</v>
      </c>
      <c r="G1725" s="18">
        <v>16085.13</v>
      </c>
      <c r="H1725" t="s">
        <v>11</v>
      </c>
      <c r="I1725" t="s">
        <v>11</v>
      </c>
      <c r="J1725" t="s">
        <v>13</v>
      </c>
      <c r="K1725" s="14">
        <f t="shared" si="52"/>
        <v>21357</v>
      </c>
      <c r="L1725" s="16">
        <f t="shared" si="53"/>
        <v>64</v>
      </c>
    </row>
    <row r="1726" spans="2:12" x14ac:dyDescent="0.3">
      <c r="B1726" t="s">
        <v>1757</v>
      </c>
      <c r="C1726">
        <v>1985</v>
      </c>
      <c r="D1726" t="s">
        <v>35</v>
      </c>
      <c r="E1726">
        <v>27</v>
      </c>
      <c r="F1726">
        <v>3</v>
      </c>
      <c r="G1726" s="18">
        <v>16097.94</v>
      </c>
      <c r="H1726" t="s">
        <v>11</v>
      </c>
      <c r="I1726" t="s">
        <v>12</v>
      </c>
      <c r="J1726" t="s">
        <v>23</v>
      </c>
      <c r="K1726" s="14">
        <f t="shared" si="52"/>
        <v>31286</v>
      </c>
      <c r="L1726" s="16">
        <f t="shared" si="53"/>
        <v>37</v>
      </c>
    </row>
    <row r="1727" spans="2:12" x14ac:dyDescent="0.3">
      <c r="B1727" t="s">
        <v>1758</v>
      </c>
      <c r="C1727">
        <v>1993</v>
      </c>
      <c r="D1727" t="s">
        <v>35</v>
      </c>
      <c r="E1727">
        <v>8</v>
      </c>
      <c r="F1727">
        <v>0</v>
      </c>
      <c r="G1727" s="18">
        <v>16115.3</v>
      </c>
      <c r="H1727" t="s">
        <v>11</v>
      </c>
      <c r="I1727" t="s">
        <v>16</v>
      </c>
      <c r="J1727" t="s">
        <v>247</v>
      </c>
      <c r="K1727" s="14">
        <f t="shared" si="52"/>
        <v>34189</v>
      </c>
      <c r="L1727" s="16">
        <f t="shared" si="53"/>
        <v>29</v>
      </c>
    </row>
    <row r="1728" spans="2:12" x14ac:dyDescent="0.3">
      <c r="B1728" t="s">
        <v>1759</v>
      </c>
      <c r="C1728">
        <v>1987</v>
      </c>
      <c r="D1728" t="s">
        <v>37</v>
      </c>
      <c r="E1728">
        <v>6</v>
      </c>
      <c r="F1728">
        <v>3</v>
      </c>
      <c r="G1728" s="18">
        <v>16122.65</v>
      </c>
      <c r="H1728" t="s">
        <v>11</v>
      </c>
      <c r="I1728" t="s">
        <v>16</v>
      </c>
      <c r="J1728" t="s">
        <v>42</v>
      </c>
      <c r="K1728" s="14">
        <f t="shared" si="52"/>
        <v>32056</v>
      </c>
      <c r="L1728" s="16">
        <f t="shared" si="53"/>
        <v>35</v>
      </c>
    </row>
    <row r="1729" spans="2:12" x14ac:dyDescent="0.3">
      <c r="B1729" t="s">
        <v>1760</v>
      </c>
      <c r="C1729">
        <v>1993</v>
      </c>
      <c r="D1729" t="s">
        <v>30</v>
      </c>
      <c r="E1729">
        <v>12</v>
      </c>
      <c r="F1729">
        <v>0</v>
      </c>
      <c r="G1729" s="18">
        <v>16138.76</v>
      </c>
      <c r="H1729" t="s">
        <v>11</v>
      </c>
      <c r="I1729" t="s">
        <v>12</v>
      </c>
      <c r="J1729" t="s">
        <v>356</v>
      </c>
      <c r="K1729" s="14">
        <f t="shared" si="52"/>
        <v>34315</v>
      </c>
      <c r="L1729" s="16">
        <f t="shared" si="53"/>
        <v>29</v>
      </c>
    </row>
    <row r="1730" spans="2:12" x14ac:dyDescent="0.3">
      <c r="B1730" t="s">
        <v>1761</v>
      </c>
      <c r="C1730">
        <v>1982</v>
      </c>
      <c r="D1730" t="s">
        <v>10</v>
      </c>
      <c r="E1730">
        <v>6</v>
      </c>
      <c r="F1730">
        <v>3</v>
      </c>
      <c r="G1730" s="18">
        <v>16152.04</v>
      </c>
      <c r="H1730" t="s">
        <v>11</v>
      </c>
      <c r="I1730" t="s">
        <v>16</v>
      </c>
      <c r="J1730" t="s">
        <v>535</v>
      </c>
      <c r="K1730" s="14">
        <f t="shared" si="52"/>
        <v>30138</v>
      </c>
      <c r="L1730" s="16">
        <f t="shared" si="53"/>
        <v>40</v>
      </c>
    </row>
    <row r="1731" spans="2:12" x14ac:dyDescent="0.3">
      <c r="B1731" t="s">
        <v>1762</v>
      </c>
      <c r="C1731">
        <v>1974</v>
      </c>
      <c r="D1731" t="s">
        <v>20</v>
      </c>
      <c r="E1731">
        <v>11</v>
      </c>
      <c r="F1731">
        <v>0</v>
      </c>
      <c r="G1731" s="18">
        <v>16190.97</v>
      </c>
      <c r="H1731" t="s">
        <v>11</v>
      </c>
      <c r="I1731" t="s">
        <v>12</v>
      </c>
      <c r="J1731" t="s">
        <v>23</v>
      </c>
      <c r="K1731" s="14">
        <f t="shared" ref="K1731:K1794" si="54">DATE(C1731,MONTH(1&amp;D1731),E1731)</f>
        <v>27283</v>
      </c>
      <c r="L1731" s="16">
        <f t="shared" ref="L1731:L1794" si="55">DATEDIF(K1731,DATE(2023,6,8),"Y")</f>
        <v>48</v>
      </c>
    </row>
    <row r="1732" spans="2:12" x14ac:dyDescent="0.3">
      <c r="B1732" t="s">
        <v>1763</v>
      </c>
      <c r="C1732">
        <v>1988</v>
      </c>
      <c r="D1732" t="s">
        <v>35</v>
      </c>
      <c r="E1732">
        <v>6</v>
      </c>
      <c r="F1732">
        <v>3</v>
      </c>
      <c r="G1732" s="18">
        <v>16199.1</v>
      </c>
      <c r="H1732" t="s">
        <v>11</v>
      </c>
      <c r="I1732" t="s">
        <v>11</v>
      </c>
      <c r="J1732" t="s">
        <v>23</v>
      </c>
      <c r="K1732" s="14">
        <f t="shared" si="54"/>
        <v>32361</v>
      </c>
      <c r="L1732" s="16">
        <f t="shared" si="55"/>
        <v>34</v>
      </c>
    </row>
    <row r="1733" spans="2:12" x14ac:dyDescent="0.3">
      <c r="B1733" t="s">
        <v>1764</v>
      </c>
      <c r="C1733">
        <v>1988</v>
      </c>
      <c r="D1733" t="s">
        <v>35</v>
      </c>
      <c r="E1733">
        <v>21</v>
      </c>
      <c r="F1733">
        <v>3</v>
      </c>
      <c r="G1733" s="18">
        <v>16205.88</v>
      </c>
      <c r="H1733" t="s">
        <v>11</v>
      </c>
      <c r="I1733" t="s">
        <v>16</v>
      </c>
      <c r="J1733" t="s">
        <v>23</v>
      </c>
      <c r="K1733" s="14">
        <f t="shared" si="54"/>
        <v>32376</v>
      </c>
      <c r="L1733" s="16">
        <f t="shared" si="55"/>
        <v>34</v>
      </c>
    </row>
    <row r="1734" spans="2:12" x14ac:dyDescent="0.3">
      <c r="B1734" t="s">
        <v>1765</v>
      </c>
      <c r="C1734">
        <v>2002</v>
      </c>
      <c r="D1734" t="s">
        <v>20</v>
      </c>
      <c r="E1734">
        <v>8</v>
      </c>
      <c r="F1734">
        <v>0</v>
      </c>
      <c r="G1734" s="18">
        <v>16232.85</v>
      </c>
      <c r="H1734" t="s">
        <v>11</v>
      </c>
      <c r="I1734" t="s">
        <v>16</v>
      </c>
      <c r="J1734" t="s">
        <v>42</v>
      </c>
      <c r="K1734" s="14">
        <f t="shared" si="54"/>
        <v>37507</v>
      </c>
      <c r="L1734" s="16">
        <f t="shared" si="55"/>
        <v>20</v>
      </c>
    </row>
    <row r="1735" spans="2:12" x14ac:dyDescent="0.3">
      <c r="B1735" t="s">
        <v>1766</v>
      </c>
      <c r="C1735">
        <v>1972</v>
      </c>
      <c r="D1735" t="s">
        <v>10</v>
      </c>
      <c r="E1735">
        <v>30</v>
      </c>
      <c r="F1735">
        <v>0</v>
      </c>
      <c r="G1735" s="18">
        <v>16267.32</v>
      </c>
      <c r="H1735" t="s">
        <v>11</v>
      </c>
      <c r="I1735" t="s">
        <v>11</v>
      </c>
      <c r="J1735" t="s">
        <v>249</v>
      </c>
      <c r="K1735" s="14">
        <f t="shared" si="54"/>
        <v>26510</v>
      </c>
      <c r="L1735" s="16">
        <f t="shared" si="55"/>
        <v>50</v>
      </c>
    </row>
    <row r="1736" spans="2:12" x14ac:dyDescent="0.3">
      <c r="B1736" t="s">
        <v>1767</v>
      </c>
      <c r="C1736">
        <v>2003</v>
      </c>
      <c r="D1736" t="s">
        <v>35</v>
      </c>
      <c r="E1736">
        <v>24</v>
      </c>
      <c r="F1736">
        <v>0</v>
      </c>
      <c r="G1736" s="18">
        <v>16297.85</v>
      </c>
      <c r="H1736" t="s">
        <v>11</v>
      </c>
      <c r="I1736" t="s">
        <v>12</v>
      </c>
      <c r="J1736" t="s">
        <v>42</v>
      </c>
      <c r="K1736" s="14">
        <f t="shared" si="54"/>
        <v>37857</v>
      </c>
      <c r="L1736" s="16">
        <f t="shared" si="55"/>
        <v>19</v>
      </c>
    </row>
    <row r="1737" spans="2:12" x14ac:dyDescent="0.3">
      <c r="B1737" t="s">
        <v>1768</v>
      </c>
      <c r="C1737">
        <v>1969</v>
      </c>
      <c r="D1737" t="s">
        <v>35</v>
      </c>
      <c r="E1737">
        <v>8</v>
      </c>
      <c r="F1737">
        <v>0</v>
      </c>
      <c r="G1737" s="18">
        <v>16311.05</v>
      </c>
      <c r="H1737" t="s">
        <v>11</v>
      </c>
      <c r="I1737" t="s">
        <v>12</v>
      </c>
      <c r="J1737" t="s">
        <v>535</v>
      </c>
      <c r="K1737" s="14">
        <f t="shared" si="54"/>
        <v>25423</v>
      </c>
      <c r="L1737" s="16">
        <f t="shared" si="55"/>
        <v>53</v>
      </c>
    </row>
    <row r="1738" spans="2:12" x14ac:dyDescent="0.3">
      <c r="B1738" t="s">
        <v>1769</v>
      </c>
      <c r="C1738">
        <v>1965</v>
      </c>
      <c r="D1738" t="s">
        <v>30</v>
      </c>
      <c r="E1738">
        <v>5</v>
      </c>
      <c r="F1738">
        <v>0</v>
      </c>
      <c r="G1738" s="18">
        <v>16351.42</v>
      </c>
      <c r="H1738" t="s">
        <v>11</v>
      </c>
      <c r="I1738" t="s">
        <v>12</v>
      </c>
      <c r="J1738" t="s">
        <v>535</v>
      </c>
      <c r="K1738" s="14">
        <f t="shared" si="54"/>
        <v>24081</v>
      </c>
      <c r="L1738" s="16">
        <f t="shared" si="55"/>
        <v>57</v>
      </c>
    </row>
    <row r="1739" spans="2:12" x14ac:dyDescent="0.3">
      <c r="B1739" t="s">
        <v>1770</v>
      </c>
      <c r="C1739">
        <v>1995</v>
      </c>
      <c r="D1739" t="s">
        <v>20</v>
      </c>
      <c r="E1739">
        <v>28</v>
      </c>
      <c r="F1739">
        <v>3</v>
      </c>
      <c r="G1739" s="18">
        <v>16420.490000000002</v>
      </c>
      <c r="H1739" t="s">
        <v>11</v>
      </c>
      <c r="I1739" t="s">
        <v>12</v>
      </c>
      <c r="J1739" t="s">
        <v>23</v>
      </c>
      <c r="K1739" s="14">
        <f t="shared" si="54"/>
        <v>34970</v>
      </c>
      <c r="L1739" s="16">
        <f t="shared" si="55"/>
        <v>27</v>
      </c>
    </row>
    <row r="1740" spans="2:12" x14ac:dyDescent="0.3">
      <c r="B1740" t="s">
        <v>1771</v>
      </c>
      <c r="C1740">
        <v>2003</v>
      </c>
      <c r="D1740" t="s">
        <v>30</v>
      </c>
      <c r="E1740">
        <v>20</v>
      </c>
      <c r="F1740">
        <v>1</v>
      </c>
      <c r="G1740" s="18">
        <v>16450.89</v>
      </c>
      <c r="H1740" t="s">
        <v>11</v>
      </c>
      <c r="I1740" t="s">
        <v>16</v>
      </c>
      <c r="J1740" t="s">
        <v>23</v>
      </c>
      <c r="K1740" s="14">
        <f t="shared" si="54"/>
        <v>37975</v>
      </c>
      <c r="L1740" s="16">
        <f t="shared" si="55"/>
        <v>19</v>
      </c>
    </row>
    <row r="1741" spans="2:12" x14ac:dyDescent="0.3">
      <c r="B1741" t="s">
        <v>1772</v>
      </c>
      <c r="C1741">
        <v>1958</v>
      </c>
      <c r="D1741" t="s">
        <v>37</v>
      </c>
      <c r="E1741">
        <v>10</v>
      </c>
      <c r="F1741">
        <v>3</v>
      </c>
      <c r="G1741" s="18">
        <v>16455.71</v>
      </c>
      <c r="H1741" t="s">
        <v>11</v>
      </c>
      <c r="I1741" t="s">
        <v>11</v>
      </c>
      <c r="J1741" t="s">
        <v>23</v>
      </c>
      <c r="K1741" s="14">
        <f t="shared" si="54"/>
        <v>21468</v>
      </c>
      <c r="L1741" s="16">
        <f t="shared" si="55"/>
        <v>64</v>
      </c>
    </row>
    <row r="1742" spans="2:12" x14ac:dyDescent="0.3">
      <c r="B1742" t="s">
        <v>1773</v>
      </c>
      <c r="C1742">
        <v>1995</v>
      </c>
      <c r="D1742" t="s">
        <v>30</v>
      </c>
      <c r="E1742">
        <v>23</v>
      </c>
      <c r="F1742">
        <v>0</v>
      </c>
      <c r="G1742" s="18">
        <v>16577.78</v>
      </c>
      <c r="H1742" t="s">
        <v>11</v>
      </c>
      <c r="I1742" t="s">
        <v>16</v>
      </c>
      <c r="J1742" t="s">
        <v>13</v>
      </c>
      <c r="K1742" s="14">
        <f t="shared" si="54"/>
        <v>35056</v>
      </c>
      <c r="L1742" s="16">
        <f t="shared" si="55"/>
        <v>27</v>
      </c>
    </row>
    <row r="1743" spans="2:12" x14ac:dyDescent="0.3">
      <c r="B1743" t="s">
        <v>1774</v>
      </c>
      <c r="C1743">
        <v>2001</v>
      </c>
      <c r="D1743" t="s">
        <v>18</v>
      </c>
      <c r="E1743">
        <v>25</v>
      </c>
      <c r="F1743">
        <v>0</v>
      </c>
      <c r="G1743" s="18">
        <v>16586.5</v>
      </c>
      <c r="H1743" t="s">
        <v>11</v>
      </c>
      <c r="I1743" t="s">
        <v>16</v>
      </c>
      <c r="J1743" t="s">
        <v>13</v>
      </c>
      <c r="K1743" s="14">
        <f t="shared" si="54"/>
        <v>37067</v>
      </c>
      <c r="L1743" s="16">
        <f t="shared" si="55"/>
        <v>21</v>
      </c>
    </row>
    <row r="1744" spans="2:12" x14ac:dyDescent="0.3">
      <c r="B1744" t="s">
        <v>1775</v>
      </c>
      <c r="C1744">
        <v>1963</v>
      </c>
      <c r="D1744" t="s">
        <v>18</v>
      </c>
      <c r="E1744">
        <v>25</v>
      </c>
      <c r="F1744">
        <v>0</v>
      </c>
      <c r="G1744" s="18">
        <v>16587.96</v>
      </c>
      <c r="H1744" t="s">
        <v>11</v>
      </c>
      <c r="I1744" t="s">
        <v>11</v>
      </c>
      <c r="J1744" t="s">
        <v>249</v>
      </c>
      <c r="K1744" s="14">
        <f t="shared" si="54"/>
        <v>23187</v>
      </c>
      <c r="L1744" s="16">
        <f t="shared" si="55"/>
        <v>59</v>
      </c>
    </row>
    <row r="1745" spans="2:12" x14ac:dyDescent="0.3">
      <c r="B1745" t="s">
        <v>1776</v>
      </c>
      <c r="C1745">
        <v>1970</v>
      </c>
      <c r="D1745" t="s">
        <v>10</v>
      </c>
      <c r="E1745">
        <v>10</v>
      </c>
      <c r="F1745">
        <v>0</v>
      </c>
      <c r="G1745" s="18">
        <v>16600.16</v>
      </c>
      <c r="H1745" t="s">
        <v>11</v>
      </c>
      <c r="I1745" t="s">
        <v>11</v>
      </c>
      <c r="J1745" t="s">
        <v>42</v>
      </c>
      <c r="K1745" s="14">
        <f t="shared" si="54"/>
        <v>25759</v>
      </c>
      <c r="L1745" s="16">
        <f t="shared" si="55"/>
        <v>52</v>
      </c>
    </row>
    <row r="1746" spans="2:12" x14ac:dyDescent="0.3">
      <c r="B1746" t="s">
        <v>1777</v>
      </c>
      <c r="C1746">
        <v>1975</v>
      </c>
      <c r="D1746" t="s">
        <v>10</v>
      </c>
      <c r="E1746">
        <v>24</v>
      </c>
      <c r="F1746">
        <v>1</v>
      </c>
      <c r="G1746" s="18">
        <v>16602.18</v>
      </c>
      <c r="H1746" t="s">
        <v>11</v>
      </c>
      <c r="I1746" t="s">
        <v>16</v>
      </c>
      <c r="J1746" t="s">
        <v>535</v>
      </c>
      <c r="K1746" s="14">
        <f t="shared" si="54"/>
        <v>27599</v>
      </c>
      <c r="L1746" s="16">
        <f t="shared" si="55"/>
        <v>47</v>
      </c>
    </row>
    <row r="1747" spans="2:12" x14ac:dyDescent="0.3">
      <c r="B1747" t="s">
        <v>1778</v>
      </c>
      <c r="C1747">
        <v>1977</v>
      </c>
      <c r="D1747" t="s">
        <v>20</v>
      </c>
      <c r="E1747">
        <v>25</v>
      </c>
      <c r="F1747">
        <v>2</v>
      </c>
      <c r="G1747" s="18">
        <v>16631.61</v>
      </c>
      <c r="H1747" t="s">
        <v>11</v>
      </c>
      <c r="I1747" t="s">
        <v>16</v>
      </c>
      <c r="J1747" t="s">
        <v>23</v>
      </c>
      <c r="K1747" s="14">
        <f t="shared" si="54"/>
        <v>28393</v>
      </c>
      <c r="L1747" s="16">
        <f t="shared" si="55"/>
        <v>45</v>
      </c>
    </row>
    <row r="1748" spans="2:12" x14ac:dyDescent="0.3">
      <c r="B1748" t="s">
        <v>1779</v>
      </c>
      <c r="C1748">
        <v>1993</v>
      </c>
      <c r="D1748" t="s">
        <v>15</v>
      </c>
      <c r="E1748">
        <v>5</v>
      </c>
      <c r="F1748">
        <v>1</v>
      </c>
      <c r="G1748" s="18">
        <v>16657.72</v>
      </c>
      <c r="H1748" t="s">
        <v>11</v>
      </c>
      <c r="I1748" t="s">
        <v>16</v>
      </c>
      <c r="J1748" t="s">
        <v>247</v>
      </c>
      <c r="K1748" s="14">
        <f t="shared" si="54"/>
        <v>34278</v>
      </c>
      <c r="L1748" s="16">
        <f t="shared" si="55"/>
        <v>29</v>
      </c>
    </row>
    <row r="1749" spans="2:12" x14ac:dyDescent="0.3">
      <c r="B1749" t="s">
        <v>1780</v>
      </c>
      <c r="C1749">
        <v>1974</v>
      </c>
      <c r="D1749" t="s">
        <v>35</v>
      </c>
      <c r="E1749">
        <v>28</v>
      </c>
      <c r="F1749">
        <v>0</v>
      </c>
      <c r="G1749" s="18">
        <v>16770.990000000002</v>
      </c>
      <c r="H1749" t="s">
        <v>11</v>
      </c>
      <c r="I1749" t="s">
        <v>16</v>
      </c>
      <c r="J1749" t="s">
        <v>23</v>
      </c>
      <c r="K1749" s="14">
        <f t="shared" si="54"/>
        <v>27269</v>
      </c>
      <c r="L1749" s="16">
        <f t="shared" si="55"/>
        <v>48</v>
      </c>
    </row>
    <row r="1750" spans="2:12" x14ac:dyDescent="0.3">
      <c r="B1750" t="s">
        <v>1781</v>
      </c>
      <c r="C1750">
        <v>1989</v>
      </c>
      <c r="D1750" t="s">
        <v>20</v>
      </c>
      <c r="E1750">
        <v>23</v>
      </c>
      <c r="F1750">
        <v>2</v>
      </c>
      <c r="G1750" s="18">
        <v>16776.3</v>
      </c>
      <c r="H1750" t="s">
        <v>11</v>
      </c>
      <c r="I1750" t="s">
        <v>11</v>
      </c>
      <c r="J1750" t="s">
        <v>247</v>
      </c>
      <c r="K1750" s="14">
        <f t="shared" si="54"/>
        <v>32774</v>
      </c>
      <c r="L1750" s="16">
        <f t="shared" si="55"/>
        <v>33</v>
      </c>
    </row>
    <row r="1751" spans="2:12" x14ac:dyDescent="0.3">
      <c r="B1751" t="s">
        <v>1782</v>
      </c>
      <c r="C1751">
        <v>1962</v>
      </c>
      <c r="D1751" t="s">
        <v>10</v>
      </c>
      <c r="E1751">
        <v>29</v>
      </c>
      <c r="F1751">
        <v>0</v>
      </c>
      <c r="G1751" s="18">
        <v>16779.400000000001</v>
      </c>
      <c r="H1751" t="s">
        <v>11</v>
      </c>
      <c r="I1751" t="s">
        <v>11</v>
      </c>
      <c r="J1751" t="s">
        <v>535</v>
      </c>
      <c r="K1751" s="14">
        <f t="shared" si="54"/>
        <v>22856</v>
      </c>
      <c r="L1751" s="16">
        <f t="shared" si="55"/>
        <v>60</v>
      </c>
    </row>
    <row r="1752" spans="2:12" x14ac:dyDescent="0.3">
      <c r="B1752" t="s">
        <v>1783</v>
      </c>
      <c r="C1752">
        <v>1995</v>
      </c>
      <c r="D1752" t="s">
        <v>37</v>
      </c>
      <c r="E1752">
        <v>19</v>
      </c>
      <c r="F1752">
        <v>1</v>
      </c>
      <c r="G1752" s="18">
        <v>16796.41</v>
      </c>
      <c r="H1752" t="s">
        <v>11</v>
      </c>
      <c r="I1752" t="s">
        <v>12</v>
      </c>
      <c r="J1752" t="s">
        <v>247</v>
      </c>
      <c r="K1752" s="14">
        <f t="shared" si="54"/>
        <v>34991</v>
      </c>
      <c r="L1752" s="16">
        <f t="shared" si="55"/>
        <v>27</v>
      </c>
    </row>
    <row r="1753" spans="2:12" x14ac:dyDescent="0.3">
      <c r="B1753" t="s">
        <v>1784</v>
      </c>
      <c r="C1753">
        <v>1974</v>
      </c>
      <c r="D1753" t="s">
        <v>35</v>
      </c>
      <c r="E1753">
        <v>8</v>
      </c>
      <c r="F1753">
        <v>0</v>
      </c>
      <c r="G1753" s="18">
        <v>16841.32</v>
      </c>
      <c r="H1753" t="s">
        <v>11</v>
      </c>
      <c r="I1753" t="s">
        <v>12</v>
      </c>
      <c r="J1753" t="s">
        <v>42</v>
      </c>
      <c r="K1753" s="14">
        <f t="shared" si="54"/>
        <v>27249</v>
      </c>
      <c r="L1753" s="16">
        <f t="shared" si="55"/>
        <v>48</v>
      </c>
    </row>
    <row r="1754" spans="2:12" x14ac:dyDescent="0.3">
      <c r="B1754" t="s">
        <v>1785</v>
      </c>
      <c r="C1754">
        <v>2003</v>
      </c>
      <c r="D1754" t="s">
        <v>20</v>
      </c>
      <c r="E1754">
        <v>10</v>
      </c>
      <c r="F1754">
        <v>0</v>
      </c>
      <c r="G1754" s="18">
        <v>16884.919999999998</v>
      </c>
      <c r="H1754" t="s">
        <v>11</v>
      </c>
      <c r="I1754" t="s">
        <v>11</v>
      </c>
      <c r="J1754" t="s">
        <v>42</v>
      </c>
      <c r="K1754" s="14">
        <f t="shared" si="54"/>
        <v>37874</v>
      </c>
      <c r="L1754" s="16">
        <f t="shared" si="55"/>
        <v>19</v>
      </c>
    </row>
    <row r="1755" spans="2:12" x14ac:dyDescent="0.3">
      <c r="B1755" t="s">
        <v>1786</v>
      </c>
      <c r="C1755">
        <v>1968</v>
      </c>
      <c r="D1755" t="s">
        <v>37</v>
      </c>
      <c r="E1755">
        <v>21</v>
      </c>
      <c r="F1755">
        <v>0</v>
      </c>
      <c r="G1755" s="18">
        <v>16903.5</v>
      </c>
      <c r="H1755" t="s">
        <v>11</v>
      </c>
      <c r="I1755" t="s">
        <v>12</v>
      </c>
      <c r="J1755" t="s">
        <v>23</v>
      </c>
      <c r="K1755" s="14">
        <f t="shared" si="54"/>
        <v>25132</v>
      </c>
      <c r="L1755" s="16">
        <f t="shared" si="55"/>
        <v>54</v>
      </c>
    </row>
    <row r="1756" spans="2:12" x14ac:dyDescent="0.3">
      <c r="B1756" t="s">
        <v>1787</v>
      </c>
      <c r="C1756">
        <v>1977</v>
      </c>
      <c r="D1756" t="s">
        <v>35</v>
      </c>
      <c r="E1756">
        <v>25</v>
      </c>
      <c r="F1756">
        <v>2</v>
      </c>
      <c r="G1756" s="18">
        <v>16921.09</v>
      </c>
      <c r="H1756" t="s">
        <v>11</v>
      </c>
      <c r="I1756" t="s">
        <v>12</v>
      </c>
      <c r="J1756" t="s">
        <v>249</v>
      </c>
      <c r="K1756" s="14">
        <f t="shared" si="54"/>
        <v>28362</v>
      </c>
      <c r="L1756" s="16">
        <f t="shared" si="55"/>
        <v>45</v>
      </c>
    </row>
    <row r="1757" spans="2:12" x14ac:dyDescent="0.3">
      <c r="B1757" t="s">
        <v>1788</v>
      </c>
      <c r="C1757">
        <v>1980</v>
      </c>
      <c r="D1757" t="s">
        <v>10</v>
      </c>
      <c r="E1757">
        <v>16</v>
      </c>
      <c r="F1757">
        <v>2</v>
      </c>
      <c r="G1757" s="18">
        <v>16990.55</v>
      </c>
      <c r="H1757" t="s">
        <v>11</v>
      </c>
      <c r="I1757" t="s">
        <v>12</v>
      </c>
      <c r="J1757" t="s">
        <v>23</v>
      </c>
      <c r="K1757" s="14">
        <f t="shared" si="54"/>
        <v>29418</v>
      </c>
      <c r="L1757" s="16">
        <f t="shared" si="55"/>
        <v>42</v>
      </c>
    </row>
    <row r="1758" spans="2:12" x14ac:dyDescent="0.3">
      <c r="B1758" t="s">
        <v>1789</v>
      </c>
      <c r="C1758">
        <v>1971</v>
      </c>
      <c r="D1758" t="s">
        <v>35</v>
      </c>
      <c r="E1758">
        <v>22</v>
      </c>
      <c r="F1758">
        <v>0</v>
      </c>
      <c r="G1758" s="18">
        <v>17016.009999999998</v>
      </c>
      <c r="H1758" t="s">
        <v>11</v>
      </c>
      <c r="I1758" t="s">
        <v>11</v>
      </c>
      <c r="J1758" t="s">
        <v>249</v>
      </c>
      <c r="K1758" s="14">
        <f t="shared" si="54"/>
        <v>26167</v>
      </c>
      <c r="L1758" s="16">
        <f t="shared" si="55"/>
        <v>51</v>
      </c>
    </row>
    <row r="1759" spans="2:12" x14ac:dyDescent="0.3">
      <c r="B1759" t="s">
        <v>1790</v>
      </c>
      <c r="C1759">
        <v>1996</v>
      </c>
      <c r="D1759" t="s">
        <v>18</v>
      </c>
      <c r="E1759">
        <v>10</v>
      </c>
      <c r="F1759">
        <v>0</v>
      </c>
      <c r="G1759" s="18">
        <v>17043.34</v>
      </c>
      <c r="H1759" t="s">
        <v>11</v>
      </c>
      <c r="I1759" t="s">
        <v>12</v>
      </c>
      <c r="J1759" t="s">
        <v>13</v>
      </c>
      <c r="K1759" s="14">
        <f t="shared" si="54"/>
        <v>35226</v>
      </c>
      <c r="L1759" s="16">
        <f t="shared" si="55"/>
        <v>26</v>
      </c>
    </row>
    <row r="1760" spans="2:12" x14ac:dyDescent="0.3">
      <c r="B1760" t="s">
        <v>1791</v>
      </c>
      <c r="C1760">
        <v>2003</v>
      </c>
      <c r="D1760" t="s">
        <v>30</v>
      </c>
      <c r="E1760">
        <v>26</v>
      </c>
      <c r="F1760">
        <v>0</v>
      </c>
      <c r="G1760" s="18">
        <v>17081.080000000002</v>
      </c>
      <c r="H1760" t="s">
        <v>11</v>
      </c>
      <c r="I1760" t="s">
        <v>11</v>
      </c>
      <c r="J1760" t="s">
        <v>42</v>
      </c>
      <c r="K1760" s="14">
        <f t="shared" si="54"/>
        <v>37981</v>
      </c>
      <c r="L1760" s="16">
        <f t="shared" si="55"/>
        <v>19</v>
      </c>
    </row>
    <row r="1761" spans="2:12" x14ac:dyDescent="0.3">
      <c r="B1761" t="s">
        <v>1792</v>
      </c>
      <c r="C1761">
        <v>2002</v>
      </c>
      <c r="D1761" t="s">
        <v>18</v>
      </c>
      <c r="E1761">
        <v>28</v>
      </c>
      <c r="F1761">
        <v>1</v>
      </c>
      <c r="G1761" s="18">
        <v>17085.27</v>
      </c>
      <c r="H1761" t="s">
        <v>11</v>
      </c>
      <c r="I1761" t="s">
        <v>12</v>
      </c>
      <c r="J1761" t="s">
        <v>13</v>
      </c>
      <c r="K1761" s="14">
        <f t="shared" si="54"/>
        <v>37435</v>
      </c>
      <c r="L1761" s="16">
        <f t="shared" si="55"/>
        <v>20</v>
      </c>
    </row>
    <row r="1762" spans="2:12" x14ac:dyDescent="0.3">
      <c r="B1762" t="s">
        <v>1793</v>
      </c>
      <c r="C1762">
        <v>1998</v>
      </c>
      <c r="D1762" t="s">
        <v>18</v>
      </c>
      <c r="E1762">
        <v>3</v>
      </c>
      <c r="F1762">
        <v>4</v>
      </c>
      <c r="G1762" s="18">
        <v>17128.43</v>
      </c>
      <c r="H1762" t="s">
        <v>11</v>
      </c>
      <c r="I1762" t="s">
        <v>12</v>
      </c>
      <c r="J1762" t="s">
        <v>168</v>
      </c>
      <c r="K1762" s="14">
        <f t="shared" si="54"/>
        <v>35949</v>
      </c>
      <c r="L1762" s="16">
        <f t="shared" si="55"/>
        <v>25</v>
      </c>
    </row>
    <row r="1763" spans="2:12" x14ac:dyDescent="0.3">
      <c r="B1763" t="s">
        <v>1794</v>
      </c>
      <c r="C1763">
        <v>1965</v>
      </c>
      <c r="D1763" t="s">
        <v>20</v>
      </c>
      <c r="E1763">
        <v>16</v>
      </c>
      <c r="F1763">
        <v>0</v>
      </c>
      <c r="G1763" s="18">
        <v>17172.27</v>
      </c>
      <c r="H1763" t="s">
        <v>11</v>
      </c>
      <c r="I1763" t="s">
        <v>11</v>
      </c>
      <c r="J1763" t="s">
        <v>535</v>
      </c>
      <c r="K1763" s="14">
        <f t="shared" si="54"/>
        <v>24001</v>
      </c>
      <c r="L1763" s="16">
        <f t="shared" si="55"/>
        <v>57</v>
      </c>
    </row>
    <row r="1764" spans="2:12" x14ac:dyDescent="0.3">
      <c r="B1764" t="s">
        <v>1795</v>
      </c>
      <c r="C1764">
        <v>1964</v>
      </c>
      <c r="D1764" t="s">
        <v>18</v>
      </c>
      <c r="E1764">
        <v>7</v>
      </c>
      <c r="F1764">
        <v>0</v>
      </c>
      <c r="G1764" s="18">
        <v>17174.52</v>
      </c>
      <c r="H1764" t="s">
        <v>11</v>
      </c>
      <c r="I1764" t="s">
        <v>11</v>
      </c>
      <c r="J1764" t="s">
        <v>23</v>
      </c>
      <c r="K1764" s="14">
        <f t="shared" si="54"/>
        <v>23535</v>
      </c>
      <c r="L1764" s="16">
        <f t="shared" si="55"/>
        <v>59</v>
      </c>
    </row>
    <row r="1765" spans="2:12" x14ac:dyDescent="0.3">
      <c r="B1765" t="s">
        <v>1796</v>
      </c>
      <c r="C1765">
        <v>2004</v>
      </c>
      <c r="D1765" t="s">
        <v>35</v>
      </c>
      <c r="E1765">
        <v>18</v>
      </c>
      <c r="F1765">
        <v>1</v>
      </c>
      <c r="G1765" s="18">
        <v>17178.68</v>
      </c>
      <c r="H1765" t="s">
        <v>11</v>
      </c>
      <c r="I1765" t="s">
        <v>11</v>
      </c>
      <c r="J1765" t="s">
        <v>166</v>
      </c>
      <c r="K1765" s="14">
        <f t="shared" si="54"/>
        <v>38217</v>
      </c>
      <c r="L1765" s="16">
        <f t="shared" si="55"/>
        <v>18</v>
      </c>
    </row>
    <row r="1766" spans="2:12" x14ac:dyDescent="0.3">
      <c r="B1766" t="s">
        <v>1797</v>
      </c>
      <c r="C1766">
        <v>1982</v>
      </c>
      <c r="D1766" t="s">
        <v>37</v>
      </c>
      <c r="E1766">
        <v>22</v>
      </c>
      <c r="F1766">
        <v>1</v>
      </c>
      <c r="G1766" s="18">
        <v>17179.52</v>
      </c>
      <c r="H1766" t="s">
        <v>11</v>
      </c>
      <c r="I1766" t="s">
        <v>16</v>
      </c>
      <c r="J1766" t="s">
        <v>13</v>
      </c>
      <c r="K1766" s="14">
        <f t="shared" si="54"/>
        <v>30246</v>
      </c>
      <c r="L1766" s="16">
        <f t="shared" si="55"/>
        <v>40</v>
      </c>
    </row>
    <row r="1767" spans="2:12" x14ac:dyDescent="0.3">
      <c r="B1767" t="s">
        <v>1798</v>
      </c>
      <c r="C1767">
        <v>1975</v>
      </c>
      <c r="D1767" t="s">
        <v>35</v>
      </c>
      <c r="E1767">
        <v>25</v>
      </c>
      <c r="F1767">
        <v>1</v>
      </c>
      <c r="G1767" s="18">
        <v>17253.43</v>
      </c>
      <c r="H1767" t="s">
        <v>11</v>
      </c>
      <c r="I1767" t="s">
        <v>12</v>
      </c>
      <c r="J1767" t="s">
        <v>535</v>
      </c>
      <c r="K1767" s="14">
        <f t="shared" si="54"/>
        <v>27631</v>
      </c>
      <c r="L1767" s="16">
        <f t="shared" si="55"/>
        <v>47</v>
      </c>
    </row>
    <row r="1768" spans="2:12" x14ac:dyDescent="0.3">
      <c r="B1768" t="s">
        <v>1799</v>
      </c>
      <c r="C1768">
        <v>1963</v>
      </c>
      <c r="D1768" t="s">
        <v>10</v>
      </c>
      <c r="E1768">
        <v>12</v>
      </c>
      <c r="F1768">
        <v>0</v>
      </c>
      <c r="G1768" s="18">
        <v>17337.580000000002</v>
      </c>
      <c r="H1768" t="s">
        <v>11</v>
      </c>
      <c r="I1768" t="s">
        <v>12</v>
      </c>
      <c r="J1768" t="s">
        <v>249</v>
      </c>
      <c r="K1768" s="14">
        <f t="shared" si="54"/>
        <v>23204</v>
      </c>
      <c r="L1768" s="16">
        <f t="shared" si="55"/>
        <v>59</v>
      </c>
    </row>
    <row r="1769" spans="2:12" x14ac:dyDescent="0.3">
      <c r="B1769" t="s">
        <v>1800</v>
      </c>
      <c r="C1769">
        <v>2003</v>
      </c>
      <c r="D1769" t="s">
        <v>15</v>
      </c>
      <c r="E1769">
        <v>1</v>
      </c>
      <c r="F1769">
        <v>0</v>
      </c>
      <c r="G1769" s="18">
        <v>17352.68</v>
      </c>
      <c r="H1769" t="s">
        <v>11</v>
      </c>
      <c r="I1769" t="s">
        <v>12</v>
      </c>
      <c r="J1769" t="s">
        <v>23</v>
      </c>
      <c r="K1769" s="14">
        <f t="shared" si="54"/>
        <v>37926</v>
      </c>
      <c r="L1769" s="16">
        <f t="shared" si="55"/>
        <v>19</v>
      </c>
    </row>
    <row r="1770" spans="2:12" x14ac:dyDescent="0.3">
      <c r="B1770" t="s">
        <v>1801</v>
      </c>
      <c r="C1770">
        <v>1992</v>
      </c>
      <c r="D1770" t="s">
        <v>37</v>
      </c>
      <c r="E1770">
        <v>18</v>
      </c>
      <c r="F1770">
        <v>2</v>
      </c>
      <c r="G1770" s="18">
        <v>17361.77</v>
      </c>
      <c r="H1770" t="s">
        <v>11</v>
      </c>
      <c r="I1770" t="s">
        <v>16</v>
      </c>
      <c r="J1770" t="s">
        <v>23</v>
      </c>
      <c r="K1770" s="14">
        <f t="shared" si="54"/>
        <v>33895</v>
      </c>
      <c r="L1770" s="16">
        <f t="shared" si="55"/>
        <v>30</v>
      </c>
    </row>
    <row r="1771" spans="2:12" x14ac:dyDescent="0.3">
      <c r="B1771" t="s">
        <v>1802</v>
      </c>
      <c r="C1771">
        <v>2003</v>
      </c>
      <c r="D1771" t="s">
        <v>15</v>
      </c>
      <c r="E1771">
        <v>2</v>
      </c>
      <c r="F1771">
        <v>0</v>
      </c>
      <c r="G1771" s="18">
        <v>17468.98</v>
      </c>
      <c r="H1771" t="s">
        <v>11</v>
      </c>
      <c r="I1771" t="s">
        <v>16</v>
      </c>
      <c r="J1771" t="s">
        <v>23</v>
      </c>
      <c r="K1771" s="14">
        <f t="shared" si="54"/>
        <v>37927</v>
      </c>
      <c r="L1771" s="16">
        <f t="shared" si="55"/>
        <v>19</v>
      </c>
    </row>
    <row r="1772" spans="2:12" x14ac:dyDescent="0.3">
      <c r="B1772" t="s">
        <v>1803</v>
      </c>
      <c r="C1772">
        <v>1971</v>
      </c>
      <c r="D1772" t="s">
        <v>18</v>
      </c>
      <c r="E1772">
        <v>8</v>
      </c>
      <c r="F1772">
        <v>0</v>
      </c>
      <c r="G1772" s="18">
        <v>17479.53</v>
      </c>
      <c r="H1772" t="s">
        <v>16</v>
      </c>
      <c r="I1772" t="s">
        <v>16</v>
      </c>
      <c r="J1772" t="s">
        <v>23</v>
      </c>
      <c r="K1772" s="14">
        <f t="shared" si="54"/>
        <v>26092</v>
      </c>
      <c r="L1772" s="16">
        <f t="shared" si="55"/>
        <v>52</v>
      </c>
    </row>
    <row r="1773" spans="2:12" x14ac:dyDescent="0.3">
      <c r="B1773" t="s">
        <v>1804</v>
      </c>
      <c r="C1773">
        <v>1990</v>
      </c>
      <c r="D1773" t="s">
        <v>30</v>
      </c>
      <c r="E1773">
        <v>29</v>
      </c>
      <c r="F1773">
        <v>0</v>
      </c>
      <c r="G1773" s="18">
        <v>17496.310000000001</v>
      </c>
      <c r="H1773" t="s">
        <v>16</v>
      </c>
      <c r="I1773" t="s">
        <v>11</v>
      </c>
      <c r="J1773" t="s">
        <v>42</v>
      </c>
      <c r="K1773" s="14">
        <f t="shared" si="54"/>
        <v>33236</v>
      </c>
      <c r="L1773" s="16">
        <f t="shared" si="55"/>
        <v>32</v>
      </c>
    </row>
    <row r="1774" spans="2:12" x14ac:dyDescent="0.3">
      <c r="B1774" t="s">
        <v>1805</v>
      </c>
      <c r="C1774">
        <v>1965</v>
      </c>
      <c r="D1774" t="s">
        <v>18</v>
      </c>
      <c r="E1774">
        <v>16</v>
      </c>
      <c r="F1774">
        <v>0</v>
      </c>
      <c r="G1774" s="18">
        <v>17505.650000000001</v>
      </c>
      <c r="H1774" t="s">
        <v>16</v>
      </c>
      <c r="I1774" t="s">
        <v>11</v>
      </c>
      <c r="J1774" t="s">
        <v>249</v>
      </c>
      <c r="K1774" s="14">
        <f t="shared" si="54"/>
        <v>23909</v>
      </c>
      <c r="L1774" s="16">
        <f t="shared" si="55"/>
        <v>57</v>
      </c>
    </row>
    <row r="1775" spans="2:12" x14ac:dyDescent="0.3">
      <c r="B1775" t="s">
        <v>1806</v>
      </c>
      <c r="C1775">
        <v>1968</v>
      </c>
      <c r="D1775" t="s">
        <v>10</v>
      </c>
      <c r="E1775">
        <v>12</v>
      </c>
      <c r="F1775">
        <v>0</v>
      </c>
      <c r="G1775" s="18">
        <v>17507.47</v>
      </c>
      <c r="H1775" t="s">
        <v>16</v>
      </c>
      <c r="I1775" t="s">
        <v>16</v>
      </c>
      <c r="J1775" t="s">
        <v>535</v>
      </c>
      <c r="K1775" s="14">
        <f t="shared" si="54"/>
        <v>25031</v>
      </c>
      <c r="L1775" s="16">
        <f t="shared" si="55"/>
        <v>54</v>
      </c>
    </row>
    <row r="1776" spans="2:12" x14ac:dyDescent="0.3">
      <c r="B1776" t="s">
        <v>1807</v>
      </c>
      <c r="C1776">
        <v>1963</v>
      </c>
      <c r="D1776" t="s">
        <v>15</v>
      </c>
      <c r="E1776">
        <v>16</v>
      </c>
      <c r="F1776">
        <v>0</v>
      </c>
      <c r="G1776" s="18">
        <v>17556.88</v>
      </c>
      <c r="H1776" t="s">
        <v>16</v>
      </c>
      <c r="I1776" t="s">
        <v>11</v>
      </c>
      <c r="J1776" t="s">
        <v>23</v>
      </c>
      <c r="K1776" s="14">
        <f t="shared" si="54"/>
        <v>23331</v>
      </c>
      <c r="L1776" s="16">
        <f t="shared" si="55"/>
        <v>59</v>
      </c>
    </row>
    <row r="1777" spans="2:12" x14ac:dyDescent="0.3">
      <c r="B1777" t="s">
        <v>1808</v>
      </c>
      <c r="C1777">
        <v>2002</v>
      </c>
      <c r="D1777" t="s">
        <v>35</v>
      </c>
      <c r="E1777">
        <v>25</v>
      </c>
      <c r="F1777">
        <v>1</v>
      </c>
      <c r="G1777" s="18">
        <v>17560.38</v>
      </c>
      <c r="H1777" t="s">
        <v>16</v>
      </c>
      <c r="I1777" t="s">
        <v>16</v>
      </c>
      <c r="J1777" t="s">
        <v>23</v>
      </c>
      <c r="K1777" s="14">
        <f t="shared" si="54"/>
        <v>37493</v>
      </c>
      <c r="L1777" s="16">
        <f t="shared" si="55"/>
        <v>20</v>
      </c>
    </row>
    <row r="1778" spans="2:12" x14ac:dyDescent="0.3">
      <c r="B1778" t="s">
        <v>1809</v>
      </c>
      <c r="C1778">
        <v>1970</v>
      </c>
      <c r="D1778" t="s">
        <v>10</v>
      </c>
      <c r="E1778">
        <v>26</v>
      </c>
      <c r="F1778">
        <v>0</v>
      </c>
      <c r="G1778" s="18">
        <v>17584.72</v>
      </c>
      <c r="H1778" t="s">
        <v>16</v>
      </c>
      <c r="I1778" t="s">
        <v>12</v>
      </c>
      <c r="J1778" t="s">
        <v>23</v>
      </c>
      <c r="K1778" s="14">
        <f t="shared" si="54"/>
        <v>25775</v>
      </c>
      <c r="L1778" s="16">
        <f t="shared" si="55"/>
        <v>52</v>
      </c>
    </row>
    <row r="1779" spans="2:12" x14ac:dyDescent="0.3">
      <c r="B1779" t="s">
        <v>1810</v>
      </c>
      <c r="C1779">
        <v>1990</v>
      </c>
      <c r="D1779" t="s">
        <v>37</v>
      </c>
      <c r="E1779">
        <v>25</v>
      </c>
      <c r="F1779">
        <v>1</v>
      </c>
      <c r="G1779" s="18">
        <v>17626.240000000002</v>
      </c>
      <c r="H1779" t="s">
        <v>16</v>
      </c>
      <c r="I1779" t="s">
        <v>12</v>
      </c>
      <c r="J1779" t="s">
        <v>13</v>
      </c>
      <c r="K1779" s="14">
        <f t="shared" si="54"/>
        <v>33171</v>
      </c>
      <c r="L1779" s="16">
        <f t="shared" si="55"/>
        <v>32</v>
      </c>
    </row>
    <row r="1780" spans="2:12" x14ac:dyDescent="0.3">
      <c r="B1780" t="s">
        <v>1811</v>
      </c>
      <c r="C1780">
        <v>1994</v>
      </c>
      <c r="D1780" t="s">
        <v>10</v>
      </c>
      <c r="E1780">
        <v>1</v>
      </c>
      <c r="F1780">
        <v>3</v>
      </c>
      <c r="G1780" s="18">
        <v>17663.14</v>
      </c>
      <c r="H1780" t="s">
        <v>16</v>
      </c>
      <c r="I1780" t="s">
        <v>12</v>
      </c>
      <c r="J1780" t="s">
        <v>13</v>
      </c>
      <c r="K1780" s="14">
        <f t="shared" si="54"/>
        <v>34516</v>
      </c>
      <c r="L1780" s="16">
        <f t="shared" si="55"/>
        <v>28</v>
      </c>
    </row>
    <row r="1781" spans="2:12" x14ac:dyDescent="0.3">
      <c r="B1781" t="s">
        <v>1812</v>
      </c>
      <c r="C1781">
        <v>2003</v>
      </c>
      <c r="D1781" t="s">
        <v>10</v>
      </c>
      <c r="E1781">
        <v>14</v>
      </c>
      <c r="F1781">
        <v>0</v>
      </c>
      <c r="G1781" s="18">
        <v>17748.509999999998</v>
      </c>
      <c r="H1781" t="s">
        <v>16</v>
      </c>
      <c r="I1781" t="s">
        <v>16</v>
      </c>
      <c r="J1781" t="s">
        <v>23</v>
      </c>
      <c r="K1781" s="14">
        <f t="shared" si="54"/>
        <v>37816</v>
      </c>
      <c r="L1781" s="16">
        <f t="shared" si="55"/>
        <v>19</v>
      </c>
    </row>
    <row r="1782" spans="2:12" x14ac:dyDescent="0.3">
      <c r="B1782" t="s">
        <v>1813</v>
      </c>
      <c r="C1782">
        <v>1966</v>
      </c>
      <c r="D1782" t="s">
        <v>18</v>
      </c>
      <c r="E1782">
        <v>21</v>
      </c>
      <c r="F1782">
        <v>0</v>
      </c>
      <c r="G1782" s="18">
        <v>17777.73</v>
      </c>
      <c r="H1782" t="s">
        <v>16</v>
      </c>
      <c r="I1782" t="s">
        <v>12</v>
      </c>
      <c r="J1782" t="s">
        <v>23</v>
      </c>
      <c r="K1782" s="14">
        <f t="shared" si="54"/>
        <v>24279</v>
      </c>
      <c r="L1782" s="16">
        <f t="shared" si="55"/>
        <v>56</v>
      </c>
    </row>
    <row r="1783" spans="2:12" x14ac:dyDescent="0.3">
      <c r="B1783" t="s">
        <v>1814</v>
      </c>
      <c r="C1783">
        <v>1979</v>
      </c>
      <c r="D1783" t="s">
        <v>37</v>
      </c>
      <c r="E1783">
        <v>10</v>
      </c>
      <c r="F1783">
        <v>2</v>
      </c>
      <c r="G1783" s="18">
        <v>17779.939999999999</v>
      </c>
      <c r="H1783" t="s">
        <v>16</v>
      </c>
      <c r="I1783" t="s">
        <v>11</v>
      </c>
      <c r="J1783" t="s">
        <v>23</v>
      </c>
      <c r="K1783" s="14">
        <f t="shared" si="54"/>
        <v>29138</v>
      </c>
      <c r="L1783" s="16">
        <f t="shared" si="55"/>
        <v>43</v>
      </c>
    </row>
    <row r="1784" spans="2:12" x14ac:dyDescent="0.3">
      <c r="B1784" t="s">
        <v>1815</v>
      </c>
      <c r="C1784">
        <v>1963</v>
      </c>
      <c r="D1784" t="s">
        <v>30</v>
      </c>
      <c r="E1784">
        <v>8</v>
      </c>
      <c r="F1784">
        <v>0</v>
      </c>
      <c r="G1784" s="18">
        <v>17832.599999999999</v>
      </c>
      <c r="H1784" t="s">
        <v>16</v>
      </c>
      <c r="I1784" t="s">
        <v>11</v>
      </c>
      <c r="J1784" t="s">
        <v>23</v>
      </c>
      <c r="K1784" s="14">
        <f t="shared" si="54"/>
        <v>23353</v>
      </c>
      <c r="L1784" s="16">
        <f t="shared" si="55"/>
        <v>59</v>
      </c>
    </row>
    <row r="1785" spans="2:12" x14ac:dyDescent="0.3">
      <c r="B1785" t="s">
        <v>1816</v>
      </c>
      <c r="C1785">
        <v>1976</v>
      </c>
      <c r="D1785" t="s">
        <v>30</v>
      </c>
      <c r="E1785">
        <v>12</v>
      </c>
      <c r="F1785">
        <v>2</v>
      </c>
      <c r="G1785" s="18">
        <v>17862.919999999998</v>
      </c>
      <c r="H1785" t="s">
        <v>16</v>
      </c>
      <c r="I1785" t="s">
        <v>11</v>
      </c>
      <c r="J1785" t="s">
        <v>23</v>
      </c>
      <c r="K1785" s="14">
        <f t="shared" si="54"/>
        <v>28106</v>
      </c>
      <c r="L1785" s="16">
        <f t="shared" si="55"/>
        <v>46</v>
      </c>
    </row>
    <row r="1786" spans="2:12" x14ac:dyDescent="0.3">
      <c r="B1786" t="s">
        <v>1817</v>
      </c>
      <c r="C1786">
        <v>1997</v>
      </c>
      <c r="D1786" t="s">
        <v>35</v>
      </c>
      <c r="E1786">
        <v>26</v>
      </c>
      <c r="F1786">
        <v>0</v>
      </c>
      <c r="G1786" s="18">
        <v>17878.900000000001</v>
      </c>
      <c r="H1786" t="s">
        <v>16</v>
      </c>
      <c r="I1786" t="s">
        <v>11</v>
      </c>
      <c r="J1786" t="s">
        <v>247</v>
      </c>
      <c r="K1786" s="14">
        <f t="shared" si="54"/>
        <v>35668</v>
      </c>
      <c r="L1786" s="16">
        <f t="shared" si="55"/>
        <v>25</v>
      </c>
    </row>
    <row r="1787" spans="2:12" x14ac:dyDescent="0.3">
      <c r="B1787" t="s">
        <v>1818</v>
      </c>
      <c r="C1787">
        <v>1979</v>
      </c>
      <c r="D1787" t="s">
        <v>15</v>
      </c>
      <c r="E1787">
        <v>12</v>
      </c>
      <c r="F1787">
        <v>2</v>
      </c>
      <c r="G1787" s="18">
        <v>17882.669999999998</v>
      </c>
      <c r="H1787" t="s">
        <v>16</v>
      </c>
      <c r="I1787" t="s">
        <v>12</v>
      </c>
      <c r="J1787" t="s">
        <v>23</v>
      </c>
      <c r="K1787" s="14">
        <f t="shared" si="54"/>
        <v>29171</v>
      </c>
      <c r="L1787" s="16">
        <f t="shared" si="55"/>
        <v>43</v>
      </c>
    </row>
    <row r="1788" spans="2:12" x14ac:dyDescent="0.3">
      <c r="B1788" t="s">
        <v>1819</v>
      </c>
      <c r="C1788">
        <v>1989</v>
      </c>
      <c r="D1788" t="s">
        <v>30</v>
      </c>
      <c r="E1788">
        <v>4</v>
      </c>
      <c r="F1788">
        <v>0</v>
      </c>
      <c r="G1788" s="18">
        <v>17904.53</v>
      </c>
      <c r="H1788" t="s">
        <v>16</v>
      </c>
      <c r="I1788" t="s">
        <v>11</v>
      </c>
      <c r="J1788" t="s">
        <v>356</v>
      </c>
      <c r="K1788" s="14">
        <f t="shared" si="54"/>
        <v>32846</v>
      </c>
      <c r="L1788" s="16">
        <f t="shared" si="55"/>
        <v>33</v>
      </c>
    </row>
    <row r="1789" spans="2:12" x14ac:dyDescent="0.3">
      <c r="B1789" t="s">
        <v>1820</v>
      </c>
      <c r="C1789">
        <v>1977</v>
      </c>
      <c r="D1789" t="s">
        <v>37</v>
      </c>
      <c r="E1789">
        <v>17</v>
      </c>
      <c r="F1789">
        <v>0</v>
      </c>
      <c r="G1789" s="18">
        <v>17929.3</v>
      </c>
      <c r="H1789" t="s">
        <v>16</v>
      </c>
      <c r="I1789" t="s">
        <v>11</v>
      </c>
      <c r="J1789" t="s">
        <v>13</v>
      </c>
      <c r="K1789" s="14">
        <f t="shared" si="54"/>
        <v>28415</v>
      </c>
      <c r="L1789" s="16">
        <f t="shared" si="55"/>
        <v>45</v>
      </c>
    </row>
    <row r="1790" spans="2:12" x14ac:dyDescent="0.3">
      <c r="B1790" t="s">
        <v>1821</v>
      </c>
      <c r="C1790">
        <v>2001</v>
      </c>
      <c r="D1790" t="s">
        <v>20</v>
      </c>
      <c r="E1790">
        <v>28</v>
      </c>
      <c r="F1790">
        <v>4</v>
      </c>
      <c r="G1790" s="18">
        <v>17942.11</v>
      </c>
      <c r="H1790" t="s">
        <v>16</v>
      </c>
      <c r="I1790" t="s">
        <v>11</v>
      </c>
      <c r="J1790" t="s">
        <v>42</v>
      </c>
      <c r="K1790" s="14">
        <f t="shared" si="54"/>
        <v>37162</v>
      </c>
      <c r="L1790" s="16">
        <f t="shared" si="55"/>
        <v>21</v>
      </c>
    </row>
    <row r="1791" spans="2:12" x14ac:dyDescent="0.3">
      <c r="B1791" t="s">
        <v>1822</v>
      </c>
      <c r="C1791">
        <v>1975</v>
      </c>
      <c r="D1791" t="s">
        <v>18</v>
      </c>
      <c r="E1791">
        <v>27</v>
      </c>
      <c r="F1791">
        <v>1</v>
      </c>
      <c r="G1791" s="18">
        <v>18031.16</v>
      </c>
      <c r="H1791" t="s">
        <v>16</v>
      </c>
      <c r="I1791" t="s">
        <v>12</v>
      </c>
      <c r="J1791" t="s">
        <v>249</v>
      </c>
      <c r="K1791" s="14">
        <f t="shared" si="54"/>
        <v>27572</v>
      </c>
      <c r="L1791" s="16">
        <f t="shared" si="55"/>
        <v>47</v>
      </c>
    </row>
    <row r="1792" spans="2:12" x14ac:dyDescent="0.3">
      <c r="B1792" t="s">
        <v>1823</v>
      </c>
      <c r="C1792">
        <v>1965</v>
      </c>
      <c r="D1792" t="s">
        <v>37</v>
      </c>
      <c r="E1792">
        <v>17</v>
      </c>
      <c r="F1792">
        <v>0</v>
      </c>
      <c r="G1792" s="18">
        <v>18031.189999999999</v>
      </c>
      <c r="H1792" t="s">
        <v>16</v>
      </c>
      <c r="I1792" t="s">
        <v>11</v>
      </c>
      <c r="J1792" t="s">
        <v>23</v>
      </c>
      <c r="K1792" s="14">
        <f t="shared" si="54"/>
        <v>24032</v>
      </c>
      <c r="L1792" s="16">
        <f t="shared" si="55"/>
        <v>57</v>
      </c>
    </row>
    <row r="1793" spans="2:12" x14ac:dyDescent="0.3">
      <c r="B1793" t="s">
        <v>1824</v>
      </c>
      <c r="C1793">
        <v>1999</v>
      </c>
      <c r="D1793" t="s">
        <v>37</v>
      </c>
      <c r="E1793">
        <v>24</v>
      </c>
      <c r="F1793">
        <v>0</v>
      </c>
      <c r="G1793" s="18">
        <v>18033.97</v>
      </c>
      <c r="H1793" t="s">
        <v>16</v>
      </c>
      <c r="I1793" t="s">
        <v>16</v>
      </c>
      <c r="J1793" t="s">
        <v>23</v>
      </c>
      <c r="K1793" s="14">
        <f t="shared" si="54"/>
        <v>36457</v>
      </c>
      <c r="L1793" s="16">
        <f t="shared" si="55"/>
        <v>23</v>
      </c>
    </row>
    <row r="1794" spans="2:12" x14ac:dyDescent="0.3">
      <c r="B1794" t="s">
        <v>1825</v>
      </c>
      <c r="C1794">
        <v>1993</v>
      </c>
      <c r="D1794" t="s">
        <v>10</v>
      </c>
      <c r="E1794">
        <v>12</v>
      </c>
      <c r="F1794">
        <v>2</v>
      </c>
      <c r="G1794" s="18">
        <v>18157.88</v>
      </c>
      <c r="H1794" t="s">
        <v>16</v>
      </c>
      <c r="I1794" t="s">
        <v>16</v>
      </c>
      <c r="J1794" t="s">
        <v>23</v>
      </c>
      <c r="K1794" s="14">
        <f t="shared" si="54"/>
        <v>34162</v>
      </c>
      <c r="L1794" s="16">
        <f t="shared" si="55"/>
        <v>29</v>
      </c>
    </row>
    <row r="1795" spans="2:12" x14ac:dyDescent="0.3">
      <c r="B1795" t="s">
        <v>1826</v>
      </c>
      <c r="C1795">
        <v>1963</v>
      </c>
      <c r="D1795" t="s">
        <v>10</v>
      </c>
      <c r="E1795">
        <v>4</v>
      </c>
      <c r="F1795">
        <v>0</v>
      </c>
      <c r="G1795" s="18">
        <v>18208.34</v>
      </c>
      <c r="H1795" t="s">
        <v>16</v>
      </c>
      <c r="I1795" t="s">
        <v>11</v>
      </c>
      <c r="J1795" t="s">
        <v>535</v>
      </c>
      <c r="K1795" s="14">
        <f t="shared" ref="K1795:K1858" si="56">DATE(C1795,MONTH(1&amp;D1795),E1795)</f>
        <v>23196</v>
      </c>
      <c r="L1795" s="16">
        <f t="shared" ref="L1795:L1858" si="57">DATEDIF(K1795,DATE(2023,6,8),"Y")</f>
        <v>59</v>
      </c>
    </row>
    <row r="1796" spans="2:12" x14ac:dyDescent="0.3">
      <c r="B1796" t="s">
        <v>1827</v>
      </c>
      <c r="C1796">
        <v>1997</v>
      </c>
      <c r="D1796" t="s">
        <v>18</v>
      </c>
      <c r="E1796">
        <v>15</v>
      </c>
      <c r="F1796">
        <v>1</v>
      </c>
      <c r="G1796" s="18">
        <v>18218.16</v>
      </c>
      <c r="H1796" t="s">
        <v>16</v>
      </c>
      <c r="I1796" t="s">
        <v>16</v>
      </c>
      <c r="J1796" t="s">
        <v>13</v>
      </c>
      <c r="K1796" s="14">
        <f t="shared" si="56"/>
        <v>35596</v>
      </c>
      <c r="L1796" s="16">
        <f t="shared" si="57"/>
        <v>25</v>
      </c>
    </row>
    <row r="1797" spans="2:12" x14ac:dyDescent="0.3">
      <c r="B1797" t="s">
        <v>1828</v>
      </c>
      <c r="C1797">
        <v>2004</v>
      </c>
      <c r="D1797" t="s">
        <v>20</v>
      </c>
      <c r="E1797">
        <v>10</v>
      </c>
      <c r="F1797">
        <v>3</v>
      </c>
      <c r="G1797" s="18">
        <v>18223.45</v>
      </c>
      <c r="H1797" t="s">
        <v>16</v>
      </c>
      <c r="I1797" t="s">
        <v>12</v>
      </c>
      <c r="J1797" t="s">
        <v>13</v>
      </c>
      <c r="K1797" s="14">
        <f t="shared" si="56"/>
        <v>38240</v>
      </c>
      <c r="L1797" s="16">
        <f t="shared" si="57"/>
        <v>18</v>
      </c>
    </row>
    <row r="1798" spans="2:12" x14ac:dyDescent="0.3">
      <c r="B1798" t="s">
        <v>1829</v>
      </c>
      <c r="C1798">
        <v>1995</v>
      </c>
      <c r="D1798" t="s">
        <v>35</v>
      </c>
      <c r="E1798">
        <v>3</v>
      </c>
      <c r="F1798">
        <v>0</v>
      </c>
      <c r="G1798" s="18">
        <v>18246.5</v>
      </c>
      <c r="H1798" t="s">
        <v>16</v>
      </c>
      <c r="I1798" t="s">
        <v>16</v>
      </c>
      <c r="J1798" t="s">
        <v>13</v>
      </c>
      <c r="K1798" s="14">
        <f t="shared" si="56"/>
        <v>34914</v>
      </c>
      <c r="L1798" s="16">
        <f t="shared" si="57"/>
        <v>27</v>
      </c>
    </row>
    <row r="1799" spans="2:12" x14ac:dyDescent="0.3">
      <c r="B1799" t="s">
        <v>1830</v>
      </c>
      <c r="C1799">
        <v>1992</v>
      </c>
      <c r="D1799" t="s">
        <v>30</v>
      </c>
      <c r="E1799">
        <v>25</v>
      </c>
      <c r="F1799">
        <v>3</v>
      </c>
      <c r="G1799" s="18">
        <v>18259.22</v>
      </c>
      <c r="H1799" t="s">
        <v>16</v>
      </c>
      <c r="I1799" t="s">
        <v>12</v>
      </c>
      <c r="J1799" t="s">
        <v>42</v>
      </c>
      <c r="K1799" s="14">
        <f t="shared" si="56"/>
        <v>33963</v>
      </c>
      <c r="L1799" s="16">
        <f t="shared" si="57"/>
        <v>30</v>
      </c>
    </row>
    <row r="1800" spans="2:12" x14ac:dyDescent="0.3">
      <c r="B1800" t="s">
        <v>1831</v>
      </c>
      <c r="C1800">
        <v>1995</v>
      </c>
      <c r="D1800" t="s">
        <v>10</v>
      </c>
      <c r="E1800">
        <v>4</v>
      </c>
      <c r="F1800">
        <v>0</v>
      </c>
      <c r="G1800" s="18">
        <v>18310.740000000002</v>
      </c>
      <c r="H1800" t="s">
        <v>16</v>
      </c>
      <c r="I1800" t="s">
        <v>12</v>
      </c>
      <c r="J1800" t="s">
        <v>23</v>
      </c>
      <c r="K1800" s="14">
        <f t="shared" si="56"/>
        <v>34884</v>
      </c>
      <c r="L1800" s="16">
        <f t="shared" si="57"/>
        <v>27</v>
      </c>
    </row>
    <row r="1801" spans="2:12" x14ac:dyDescent="0.3">
      <c r="B1801" t="s">
        <v>1832</v>
      </c>
      <c r="C1801">
        <v>1999</v>
      </c>
      <c r="D1801" t="s">
        <v>30</v>
      </c>
      <c r="E1801">
        <v>15</v>
      </c>
      <c r="F1801">
        <v>1</v>
      </c>
      <c r="G1801" s="18">
        <v>18328.240000000002</v>
      </c>
      <c r="H1801" t="s">
        <v>16</v>
      </c>
      <c r="I1801" t="s">
        <v>11</v>
      </c>
      <c r="J1801" t="s">
        <v>13</v>
      </c>
      <c r="K1801" s="14">
        <f t="shared" si="56"/>
        <v>36509</v>
      </c>
      <c r="L1801" s="16">
        <f t="shared" si="57"/>
        <v>23</v>
      </c>
    </row>
    <row r="1802" spans="2:12" x14ac:dyDescent="0.3">
      <c r="B1802" t="s">
        <v>1833</v>
      </c>
      <c r="C1802">
        <v>1964</v>
      </c>
      <c r="D1802" t="s">
        <v>20</v>
      </c>
      <c r="E1802">
        <v>26</v>
      </c>
      <c r="F1802">
        <v>0</v>
      </c>
      <c r="G1802" s="18">
        <v>18443.11</v>
      </c>
      <c r="H1802" t="s">
        <v>16</v>
      </c>
      <c r="I1802" t="s">
        <v>11</v>
      </c>
      <c r="J1802" t="s">
        <v>23</v>
      </c>
      <c r="K1802" s="14">
        <f t="shared" si="56"/>
        <v>23646</v>
      </c>
      <c r="L1802" s="16">
        <f t="shared" si="57"/>
        <v>58</v>
      </c>
    </row>
    <row r="1803" spans="2:12" x14ac:dyDescent="0.3">
      <c r="B1803" t="s">
        <v>1834</v>
      </c>
      <c r="C1803">
        <v>1986</v>
      </c>
      <c r="D1803" t="s">
        <v>35</v>
      </c>
      <c r="E1803">
        <v>12</v>
      </c>
      <c r="F1803">
        <v>2</v>
      </c>
      <c r="G1803" s="18">
        <v>18608.259999999998</v>
      </c>
      <c r="H1803" t="s">
        <v>16</v>
      </c>
      <c r="I1803" t="s">
        <v>12</v>
      </c>
      <c r="J1803" t="s">
        <v>42</v>
      </c>
      <c r="K1803" s="14">
        <f t="shared" si="56"/>
        <v>31636</v>
      </c>
      <c r="L1803" s="16">
        <f t="shared" si="57"/>
        <v>36</v>
      </c>
    </row>
    <row r="1804" spans="2:12" x14ac:dyDescent="0.3">
      <c r="B1804" t="s">
        <v>1835</v>
      </c>
      <c r="C1804">
        <v>1998</v>
      </c>
      <c r="D1804" t="s">
        <v>20</v>
      </c>
      <c r="E1804">
        <v>23</v>
      </c>
      <c r="F1804">
        <v>0</v>
      </c>
      <c r="G1804" s="18">
        <v>18648.419999999998</v>
      </c>
      <c r="H1804" t="s">
        <v>16</v>
      </c>
      <c r="I1804" t="s">
        <v>16</v>
      </c>
      <c r="J1804" t="s">
        <v>166</v>
      </c>
      <c r="K1804" s="14">
        <f t="shared" si="56"/>
        <v>36061</v>
      </c>
      <c r="L1804" s="16">
        <f t="shared" si="57"/>
        <v>24</v>
      </c>
    </row>
    <row r="1805" spans="2:12" x14ac:dyDescent="0.3">
      <c r="B1805" t="s">
        <v>1836</v>
      </c>
      <c r="C1805">
        <v>1970</v>
      </c>
      <c r="D1805" t="s">
        <v>37</v>
      </c>
      <c r="E1805">
        <v>17</v>
      </c>
      <c r="F1805">
        <v>0</v>
      </c>
      <c r="G1805" s="18">
        <v>18682.740000000002</v>
      </c>
      <c r="H1805" t="s">
        <v>16</v>
      </c>
      <c r="I1805" t="s">
        <v>12</v>
      </c>
      <c r="J1805" t="s">
        <v>23</v>
      </c>
      <c r="K1805" s="14">
        <f t="shared" si="56"/>
        <v>25858</v>
      </c>
      <c r="L1805" s="16">
        <f t="shared" si="57"/>
        <v>52</v>
      </c>
    </row>
    <row r="1806" spans="2:12" x14ac:dyDescent="0.3">
      <c r="B1806" t="s">
        <v>1837</v>
      </c>
      <c r="C1806">
        <v>1967</v>
      </c>
      <c r="D1806" t="s">
        <v>35</v>
      </c>
      <c r="E1806">
        <v>30</v>
      </c>
      <c r="F1806">
        <v>0</v>
      </c>
      <c r="G1806" s="18">
        <v>18694.689999999999</v>
      </c>
      <c r="H1806" t="s">
        <v>16</v>
      </c>
      <c r="I1806" t="s">
        <v>16</v>
      </c>
      <c r="J1806" t="s">
        <v>249</v>
      </c>
      <c r="K1806" s="14">
        <f t="shared" si="56"/>
        <v>24714</v>
      </c>
      <c r="L1806" s="16">
        <f t="shared" si="57"/>
        <v>55</v>
      </c>
    </row>
    <row r="1807" spans="2:12" x14ac:dyDescent="0.3">
      <c r="B1807" t="s">
        <v>1838</v>
      </c>
      <c r="C1807">
        <v>1992</v>
      </c>
      <c r="D1807" t="s">
        <v>30</v>
      </c>
      <c r="E1807">
        <v>27</v>
      </c>
      <c r="F1807">
        <v>3</v>
      </c>
      <c r="G1807" s="18">
        <v>18765.88</v>
      </c>
      <c r="H1807" t="s">
        <v>16</v>
      </c>
      <c r="I1807" t="s">
        <v>11</v>
      </c>
      <c r="J1807" t="s">
        <v>23</v>
      </c>
      <c r="K1807" s="14">
        <f t="shared" si="56"/>
        <v>33965</v>
      </c>
      <c r="L1807" s="16">
        <f t="shared" si="57"/>
        <v>30</v>
      </c>
    </row>
    <row r="1808" spans="2:12" x14ac:dyDescent="0.3">
      <c r="B1808" t="s">
        <v>1839</v>
      </c>
      <c r="C1808">
        <v>1979</v>
      </c>
      <c r="D1808" t="s">
        <v>15</v>
      </c>
      <c r="E1808">
        <v>19</v>
      </c>
      <c r="F1808">
        <v>2</v>
      </c>
      <c r="G1808" s="18">
        <v>18767.740000000002</v>
      </c>
      <c r="H1808" t="s">
        <v>16</v>
      </c>
      <c r="I1808" t="s">
        <v>16</v>
      </c>
      <c r="J1808" t="s">
        <v>13</v>
      </c>
      <c r="K1808" s="14">
        <f t="shared" si="56"/>
        <v>29178</v>
      </c>
      <c r="L1808" s="16">
        <f t="shared" si="57"/>
        <v>43</v>
      </c>
    </row>
    <row r="1809" spans="2:12" x14ac:dyDescent="0.3">
      <c r="B1809" t="s">
        <v>1840</v>
      </c>
      <c r="C1809">
        <v>1995</v>
      </c>
      <c r="D1809" t="s">
        <v>15</v>
      </c>
      <c r="E1809">
        <v>28</v>
      </c>
      <c r="F1809">
        <v>3</v>
      </c>
      <c r="G1809" s="18">
        <v>18804.75</v>
      </c>
      <c r="H1809" t="s">
        <v>16</v>
      </c>
      <c r="I1809" t="s">
        <v>16</v>
      </c>
      <c r="J1809" t="s">
        <v>23</v>
      </c>
      <c r="K1809" s="14">
        <f t="shared" si="56"/>
        <v>35031</v>
      </c>
      <c r="L1809" s="16">
        <f t="shared" si="57"/>
        <v>27</v>
      </c>
    </row>
    <row r="1810" spans="2:12" x14ac:dyDescent="0.3">
      <c r="B1810" t="s">
        <v>1841</v>
      </c>
      <c r="C1810">
        <v>1979</v>
      </c>
      <c r="D1810" t="s">
        <v>37</v>
      </c>
      <c r="E1810">
        <v>15</v>
      </c>
      <c r="F1810">
        <v>2</v>
      </c>
      <c r="G1810" s="18">
        <v>18806.150000000001</v>
      </c>
      <c r="H1810" t="s">
        <v>16</v>
      </c>
      <c r="I1810" t="s">
        <v>11</v>
      </c>
      <c r="J1810" t="s">
        <v>13</v>
      </c>
      <c r="K1810" s="14">
        <f t="shared" si="56"/>
        <v>29143</v>
      </c>
      <c r="L1810" s="16">
        <f t="shared" si="57"/>
        <v>43</v>
      </c>
    </row>
    <row r="1811" spans="2:12" x14ac:dyDescent="0.3">
      <c r="B1811" t="s">
        <v>1842</v>
      </c>
      <c r="C1811">
        <v>1962</v>
      </c>
      <c r="D1811" t="s">
        <v>30</v>
      </c>
      <c r="E1811">
        <v>18</v>
      </c>
      <c r="F1811">
        <v>0</v>
      </c>
      <c r="G1811" s="18">
        <v>18815.53</v>
      </c>
      <c r="H1811" t="s">
        <v>16</v>
      </c>
      <c r="I1811" t="s">
        <v>16</v>
      </c>
      <c r="J1811" t="s">
        <v>249</v>
      </c>
      <c r="K1811" s="14">
        <f t="shared" si="56"/>
        <v>22998</v>
      </c>
      <c r="L1811" s="16">
        <f t="shared" si="57"/>
        <v>60</v>
      </c>
    </row>
    <row r="1812" spans="2:12" x14ac:dyDescent="0.3">
      <c r="B1812" t="s">
        <v>1843</v>
      </c>
      <c r="C1812">
        <v>2003</v>
      </c>
      <c r="D1812" t="s">
        <v>10</v>
      </c>
      <c r="E1812">
        <v>24</v>
      </c>
      <c r="F1812">
        <v>3</v>
      </c>
      <c r="G1812" s="18">
        <v>18838.7</v>
      </c>
      <c r="H1812" t="s">
        <v>16</v>
      </c>
      <c r="I1812" t="s">
        <v>12</v>
      </c>
      <c r="J1812" t="s">
        <v>23</v>
      </c>
      <c r="K1812" s="14">
        <f t="shared" si="56"/>
        <v>37826</v>
      </c>
      <c r="L1812" s="16">
        <f t="shared" si="57"/>
        <v>19</v>
      </c>
    </row>
    <row r="1813" spans="2:12" x14ac:dyDescent="0.3">
      <c r="B1813" t="s">
        <v>1844</v>
      </c>
      <c r="C1813">
        <v>1963</v>
      </c>
      <c r="D1813" t="s">
        <v>30</v>
      </c>
      <c r="E1813">
        <v>6</v>
      </c>
      <c r="F1813">
        <v>0</v>
      </c>
      <c r="G1813" s="18">
        <v>18883.330000000002</v>
      </c>
      <c r="H1813" t="s">
        <v>16</v>
      </c>
      <c r="I1813" t="s">
        <v>16</v>
      </c>
      <c r="J1813" t="s">
        <v>535</v>
      </c>
      <c r="K1813" s="14">
        <f t="shared" si="56"/>
        <v>23351</v>
      </c>
      <c r="L1813" s="16">
        <f t="shared" si="57"/>
        <v>59</v>
      </c>
    </row>
    <row r="1814" spans="2:12" x14ac:dyDescent="0.3">
      <c r="B1814" t="s">
        <v>1845</v>
      </c>
      <c r="C1814">
        <v>1995</v>
      </c>
      <c r="D1814" t="s">
        <v>20</v>
      </c>
      <c r="E1814">
        <v>27</v>
      </c>
      <c r="F1814">
        <v>1</v>
      </c>
      <c r="G1814" s="18">
        <v>18903.490000000002</v>
      </c>
      <c r="H1814" t="s">
        <v>16</v>
      </c>
      <c r="I1814" t="s">
        <v>11</v>
      </c>
      <c r="J1814" t="s">
        <v>247</v>
      </c>
      <c r="K1814" s="14">
        <f t="shared" si="56"/>
        <v>34969</v>
      </c>
      <c r="L1814" s="16">
        <f t="shared" si="57"/>
        <v>27</v>
      </c>
    </row>
    <row r="1815" spans="2:12" x14ac:dyDescent="0.3">
      <c r="B1815" t="s">
        <v>1846</v>
      </c>
      <c r="C1815">
        <v>1969</v>
      </c>
      <c r="D1815" t="s">
        <v>35</v>
      </c>
      <c r="E1815">
        <v>3</v>
      </c>
      <c r="F1815">
        <v>0</v>
      </c>
      <c r="G1815" s="18">
        <v>18932.810000000001</v>
      </c>
      <c r="H1815" t="s">
        <v>16</v>
      </c>
      <c r="I1815" t="s">
        <v>12</v>
      </c>
      <c r="J1815" t="s">
        <v>23</v>
      </c>
      <c r="K1815" s="14">
        <f t="shared" si="56"/>
        <v>25418</v>
      </c>
      <c r="L1815" s="16">
        <f t="shared" si="57"/>
        <v>53</v>
      </c>
    </row>
    <row r="1816" spans="2:12" x14ac:dyDescent="0.3">
      <c r="B1816" t="s">
        <v>1847</v>
      </c>
      <c r="C1816">
        <v>1963</v>
      </c>
      <c r="D1816" t="s">
        <v>37</v>
      </c>
      <c r="E1816">
        <v>20</v>
      </c>
      <c r="F1816">
        <v>0</v>
      </c>
      <c r="G1816" s="18">
        <v>18954.560000000001</v>
      </c>
      <c r="H1816" t="s">
        <v>16</v>
      </c>
      <c r="I1816" t="s">
        <v>16</v>
      </c>
      <c r="J1816" t="s">
        <v>535</v>
      </c>
      <c r="K1816" s="14">
        <f t="shared" si="56"/>
        <v>23304</v>
      </c>
      <c r="L1816" s="16">
        <f t="shared" si="57"/>
        <v>59</v>
      </c>
    </row>
    <row r="1817" spans="2:12" x14ac:dyDescent="0.3">
      <c r="B1817" t="s">
        <v>1848</v>
      </c>
      <c r="C1817">
        <v>1998</v>
      </c>
      <c r="D1817" t="s">
        <v>35</v>
      </c>
      <c r="E1817">
        <v>6</v>
      </c>
      <c r="F1817">
        <v>0</v>
      </c>
      <c r="G1817" s="18">
        <v>18955.22</v>
      </c>
      <c r="H1817" t="s">
        <v>16</v>
      </c>
      <c r="I1817" t="s">
        <v>12</v>
      </c>
      <c r="J1817" t="s">
        <v>42</v>
      </c>
      <c r="K1817" s="14">
        <f t="shared" si="56"/>
        <v>36013</v>
      </c>
      <c r="L1817" s="16">
        <f t="shared" si="57"/>
        <v>24</v>
      </c>
    </row>
    <row r="1818" spans="2:12" x14ac:dyDescent="0.3">
      <c r="B1818" t="s">
        <v>1849</v>
      </c>
      <c r="C1818">
        <v>1992</v>
      </c>
      <c r="D1818" t="s">
        <v>15</v>
      </c>
      <c r="E1818">
        <v>30</v>
      </c>
      <c r="F1818">
        <v>1</v>
      </c>
      <c r="G1818" s="18">
        <v>18963.169999999998</v>
      </c>
      <c r="H1818" t="s">
        <v>16</v>
      </c>
      <c r="I1818" t="s">
        <v>16</v>
      </c>
      <c r="J1818" t="s">
        <v>13</v>
      </c>
      <c r="K1818" s="14">
        <f t="shared" si="56"/>
        <v>33938</v>
      </c>
      <c r="L1818" s="16">
        <f t="shared" si="57"/>
        <v>30</v>
      </c>
    </row>
    <row r="1819" spans="2:12" x14ac:dyDescent="0.3">
      <c r="B1819" t="s">
        <v>1850</v>
      </c>
      <c r="C1819">
        <v>1988</v>
      </c>
      <c r="D1819" t="s">
        <v>37</v>
      </c>
      <c r="E1819">
        <v>24</v>
      </c>
      <c r="F1819">
        <v>2</v>
      </c>
      <c r="G1819" s="18">
        <v>18972.5</v>
      </c>
      <c r="H1819" t="s">
        <v>16</v>
      </c>
      <c r="I1819" t="s">
        <v>12</v>
      </c>
      <c r="J1819" t="s">
        <v>13</v>
      </c>
      <c r="K1819" s="14">
        <f t="shared" si="56"/>
        <v>32440</v>
      </c>
      <c r="L1819" s="16">
        <f t="shared" si="57"/>
        <v>34</v>
      </c>
    </row>
    <row r="1820" spans="2:12" x14ac:dyDescent="0.3">
      <c r="B1820" t="s">
        <v>1851</v>
      </c>
      <c r="C1820">
        <v>1983</v>
      </c>
      <c r="D1820" t="s">
        <v>30</v>
      </c>
      <c r="E1820">
        <v>19</v>
      </c>
      <c r="F1820">
        <v>5</v>
      </c>
      <c r="G1820" s="18">
        <v>19023.259999999998</v>
      </c>
      <c r="H1820" t="s">
        <v>16</v>
      </c>
      <c r="I1820" t="s">
        <v>12</v>
      </c>
      <c r="J1820" t="s">
        <v>42</v>
      </c>
      <c r="K1820" s="14">
        <f t="shared" si="56"/>
        <v>30669</v>
      </c>
      <c r="L1820" s="16">
        <f t="shared" si="57"/>
        <v>39</v>
      </c>
    </row>
    <row r="1821" spans="2:12" x14ac:dyDescent="0.3">
      <c r="B1821" t="s">
        <v>1852</v>
      </c>
      <c r="C1821">
        <v>1989</v>
      </c>
      <c r="D1821" t="s">
        <v>18</v>
      </c>
      <c r="E1821">
        <v>5</v>
      </c>
      <c r="F1821">
        <v>1</v>
      </c>
      <c r="G1821" s="18">
        <v>19040.88</v>
      </c>
      <c r="H1821" t="s">
        <v>16</v>
      </c>
      <c r="I1821" t="s">
        <v>12</v>
      </c>
      <c r="J1821" t="s">
        <v>42</v>
      </c>
      <c r="K1821" s="14">
        <f t="shared" si="56"/>
        <v>32664</v>
      </c>
      <c r="L1821" s="16">
        <f t="shared" si="57"/>
        <v>34</v>
      </c>
    </row>
    <row r="1822" spans="2:12" x14ac:dyDescent="0.3">
      <c r="B1822" t="s">
        <v>1853</v>
      </c>
      <c r="C1822">
        <v>1993</v>
      </c>
      <c r="D1822" t="s">
        <v>20</v>
      </c>
      <c r="E1822">
        <v>28</v>
      </c>
      <c r="F1822">
        <v>1</v>
      </c>
      <c r="G1822" s="18">
        <v>19107.78</v>
      </c>
      <c r="H1822" t="s">
        <v>16</v>
      </c>
      <c r="I1822" t="s">
        <v>11</v>
      </c>
      <c r="J1822" t="s">
        <v>13</v>
      </c>
      <c r="K1822" s="14">
        <f t="shared" si="56"/>
        <v>34240</v>
      </c>
      <c r="L1822" s="16">
        <f t="shared" si="57"/>
        <v>29</v>
      </c>
    </row>
    <row r="1823" spans="2:12" x14ac:dyDescent="0.3">
      <c r="B1823" t="s">
        <v>1854</v>
      </c>
      <c r="C1823">
        <v>1979</v>
      </c>
      <c r="D1823" t="s">
        <v>10</v>
      </c>
      <c r="E1823">
        <v>2</v>
      </c>
      <c r="F1823">
        <v>2</v>
      </c>
      <c r="G1823" s="18">
        <v>19144.580000000002</v>
      </c>
      <c r="H1823" t="s">
        <v>16</v>
      </c>
      <c r="I1823" t="s">
        <v>16</v>
      </c>
      <c r="J1823" t="s">
        <v>247</v>
      </c>
      <c r="K1823" s="14">
        <f t="shared" si="56"/>
        <v>29038</v>
      </c>
      <c r="L1823" s="16">
        <f t="shared" si="57"/>
        <v>43</v>
      </c>
    </row>
    <row r="1824" spans="2:12" x14ac:dyDescent="0.3">
      <c r="B1824" t="s">
        <v>1855</v>
      </c>
      <c r="C1824">
        <v>1991</v>
      </c>
      <c r="D1824" t="s">
        <v>20</v>
      </c>
      <c r="E1824">
        <v>16</v>
      </c>
      <c r="F1824">
        <v>3</v>
      </c>
      <c r="G1824" s="18">
        <v>19199.939999999999</v>
      </c>
      <c r="H1824" t="s">
        <v>16</v>
      </c>
      <c r="I1824" t="s">
        <v>12</v>
      </c>
      <c r="J1824" t="s">
        <v>42</v>
      </c>
      <c r="K1824" s="14">
        <f t="shared" si="56"/>
        <v>33497</v>
      </c>
      <c r="L1824" s="16">
        <f t="shared" si="57"/>
        <v>31</v>
      </c>
    </row>
    <row r="1825" spans="2:12" x14ac:dyDescent="0.3">
      <c r="B1825" t="s">
        <v>1856</v>
      </c>
      <c r="C1825">
        <v>1985</v>
      </c>
      <c r="D1825" t="s">
        <v>30</v>
      </c>
      <c r="E1825">
        <v>28</v>
      </c>
      <c r="F1825">
        <v>0</v>
      </c>
      <c r="G1825" s="18">
        <v>19214.71</v>
      </c>
      <c r="H1825" t="s">
        <v>16</v>
      </c>
      <c r="I1825" t="s">
        <v>12</v>
      </c>
      <c r="J1825" t="s">
        <v>13</v>
      </c>
      <c r="K1825" s="14">
        <f t="shared" si="56"/>
        <v>31409</v>
      </c>
      <c r="L1825" s="16">
        <f t="shared" si="57"/>
        <v>37</v>
      </c>
    </row>
    <row r="1826" spans="2:12" x14ac:dyDescent="0.3">
      <c r="B1826" t="s">
        <v>1857</v>
      </c>
      <c r="C1826">
        <v>1967</v>
      </c>
      <c r="D1826" t="s">
        <v>10</v>
      </c>
      <c r="E1826">
        <v>29</v>
      </c>
      <c r="F1826">
        <v>0</v>
      </c>
      <c r="G1826" s="18">
        <v>19259.96</v>
      </c>
      <c r="H1826" t="s">
        <v>16</v>
      </c>
      <c r="I1826" t="s">
        <v>16</v>
      </c>
      <c r="J1826" t="s">
        <v>23</v>
      </c>
      <c r="K1826" s="14">
        <f t="shared" si="56"/>
        <v>24682</v>
      </c>
      <c r="L1826" s="16">
        <f t="shared" si="57"/>
        <v>55</v>
      </c>
    </row>
    <row r="1827" spans="2:12" x14ac:dyDescent="0.3">
      <c r="B1827" t="s">
        <v>1858</v>
      </c>
      <c r="C1827">
        <v>1966</v>
      </c>
      <c r="D1827" t="s">
        <v>15</v>
      </c>
      <c r="E1827">
        <v>15</v>
      </c>
      <c r="F1827">
        <v>0</v>
      </c>
      <c r="G1827" s="18">
        <v>19321.060000000001</v>
      </c>
      <c r="H1827" t="s">
        <v>16</v>
      </c>
      <c r="I1827" t="s">
        <v>16</v>
      </c>
      <c r="J1827" t="s">
        <v>23</v>
      </c>
      <c r="K1827" s="14">
        <f t="shared" si="56"/>
        <v>24426</v>
      </c>
      <c r="L1827" s="16">
        <f t="shared" si="57"/>
        <v>56</v>
      </c>
    </row>
    <row r="1828" spans="2:12" x14ac:dyDescent="0.3">
      <c r="B1828" t="s">
        <v>1859</v>
      </c>
      <c r="C1828">
        <v>1991</v>
      </c>
      <c r="D1828" t="s">
        <v>35</v>
      </c>
      <c r="E1828">
        <v>24</v>
      </c>
      <c r="F1828">
        <v>0</v>
      </c>
      <c r="G1828" s="18">
        <v>19350.37</v>
      </c>
      <c r="H1828" t="s">
        <v>16</v>
      </c>
      <c r="I1828" t="s">
        <v>12</v>
      </c>
      <c r="J1828" t="s">
        <v>13</v>
      </c>
      <c r="K1828" s="14">
        <f t="shared" si="56"/>
        <v>33474</v>
      </c>
      <c r="L1828" s="16">
        <f t="shared" si="57"/>
        <v>31</v>
      </c>
    </row>
    <row r="1829" spans="2:12" x14ac:dyDescent="0.3">
      <c r="B1829" t="s">
        <v>1860</v>
      </c>
      <c r="C1829">
        <v>1987</v>
      </c>
      <c r="D1829" t="s">
        <v>18</v>
      </c>
      <c r="E1829">
        <v>30</v>
      </c>
      <c r="F1829">
        <v>3</v>
      </c>
      <c r="G1829" s="18">
        <v>19362</v>
      </c>
      <c r="H1829" t="s">
        <v>16</v>
      </c>
      <c r="I1829" t="s">
        <v>12</v>
      </c>
      <c r="J1829" t="s">
        <v>13</v>
      </c>
      <c r="K1829" s="14">
        <f t="shared" si="56"/>
        <v>31958</v>
      </c>
      <c r="L1829" s="16">
        <f t="shared" si="57"/>
        <v>35</v>
      </c>
    </row>
    <row r="1830" spans="2:12" x14ac:dyDescent="0.3">
      <c r="B1830" t="s">
        <v>1861</v>
      </c>
      <c r="C1830">
        <v>1993</v>
      </c>
      <c r="D1830" t="s">
        <v>20</v>
      </c>
      <c r="E1830">
        <v>6</v>
      </c>
      <c r="F1830">
        <v>2</v>
      </c>
      <c r="G1830" s="18">
        <v>19442.349999999999</v>
      </c>
      <c r="H1830" t="s">
        <v>16</v>
      </c>
      <c r="I1830" t="s">
        <v>12</v>
      </c>
      <c r="J1830" t="s">
        <v>23</v>
      </c>
      <c r="K1830" s="14">
        <f t="shared" si="56"/>
        <v>34218</v>
      </c>
      <c r="L1830" s="16">
        <f t="shared" si="57"/>
        <v>29</v>
      </c>
    </row>
    <row r="1831" spans="2:12" x14ac:dyDescent="0.3">
      <c r="B1831" t="s">
        <v>1862</v>
      </c>
      <c r="C1831">
        <v>1982</v>
      </c>
      <c r="D1831" t="s">
        <v>30</v>
      </c>
      <c r="E1831">
        <v>15</v>
      </c>
      <c r="F1831">
        <v>2</v>
      </c>
      <c r="G1831" s="18">
        <v>19444.27</v>
      </c>
      <c r="H1831" t="s">
        <v>16</v>
      </c>
      <c r="I1831" t="s">
        <v>16</v>
      </c>
      <c r="J1831" t="s">
        <v>13</v>
      </c>
      <c r="K1831" s="14">
        <f t="shared" si="56"/>
        <v>30300</v>
      </c>
      <c r="L1831" s="16">
        <f t="shared" si="57"/>
        <v>40</v>
      </c>
    </row>
    <row r="1832" spans="2:12" x14ac:dyDescent="0.3">
      <c r="B1832" t="s">
        <v>1863</v>
      </c>
      <c r="C1832">
        <v>1987</v>
      </c>
      <c r="D1832" t="s">
        <v>15</v>
      </c>
      <c r="E1832">
        <v>30</v>
      </c>
      <c r="F1832">
        <v>4</v>
      </c>
      <c r="G1832" s="18">
        <v>19496.72</v>
      </c>
      <c r="H1832" t="s">
        <v>16</v>
      </c>
      <c r="I1832" t="s">
        <v>12</v>
      </c>
      <c r="J1832" t="s">
        <v>166</v>
      </c>
      <c r="K1832" s="14">
        <f t="shared" si="56"/>
        <v>32111</v>
      </c>
      <c r="L1832" s="16">
        <f t="shared" si="57"/>
        <v>35</v>
      </c>
    </row>
    <row r="1833" spans="2:12" x14ac:dyDescent="0.3">
      <c r="B1833" t="s">
        <v>1864</v>
      </c>
      <c r="C1833">
        <v>1980</v>
      </c>
      <c r="D1833" t="s">
        <v>15</v>
      </c>
      <c r="E1833">
        <v>8</v>
      </c>
      <c r="F1833">
        <v>0</v>
      </c>
      <c r="G1833" s="18">
        <v>19515.54</v>
      </c>
      <c r="H1833" t="s">
        <v>16</v>
      </c>
      <c r="I1833" t="s">
        <v>16</v>
      </c>
      <c r="J1833" t="s">
        <v>13</v>
      </c>
      <c r="K1833" s="14">
        <f t="shared" si="56"/>
        <v>29533</v>
      </c>
      <c r="L1833" s="16">
        <f t="shared" si="57"/>
        <v>42</v>
      </c>
    </row>
    <row r="1834" spans="2:12" x14ac:dyDescent="0.3">
      <c r="B1834" t="s">
        <v>1865</v>
      </c>
      <c r="C1834">
        <v>1992</v>
      </c>
      <c r="D1834" t="s">
        <v>35</v>
      </c>
      <c r="E1834">
        <v>19</v>
      </c>
      <c r="F1834">
        <v>1</v>
      </c>
      <c r="G1834" s="18">
        <v>19521.97</v>
      </c>
      <c r="H1834" t="s">
        <v>16</v>
      </c>
      <c r="I1834" t="s">
        <v>11</v>
      </c>
      <c r="J1834" t="s">
        <v>13</v>
      </c>
      <c r="K1834" s="14">
        <f t="shared" si="56"/>
        <v>33835</v>
      </c>
      <c r="L1834" s="16">
        <f t="shared" si="57"/>
        <v>30</v>
      </c>
    </row>
    <row r="1835" spans="2:12" x14ac:dyDescent="0.3">
      <c r="B1835" t="s">
        <v>1866</v>
      </c>
      <c r="C1835">
        <v>1985</v>
      </c>
      <c r="D1835" t="s">
        <v>20</v>
      </c>
      <c r="E1835">
        <v>17</v>
      </c>
      <c r="F1835">
        <v>0</v>
      </c>
      <c r="G1835" s="18">
        <v>19539.240000000002</v>
      </c>
      <c r="H1835" t="s">
        <v>16</v>
      </c>
      <c r="I1835" t="s">
        <v>16</v>
      </c>
      <c r="J1835" t="s">
        <v>13</v>
      </c>
      <c r="K1835" s="14">
        <f t="shared" si="56"/>
        <v>31307</v>
      </c>
      <c r="L1835" s="16">
        <f t="shared" si="57"/>
        <v>37</v>
      </c>
    </row>
    <row r="1836" spans="2:12" x14ac:dyDescent="0.3">
      <c r="B1836" t="s">
        <v>1867</v>
      </c>
      <c r="C1836">
        <v>1963</v>
      </c>
      <c r="D1836" t="s">
        <v>10</v>
      </c>
      <c r="E1836">
        <v>14</v>
      </c>
      <c r="F1836">
        <v>0</v>
      </c>
      <c r="G1836" s="18">
        <v>19551.34</v>
      </c>
      <c r="H1836" t="s">
        <v>16</v>
      </c>
      <c r="I1836" t="s">
        <v>12</v>
      </c>
      <c r="J1836" t="s">
        <v>23</v>
      </c>
      <c r="K1836" s="14">
        <f t="shared" si="56"/>
        <v>23206</v>
      </c>
      <c r="L1836" s="16">
        <f t="shared" si="57"/>
        <v>59</v>
      </c>
    </row>
    <row r="1837" spans="2:12" x14ac:dyDescent="0.3">
      <c r="B1837" t="s">
        <v>1868</v>
      </c>
      <c r="C1837">
        <v>1978</v>
      </c>
      <c r="D1837" t="s">
        <v>20</v>
      </c>
      <c r="E1837">
        <v>24</v>
      </c>
      <c r="F1837">
        <v>1</v>
      </c>
      <c r="G1837" s="18">
        <v>19594.810000000001</v>
      </c>
      <c r="H1837" t="s">
        <v>16</v>
      </c>
      <c r="I1837" t="s">
        <v>16</v>
      </c>
      <c r="J1837" t="s">
        <v>247</v>
      </c>
      <c r="K1837" s="14">
        <f t="shared" si="56"/>
        <v>28757</v>
      </c>
      <c r="L1837" s="16">
        <f t="shared" si="57"/>
        <v>44</v>
      </c>
    </row>
    <row r="1838" spans="2:12" x14ac:dyDescent="0.3">
      <c r="B1838" t="s">
        <v>1869</v>
      </c>
      <c r="C1838">
        <v>1994</v>
      </c>
      <c r="D1838" t="s">
        <v>35</v>
      </c>
      <c r="E1838">
        <v>27</v>
      </c>
      <c r="F1838">
        <v>0</v>
      </c>
      <c r="G1838" s="18">
        <v>19673.34</v>
      </c>
      <c r="H1838" t="s">
        <v>16</v>
      </c>
      <c r="I1838" t="s">
        <v>11</v>
      </c>
      <c r="J1838" t="s">
        <v>23</v>
      </c>
      <c r="K1838" s="14">
        <f t="shared" si="56"/>
        <v>34573</v>
      </c>
      <c r="L1838" s="16">
        <f t="shared" si="57"/>
        <v>28</v>
      </c>
    </row>
    <row r="1839" spans="2:12" x14ac:dyDescent="0.3">
      <c r="B1839" t="s">
        <v>1870</v>
      </c>
      <c r="C1839">
        <v>1990</v>
      </c>
      <c r="D1839" t="s">
        <v>35</v>
      </c>
      <c r="E1839">
        <v>8</v>
      </c>
      <c r="F1839">
        <v>1</v>
      </c>
      <c r="G1839" s="18">
        <v>19719.689999999999</v>
      </c>
      <c r="H1839" t="s">
        <v>16</v>
      </c>
      <c r="I1839" t="s">
        <v>11</v>
      </c>
      <c r="J1839" t="s">
        <v>13</v>
      </c>
      <c r="K1839" s="14">
        <f t="shared" si="56"/>
        <v>33093</v>
      </c>
      <c r="L1839" s="16">
        <f t="shared" si="57"/>
        <v>32</v>
      </c>
    </row>
    <row r="1840" spans="2:12" x14ac:dyDescent="0.3">
      <c r="B1840" t="s">
        <v>1871</v>
      </c>
      <c r="C1840">
        <v>1972</v>
      </c>
      <c r="D1840" t="s">
        <v>18</v>
      </c>
      <c r="E1840">
        <v>14</v>
      </c>
      <c r="F1840">
        <v>3</v>
      </c>
      <c r="G1840" s="18">
        <v>19749.38</v>
      </c>
      <c r="H1840" t="s">
        <v>16</v>
      </c>
      <c r="I1840" t="s">
        <v>12</v>
      </c>
      <c r="J1840" t="s">
        <v>13</v>
      </c>
      <c r="K1840" s="14">
        <f t="shared" si="56"/>
        <v>26464</v>
      </c>
      <c r="L1840" s="16">
        <f t="shared" si="57"/>
        <v>50</v>
      </c>
    </row>
    <row r="1841" spans="2:12" x14ac:dyDescent="0.3">
      <c r="B1841" t="s">
        <v>1872</v>
      </c>
      <c r="C1841">
        <v>1979</v>
      </c>
      <c r="D1841" t="s">
        <v>37</v>
      </c>
      <c r="E1841">
        <v>30</v>
      </c>
      <c r="F1841">
        <v>2</v>
      </c>
      <c r="G1841" s="18">
        <v>19798.05</v>
      </c>
      <c r="H1841" t="s">
        <v>16</v>
      </c>
      <c r="I1841" t="s">
        <v>16</v>
      </c>
      <c r="J1841" t="s">
        <v>247</v>
      </c>
      <c r="K1841" s="14">
        <f t="shared" si="56"/>
        <v>29158</v>
      </c>
      <c r="L1841" s="16">
        <f t="shared" si="57"/>
        <v>43</v>
      </c>
    </row>
    <row r="1842" spans="2:12" x14ac:dyDescent="0.3">
      <c r="B1842" t="s">
        <v>1873</v>
      </c>
      <c r="C1842">
        <v>1997</v>
      </c>
      <c r="D1842" t="s">
        <v>37</v>
      </c>
      <c r="E1842">
        <v>18</v>
      </c>
      <c r="F1842">
        <v>3</v>
      </c>
      <c r="G1842" s="18">
        <v>19933.46</v>
      </c>
      <c r="H1842" t="s">
        <v>16</v>
      </c>
      <c r="I1842" t="s">
        <v>12</v>
      </c>
      <c r="J1842" t="s">
        <v>42</v>
      </c>
      <c r="K1842" s="14">
        <f t="shared" si="56"/>
        <v>35721</v>
      </c>
      <c r="L1842" s="16">
        <f t="shared" si="57"/>
        <v>25</v>
      </c>
    </row>
    <row r="1843" spans="2:12" x14ac:dyDescent="0.3">
      <c r="B1843" t="s">
        <v>1874</v>
      </c>
      <c r="C1843">
        <v>1980</v>
      </c>
      <c r="D1843" t="s">
        <v>37</v>
      </c>
      <c r="E1843">
        <v>9</v>
      </c>
      <c r="F1843">
        <v>0</v>
      </c>
      <c r="G1843" s="18">
        <v>19964.75</v>
      </c>
      <c r="H1843" t="s">
        <v>16</v>
      </c>
      <c r="I1843" t="s">
        <v>11</v>
      </c>
      <c r="J1843" t="s">
        <v>247</v>
      </c>
      <c r="K1843" s="14">
        <f t="shared" si="56"/>
        <v>29503</v>
      </c>
      <c r="L1843" s="16">
        <f t="shared" si="57"/>
        <v>42</v>
      </c>
    </row>
    <row r="1844" spans="2:12" x14ac:dyDescent="0.3">
      <c r="B1844" t="s">
        <v>1875</v>
      </c>
      <c r="C1844">
        <v>1966</v>
      </c>
      <c r="D1844" t="s">
        <v>35</v>
      </c>
      <c r="E1844">
        <v>10</v>
      </c>
      <c r="F1844">
        <v>0</v>
      </c>
      <c r="G1844" s="18">
        <v>19995.29</v>
      </c>
      <c r="H1844" t="s">
        <v>16</v>
      </c>
      <c r="I1844" t="s">
        <v>12</v>
      </c>
      <c r="J1844" t="s">
        <v>535</v>
      </c>
      <c r="K1844" s="14">
        <f t="shared" si="56"/>
        <v>24329</v>
      </c>
      <c r="L1844" s="16">
        <f t="shared" si="57"/>
        <v>56</v>
      </c>
    </row>
    <row r="1845" spans="2:12" x14ac:dyDescent="0.3">
      <c r="B1845" t="s">
        <v>1876</v>
      </c>
      <c r="C1845">
        <v>1988</v>
      </c>
      <c r="D1845" t="s">
        <v>10</v>
      </c>
      <c r="E1845">
        <v>25</v>
      </c>
      <c r="F1845">
        <v>1</v>
      </c>
      <c r="G1845" s="18">
        <v>20009.63</v>
      </c>
      <c r="H1845" t="s">
        <v>11</v>
      </c>
      <c r="I1845" t="s">
        <v>16</v>
      </c>
      <c r="J1845" t="s">
        <v>23</v>
      </c>
      <c r="K1845" s="14">
        <f t="shared" si="56"/>
        <v>32349</v>
      </c>
      <c r="L1845" s="16">
        <f t="shared" si="57"/>
        <v>34</v>
      </c>
    </row>
    <row r="1846" spans="2:12" x14ac:dyDescent="0.3">
      <c r="B1846" t="s">
        <v>1877</v>
      </c>
      <c r="C1846">
        <v>1983</v>
      </c>
      <c r="D1846" t="s">
        <v>37</v>
      </c>
      <c r="E1846">
        <v>6</v>
      </c>
      <c r="F1846">
        <v>0</v>
      </c>
      <c r="G1846" s="18">
        <v>20149.32</v>
      </c>
      <c r="H1846" t="s">
        <v>11</v>
      </c>
      <c r="I1846" t="s">
        <v>16</v>
      </c>
      <c r="J1846" t="s">
        <v>168</v>
      </c>
      <c r="K1846" s="14">
        <f t="shared" si="56"/>
        <v>30595</v>
      </c>
      <c r="L1846" s="16">
        <f t="shared" si="57"/>
        <v>39</v>
      </c>
    </row>
    <row r="1847" spans="2:12" x14ac:dyDescent="0.3">
      <c r="B1847" t="s">
        <v>1878</v>
      </c>
      <c r="C1847">
        <v>2002</v>
      </c>
      <c r="D1847" t="s">
        <v>10</v>
      </c>
      <c r="E1847">
        <v>9</v>
      </c>
      <c r="F1847">
        <v>0</v>
      </c>
      <c r="G1847" s="18">
        <v>20167.34</v>
      </c>
      <c r="H1847" t="s">
        <v>12</v>
      </c>
      <c r="I1847" t="s">
        <v>12</v>
      </c>
      <c r="J1847" t="s">
        <v>42</v>
      </c>
      <c r="K1847" s="14">
        <f t="shared" si="56"/>
        <v>37446</v>
      </c>
      <c r="L1847" s="16">
        <f t="shared" si="57"/>
        <v>20</v>
      </c>
    </row>
    <row r="1848" spans="2:12" x14ac:dyDescent="0.3">
      <c r="B1848" t="s">
        <v>1879</v>
      </c>
      <c r="C1848">
        <v>1994</v>
      </c>
      <c r="D1848" t="s">
        <v>18</v>
      </c>
      <c r="E1848">
        <v>8</v>
      </c>
      <c r="F1848">
        <v>2</v>
      </c>
      <c r="G1848" s="18">
        <v>20177.669999999998</v>
      </c>
      <c r="H1848" t="s">
        <v>11</v>
      </c>
      <c r="I1848" t="s">
        <v>16</v>
      </c>
      <c r="J1848" t="s">
        <v>42</v>
      </c>
      <c r="K1848" s="14">
        <f t="shared" si="56"/>
        <v>34493</v>
      </c>
      <c r="L1848" s="16">
        <f t="shared" si="57"/>
        <v>29</v>
      </c>
    </row>
    <row r="1849" spans="2:12" x14ac:dyDescent="0.3">
      <c r="B1849" t="s">
        <v>1880</v>
      </c>
      <c r="C1849">
        <v>1987</v>
      </c>
      <c r="D1849" t="s">
        <v>37</v>
      </c>
      <c r="E1849">
        <v>17</v>
      </c>
      <c r="F1849">
        <v>0</v>
      </c>
      <c r="G1849" s="18">
        <v>20234.849999999999</v>
      </c>
      <c r="H1849" t="s">
        <v>11</v>
      </c>
      <c r="I1849" t="s">
        <v>12</v>
      </c>
      <c r="J1849" t="s">
        <v>23</v>
      </c>
      <c r="K1849" s="14">
        <f t="shared" si="56"/>
        <v>32067</v>
      </c>
      <c r="L1849" s="16">
        <f t="shared" si="57"/>
        <v>35</v>
      </c>
    </row>
    <row r="1850" spans="2:12" x14ac:dyDescent="0.3">
      <c r="B1850" t="s">
        <v>1881</v>
      </c>
      <c r="C1850">
        <v>1966</v>
      </c>
      <c r="D1850" t="s">
        <v>35</v>
      </c>
      <c r="E1850">
        <v>22</v>
      </c>
      <c r="F1850">
        <v>0</v>
      </c>
      <c r="G1850" s="18">
        <v>20253.84</v>
      </c>
      <c r="H1850" t="s">
        <v>11</v>
      </c>
      <c r="I1850" t="s">
        <v>12</v>
      </c>
      <c r="J1850" t="s">
        <v>23</v>
      </c>
      <c r="K1850" s="14">
        <f t="shared" si="56"/>
        <v>24341</v>
      </c>
      <c r="L1850" s="16">
        <f t="shared" si="57"/>
        <v>56</v>
      </c>
    </row>
    <row r="1851" spans="2:12" x14ac:dyDescent="0.3">
      <c r="B1851" t="s">
        <v>1882</v>
      </c>
      <c r="C1851">
        <v>1993</v>
      </c>
      <c r="D1851" t="s">
        <v>20</v>
      </c>
      <c r="E1851">
        <v>7</v>
      </c>
      <c r="F1851">
        <v>1</v>
      </c>
      <c r="G1851" s="18">
        <v>20277.810000000001</v>
      </c>
      <c r="H1851" t="s">
        <v>12</v>
      </c>
      <c r="I1851" t="s">
        <v>12</v>
      </c>
      <c r="J1851" t="s">
        <v>168</v>
      </c>
      <c r="K1851" s="14">
        <f t="shared" si="56"/>
        <v>34219</v>
      </c>
      <c r="L1851" s="16">
        <f t="shared" si="57"/>
        <v>29</v>
      </c>
    </row>
    <row r="1852" spans="2:12" x14ac:dyDescent="0.3">
      <c r="B1852" t="s">
        <v>1883</v>
      </c>
      <c r="C1852">
        <v>1985</v>
      </c>
      <c r="D1852" t="s">
        <v>20</v>
      </c>
      <c r="E1852">
        <v>17</v>
      </c>
      <c r="F1852">
        <v>1</v>
      </c>
      <c r="G1852" s="18">
        <v>20296.86</v>
      </c>
      <c r="H1852" t="s">
        <v>12</v>
      </c>
      <c r="I1852" t="s">
        <v>16</v>
      </c>
      <c r="J1852" t="s">
        <v>247</v>
      </c>
      <c r="K1852" s="14">
        <f t="shared" si="56"/>
        <v>31307</v>
      </c>
      <c r="L1852" s="16">
        <f t="shared" si="57"/>
        <v>37</v>
      </c>
    </row>
    <row r="1853" spans="2:12" x14ac:dyDescent="0.3">
      <c r="B1853" t="s">
        <v>1884</v>
      </c>
      <c r="C1853">
        <v>1962</v>
      </c>
      <c r="D1853" t="s">
        <v>10</v>
      </c>
      <c r="E1853">
        <v>2</v>
      </c>
      <c r="F1853">
        <v>0</v>
      </c>
      <c r="G1853" s="18">
        <v>20354.5</v>
      </c>
      <c r="H1853" t="s">
        <v>12</v>
      </c>
      <c r="I1853" t="s">
        <v>11</v>
      </c>
      <c r="J1853" t="s">
        <v>535</v>
      </c>
      <c r="K1853" s="14">
        <f t="shared" si="56"/>
        <v>22829</v>
      </c>
      <c r="L1853" s="16">
        <f t="shared" si="57"/>
        <v>60</v>
      </c>
    </row>
    <row r="1854" spans="2:12" x14ac:dyDescent="0.3">
      <c r="B1854" t="s">
        <v>1885</v>
      </c>
      <c r="C1854">
        <v>1985</v>
      </c>
      <c r="D1854" t="s">
        <v>10</v>
      </c>
      <c r="E1854">
        <v>12</v>
      </c>
      <c r="F1854">
        <v>0</v>
      </c>
      <c r="G1854" s="18">
        <v>20420.599999999999</v>
      </c>
      <c r="H1854" t="s">
        <v>12</v>
      </c>
      <c r="I1854" t="s">
        <v>11</v>
      </c>
      <c r="J1854" t="s">
        <v>42</v>
      </c>
      <c r="K1854" s="14">
        <f t="shared" si="56"/>
        <v>31240</v>
      </c>
      <c r="L1854" s="16">
        <f t="shared" si="57"/>
        <v>37</v>
      </c>
    </row>
    <row r="1855" spans="2:12" x14ac:dyDescent="0.3">
      <c r="B1855" t="s">
        <v>1886</v>
      </c>
      <c r="C1855">
        <v>1962</v>
      </c>
      <c r="D1855" t="s">
        <v>37</v>
      </c>
      <c r="E1855">
        <v>18</v>
      </c>
      <c r="F1855">
        <v>0</v>
      </c>
      <c r="G1855" s="18">
        <v>20446.849999999999</v>
      </c>
      <c r="H1855" t="s">
        <v>11</v>
      </c>
      <c r="I1855" t="s">
        <v>16</v>
      </c>
      <c r="J1855" t="s">
        <v>23</v>
      </c>
      <c r="K1855" s="14">
        <f t="shared" si="56"/>
        <v>22937</v>
      </c>
      <c r="L1855" s="16">
        <f t="shared" si="57"/>
        <v>60</v>
      </c>
    </row>
    <row r="1856" spans="2:12" x14ac:dyDescent="0.3">
      <c r="B1856" t="s">
        <v>1887</v>
      </c>
      <c r="C1856">
        <v>1969</v>
      </c>
      <c r="D1856" t="s">
        <v>37</v>
      </c>
      <c r="E1856">
        <v>13</v>
      </c>
      <c r="F1856">
        <v>3</v>
      </c>
      <c r="G1856" s="18">
        <v>20463</v>
      </c>
      <c r="H1856" t="s">
        <v>11</v>
      </c>
      <c r="I1856" t="s">
        <v>11</v>
      </c>
      <c r="J1856" t="s">
        <v>13</v>
      </c>
      <c r="K1856" s="14">
        <f t="shared" si="56"/>
        <v>25489</v>
      </c>
      <c r="L1856" s="16">
        <f t="shared" si="57"/>
        <v>53</v>
      </c>
    </row>
    <row r="1857" spans="2:12" x14ac:dyDescent="0.3">
      <c r="B1857" t="s">
        <v>1888</v>
      </c>
      <c r="C1857">
        <v>1966</v>
      </c>
      <c r="D1857" t="s">
        <v>10</v>
      </c>
      <c r="E1857">
        <v>9</v>
      </c>
      <c r="F1857">
        <v>0</v>
      </c>
      <c r="G1857" s="18">
        <v>20568.32</v>
      </c>
      <c r="H1857" t="s">
        <v>12</v>
      </c>
      <c r="I1857" t="s">
        <v>11</v>
      </c>
      <c r="J1857" t="s">
        <v>23</v>
      </c>
      <c r="K1857" s="14">
        <f t="shared" si="56"/>
        <v>24297</v>
      </c>
      <c r="L1857" s="16">
        <f t="shared" si="57"/>
        <v>56</v>
      </c>
    </row>
    <row r="1858" spans="2:12" x14ac:dyDescent="0.3">
      <c r="B1858" t="s">
        <v>1889</v>
      </c>
      <c r="C1858">
        <v>1967</v>
      </c>
      <c r="D1858" t="s">
        <v>30</v>
      </c>
      <c r="E1858">
        <v>17</v>
      </c>
      <c r="F1858">
        <v>0</v>
      </c>
      <c r="G1858" s="18">
        <v>20630.28</v>
      </c>
      <c r="H1858" t="s">
        <v>11</v>
      </c>
      <c r="I1858" t="s">
        <v>12</v>
      </c>
      <c r="J1858" t="s">
        <v>42</v>
      </c>
      <c r="K1858" s="14">
        <f t="shared" si="56"/>
        <v>24823</v>
      </c>
      <c r="L1858" s="16">
        <f t="shared" si="57"/>
        <v>55</v>
      </c>
    </row>
    <row r="1859" spans="2:12" x14ac:dyDescent="0.3">
      <c r="B1859" t="s">
        <v>1890</v>
      </c>
      <c r="C1859">
        <v>1965</v>
      </c>
      <c r="D1859" t="s">
        <v>35</v>
      </c>
      <c r="E1859">
        <v>1</v>
      </c>
      <c r="F1859">
        <v>0</v>
      </c>
      <c r="G1859" s="18">
        <v>20709.02</v>
      </c>
      <c r="H1859" t="s">
        <v>12</v>
      </c>
      <c r="I1859" t="s">
        <v>11</v>
      </c>
      <c r="J1859" t="s">
        <v>166</v>
      </c>
      <c r="K1859" s="14">
        <f t="shared" ref="K1859:K1922" si="58">DATE(C1859,MONTH(1&amp;D1859),E1859)</f>
        <v>23955</v>
      </c>
      <c r="L1859" s="16">
        <f t="shared" ref="L1859:L1922" si="59">DATEDIF(K1859,DATE(2023,6,8),"Y")</f>
        <v>57</v>
      </c>
    </row>
    <row r="1860" spans="2:12" x14ac:dyDescent="0.3">
      <c r="B1860" t="s">
        <v>1891</v>
      </c>
      <c r="C1860">
        <v>1992</v>
      </c>
      <c r="D1860" t="s">
        <v>20</v>
      </c>
      <c r="E1860">
        <v>14</v>
      </c>
      <c r="F1860">
        <v>3</v>
      </c>
      <c r="G1860" s="18">
        <v>20745.990000000002</v>
      </c>
      <c r="H1860" t="s">
        <v>12</v>
      </c>
      <c r="I1860" t="s">
        <v>16</v>
      </c>
      <c r="J1860" t="s">
        <v>23</v>
      </c>
      <c r="K1860" s="14">
        <f t="shared" si="58"/>
        <v>33861</v>
      </c>
      <c r="L1860" s="16">
        <f t="shared" si="59"/>
        <v>30</v>
      </c>
    </row>
    <row r="1861" spans="2:12" x14ac:dyDescent="0.3">
      <c r="B1861" t="s">
        <v>1892</v>
      </c>
      <c r="C1861">
        <v>1986</v>
      </c>
      <c r="D1861" t="s">
        <v>35</v>
      </c>
      <c r="E1861">
        <v>4</v>
      </c>
      <c r="F1861">
        <v>1</v>
      </c>
      <c r="G1861" s="18">
        <v>20773.63</v>
      </c>
      <c r="H1861" t="s">
        <v>11</v>
      </c>
      <c r="I1861" t="s">
        <v>12</v>
      </c>
      <c r="J1861" t="s">
        <v>356</v>
      </c>
      <c r="K1861" s="14">
        <f t="shared" si="58"/>
        <v>31628</v>
      </c>
      <c r="L1861" s="16">
        <f t="shared" si="59"/>
        <v>36</v>
      </c>
    </row>
    <row r="1862" spans="2:12" x14ac:dyDescent="0.3">
      <c r="B1862" t="s">
        <v>1893</v>
      </c>
      <c r="C1862">
        <v>1967</v>
      </c>
      <c r="D1862" t="s">
        <v>20</v>
      </c>
      <c r="E1862">
        <v>8</v>
      </c>
      <c r="F1862">
        <v>0</v>
      </c>
      <c r="G1862" s="18">
        <v>20781.490000000002</v>
      </c>
      <c r="H1862" t="s">
        <v>11</v>
      </c>
      <c r="I1862" t="s">
        <v>12</v>
      </c>
      <c r="J1862" t="s">
        <v>13</v>
      </c>
      <c r="K1862" s="14">
        <f t="shared" si="58"/>
        <v>24723</v>
      </c>
      <c r="L1862" s="16">
        <f t="shared" si="59"/>
        <v>55</v>
      </c>
    </row>
    <row r="1863" spans="2:12" x14ac:dyDescent="0.3">
      <c r="B1863" t="s">
        <v>1894</v>
      </c>
      <c r="C1863">
        <v>1975</v>
      </c>
      <c r="D1863" t="s">
        <v>30</v>
      </c>
      <c r="E1863">
        <v>8</v>
      </c>
      <c r="F1863">
        <v>0</v>
      </c>
      <c r="G1863" s="18">
        <v>20878.78</v>
      </c>
      <c r="H1863" t="s">
        <v>11</v>
      </c>
      <c r="I1863" t="s">
        <v>16</v>
      </c>
      <c r="J1863" t="s">
        <v>247</v>
      </c>
      <c r="K1863" s="14">
        <f t="shared" si="58"/>
        <v>27736</v>
      </c>
      <c r="L1863" s="16">
        <f t="shared" si="59"/>
        <v>47</v>
      </c>
    </row>
    <row r="1864" spans="2:12" x14ac:dyDescent="0.3">
      <c r="B1864" t="s">
        <v>1895</v>
      </c>
      <c r="C1864">
        <v>1964</v>
      </c>
      <c r="D1864" t="s">
        <v>15</v>
      </c>
      <c r="E1864">
        <v>19</v>
      </c>
      <c r="F1864">
        <v>0</v>
      </c>
      <c r="G1864" s="18">
        <v>20893.060000000001</v>
      </c>
      <c r="H1864" t="s">
        <v>11</v>
      </c>
      <c r="I1864" t="s">
        <v>12</v>
      </c>
      <c r="J1864" t="s">
        <v>23</v>
      </c>
      <c r="K1864" s="14">
        <f t="shared" si="58"/>
        <v>23700</v>
      </c>
      <c r="L1864" s="16">
        <f t="shared" si="59"/>
        <v>58</v>
      </c>
    </row>
    <row r="1865" spans="2:12" x14ac:dyDescent="0.3">
      <c r="B1865" t="s">
        <v>1896</v>
      </c>
      <c r="C1865">
        <v>1987</v>
      </c>
      <c r="D1865" t="s">
        <v>15</v>
      </c>
      <c r="E1865">
        <v>27</v>
      </c>
      <c r="F1865">
        <v>2</v>
      </c>
      <c r="G1865" s="18">
        <v>20984.09</v>
      </c>
      <c r="H1865" t="s">
        <v>11</v>
      </c>
      <c r="I1865" t="s">
        <v>11</v>
      </c>
      <c r="J1865" t="s">
        <v>164</v>
      </c>
      <c r="K1865" s="14">
        <f t="shared" si="58"/>
        <v>32108</v>
      </c>
      <c r="L1865" s="16">
        <f t="shared" si="59"/>
        <v>35</v>
      </c>
    </row>
    <row r="1866" spans="2:12" x14ac:dyDescent="0.3">
      <c r="B1866" t="s">
        <v>1897</v>
      </c>
      <c r="C1866">
        <v>1983</v>
      </c>
      <c r="D1866" t="s">
        <v>10</v>
      </c>
      <c r="E1866">
        <v>2</v>
      </c>
      <c r="F1866">
        <v>1</v>
      </c>
      <c r="G1866" s="18">
        <v>21082.16</v>
      </c>
      <c r="H1866" t="s">
        <v>12</v>
      </c>
      <c r="I1866" t="s">
        <v>11</v>
      </c>
      <c r="J1866" t="s">
        <v>42</v>
      </c>
      <c r="K1866" s="14">
        <f t="shared" si="58"/>
        <v>30499</v>
      </c>
      <c r="L1866" s="16">
        <f t="shared" si="59"/>
        <v>39</v>
      </c>
    </row>
    <row r="1867" spans="2:12" x14ac:dyDescent="0.3">
      <c r="B1867" t="s">
        <v>1898</v>
      </c>
      <c r="C1867">
        <v>1977</v>
      </c>
      <c r="D1867" t="s">
        <v>15</v>
      </c>
      <c r="E1867">
        <v>23</v>
      </c>
      <c r="F1867">
        <v>2</v>
      </c>
      <c r="G1867" s="18">
        <v>21098.55</v>
      </c>
      <c r="H1867" t="s">
        <v>12</v>
      </c>
      <c r="I1867" t="s">
        <v>12</v>
      </c>
      <c r="J1867" t="s">
        <v>23</v>
      </c>
      <c r="K1867" s="14">
        <f t="shared" si="58"/>
        <v>28452</v>
      </c>
      <c r="L1867" s="16">
        <f t="shared" si="59"/>
        <v>45</v>
      </c>
    </row>
    <row r="1868" spans="2:12" x14ac:dyDescent="0.3">
      <c r="B1868" t="s">
        <v>1899</v>
      </c>
      <c r="C1868">
        <v>1969</v>
      </c>
      <c r="D1868" t="s">
        <v>35</v>
      </c>
      <c r="E1868">
        <v>26</v>
      </c>
      <c r="F1868">
        <v>0</v>
      </c>
      <c r="G1868" s="18">
        <v>21195.82</v>
      </c>
      <c r="H1868" t="s">
        <v>12</v>
      </c>
      <c r="I1868" t="s">
        <v>16</v>
      </c>
      <c r="J1868" t="s">
        <v>13</v>
      </c>
      <c r="K1868" s="14">
        <f t="shared" si="58"/>
        <v>25441</v>
      </c>
      <c r="L1868" s="16">
        <f t="shared" si="59"/>
        <v>53</v>
      </c>
    </row>
    <row r="1869" spans="2:12" x14ac:dyDescent="0.3">
      <c r="B1869" t="s">
        <v>1900</v>
      </c>
      <c r="C1869">
        <v>1974</v>
      </c>
      <c r="D1869" t="s">
        <v>37</v>
      </c>
      <c r="E1869">
        <v>14</v>
      </c>
      <c r="F1869">
        <v>0</v>
      </c>
      <c r="G1869" s="18">
        <v>21223.68</v>
      </c>
      <c r="H1869" t="s">
        <v>12</v>
      </c>
      <c r="I1869" t="s">
        <v>11</v>
      </c>
      <c r="J1869" t="s">
        <v>13</v>
      </c>
      <c r="K1869" s="14">
        <f t="shared" si="58"/>
        <v>27316</v>
      </c>
      <c r="L1869" s="16">
        <f t="shared" si="59"/>
        <v>48</v>
      </c>
    </row>
    <row r="1870" spans="2:12" x14ac:dyDescent="0.3">
      <c r="B1870" t="s">
        <v>1901</v>
      </c>
      <c r="C1870">
        <v>1974</v>
      </c>
      <c r="D1870" t="s">
        <v>20</v>
      </c>
      <c r="E1870">
        <v>3</v>
      </c>
      <c r="F1870">
        <v>0</v>
      </c>
      <c r="G1870" s="18">
        <v>21232.18</v>
      </c>
      <c r="H1870" t="s">
        <v>12</v>
      </c>
      <c r="I1870" t="s">
        <v>11</v>
      </c>
      <c r="J1870" t="s">
        <v>42</v>
      </c>
      <c r="K1870" s="14">
        <f t="shared" si="58"/>
        <v>27275</v>
      </c>
      <c r="L1870" s="16">
        <f t="shared" si="59"/>
        <v>48</v>
      </c>
    </row>
    <row r="1871" spans="2:12" x14ac:dyDescent="0.3">
      <c r="B1871" t="s">
        <v>1902</v>
      </c>
      <c r="C1871">
        <v>1980</v>
      </c>
      <c r="D1871" t="s">
        <v>30</v>
      </c>
      <c r="E1871">
        <v>10</v>
      </c>
      <c r="F1871">
        <v>2</v>
      </c>
      <c r="G1871" s="18">
        <v>21259.38</v>
      </c>
      <c r="H1871" t="s">
        <v>12</v>
      </c>
      <c r="I1871" t="s">
        <v>12</v>
      </c>
      <c r="J1871" t="s">
        <v>166</v>
      </c>
      <c r="K1871" s="14">
        <f t="shared" si="58"/>
        <v>29565</v>
      </c>
      <c r="L1871" s="16">
        <f t="shared" si="59"/>
        <v>42</v>
      </c>
    </row>
    <row r="1872" spans="2:12" x14ac:dyDescent="0.3">
      <c r="B1872" t="s">
        <v>1903</v>
      </c>
      <c r="C1872">
        <v>2004</v>
      </c>
      <c r="D1872" t="s">
        <v>35</v>
      </c>
      <c r="E1872">
        <v>4</v>
      </c>
      <c r="F1872">
        <v>0</v>
      </c>
      <c r="G1872" s="18">
        <v>21344.85</v>
      </c>
      <c r="H1872" t="s">
        <v>12</v>
      </c>
      <c r="I1872" t="s">
        <v>16</v>
      </c>
      <c r="J1872" t="s">
        <v>247</v>
      </c>
      <c r="K1872" s="14">
        <f t="shared" si="58"/>
        <v>38203</v>
      </c>
      <c r="L1872" s="16">
        <f t="shared" si="59"/>
        <v>18</v>
      </c>
    </row>
    <row r="1873" spans="2:12" x14ac:dyDescent="0.3">
      <c r="B1873" t="s">
        <v>1904</v>
      </c>
      <c r="C1873">
        <v>1980</v>
      </c>
      <c r="D1873" t="s">
        <v>20</v>
      </c>
      <c r="E1873">
        <v>4</v>
      </c>
      <c r="F1873">
        <v>0</v>
      </c>
      <c r="G1873" s="18">
        <v>21348.71</v>
      </c>
      <c r="H1873" t="s">
        <v>11</v>
      </c>
      <c r="I1873" t="s">
        <v>16</v>
      </c>
      <c r="J1873" t="s">
        <v>23</v>
      </c>
      <c r="K1873" s="14">
        <f t="shared" si="58"/>
        <v>29468</v>
      </c>
      <c r="L1873" s="16">
        <f t="shared" si="59"/>
        <v>42</v>
      </c>
    </row>
    <row r="1874" spans="2:12" x14ac:dyDescent="0.3">
      <c r="B1874" t="s">
        <v>1905</v>
      </c>
      <c r="C1874">
        <v>1990</v>
      </c>
      <c r="D1874" t="s">
        <v>15</v>
      </c>
      <c r="E1874">
        <v>21</v>
      </c>
      <c r="F1874">
        <v>4</v>
      </c>
      <c r="G1874" s="18">
        <v>21472.48</v>
      </c>
      <c r="H1874" t="s">
        <v>11</v>
      </c>
      <c r="I1874" t="s">
        <v>11</v>
      </c>
      <c r="J1874" t="s">
        <v>23</v>
      </c>
      <c r="K1874" s="14">
        <f t="shared" si="58"/>
        <v>33198</v>
      </c>
      <c r="L1874" s="16">
        <f t="shared" si="59"/>
        <v>32</v>
      </c>
    </row>
    <row r="1875" spans="2:12" x14ac:dyDescent="0.3">
      <c r="B1875" t="s">
        <v>1906</v>
      </c>
      <c r="C1875">
        <v>1999</v>
      </c>
      <c r="D1875" t="s">
        <v>18</v>
      </c>
      <c r="E1875">
        <v>12</v>
      </c>
      <c r="F1875">
        <v>0</v>
      </c>
      <c r="G1875" s="18">
        <v>21595.38</v>
      </c>
      <c r="H1875" t="s">
        <v>11</v>
      </c>
      <c r="I1875" t="s">
        <v>12</v>
      </c>
      <c r="J1875" t="s">
        <v>23</v>
      </c>
      <c r="K1875" s="14">
        <f t="shared" si="58"/>
        <v>36323</v>
      </c>
      <c r="L1875" s="16">
        <f t="shared" si="59"/>
        <v>23</v>
      </c>
    </row>
    <row r="1876" spans="2:12" x14ac:dyDescent="0.3">
      <c r="B1876" t="s">
        <v>1907</v>
      </c>
      <c r="C1876">
        <v>1983</v>
      </c>
      <c r="D1876" t="s">
        <v>30</v>
      </c>
      <c r="E1876">
        <v>25</v>
      </c>
      <c r="F1876">
        <v>3</v>
      </c>
      <c r="G1876" s="18">
        <v>21659.93</v>
      </c>
      <c r="H1876" t="s">
        <v>12</v>
      </c>
      <c r="I1876" t="s">
        <v>12</v>
      </c>
      <c r="J1876" t="s">
        <v>247</v>
      </c>
      <c r="K1876" s="14">
        <f t="shared" si="58"/>
        <v>30675</v>
      </c>
      <c r="L1876" s="16">
        <f t="shared" si="59"/>
        <v>39</v>
      </c>
    </row>
    <row r="1877" spans="2:12" x14ac:dyDescent="0.3">
      <c r="B1877" t="s">
        <v>1908</v>
      </c>
      <c r="C1877">
        <v>1962</v>
      </c>
      <c r="D1877" t="s">
        <v>15</v>
      </c>
      <c r="E1877">
        <v>16</v>
      </c>
      <c r="F1877">
        <v>0</v>
      </c>
      <c r="G1877" s="18">
        <v>21661.16</v>
      </c>
      <c r="H1877" t="s">
        <v>11</v>
      </c>
      <c r="I1877" t="s">
        <v>11</v>
      </c>
      <c r="J1877" t="s">
        <v>23</v>
      </c>
      <c r="K1877" s="14">
        <f t="shared" si="58"/>
        <v>22966</v>
      </c>
      <c r="L1877" s="16">
        <f t="shared" si="59"/>
        <v>60</v>
      </c>
    </row>
    <row r="1878" spans="2:12" x14ac:dyDescent="0.3">
      <c r="B1878" t="s">
        <v>1909</v>
      </c>
      <c r="C1878">
        <v>1976</v>
      </c>
      <c r="D1878" t="s">
        <v>10</v>
      </c>
      <c r="E1878">
        <v>18</v>
      </c>
      <c r="F1878">
        <v>1</v>
      </c>
      <c r="G1878" s="18">
        <v>21677.279999999999</v>
      </c>
      <c r="H1878" t="s">
        <v>12</v>
      </c>
      <c r="I1878" t="s">
        <v>16</v>
      </c>
      <c r="J1878" t="s">
        <v>23</v>
      </c>
      <c r="K1878" s="14">
        <f t="shared" si="58"/>
        <v>27959</v>
      </c>
      <c r="L1878" s="16">
        <f t="shared" si="59"/>
        <v>46</v>
      </c>
    </row>
    <row r="1879" spans="2:12" x14ac:dyDescent="0.3">
      <c r="B1879" t="s">
        <v>1910</v>
      </c>
      <c r="C1879">
        <v>1979</v>
      </c>
      <c r="D1879" t="s">
        <v>20</v>
      </c>
      <c r="E1879">
        <v>20</v>
      </c>
      <c r="F1879">
        <v>1</v>
      </c>
      <c r="G1879" s="18">
        <v>21771.34</v>
      </c>
      <c r="H1879" t="s">
        <v>12</v>
      </c>
      <c r="I1879" t="s">
        <v>16</v>
      </c>
      <c r="J1879" t="s">
        <v>247</v>
      </c>
      <c r="K1879" s="14">
        <f t="shared" si="58"/>
        <v>29118</v>
      </c>
      <c r="L1879" s="16">
        <f t="shared" si="59"/>
        <v>43</v>
      </c>
    </row>
    <row r="1880" spans="2:12" x14ac:dyDescent="0.3">
      <c r="B1880" t="s">
        <v>1911</v>
      </c>
      <c r="C1880">
        <v>1979</v>
      </c>
      <c r="D1880" t="s">
        <v>20</v>
      </c>
      <c r="E1880">
        <v>28</v>
      </c>
      <c r="F1880">
        <v>0</v>
      </c>
      <c r="G1880" s="18">
        <v>21774.32</v>
      </c>
      <c r="H1880" t="s">
        <v>12</v>
      </c>
      <c r="I1880" t="s">
        <v>11</v>
      </c>
      <c r="J1880" t="s">
        <v>23</v>
      </c>
      <c r="K1880" s="14">
        <f t="shared" si="58"/>
        <v>29126</v>
      </c>
      <c r="L1880" s="16">
        <f t="shared" si="59"/>
        <v>43</v>
      </c>
    </row>
    <row r="1881" spans="2:12" x14ac:dyDescent="0.3">
      <c r="B1881" t="s">
        <v>1912</v>
      </c>
      <c r="C1881">
        <v>1963</v>
      </c>
      <c r="D1881" t="s">
        <v>35</v>
      </c>
      <c r="E1881">
        <v>27</v>
      </c>
      <c r="F1881">
        <v>0</v>
      </c>
      <c r="G1881" s="18">
        <v>21797</v>
      </c>
      <c r="H1881" t="s">
        <v>12</v>
      </c>
      <c r="I1881" t="s">
        <v>16</v>
      </c>
      <c r="J1881" t="s">
        <v>42</v>
      </c>
      <c r="K1881" s="14">
        <f t="shared" si="58"/>
        <v>23250</v>
      </c>
      <c r="L1881" s="16">
        <f t="shared" si="59"/>
        <v>59</v>
      </c>
    </row>
    <row r="1882" spans="2:12" x14ac:dyDescent="0.3">
      <c r="B1882" t="s">
        <v>1913</v>
      </c>
      <c r="C1882">
        <v>1979</v>
      </c>
      <c r="D1882" t="s">
        <v>35</v>
      </c>
      <c r="E1882">
        <v>17</v>
      </c>
      <c r="F1882">
        <v>2</v>
      </c>
      <c r="G1882" s="18">
        <v>21880.82</v>
      </c>
      <c r="H1882" t="s">
        <v>12</v>
      </c>
      <c r="I1882" t="s">
        <v>16</v>
      </c>
      <c r="J1882" t="s">
        <v>23</v>
      </c>
      <c r="K1882" s="14">
        <f t="shared" si="58"/>
        <v>29084</v>
      </c>
      <c r="L1882" s="16">
        <f t="shared" si="59"/>
        <v>43</v>
      </c>
    </row>
    <row r="1883" spans="2:12" x14ac:dyDescent="0.3">
      <c r="B1883" t="s">
        <v>1914</v>
      </c>
      <c r="C1883">
        <v>2003</v>
      </c>
      <c r="D1883" t="s">
        <v>20</v>
      </c>
      <c r="E1883">
        <v>28</v>
      </c>
      <c r="F1883">
        <v>0</v>
      </c>
      <c r="G1883" s="18">
        <v>21882.400000000001</v>
      </c>
      <c r="H1883" t="s">
        <v>11</v>
      </c>
      <c r="I1883" t="s">
        <v>16</v>
      </c>
      <c r="J1883" t="s">
        <v>42</v>
      </c>
      <c r="K1883" s="14">
        <f t="shared" si="58"/>
        <v>37892</v>
      </c>
      <c r="L1883" s="16">
        <f t="shared" si="59"/>
        <v>19</v>
      </c>
    </row>
    <row r="1884" spans="2:12" x14ac:dyDescent="0.3">
      <c r="B1884" t="s">
        <v>1915</v>
      </c>
      <c r="C1884">
        <v>1975</v>
      </c>
      <c r="D1884" t="s">
        <v>30</v>
      </c>
      <c r="E1884">
        <v>19</v>
      </c>
      <c r="F1884">
        <v>1</v>
      </c>
      <c r="G1884" s="18">
        <v>21978.68</v>
      </c>
      <c r="H1884" t="s">
        <v>12</v>
      </c>
      <c r="I1884" t="s">
        <v>12</v>
      </c>
      <c r="J1884" t="s">
        <v>13</v>
      </c>
      <c r="K1884" s="14">
        <f t="shared" si="58"/>
        <v>27747</v>
      </c>
      <c r="L1884" s="16">
        <f t="shared" si="59"/>
        <v>47</v>
      </c>
    </row>
    <row r="1885" spans="2:12" x14ac:dyDescent="0.3">
      <c r="B1885" t="s">
        <v>1916</v>
      </c>
      <c r="C1885">
        <v>1989</v>
      </c>
      <c r="D1885" t="s">
        <v>37</v>
      </c>
      <c r="E1885">
        <v>14</v>
      </c>
      <c r="F1885">
        <v>0</v>
      </c>
      <c r="G1885" s="18">
        <v>21984.47</v>
      </c>
      <c r="H1885" t="s">
        <v>12</v>
      </c>
      <c r="I1885" t="s">
        <v>16</v>
      </c>
      <c r="J1885" t="s">
        <v>23</v>
      </c>
      <c r="K1885" s="14">
        <f t="shared" si="58"/>
        <v>32795</v>
      </c>
      <c r="L1885" s="16">
        <f t="shared" si="59"/>
        <v>33</v>
      </c>
    </row>
    <row r="1886" spans="2:12" x14ac:dyDescent="0.3">
      <c r="B1886" t="s">
        <v>1917</v>
      </c>
      <c r="C1886">
        <v>2001</v>
      </c>
      <c r="D1886" t="s">
        <v>35</v>
      </c>
      <c r="E1886">
        <v>28</v>
      </c>
      <c r="F1886">
        <v>0</v>
      </c>
      <c r="G1886" s="18">
        <v>22097.62</v>
      </c>
      <c r="H1886" t="s">
        <v>12</v>
      </c>
      <c r="I1886" t="s">
        <v>16</v>
      </c>
      <c r="J1886" t="s">
        <v>42</v>
      </c>
      <c r="K1886" s="14">
        <f t="shared" si="58"/>
        <v>37131</v>
      </c>
      <c r="L1886" s="16">
        <f t="shared" si="59"/>
        <v>21</v>
      </c>
    </row>
    <row r="1887" spans="2:12" x14ac:dyDescent="0.3">
      <c r="B1887" t="s">
        <v>1918</v>
      </c>
      <c r="C1887">
        <v>1980</v>
      </c>
      <c r="D1887" t="s">
        <v>20</v>
      </c>
      <c r="E1887">
        <v>12</v>
      </c>
      <c r="F1887">
        <v>0</v>
      </c>
      <c r="G1887" s="18">
        <v>22144.03</v>
      </c>
      <c r="H1887" t="s">
        <v>11</v>
      </c>
      <c r="I1887" t="s">
        <v>11</v>
      </c>
      <c r="J1887" t="s">
        <v>42</v>
      </c>
      <c r="K1887" s="14">
        <f t="shared" si="58"/>
        <v>29476</v>
      </c>
      <c r="L1887" s="16">
        <f t="shared" si="59"/>
        <v>42</v>
      </c>
    </row>
    <row r="1888" spans="2:12" x14ac:dyDescent="0.3">
      <c r="B1888" t="s">
        <v>1919</v>
      </c>
      <c r="C1888">
        <v>1965</v>
      </c>
      <c r="D1888" t="s">
        <v>35</v>
      </c>
      <c r="E1888">
        <v>24</v>
      </c>
      <c r="F1888">
        <v>1</v>
      </c>
      <c r="G1888" s="18">
        <v>22192.44</v>
      </c>
      <c r="H1888" t="s">
        <v>12</v>
      </c>
      <c r="I1888" t="s">
        <v>16</v>
      </c>
      <c r="J1888" t="s">
        <v>13</v>
      </c>
      <c r="K1888" s="14">
        <f t="shared" si="58"/>
        <v>23978</v>
      </c>
      <c r="L1888" s="16">
        <f t="shared" si="59"/>
        <v>57</v>
      </c>
    </row>
    <row r="1889" spans="2:12" x14ac:dyDescent="0.3">
      <c r="B1889" t="s">
        <v>1920</v>
      </c>
      <c r="C1889">
        <v>1971</v>
      </c>
      <c r="D1889" t="s">
        <v>18</v>
      </c>
      <c r="E1889">
        <v>16</v>
      </c>
      <c r="F1889">
        <v>1</v>
      </c>
      <c r="G1889" s="18">
        <v>22218.11</v>
      </c>
      <c r="H1889" t="s">
        <v>11</v>
      </c>
      <c r="I1889" t="s">
        <v>12</v>
      </c>
      <c r="J1889" t="s">
        <v>13</v>
      </c>
      <c r="K1889" s="14">
        <f t="shared" si="58"/>
        <v>26100</v>
      </c>
      <c r="L1889" s="16">
        <f t="shared" si="59"/>
        <v>51</v>
      </c>
    </row>
    <row r="1890" spans="2:12" x14ac:dyDescent="0.3">
      <c r="B1890" t="s">
        <v>1921</v>
      </c>
      <c r="C1890">
        <v>1982</v>
      </c>
      <c r="D1890" t="s">
        <v>30</v>
      </c>
      <c r="E1890">
        <v>27</v>
      </c>
      <c r="F1890">
        <v>1</v>
      </c>
      <c r="G1890" s="18">
        <v>22331.57</v>
      </c>
      <c r="H1890" t="s">
        <v>11</v>
      </c>
      <c r="I1890" t="s">
        <v>12</v>
      </c>
      <c r="J1890" t="s">
        <v>247</v>
      </c>
      <c r="K1890" s="14">
        <f t="shared" si="58"/>
        <v>30312</v>
      </c>
      <c r="L1890" s="16">
        <f t="shared" si="59"/>
        <v>40</v>
      </c>
    </row>
    <row r="1891" spans="2:12" x14ac:dyDescent="0.3">
      <c r="B1891" t="s">
        <v>1922</v>
      </c>
      <c r="C1891">
        <v>1999</v>
      </c>
      <c r="D1891" t="s">
        <v>35</v>
      </c>
      <c r="E1891">
        <v>26</v>
      </c>
      <c r="F1891">
        <v>2</v>
      </c>
      <c r="G1891" s="18">
        <v>22395.74</v>
      </c>
      <c r="H1891" t="s">
        <v>12</v>
      </c>
      <c r="I1891" t="s">
        <v>11</v>
      </c>
      <c r="J1891" t="s">
        <v>247</v>
      </c>
      <c r="K1891" s="14">
        <f t="shared" si="58"/>
        <v>36398</v>
      </c>
      <c r="L1891" s="16">
        <f t="shared" si="59"/>
        <v>23</v>
      </c>
    </row>
    <row r="1892" spans="2:12" x14ac:dyDescent="0.3">
      <c r="B1892" t="s">
        <v>1923</v>
      </c>
      <c r="C1892">
        <v>1966</v>
      </c>
      <c r="D1892" t="s">
        <v>35</v>
      </c>
      <c r="E1892">
        <v>18</v>
      </c>
      <c r="F1892">
        <v>0</v>
      </c>
      <c r="G1892" s="18">
        <v>22412.65</v>
      </c>
      <c r="H1892" t="s">
        <v>12</v>
      </c>
      <c r="I1892" t="s">
        <v>12</v>
      </c>
      <c r="J1892" t="s">
        <v>276</v>
      </c>
      <c r="K1892" s="14">
        <f t="shared" si="58"/>
        <v>24337</v>
      </c>
      <c r="L1892" s="16">
        <f t="shared" si="59"/>
        <v>56</v>
      </c>
    </row>
    <row r="1893" spans="2:12" x14ac:dyDescent="0.3">
      <c r="B1893" t="s">
        <v>1924</v>
      </c>
      <c r="C1893">
        <v>1983</v>
      </c>
      <c r="D1893" t="s">
        <v>30</v>
      </c>
      <c r="E1893">
        <v>21</v>
      </c>
      <c r="F1893">
        <v>1</v>
      </c>
      <c r="G1893" s="18">
        <v>22462.04</v>
      </c>
      <c r="H1893" t="s">
        <v>12</v>
      </c>
      <c r="I1893" t="s">
        <v>16</v>
      </c>
      <c r="J1893" t="s">
        <v>166</v>
      </c>
      <c r="K1893" s="14">
        <f t="shared" si="58"/>
        <v>30671</v>
      </c>
      <c r="L1893" s="16">
        <f t="shared" si="59"/>
        <v>39</v>
      </c>
    </row>
    <row r="1894" spans="2:12" x14ac:dyDescent="0.3">
      <c r="B1894" t="s">
        <v>1925</v>
      </c>
      <c r="C1894">
        <v>1979</v>
      </c>
      <c r="D1894" t="s">
        <v>15</v>
      </c>
      <c r="E1894">
        <v>14</v>
      </c>
      <c r="F1894">
        <v>2</v>
      </c>
      <c r="G1894" s="18">
        <v>22478.6</v>
      </c>
      <c r="H1894" t="s">
        <v>12</v>
      </c>
      <c r="I1894" t="s">
        <v>11</v>
      </c>
      <c r="J1894" t="s">
        <v>42</v>
      </c>
      <c r="K1894" s="14">
        <f t="shared" si="58"/>
        <v>29173</v>
      </c>
      <c r="L1894" s="16">
        <f t="shared" si="59"/>
        <v>43</v>
      </c>
    </row>
    <row r="1895" spans="2:12" x14ac:dyDescent="0.3">
      <c r="B1895" t="s">
        <v>1926</v>
      </c>
      <c r="C1895">
        <v>2003</v>
      </c>
      <c r="D1895" t="s">
        <v>10</v>
      </c>
      <c r="E1895">
        <v>25</v>
      </c>
      <c r="F1895">
        <v>2</v>
      </c>
      <c r="G1895" s="18">
        <v>22493.66</v>
      </c>
      <c r="H1895" t="s">
        <v>11</v>
      </c>
      <c r="I1895" t="s">
        <v>16</v>
      </c>
      <c r="J1895" t="s">
        <v>23</v>
      </c>
      <c r="K1895" s="14">
        <f t="shared" si="58"/>
        <v>37827</v>
      </c>
      <c r="L1895" s="16">
        <f t="shared" si="59"/>
        <v>19</v>
      </c>
    </row>
    <row r="1896" spans="2:12" x14ac:dyDescent="0.3">
      <c r="B1896" t="s">
        <v>1927</v>
      </c>
      <c r="C1896">
        <v>1970</v>
      </c>
      <c r="D1896" t="s">
        <v>15</v>
      </c>
      <c r="E1896">
        <v>9</v>
      </c>
      <c r="F1896">
        <v>0</v>
      </c>
      <c r="G1896" s="18">
        <v>23045.57</v>
      </c>
      <c r="H1896" t="s">
        <v>11</v>
      </c>
      <c r="I1896" t="s">
        <v>11</v>
      </c>
      <c r="J1896" t="s">
        <v>247</v>
      </c>
      <c r="K1896" s="14">
        <f t="shared" si="58"/>
        <v>25881</v>
      </c>
      <c r="L1896" s="16">
        <f t="shared" si="59"/>
        <v>52</v>
      </c>
    </row>
    <row r="1897" spans="2:12" x14ac:dyDescent="0.3">
      <c r="B1897" t="s">
        <v>1928</v>
      </c>
      <c r="C1897">
        <v>1975</v>
      </c>
      <c r="D1897" t="s">
        <v>20</v>
      </c>
      <c r="E1897">
        <v>9</v>
      </c>
      <c r="F1897">
        <v>0</v>
      </c>
      <c r="G1897" s="18">
        <v>23065.42</v>
      </c>
      <c r="H1897" t="s">
        <v>11</v>
      </c>
      <c r="I1897" t="s">
        <v>11</v>
      </c>
      <c r="J1897" t="s">
        <v>13</v>
      </c>
      <c r="K1897" s="14">
        <f t="shared" si="58"/>
        <v>27646</v>
      </c>
      <c r="L1897" s="16">
        <f t="shared" si="59"/>
        <v>47</v>
      </c>
    </row>
    <row r="1898" spans="2:12" x14ac:dyDescent="0.3">
      <c r="B1898" t="s">
        <v>1929</v>
      </c>
      <c r="C1898">
        <v>2003</v>
      </c>
      <c r="D1898" t="s">
        <v>30</v>
      </c>
      <c r="E1898">
        <v>14</v>
      </c>
      <c r="F1898">
        <v>0</v>
      </c>
      <c r="G1898" s="18">
        <v>23082.959999999999</v>
      </c>
      <c r="H1898" t="s">
        <v>11</v>
      </c>
      <c r="I1898" t="s">
        <v>11</v>
      </c>
      <c r="J1898" t="s">
        <v>42</v>
      </c>
      <c r="K1898" s="14">
        <f t="shared" si="58"/>
        <v>37969</v>
      </c>
      <c r="L1898" s="16">
        <f t="shared" si="59"/>
        <v>19</v>
      </c>
    </row>
    <row r="1899" spans="2:12" x14ac:dyDescent="0.3">
      <c r="B1899" t="s">
        <v>1930</v>
      </c>
      <c r="C1899">
        <v>1997</v>
      </c>
      <c r="D1899" t="s">
        <v>35</v>
      </c>
      <c r="E1899">
        <v>7</v>
      </c>
      <c r="F1899">
        <v>2</v>
      </c>
      <c r="G1899" s="18">
        <v>23241.47</v>
      </c>
      <c r="H1899" t="s">
        <v>11</v>
      </c>
      <c r="I1899" t="s">
        <v>12</v>
      </c>
      <c r="J1899" t="s">
        <v>170</v>
      </c>
      <c r="K1899" s="14">
        <f t="shared" si="58"/>
        <v>35649</v>
      </c>
      <c r="L1899" s="16">
        <f t="shared" si="59"/>
        <v>25</v>
      </c>
    </row>
    <row r="1900" spans="2:12" x14ac:dyDescent="0.3">
      <c r="B1900" t="s">
        <v>1931</v>
      </c>
      <c r="C1900">
        <v>1969</v>
      </c>
      <c r="D1900" t="s">
        <v>15</v>
      </c>
      <c r="E1900">
        <v>14</v>
      </c>
      <c r="F1900">
        <v>1</v>
      </c>
      <c r="G1900" s="18">
        <v>23244.79</v>
      </c>
      <c r="H1900" t="s">
        <v>11</v>
      </c>
      <c r="I1900" t="s">
        <v>12</v>
      </c>
      <c r="J1900" t="s">
        <v>13</v>
      </c>
      <c r="K1900" s="14">
        <f t="shared" si="58"/>
        <v>25521</v>
      </c>
      <c r="L1900" s="16">
        <f t="shared" si="59"/>
        <v>53</v>
      </c>
    </row>
    <row r="1901" spans="2:12" x14ac:dyDescent="0.3">
      <c r="B1901" t="s">
        <v>1932</v>
      </c>
      <c r="C1901">
        <v>1994</v>
      </c>
      <c r="D1901" t="s">
        <v>37</v>
      </c>
      <c r="E1901">
        <v>3</v>
      </c>
      <c r="F1901">
        <v>1</v>
      </c>
      <c r="G1901" s="18">
        <v>23288.93</v>
      </c>
      <c r="H1901" t="s">
        <v>11</v>
      </c>
      <c r="I1901" t="s">
        <v>12</v>
      </c>
      <c r="J1901" t="s">
        <v>247</v>
      </c>
      <c r="K1901" s="14">
        <f t="shared" si="58"/>
        <v>34610</v>
      </c>
      <c r="L1901" s="16">
        <f t="shared" si="59"/>
        <v>28</v>
      </c>
    </row>
    <row r="1902" spans="2:12" x14ac:dyDescent="0.3">
      <c r="B1902" t="s">
        <v>1933</v>
      </c>
      <c r="C1902">
        <v>1973</v>
      </c>
      <c r="D1902" t="s">
        <v>37</v>
      </c>
      <c r="E1902">
        <v>22</v>
      </c>
      <c r="F1902">
        <v>2</v>
      </c>
      <c r="G1902" s="18">
        <v>23306.55</v>
      </c>
      <c r="H1902" t="s">
        <v>11</v>
      </c>
      <c r="I1902" t="s">
        <v>11</v>
      </c>
      <c r="J1902" t="s">
        <v>42</v>
      </c>
      <c r="K1902" s="14">
        <f t="shared" si="58"/>
        <v>26959</v>
      </c>
      <c r="L1902" s="16">
        <f t="shared" si="59"/>
        <v>49</v>
      </c>
    </row>
    <row r="1903" spans="2:12" x14ac:dyDescent="0.3">
      <c r="B1903" t="s">
        <v>1934</v>
      </c>
      <c r="C1903">
        <v>1975</v>
      </c>
      <c r="D1903" t="s">
        <v>15</v>
      </c>
      <c r="E1903">
        <v>13</v>
      </c>
      <c r="F1903">
        <v>1</v>
      </c>
      <c r="G1903" s="18">
        <v>23401.31</v>
      </c>
      <c r="H1903" t="s">
        <v>11</v>
      </c>
      <c r="I1903" t="s">
        <v>12</v>
      </c>
      <c r="J1903" t="s">
        <v>247</v>
      </c>
      <c r="K1903" s="14">
        <f t="shared" si="58"/>
        <v>27711</v>
      </c>
      <c r="L1903" s="16">
        <f t="shared" si="59"/>
        <v>47</v>
      </c>
    </row>
    <row r="1904" spans="2:12" x14ac:dyDescent="0.3">
      <c r="B1904" t="s">
        <v>1935</v>
      </c>
      <c r="C1904">
        <v>1983</v>
      </c>
      <c r="D1904" t="s">
        <v>35</v>
      </c>
      <c r="E1904">
        <v>26</v>
      </c>
      <c r="F1904">
        <v>2</v>
      </c>
      <c r="G1904" s="18">
        <v>23563.02</v>
      </c>
      <c r="H1904" t="s">
        <v>11</v>
      </c>
      <c r="I1904" t="s">
        <v>11</v>
      </c>
      <c r="J1904" t="s">
        <v>13</v>
      </c>
      <c r="K1904" s="14">
        <f t="shared" si="58"/>
        <v>30554</v>
      </c>
      <c r="L1904" s="16">
        <f t="shared" si="59"/>
        <v>39</v>
      </c>
    </row>
    <row r="1905" spans="2:12" x14ac:dyDescent="0.3">
      <c r="B1905" t="s">
        <v>1936</v>
      </c>
      <c r="C1905">
        <v>1974</v>
      </c>
      <c r="D1905" t="s">
        <v>18</v>
      </c>
      <c r="E1905">
        <v>2</v>
      </c>
      <c r="F1905">
        <v>1</v>
      </c>
      <c r="G1905" s="18">
        <v>23568.27</v>
      </c>
      <c r="H1905" t="s">
        <v>11</v>
      </c>
      <c r="I1905" t="s">
        <v>11</v>
      </c>
      <c r="J1905" t="s">
        <v>42</v>
      </c>
      <c r="K1905" s="14">
        <f t="shared" si="58"/>
        <v>27182</v>
      </c>
      <c r="L1905" s="16">
        <f t="shared" si="59"/>
        <v>49</v>
      </c>
    </row>
    <row r="1906" spans="2:12" x14ac:dyDescent="0.3">
      <c r="B1906" t="s">
        <v>1937</v>
      </c>
      <c r="C1906">
        <v>1973</v>
      </c>
      <c r="D1906" t="s">
        <v>18</v>
      </c>
      <c r="E1906">
        <v>27</v>
      </c>
      <c r="F1906">
        <v>2</v>
      </c>
      <c r="G1906" s="18">
        <v>23807.24</v>
      </c>
      <c r="H1906" t="s">
        <v>11</v>
      </c>
      <c r="I1906" t="s">
        <v>12</v>
      </c>
      <c r="J1906" t="s">
        <v>23</v>
      </c>
      <c r="K1906" s="14">
        <f t="shared" si="58"/>
        <v>26842</v>
      </c>
      <c r="L1906" s="16">
        <f t="shared" si="59"/>
        <v>49</v>
      </c>
    </row>
    <row r="1907" spans="2:12" x14ac:dyDescent="0.3">
      <c r="B1907" t="s">
        <v>1938</v>
      </c>
      <c r="C1907">
        <v>1970</v>
      </c>
      <c r="D1907" t="s">
        <v>35</v>
      </c>
      <c r="E1907">
        <v>8</v>
      </c>
      <c r="F1907">
        <v>1</v>
      </c>
      <c r="G1907" s="18">
        <v>23887.66</v>
      </c>
      <c r="H1907" t="s">
        <v>11</v>
      </c>
      <c r="I1907" t="s">
        <v>12</v>
      </c>
      <c r="J1907" t="s">
        <v>23</v>
      </c>
      <c r="K1907" s="14">
        <f t="shared" si="58"/>
        <v>25788</v>
      </c>
      <c r="L1907" s="16">
        <f t="shared" si="59"/>
        <v>52</v>
      </c>
    </row>
    <row r="1908" spans="2:12" x14ac:dyDescent="0.3">
      <c r="B1908" t="s">
        <v>1939</v>
      </c>
      <c r="C1908">
        <v>1971</v>
      </c>
      <c r="D1908" t="s">
        <v>10</v>
      </c>
      <c r="E1908">
        <v>10</v>
      </c>
      <c r="F1908">
        <v>2</v>
      </c>
      <c r="G1908" s="18">
        <v>23967.38</v>
      </c>
      <c r="H1908" t="s">
        <v>11</v>
      </c>
      <c r="I1908" t="s">
        <v>11</v>
      </c>
      <c r="J1908" t="s">
        <v>23</v>
      </c>
      <c r="K1908" s="14">
        <f t="shared" si="58"/>
        <v>26124</v>
      </c>
      <c r="L1908" s="16">
        <f t="shared" si="59"/>
        <v>51</v>
      </c>
    </row>
    <row r="1909" spans="2:12" x14ac:dyDescent="0.3">
      <c r="B1909" t="s">
        <v>1940</v>
      </c>
      <c r="C1909">
        <v>2003</v>
      </c>
      <c r="D1909" t="s">
        <v>30</v>
      </c>
      <c r="E1909">
        <v>30</v>
      </c>
      <c r="F1909">
        <v>2</v>
      </c>
      <c r="G1909" s="18">
        <v>24059.68</v>
      </c>
      <c r="H1909" t="s">
        <v>11</v>
      </c>
      <c r="I1909" t="s">
        <v>11</v>
      </c>
      <c r="J1909" t="s">
        <v>23</v>
      </c>
      <c r="K1909" s="14">
        <f t="shared" si="58"/>
        <v>37985</v>
      </c>
      <c r="L1909" s="16">
        <f t="shared" si="59"/>
        <v>19</v>
      </c>
    </row>
    <row r="1910" spans="2:12" x14ac:dyDescent="0.3">
      <c r="B1910" t="s">
        <v>1941</v>
      </c>
      <c r="C1910">
        <v>1973</v>
      </c>
      <c r="D1910" t="s">
        <v>18</v>
      </c>
      <c r="E1910">
        <v>13</v>
      </c>
      <c r="F1910">
        <v>3</v>
      </c>
      <c r="G1910" s="18">
        <v>24106.91</v>
      </c>
      <c r="H1910" t="s">
        <v>11</v>
      </c>
      <c r="I1910" t="s">
        <v>11</v>
      </c>
      <c r="J1910" t="s">
        <v>247</v>
      </c>
      <c r="K1910" s="14">
        <f t="shared" si="58"/>
        <v>26828</v>
      </c>
      <c r="L1910" s="16">
        <f t="shared" si="59"/>
        <v>49</v>
      </c>
    </row>
    <row r="1911" spans="2:12" x14ac:dyDescent="0.3">
      <c r="B1911" t="s">
        <v>1942</v>
      </c>
      <c r="C1911">
        <v>1974</v>
      </c>
      <c r="D1911" t="s">
        <v>20</v>
      </c>
      <c r="E1911">
        <v>10</v>
      </c>
      <c r="F1911">
        <v>3</v>
      </c>
      <c r="G1911" s="18">
        <v>24180.93</v>
      </c>
      <c r="H1911" t="s">
        <v>11</v>
      </c>
      <c r="I1911" t="s">
        <v>16</v>
      </c>
      <c r="J1911" t="s">
        <v>13</v>
      </c>
      <c r="K1911" s="14">
        <f t="shared" si="58"/>
        <v>27282</v>
      </c>
      <c r="L1911" s="16">
        <f t="shared" si="59"/>
        <v>48</v>
      </c>
    </row>
    <row r="1912" spans="2:12" x14ac:dyDescent="0.3">
      <c r="B1912" t="s">
        <v>1943</v>
      </c>
      <c r="C1912">
        <v>1964</v>
      </c>
      <c r="D1912" t="s">
        <v>30</v>
      </c>
      <c r="E1912">
        <v>16</v>
      </c>
      <c r="F1912">
        <v>0</v>
      </c>
      <c r="G1912" s="18">
        <v>24227.34</v>
      </c>
      <c r="H1912" t="s">
        <v>11</v>
      </c>
      <c r="I1912" t="s">
        <v>16</v>
      </c>
      <c r="J1912" t="s">
        <v>13</v>
      </c>
      <c r="K1912" s="14">
        <f t="shared" si="58"/>
        <v>23727</v>
      </c>
      <c r="L1912" s="16">
        <f t="shared" si="59"/>
        <v>58</v>
      </c>
    </row>
    <row r="1913" spans="2:12" x14ac:dyDescent="0.3">
      <c r="B1913" t="s">
        <v>1944</v>
      </c>
      <c r="C1913">
        <v>2004</v>
      </c>
      <c r="D1913" t="s">
        <v>35</v>
      </c>
      <c r="E1913">
        <v>3</v>
      </c>
      <c r="F1913">
        <v>0</v>
      </c>
      <c r="G1913" s="18">
        <v>24294.02</v>
      </c>
      <c r="H1913" t="s">
        <v>11</v>
      </c>
      <c r="I1913" t="s">
        <v>16</v>
      </c>
      <c r="J1913" t="s">
        <v>42</v>
      </c>
      <c r="K1913" s="14">
        <f t="shared" si="58"/>
        <v>38202</v>
      </c>
      <c r="L1913" s="16">
        <f t="shared" si="59"/>
        <v>18</v>
      </c>
    </row>
    <row r="1914" spans="2:12" x14ac:dyDescent="0.3">
      <c r="B1914" t="s">
        <v>1945</v>
      </c>
      <c r="C1914">
        <v>1999</v>
      </c>
      <c r="D1914" t="s">
        <v>37</v>
      </c>
      <c r="E1914">
        <v>7</v>
      </c>
      <c r="F1914">
        <v>0</v>
      </c>
      <c r="G1914" s="18">
        <v>24387.74</v>
      </c>
      <c r="H1914" t="s">
        <v>11</v>
      </c>
      <c r="I1914" t="s">
        <v>16</v>
      </c>
      <c r="J1914" t="s">
        <v>42</v>
      </c>
      <c r="K1914" s="14">
        <f t="shared" si="58"/>
        <v>36440</v>
      </c>
      <c r="L1914" s="16">
        <f t="shared" si="59"/>
        <v>23</v>
      </c>
    </row>
    <row r="1915" spans="2:12" x14ac:dyDescent="0.3">
      <c r="B1915" t="s">
        <v>1946</v>
      </c>
      <c r="C1915">
        <v>1970</v>
      </c>
      <c r="D1915" t="s">
        <v>15</v>
      </c>
      <c r="E1915">
        <v>30</v>
      </c>
      <c r="F1915">
        <v>0</v>
      </c>
      <c r="G1915" s="18">
        <v>24393.62</v>
      </c>
      <c r="H1915" t="s">
        <v>11</v>
      </c>
      <c r="I1915" t="s">
        <v>12</v>
      </c>
      <c r="J1915" t="s">
        <v>23</v>
      </c>
      <c r="K1915" s="14">
        <f t="shared" si="58"/>
        <v>25902</v>
      </c>
      <c r="L1915" s="16">
        <f t="shared" si="59"/>
        <v>52</v>
      </c>
    </row>
    <row r="1916" spans="2:12" x14ac:dyDescent="0.3">
      <c r="B1916" t="s">
        <v>1947</v>
      </c>
      <c r="C1916">
        <v>1968</v>
      </c>
      <c r="D1916" t="s">
        <v>10</v>
      </c>
      <c r="E1916">
        <v>6</v>
      </c>
      <c r="F1916">
        <v>0</v>
      </c>
      <c r="G1916" s="18">
        <v>24476.48</v>
      </c>
      <c r="H1916" t="s">
        <v>11</v>
      </c>
      <c r="I1916" t="s">
        <v>11</v>
      </c>
      <c r="J1916" t="s">
        <v>23</v>
      </c>
      <c r="K1916" s="14">
        <f t="shared" si="58"/>
        <v>25025</v>
      </c>
      <c r="L1916" s="16">
        <f t="shared" si="59"/>
        <v>54</v>
      </c>
    </row>
    <row r="1917" spans="2:12" x14ac:dyDescent="0.3">
      <c r="B1917" t="s">
        <v>1948</v>
      </c>
      <c r="C1917">
        <v>1961</v>
      </c>
      <c r="D1917" t="s">
        <v>37</v>
      </c>
      <c r="E1917">
        <v>21</v>
      </c>
      <c r="F1917">
        <v>0</v>
      </c>
      <c r="G1917" s="18">
        <v>24513.09</v>
      </c>
      <c r="H1917" t="s">
        <v>11</v>
      </c>
      <c r="I1917" t="s">
        <v>11</v>
      </c>
      <c r="J1917" t="s">
        <v>13</v>
      </c>
      <c r="K1917" s="14">
        <f t="shared" si="58"/>
        <v>22575</v>
      </c>
      <c r="L1917" s="16">
        <f t="shared" si="59"/>
        <v>61</v>
      </c>
    </row>
    <row r="1918" spans="2:12" x14ac:dyDescent="0.3">
      <c r="B1918" t="s">
        <v>1949</v>
      </c>
      <c r="C1918">
        <v>1972</v>
      </c>
      <c r="D1918" t="s">
        <v>20</v>
      </c>
      <c r="E1918">
        <v>14</v>
      </c>
      <c r="F1918">
        <v>1</v>
      </c>
      <c r="G1918" s="18">
        <v>24520.26</v>
      </c>
      <c r="H1918" t="s">
        <v>11</v>
      </c>
      <c r="I1918" t="s">
        <v>12</v>
      </c>
      <c r="J1918" t="s">
        <v>42</v>
      </c>
      <c r="K1918" s="14">
        <f t="shared" si="58"/>
        <v>26556</v>
      </c>
      <c r="L1918" s="16">
        <f t="shared" si="59"/>
        <v>50</v>
      </c>
    </row>
    <row r="1919" spans="2:12" x14ac:dyDescent="0.3">
      <c r="B1919" t="s">
        <v>1950</v>
      </c>
      <c r="C1919">
        <v>1975</v>
      </c>
      <c r="D1919" t="s">
        <v>18</v>
      </c>
      <c r="E1919">
        <v>13</v>
      </c>
      <c r="F1919">
        <v>2</v>
      </c>
      <c r="G1919" s="18">
        <v>24535.7</v>
      </c>
      <c r="H1919" t="s">
        <v>11</v>
      </c>
      <c r="I1919" t="s">
        <v>11</v>
      </c>
      <c r="J1919" t="s">
        <v>23</v>
      </c>
      <c r="K1919" s="14">
        <f t="shared" si="58"/>
        <v>27558</v>
      </c>
      <c r="L1919" s="16">
        <f t="shared" si="59"/>
        <v>47</v>
      </c>
    </row>
    <row r="1920" spans="2:12" x14ac:dyDescent="0.3">
      <c r="B1920" t="s">
        <v>1951</v>
      </c>
      <c r="C1920">
        <v>1976</v>
      </c>
      <c r="D1920" t="s">
        <v>37</v>
      </c>
      <c r="E1920">
        <v>12</v>
      </c>
      <c r="F1920">
        <v>0</v>
      </c>
      <c r="G1920" s="18">
        <v>24603.05</v>
      </c>
      <c r="H1920" t="s">
        <v>11</v>
      </c>
      <c r="I1920" t="s">
        <v>11</v>
      </c>
      <c r="J1920" t="s">
        <v>42</v>
      </c>
      <c r="K1920" s="14">
        <f t="shared" si="58"/>
        <v>28045</v>
      </c>
      <c r="L1920" s="16">
        <f t="shared" si="59"/>
        <v>46</v>
      </c>
    </row>
    <row r="1921" spans="2:12" x14ac:dyDescent="0.3">
      <c r="B1921" t="s">
        <v>1952</v>
      </c>
      <c r="C1921">
        <v>1970</v>
      </c>
      <c r="D1921" t="s">
        <v>18</v>
      </c>
      <c r="E1921">
        <v>12</v>
      </c>
      <c r="F1921">
        <v>2</v>
      </c>
      <c r="G1921" s="18">
        <v>24667.42</v>
      </c>
      <c r="H1921" t="s">
        <v>11</v>
      </c>
      <c r="I1921" t="s">
        <v>12</v>
      </c>
      <c r="J1921" t="s">
        <v>13</v>
      </c>
      <c r="K1921" s="14">
        <f t="shared" si="58"/>
        <v>25731</v>
      </c>
      <c r="L1921" s="16">
        <f t="shared" si="59"/>
        <v>52</v>
      </c>
    </row>
    <row r="1922" spans="2:12" x14ac:dyDescent="0.3">
      <c r="B1922" t="s">
        <v>1953</v>
      </c>
      <c r="C1922">
        <v>1996</v>
      </c>
      <c r="D1922" t="s">
        <v>35</v>
      </c>
      <c r="E1922">
        <v>28</v>
      </c>
      <c r="F1922">
        <v>4</v>
      </c>
      <c r="G1922" s="18">
        <v>24671.66</v>
      </c>
      <c r="H1922" t="s">
        <v>11</v>
      </c>
      <c r="I1922" t="s">
        <v>16</v>
      </c>
      <c r="J1922" t="s">
        <v>247</v>
      </c>
      <c r="K1922" s="14">
        <f t="shared" si="58"/>
        <v>35305</v>
      </c>
      <c r="L1922" s="16">
        <f t="shared" si="59"/>
        <v>26</v>
      </c>
    </row>
    <row r="1923" spans="2:12" x14ac:dyDescent="0.3">
      <c r="B1923" t="s">
        <v>1954</v>
      </c>
      <c r="C1923">
        <v>1992</v>
      </c>
      <c r="D1923" t="s">
        <v>37</v>
      </c>
      <c r="E1923">
        <v>11</v>
      </c>
      <c r="F1923">
        <v>0</v>
      </c>
      <c r="G1923" s="18">
        <v>24795.040000000001</v>
      </c>
      <c r="H1923" t="s">
        <v>11</v>
      </c>
      <c r="I1923" t="s">
        <v>12</v>
      </c>
      <c r="J1923" t="s">
        <v>42</v>
      </c>
      <c r="K1923" s="14">
        <f t="shared" ref="K1923:K1986" si="60">DATE(C1923,MONTH(1&amp;D1923),E1923)</f>
        <v>33888</v>
      </c>
      <c r="L1923" s="16">
        <f t="shared" ref="L1923:L1986" si="61">DATEDIF(K1923,DATE(2023,6,8),"Y")</f>
        <v>30</v>
      </c>
    </row>
    <row r="1924" spans="2:12" x14ac:dyDescent="0.3">
      <c r="B1924" t="s">
        <v>1955</v>
      </c>
      <c r="C1924">
        <v>1994</v>
      </c>
      <c r="D1924" t="s">
        <v>20</v>
      </c>
      <c r="E1924">
        <v>9</v>
      </c>
      <c r="F1924">
        <v>0</v>
      </c>
      <c r="G1924" s="18">
        <v>24817.25</v>
      </c>
      <c r="H1924" t="s">
        <v>11</v>
      </c>
      <c r="I1924" t="s">
        <v>11</v>
      </c>
      <c r="J1924" t="s">
        <v>42</v>
      </c>
      <c r="K1924" s="14">
        <f t="shared" si="60"/>
        <v>34586</v>
      </c>
      <c r="L1924" s="16">
        <f t="shared" si="61"/>
        <v>28</v>
      </c>
    </row>
    <row r="1925" spans="2:12" x14ac:dyDescent="0.3">
      <c r="B1925" t="s">
        <v>1956</v>
      </c>
      <c r="C1925">
        <v>1995</v>
      </c>
      <c r="D1925" t="s">
        <v>18</v>
      </c>
      <c r="E1925">
        <v>10</v>
      </c>
      <c r="F1925">
        <v>0</v>
      </c>
      <c r="G1925" s="18">
        <v>24863.25</v>
      </c>
      <c r="H1925" t="s">
        <v>11</v>
      </c>
      <c r="I1925" t="s">
        <v>12</v>
      </c>
      <c r="J1925" t="s">
        <v>42</v>
      </c>
      <c r="K1925" s="14">
        <f t="shared" si="60"/>
        <v>34860</v>
      </c>
      <c r="L1925" s="16">
        <f t="shared" si="61"/>
        <v>27</v>
      </c>
    </row>
    <row r="1926" spans="2:12" x14ac:dyDescent="0.3">
      <c r="B1926" t="s">
        <v>1957</v>
      </c>
      <c r="C1926">
        <v>1970</v>
      </c>
      <c r="D1926" t="s">
        <v>15</v>
      </c>
      <c r="E1926">
        <v>26</v>
      </c>
      <c r="F1926">
        <v>3</v>
      </c>
      <c r="G1926" s="18">
        <v>24869.84</v>
      </c>
      <c r="H1926" t="s">
        <v>11</v>
      </c>
      <c r="I1926" t="s">
        <v>11</v>
      </c>
      <c r="J1926" t="s">
        <v>168</v>
      </c>
      <c r="K1926" s="14">
        <f t="shared" si="60"/>
        <v>25898</v>
      </c>
      <c r="L1926" s="16">
        <f t="shared" si="61"/>
        <v>52</v>
      </c>
    </row>
    <row r="1927" spans="2:12" x14ac:dyDescent="0.3">
      <c r="B1927" t="s">
        <v>1958</v>
      </c>
      <c r="C1927">
        <v>1969</v>
      </c>
      <c r="D1927" t="s">
        <v>10</v>
      </c>
      <c r="E1927">
        <v>23</v>
      </c>
      <c r="F1927">
        <v>3</v>
      </c>
      <c r="G1927" s="18">
        <v>24873.38</v>
      </c>
      <c r="H1927" t="s">
        <v>11</v>
      </c>
      <c r="I1927" t="s">
        <v>16</v>
      </c>
      <c r="J1927" t="s">
        <v>247</v>
      </c>
      <c r="K1927" s="14">
        <f t="shared" si="60"/>
        <v>25407</v>
      </c>
      <c r="L1927" s="16">
        <f t="shared" si="61"/>
        <v>53</v>
      </c>
    </row>
    <row r="1928" spans="2:12" x14ac:dyDescent="0.3">
      <c r="B1928" t="s">
        <v>1959</v>
      </c>
      <c r="C1928">
        <v>1987</v>
      </c>
      <c r="D1928" t="s">
        <v>18</v>
      </c>
      <c r="E1928">
        <v>14</v>
      </c>
      <c r="F1928">
        <v>2</v>
      </c>
      <c r="G1928" s="18">
        <v>24915.05</v>
      </c>
      <c r="H1928" t="s">
        <v>11</v>
      </c>
      <c r="I1928" t="s">
        <v>16</v>
      </c>
      <c r="J1928" t="s">
        <v>247</v>
      </c>
      <c r="K1928" s="14">
        <f t="shared" si="60"/>
        <v>31942</v>
      </c>
      <c r="L1928" s="16">
        <f t="shared" si="61"/>
        <v>35</v>
      </c>
    </row>
    <row r="1929" spans="2:12" x14ac:dyDescent="0.3">
      <c r="B1929" t="s">
        <v>1960</v>
      </c>
      <c r="C1929">
        <v>1975</v>
      </c>
      <c r="D1929" t="s">
        <v>15</v>
      </c>
      <c r="E1929">
        <v>14</v>
      </c>
      <c r="F1929">
        <v>3</v>
      </c>
      <c r="G1929" s="18">
        <v>24915.22</v>
      </c>
      <c r="H1929" t="s">
        <v>11</v>
      </c>
      <c r="I1929" t="s">
        <v>12</v>
      </c>
      <c r="J1929" t="s">
        <v>23</v>
      </c>
      <c r="K1929" s="14">
        <f t="shared" si="60"/>
        <v>27712</v>
      </c>
      <c r="L1929" s="16">
        <f t="shared" si="61"/>
        <v>47</v>
      </c>
    </row>
    <row r="1930" spans="2:12" x14ac:dyDescent="0.3">
      <c r="B1930" t="s">
        <v>1961</v>
      </c>
      <c r="C1930">
        <v>1995</v>
      </c>
      <c r="D1930" t="s">
        <v>30</v>
      </c>
      <c r="E1930">
        <v>4</v>
      </c>
      <c r="F1930">
        <v>0</v>
      </c>
      <c r="G1930" s="18">
        <v>25075.97</v>
      </c>
      <c r="H1930" t="s">
        <v>11</v>
      </c>
      <c r="I1930" t="s">
        <v>11</v>
      </c>
      <c r="J1930" t="s">
        <v>42</v>
      </c>
      <c r="K1930" s="14">
        <f t="shared" si="60"/>
        <v>35037</v>
      </c>
      <c r="L1930" s="16">
        <f t="shared" si="61"/>
        <v>27</v>
      </c>
    </row>
    <row r="1931" spans="2:12" x14ac:dyDescent="0.3">
      <c r="B1931" t="s">
        <v>1962</v>
      </c>
      <c r="C1931">
        <v>1998</v>
      </c>
      <c r="D1931" t="s">
        <v>18</v>
      </c>
      <c r="E1931">
        <v>14</v>
      </c>
      <c r="F1931">
        <v>0</v>
      </c>
      <c r="G1931" s="18">
        <v>25081.77</v>
      </c>
      <c r="H1931" t="s">
        <v>11</v>
      </c>
      <c r="I1931" t="s">
        <v>11</v>
      </c>
      <c r="J1931" t="s">
        <v>13</v>
      </c>
      <c r="K1931" s="14">
        <f t="shared" si="60"/>
        <v>35960</v>
      </c>
      <c r="L1931" s="16">
        <f t="shared" si="61"/>
        <v>24</v>
      </c>
    </row>
    <row r="1932" spans="2:12" x14ac:dyDescent="0.3">
      <c r="B1932" t="s">
        <v>1963</v>
      </c>
      <c r="C1932">
        <v>1998</v>
      </c>
      <c r="D1932" t="s">
        <v>15</v>
      </c>
      <c r="E1932">
        <v>24</v>
      </c>
      <c r="F1932">
        <v>0</v>
      </c>
      <c r="G1932" s="18">
        <v>25127.22</v>
      </c>
      <c r="H1932" t="s">
        <v>11</v>
      </c>
      <c r="I1932" t="s">
        <v>12</v>
      </c>
      <c r="J1932" t="s">
        <v>42</v>
      </c>
      <c r="K1932" s="14">
        <f t="shared" si="60"/>
        <v>36123</v>
      </c>
      <c r="L1932" s="16">
        <f t="shared" si="61"/>
        <v>24</v>
      </c>
    </row>
    <row r="1933" spans="2:12" x14ac:dyDescent="0.3">
      <c r="B1933" t="s">
        <v>1964</v>
      </c>
      <c r="C1933">
        <v>1975</v>
      </c>
      <c r="D1933" t="s">
        <v>30</v>
      </c>
      <c r="E1933">
        <v>14</v>
      </c>
      <c r="F1933">
        <v>3</v>
      </c>
      <c r="G1933" s="18">
        <v>25309.49</v>
      </c>
      <c r="H1933" t="s">
        <v>11</v>
      </c>
      <c r="I1933" t="s">
        <v>16</v>
      </c>
      <c r="J1933" t="s">
        <v>42</v>
      </c>
      <c r="K1933" s="14">
        <f t="shared" si="60"/>
        <v>27742</v>
      </c>
      <c r="L1933" s="16">
        <f t="shared" si="61"/>
        <v>47</v>
      </c>
    </row>
    <row r="1934" spans="2:12" x14ac:dyDescent="0.3">
      <c r="B1934" t="s">
        <v>1965</v>
      </c>
      <c r="C1934">
        <v>1972</v>
      </c>
      <c r="D1934" t="s">
        <v>20</v>
      </c>
      <c r="E1934">
        <v>26</v>
      </c>
      <c r="F1934">
        <v>2</v>
      </c>
      <c r="G1934" s="18">
        <v>25333.33</v>
      </c>
      <c r="H1934" t="s">
        <v>11</v>
      </c>
      <c r="I1934" t="s">
        <v>11</v>
      </c>
      <c r="J1934" t="s">
        <v>356</v>
      </c>
      <c r="K1934" s="14">
        <f t="shared" si="60"/>
        <v>26568</v>
      </c>
      <c r="L1934" s="16">
        <f t="shared" si="61"/>
        <v>50</v>
      </c>
    </row>
    <row r="1935" spans="2:12" x14ac:dyDescent="0.3">
      <c r="B1935" t="s">
        <v>1966</v>
      </c>
      <c r="C1935">
        <v>1968</v>
      </c>
      <c r="D1935" t="s">
        <v>35</v>
      </c>
      <c r="E1935">
        <v>22</v>
      </c>
      <c r="F1935">
        <v>3</v>
      </c>
      <c r="G1935" s="18">
        <v>25382.3</v>
      </c>
      <c r="H1935" t="s">
        <v>11</v>
      </c>
      <c r="I1935" t="s">
        <v>11</v>
      </c>
      <c r="J1935" t="s">
        <v>42</v>
      </c>
      <c r="K1935" s="14">
        <f t="shared" si="60"/>
        <v>25072</v>
      </c>
      <c r="L1935" s="16">
        <f t="shared" si="61"/>
        <v>54</v>
      </c>
    </row>
    <row r="1936" spans="2:12" x14ac:dyDescent="0.3">
      <c r="B1936" t="s">
        <v>1967</v>
      </c>
      <c r="C1936">
        <v>1968</v>
      </c>
      <c r="D1936" t="s">
        <v>30</v>
      </c>
      <c r="E1936">
        <v>11</v>
      </c>
      <c r="F1936">
        <v>1</v>
      </c>
      <c r="G1936" s="18">
        <v>25517.11</v>
      </c>
      <c r="H1936" t="s">
        <v>11</v>
      </c>
      <c r="I1936" t="s">
        <v>12</v>
      </c>
      <c r="J1936" t="s">
        <v>356</v>
      </c>
      <c r="K1936" s="14">
        <f t="shared" si="60"/>
        <v>25183</v>
      </c>
      <c r="L1936" s="16">
        <f t="shared" si="61"/>
        <v>54</v>
      </c>
    </row>
    <row r="1937" spans="2:12" x14ac:dyDescent="0.3">
      <c r="B1937" t="s">
        <v>1968</v>
      </c>
      <c r="C1937">
        <v>2001</v>
      </c>
      <c r="D1937" t="s">
        <v>35</v>
      </c>
      <c r="E1937">
        <v>2</v>
      </c>
      <c r="F1937">
        <v>0</v>
      </c>
      <c r="G1937" s="18">
        <v>25648.98</v>
      </c>
      <c r="H1937" t="s">
        <v>11</v>
      </c>
      <c r="I1937" t="s">
        <v>16</v>
      </c>
      <c r="J1937" t="s">
        <v>42</v>
      </c>
      <c r="K1937" s="14">
        <f t="shared" si="60"/>
        <v>37105</v>
      </c>
      <c r="L1937" s="16">
        <f t="shared" si="61"/>
        <v>21</v>
      </c>
    </row>
    <row r="1938" spans="2:12" x14ac:dyDescent="0.3">
      <c r="B1938" t="s">
        <v>1969</v>
      </c>
      <c r="C1938">
        <v>1972</v>
      </c>
      <c r="D1938" t="s">
        <v>10</v>
      </c>
      <c r="E1938">
        <v>17</v>
      </c>
      <c r="F1938">
        <v>0</v>
      </c>
      <c r="G1938" s="18">
        <v>25656.58</v>
      </c>
      <c r="H1938" t="s">
        <v>11</v>
      </c>
      <c r="I1938" t="s">
        <v>12</v>
      </c>
      <c r="J1938" t="s">
        <v>247</v>
      </c>
      <c r="K1938" s="14">
        <f t="shared" si="60"/>
        <v>26497</v>
      </c>
      <c r="L1938" s="16">
        <f t="shared" si="61"/>
        <v>50</v>
      </c>
    </row>
    <row r="1939" spans="2:12" x14ac:dyDescent="0.3">
      <c r="B1939" t="s">
        <v>1970</v>
      </c>
      <c r="C1939">
        <v>1963</v>
      </c>
      <c r="D1939" t="s">
        <v>35</v>
      </c>
      <c r="E1939">
        <v>21</v>
      </c>
      <c r="F1939">
        <v>0</v>
      </c>
      <c r="G1939" s="18">
        <v>25678.78</v>
      </c>
      <c r="H1939" t="s">
        <v>11</v>
      </c>
      <c r="I1939" t="s">
        <v>12</v>
      </c>
      <c r="J1939" t="s">
        <v>23</v>
      </c>
      <c r="K1939" s="14">
        <f t="shared" si="60"/>
        <v>23244</v>
      </c>
      <c r="L1939" s="16">
        <f t="shared" si="61"/>
        <v>59</v>
      </c>
    </row>
    <row r="1940" spans="2:12" x14ac:dyDescent="0.3">
      <c r="B1940" t="s">
        <v>1971</v>
      </c>
      <c r="C1940">
        <v>1970</v>
      </c>
      <c r="D1940" t="s">
        <v>30</v>
      </c>
      <c r="E1940">
        <v>3</v>
      </c>
      <c r="F1940">
        <v>3</v>
      </c>
      <c r="G1940" s="18">
        <v>25992.82</v>
      </c>
      <c r="H1940" t="s">
        <v>11</v>
      </c>
      <c r="I1940" t="s">
        <v>11</v>
      </c>
      <c r="J1940" t="s">
        <v>13</v>
      </c>
      <c r="K1940" s="14">
        <f t="shared" si="60"/>
        <v>25905</v>
      </c>
      <c r="L1940" s="16">
        <f t="shared" si="61"/>
        <v>52</v>
      </c>
    </row>
    <row r="1941" spans="2:12" x14ac:dyDescent="0.3">
      <c r="B1941" t="s">
        <v>1972</v>
      </c>
      <c r="C1941">
        <v>2001</v>
      </c>
      <c r="D1941" t="s">
        <v>18</v>
      </c>
      <c r="E1941">
        <v>5</v>
      </c>
      <c r="F1941">
        <v>2</v>
      </c>
      <c r="G1941" s="18">
        <v>26018.95</v>
      </c>
      <c r="H1941" t="s">
        <v>11</v>
      </c>
      <c r="I1941" t="s">
        <v>11</v>
      </c>
      <c r="J1941" t="s">
        <v>23</v>
      </c>
      <c r="K1941" s="14">
        <f t="shared" si="60"/>
        <v>37047</v>
      </c>
      <c r="L1941" s="16">
        <f t="shared" si="61"/>
        <v>22</v>
      </c>
    </row>
    <row r="1942" spans="2:12" x14ac:dyDescent="0.3">
      <c r="B1942" t="s">
        <v>1973</v>
      </c>
      <c r="C1942">
        <v>2000</v>
      </c>
      <c r="D1942" t="s">
        <v>30</v>
      </c>
      <c r="E1942">
        <v>26</v>
      </c>
      <c r="F1942">
        <v>0</v>
      </c>
      <c r="G1942" s="18">
        <v>26026.97</v>
      </c>
      <c r="H1942" t="s">
        <v>11</v>
      </c>
      <c r="I1942" t="s">
        <v>12</v>
      </c>
      <c r="J1942" t="s">
        <v>42</v>
      </c>
      <c r="K1942" s="14">
        <f t="shared" si="60"/>
        <v>36886</v>
      </c>
      <c r="L1942" s="16">
        <f t="shared" si="61"/>
        <v>22</v>
      </c>
    </row>
    <row r="1943" spans="2:12" x14ac:dyDescent="0.3">
      <c r="B1943" t="s">
        <v>1974</v>
      </c>
      <c r="C1943">
        <v>1966</v>
      </c>
      <c r="D1943" t="s">
        <v>10</v>
      </c>
      <c r="E1943">
        <v>9</v>
      </c>
      <c r="F1943">
        <v>1</v>
      </c>
      <c r="G1943" s="18">
        <v>26109.33</v>
      </c>
      <c r="H1943" t="s">
        <v>11</v>
      </c>
      <c r="I1943" t="s">
        <v>12</v>
      </c>
      <c r="J1943" t="s">
        <v>23</v>
      </c>
      <c r="K1943" s="14">
        <f t="shared" si="60"/>
        <v>24297</v>
      </c>
      <c r="L1943" s="16">
        <f t="shared" si="61"/>
        <v>56</v>
      </c>
    </row>
    <row r="1944" spans="2:12" x14ac:dyDescent="0.3">
      <c r="B1944" t="s">
        <v>1975</v>
      </c>
      <c r="C1944">
        <v>2002</v>
      </c>
      <c r="D1944" t="s">
        <v>37</v>
      </c>
      <c r="E1944">
        <v>11</v>
      </c>
      <c r="F1944">
        <v>0</v>
      </c>
      <c r="G1944" s="18">
        <v>26125.67</v>
      </c>
      <c r="H1944" t="s">
        <v>11</v>
      </c>
      <c r="I1944" t="s">
        <v>16</v>
      </c>
      <c r="J1944" t="s">
        <v>13</v>
      </c>
      <c r="K1944" s="14">
        <f t="shared" si="60"/>
        <v>37540</v>
      </c>
      <c r="L1944" s="16">
        <f t="shared" si="61"/>
        <v>20</v>
      </c>
    </row>
    <row r="1945" spans="2:12" x14ac:dyDescent="0.3">
      <c r="B1945" t="s">
        <v>1976</v>
      </c>
      <c r="C1945">
        <v>1973</v>
      </c>
      <c r="D1945" t="s">
        <v>10</v>
      </c>
      <c r="E1945">
        <v>7</v>
      </c>
      <c r="F1945">
        <v>1</v>
      </c>
      <c r="G1945" s="18">
        <v>26140.36</v>
      </c>
      <c r="H1945" t="s">
        <v>11</v>
      </c>
      <c r="I1945" t="s">
        <v>12</v>
      </c>
      <c r="J1945" t="s">
        <v>42</v>
      </c>
      <c r="K1945" s="14">
        <f t="shared" si="60"/>
        <v>26852</v>
      </c>
      <c r="L1945" s="16">
        <f t="shared" si="61"/>
        <v>49</v>
      </c>
    </row>
    <row r="1946" spans="2:12" x14ac:dyDescent="0.3">
      <c r="B1946" t="s">
        <v>1977</v>
      </c>
      <c r="C1946">
        <v>1975</v>
      </c>
      <c r="D1946" t="s">
        <v>18</v>
      </c>
      <c r="E1946">
        <v>4</v>
      </c>
      <c r="F1946">
        <v>1</v>
      </c>
      <c r="G1946" s="18">
        <v>26236.58</v>
      </c>
      <c r="H1946" t="s">
        <v>11</v>
      </c>
      <c r="I1946" t="s">
        <v>16</v>
      </c>
      <c r="J1946" t="s">
        <v>42</v>
      </c>
      <c r="K1946" s="14">
        <f t="shared" si="60"/>
        <v>27549</v>
      </c>
      <c r="L1946" s="16">
        <f t="shared" si="61"/>
        <v>48</v>
      </c>
    </row>
    <row r="1947" spans="2:12" x14ac:dyDescent="0.3">
      <c r="B1947" t="s">
        <v>1978</v>
      </c>
      <c r="C1947">
        <v>2004</v>
      </c>
      <c r="D1947" t="s">
        <v>30</v>
      </c>
      <c r="E1947">
        <v>5</v>
      </c>
      <c r="F1947">
        <v>0</v>
      </c>
      <c r="G1947" s="18">
        <v>26316.59</v>
      </c>
      <c r="H1947" t="s">
        <v>11</v>
      </c>
      <c r="I1947" t="s">
        <v>12</v>
      </c>
      <c r="J1947" t="s">
        <v>42</v>
      </c>
      <c r="K1947" s="14">
        <f t="shared" si="60"/>
        <v>38326</v>
      </c>
      <c r="L1947" s="16">
        <f t="shared" si="61"/>
        <v>18</v>
      </c>
    </row>
    <row r="1948" spans="2:12" x14ac:dyDescent="0.3">
      <c r="B1948" t="s">
        <v>1979</v>
      </c>
      <c r="C1948">
        <v>1974</v>
      </c>
      <c r="D1948" t="s">
        <v>20</v>
      </c>
      <c r="E1948">
        <v>21</v>
      </c>
      <c r="F1948">
        <v>1</v>
      </c>
      <c r="G1948" s="18">
        <v>26392.26</v>
      </c>
      <c r="H1948" t="s">
        <v>11</v>
      </c>
      <c r="I1948" t="s">
        <v>11</v>
      </c>
      <c r="J1948" t="s">
        <v>247</v>
      </c>
      <c r="K1948" s="14">
        <f t="shared" si="60"/>
        <v>27293</v>
      </c>
      <c r="L1948" s="16">
        <f t="shared" si="61"/>
        <v>48</v>
      </c>
    </row>
    <row r="1949" spans="2:12" x14ac:dyDescent="0.3">
      <c r="B1949" t="s">
        <v>1980</v>
      </c>
      <c r="C1949">
        <v>1970</v>
      </c>
      <c r="D1949" t="s">
        <v>35</v>
      </c>
      <c r="E1949">
        <v>27</v>
      </c>
      <c r="F1949">
        <v>2</v>
      </c>
      <c r="G1949" s="18">
        <v>26467.1</v>
      </c>
      <c r="H1949" t="s">
        <v>11</v>
      </c>
      <c r="I1949" t="s">
        <v>12</v>
      </c>
      <c r="J1949" t="s">
        <v>23</v>
      </c>
      <c r="K1949" s="14">
        <f t="shared" si="60"/>
        <v>25807</v>
      </c>
      <c r="L1949" s="16">
        <f t="shared" si="61"/>
        <v>52</v>
      </c>
    </row>
    <row r="1950" spans="2:12" x14ac:dyDescent="0.3">
      <c r="B1950" t="s">
        <v>1981</v>
      </c>
      <c r="C1950">
        <v>2004</v>
      </c>
      <c r="D1950" t="s">
        <v>20</v>
      </c>
      <c r="E1950">
        <v>5</v>
      </c>
      <c r="F1950">
        <v>0</v>
      </c>
      <c r="G1950" s="18">
        <v>26479.4</v>
      </c>
      <c r="H1950" t="s">
        <v>11</v>
      </c>
      <c r="I1950" t="s">
        <v>11</v>
      </c>
      <c r="J1950" t="s">
        <v>42</v>
      </c>
      <c r="K1950" s="14">
        <f t="shared" si="60"/>
        <v>38235</v>
      </c>
      <c r="L1950" s="16">
        <f t="shared" si="61"/>
        <v>18</v>
      </c>
    </row>
    <row r="1951" spans="2:12" x14ac:dyDescent="0.3">
      <c r="B1951" t="s">
        <v>1982</v>
      </c>
      <c r="C1951">
        <v>1988</v>
      </c>
      <c r="D1951" t="s">
        <v>10</v>
      </c>
      <c r="E1951">
        <v>22</v>
      </c>
      <c r="F1951">
        <v>3</v>
      </c>
      <c r="G1951" s="18">
        <v>26607.89</v>
      </c>
      <c r="H1951" t="s">
        <v>11</v>
      </c>
      <c r="I1951" t="s">
        <v>16</v>
      </c>
      <c r="J1951" t="s">
        <v>42</v>
      </c>
      <c r="K1951" s="14">
        <f t="shared" si="60"/>
        <v>32346</v>
      </c>
      <c r="L1951" s="16">
        <f t="shared" si="61"/>
        <v>34</v>
      </c>
    </row>
    <row r="1952" spans="2:12" x14ac:dyDescent="0.3">
      <c r="B1952" t="s">
        <v>1983</v>
      </c>
      <c r="C1952">
        <v>1991</v>
      </c>
      <c r="D1952" t="s">
        <v>35</v>
      </c>
      <c r="E1952">
        <v>22</v>
      </c>
      <c r="F1952">
        <v>3</v>
      </c>
      <c r="G1952" s="18">
        <v>26912.560000000001</v>
      </c>
      <c r="H1952" t="s">
        <v>11</v>
      </c>
      <c r="I1952" t="s">
        <v>11</v>
      </c>
      <c r="J1952" t="s">
        <v>42</v>
      </c>
      <c r="K1952" s="14">
        <f t="shared" si="60"/>
        <v>33472</v>
      </c>
      <c r="L1952" s="16">
        <f t="shared" si="61"/>
        <v>31</v>
      </c>
    </row>
    <row r="1953" spans="2:12" x14ac:dyDescent="0.3">
      <c r="B1953" t="s">
        <v>1984</v>
      </c>
      <c r="C1953">
        <v>1958</v>
      </c>
      <c r="D1953" t="s">
        <v>30</v>
      </c>
      <c r="E1953">
        <v>25</v>
      </c>
      <c r="F1953">
        <v>0</v>
      </c>
      <c r="G1953" s="18">
        <v>26926.51</v>
      </c>
      <c r="H1953" t="s">
        <v>11</v>
      </c>
      <c r="I1953" t="s">
        <v>16</v>
      </c>
      <c r="J1953" t="s">
        <v>13</v>
      </c>
      <c r="K1953" s="14">
        <f t="shared" si="60"/>
        <v>21544</v>
      </c>
      <c r="L1953" s="16">
        <f t="shared" si="61"/>
        <v>64</v>
      </c>
    </row>
    <row r="1954" spans="2:12" x14ac:dyDescent="0.3">
      <c r="B1954" t="s">
        <v>1985</v>
      </c>
      <c r="C1954">
        <v>2002</v>
      </c>
      <c r="D1954" t="s">
        <v>18</v>
      </c>
      <c r="E1954">
        <v>17</v>
      </c>
      <c r="F1954">
        <v>0</v>
      </c>
      <c r="G1954" s="18">
        <v>26927.69</v>
      </c>
      <c r="H1954" t="s">
        <v>11</v>
      </c>
      <c r="I1954" t="s">
        <v>11</v>
      </c>
      <c r="J1954" t="s">
        <v>42</v>
      </c>
      <c r="K1954" s="14">
        <f t="shared" si="60"/>
        <v>37424</v>
      </c>
      <c r="L1954" s="16">
        <f t="shared" si="61"/>
        <v>20</v>
      </c>
    </row>
    <row r="1955" spans="2:12" x14ac:dyDescent="0.3">
      <c r="B1955" t="s">
        <v>1986</v>
      </c>
      <c r="C1955">
        <v>2000</v>
      </c>
      <c r="D1955" t="s">
        <v>15</v>
      </c>
      <c r="E1955">
        <v>9</v>
      </c>
      <c r="F1955">
        <v>0</v>
      </c>
      <c r="G1955" s="18">
        <v>26936.98</v>
      </c>
      <c r="H1955" t="s">
        <v>11</v>
      </c>
      <c r="I1955" t="s">
        <v>12</v>
      </c>
      <c r="J1955" t="s">
        <v>42</v>
      </c>
      <c r="K1955" s="14">
        <f t="shared" si="60"/>
        <v>36839</v>
      </c>
      <c r="L1955" s="16">
        <f t="shared" si="61"/>
        <v>22</v>
      </c>
    </row>
    <row r="1956" spans="2:12" x14ac:dyDescent="0.3">
      <c r="B1956" t="s">
        <v>1987</v>
      </c>
      <c r="C1956">
        <v>1960</v>
      </c>
      <c r="D1956" t="s">
        <v>10</v>
      </c>
      <c r="E1956">
        <v>9</v>
      </c>
      <c r="F1956">
        <v>1</v>
      </c>
      <c r="G1956" s="18">
        <v>27000.98</v>
      </c>
      <c r="H1956" t="s">
        <v>11</v>
      </c>
      <c r="I1956" t="s">
        <v>11</v>
      </c>
      <c r="J1956" t="s">
        <v>13</v>
      </c>
      <c r="K1956" s="14">
        <f t="shared" si="60"/>
        <v>22106</v>
      </c>
      <c r="L1956" s="16">
        <f t="shared" si="61"/>
        <v>62</v>
      </c>
    </row>
    <row r="1957" spans="2:12" x14ac:dyDescent="0.3">
      <c r="B1957" t="s">
        <v>1988</v>
      </c>
      <c r="C1957">
        <v>1958</v>
      </c>
      <c r="D1957" t="s">
        <v>18</v>
      </c>
      <c r="E1957">
        <v>30</v>
      </c>
      <c r="F1957">
        <v>0</v>
      </c>
      <c r="G1957" s="18">
        <v>27037.91</v>
      </c>
      <c r="H1957" t="s">
        <v>11</v>
      </c>
      <c r="I1957" t="s">
        <v>11</v>
      </c>
      <c r="J1957" t="s">
        <v>13</v>
      </c>
      <c r="K1957" s="14">
        <f t="shared" si="60"/>
        <v>21366</v>
      </c>
      <c r="L1957" s="16">
        <f t="shared" si="61"/>
        <v>64</v>
      </c>
    </row>
    <row r="1958" spans="2:12" x14ac:dyDescent="0.3">
      <c r="B1958" t="s">
        <v>1989</v>
      </c>
      <c r="C1958">
        <v>1994</v>
      </c>
      <c r="D1958" t="s">
        <v>10</v>
      </c>
      <c r="E1958">
        <v>2</v>
      </c>
      <c r="F1958">
        <v>0</v>
      </c>
      <c r="G1958" s="18">
        <v>27080.639999999999</v>
      </c>
      <c r="H1958" t="s">
        <v>11</v>
      </c>
      <c r="I1958" t="s">
        <v>11</v>
      </c>
      <c r="J1958" t="s">
        <v>42</v>
      </c>
      <c r="K1958" s="14">
        <f t="shared" si="60"/>
        <v>34517</v>
      </c>
      <c r="L1958" s="16">
        <f t="shared" si="61"/>
        <v>28</v>
      </c>
    </row>
    <row r="1959" spans="2:12" x14ac:dyDescent="0.3">
      <c r="B1959" t="s">
        <v>1990</v>
      </c>
      <c r="C1959">
        <v>1990</v>
      </c>
      <c r="D1959" t="s">
        <v>30</v>
      </c>
      <c r="E1959">
        <v>13</v>
      </c>
      <c r="F1959">
        <v>3</v>
      </c>
      <c r="G1959" s="18">
        <v>27092.38</v>
      </c>
      <c r="H1959" t="s">
        <v>11</v>
      </c>
      <c r="I1959" t="s">
        <v>12</v>
      </c>
      <c r="J1959" t="s">
        <v>42</v>
      </c>
      <c r="K1959" s="14">
        <f t="shared" si="60"/>
        <v>33220</v>
      </c>
      <c r="L1959" s="16">
        <f t="shared" si="61"/>
        <v>32</v>
      </c>
    </row>
    <row r="1960" spans="2:12" x14ac:dyDescent="0.3">
      <c r="B1960" t="s">
        <v>1991</v>
      </c>
      <c r="C1960">
        <v>1970</v>
      </c>
      <c r="D1960" t="s">
        <v>37</v>
      </c>
      <c r="E1960">
        <v>2</v>
      </c>
      <c r="F1960">
        <v>0</v>
      </c>
      <c r="G1960" s="18">
        <v>27117.99</v>
      </c>
      <c r="H1960" t="s">
        <v>11</v>
      </c>
      <c r="I1960" t="s">
        <v>11</v>
      </c>
      <c r="J1960" t="s">
        <v>13</v>
      </c>
      <c r="K1960" s="14">
        <f t="shared" si="60"/>
        <v>25843</v>
      </c>
      <c r="L1960" s="16">
        <f t="shared" si="61"/>
        <v>52</v>
      </c>
    </row>
    <row r="1961" spans="2:12" x14ac:dyDescent="0.3">
      <c r="B1961" t="s">
        <v>1992</v>
      </c>
      <c r="C1961">
        <v>1965</v>
      </c>
      <c r="D1961" t="s">
        <v>30</v>
      </c>
      <c r="E1961">
        <v>21</v>
      </c>
      <c r="F1961">
        <v>0</v>
      </c>
      <c r="G1961" s="18">
        <v>27218.44</v>
      </c>
      <c r="H1961" t="s">
        <v>11</v>
      </c>
      <c r="I1961" t="s">
        <v>16</v>
      </c>
      <c r="J1961" t="s">
        <v>356</v>
      </c>
      <c r="K1961" s="14">
        <f t="shared" si="60"/>
        <v>24097</v>
      </c>
      <c r="L1961" s="16">
        <f t="shared" si="61"/>
        <v>57</v>
      </c>
    </row>
    <row r="1962" spans="2:12" x14ac:dyDescent="0.3">
      <c r="B1962" t="s">
        <v>1993</v>
      </c>
      <c r="C1962">
        <v>1999</v>
      </c>
      <c r="D1962" t="s">
        <v>30</v>
      </c>
      <c r="E1962">
        <v>2</v>
      </c>
      <c r="F1962">
        <v>0</v>
      </c>
      <c r="G1962" s="18">
        <v>27236.959999999999</v>
      </c>
      <c r="H1962" t="s">
        <v>11</v>
      </c>
      <c r="I1962" t="s">
        <v>16</v>
      </c>
      <c r="J1962" t="s">
        <v>42</v>
      </c>
      <c r="K1962" s="14">
        <f t="shared" si="60"/>
        <v>36496</v>
      </c>
      <c r="L1962" s="16">
        <f t="shared" si="61"/>
        <v>23</v>
      </c>
    </row>
    <row r="1963" spans="2:12" x14ac:dyDescent="0.3">
      <c r="B1963" t="s">
        <v>1994</v>
      </c>
      <c r="C1963">
        <v>1968</v>
      </c>
      <c r="D1963" t="s">
        <v>18</v>
      </c>
      <c r="E1963">
        <v>6</v>
      </c>
      <c r="F1963">
        <v>3</v>
      </c>
      <c r="G1963" s="18">
        <v>27322.73</v>
      </c>
      <c r="H1963" t="s">
        <v>11</v>
      </c>
      <c r="I1963" t="s">
        <v>11</v>
      </c>
      <c r="J1963" t="s">
        <v>13</v>
      </c>
      <c r="K1963" s="14">
        <f t="shared" si="60"/>
        <v>24995</v>
      </c>
      <c r="L1963" s="16">
        <f t="shared" si="61"/>
        <v>55</v>
      </c>
    </row>
    <row r="1964" spans="2:12" x14ac:dyDescent="0.3">
      <c r="B1964" t="s">
        <v>1995</v>
      </c>
      <c r="C1964">
        <v>1969</v>
      </c>
      <c r="D1964" t="s">
        <v>37</v>
      </c>
      <c r="E1964">
        <v>16</v>
      </c>
      <c r="F1964">
        <v>0</v>
      </c>
      <c r="G1964" s="18">
        <v>27346.04</v>
      </c>
      <c r="H1964" t="s">
        <v>11</v>
      </c>
      <c r="I1964" t="s">
        <v>11</v>
      </c>
      <c r="J1964" t="s">
        <v>13</v>
      </c>
      <c r="K1964" s="14">
        <f t="shared" si="60"/>
        <v>25492</v>
      </c>
      <c r="L1964" s="16">
        <f t="shared" si="61"/>
        <v>53</v>
      </c>
    </row>
    <row r="1965" spans="2:12" x14ac:dyDescent="0.3">
      <c r="B1965" t="s">
        <v>1996</v>
      </c>
      <c r="C1965">
        <v>1988</v>
      </c>
      <c r="D1965" t="s">
        <v>20</v>
      </c>
      <c r="E1965">
        <v>15</v>
      </c>
      <c r="F1965">
        <v>2</v>
      </c>
      <c r="G1965" s="18">
        <v>27375.9</v>
      </c>
      <c r="H1965" t="s">
        <v>11</v>
      </c>
      <c r="I1965" t="s">
        <v>12</v>
      </c>
      <c r="J1965" t="s">
        <v>164</v>
      </c>
      <c r="K1965" s="14">
        <f t="shared" si="60"/>
        <v>32401</v>
      </c>
      <c r="L1965" s="16">
        <f t="shared" si="61"/>
        <v>34</v>
      </c>
    </row>
    <row r="1966" spans="2:12" x14ac:dyDescent="0.3">
      <c r="B1966" t="s">
        <v>1997</v>
      </c>
      <c r="C1966">
        <v>1985</v>
      </c>
      <c r="D1966" t="s">
        <v>30</v>
      </c>
      <c r="E1966">
        <v>5</v>
      </c>
      <c r="F1966">
        <v>3</v>
      </c>
      <c r="G1966" s="18">
        <v>27432.73</v>
      </c>
      <c r="H1966" t="s">
        <v>11</v>
      </c>
      <c r="I1966" t="s">
        <v>16</v>
      </c>
      <c r="J1966" t="s">
        <v>42</v>
      </c>
      <c r="K1966" s="14">
        <f t="shared" si="60"/>
        <v>31386</v>
      </c>
      <c r="L1966" s="16">
        <f t="shared" si="61"/>
        <v>37</v>
      </c>
    </row>
    <row r="1967" spans="2:12" x14ac:dyDescent="0.3">
      <c r="B1967" t="s">
        <v>1998</v>
      </c>
      <c r="C1967">
        <v>1981</v>
      </c>
      <c r="D1967" t="s">
        <v>37</v>
      </c>
      <c r="E1967">
        <v>3</v>
      </c>
      <c r="F1967">
        <v>1</v>
      </c>
      <c r="G1967" s="18">
        <v>27495.59</v>
      </c>
      <c r="H1967" t="s">
        <v>11</v>
      </c>
      <c r="I1967" t="s">
        <v>16</v>
      </c>
      <c r="J1967" t="s">
        <v>42</v>
      </c>
      <c r="K1967" s="14">
        <f t="shared" si="60"/>
        <v>29862</v>
      </c>
      <c r="L1967" s="16">
        <f t="shared" si="61"/>
        <v>41</v>
      </c>
    </row>
    <row r="1968" spans="2:12" x14ac:dyDescent="0.3">
      <c r="B1968" t="s">
        <v>1999</v>
      </c>
      <c r="C1968">
        <v>1965</v>
      </c>
      <c r="D1968" t="s">
        <v>37</v>
      </c>
      <c r="E1968">
        <v>19</v>
      </c>
      <c r="F1968">
        <v>0</v>
      </c>
      <c r="G1968" s="18">
        <v>27533.91</v>
      </c>
      <c r="H1968" t="s">
        <v>11</v>
      </c>
      <c r="I1968" t="s">
        <v>12</v>
      </c>
      <c r="J1968" t="s">
        <v>13</v>
      </c>
      <c r="K1968" s="14">
        <f t="shared" si="60"/>
        <v>24034</v>
      </c>
      <c r="L1968" s="16">
        <f t="shared" si="61"/>
        <v>57</v>
      </c>
    </row>
    <row r="1969" spans="2:12" x14ac:dyDescent="0.3">
      <c r="B1969" t="s">
        <v>2000</v>
      </c>
      <c r="C1969">
        <v>1984</v>
      </c>
      <c r="D1969" t="s">
        <v>10</v>
      </c>
      <c r="E1969">
        <v>22</v>
      </c>
      <c r="F1969">
        <v>3</v>
      </c>
      <c r="G1969" s="18">
        <v>27534.53</v>
      </c>
      <c r="H1969" t="s">
        <v>11</v>
      </c>
      <c r="I1969" t="s">
        <v>11</v>
      </c>
      <c r="J1969" t="s">
        <v>42</v>
      </c>
      <c r="K1969" s="14">
        <f t="shared" si="60"/>
        <v>30885</v>
      </c>
      <c r="L1969" s="16">
        <f t="shared" si="61"/>
        <v>38</v>
      </c>
    </row>
    <row r="1970" spans="2:12" x14ac:dyDescent="0.3">
      <c r="B1970" t="s">
        <v>2001</v>
      </c>
      <c r="C1970">
        <v>1985</v>
      </c>
      <c r="D1970" t="s">
        <v>15</v>
      </c>
      <c r="E1970">
        <v>6</v>
      </c>
      <c r="F1970">
        <v>3</v>
      </c>
      <c r="G1970" s="18">
        <v>27598.93</v>
      </c>
      <c r="H1970" t="s">
        <v>11</v>
      </c>
      <c r="I1970" t="s">
        <v>16</v>
      </c>
      <c r="J1970" t="s">
        <v>42</v>
      </c>
      <c r="K1970" s="14">
        <f t="shared" si="60"/>
        <v>31357</v>
      </c>
      <c r="L1970" s="16">
        <f t="shared" si="61"/>
        <v>37</v>
      </c>
    </row>
    <row r="1971" spans="2:12" x14ac:dyDescent="0.3">
      <c r="B1971" t="s">
        <v>2002</v>
      </c>
      <c r="C1971">
        <v>1992</v>
      </c>
      <c r="D1971" t="s">
        <v>18</v>
      </c>
      <c r="E1971">
        <v>11</v>
      </c>
      <c r="F1971">
        <v>0</v>
      </c>
      <c r="G1971" s="18">
        <v>27614.71</v>
      </c>
      <c r="H1971" t="s">
        <v>11</v>
      </c>
      <c r="I1971" t="s">
        <v>12</v>
      </c>
      <c r="J1971" t="s">
        <v>42</v>
      </c>
      <c r="K1971" s="14">
        <f t="shared" si="60"/>
        <v>33766</v>
      </c>
      <c r="L1971" s="16">
        <f t="shared" si="61"/>
        <v>30</v>
      </c>
    </row>
    <row r="1972" spans="2:12" x14ac:dyDescent="0.3">
      <c r="B1972" t="s">
        <v>2003</v>
      </c>
      <c r="C1972">
        <v>1997</v>
      </c>
      <c r="D1972" t="s">
        <v>20</v>
      </c>
      <c r="E1972">
        <v>9</v>
      </c>
      <c r="F1972">
        <v>0</v>
      </c>
      <c r="G1972" s="18">
        <v>27619.360000000001</v>
      </c>
      <c r="H1972" t="s">
        <v>11</v>
      </c>
      <c r="I1972" t="s">
        <v>12</v>
      </c>
      <c r="J1972" t="s">
        <v>42</v>
      </c>
      <c r="K1972" s="14">
        <f t="shared" si="60"/>
        <v>35682</v>
      </c>
      <c r="L1972" s="16">
        <f t="shared" si="61"/>
        <v>25</v>
      </c>
    </row>
    <row r="1973" spans="2:12" x14ac:dyDescent="0.3">
      <c r="B1973" t="s">
        <v>2004</v>
      </c>
      <c r="C1973">
        <v>1997</v>
      </c>
      <c r="D1973" t="s">
        <v>37</v>
      </c>
      <c r="E1973">
        <v>7</v>
      </c>
      <c r="F1973">
        <v>0</v>
      </c>
      <c r="G1973" s="18">
        <v>27625.17</v>
      </c>
      <c r="H1973" t="s">
        <v>16</v>
      </c>
      <c r="I1973" t="s">
        <v>16</v>
      </c>
      <c r="J1973" t="s">
        <v>42</v>
      </c>
      <c r="K1973" s="14">
        <f t="shared" si="60"/>
        <v>35710</v>
      </c>
      <c r="L1973" s="16">
        <f t="shared" si="61"/>
        <v>25</v>
      </c>
    </row>
    <row r="1974" spans="2:12" x14ac:dyDescent="0.3">
      <c r="B1974" t="s">
        <v>2005</v>
      </c>
      <c r="C1974">
        <v>1992</v>
      </c>
      <c r="D1974" t="s">
        <v>10</v>
      </c>
      <c r="E1974">
        <v>3</v>
      </c>
      <c r="F1974">
        <v>0</v>
      </c>
      <c r="G1974" s="18">
        <v>27696.11</v>
      </c>
      <c r="H1974" t="s">
        <v>16</v>
      </c>
      <c r="I1974" t="s">
        <v>11</v>
      </c>
      <c r="J1974" t="s">
        <v>42</v>
      </c>
      <c r="K1974" s="14">
        <f t="shared" si="60"/>
        <v>33788</v>
      </c>
      <c r="L1974" s="16">
        <f t="shared" si="61"/>
        <v>30</v>
      </c>
    </row>
    <row r="1975" spans="2:12" x14ac:dyDescent="0.3">
      <c r="B1975" t="s">
        <v>2006</v>
      </c>
      <c r="C1975">
        <v>2002</v>
      </c>
      <c r="D1975" t="s">
        <v>30</v>
      </c>
      <c r="E1975">
        <v>6</v>
      </c>
      <c r="F1975">
        <v>1</v>
      </c>
      <c r="G1975" s="18">
        <v>27724.29</v>
      </c>
      <c r="H1975" t="s">
        <v>16</v>
      </c>
      <c r="I1975" t="s">
        <v>12</v>
      </c>
      <c r="J1975" t="s">
        <v>13</v>
      </c>
      <c r="K1975" s="14">
        <f t="shared" si="60"/>
        <v>37596</v>
      </c>
      <c r="L1975" s="16">
        <f t="shared" si="61"/>
        <v>20</v>
      </c>
    </row>
    <row r="1976" spans="2:12" x14ac:dyDescent="0.3">
      <c r="B1976" t="s">
        <v>2007</v>
      </c>
      <c r="C1976">
        <v>1960</v>
      </c>
      <c r="D1976" t="s">
        <v>10</v>
      </c>
      <c r="E1976">
        <v>6</v>
      </c>
      <c r="F1976">
        <v>0</v>
      </c>
      <c r="G1976" s="18">
        <v>27808.73</v>
      </c>
      <c r="H1976" t="s">
        <v>16</v>
      </c>
      <c r="I1976" t="s">
        <v>16</v>
      </c>
      <c r="J1976" t="s">
        <v>13</v>
      </c>
      <c r="K1976" s="14">
        <f t="shared" si="60"/>
        <v>22103</v>
      </c>
      <c r="L1976" s="16">
        <f t="shared" si="61"/>
        <v>62</v>
      </c>
    </row>
    <row r="1977" spans="2:12" x14ac:dyDescent="0.3">
      <c r="B1977" t="s">
        <v>2008</v>
      </c>
      <c r="C1977">
        <v>1985</v>
      </c>
      <c r="D1977" t="s">
        <v>30</v>
      </c>
      <c r="E1977">
        <v>4</v>
      </c>
      <c r="F1977">
        <v>3</v>
      </c>
      <c r="G1977" s="18">
        <v>27849.94</v>
      </c>
      <c r="H1977" t="s">
        <v>16</v>
      </c>
      <c r="I1977" t="s">
        <v>16</v>
      </c>
      <c r="J1977" t="s">
        <v>42</v>
      </c>
      <c r="K1977" s="14">
        <f t="shared" si="60"/>
        <v>31385</v>
      </c>
      <c r="L1977" s="16">
        <f t="shared" si="61"/>
        <v>37</v>
      </c>
    </row>
    <row r="1978" spans="2:12" x14ac:dyDescent="0.3">
      <c r="B1978" t="s">
        <v>2009</v>
      </c>
      <c r="C1978">
        <v>1989</v>
      </c>
      <c r="D1978" t="s">
        <v>15</v>
      </c>
      <c r="E1978">
        <v>21</v>
      </c>
      <c r="F1978">
        <v>3</v>
      </c>
      <c r="G1978" s="18">
        <v>27925.86</v>
      </c>
      <c r="H1978" t="s">
        <v>16</v>
      </c>
      <c r="I1978" t="s">
        <v>11</v>
      </c>
      <c r="J1978" t="s">
        <v>42</v>
      </c>
      <c r="K1978" s="14">
        <f t="shared" si="60"/>
        <v>32833</v>
      </c>
      <c r="L1978" s="16">
        <f t="shared" si="61"/>
        <v>33</v>
      </c>
    </row>
    <row r="1979" spans="2:12" x14ac:dyDescent="0.3">
      <c r="B1979" t="s">
        <v>2010</v>
      </c>
      <c r="C1979">
        <v>1991</v>
      </c>
      <c r="D1979" t="s">
        <v>18</v>
      </c>
      <c r="E1979">
        <v>4</v>
      </c>
      <c r="F1979">
        <v>3</v>
      </c>
      <c r="G1979" s="18">
        <v>27931.11</v>
      </c>
      <c r="H1979" t="s">
        <v>16</v>
      </c>
      <c r="I1979" t="s">
        <v>12</v>
      </c>
      <c r="J1979" t="s">
        <v>42</v>
      </c>
      <c r="K1979" s="14">
        <f t="shared" si="60"/>
        <v>33393</v>
      </c>
      <c r="L1979" s="16">
        <f t="shared" si="61"/>
        <v>32</v>
      </c>
    </row>
    <row r="1980" spans="2:12" x14ac:dyDescent="0.3">
      <c r="B1980" t="s">
        <v>2011</v>
      </c>
      <c r="C1980">
        <v>1961</v>
      </c>
      <c r="D1980" t="s">
        <v>10</v>
      </c>
      <c r="E1980">
        <v>28</v>
      </c>
      <c r="F1980">
        <v>3</v>
      </c>
      <c r="G1980" s="18">
        <v>27941.29</v>
      </c>
      <c r="H1980" t="s">
        <v>16</v>
      </c>
      <c r="I1980" t="s">
        <v>12</v>
      </c>
      <c r="J1980" t="s">
        <v>42</v>
      </c>
      <c r="K1980" s="14">
        <f t="shared" si="60"/>
        <v>22490</v>
      </c>
      <c r="L1980" s="16">
        <f t="shared" si="61"/>
        <v>61</v>
      </c>
    </row>
    <row r="1981" spans="2:12" x14ac:dyDescent="0.3">
      <c r="B1981" t="s">
        <v>2012</v>
      </c>
      <c r="C1981">
        <v>1999</v>
      </c>
      <c r="D1981" t="s">
        <v>30</v>
      </c>
      <c r="E1981">
        <v>21</v>
      </c>
      <c r="F1981">
        <v>0</v>
      </c>
      <c r="G1981" s="18">
        <v>27980.77</v>
      </c>
      <c r="H1981" t="s">
        <v>16</v>
      </c>
      <c r="I1981" t="s">
        <v>16</v>
      </c>
      <c r="J1981" t="s">
        <v>42</v>
      </c>
      <c r="K1981" s="14">
        <f t="shared" si="60"/>
        <v>36515</v>
      </c>
      <c r="L1981" s="16">
        <f t="shared" si="61"/>
        <v>23</v>
      </c>
    </row>
    <row r="1982" spans="2:12" x14ac:dyDescent="0.3">
      <c r="B1982" t="s">
        <v>2013</v>
      </c>
      <c r="C1982">
        <v>1985</v>
      </c>
      <c r="D1982" t="s">
        <v>15</v>
      </c>
      <c r="E1982">
        <v>29</v>
      </c>
      <c r="F1982">
        <v>3</v>
      </c>
      <c r="G1982" s="18">
        <v>28006.94</v>
      </c>
      <c r="H1982" t="s">
        <v>16</v>
      </c>
      <c r="I1982" t="s">
        <v>11</v>
      </c>
      <c r="J1982" t="s">
        <v>42</v>
      </c>
      <c r="K1982" s="14">
        <f t="shared" si="60"/>
        <v>31380</v>
      </c>
      <c r="L1982" s="16">
        <f t="shared" si="61"/>
        <v>37</v>
      </c>
    </row>
    <row r="1983" spans="2:12" x14ac:dyDescent="0.3">
      <c r="B1983" t="s">
        <v>2014</v>
      </c>
      <c r="C1983">
        <v>1960</v>
      </c>
      <c r="D1983" t="s">
        <v>15</v>
      </c>
      <c r="E1983">
        <v>22</v>
      </c>
      <c r="F1983">
        <v>0</v>
      </c>
      <c r="G1983" s="18">
        <v>28101.33</v>
      </c>
      <c r="H1983" t="s">
        <v>16</v>
      </c>
      <c r="I1983" t="s">
        <v>11</v>
      </c>
      <c r="J1983" t="s">
        <v>166</v>
      </c>
      <c r="K1983" s="14">
        <f t="shared" si="60"/>
        <v>22242</v>
      </c>
      <c r="L1983" s="16">
        <f t="shared" si="61"/>
        <v>62</v>
      </c>
    </row>
    <row r="1984" spans="2:12" x14ac:dyDescent="0.3">
      <c r="B1984" t="s">
        <v>2015</v>
      </c>
      <c r="C1984">
        <v>1999</v>
      </c>
      <c r="D1984" t="s">
        <v>20</v>
      </c>
      <c r="E1984">
        <v>6</v>
      </c>
      <c r="F1984">
        <v>0</v>
      </c>
      <c r="G1984" s="18">
        <v>28245.34</v>
      </c>
      <c r="H1984" t="s">
        <v>16</v>
      </c>
      <c r="I1984" t="s">
        <v>12</v>
      </c>
      <c r="J1984" t="s">
        <v>42</v>
      </c>
      <c r="K1984" s="14">
        <f t="shared" si="60"/>
        <v>36409</v>
      </c>
      <c r="L1984" s="16">
        <f t="shared" si="61"/>
        <v>23</v>
      </c>
    </row>
    <row r="1985" spans="2:12" x14ac:dyDescent="0.3">
      <c r="B1985" t="s">
        <v>2016</v>
      </c>
      <c r="C1985">
        <v>1963</v>
      </c>
      <c r="D1985" t="s">
        <v>15</v>
      </c>
      <c r="E1985">
        <v>25</v>
      </c>
      <c r="F1985">
        <v>1</v>
      </c>
      <c r="G1985" s="18">
        <v>28287.9</v>
      </c>
      <c r="H1985" t="s">
        <v>16</v>
      </c>
      <c r="I1985" t="s">
        <v>16</v>
      </c>
      <c r="J1985" t="s">
        <v>13</v>
      </c>
      <c r="K1985" s="14">
        <f t="shared" si="60"/>
        <v>23340</v>
      </c>
      <c r="L1985" s="16">
        <f t="shared" si="61"/>
        <v>59</v>
      </c>
    </row>
    <row r="1986" spans="2:12" x14ac:dyDescent="0.3">
      <c r="B1986" t="s">
        <v>2017</v>
      </c>
      <c r="C1986">
        <v>1990</v>
      </c>
      <c r="D1986" t="s">
        <v>30</v>
      </c>
      <c r="E1986">
        <v>24</v>
      </c>
      <c r="F1986">
        <v>3</v>
      </c>
      <c r="G1986" s="18">
        <v>28302.33</v>
      </c>
      <c r="H1986" t="s">
        <v>16</v>
      </c>
      <c r="I1986" t="s">
        <v>11</v>
      </c>
      <c r="J1986" t="s">
        <v>42</v>
      </c>
      <c r="K1986" s="14">
        <f t="shared" si="60"/>
        <v>33231</v>
      </c>
      <c r="L1986" s="16">
        <f t="shared" si="61"/>
        <v>32</v>
      </c>
    </row>
    <row r="1987" spans="2:12" x14ac:dyDescent="0.3">
      <c r="B1987" t="s">
        <v>2018</v>
      </c>
      <c r="C1987">
        <v>1977</v>
      </c>
      <c r="D1987" t="s">
        <v>30</v>
      </c>
      <c r="E1987">
        <v>2</v>
      </c>
      <c r="F1987">
        <v>1</v>
      </c>
      <c r="G1987" s="18">
        <v>28340.19</v>
      </c>
      <c r="H1987" t="s">
        <v>16</v>
      </c>
      <c r="I1987" t="s">
        <v>11</v>
      </c>
      <c r="J1987" t="s">
        <v>23</v>
      </c>
      <c r="K1987" s="14">
        <f t="shared" ref="K1987:K2050" si="62">DATE(C1987,MONTH(1&amp;D1987),E1987)</f>
        <v>28461</v>
      </c>
      <c r="L1987" s="16">
        <f t="shared" ref="L1987:L2050" si="63">DATEDIF(K1987,DATE(2023,6,8),"Y")</f>
        <v>45</v>
      </c>
    </row>
    <row r="1988" spans="2:12" x14ac:dyDescent="0.3">
      <c r="B1988" t="s">
        <v>2019</v>
      </c>
      <c r="C1988">
        <v>1974</v>
      </c>
      <c r="D1988" t="s">
        <v>20</v>
      </c>
      <c r="E1988">
        <v>16</v>
      </c>
      <c r="F1988">
        <v>1</v>
      </c>
      <c r="G1988" s="18">
        <v>28468.92</v>
      </c>
      <c r="H1988" t="s">
        <v>16</v>
      </c>
      <c r="I1988" t="s">
        <v>16</v>
      </c>
      <c r="J1988" t="s">
        <v>23</v>
      </c>
      <c r="K1988" s="14">
        <f t="shared" si="62"/>
        <v>27288</v>
      </c>
      <c r="L1988" s="16">
        <f t="shared" si="63"/>
        <v>48</v>
      </c>
    </row>
    <row r="1989" spans="2:12" x14ac:dyDescent="0.3">
      <c r="B1989" t="s">
        <v>2020</v>
      </c>
      <c r="C1989">
        <v>1982</v>
      </c>
      <c r="D1989" t="s">
        <v>30</v>
      </c>
      <c r="E1989">
        <v>11</v>
      </c>
      <c r="F1989">
        <v>1</v>
      </c>
      <c r="G1989" s="18">
        <v>28476.73</v>
      </c>
      <c r="H1989" t="s">
        <v>16</v>
      </c>
      <c r="I1989" t="s">
        <v>11</v>
      </c>
      <c r="J1989" t="s">
        <v>23</v>
      </c>
      <c r="K1989" s="14">
        <f t="shared" si="62"/>
        <v>30296</v>
      </c>
      <c r="L1989" s="16">
        <f t="shared" si="63"/>
        <v>40</v>
      </c>
    </row>
    <row r="1990" spans="2:12" x14ac:dyDescent="0.3">
      <c r="B1990" t="s">
        <v>2021</v>
      </c>
      <c r="C1990">
        <v>1985</v>
      </c>
      <c r="D1990" t="s">
        <v>20</v>
      </c>
      <c r="E1990">
        <v>27</v>
      </c>
      <c r="F1990">
        <v>3</v>
      </c>
      <c r="G1990" s="18">
        <v>28542.86</v>
      </c>
      <c r="H1990" t="s">
        <v>16</v>
      </c>
      <c r="I1990" t="s">
        <v>12</v>
      </c>
      <c r="J1990" t="s">
        <v>42</v>
      </c>
      <c r="K1990" s="14">
        <f t="shared" si="62"/>
        <v>31317</v>
      </c>
      <c r="L1990" s="16">
        <f t="shared" si="63"/>
        <v>37</v>
      </c>
    </row>
    <row r="1991" spans="2:12" x14ac:dyDescent="0.3">
      <c r="B1991" t="s">
        <v>2022</v>
      </c>
      <c r="C1991">
        <v>1990</v>
      </c>
      <c r="D1991" t="s">
        <v>30</v>
      </c>
      <c r="E1991">
        <v>5</v>
      </c>
      <c r="F1991">
        <v>3</v>
      </c>
      <c r="G1991" s="18">
        <v>28716.14</v>
      </c>
      <c r="H1991" t="s">
        <v>16</v>
      </c>
      <c r="I1991" t="s">
        <v>12</v>
      </c>
      <c r="J1991" t="s">
        <v>42</v>
      </c>
      <c r="K1991" s="14">
        <f t="shared" si="62"/>
        <v>33212</v>
      </c>
      <c r="L1991" s="16">
        <f t="shared" si="63"/>
        <v>32</v>
      </c>
    </row>
    <row r="1992" spans="2:12" x14ac:dyDescent="0.3">
      <c r="B1992" t="s">
        <v>2023</v>
      </c>
      <c r="C1992">
        <v>1961</v>
      </c>
      <c r="D1992" t="s">
        <v>35</v>
      </c>
      <c r="E1992">
        <v>3</v>
      </c>
      <c r="F1992">
        <v>1</v>
      </c>
      <c r="G1992" s="18">
        <v>28868.66</v>
      </c>
      <c r="H1992" t="s">
        <v>16</v>
      </c>
      <c r="I1992" t="s">
        <v>11</v>
      </c>
      <c r="J1992" t="s">
        <v>23</v>
      </c>
      <c r="K1992" s="14">
        <f t="shared" si="62"/>
        <v>22496</v>
      </c>
      <c r="L1992" s="16">
        <f t="shared" si="63"/>
        <v>61</v>
      </c>
    </row>
    <row r="1993" spans="2:12" x14ac:dyDescent="0.3">
      <c r="B1993" t="s">
        <v>2024</v>
      </c>
      <c r="C1993">
        <v>1962</v>
      </c>
      <c r="D1993" t="s">
        <v>10</v>
      </c>
      <c r="E1993">
        <v>25</v>
      </c>
      <c r="F1993">
        <v>0</v>
      </c>
      <c r="G1993" s="18">
        <v>28923.14</v>
      </c>
      <c r="H1993" t="s">
        <v>16</v>
      </c>
      <c r="I1993" t="s">
        <v>16</v>
      </c>
      <c r="J1993" t="s">
        <v>23</v>
      </c>
      <c r="K1993" s="14">
        <f t="shared" si="62"/>
        <v>22852</v>
      </c>
      <c r="L1993" s="16">
        <f t="shared" si="63"/>
        <v>60</v>
      </c>
    </row>
    <row r="1994" spans="2:12" x14ac:dyDescent="0.3">
      <c r="B1994" t="s">
        <v>2025</v>
      </c>
      <c r="C1994">
        <v>1959</v>
      </c>
      <c r="D1994" t="s">
        <v>30</v>
      </c>
      <c r="E1994">
        <v>5</v>
      </c>
      <c r="F1994">
        <v>0</v>
      </c>
      <c r="G1994" s="18">
        <v>28950.47</v>
      </c>
      <c r="H1994" t="s">
        <v>16</v>
      </c>
      <c r="I1994" t="s">
        <v>16</v>
      </c>
      <c r="J1994" t="s">
        <v>23</v>
      </c>
      <c r="K1994" s="14">
        <f t="shared" si="62"/>
        <v>21889</v>
      </c>
      <c r="L1994" s="16">
        <f t="shared" si="63"/>
        <v>63</v>
      </c>
    </row>
    <row r="1995" spans="2:12" x14ac:dyDescent="0.3">
      <c r="B1995" t="s">
        <v>2026</v>
      </c>
      <c r="C1995">
        <v>2003</v>
      </c>
      <c r="D1995" t="s">
        <v>20</v>
      </c>
      <c r="E1995">
        <v>1</v>
      </c>
      <c r="F1995">
        <v>0</v>
      </c>
      <c r="G1995" s="18">
        <v>28998.68</v>
      </c>
      <c r="H1995" t="s">
        <v>16</v>
      </c>
      <c r="I1995" t="s">
        <v>12</v>
      </c>
      <c r="J1995" t="s">
        <v>42</v>
      </c>
      <c r="K1995" s="14">
        <f t="shared" si="62"/>
        <v>37865</v>
      </c>
      <c r="L1995" s="16">
        <f t="shared" si="63"/>
        <v>19</v>
      </c>
    </row>
    <row r="1996" spans="2:12" x14ac:dyDescent="0.3">
      <c r="B1996" t="s">
        <v>2027</v>
      </c>
      <c r="C1996">
        <v>1992</v>
      </c>
      <c r="D1996" t="s">
        <v>10</v>
      </c>
      <c r="E1996">
        <v>7</v>
      </c>
      <c r="F1996">
        <v>0</v>
      </c>
      <c r="G1996" s="18">
        <v>29007.82</v>
      </c>
      <c r="H1996" t="s">
        <v>16</v>
      </c>
      <c r="I1996" t="s">
        <v>12</v>
      </c>
      <c r="J1996" t="s">
        <v>42</v>
      </c>
      <c r="K1996" s="14">
        <f t="shared" si="62"/>
        <v>33792</v>
      </c>
      <c r="L1996" s="16">
        <f t="shared" si="63"/>
        <v>30</v>
      </c>
    </row>
    <row r="1997" spans="2:12" x14ac:dyDescent="0.3">
      <c r="B1997" t="s">
        <v>2028</v>
      </c>
      <c r="C1997">
        <v>1980</v>
      </c>
      <c r="D1997" t="s">
        <v>10</v>
      </c>
      <c r="E1997">
        <v>14</v>
      </c>
      <c r="F1997">
        <v>2</v>
      </c>
      <c r="G1997" s="18">
        <v>29114.21</v>
      </c>
      <c r="H1997" t="s">
        <v>16</v>
      </c>
      <c r="I1997" t="s">
        <v>12</v>
      </c>
      <c r="J1997" t="s">
        <v>42</v>
      </c>
      <c r="K1997" s="14">
        <f t="shared" si="62"/>
        <v>29416</v>
      </c>
      <c r="L1997" s="16">
        <f t="shared" si="63"/>
        <v>42</v>
      </c>
    </row>
    <row r="1998" spans="2:12" x14ac:dyDescent="0.3">
      <c r="B1998" t="s">
        <v>2029</v>
      </c>
      <c r="C1998">
        <v>1978</v>
      </c>
      <c r="D1998" t="s">
        <v>15</v>
      </c>
      <c r="E1998">
        <v>29</v>
      </c>
      <c r="F1998">
        <v>2</v>
      </c>
      <c r="G1998" s="18">
        <v>29114.77</v>
      </c>
      <c r="H1998" t="s">
        <v>16</v>
      </c>
      <c r="I1998" t="s">
        <v>16</v>
      </c>
      <c r="J1998" t="s">
        <v>42</v>
      </c>
      <c r="K1998" s="14">
        <f t="shared" si="62"/>
        <v>28823</v>
      </c>
      <c r="L1998" s="16">
        <f t="shared" si="63"/>
        <v>44</v>
      </c>
    </row>
    <row r="1999" spans="2:12" x14ac:dyDescent="0.3">
      <c r="B1999" t="s">
        <v>2030</v>
      </c>
      <c r="C1999">
        <v>1961</v>
      </c>
      <c r="D1999" t="s">
        <v>30</v>
      </c>
      <c r="E1999">
        <v>24</v>
      </c>
      <c r="F1999">
        <v>0</v>
      </c>
      <c r="G1999" s="18">
        <v>29141.360000000001</v>
      </c>
      <c r="H1999" t="s">
        <v>16</v>
      </c>
      <c r="I1999" t="s">
        <v>12</v>
      </c>
      <c r="J1999" t="s">
        <v>23</v>
      </c>
      <c r="K1999" s="14">
        <f t="shared" si="62"/>
        <v>22639</v>
      </c>
      <c r="L1999" s="16">
        <f t="shared" si="63"/>
        <v>61</v>
      </c>
    </row>
    <row r="2000" spans="2:12" x14ac:dyDescent="0.3">
      <c r="B2000" t="s">
        <v>2031</v>
      </c>
      <c r="C2000">
        <v>1976</v>
      </c>
      <c r="D2000" t="s">
        <v>15</v>
      </c>
      <c r="E2000">
        <v>8</v>
      </c>
      <c r="F2000">
        <v>2</v>
      </c>
      <c r="G2000" s="18">
        <v>29160.39</v>
      </c>
      <c r="H2000" t="s">
        <v>16</v>
      </c>
      <c r="I2000" t="s">
        <v>11</v>
      </c>
      <c r="J2000" t="s">
        <v>42</v>
      </c>
      <c r="K2000" s="14">
        <f t="shared" si="62"/>
        <v>28072</v>
      </c>
      <c r="L2000" s="16">
        <f t="shared" si="63"/>
        <v>46</v>
      </c>
    </row>
    <row r="2001" spans="2:12" x14ac:dyDescent="0.3">
      <c r="B2001" t="s">
        <v>2032</v>
      </c>
      <c r="C2001">
        <v>1969</v>
      </c>
      <c r="D2001" t="s">
        <v>10</v>
      </c>
      <c r="E2001">
        <v>9</v>
      </c>
      <c r="F2001">
        <v>2</v>
      </c>
      <c r="G2001" s="18">
        <v>29186.48</v>
      </c>
      <c r="H2001" t="s">
        <v>16</v>
      </c>
      <c r="I2001" t="s">
        <v>12</v>
      </c>
      <c r="J2001" t="s">
        <v>247</v>
      </c>
      <c r="K2001" s="14">
        <f t="shared" si="62"/>
        <v>25393</v>
      </c>
      <c r="L2001" s="16">
        <f t="shared" si="63"/>
        <v>53</v>
      </c>
    </row>
    <row r="2002" spans="2:12" x14ac:dyDescent="0.3">
      <c r="B2002" t="s">
        <v>2033</v>
      </c>
      <c r="C2002">
        <v>1978</v>
      </c>
      <c r="D2002" t="s">
        <v>10</v>
      </c>
      <c r="E2002">
        <v>21</v>
      </c>
      <c r="F2002">
        <v>2</v>
      </c>
      <c r="G2002" s="18">
        <v>29227.599999999999</v>
      </c>
      <c r="H2002" t="s">
        <v>16</v>
      </c>
      <c r="I2002" t="s">
        <v>12</v>
      </c>
      <c r="J2002" t="s">
        <v>23</v>
      </c>
      <c r="K2002" s="14">
        <f t="shared" si="62"/>
        <v>28692</v>
      </c>
      <c r="L2002" s="16">
        <f t="shared" si="63"/>
        <v>44</v>
      </c>
    </row>
    <row r="2003" spans="2:12" x14ac:dyDescent="0.3">
      <c r="B2003" t="s">
        <v>2034</v>
      </c>
      <c r="C2003">
        <v>1958</v>
      </c>
      <c r="D2003" t="s">
        <v>18</v>
      </c>
      <c r="E2003">
        <v>5</v>
      </c>
      <c r="F2003">
        <v>0</v>
      </c>
      <c r="G2003" s="18">
        <v>29330.98</v>
      </c>
      <c r="H2003" t="s">
        <v>16</v>
      </c>
      <c r="I2003" t="s">
        <v>11</v>
      </c>
      <c r="J2003" t="s">
        <v>23</v>
      </c>
      <c r="K2003" s="14">
        <f t="shared" si="62"/>
        <v>21341</v>
      </c>
      <c r="L2003" s="16">
        <f t="shared" si="63"/>
        <v>65</v>
      </c>
    </row>
    <row r="2004" spans="2:12" x14ac:dyDescent="0.3">
      <c r="B2004" t="s">
        <v>2035</v>
      </c>
      <c r="C2004">
        <v>1985</v>
      </c>
      <c r="D2004" t="s">
        <v>15</v>
      </c>
      <c r="E2004">
        <v>7</v>
      </c>
      <c r="F2004">
        <v>3</v>
      </c>
      <c r="G2004" s="18">
        <v>29352.560000000001</v>
      </c>
      <c r="H2004" t="s">
        <v>16</v>
      </c>
      <c r="I2004" t="s">
        <v>16</v>
      </c>
      <c r="J2004" t="s">
        <v>42</v>
      </c>
      <c r="K2004" s="14">
        <f t="shared" si="62"/>
        <v>31358</v>
      </c>
      <c r="L2004" s="16">
        <f t="shared" si="63"/>
        <v>37</v>
      </c>
    </row>
    <row r="2005" spans="2:12" x14ac:dyDescent="0.3">
      <c r="B2005" t="s">
        <v>2036</v>
      </c>
      <c r="C2005">
        <v>1987</v>
      </c>
      <c r="D2005" t="s">
        <v>10</v>
      </c>
      <c r="E2005">
        <v>16</v>
      </c>
      <c r="F2005">
        <v>3</v>
      </c>
      <c r="G2005" s="18">
        <v>29443.59</v>
      </c>
      <c r="H2005" t="s">
        <v>16</v>
      </c>
      <c r="I2005" t="s">
        <v>16</v>
      </c>
      <c r="J2005" t="s">
        <v>42</v>
      </c>
      <c r="K2005" s="14">
        <f t="shared" si="62"/>
        <v>31974</v>
      </c>
      <c r="L2005" s="16">
        <f t="shared" si="63"/>
        <v>35</v>
      </c>
    </row>
    <row r="2006" spans="2:12" x14ac:dyDescent="0.3">
      <c r="B2006" t="s">
        <v>2037</v>
      </c>
      <c r="C2006">
        <v>1959</v>
      </c>
      <c r="D2006" t="s">
        <v>37</v>
      </c>
      <c r="E2006">
        <v>20</v>
      </c>
      <c r="F2006">
        <v>0</v>
      </c>
      <c r="G2006" s="18">
        <v>29523.17</v>
      </c>
      <c r="H2006" t="s">
        <v>16</v>
      </c>
      <c r="I2006" t="s">
        <v>11</v>
      </c>
      <c r="J2006" t="s">
        <v>247</v>
      </c>
      <c r="K2006" s="14">
        <f t="shared" si="62"/>
        <v>21843</v>
      </c>
      <c r="L2006" s="16">
        <f t="shared" si="63"/>
        <v>63</v>
      </c>
    </row>
    <row r="2007" spans="2:12" x14ac:dyDescent="0.3">
      <c r="B2007" t="s">
        <v>2038</v>
      </c>
      <c r="C2007">
        <v>1975</v>
      </c>
      <c r="D2007" t="s">
        <v>15</v>
      </c>
      <c r="E2007">
        <v>3</v>
      </c>
      <c r="F2007">
        <v>1</v>
      </c>
      <c r="G2007" s="18">
        <v>29583.8</v>
      </c>
      <c r="H2007" t="s">
        <v>16</v>
      </c>
      <c r="I2007" t="s">
        <v>16</v>
      </c>
      <c r="J2007" t="s">
        <v>42</v>
      </c>
      <c r="K2007" s="14">
        <f t="shared" si="62"/>
        <v>27701</v>
      </c>
      <c r="L2007" s="16">
        <f t="shared" si="63"/>
        <v>47</v>
      </c>
    </row>
    <row r="2008" spans="2:12" x14ac:dyDescent="0.3">
      <c r="B2008" t="s">
        <v>2039</v>
      </c>
      <c r="C2008">
        <v>1993</v>
      </c>
      <c r="D2008" t="s">
        <v>10</v>
      </c>
      <c r="E2008">
        <v>27</v>
      </c>
      <c r="F2008">
        <v>0</v>
      </c>
      <c r="G2008" s="18">
        <v>29622.69</v>
      </c>
      <c r="H2008" t="s">
        <v>16</v>
      </c>
      <c r="I2008" t="s">
        <v>16</v>
      </c>
      <c r="J2008" t="s">
        <v>42</v>
      </c>
      <c r="K2008" s="14">
        <f t="shared" si="62"/>
        <v>34177</v>
      </c>
      <c r="L2008" s="16">
        <f t="shared" si="63"/>
        <v>29</v>
      </c>
    </row>
    <row r="2009" spans="2:12" x14ac:dyDescent="0.3">
      <c r="B2009" t="s">
        <v>2040</v>
      </c>
      <c r="C2009">
        <v>1973</v>
      </c>
      <c r="D2009" t="s">
        <v>35</v>
      </c>
      <c r="E2009">
        <v>23</v>
      </c>
      <c r="F2009">
        <v>0</v>
      </c>
      <c r="G2009" s="18">
        <v>29757.69</v>
      </c>
      <c r="H2009" t="s">
        <v>16</v>
      </c>
      <c r="I2009" t="s">
        <v>12</v>
      </c>
      <c r="J2009" t="s">
        <v>42</v>
      </c>
      <c r="K2009" s="14">
        <f t="shared" si="62"/>
        <v>26899</v>
      </c>
      <c r="L2009" s="16">
        <f t="shared" si="63"/>
        <v>49</v>
      </c>
    </row>
    <row r="2010" spans="2:12" x14ac:dyDescent="0.3">
      <c r="B2010" t="s">
        <v>2041</v>
      </c>
      <c r="C2010">
        <v>1998</v>
      </c>
      <c r="D2010" t="s">
        <v>18</v>
      </c>
      <c r="E2010">
        <v>20</v>
      </c>
      <c r="F2010">
        <v>0</v>
      </c>
      <c r="G2010" s="18">
        <v>29760.6</v>
      </c>
      <c r="H2010" t="s">
        <v>16</v>
      </c>
      <c r="I2010" t="s">
        <v>11</v>
      </c>
      <c r="J2010" t="s">
        <v>42</v>
      </c>
      <c r="K2010" s="14">
        <f t="shared" si="62"/>
        <v>35966</v>
      </c>
      <c r="L2010" s="16">
        <f t="shared" si="63"/>
        <v>24</v>
      </c>
    </row>
    <row r="2011" spans="2:12" x14ac:dyDescent="0.3">
      <c r="B2011" t="s">
        <v>2042</v>
      </c>
      <c r="C2011">
        <v>1981</v>
      </c>
      <c r="D2011" t="s">
        <v>35</v>
      </c>
      <c r="E2011">
        <v>13</v>
      </c>
      <c r="F2011">
        <v>1</v>
      </c>
      <c r="G2011" s="18">
        <v>29816.639999999999</v>
      </c>
      <c r="H2011" t="s">
        <v>16</v>
      </c>
      <c r="I2011" t="s">
        <v>11</v>
      </c>
      <c r="J2011" t="s">
        <v>42</v>
      </c>
      <c r="K2011" s="14">
        <f t="shared" si="62"/>
        <v>29811</v>
      </c>
      <c r="L2011" s="16">
        <f t="shared" si="63"/>
        <v>41</v>
      </c>
    </row>
    <row r="2012" spans="2:12" x14ac:dyDescent="0.3">
      <c r="B2012" t="s">
        <v>2043</v>
      </c>
      <c r="C2012">
        <v>1982</v>
      </c>
      <c r="D2012" t="s">
        <v>37</v>
      </c>
      <c r="E2012">
        <v>29</v>
      </c>
      <c r="F2012">
        <v>3</v>
      </c>
      <c r="G2012" s="18">
        <v>29818.76</v>
      </c>
      <c r="H2012" t="s">
        <v>16</v>
      </c>
      <c r="I2012" t="s">
        <v>16</v>
      </c>
      <c r="J2012" t="s">
        <v>23</v>
      </c>
      <c r="K2012" s="14">
        <f t="shared" si="62"/>
        <v>30253</v>
      </c>
      <c r="L2012" s="16">
        <f t="shared" si="63"/>
        <v>40</v>
      </c>
    </row>
    <row r="2013" spans="2:12" x14ac:dyDescent="0.3">
      <c r="B2013" t="s">
        <v>2044</v>
      </c>
      <c r="C2013">
        <v>1989</v>
      </c>
      <c r="D2013" t="s">
        <v>30</v>
      </c>
      <c r="E2013">
        <v>30</v>
      </c>
      <c r="F2013">
        <v>3</v>
      </c>
      <c r="G2013" s="18">
        <v>29852.48</v>
      </c>
      <c r="H2013" t="s">
        <v>16</v>
      </c>
      <c r="I2013" t="s">
        <v>12</v>
      </c>
      <c r="J2013" t="s">
        <v>42</v>
      </c>
      <c r="K2013" s="14">
        <f t="shared" si="62"/>
        <v>32872</v>
      </c>
      <c r="L2013" s="16">
        <f t="shared" si="63"/>
        <v>33</v>
      </c>
    </row>
    <row r="2014" spans="2:12" x14ac:dyDescent="0.3">
      <c r="B2014" t="s">
        <v>2045</v>
      </c>
      <c r="C2014">
        <v>1975</v>
      </c>
      <c r="D2014" t="s">
        <v>35</v>
      </c>
      <c r="E2014">
        <v>19</v>
      </c>
      <c r="F2014">
        <v>1</v>
      </c>
      <c r="G2014" s="18">
        <v>29899.25</v>
      </c>
      <c r="H2014" t="s">
        <v>16</v>
      </c>
      <c r="I2014" t="s">
        <v>12</v>
      </c>
      <c r="J2014" t="s">
        <v>42</v>
      </c>
      <c r="K2014" s="14">
        <f t="shared" si="62"/>
        <v>27625</v>
      </c>
      <c r="L2014" s="16">
        <f t="shared" si="63"/>
        <v>47</v>
      </c>
    </row>
    <row r="2015" spans="2:12" x14ac:dyDescent="0.3">
      <c r="B2015" t="s">
        <v>2046</v>
      </c>
      <c r="C2015">
        <v>1988</v>
      </c>
      <c r="D2015" t="s">
        <v>30</v>
      </c>
      <c r="E2015">
        <v>30</v>
      </c>
      <c r="F2015">
        <v>3</v>
      </c>
      <c r="G2015" s="18">
        <v>29929.56</v>
      </c>
      <c r="H2015" t="s">
        <v>16</v>
      </c>
      <c r="I2015" t="s">
        <v>16</v>
      </c>
      <c r="J2015" t="s">
        <v>42</v>
      </c>
      <c r="K2015" s="14">
        <f t="shared" si="62"/>
        <v>32507</v>
      </c>
      <c r="L2015" s="16">
        <f t="shared" si="63"/>
        <v>34</v>
      </c>
    </row>
    <row r="2016" spans="2:12" x14ac:dyDescent="0.3">
      <c r="B2016" t="s">
        <v>2047</v>
      </c>
      <c r="C2016">
        <v>1976</v>
      </c>
      <c r="D2016" t="s">
        <v>18</v>
      </c>
      <c r="E2016">
        <v>12</v>
      </c>
      <c r="F2016">
        <v>2</v>
      </c>
      <c r="G2016" s="18">
        <v>29933.75</v>
      </c>
      <c r="H2016" t="s">
        <v>16</v>
      </c>
      <c r="I2016" t="s">
        <v>16</v>
      </c>
      <c r="J2016" t="s">
        <v>42</v>
      </c>
      <c r="K2016" s="14">
        <f t="shared" si="62"/>
        <v>27923</v>
      </c>
      <c r="L2016" s="16">
        <f t="shared" si="63"/>
        <v>46</v>
      </c>
    </row>
    <row r="2017" spans="2:12" x14ac:dyDescent="0.3">
      <c r="B2017" t="s">
        <v>2048</v>
      </c>
      <c r="C2017">
        <v>1991</v>
      </c>
      <c r="D2017" t="s">
        <v>37</v>
      </c>
      <c r="E2017">
        <v>5</v>
      </c>
      <c r="F2017">
        <v>3</v>
      </c>
      <c r="G2017" s="18">
        <v>29969.67</v>
      </c>
      <c r="H2017" t="s">
        <v>16</v>
      </c>
      <c r="I2017" t="s">
        <v>16</v>
      </c>
      <c r="J2017" t="s">
        <v>42</v>
      </c>
      <c r="K2017" s="14">
        <f t="shared" si="62"/>
        <v>33516</v>
      </c>
      <c r="L2017" s="16">
        <f t="shared" si="63"/>
        <v>31</v>
      </c>
    </row>
    <row r="2018" spans="2:12" x14ac:dyDescent="0.3">
      <c r="B2018" t="s">
        <v>2049</v>
      </c>
      <c r="C2018">
        <v>1981</v>
      </c>
      <c r="D2018" t="s">
        <v>35</v>
      </c>
      <c r="E2018">
        <v>4</v>
      </c>
      <c r="F2018">
        <v>1</v>
      </c>
      <c r="G2018" s="18">
        <v>30026.87</v>
      </c>
      <c r="H2018" t="s">
        <v>11</v>
      </c>
      <c r="I2018" t="s">
        <v>12</v>
      </c>
      <c r="J2018" t="s">
        <v>23</v>
      </c>
      <c r="K2018" s="14">
        <f t="shared" si="62"/>
        <v>29802</v>
      </c>
      <c r="L2018" s="16">
        <f t="shared" si="63"/>
        <v>41</v>
      </c>
    </row>
    <row r="2019" spans="2:12" x14ac:dyDescent="0.3">
      <c r="B2019" t="s">
        <v>2050</v>
      </c>
      <c r="C2019">
        <v>1967</v>
      </c>
      <c r="D2019" t="s">
        <v>18</v>
      </c>
      <c r="E2019">
        <v>16</v>
      </c>
      <c r="F2019">
        <v>3</v>
      </c>
      <c r="G2019" s="18">
        <v>30063.58</v>
      </c>
      <c r="H2019" t="s">
        <v>16</v>
      </c>
      <c r="I2019" t="s">
        <v>16</v>
      </c>
      <c r="J2019" t="s">
        <v>23</v>
      </c>
      <c r="K2019" s="14">
        <f t="shared" si="62"/>
        <v>24639</v>
      </c>
      <c r="L2019" s="16">
        <f t="shared" si="63"/>
        <v>55</v>
      </c>
    </row>
    <row r="2020" spans="2:12" x14ac:dyDescent="0.3">
      <c r="B2020" t="s">
        <v>2051</v>
      </c>
      <c r="C2020">
        <v>1979</v>
      </c>
      <c r="D2020" t="s">
        <v>20</v>
      </c>
      <c r="E2020">
        <v>2</v>
      </c>
      <c r="F2020">
        <v>2</v>
      </c>
      <c r="G2020" s="18">
        <v>30095.97</v>
      </c>
      <c r="H2020" t="s">
        <v>11</v>
      </c>
      <c r="I2020" t="s">
        <v>12</v>
      </c>
      <c r="J2020" t="s">
        <v>42</v>
      </c>
      <c r="K2020" s="14">
        <f t="shared" si="62"/>
        <v>29100</v>
      </c>
      <c r="L2020" s="16">
        <f t="shared" si="63"/>
        <v>43</v>
      </c>
    </row>
    <row r="2021" spans="2:12" x14ac:dyDescent="0.3">
      <c r="B2021" t="s">
        <v>2052</v>
      </c>
      <c r="C2021">
        <v>1971</v>
      </c>
      <c r="D2021" t="s">
        <v>30</v>
      </c>
      <c r="E2021">
        <v>25</v>
      </c>
      <c r="F2021">
        <v>0</v>
      </c>
      <c r="G2021" s="18">
        <v>30134.75</v>
      </c>
      <c r="H2021" t="s">
        <v>11</v>
      </c>
      <c r="I2021" t="s">
        <v>12</v>
      </c>
      <c r="J2021" t="s">
        <v>42</v>
      </c>
      <c r="K2021" s="14">
        <f t="shared" si="62"/>
        <v>26292</v>
      </c>
      <c r="L2021" s="16">
        <f t="shared" si="63"/>
        <v>51</v>
      </c>
    </row>
    <row r="2022" spans="2:12" x14ac:dyDescent="0.3">
      <c r="B2022" t="s">
        <v>2053</v>
      </c>
      <c r="C2022">
        <v>1958</v>
      </c>
      <c r="D2022" t="s">
        <v>35</v>
      </c>
      <c r="E2022">
        <v>11</v>
      </c>
      <c r="F2022">
        <v>1</v>
      </c>
      <c r="G2022" s="18">
        <v>30166.62</v>
      </c>
      <c r="H2022" t="s">
        <v>16</v>
      </c>
      <c r="I2022" t="s">
        <v>12</v>
      </c>
      <c r="J2022" t="s">
        <v>23</v>
      </c>
      <c r="K2022" s="14">
        <f t="shared" si="62"/>
        <v>21408</v>
      </c>
      <c r="L2022" s="16">
        <f t="shared" si="63"/>
        <v>64</v>
      </c>
    </row>
    <row r="2023" spans="2:12" x14ac:dyDescent="0.3">
      <c r="B2023" t="s">
        <v>2054</v>
      </c>
      <c r="C2023">
        <v>1963</v>
      </c>
      <c r="D2023" t="s">
        <v>20</v>
      </c>
      <c r="E2023">
        <v>13</v>
      </c>
      <c r="F2023">
        <v>3</v>
      </c>
      <c r="G2023" s="18">
        <v>30184.94</v>
      </c>
      <c r="H2023" t="s">
        <v>16</v>
      </c>
      <c r="I2023" t="s">
        <v>16</v>
      </c>
      <c r="J2023" t="s">
        <v>276</v>
      </c>
      <c r="K2023" s="14">
        <f t="shared" si="62"/>
        <v>23267</v>
      </c>
      <c r="L2023" s="16">
        <f t="shared" si="63"/>
        <v>59</v>
      </c>
    </row>
    <row r="2024" spans="2:12" x14ac:dyDescent="0.3">
      <c r="B2024" t="s">
        <v>2055</v>
      </c>
      <c r="C2024">
        <v>1962</v>
      </c>
      <c r="D2024" t="s">
        <v>20</v>
      </c>
      <c r="E2024">
        <v>15</v>
      </c>
      <c r="F2024">
        <v>0</v>
      </c>
      <c r="G2024" s="18">
        <v>30260</v>
      </c>
      <c r="H2024" t="s">
        <v>16</v>
      </c>
      <c r="I2024" t="s">
        <v>16</v>
      </c>
      <c r="J2024" t="s">
        <v>276</v>
      </c>
      <c r="K2024" s="14">
        <f t="shared" si="62"/>
        <v>22904</v>
      </c>
      <c r="L2024" s="16">
        <f t="shared" si="63"/>
        <v>60</v>
      </c>
    </row>
    <row r="2025" spans="2:12" x14ac:dyDescent="0.3">
      <c r="B2025" t="s">
        <v>2056</v>
      </c>
      <c r="C2025">
        <v>1972</v>
      </c>
      <c r="D2025" t="s">
        <v>10</v>
      </c>
      <c r="E2025">
        <v>24</v>
      </c>
      <c r="F2025">
        <v>2</v>
      </c>
      <c r="G2025" s="18">
        <v>30284.639999999999</v>
      </c>
      <c r="H2025" t="s">
        <v>16</v>
      </c>
      <c r="I2025" t="s">
        <v>16</v>
      </c>
      <c r="J2025" t="s">
        <v>23</v>
      </c>
      <c r="K2025" s="14">
        <f t="shared" si="62"/>
        <v>26504</v>
      </c>
      <c r="L2025" s="16">
        <f t="shared" si="63"/>
        <v>50</v>
      </c>
    </row>
    <row r="2026" spans="2:12" x14ac:dyDescent="0.3">
      <c r="B2026" t="s">
        <v>2057</v>
      </c>
      <c r="C2026">
        <v>2004</v>
      </c>
      <c r="D2026" t="s">
        <v>18</v>
      </c>
      <c r="E2026">
        <v>1</v>
      </c>
      <c r="F2026">
        <v>0</v>
      </c>
      <c r="G2026" s="18">
        <v>30328.27</v>
      </c>
      <c r="H2026" t="s">
        <v>11</v>
      </c>
      <c r="I2026" t="s">
        <v>11</v>
      </c>
      <c r="J2026" t="s">
        <v>42</v>
      </c>
      <c r="K2026" s="14">
        <f t="shared" si="62"/>
        <v>38139</v>
      </c>
      <c r="L2026" s="16">
        <f t="shared" si="63"/>
        <v>19</v>
      </c>
    </row>
    <row r="2027" spans="2:12" x14ac:dyDescent="0.3">
      <c r="B2027" t="s">
        <v>2058</v>
      </c>
      <c r="C2027">
        <v>1969</v>
      </c>
      <c r="D2027" t="s">
        <v>10</v>
      </c>
      <c r="E2027">
        <v>30</v>
      </c>
      <c r="F2027">
        <v>0</v>
      </c>
      <c r="G2027" s="18">
        <v>30366.93</v>
      </c>
      <c r="H2027" t="s">
        <v>11</v>
      </c>
      <c r="I2027" t="s">
        <v>11</v>
      </c>
      <c r="J2027" t="s">
        <v>42</v>
      </c>
      <c r="K2027" s="14">
        <f t="shared" si="62"/>
        <v>25414</v>
      </c>
      <c r="L2027" s="16">
        <f t="shared" si="63"/>
        <v>53</v>
      </c>
    </row>
    <row r="2028" spans="2:12" x14ac:dyDescent="0.3">
      <c r="B2028" t="s">
        <v>2059</v>
      </c>
      <c r="C2028">
        <v>1976</v>
      </c>
      <c r="D2028" t="s">
        <v>20</v>
      </c>
      <c r="E2028">
        <v>3</v>
      </c>
      <c r="F2028">
        <v>2</v>
      </c>
      <c r="G2028" s="18">
        <v>30409.53</v>
      </c>
      <c r="H2028" t="s">
        <v>11</v>
      </c>
      <c r="I2028" t="s">
        <v>12</v>
      </c>
      <c r="J2028" t="s">
        <v>23</v>
      </c>
      <c r="K2028" s="14">
        <f t="shared" si="62"/>
        <v>28006</v>
      </c>
      <c r="L2028" s="16">
        <f t="shared" si="63"/>
        <v>46</v>
      </c>
    </row>
    <row r="2029" spans="2:12" x14ac:dyDescent="0.3">
      <c r="B2029" t="s">
        <v>2060</v>
      </c>
      <c r="C2029">
        <v>1998</v>
      </c>
      <c r="D2029" t="s">
        <v>37</v>
      </c>
      <c r="E2029">
        <v>28</v>
      </c>
      <c r="F2029">
        <v>0</v>
      </c>
      <c r="G2029" s="18">
        <v>30422.03</v>
      </c>
      <c r="H2029" t="s">
        <v>11</v>
      </c>
      <c r="I2029" t="s">
        <v>12</v>
      </c>
      <c r="J2029" t="s">
        <v>42</v>
      </c>
      <c r="K2029" s="14">
        <f t="shared" si="62"/>
        <v>36096</v>
      </c>
      <c r="L2029" s="16">
        <f t="shared" si="63"/>
        <v>24</v>
      </c>
    </row>
    <row r="2030" spans="2:12" x14ac:dyDescent="0.3">
      <c r="B2030" t="s">
        <v>2061</v>
      </c>
      <c r="C2030">
        <v>1983</v>
      </c>
      <c r="D2030" t="s">
        <v>20</v>
      </c>
      <c r="E2030">
        <v>3</v>
      </c>
      <c r="F2030">
        <v>3</v>
      </c>
      <c r="G2030" s="18">
        <v>30457.37</v>
      </c>
      <c r="H2030" t="s">
        <v>11</v>
      </c>
      <c r="I2030" t="s">
        <v>16</v>
      </c>
      <c r="J2030" t="s">
        <v>23</v>
      </c>
      <c r="K2030" s="14">
        <f t="shared" si="62"/>
        <v>30562</v>
      </c>
      <c r="L2030" s="16">
        <f t="shared" si="63"/>
        <v>39</v>
      </c>
    </row>
    <row r="2031" spans="2:12" x14ac:dyDescent="0.3">
      <c r="B2031" t="s">
        <v>2062</v>
      </c>
      <c r="C2031">
        <v>1986</v>
      </c>
      <c r="D2031" t="s">
        <v>35</v>
      </c>
      <c r="E2031">
        <v>10</v>
      </c>
      <c r="F2031">
        <v>3</v>
      </c>
      <c r="G2031" s="18">
        <v>30530.5</v>
      </c>
      <c r="H2031" t="s">
        <v>11</v>
      </c>
      <c r="I2031" t="s">
        <v>16</v>
      </c>
      <c r="J2031" t="s">
        <v>42</v>
      </c>
      <c r="K2031" s="14">
        <f t="shared" si="62"/>
        <v>31634</v>
      </c>
      <c r="L2031" s="16">
        <f t="shared" si="63"/>
        <v>36</v>
      </c>
    </row>
    <row r="2032" spans="2:12" x14ac:dyDescent="0.3">
      <c r="B2032" t="s">
        <v>2063</v>
      </c>
      <c r="C2032">
        <v>1970</v>
      </c>
      <c r="D2032" t="s">
        <v>15</v>
      </c>
      <c r="E2032">
        <v>11</v>
      </c>
      <c r="F2032">
        <v>0</v>
      </c>
      <c r="G2032" s="18">
        <v>30625.65</v>
      </c>
      <c r="H2032" t="s">
        <v>11</v>
      </c>
      <c r="I2032" t="s">
        <v>12</v>
      </c>
      <c r="J2032" t="s">
        <v>42</v>
      </c>
      <c r="K2032" s="14">
        <f t="shared" si="62"/>
        <v>25883</v>
      </c>
      <c r="L2032" s="16">
        <f t="shared" si="63"/>
        <v>52</v>
      </c>
    </row>
    <row r="2033" spans="2:12" x14ac:dyDescent="0.3">
      <c r="B2033" t="s">
        <v>2064</v>
      </c>
      <c r="C2033">
        <v>1999</v>
      </c>
      <c r="D2033" t="s">
        <v>20</v>
      </c>
      <c r="E2033">
        <v>21</v>
      </c>
      <c r="F2033">
        <v>0</v>
      </c>
      <c r="G2033" s="18">
        <v>30697.71</v>
      </c>
      <c r="H2033" t="s">
        <v>16</v>
      </c>
      <c r="I2033" t="s">
        <v>11</v>
      </c>
      <c r="J2033" t="s">
        <v>42</v>
      </c>
      <c r="K2033" s="14">
        <f t="shared" si="62"/>
        <v>36424</v>
      </c>
      <c r="L2033" s="16">
        <f t="shared" si="63"/>
        <v>23</v>
      </c>
    </row>
    <row r="2034" spans="2:12" x14ac:dyDescent="0.3">
      <c r="B2034" t="s">
        <v>2065</v>
      </c>
      <c r="C2034">
        <v>1983</v>
      </c>
      <c r="D2034" t="s">
        <v>30</v>
      </c>
      <c r="E2034">
        <v>21</v>
      </c>
      <c r="F2034">
        <v>3</v>
      </c>
      <c r="G2034" s="18">
        <v>30724.44</v>
      </c>
      <c r="H2034" t="s">
        <v>11</v>
      </c>
      <c r="I2034" t="s">
        <v>12</v>
      </c>
      <c r="J2034" t="s">
        <v>42</v>
      </c>
      <c r="K2034" s="14">
        <f t="shared" si="62"/>
        <v>30671</v>
      </c>
      <c r="L2034" s="16">
        <f t="shared" si="63"/>
        <v>39</v>
      </c>
    </row>
    <row r="2035" spans="2:12" x14ac:dyDescent="0.3">
      <c r="B2035" t="s">
        <v>2066</v>
      </c>
      <c r="C2035">
        <v>1988</v>
      </c>
      <c r="D2035" t="s">
        <v>20</v>
      </c>
      <c r="E2035">
        <v>5</v>
      </c>
      <c r="F2035">
        <v>3</v>
      </c>
      <c r="G2035" s="18">
        <v>30763.01</v>
      </c>
      <c r="H2035" t="s">
        <v>11</v>
      </c>
      <c r="I2035" t="s">
        <v>16</v>
      </c>
      <c r="J2035" t="s">
        <v>42</v>
      </c>
      <c r="K2035" s="14">
        <f t="shared" si="62"/>
        <v>32391</v>
      </c>
      <c r="L2035" s="16">
        <f t="shared" si="63"/>
        <v>34</v>
      </c>
    </row>
    <row r="2036" spans="2:12" x14ac:dyDescent="0.3">
      <c r="B2036" t="s">
        <v>2067</v>
      </c>
      <c r="C2036">
        <v>1961</v>
      </c>
      <c r="D2036" t="s">
        <v>20</v>
      </c>
      <c r="E2036">
        <v>9</v>
      </c>
      <c r="F2036">
        <v>3</v>
      </c>
      <c r="G2036" s="18">
        <v>30942.19</v>
      </c>
      <c r="H2036" t="s">
        <v>11</v>
      </c>
      <c r="I2036" t="s">
        <v>11</v>
      </c>
      <c r="J2036" t="s">
        <v>13</v>
      </c>
      <c r="K2036" s="14">
        <f t="shared" si="62"/>
        <v>22533</v>
      </c>
      <c r="L2036" s="16">
        <f t="shared" si="63"/>
        <v>61</v>
      </c>
    </row>
    <row r="2037" spans="2:12" x14ac:dyDescent="0.3">
      <c r="B2037" t="s">
        <v>2068</v>
      </c>
      <c r="C2037">
        <v>2004</v>
      </c>
      <c r="D2037" t="s">
        <v>15</v>
      </c>
      <c r="E2037">
        <v>9</v>
      </c>
      <c r="F2037">
        <v>0</v>
      </c>
      <c r="G2037" s="18">
        <v>31196.61</v>
      </c>
      <c r="H2037" t="s">
        <v>11</v>
      </c>
      <c r="I2037" t="s">
        <v>16</v>
      </c>
      <c r="J2037" t="s">
        <v>42</v>
      </c>
      <c r="K2037" s="14">
        <f t="shared" si="62"/>
        <v>38300</v>
      </c>
      <c r="L2037" s="16">
        <f t="shared" si="63"/>
        <v>18</v>
      </c>
    </row>
    <row r="2038" spans="2:12" x14ac:dyDescent="0.3">
      <c r="B2038" t="s">
        <v>2069</v>
      </c>
      <c r="C2038">
        <v>2000</v>
      </c>
      <c r="D2038" t="s">
        <v>10</v>
      </c>
      <c r="E2038">
        <v>22</v>
      </c>
      <c r="F2038">
        <v>0</v>
      </c>
      <c r="G2038" s="18">
        <v>31234.560000000001</v>
      </c>
      <c r="H2038" t="s">
        <v>16</v>
      </c>
      <c r="I2038" t="s">
        <v>16</v>
      </c>
      <c r="J2038" t="s">
        <v>42</v>
      </c>
      <c r="K2038" s="14">
        <f t="shared" si="62"/>
        <v>36729</v>
      </c>
      <c r="L2038" s="16">
        <f t="shared" si="63"/>
        <v>22</v>
      </c>
    </row>
    <row r="2039" spans="2:12" x14ac:dyDescent="0.3">
      <c r="B2039" t="s">
        <v>2070</v>
      </c>
      <c r="C2039">
        <v>1968</v>
      </c>
      <c r="D2039" t="s">
        <v>10</v>
      </c>
      <c r="E2039">
        <v>9</v>
      </c>
      <c r="F2039">
        <v>0</v>
      </c>
      <c r="G2039" s="18">
        <v>31322.53</v>
      </c>
      <c r="H2039" t="s">
        <v>11</v>
      </c>
      <c r="I2039" t="s">
        <v>16</v>
      </c>
      <c r="J2039" t="s">
        <v>42</v>
      </c>
      <c r="K2039" s="14">
        <f t="shared" si="62"/>
        <v>25028</v>
      </c>
      <c r="L2039" s="16">
        <f t="shared" si="63"/>
        <v>54</v>
      </c>
    </row>
    <row r="2040" spans="2:12" x14ac:dyDescent="0.3">
      <c r="B2040" t="s">
        <v>2071</v>
      </c>
      <c r="C2040">
        <v>1995</v>
      </c>
      <c r="D2040" t="s">
        <v>20</v>
      </c>
      <c r="E2040">
        <v>27</v>
      </c>
      <c r="F2040">
        <v>0</v>
      </c>
      <c r="G2040" s="18">
        <v>31328.27</v>
      </c>
      <c r="H2040" t="s">
        <v>11</v>
      </c>
      <c r="I2040" t="s">
        <v>11</v>
      </c>
      <c r="J2040" t="s">
        <v>42</v>
      </c>
      <c r="K2040" s="14">
        <f t="shared" si="62"/>
        <v>34969</v>
      </c>
      <c r="L2040" s="16">
        <f t="shared" si="63"/>
        <v>27</v>
      </c>
    </row>
    <row r="2041" spans="2:12" x14ac:dyDescent="0.3">
      <c r="B2041" t="s">
        <v>2072</v>
      </c>
      <c r="C2041">
        <v>1974</v>
      </c>
      <c r="D2041" t="s">
        <v>37</v>
      </c>
      <c r="E2041">
        <v>8</v>
      </c>
      <c r="F2041">
        <v>0</v>
      </c>
      <c r="G2041" s="18">
        <v>31368.81</v>
      </c>
      <c r="H2041" t="s">
        <v>11</v>
      </c>
      <c r="I2041" t="s">
        <v>12</v>
      </c>
      <c r="J2041" t="s">
        <v>42</v>
      </c>
      <c r="K2041" s="14">
        <f t="shared" si="62"/>
        <v>27310</v>
      </c>
      <c r="L2041" s="16">
        <f t="shared" si="63"/>
        <v>48</v>
      </c>
    </row>
    <row r="2042" spans="2:12" x14ac:dyDescent="0.3">
      <c r="B2042" t="s">
        <v>2073</v>
      </c>
      <c r="C2042">
        <v>1975</v>
      </c>
      <c r="D2042" t="s">
        <v>37</v>
      </c>
      <c r="E2042">
        <v>29</v>
      </c>
      <c r="F2042">
        <v>1</v>
      </c>
      <c r="G2042" s="18">
        <v>31591.82</v>
      </c>
      <c r="H2042" t="s">
        <v>11</v>
      </c>
      <c r="I2042" t="s">
        <v>16</v>
      </c>
      <c r="J2042" t="s">
        <v>42</v>
      </c>
      <c r="K2042" s="14">
        <f t="shared" si="62"/>
        <v>27696</v>
      </c>
      <c r="L2042" s="16">
        <f t="shared" si="63"/>
        <v>47</v>
      </c>
    </row>
    <row r="2043" spans="2:12" x14ac:dyDescent="0.3">
      <c r="B2043" t="s">
        <v>2074</v>
      </c>
      <c r="C2043">
        <v>1960</v>
      </c>
      <c r="D2043" t="s">
        <v>30</v>
      </c>
      <c r="E2043">
        <v>13</v>
      </c>
      <c r="F2043">
        <v>1</v>
      </c>
      <c r="G2043" s="18">
        <v>31620</v>
      </c>
      <c r="H2043" t="s">
        <v>11</v>
      </c>
      <c r="I2043" t="s">
        <v>16</v>
      </c>
      <c r="J2043" t="s">
        <v>247</v>
      </c>
      <c r="K2043" s="14">
        <f t="shared" si="62"/>
        <v>22263</v>
      </c>
      <c r="L2043" s="16">
        <f t="shared" si="63"/>
        <v>62</v>
      </c>
    </row>
    <row r="2044" spans="2:12" x14ac:dyDescent="0.3">
      <c r="B2044" t="s">
        <v>2075</v>
      </c>
      <c r="C2044">
        <v>1977</v>
      </c>
      <c r="D2044" t="s">
        <v>37</v>
      </c>
      <c r="E2044">
        <v>14</v>
      </c>
      <c r="F2044">
        <v>2</v>
      </c>
      <c r="G2044" s="18">
        <v>31736.7</v>
      </c>
      <c r="H2044" t="s">
        <v>11</v>
      </c>
      <c r="I2044" t="s">
        <v>11</v>
      </c>
      <c r="J2044" t="s">
        <v>23</v>
      </c>
      <c r="K2044" s="14">
        <f t="shared" si="62"/>
        <v>28412</v>
      </c>
      <c r="L2044" s="16">
        <f t="shared" si="63"/>
        <v>45</v>
      </c>
    </row>
    <row r="2045" spans="2:12" x14ac:dyDescent="0.3">
      <c r="B2045" t="s">
        <v>2076</v>
      </c>
      <c r="C2045">
        <v>1984</v>
      </c>
      <c r="D2045" t="s">
        <v>20</v>
      </c>
      <c r="E2045">
        <v>10</v>
      </c>
      <c r="F2045">
        <v>3</v>
      </c>
      <c r="G2045" s="18">
        <v>31743.919999999998</v>
      </c>
      <c r="H2045" t="s">
        <v>11</v>
      </c>
      <c r="I2045" t="s">
        <v>16</v>
      </c>
      <c r="J2045" t="s">
        <v>42</v>
      </c>
      <c r="K2045" s="14">
        <f t="shared" si="62"/>
        <v>30935</v>
      </c>
      <c r="L2045" s="16">
        <f t="shared" si="63"/>
        <v>38</v>
      </c>
    </row>
    <row r="2046" spans="2:12" x14ac:dyDescent="0.3">
      <c r="B2046" t="s">
        <v>2077</v>
      </c>
      <c r="C2046">
        <v>1975</v>
      </c>
      <c r="D2046" t="s">
        <v>20</v>
      </c>
      <c r="E2046">
        <v>25</v>
      </c>
      <c r="F2046">
        <v>1</v>
      </c>
      <c r="G2046" s="18">
        <v>31897.1</v>
      </c>
      <c r="H2046" t="s">
        <v>11</v>
      </c>
      <c r="I2046" t="s">
        <v>12</v>
      </c>
      <c r="J2046" t="s">
        <v>42</v>
      </c>
      <c r="K2046" s="14">
        <f t="shared" si="62"/>
        <v>27662</v>
      </c>
      <c r="L2046" s="16">
        <f t="shared" si="63"/>
        <v>47</v>
      </c>
    </row>
    <row r="2047" spans="2:12" x14ac:dyDescent="0.3">
      <c r="B2047" t="s">
        <v>2078</v>
      </c>
      <c r="C2047">
        <v>1972</v>
      </c>
      <c r="D2047" t="s">
        <v>20</v>
      </c>
      <c r="E2047">
        <v>21</v>
      </c>
      <c r="F2047">
        <v>0</v>
      </c>
      <c r="G2047" s="18">
        <v>31980.89</v>
      </c>
      <c r="H2047" t="s">
        <v>11</v>
      </c>
      <c r="I2047" t="s">
        <v>16</v>
      </c>
      <c r="J2047" t="s">
        <v>42</v>
      </c>
      <c r="K2047" s="14">
        <f t="shared" si="62"/>
        <v>26563</v>
      </c>
      <c r="L2047" s="16">
        <f t="shared" si="63"/>
        <v>50</v>
      </c>
    </row>
    <row r="2048" spans="2:12" x14ac:dyDescent="0.3">
      <c r="B2048" t="s">
        <v>2079</v>
      </c>
      <c r="C2048">
        <v>1993</v>
      </c>
      <c r="D2048" t="s">
        <v>20</v>
      </c>
      <c r="E2048">
        <v>13</v>
      </c>
      <c r="F2048">
        <v>0</v>
      </c>
      <c r="G2048" s="18">
        <v>32086.21</v>
      </c>
      <c r="H2048" t="s">
        <v>16</v>
      </c>
      <c r="I2048" t="s">
        <v>12</v>
      </c>
      <c r="J2048" t="s">
        <v>42</v>
      </c>
      <c r="K2048" s="14">
        <f t="shared" si="62"/>
        <v>34225</v>
      </c>
      <c r="L2048" s="16">
        <f t="shared" si="63"/>
        <v>29</v>
      </c>
    </row>
    <row r="2049" spans="2:12" x14ac:dyDescent="0.3">
      <c r="B2049" t="s">
        <v>2080</v>
      </c>
      <c r="C2049">
        <v>1978</v>
      </c>
      <c r="D2049" t="s">
        <v>15</v>
      </c>
      <c r="E2049">
        <v>10</v>
      </c>
      <c r="F2049">
        <v>2</v>
      </c>
      <c r="G2049" s="18">
        <v>32108.66</v>
      </c>
      <c r="H2049" t="s">
        <v>16</v>
      </c>
      <c r="I2049" t="s">
        <v>12</v>
      </c>
      <c r="J2049" t="s">
        <v>356</v>
      </c>
      <c r="K2049" s="14">
        <f t="shared" si="62"/>
        <v>28804</v>
      </c>
      <c r="L2049" s="16">
        <f t="shared" si="63"/>
        <v>44</v>
      </c>
    </row>
    <row r="2050" spans="2:12" x14ac:dyDescent="0.3">
      <c r="B2050" t="s">
        <v>2081</v>
      </c>
      <c r="C2050">
        <v>1969</v>
      </c>
      <c r="D2050" t="s">
        <v>20</v>
      </c>
      <c r="E2050">
        <v>11</v>
      </c>
      <c r="F2050">
        <v>0</v>
      </c>
      <c r="G2050" s="18">
        <v>32192.76</v>
      </c>
      <c r="H2050" t="s">
        <v>16</v>
      </c>
      <c r="I2050" t="s">
        <v>11</v>
      </c>
      <c r="J2050" t="s">
        <v>42</v>
      </c>
      <c r="K2050" s="14">
        <f t="shared" si="62"/>
        <v>25457</v>
      </c>
      <c r="L2050" s="16">
        <f t="shared" si="63"/>
        <v>53</v>
      </c>
    </row>
    <row r="2051" spans="2:12" x14ac:dyDescent="0.3">
      <c r="B2051" t="s">
        <v>2082</v>
      </c>
      <c r="C2051">
        <v>1994</v>
      </c>
      <c r="D2051" t="s">
        <v>20</v>
      </c>
      <c r="E2051">
        <v>8</v>
      </c>
      <c r="F2051">
        <v>0</v>
      </c>
      <c r="G2051" s="18">
        <v>32222.81</v>
      </c>
      <c r="H2051" t="s">
        <v>11</v>
      </c>
      <c r="I2051" t="s">
        <v>16</v>
      </c>
      <c r="J2051" t="s">
        <v>42</v>
      </c>
      <c r="K2051" s="14">
        <f t="shared" ref="K2051:K2114" si="64">DATE(C2051,MONTH(1&amp;D2051),E2051)</f>
        <v>34585</v>
      </c>
      <c r="L2051" s="16">
        <f t="shared" ref="L2051:L2114" si="65">DATEDIF(K2051,DATE(2023,6,8),"Y")</f>
        <v>28</v>
      </c>
    </row>
    <row r="2052" spans="2:12" x14ac:dyDescent="0.3">
      <c r="B2052" t="s">
        <v>2083</v>
      </c>
      <c r="C2052">
        <v>1975</v>
      </c>
      <c r="D2052" t="s">
        <v>30</v>
      </c>
      <c r="E2052">
        <v>17</v>
      </c>
      <c r="F2052">
        <v>1</v>
      </c>
      <c r="G2052" s="18">
        <v>32259.96</v>
      </c>
      <c r="H2052" t="s">
        <v>11</v>
      </c>
      <c r="I2052" t="s">
        <v>12</v>
      </c>
      <c r="J2052" t="s">
        <v>23</v>
      </c>
      <c r="K2052" s="14">
        <f t="shared" si="64"/>
        <v>27745</v>
      </c>
      <c r="L2052" s="16">
        <f t="shared" si="65"/>
        <v>47</v>
      </c>
    </row>
    <row r="2053" spans="2:12" x14ac:dyDescent="0.3">
      <c r="B2053" t="s">
        <v>2084</v>
      </c>
      <c r="C2053">
        <v>1986</v>
      </c>
      <c r="D2053" t="s">
        <v>30</v>
      </c>
      <c r="E2053">
        <v>2</v>
      </c>
      <c r="F2053">
        <v>3</v>
      </c>
      <c r="G2053" s="18">
        <v>32288.49</v>
      </c>
      <c r="H2053" t="s">
        <v>11</v>
      </c>
      <c r="I2053" t="s">
        <v>11</v>
      </c>
      <c r="J2053" t="s">
        <v>42</v>
      </c>
      <c r="K2053" s="14">
        <f t="shared" si="64"/>
        <v>31748</v>
      </c>
      <c r="L2053" s="16">
        <f t="shared" si="65"/>
        <v>36</v>
      </c>
    </row>
    <row r="2054" spans="2:12" x14ac:dyDescent="0.3">
      <c r="B2054" t="s">
        <v>2085</v>
      </c>
      <c r="C2054">
        <v>1972</v>
      </c>
      <c r="D2054" t="s">
        <v>37</v>
      </c>
      <c r="E2054">
        <v>19</v>
      </c>
      <c r="F2054">
        <v>0</v>
      </c>
      <c r="G2054" s="18">
        <v>32428.63</v>
      </c>
      <c r="H2054" t="s">
        <v>11</v>
      </c>
      <c r="I2054" t="s">
        <v>11</v>
      </c>
      <c r="J2054" t="s">
        <v>42</v>
      </c>
      <c r="K2054" s="14">
        <f t="shared" si="64"/>
        <v>26591</v>
      </c>
      <c r="L2054" s="16">
        <f t="shared" si="65"/>
        <v>50</v>
      </c>
    </row>
    <row r="2055" spans="2:12" x14ac:dyDescent="0.3">
      <c r="B2055" t="s">
        <v>2086</v>
      </c>
      <c r="C2055">
        <v>1976</v>
      </c>
      <c r="D2055" t="s">
        <v>35</v>
      </c>
      <c r="E2055">
        <v>9</v>
      </c>
      <c r="F2055">
        <v>2</v>
      </c>
      <c r="G2055" s="18">
        <v>32430.22</v>
      </c>
      <c r="H2055" t="s">
        <v>11</v>
      </c>
      <c r="I2055" t="s">
        <v>12</v>
      </c>
      <c r="J2055" t="s">
        <v>42</v>
      </c>
      <c r="K2055" s="14">
        <f t="shared" si="64"/>
        <v>27981</v>
      </c>
      <c r="L2055" s="16">
        <f t="shared" si="65"/>
        <v>46</v>
      </c>
    </row>
    <row r="2056" spans="2:12" x14ac:dyDescent="0.3">
      <c r="B2056" t="s">
        <v>2087</v>
      </c>
      <c r="C2056">
        <v>1981</v>
      </c>
      <c r="D2056" t="s">
        <v>20</v>
      </c>
      <c r="E2056">
        <v>27</v>
      </c>
      <c r="F2056">
        <v>1</v>
      </c>
      <c r="G2056" s="18">
        <v>32462.35</v>
      </c>
      <c r="H2056" t="s">
        <v>11</v>
      </c>
      <c r="I2056" t="s">
        <v>11</v>
      </c>
      <c r="J2056" t="s">
        <v>42</v>
      </c>
      <c r="K2056" s="14">
        <f t="shared" si="64"/>
        <v>29856</v>
      </c>
      <c r="L2056" s="16">
        <f t="shared" si="65"/>
        <v>41</v>
      </c>
    </row>
    <row r="2057" spans="2:12" x14ac:dyDescent="0.3">
      <c r="B2057" t="s">
        <v>2088</v>
      </c>
      <c r="C2057">
        <v>1976</v>
      </c>
      <c r="D2057" t="s">
        <v>20</v>
      </c>
      <c r="E2057">
        <v>19</v>
      </c>
      <c r="F2057">
        <v>2</v>
      </c>
      <c r="G2057" s="18">
        <v>32485.46</v>
      </c>
      <c r="H2057" t="s">
        <v>11</v>
      </c>
      <c r="I2057" t="s">
        <v>16</v>
      </c>
      <c r="J2057" t="s">
        <v>42</v>
      </c>
      <c r="K2057" s="14">
        <f t="shared" si="64"/>
        <v>28022</v>
      </c>
      <c r="L2057" s="16">
        <f t="shared" si="65"/>
        <v>46</v>
      </c>
    </row>
    <row r="2058" spans="2:12" x14ac:dyDescent="0.3">
      <c r="B2058" t="s">
        <v>2089</v>
      </c>
      <c r="C2058">
        <v>2003</v>
      </c>
      <c r="D2058" t="s">
        <v>37</v>
      </c>
      <c r="E2058">
        <v>8</v>
      </c>
      <c r="F2058">
        <v>0</v>
      </c>
      <c r="G2058" s="18">
        <v>32548.34</v>
      </c>
      <c r="H2058" t="s">
        <v>16</v>
      </c>
      <c r="I2058" t="s">
        <v>11</v>
      </c>
      <c r="J2058" t="s">
        <v>13</v>
      </c>
      <c r="K2058" s="14">
        <f t="shared" si="64"/>
        <v>37902</v>
      </c>
      <c r="L2058" s="16">
        <f t="shared" si="65"/>
        <v>19</v>
      </c>
    </row>
    <row r="2059" spans="2:12" x14ac:dyDescent="0.3">
      <c r="B2059" t="s">
        <v>2090</v>
      </c>
      <c r="C2059">
        <v>1990</v>
      </c>
      <c r="D2059" t="s">
        <v>10</v>
      </c>
      <c r="E2059">
        <v>13</v>
      </c>
      <c r="F2059">
        <v>3</v>
      </c>
      <c r="G2059" s="18">
        <v>32672.11</v>
      </c>
      <c r="H2059" t="s">
        <v>16</v>
      </c>
      <c r="I2059" t="s">
        <v>16</v>
      </c>
      <c r="J2059" t="s">
        <v>42</v>
      </c>
      <c r="K2059" s="14">
        <f t="shared" si="64"/>
        <v>33067</v>
      </c>
      <c r="L2059" s="16">
        <f t="shared" si="65"/>
        <v>32</v>
      </c>
    </row>
    <row r="2060" spans="2:12" x14ac:dyDescent="0.3">
      <c r="B2060" t="s">
        <v>2091</v>
      </c>
      <c r="C2060">
        <v>1968</v>
      </c>
      <c r="D2060" t="s">
        <v>15</v>
      </c>
      <c r="E2060">
        <v>1</v>
      </c>
      <c r="F2060">
        <v>0</v>
      </c>
      <c r="G2060" s="18">
        <v>32686.080000000002</v>
      </c>
      <c r="H2060" t="s">
        <v>11</v>
      </c>
      <c r="I2060" t="s">
        <v>12</v>
      </c>
      <c r="J2060" t="s">
        <v>42</v>
      </c>
      <c r="K2060" s="14">
        <f t="shared" si="64"/>
        <v>25143</v>
      </c>
      <c r="L2060" s="16">
        <f t="shared" si="65"/>
        <v>54</v>
      </c>
    </row>
    <row r="2061" spans="2:12" x14ac:dyDescent="0.3">
      <c r="B2061" t="s">
        <v>2092</v>
      </c>
      <c r="C2061">
        <v>1990</v>
      </c>
      <c r="D2061" t="s">
        <v>20</v>
      </c>
      <c r="E2061">
        <v>30</v>
      </c>
      <c r="F2061">
        <v>3</v>
      </c>
      <c r="G2061" s="18">
        <v>32716.2</v>
      </c>
      <c r="H2061" t="s">
        <v>16</v>
      </c>
      <c r="I2061" t="s">
        <v>11</v>
      </c>
      <c r="J2061" t="s">
        <v>42</v>
      </c>
      <c r="K2061" s="14">
        <f t="shared" si="64"/>
        <v>33146</v>
      </c>
      <c r="L2061" s="16">
        <f t="shared" si="65"/>
        <v>32</v>
      </c>
    </row>
    <row r="2062" spans="2:12" x14ac:dyDescent="0.3">
      <c r="B2062" t="s">
        <v>2093</v>
      </c>
      <c r="C2062">
        <v>1990</v>
      </c>
      <c r="D2062" t="s">
        <v>10</v>
      </c>
      <c r="E2062">
        <v>9</v>
      </c>
      <c r="F2062">
        <v>2</v>
      </c>
      <c r="G2062" s="18">
        <v>32734.19</v>
      </c>
      <c r="H2062" t="s">
        <v>11</v>
      </c>
      <c r="I2062" t="s">
        <v>16</v>
      </c>
      <c r="J2062" t="s">
        <v>23</v>
      </c>
      <c r="K2062" s="14">
        <f t="shared" si="64"/>
        <v>33063</v>
      </c>
      <c r="L2062" s="16">
        <f t="shared" si="65"/>
        <v>32</v>
      </c>
    </row>
    <row r="2063" spans="2:12" x14ac:dyDescent="0.3">
      <c r="B2063" t="s">
        <v>2094</v>
      </c>
      <c r="C2063">
        <v>1974</v>
      </c>
      <c r="D2063" t="s">
        <v>30</v>
      </c>
      <c r="E2063">
        <v>6</v>
      </c>
      <c r="F2063">
        <v>0</v>
      </c>
      <c r="G2063" s="18">
        <v>32760.48</v>
      </c>
      <c r="H2063" t="s">
        <v>16</v>
      </c>
      <c r="I2063" t="s">
        <v>16</v>
      </c>
      <c r="J2063" t="s">
        <v>42</v>
      </c>
      <c r="K2063" s="14">
        <f t="shared" si="64"/>
        <v>27369</v>
      </c>
      <c r="L2063" s="16">
        <f t="shared" si="65"/>
        <v>48</v>
      </c>
    </row>
    <row r="2064" spans="2:12" x14ac:dyDescent="0.3">
      <c r="B2064" t="s">
        <v>2095</v>
      </c>
      <c r="C2064">
        <v>1972</v>
      </c>
      <c r="D2064" t="s">
        <v>15</v>
      </c>
      <c r="E2064">
        <v>7</v>
      </c>
      <c r="F2064">
        <v>0</v>
      </c>
      <c r="G2064" s="18">
        <v>32765.33</v>
      </c>
      <c r="H2064" t="s">
        <v>11</v>
      </c>
      <c r="I2064" t="s">
        <v>11</v>
      </c>
      <c r="J2064" t="s">
        <v>23</v>
      </c>
      <c r="K2064" s="14">
        <f t="shared" si="64"/>
        <v>26610</v>
      </c>
      <c r="L2064" s="16">
        <f t="shared" si="65"/>
        <v>50</v>
      </c>
    </row>
    <row r="2065" spans="2:12" x14ac:dyDescent="0.3">
      <c r="B2065" t="s">
        <v>2096</v>
      </c>
      <c r="C2065">
        <v>1980</v>
      </c>
      <c r="D2065" t="s">
        <v>30</v>
      </c>
      <c r="E2065">
        <v>12</v>
      </c>
      <c r="F2065">
        <v>3</v>
      </c>
      <c r="G2065" s="18">
        <v>32787.46</v>
      </c>
      <c r="H2065" t="s">
        <v>16</v>
      </c>
      <c r="I2065" t="s">
        <v>12</v>
      </c>
      <c r="J2065" t="s">
        <v>23</v>
      </c>
      <c r="K2065" s="14">
        <f t="shared" si="64"/>
        <v>29567</v>
      </c>
      <c r="L2065" s="16">
        <f t="shared" si="65"/>
        <v>42</v>
      </c>
    </row>
    <row r="2066" spans="2:12" x14ac:dyDescent="0.3">
      <c r="B2066" t="s">
        <v>2097</v>
      </c>
      <c r="C2066">
        <v>1995</v>
      </c>
      <c r="D2066" t="s">
        <v>30</v>
      </c>
      <c r="E2066">
        <v>4</v>
      </c>
      <c r="F2066">
        <v>0</v>
      </c>
      <c r="G2066" s="18">
        <v>32827.51</v>
      </c>
      <c r="H2066" t="s">
        <v>16</v>
      </c>
      <c r="I2066" t="s">
        <v>11</v>
      </c>
      <c r="J2066" t="s">
        <v>42</v>
      </c>
      <c r="K2066" s="14">
        <f t="shared" si="64"/>
        <v>35037</v>
      </c>
      <c r="L2066" s="16">
        <f t="shared" si="65"/>
        <v>27</v>
      </c>
    </row>
    <row r="2067" spans="2:12" x14ac:dyDescent="0.3">
      <c r="B2067" t="s">
        <v>2098</v>
      </c>
      <c r="C2067">
        <v>1981</v>
      </c>
      <c r="D2067" t="s">
        <v>15</v>
      </c>
      <c r="E2067">
        <v>17</v>
      </c>
      <c r="F2067">
        <v>1</v>
      </c>
      <c r="G2067" s="18">
        <v>32906.69</v>
      </c>
      <c r="H2067" t="s">
        <v>11</v>
      </c>
      <c r="I2067" t="s">
        <v>12</v>
      </c>
      <c r="J2067" t="s">
        <v>42</v>
      </c>
      <c r="K2067" s="14">
        <f t="shared" si="64"/>
        <v>29907</v>
      </c>
      <c r="L2067" s="16">
        <f t="shared" si="65"/>
        <v>41</v>
      </c>
    </row>
    <row r="2068" spans="2:12" x14ac:dyDescent="0.3">
      <c r="B2068" t="s">
        <v>2099</v>
      </c>
      <c r="C2068">
        <v>1971</v>
      </c>
      <c r="D2068" t="s">
        <v>35</v>
      </c>
      <c r="E2068">
        <v>24</v>
      </c>
      <c r="F2068">
        <v>0</v>
      </c>
      <c r="G2068" s="18">
        <v>32947.629999999997</v>
      </c>
      <c r="H2068" t="s">
        <v>11</v>
      </c>
      <c r="I2068" t="s">
        <v>16</v>
      </c>
      <c r="J2068" t="s">
        <v>42</v>
      </c>
      <c r="K2068" s="14">
        <f t="shared" si="64"/>
        <v>26169</v>
      </c>
      <c r="L2068" s="16">
        <f t="shared" si="65"/>
        <v>51</v>
      </c>
    </row>
    <row r="2069" spans="2:12" x14ac:dyDescent="0.3">
      <c r="B2069" t="s">
        <v>2100</v>
      </c>
      <c r="C2069">
        <v>1995</v>
      </c>
      <c r="D2069" t="s">
        <v>10</v>
      </c>
      <c r="E2069">
        <v>8</v>
      </c>
      <c r="F2069">
        <v>0</v>
      </c>
      <c r="G2069" s="18">
        <v>33017.46</v>
      </c>
      <c r="H2069" t="s">
        <v>16</v>
      </c>
      <c r="I2069" t="s">
        <v>16</v>
      </c>
      <c r="J2069" t="s">
        <v>42</v>
      </c>
      <c r="K2069" s="14">
        <f t="shared" si="64"/>
        <v>34888</v>
      </c>
      <c r="L2069" s="16">
        <f t="shared" si="65"/>
        <v>27</v>
      </c>
    </row>
    <row r="2070" spans="2:12" x14ac:dyDescent="0.3">
      <c r="B2070" t="s">
        <v>2101</v>
      </c>
      <c r="C2070">
        <v>1967</v>
      </c>
      <c r="D2070" t="s">
        <v>10</v>
      </c>
      <c r="E2070">
        <v>10</v>
      </c>
      <c r="F2070">
        <v>0</v>
      </c>
      <c r="G2070" s="18">
        <v>33025.32</v>
      </c>
      <c r="H2070" t="s">
        <v>11</v>
      </c>
      <c r="I2070" t="s">
        <v>12</v>
      </c>
      <c r="J2070" t="s">
        <v>42</v>
      </c>
      <c r="K2070" s="14">
        <f t="shared" si="64"/>
        <v>24663</v>
      </c>
      <c r="L2070" s="16">
        <f t="shared" si="65"/>
        <v>55</v>
      </c>
    </row>
    <row r="2071" spans="2:12" x14ac:dyDescent="0.3">
      <c r="B2071" t="s">
        <v>2102</v>
      </c>
      <c r="C2071">
        <v>1994</v>
      </c>
      <c r="D2071" t="s">
        <v>10</v>
      </c>
      <c r="E2071">
        <v>28</v>
      </c>
      <c r="F2071">
        <v>0</v>
      </c>
      <c r="G2071" s="18">
        <v>33057.230000000003</v>
      </c>
      <c r="H2071" t="s">
        <v>16</v>
      </c>
      <c r="I2071" t="s">
        <v>11</v>
      </c>
      <c r="J2071" t="s">
        <v>42</v>
      </c>
      <c r="K2071" s="14">
        <f t="shared" si="64"/>
        <v>34543</v>
      </c>
      <c r="L2071" s="16">
        <f t="shared" si="65"/>
        <v>28</v>
      </c>
    </row>
    <row r="2072" spans="2:12" x14ac:dyDescent="0.3">
      <c r="B2072" t="s">
        <v>2103</v>
      </c>
      <c r="C2072">
        <v>1962</v>
      </c>
      <c r="D2072" t="s">
        <v>10</v>
      </c>
      <c r="E2072">
        <v>1</v>
      </c>
      <c r="F2072">
        <v>0</v>
      </c>
      <c r="G2072" s="18">
        <v>33074.94</v>
      </c>
      <c r="H2072" t="s">
        <v>16</v>
      </c>
      <c r="I2072" t="s">
        <v>11</v>
      </c>
      <c r="J2072" t="s">
        <v>42</v>
      </c>
      <c r="K2072" s="14">
        <f t="shared" si="64"/>
        <v>22828</v>
      </c>
      <c r="L2072" s="16">
        <f t="shared" si="65"/>
        <v>60</v>
      </c>
    </row>
    <row r="2073" spans="2:12" x14ac:dyDescent="0.3">
      <c r="B2073" t="s">
        <v>2104</v>
      </c>
      <c r="C2073">
        <v>1969</v>
      </c>
      <c r="D2073" t="s">
        <v>37</v>
      </c>
      <c r="E2073">
        <v>30</v>
      </c>
      <c r="F2073">
        <v>0</v>
      </c>
      <c r="G2073" s="18">
        <v>33090.660000000003</v>
      </c>
      <c r="H2073" t="s">
        <v>11</v>
      </c>
      <c r="I2073" t="s">
        <v>11</v>
      </c>
      <c r="J2073" t="s">
        <v>42</v>
      </c>
      <c r="K2073" s="14">
        <f t="shared" si="64"/>
        <v>25506</v>
      </c>
      <c r="L2073" s="16">
        <f t="shared" si="65"/>
        <v>53</v>
      </c>
    </row>
    <row r="2074" spans="2:12" x14ac:dyDescent="0.3">
      <c r="B2074" t="s">
        <v>2105</v>
      </c>
      <c r="C2074">
        <v>1985</v>
      </c>
      <c r="D2074" t="s">
        <v>10</v>
      </c>
      <c r="E2074">
        <v>15</v>
      </c>
      <c r="F2074">
        <v>3</v>
      </c>
      <c r="G2074" s="18">
        <v>33121</v>
      </c>
      <c r="H2074" t="s">
        <v>11</v>
      </c>
      <c r="I2074" t="s">
        <v>16</v>
      </c>
      <c r="J2074" t="s">
        <v>42</v>
      </c>
      <c r="K2074" s="14">
        <f t="shared" si="64"/>
        <v>31243</v>
      </c>
      <c r="L2074" s="16">
        <f t="shared" si="65"/>
        <v>37</v>
      </c>
    </row>
    <row r="2075" spans="2:12" x14ac:dyDescent="0.3">
      <c r="B2075" t="s">
        <v>2106</v>
      </c>
      <c r="C2075">
        <v>1990</v>
      </c>
      <c r="D2075" t="s">
        <v>37</v>
      </c>
      <c r="E2075">
        <v>12</v>
      </c>
      <c r="F2075">
        <v>3</v>
      </c>
      <c r="G2075" s="18">
        <v>33292.83</v>
      </c>
      <c r="H2075" t="s">
        <v>11</v>
      </c>
      <c r="I2075" t="s">
        <v>16</v>
      </c>
      <c r="J2075" t="s">
        <v>42</v>
      </c>
      <c r="K2075" s="14">
        <f t="shared" si="64"/>
        <v>33158</v>
      </c>
      <c r="L2075" s="16">
        <f t="shared" si="65"/>
        <v>32</v>
      </c>
    </row>
    <row r="2076" spans="2:12" x14ac:dyDescent="0.3">
      <c r="B2076" t="s">
        <v>2107</v>
      </c>
      <c r="C2076">
        <v>2003</v>
      </c>
      <c r="D2076" t="s">
        <v>15</v>
      </c>
      <c r="E2076">
        <v>28</v>
      </c>
      <c r="F2076">
        <v>0</v>
      </c>
      <c r="G2076" s="18">
        <v>33307.550000000003</v>
      </c>
      <c r="H2076" t="s">
        <v>11</v>
      </c>
      <c r="I2076" t="s">
        <v>12</v>
      </c>
      <c r="J2076" t="s">
        <v>23</v>
      </c>
      <c r="K2076" s="14">
        <f t="shared" si="64"/>
        <v>37953</v>
      </c>
      <c r="L2076" s="16">
        <f t="shared" si="65"/>
        <v>19</v>
      </c>
    </row>
    <row r="2077" spans="2:12" x14ac:dyDescent="0.3">
      <c r="B2077" t="s">
        <v>2108</v>
      </c>
      <c r="C2077">
        <v>1972</v>
      </c>
      <c r="D2077" t="s">
        <v>20</v>
      </c>
      <c r="E2077">
        <v>5</v>
      </c>
      <c r="F2077">
        <v>0</v>
      </c>
      <c r="G2077" s="18">
        <v>33344.449999999997</v>
      </c>
      <c r="H2077" t="s">
        <v>11</v>
      </c>
      <c r="I2077" t="s">
        <v>12</v>
      </c>
      <c r="J2077" t="s">
        <v>42</v>
      </c>
      <c r="K2077" s="14">
        <f t="shared" si="64"/>
        <v>26547</v>
      </c>
      <c r="L2077" s="16">
        <f t="shared" si="65"/>
        <v>50</v>
      </c>
    </row>
    <row r="2078" spans="2:12" x14ac:dyDescent="0.3">
      <c r="B2078" t="s">
        <v>2109</v>
      </c>
      <c r="C2078">
        <v>1985</v>
      </c>
      <c r="D2078" t="s">
        <v>30</v>
      </c>
      <c r="E2078">
        <v>7</v>
      </c>
      <c r="F2078">
        <v>3</v>
      </c>
      <c r="G2078" s="18">
        <v>33450.99</v>
      </c>
      <c r="H2078" t="s">
        <v>11</v>
      </c>
      <c r="I2078" t="s">
        <v>11</v>
      </c>
      <c r="J2078" t="s">
        <v>42</v>
      </c>
      <c r="K2078" s="14">
        <f t="shared" si="64"/>
        <v>31388</v>
      </c>
      <c r="L2078" s="16">
        <f t="shared" si="65"/>
        <v>37</v>
      </c>
    </row>
    <row r="2079" spans="2:12" x14ac:dyDescent="0.3">
      <c r="B2079" t="s">
        <v>2110</v>
      </c>
      <c r="C2079">
        <v>1970</v>
      </c>
      <c r="D2079" t="s">
        <v>18</v>
      </c>
      <c r="E2079">
        <v>18</v>
      </c>
      <c r="F2079">
        <v>2</v>
      </c>
      <c r="G2079" s="18">
        <v>33471.97</v>
      </c>
      <c r="H2079" t="s">
        <v>11</v>
      </c>
      <c r="I2079" t="s">
        <v>11</v>
      </c>
      <c r="J2079" t="s">
        <v>23</v>
      </c>
      <c r="K2079" s="14">
        <f t="shared" si="64"/>
        <v>25737</v>
      </c>
      <c r="L2079" s="16">
        <f t="shared" si="65"/>
        <v>52</v>
      </c>
    </row>
    <row r="2080" spans="2:12" x14ac:dyDescent="0.3">
      <c r="B2080" t="s">
        <v>2111</v>
      </c>
      <c r="C2080">
        <v>2002</v>
      </c>
      <c r="D2080" t="s">
        <v>35</v>
      </c>
      <c r="E2080">
        <v>25</v>
      </c>
      <c r="F2080">
        <v>0</v>
      </c>
      <c r="G2080" s="18">
        <v>33475.82</v>
      </c>
      <c r="H2080" t="s">
        <v>16</v>
      </c>
      <c r="I2080" t="s">
        <v>16</v>
      </c>
      <c r="J2080" t="s">
        <v>170</v>
      </c>
      <c r="K2080" s="14">
        <f t="shared" si="64"/>
        <v>37493</v>
      </c>
      <c r="L2080" s="16">
        <f t="shared" si="65"/>
        <v>20</v>
      </c>
    </row>
    <row r="2081" spans="2:12" x14ac:dyDescent="0.3">
      <c r="B2081" t="s">
        <v>2112</v>
      </c>
      <c r="C2081">
        <v>1984</v>
      </c>
      <c r="D2081" t="s">
        <v>10</v>
      </c>
      <c r="E2081">
        <v>22</v>
      </c>
      <c r="F2081">
        <v>3</v>
      </c>
      <c r="G2081" s="18">
        <v>33527.1</v>
      </c>
      <c r="H2081" t="s">
        <v>11</v>
      </c>
      <c r="I2081" t="s">
        <v>12</v>
      </c>
      <c r="J2081" t="s">
        <v>42</v>
      </c>
      <c r="K2081" s="14">
        <f t="shared" si="64"/>
        <v>30885</v>
      </c>
      <c r="L2081" s="16">
        <f t="shared" si="65"/>
        <v>38</v>
      </c>
    </row>
    <row r="2082" spans="2:12" x14ac:dyDescent="0.3">
      <c r="B2082" t="s">
        <v>2113</v>
      </c>
      <c r="C2082">
        <v>2003</v>
      </c>
      <c r="D2082" t="s">
        <v>20</v>
      </c>
      <c r="E2082">
        <v>9</v>
      </c>
      <c r="F2082">
        <v>0</v>
      </c>
      <c r="G2082" s="18">
        <v>33611.71</v>
      </c>
      <c r="H2082" t="s">
        <v>16</v>
      </c>
      <c r="I2082" t="s">
        <v>11</v>
      </c>
      <c r="J2082" t="s">
        <v>42</v>
      </c>
      <c r="K2082" s="14">
        <f t="shared" si="64"/>
        <v>37873</v>
      </c>
      <c r="L2082" s="16">
        <f t="shared" si="65"/>
        <v>19</v>
      </c>
    </row>
    <row r="2083" spans="2:12" x14ac:dyDescent="0.3">
      <c r="B2083" t="s">
        <v>2114</v>
      </c>
      <c r="C2083">
        <v>1993</v>
      </c>
      <c r="D2083" t="s">
        <v>15</v>
      </c>
      <c r="E2083">
        <v>28</v>
      </c>
      <c r="F2083">
        <v>0</v>
      </c>
      <c r="G2083" s="18">
        <v>33707.550000000003</v>
      </c>
      <c r="H2083" t="s">
        <v>11</v>
      </c>
      <c r="I2083" t="s">
        <v>11</v>
      </c>
      <c r="J2083" t="s">
        <v>42</v>
      </c>
      <c r="K2083" s="14">
        <f t="shared" si="64"/>
        <v>34301</v>
      </c>
      <c r="L2083" s="16">
        <f t="shared" si="65"/>
        <v>29</v>
      </c>
    </row>
    <row r="2084" spans="2:12" x14ac:dyDescent="0.3">
      <c r="B2084" t="s">
        <v>2115</v>
      </c>
      <c r="C2084">
        <v>2004</v>
      </c>
      <c r="D2084" t="s">
        <v>15</v>
      </c>
      <c r="E2084">
        <v>1</v>
      </c>
      <c r="F2084">
        <v>0</v>
      </c>
      <c r="G2084" s="18">
        <v>33732.69</v>
      </c>
      <c r="H2084" t="s">
        <v>16</v>
      </c>
      <c r="I2084" t="s">
        <v>16</v>
      </c>
      <c r="J2084" t="s">
        <v>356</v>
      </c>
      <c r="K2084" s="14">
        <f t="shared" si="64"/>
        <v>38292</v>
      </c>
      <c r="L2084" s="16">
        <f t="shared" si="65"/>
        <v>18</v>
      </c>
    </row>
    <row r="2085" spans="2:12" x14ac:dyDescent="0.3">
      <c r="B2085" t="s">
        <v>2116</v>
      </c>
      <c r="C2085">
        <v>2003</v>
      </c>
      <c r="D2085" t="s">
        <v>20</v>
      </c>
      <c r="E2085">
        <v>12</v>
      </c>
      <c r="F2085">
        <v>0</v>
      </c>
      <c r="G2085" s="18">
        <v>33750.29</v>
      </c>
      <c r="H2085" t="s">
        <v>16</v>
      </c>
      <c r="I2085" t="s">
        <v>12</v>
      </c>
      <c r="J2085" t="s">
        <v>23</v>
      </c>
      <c r="K2085" s="14">
        <f t="shared" si="64"/>
        <v>37876</v>
      </c>
      <c r="L2085" s="16">
        <f t="shared" si="65"/>
        <v>19</v>
      </c>
    </row>
    <row r="2086" spans="2:12" x14ac:dyDescent="0.3">
      <c r="B2086" t="s">
        <v>2117</v>
      </c>
      <c r="C2086">
        <v>1962</v>
      </c>
      <c r="D2086" t="s">
        <v>30</v>
      </c>
      <c r="E2086">
        <v>11</v>
      </c>
      <c r="F2086">
        <v>0</v>
      </c>
      <c r="G2086" s="18">
        <v>33753.32</v>
      </c>
      <c r="H2086" t="s">
        <v>16</v>
      </c>
      <c r="I2086" t="s">
        <v>12</v>
      </c>
      <c r="J2086" t="s">
        <v>42</v>
      </c>
      <c r="K2086" s="14">
        <f t="shared" si="64"/>
        <v>22991</v>
      </c>
      <c r="L2086" s="16">
        <f t="shared" si="65"/>
        <v>60</v>
      </c>
    </row>
    <row r="2087" spans="2:12" x14ac:dyDescent="0.3">
      <c r="B2087" t="s">
        <v>2118</v>
      </c>
      <c r="C2087">
        <v>2000</v>
      </c>
      <c r="D2087" t="s">
        <v>37</v>
      </c>
      <c r="E2087">
        <v>26</v>
      </c>
      <c r="F2087">
        <v>0</v>
      </c>
      <c r="G2087" s="18">
        <v>33829.39</v>
      </c>
      <c r="H2087" t="s">
        <v>11</v>
      </c>
      <c r="I2087" t="s">
        <v>12</v>
      </c>
      <c r="J2087" t="s">
        <v>42</v>
      </c>
      <c r="K2087" s="14">
        <f t="shared" si="64"/>
        <v>36825</v>
      </c>
      <c r="L2087" s="16">
        <f t="shared" si="65"/>
        <v>22</v>
      </c>
    </row>
    <row r="2088" spans="2:12" x14ac:dyDescent="0.3">
      <c r="B2088" t="s">
        <v>2119</v>
      </c>
      <c r="C2088">
        <v>1997</v>
      </c>
      <c r="D2088" t="s">
        <v>35</v>
      </c>
      <c r="E2088">
        <v>9</v>
      </c>
      <c r="F2088">
        <v>0</v>
      </c>
      <c r="G2088" s="18">
        <v>33900.65</v>
      </c>
      <c r="H2088" t="s">
        <v>11</v>
      </c>
      <c r="I2088" t="s">
        <v>12</v>
      </c>
      <c r="J2088" t="s">
        <v>42</v>
      </c>
      <c r="K2088" s="14">
        <f t="shared" si="64"/>
        <v>35651</v>
      </c>
      <c r="L2088" s="16">
        <f t="shared" si="65"/>
        <v>25</v>
      </c>
    </row>
    <row r="2089" spans="2:12" x14ac:dyDescent="0.3">
      <c r="B2089" t="s">
        <v>2120</v>
      </c>
      <c r="C2089">
        <v>2000</v>
      </c>
      <c r="D2089" t="s">
        <v>30</v>
      </c>
      <c r="E2089">
        <v>27</v>
      </c>
      <c r="F2089">
        <v>0</v>
      </c>
      <c r="G2089" s="18">
        <v>33907.550000000003</v>
      </c>
      <c r="H2089" t="s">
        <v>11</v>
      </c>
      <c r="I2089" t="s">
        <v>11</v>
      </c>
      <c r="J2089" t="s">
        <v>23</v>
      </c>
      <c r="K2089" s="14">
        <f t="shared" si="64"/>
        <v>36887</v>
      </c>
      <c r="L2089" s="16">
        <f t="shared" si="65"/>
        <v>22</v>
      </c>
    </row>
    <row r="2090" spans="2:12" x14ac:dyDescent="0.3">
      <c r="B2090" t="s">
        <v>2121</v>
      </c>
      <c r="C2090">
        <v>1994</v>
      </c>
      <c r="D2090" t="s">
        <v>20</v>
      </c>
      <c r="E2090">
        <v>25</v>
      </c>
      <c r="F2090">
        <v>0</v>
      </c>
      <c r="G2090" s="18">
        <v>33975.47</v>
      </c>
      <c r="H2090" t="s">
        <v>11</v>
      </c>
      <c r="I2090" t="s">
        <v>11</v>
      </c>
      <c r="J2090" t="s">
        <v>42</v>
      </c>
      <c r="K2090" s="14">
        <f t="shared" si="64"/>
        <v>34602</v>
      </c>
      <c r="L2090" s="16">
        <f t="shared" si="65"/>
        <v>28</v>
      </c>
    </row>
    <row r="2091" spans="2:12" x14ac:dyDescent="0.3">
      <c r="B2091" t="s">
        <v>2122</v>
      </c>
      <c r="C2091">
        <v>1972</v>
      </c>
      <c r="D2091" t="s">
        <v>10</v>
      </c>
      <c r="E2091">
        <v>26</v>
      </c>
      <c r="F2091">
        <v>0</v>
      </c>
      <c r="G2091" s="18">
        <v>34053.360000000001</v>
      </c>
      <c r="H2091" t="s">
        <v>11</v>
      </c>
      <c r="I2091" t="s">
        <v>11</v>
      </c>
      <c r="J2091" t="s">
        <v>42</v>
      </c>
      <c r="K2091" s="14">
        <f t="shared" si="64"/>
        <v>26506</v>
      </c>
      <c r="L2091" s="16">
        <f t="shared" si="65"/>
        <v>50</v>
      </c>
    </row>
    <row r="2092" spans="2:12" x14ac:dyDescent="0.3">
      <c r="B2092" t="s">
        <v>2123</v>
      </c>
      <c r="C2092">
        <v>2002</v>
      </c>
      <c r="D2092" t="s">
        <v>30</v>
      </c>
      <c r="E2092">
        <v>26</v>
      </c>
      <c r="F2092">
        <v>0</v>
      </c>
      <c r="G2092" s="18">
        <v>34084.68</v>
      </c>
      <c r="H2092" t="s">
        <v>11</v>
      </c>
      <c r="I2092" t="s">
        <v>12</v>
      </c>
      <c r="J2092" t="s">
        <v>42</v>
      </c>
      <c r="K2092" s="14">
        <f t="shared" si="64"/>
        <v>37616</v>
      </c>
      <c r="L2092" s="16">
        <f t="shared" si="65"/>
        <v>20</v>
      </c>
    </row>
    <row r="2093" spans="2:12" x14ac:dyDescent="0.3">
      <c r="B2093" t="s">
        <v>2124</v>
      </c>
      <c r="C2093">
        <v>1999</v>
      </c>
      <c r="D2093" t="s">
        <v>15</v>
      </c>
      <c r="E2093">
        <v>6</v>
      </c>
      <c r="F2093">
        <v>0</v>
      </c>
      <c r="G2093" s="18">
        <v>34166.269999999997</v>
      </c>
      <c r="H2093" t="s">
        <v>11</v>
      </c>
      <c r="I2093" t="s">
        <v>12</v>
      </c>
      <c r="J2093" t="s">
        <v>42</v>
      </c>
      <c r="K2093" s="14">
        <f t="shared" si="64"/>
        <v>36470</v>
      </c>
      <c r="L2093" s="16">
        <f t="shared" si="65"/>
        <v>23</v>
      </c>
    </row>
    <row r="2094" spans="2:12" x14ac:dyDescent="0.3">
      <c r="B2094" t="s">
        <v>2125</v>
      </c>
      <c r="C2094">
        <v>1971</v>
      </c>
      <c r="D2094" t="s">
        <v>35</v>
      </c>
      <c r="E2094">
        <v>25</v>
      </c>
      <c r="F2094">
        <v>0</v>
      </c>
      <c r="G2094" s="18">
        <v>34205.07</v>
      </c>
      <c r="H2094" t="s">
        <v>11</v>
      </c>
      <c r="I2094" t="s">
        <v>11</v>
      </c>
      <c r="J2094" t="s">
        <v>42</v>
      </c>
      <c r="K2094" s="14">
        <f t="shared" si="64"/>
        <v>26170</v>
      </c>
      <c r="L2094" s="16">
        <f t="shared" si="65"/>
        <v>51</v>
      </c>
    </row>
    <row r="2095" spans="2:12" x14ac:dyDescent="0.3">
      <c r="B2095" t="s">
        <v>2126</v>
      </c>
      <c r="C2095">
        <v>1975</v>
      </c>
      <c r="D2095" t="s">
        <v>10</v>
      </c>
      <c r="E2095">
        <v>21</v>
      </c>
      <c r="F2095">
        <v>1</v>
      </c>
      <c r="G2095" s="18">
        <v>34210.33</v>
      </c>
      <c r="H2095" t="s">
        <v>11</v>
      </c>
      <c r="I2095" t="s">
        <v>16</v>
      </c>
      <c r="J2095" t="s">
        <v>23</v>
      </c>
      <c r="K2095" s="14">
        <f t="shared" si="64"/>
        <v>27596</v>
      </c>
      <c r="L2095" s="16">
        <f t="shared" si="65"/>
        <v>47</v>
      </c>
    </row>
    <row r="2096" spans="2:12" x14ac:dyDescent="0.3">
      <c r="B2096" t="s">
        <v>2127</v>
      </c>
      <c r="C2096">
        <v>1962</v>
      </c>
      <c r="D2096" t="s">
        <v>10</v>
      </c>
      <c r="E2096">
        <v>5</v>
      </c>
      <c r="F2096">
        <v>0</v>
      </c>
      <c r="G2096" s="18">
        <v>34218.019999999997</v>
      </c>
      <c r="H2096" t="s">
        <v>16</v>
      </c>
      <c r="I2096" t="s">
        <v>16</v>
      </c>
      <c r="J2096" t="s">
        <v>42</v>
      </c>
      <c r="K2096" s="14">
        <f t="shared" si="64"/>
        <v>22832</v>
      </c>
      <c r="L2096" s="16">
        <f t="shared" si="65"/>
        <v>60</v>
      </c>
    </row>
    <row r="2097" spans="2:12" x14ac:dyDescent="0.3">
      <c r="B2097" t="s">
        <v>2128</v>
      </c>
      <c r="C2097">
        <v>1998</v>
      </c>
      <c r="D2097" t="s">
        <v>18</v>
      </c>
      <c r="E2097">
        <v>11</v>
      </c>
      <c r="F2097">
        <v>0</v>
      </c>
      <c r="G2097" s="18">
        <v>34254.050000000003</v>
      </c>
      <c r="H2097" t="s">
        <v>16</v>
      </c>
      <c r="I2097" t="s">
        <v>12</v>
      </c>
      <c r="J2097" t="s">
        <v>166</v>
      </c>
      <c r="K2097" s="14">
        <f t="shared" si="64"/>
        <v>35957</v>
      </c>
      <c r="L2097" s="16">
        <f t="shared" si="65"/>
        <v>24</v>
      </c>
    </row>
    <row r="2098" spans="2:12" x14ac:dyDescent="0.3">
      <c r="B2098" t="s">
        <v>2129</v>
      </c>
      <c r="C2098">
        <v>1995</v>
      </c>
      <c r="D2098" t="s">
        <v>37</v>
      </c>
      <c r="E2098">
        <v>30</v>
      </c>
      <c r="F2098">
        <v>0</v>
      </c>
      <c r="G2098" s="18">
        <v>34289.43</v>
      </c>
      <c r="H2098" t="s">
        <v>16</v>
      </c>
      <c r="I2098" t="s">
        <v>16</v>
      </c>
      <c r="J2098" t="s">
        <v>42</v>
      </c>
      <c r="K2098" s="14">
        <f t="shared" si="64"/>
        <v>35002</v>
      </c>
      <c r="L2098" s="16">
        <f t="shared" si="65"/>
        <v>27</v>
      </c>
    </row>
    <row r="2099" spans="2:12" x14ac:dyDescent="0.3">
      <c r="B2099" t="s">
        <v>2130</v>
      </c>
      <c r="C2099">
        <v>1986</v>
      </c>
      <c r="D2099" t="s">
        <v>37</v>
      </c>
      <c r="E2099">
        <v>11</v>
      </c>
      <c r="F2099">
        <v>3</v>
      </c>
      <c r="G2099" s="18">
        <v>34293.120000000003</v>
      </c>
      <c r="H2099" t="s">
        <v>16</v>
      </c>
      <c r="I2099" t="s">
        <v>11</v>
      </c>
      <c r="J2099" t="s">
        <v>42</v>
      </c>
      <c r="K2099" s="14">
        <f t="shared" si="64"/>
        <v>31696</v>
      </c>
      <c r="L2099" s="16">
        <f t="shared" si="65"/>
        <v>36</v>
      </c>
    </row>
    <row r="2100" spans="2:12" x14ac:dyDescent="0.3">
      <c r="B2100" t="s">
        <v>2131</v>
      </c>
      <c r="C2100">
        <v>2004</v>
      </c>
      <c r="D2100" t="s">
        <v>15</v>
      </c>
      <c r="E2100">
        <v>1</v>
      </c>
      <c r="F2100">
        <v>2</v>
      </c>
      <c r="G2100" s="18">
        <v>34303.17</v>
      </c>
      <c r="H2100" t="s">
        <v>16</v>
      </c>
      <c r="I2100" t="s">
        <v>12</v>
      </c>
      <c r="J2100" t="s">
        <v>13</v>
      </c>
      <c r="K2100" s="14">
        <f t="shared" si="64"/>
        <v>38292</v>
      </c>
      <c r="L2100" s="16">
        <f t="shared" si="65"/>
        <v>18</v>
      </c>
    </row>
    <row r="2101" spans="2:12" x14ac:dyDescent="0.3">
      <c r="B2101" t="s">
        <v>2132</v>
      </c>
      <c r="C2101">
        <v>1983</v>
      </c>
      <c r="D2101" t="s">
        <v>37</v>
      </c>
      <c r="E2101">
        <v>2</v>
      </c>
      <c r="F2101">
        <v>3</v>
      </c>
      <c r="G2101" s="18">
        <v>34307.22</v>
      </c>
      <c r="H2101" t="s">
        <v>11</v>
      </c>
      <c r="I2101" t="s">
        <v>11</v>
      </c>
      <c r="J2101" t="s">
        <v>23</v>
      </c>
      <c r="K2101" s="14">
        <f t="shared" si="64"/>
        <v>30591</v>
      </c>
      <c r="L2101" s="16">
        <f t="shared" si="65"/>
        <v>39</v>
      </c>
    </row>
    <row r="2102" spans="2:12" x14ac:dyDescent="0.3">
      <c r="B2102" t="s">
        <v>2133</v>
      </c>
      <c r="C2102">
        <v>1984</v>
      </c>
      <c r="D2102" t="s">
        <v>37</v>
      </c>
      <c r="E2102">
        <v>1</v>
      </c>
      <c r="F2102">
        <v>3</v>
      </c>
      <c r="G2102" s="18">
        <v>34402.22</v>
      </c>
      <c r="H2102" t="s">
        <v>11</v>
      </c>
      <c r="I2102" t="s">
        <v>12</v>
      </c>
      <c r="J2102" t="s">
        <v>42</v>
      </c>
      <c r="K2102" s="14">
        <f t="shared" si="64"/>
        <v>30956</v>
      </c>
      <c r="L2102" s="16">
        <f t="shared" si="65"/>
        <v>38</v>
      </c>
    </row>
    <row r="2103" spans="2:12" x14ac:dyDescent="0.3">
      <c r="B2103" t="s">
        <v>2134</v>
      </c>
      <c r="C2103">
        <v>2003</v>
      </c>
      <c r="D2103" t="s">
        <v>37</v>
      </c>
      <c r="E2103">
        <v>5</v>
      </c>
      <c r="F2103">
        <v>0</v>
      </c>
      <c r="G2103" s="18">
        <v>34439.86</v>
      </c>
      <c r="H2103" t="s">
        <v>11</v>
      </c>
      <c r="I2103" t="s">
        <v>16</v>
      </c>
      <c r="J2103" t="s">
        <v>13</v>
      </c>
      <c r="K2103" s="14">
        <f t="shared" si="64"/>
        <v>37899</v>
      </c>
      <c r="L2103" s="16">
        <f t="shared" si="65"/>
        <v>19</v>
      </c>
    </row>
    <row r="2104" spans="2:12" x14ac:dyDescent="0.3">
      <c r="B2104" t="s">
        <v>2135</v>
      </c>
      <c r="C2104">
        <v>1990</v>
      </c>
      <c r="D2104" t="s">
        <v>20</v>
      </c>
      <c r="E2104">
        <v>24</v>
      </c>
      <c r="F2104">
        <v>3</v>
      </c>
      <c r="G2104" s="18">
        <v>34456.269999999997</v>
      </c>
      <c r="H2104" t="s">
        <v>16</v>
      </c>
      <c r="I2104" t="s">
        <v>11</v>
      </c>
      <c r="J2104" t="s">
        <v>42</v>
      </c>
      <c r="K2104" s="14">
        <f t="shared" si="64"/>
        <v>33140</v>
      </c>
      <c r="L2104" s="16">
        <f t="shared" si="65"/>
        <v>32</v>
      </c>
    </row>
    <row r="2105" spans="2:12" x14ac:dyDescent="0.3">
      <c r="B2105" t="s">
        <v>2136</v>
      </c>
      <c r="C2105">
        <v>1998</v>
      </c>
      <c r="D2105" t="s">
        <v>18</v>
      </c>
      <c r="E2105">
        <v>24</v>
      </c>
      <c r="F2105">
        <v>0</v>
      </c>
      <c r="G2105" s="18">
        <v>34472.839999999997</v>
      </c>
      <c r="H2105" t="s">
        <v>16</v>
      </c>
      <c r="I2105" t="s">
        <v>12</v>
      </c>
      <c r="J2105" t="s">
        <v>42</v>
      </c>
      <c r="K2105" s="14">
        <f t="shared" si="64"/>
        <v>35970</v>
      </c>
      <c r="L2105" s="16">
        <f t="shared" si="65"/>
        <v>24</v>
      </c>
    </row>
    <row r="2106" spans="2:12" x14ac:dyDescent="0.3">
      <c r="B2106" t="s">
        <v>2137</v>
      </c>
      <c r="C2106">
        <v>1976</v>
      </c>
      <c r="D2106" t="s">
        <v>15</v>
      </c>
      <c r="E2106">
        <v>25</v>
      </c>
      <c r="F2106">
        <v>2</v>
      </c>
      <c r="G2106" s="18">
        <v>34543.39</v>
      </c>
      <c r="H2106" t="s">
        <v>11</v>
      </c>
      <c r="I2106" t="s">
        <v>12</v>
      </c>
      <c r="J2106" t="s">
        <v>42</v>
      </c>
      <c r="K2106" s="14">
        <f t="shared" si="64"/>
        <v>28089</v>
      </c>
      <c r="L2106" s="16">
        <f t="shared" si="65"/>
        <v>46</v>
      </c>
    </row>
    <row r="2107" spans="2:12" x14ac:dyDescent="0.3">
      <c r="B2107" t="s">
        <v>2138</v>
      </c>
      <c r="C2107">
        <v>2004</v>
      </c>
      <c r="D2107" t="s">
        <v>37</v>
      </c>
      <c r="E2107">
        <v>9</v>
      </c>
      <c r="F2107">
        <v>0</v>
      </c>
      <c r="G2107" s="18">
        <v>34617.839999999997</v>
      </c>
      <c r="H2107" t="s">
        <v>16</v>
      </c>
      <c r="I2107" t="s">
        <v>12</v>
      </c>
      <c r="J2107" t="s">
        <v>168</v>
      </c>
      <c r="K2107" s="14">
        <f t="shared" si="64"/>
        <v>38269</v>
      </c>
      <c r="L2107" s="16">
        <f t="shared" si="65"/>
        <v>18</v>
      </c>
    </row>
    <row r="2108" spans="2:12" x14ac:dyDescent="0.3">
      <c r="B2108" t="s">
        <v>2139</v>
      </c>
      <c r="C2108">
        <v>1994</v>
      </c>
      <c r="D2108" t="s">
        <v>10</v>
      </c>
      <c r="E2108">
        <v>7</v>
      </c>
      <c r="F2108">
        <v>0</v>
      </c>
      <c r="G2108" s="18">
        <v>34672.15</v>
      </c>
      <c r="H2108" t="s">
        <v>16</v>
      </c>
      <c r="I2108" t="s">
        <v>12</v>
      </c>
      <c r="J2108" t="s">
        <v>13</v>
      </c>
      <c r="K2108" s="14">
        <f t="shared" si="64"/>
        <v>34522</v>
      </c>
      <c r="L2108" s="16">
        <f t="shared" si="65"/>
        <v>28</v>
      </c>
    </row>
    <row r="2109" spans="2:12" x14ac:dyDescent="0.3">
      <c r="B2109" t="s">
        <v>2140</v>
      </c>
      <c r="C2109">
        <v>2003</v>
      </c>
      <c r="D2109" t="s">
        <v>10</v>
      </c>
      <c r="E2109">
        <v>3</v>
      </c>
      <c r="F2109">
        <v>0</v>
      </c>
      <c r="G2109" s="18">
        <v>34779.620000000003</v>
      </c>
      <c r="H2109" t="s">
        <v>16</v>
      </c>
      <c r="I2109" t="s">
        <v>11</v>
      </c>
      <c r="J2109" t="s">
        <v>42</v>
      </c>
      <c r="K2109" s="14">
        <f t="shared" si="64"/>
        <v>37805</v>
      </c>
      <c r="L2109" s="16">
        <f t="shared" si="65"/>
        <v>19</v>
      </c>
    </row>
    <row r="2110" spans="2:12" x14ac:dyDescent="0.3">
      <c r="B2110" t="s">
        <v>2141</v>
      </c>
      <c r="C2110">
        <v>1995</v>
      </c>
      <c r="D2110" t="s">
        <v>30</v>
      </c>
      <c r="E2110">
        <v>27</v>
      </c>
      <c r="F2110">
        <v>1</v>
      </c>
      <c r="G2110" s="18">
        <v>34806.47</v>
      </c>
      <c r="H2110" t="s">
        <v>16</v>
      </c>
      <c r="I2110" t="s">
        <v>11</v>
      </c>
      <c r="J2110" t="s">
        <v>13</v>
      </c>
      <c r="K2110" s="14">
        <f t="shared" si="64"/>
        <v>35060</v>
      </c>
      <c r="L2110" s="16">
        <f t="shared" si="65"/>
        <v>27</v>
      </c>
    </row>
    <row r="2111" spans="2:12" x14ac:dyDescent="0.3">
      <c r="B2111" t="s">
        <v>2142</v>
      </c>
      <c r="C2111">
        <v>2003</v>
      </c>
      <c r="D2111" t="s">
        <v>20</v>
      </c>
      <c r="E2111">
        <v>17</v>
      </c>
      <c r="F2111">
        <v>0</v>
      </c>
      <c r="G2111" s="18">
        <v>34828.65</v>
      </c>
      <c r="H2111" t="s">
        <v>16</v>
      </c>
      <c r="I2111" t="s">
        <v>12</v>
      </c>
      <c r="J2111" t="s">
        <v>42</v>
      </c>
      <c r="K2111" s="14">
        <f t="shared" si="64"/>
        <v>37881</v>
      </c>
      <c r="L2111" s="16">
        <f t="shared" si="65"/>
        <v>19</v>
      </c>
    </row>
    <row r="2112" spans="2:12" x14ac:dyDescent="0.3">
      <c r="B2112" t="s">
        <v>2143</v>
      </c>
      <c r="C2112">
        <v>1995</v>
      </c>
      <c r="D2112" t="s">
        <v>37</v>
      </c>
      <c r="E2112">
        <v>17</v>
      </c>
      <c r="F2112">
        <v>0</v>
      </c>
      <c r="G2112" s="18">
        <v>34838.870000000003</v>
      </c>
      <c r="H2112" t="s">
        <v>11</v>
      </c>
      <c r="I2112" t="s">
        <v>12</v>
      </c>
      <c r="J2112" t="s">
        <v>42</v>
      </c>
      <c r="K2112" s="14">
        <f t="shared" si="64"/>
        <v>34989</v>
      </c>
      <c r="L2112" s="16">
        <f t="shared" si="65"/>
        <v>27</v>
      </c>
    </row>
    <row r="2113" spans="2:12" x14ac:dyDescent="0.3">
      <c r="B2113" t="s">
        <v>2144</v>
      </c>
      <c r="C2113">
        <v>1983</v>
      </c>
      <c r="D2113" t="s">
        <v>10</v>
      </c>
      <c r="E2113">
        <v>29</v>
      </c>
      <c r="F2113">
        <v>3</v>
      </c>
      <c r="G2113" s="18">
        <v>34940.61</v>
      </c>
      <c r="H2113" t="s">
        <v>11</v>
      </c>
      <c r="I2113" t="s">
        <v>12</v>
      </c>
      <c r="J2113" t="s">
        <v>42</v>
      </c>
      <c r="K2113" s="14">
        <f t="shared" si="64"/>
        <v>30526</v>
      </c>
      <c r="L2113" s="16">
        <f t="shared" si="65"/>
        <v>39</v>
      </c>
    </row>
    <row r="2114" spans="2:12" x14ac:dyDescent="0.3">
      <c r="B2114" t="s">
        <v>2145</v>
      </c>
      <c r="C2114">
        <v>1967</v>
      </c>
      <c r="D2114" t="s">
        <v>37</v>
      </c>
      <c r="E2114">
        <v>7</v>
      </c>
      <c r="F2114">
        <v>0</v>
      </c>
      <c r="G2114" s="18">
        <v>34975.68</v>
      </c>
      <c r="H2114" t="s">
        <v>11</v>
      </c>
      <c r="I2114" t="s">
        <v>11</v>
      </c>
      <c r="J2114" t="s">
        <v>42</v>
      </c>
      <c r="K2114" s="14">
        <f t="shared" si="64"/>
        <v>24752</v>
      </c>
      <c r="L2114" s="16">
        <f t="shared" si="65"/>
        <v>55</v>
      </c>
    </row>
    <row r="2115" spans="2:12" x14ac:dyDescent="0.3">
      <c r="B2115" t="s">
        <v>2146</v>
      </c>
      <c r="C2115">
        <v>1998</v>
      </c>
      <c r="D2115" t="s">
        <v>35</v>
      </c>
      <c r="E2115">
        <v>22</v>
      </c>
      <c r="F2115">
        <v>0</v>
      </c>
      <c r="G2115" s="18">
        <v>34976.42</v>
      </c>
      <c r="H2115" t="s">
        <v>11</v>
      </c>
      <c r="I2115" t="s">
        <v>16</v>
      </c>
      <c r="J2115" t="s">
        <v>42</v>
      </c>
      <c r="K2115" s="14">
        <f t="shared" ref="K2115:K2178" si="66">DATE(C2115,MONTH(1&amp;D2115),E2115)</f>
        <v>36029</v>
      </c>
      <c r="L2115" s="16">
        <f t="shared" ref="L2115:L2178" si="67">DATEDIF(K2115,DATE(2023,6,8),"Y")</f>
        <v>24</v>
      </c>
    </row>
    <row r="2116" spans="2:12" x14ac:dyDescent="0.3">
      <c r="B2116" t="s">
        <v>2147</v>
      </c>
      <c r="C2116">
        <v>1997</v>
      </c>
      <c r="D2116" t="s">
        <v>35</v>
      </c>
      <c r="E2116">
        <v>22</v>
      </c>
      <c r="F2116">
        <v>0</v>
      </c>
      <c r="G2116" s="18">
        <v>34979.86</v>
      </c>
      <c r="H2116" t="s">
        <v>11</v>
      </c>
      <c r="I2116" t="s">
        <v>11</v>
      </c>
      <c r="J2116" t="s">
        <v>42</v>
      </c>
      <c r="K2116" s="14">
        <f t="shared" si="66"/>
        <v>35664</v>
      </c>
      <c r="L2116" s="16">
        <f t="shared" si="67"/>
        <v>25</v>
      </c>
    </row>
    <row r="2117" spans="2:12" x14ac:dyDescent="0.3">
      <c r="B2117" t="s">
        <v>2148</v>
      </c>
      <c r="C2117">
        <v>1982</v>
      </c>
      <c r="D2117" t="s">
        <v>10</v>
      </c>
      <c r="E2117">
        <v>5</v>
      </c>
      <c r="F2117">
        <v>3</v>
      </c>
      <c r="G2117" s="18">
        <v>35000.730000000003</v>
      </c>
      <c r="H2117" t="s">
        <v>11</v>
      </c>
      <c r="I2117" t="s">
        <v>12</v>
      </c>
      <c r="J2117" t="s">
        <v>42</v>
      </c>
      <c r="K2117" s="14">
        <f t="shared" si="66"/>
        <v>30137</v>
      </c>
      <c r="L2117" s="16">
        <f t="shared" si="67"/>
        <v>40</v>
      </c>
    </row>
    <row r="2118" spans="2:12" x14ac:dyDescent="0.3">
      <c r="B2118" t="s">
        <v>2149</v>
      </c>
      <c r="C2118">
        <v>1975</v>
      </c>
      <c r="D2118" t="s">
        <v>35</v>
      </c>
      <c r="E2118">
        <v>29</v>
      </c>
      <c r="F2118">
        <v>1</v>
      </c>
      <c r="G2118" s="18">
        <v>35050.620000000003</v>
      </c>
      <c r="H2118" t="s">
        <v>11</v>
      </c>
      <c r="I2118" t="s">
        <v>16</v>
      </c>
      <c r="J2118" t="s">
        <v>42</v>
      </c>
      <c r="K2118" s="14">
        <f t="shared" si="66"/>
        <v>27635</v>
      </c>
      <c r="L2118" s="16">
        <f t="shared" si="67"/>
        <v>47</v>
      </c>
    </row>
    <row r="2119" spans="2:12" x14ac:dyDescent="0.3">
      <c r="B2119" t="s">
        <v>2150</v>
      </c>
      <c r="C2119">
        <v>1977</v>
      </c>
      <c r="D2119" t="s">
        <v>18</v>
      </c>
      <c r="E2119">
        <v>29</v>
      </c>
      <c r="F2119">
        <v>0</v>
      </c>
      <c r="G2119" s="18">
        <v>35069.370000000003</v>
      </c>
      <c r="H2119" t="s">
        <v>16</v>
      </c>
      <c r="I2119" t="s">
        <v>16</v>
      </c>
      <c r="J2119" t="s">
        <v>356</v>
      </c>
      <c r="K2119" s="14">
        <f t="shared" si="66"/>
        <v>28305</v>
      </c>
      <c r="L2119" s="16">
        <f t="shared" si="67"/>
        <v>45</v>
      </c>
    </row>
    <row r="2120" spans="2:12" x14ac:dyDescent="0.3">
      <c r="B2120" t="s">
        <v>2151</v>
      </c>
      <c r="C2120">
        <v>1998</v>
      </c>
      <c r="D2120" t="s">
        <v>30</v>
      </c>
      <c r="E2120">
        <v>22</v>
      </c>
      <c r="F2120">
        <v>0</v>
      </c>
      <c r="G2120" s="18">
        <v>35147.53</v>
      </c>
      <c r="H2120" t="s">
        <v>16</v>
      </c>
      <c r="I2120" t="s">
        <v>16</v>
      </c>
      <c r="J2120" t="s">
        <v>168</v>
      </c>
      <c r="K2120" s="14">
        <f t="shared" si="66"/>
        <v>36151</v>
      </c>
      <c r="L2120" s="16">
        <f t="shared" si="67"/>
        <v>24</v>
      </c>
    </row>
    <row r="2121" spans="2:12" x14ac:dyDescent="0.3">
      <c r="B2121" t="s">
        <v>2152</v>
      </c>
      <c r="C2121">
        <v>1967</v>
      </c>
      <c r="D2121" t="s">
        <v>30</v>
      </c>
      <c r="E2121">
        <v>30</v>
      </c>
      <c r="F2121">
        <v>1</v>
      </c>
      <c r="G2121" s="18">
        <v>35160.129999999997</v>
      </c>
      <c r="H2121" t="s">
        <v>11</v>
      </c>
      <c r="I2121" t="s">
        <v>11</v>
      </c>
      <c r="J2121" t="s">
        <v>42</v>
      </c>
      <c r="K2121" s="14">
        <f t="shared" si="66"/>
        <v>24836</v>
      </c>
      <c r="L2121" s="16">
        <f t="shared" si="67"/>
        <v>55</v>
      </c>
    </row>
    <row r="2122" spans="2:12" x14ac:dyDescent="0.3">
      <c r="B2122" t="s">
        <v>2153</v>
      </c>
      <c r="C2122">
        <v>1997</v>
      </c>
      <c r="D2122" t="s">
        <v>10</v>
      </c>
      <c r="E2122">
        <v>9</v>
      </c>
      <c r="F2122">
        <v>0</v>
      </c>
      <c r="G2122" s="18">
        <v>35302.089999999997</v>
      </c>
      <c r="H2122" t="s">
        <v>16</v>
      </c>
      <c r="I2122" t="s">
        <v>11</v>
      </c>
      <c r="J2122" t="s">
        <v>42</v>
      </c>
      <c r="K2122" s="14">
        <f t="shared" si="66"/>
        <v>35620</v>
      </c>
      <c r="L2122" s="16">
        <f t="shared" si="67"/>
        <v>25</v>
      </c>
    </row>
    <row r="2123" spans="2:12" x14ac:dyDescent="0.3">
      <c r="B2123" t="s">
        <v>2154</v>
      </c>
      <c r="C2123">
        <v>1988</v>
      </c>
      <c r="D2123" t="s">
        <v>20</v>
      </c>
      <c r="E2123">
        <v>19</v>
      </c>
      <c r="F2123">
        <v>3</v>
      </c>
      <c r="G2123" s="18">
        <v>35315.96</v>
      </c>
      <c r="H2123" t="s">
        <v>11</v>
      </c>
      <c r="I2123" t="s">
        <v>16</v>
      </c>
      <c r="J2123" t="s">
        <v>42</v>
      </c>
      <c r="K2123" s="14">
        <f t="shared" si="66"/>
        <v>32405</v>
      </c>
      <c r="L2123" s="16">
        <f t="shared" si="67"/>
        <v>34</v>
      </c>
    </row>
    <row r="2124" spans="2:12" x14ac:dyDescent="0.3">
      <c r="B2124" t="s">
        <v>2155</v>
      </c>
      <c r="C2124">
        <v>1971</v>
      </c>
      <c r="D2124" t="s">
        <v>20</v>
      </c>
      <c r="E2124">
        <v>22</v>
      </c>
      <c r="F2124">
        <v>0</v>
      </c>
      <c r="G2124" s="18">
        <v>35345.730000000003</v>
      </c>
      <c r="H2124" t="s">
        <v>11</v>
      </c>
      <c r="I2124" t="s">
        <v>12</v>
      </c>
      <c r="J2124" t="s">
        <v>42</v>
      </c>
      <c r="K2124" s="14">
        <f t="shared" si="66"/>
        <v>26198</v>
      </c>
      <c r="L2124" s="16">
        <f t="shared" si="67"/>
        <v>51</v>
      </c>
    </row>
    <row r="2125" spans="2:12" x14ac:dyDescent="0.3">
      <c r="B2125" t="s">
        <v>2156</v>
      </c>
      <c r="C2125">
        <v>1988</v>
      </c>
      <c r="D2125" t="s">
        <v>15</v>
      </c>
      <c r="E2125">
        <v>20</v>
      </c>
      <c r="F2125">
        <v>0</v>
      </c>
      <c r="G2125" s="18">
        <v>35491.64</v>
      </c>
      <c r="H2125" t="s">
        <v>16</v>
      </c>
      <c r="I2125" t="s">
        <v>11</v>
      </c>
      <c r="J2125" t="s">
        <v>42</v>
      </c>
      <c r="K2125" s="14">
        <f t="shared" si="66"/>
        <v>32467</v>
      </c>
      <c r="L2125" s="16">
        <f t="shared" si="67"/>
        <v>34</v>
      </c>
    </row>
    <row r="2126" spans="2:12" x14ac:dyDescent="0.3">
      <c r="B2126" t="s">
        <v>2157</v>
      </c>
      <c r="C2126">
        <v>1973</v>
      </c>
      <c r="D2126" t="s">
        <v>30</v>
      </c>
      <c r="E2126">
        <v>16</v>
      </c>
      <c r="F2126">
        <v>0</v>
      </c>
      <c r="G2126" s="18">
        <v>35517.19</v>
      </c>
      <c r="H2126" t="s">
        <v>11</v>
      </c>
      <c r="I2126" t="s">
        <v>11</v>
      </c>
      <c r="J2126" t="s">
        <v>42</v>
      </c>
      <c r="K2126" s="14">
        <f t="shared" si="66"/>
        <v>27014</v>
      </c>
      <c r="L2126" s="16">
        <f t="shared" si="67"/>
        <v>49</v>
      </c>
    </row>
    <row r="2127" spans="2:12" x14ac:dyDescent="0.3">
      <c r="B2127" t="s">
        <v>2158</v>
      </c>
      <c r="C2127">
        <v>1992</v>
      </c>
      <c r="D2127" t="s">
        <v>20</v>
      </c>
      <c r="E2127">
        <v>13</v>
      </c>
      <c r="F2127">
        <v>0</v>
      </c>
      <c r="G2127" s="18">
        <v>35547.47</v>
      </c>
      <c r="H2127" t="s">
        <v>11</v>
      </c>
      <c r="I2127" t="s">
        <v>12</v>
      </c>
      <c r="J2127" t="s">
        <v>42</v>
      </c>
      <c r="K2127" s="14">
        <f t="shared" si="66"/>
        <v>33860</v>
      </c>
      <c r="L2127" s="16">
        <f t="shared" si="67"/>
        <v>30</v>
      </c>
    </row>
    <row r="2128" spans="2:12" x14ac:dyDescent="0.3">
      <c r="B2128" t="s">
        <v>2159</v>
      </c>
      <c r="C2128">
        <v>1973</v>
      </c>
      <c r="D2128" t="s">
        <v>37</v>
      </c>
      <c r="E2128">
        <v>27</v>
      </c>
      <c r="F2128">
        <v>0</v>
      </c>
      <c r="G2128" s="18">
        <v>35547.72</v>
      </c>
      <c r="H2128" t="s">
        <v>16</v>
      </c>
      <c r="I2128" t="s">
        <v>16</v>
      </c>
      <c r="J2128" t="s">
        <v>42</v>
      </c>
      <c r="K2128" s="14">
        <f t="shared" si="66"/>
        <v>26964</v>
      </c>
      <c r="L2128" s="16">
        <f t="shared" si="67"/>
        <v>49</v>
      </c>
    </row>
    <row r="2129" spans="2:12" x14ac:dyDescent="0.3">
      <c r="B2129" t="s">
        <v>2160</v>
      </c>
      <c r="C2129">
        <v>1964</v>
      </c>
      <c r="D2129" t="s">
        <v>35</v>
      </c>
      <c r="E2129">
        <v>29</v>
      </c>
      <c r="F2129">
        <v>0</v>
      </c>
      <c r="G2129" s="18">
        <v>35573.26</v>
      </c>
      <c r="H2129" t="s">
        <v>11</v>
      </c>
      <c r="I2129" t="s">
        <v>16</v>
      </c>
      <c r="J2129" t="s">
        <v>42</v>
      </c>
      <c r="K2129" s="14">
        <f t="shared" si="66"/>
        <v>23618</v>
      </c>
      <c r="L2129" s="16">
        <f t="shared" si="67"/>
        <v>58</v>
      </c>
    </row>
    <row r="2130" spans="2:12" x14ac:dyDescent="0.3">
      <c r="B2130" t="s">
        <v>2161</v>
      </c>
      <c r="C2130">
        <v>1971</v>
      </c>
      <c r="D2130" t="s">
        <v>35</v>
      </c>
      <c r="E2130">
        <v>10</v>
      </c>
      <c r="F2130">
        <v>0</v>
      </c>
      <c r="G2130" s="18">
        <v>35583.17</v>
      </c>
      <c r="H2130" t="s">
        <v>16</v>
      </c>
      <c r="I2130" t="s">
        <v>12</v>
      </c>
      <c r="J2130" t="s">
        <v>42</v>
      </c>
      <c r="K2130" s="14">
        <f t="shared" si="66"/>
        <v>26155</v>
      </c>
      <c r="L2130" s="16">
        <f t="shared" si="67"/>
        <v>51</v>
      </c>
    </row>
    <row r="2131" spans="2:12" x14ac:dyDescent="0.3">
      <c r="B2131" t="s">
        <v>31</v>
      </c>
      <c r="C2131">
        <v>2000</v>
      </c>
      <c r="D2131" t="s">
        <v>37</v>
      </c>
      <c r="E2131">
        <v>13</v>
      </c>
      <c r="F2131">
        <v>0</v>
      </c>
      <c r="G2131" s="18">
        <v>35585.58</v>
      </c>
      <c r="H2131" t="s">
        <v>16</v>
      </c>
      <c r="I2131" t="s">
        <v>11</v>
      </c>
      <c r="J2131" t="s">
        <v>42</v>
      </c>
      <c r="K2131" s="14">
        <f t="shared" si="66"/>
        <v>36812</v>
      </c>
      <c r="L2131" s="16">
        <f t="shared" si="67"/>
        <v>22</v>
      </c>
    </row>
    <row r="2132" spans="2:12" x14ac:dyDescent="0.3">
      <c r="B2132" t="s">
        <v>2162</v>
      </c>
      <c r="C2132">
        <v>2000</v>
      </c>
      <c r="D2132" t="s">
        <v>15</v>
      </c>
      <c r="E2132">
        <v>19</v>
      </c>
      <c r="F2132">
        <v>0</v>
      </c>
      <c r="G2132" s="18">
        <v>35585.58</v>
      </c>
      <c r="H2132" t="s">
        <v>11</v>
      </c>
      <c r="I2132" t="s">
        <v>12</v>
      </c>
      <c r="J2132" t="s">
        <v>42</v>
      </c>
      <c r="K2132" s="14">
        <f t="shared" si="66"/>
        <v>36849</v>
      </c>
      <c r="L2132" s="16">
        <f t="shared" si="67"/>
        <v>22</v>
      </c>
    </row>
    <row r="2133" spans="2:12" x14ac:dyDescent="0.3">
      <c r="B2133" t="s">
        <v>2163</v>
      </c>
      <c r="C2133">
        <v>2000</v>
      </c>
      <c r="D2133" t="s">
        <v>30</v>
      </c>
      <c r="E2133">
        <v>17</v>
      </c>
      <c r="F2133">
        <v>3</v>
      </c>
      <c r="G2133" s="18">
        <v>35595.589999999997</v>
      </c>
      <c r="H2133" t="s">
        <v>11</v>
      </c>
      <c r="I2133" t="s">
        <v>12</v>
      </c>
      <c r="J2133" t="s">
        <v>13</v>
      </c>
      <c r="K2133" s="14">
        <f t="shared" si="66"/>
        <v>36877</v>
      </c>
      <c r="L2133" s="16">
        <f t="shared" si="67"/>
        <v>22</v>
      </c>
    </row>
    <row r="2134" spans="2:12" x14ac:dyDescent="0.3">
      <c r="B2134" t="s">
        <v>2164</v>
      </c>
      <c r="C2134">
        <v>1978</v>
      </c>
      <c r="D2134" t="s">
        <v>30</v>
      </c>
      <c r="E2134">
        <v>19</v>
      </c>
      <c r="F2134">
        <v>2</v>
      </c>
      <c r="G2134" s="18">
        <v>35701.9</v>
      </c>
      <c r="H2134" t="s">
        <v>11</v>
      </c>
      <c r="I2134" t="s">
        <v>16</v>
      </c>
      <c r="J2134" t="s">
        <v>42</v>
      </c>
      <c r="K2134" s="14">
        <f t="shared" si="66"/>
        <v>28843</v>
      </c>
      <c r="L2134" s="16">
        <f t="shared" si="67"/>
        <v>44</v>
      </c>
    </row>
    <row r="2135" spans="2:12" x14ac:dyDescent="0.3">
      <c r="B2135" t="s">
        <v>2165</v>
      </c>
      <c r="C2135">
        <v>1974</v>
      </c>
      <c r="D2135" t="s">
        <v>10</v>
      </c>
      <c r="E2135">
        <v>15</v>
      </c>
      <c r="F2135">
        <v>0</v>
      </c>
      <c r="G2135" s="18">
        <v>35711.39</v>
      </c>
      <c r="H2135" t="s">
        <v>11</v>
      </c>
      <c r="I2135" t="s">
        <v>12</v>
      </c>
      <c r="J2135" t="s">
        <v>23</v>
      </c>
      <c r="K2135" s="14">
        <f t="shared" si="66"/>
        <v>27225</v>
      </c>
      <c r="L2135" s="16">
        <f t="shared" si="67"/>
        <v>48</v>
      </c>
    </row>
    <row r="2136" spans="2:12" x14ac:dyDescent="0.3">
      <c r="B2136" t="s">
        <v>2166</v>
      </c>
      <c r="C2136">
        <v>1976</v>
      </c>
      <c r="D2136" t="s">
        <v>37</v>
      </c>
      <c r="E2136">
        <v>4</v>
      </c>
      <c r="F2136">
        <v>2</v>
      </c>
      <c r="G2136" s="18">
        <v>35733.96</v>
      </c>
      <c r="H2136" t="s">
        <v>11</v>
      </c>
      <c r="I2136" t="s">
        <v>11</v>
      </c>
      <c r="J2136" t="s">
        <v>42</v>
      </c>
      <c r="K2136" s="14">
        <f t="shared" si="66"/>
        <v>28037</v>
      </c>
      <c r="L2136" s="16">
        <f t="shared" si="67"/>
        <v>46</v>
      </c>
    </row>
    <row r="2137" spans="2:12" x14ac:dyDescent="0.3">
      <c r="B2137" t="s">
        <v>2167</v>
      </c>
      <c r="C2137">
        <v>1992</v>
      </c>
      <c r="D2137" t="s">
        <v>18</v>
      </c>
      <c r="E2137">
        <v>18</v>
      </c>
      <c r="F2137">
        <v>0</v>
      </c>
      <c r="G2137" s="18">
        <v>35883.269999999997</v>
      </c>
      <c r="H2137" t="s">
        <v>11</v>
      </c>
      <c r="I2137" t="s">
        <v>16</v>
      </c>
      <c r="J2137" t="s">
        <v>42</v>
      </c>
      <c r="K2137" s="14">
        <f t="shared" si="66"/>
        <v>33773</v>
      </c>
      <c r="L2137" s="16">
        <f t="shared" si="67"/>
        <v>30</v>
      </c>
    </row>
    <row r="2138" spans="2:12" x14ac:dyDescent="0.3">
      <c r="B2138" t="s">
        <v>2168</v>
      </c>
      <c r="C2138">
        <v>1981</v>
      </c>
      <c r="D2138" t="s">
        <v>15</v>
      </c>
      <c r="E2138">
        <v>22</v>
      </c>
      <c r="F2138">
        <v>1</v>
      </c>
      <c r="G2138" s="18">
        <v>35952.65</v>
      </c>
      <c r="H2138" t="s">
        <v>16</v>
      </c>
      <c r="I2138" t="s">
        <v>12</v>
      </c>
      <c r="J2138" t="s">
        <v>42</v>
      </c>
      <c r="K2138" s="14">
        <f t="shared" si="66"/>
        <v>29912</v>
      </c>
      <c r="L2138" s="16">
        <f t="shared" si="67"/>
        <v>41</v>
      </c>
    </row>
    <row r="2139" spans="2:12" x14ac:dyDescent="0.3">
      <c r="B2139" t="s">
        <v>2169</v>
      </c>
      <c r="C2139">
        <v>1999</v>
      </c>
      <c r="D2139" t="s">
        <v>20</v>
      </c>
      <c r="E2139">
        <v>4</v>
      </c>
      <c r="F2139">
        <v>2</v>
      </c>
      <c r="G2139" s="18">
        <v>36021.01</v>
      </c>
      <c r="H2139" t="s">
        <v>11</v>
      </c>
      <c r="I2139" t="s">
        <v>12</v>
      </c>
      <c r="J2139" t="s">
        <v>13</v>
      </c>
      <c r="K2139" s="14">
        <f t="shared" si="66"/>
        <v>36407</v>
      </c>
      <c r="L2139" s="16">
        <f t="shared" si="67"/>
        <v>23</v>
      </c>
    </row>
    <row r="2140" spans="2:12" x14ac:dyDescent="0.3">
      <c r="B2140" t="s">
        <v>2170</v>
      </c>
      <c r="C2140">
        <v>1963</v>
      </c>
      <c r="D2140" t="s">
        <v>10</v>
      </c>
      <c r="E2140">
        <v>22</v>
      </c>
      <c r="F2140">
        <v>0</v>
      </c>
      <c r="G2140" s="18">
        <v>36074.339999999997</v>
      </c>
      <c r="H2140" t="s">
        <v>11</v>
      </c>
      <c r="I2140" t="s">
        <v>16</v>
      </c>
      <c r="J2140" t="s">
        <v>42</v>
      </c>
      <c r="K2140" s="14">
        <f t="shared" si="66"/>
        <v>23214</v>
      </c>
      <c r="L2140" s="16">
        <f t="shared" si="67"/>
        <v>59</v>
      </c>
    </row>
    <row r="2141" spans="2:12" x14ac:dyDescent="0.3">
      <c r="B2141" t="s">
        <v>2171</v>
      </c>
      <c r="C2141">
        <v>1996</v>
      </c>
      <c r="D2141" t="s">
        <v>35</v>
      </c>
      <c r="E2141">
        <v>20</v>
      </c>
      <c r="F2141">
        <v>2</v>
      </c>
      <c r="G2141" s="18">
        <v>36085.22</v>
      </c>
      <c r="H2141" t="s">
        <v>16</v>
      </c>
      <c r="I2141" t="s">
        <v>16</v>
      </c>
      <c r="J2141" t="s">
        <v>42</v>
      </c>
      <c r="K2141" s="14">
        <f t="shared" si="66"/>
        <v>35297</v>
      </c>
      <c r="L2141" s="16">
        <f t="shared" si="67"/>
        <v>26</v>
      </c>
    </row>
    <row r="2142" spans="2:12" x14ac:dyDescent="0.3">
      <c r="B2142" t="s">
        <v>2172</v>
      </c>
      <c r="C2142">
        <v>1979</v>
      </c>
      <c r="D2142" t="s">
        <v>15</v>
      </c>
      <c r="E2142">
        <v>4</v>
      </c>
      <c r="F2142">
        <v>2</v>
      </c>
      <c r="G2142" s="18">
        <v>36090.49</v>
      </c>
      <c r="H2142" t="s">
        <v>11</v>
      </c>
      <c r="I2142" t="s">
        <v>11</v>
      </c>
      <c r="J2142" t="s">
        <v>42</v>
      </c>
      <c r="K2142" s="14">
        <f t="shared" si="66"/>
        <v>29163</v>
      </c>
      <c r="L2142" s="16">
        <f t="shared" si="67"/>
        <v>43</v>
      </c>
    </row>
    <row r="2143" spans="2:12" x14ac:dyDescent="0.3">
      <c r="B2143" t="s">
        <v>2173</v>
      </c>
      <c r="C2143">
        <v>1997</v>
      </c>
      <c r="D2143" t="s">
        <v>18</v>
      </c>
      <c r="E2143">
        <v>12</v>
      </c>
      <c r="F2143">
        <v>2</v>
      </c>
      <c r="G2143" s="18">
        <v>36124.57</v>
      </c>
      <c r="H2143" t="s">
        <v>16</v>
      </c>
      <c r="I2143" t="s">
        <v>12</v>
      </c>
      <c r="J2143" t="s">
        <v>13</v>
      </c>
      <c r="K2143" s="14">
        <f t="shared" si="66"/>
        <v>35593</v>
      </c>
      <c r="L2143" s="16">
        <f t="shared" si="67"/>
        <v>25</v>
      </c>
    </row>
    <row r="2144" spans="2:12" x14ac:dyDescent="0.3">
      <c r="B2144" t="s">
        <v>2174</v>
      </c>
      <c r="C2144">
        <v>2004</v>
      </c>
      <c r="D2144" t="s">
        <v>35</v>
      </c>
      <c r="E2144">
        <v>30</v>
      </c>
      <c r="F2144">
        <v>0</v>
      </c>
      <c r="G2144" s="18">
        <v>36149.480000000003</v>
      </c>
      <c r="H2144" t="s">
        <v>11</v>
      </c>
      <c r="I2144" t="s">
        <v>11</v>
      </c>
      <c r="J2144" t="s">
        <v>13</v>
      </c>
      <c r="K2144" s="14">
        <f t="shared" si="66"/>
        <v>38229</v>
      </c>
      <c r="L2144" s="16">
        <f t="shared" si="67"/>
        <v>18</v>
      </c>
    </row>
    <row r="2145" spans="2:12" x14ac:dyDescent="0.3">
      <c r="B2145" t="s">
        <v>2175</v>
      </c>
      <c r="C2145">
        <v>1974</v>
      </c>
      <c r="D2145" t="s">
        <v>30</v>
      </c>
      <c r="E2145">
        <v>6</v>
      </c>
      <c r="F2145">
        <v>0</v>
      </c>
      <c r="G2145" s="18">
        <v>36182.870000000003</v>
      </c>
      <c r="H2145" t="s">
        <v>11</v>
      </c>
      <c r="I2145" t="s">
        <v>12</v>
      </c>
      <c r="J2145" t="s">
        <v>23</v>
      </c>
      <c r="K2145" s="14">
        <f t="shared" si="66"/>
        <v>27369</v>
      </c>
      <c r="L2145" s="16">
        <f t="shared" si="67"/>
        <v>48</v>
      </c>
    </row>
    <row r="2146" spans="2:12" x14ac:dyDescent="0.3">
      <c r="B2146" t="s">
        <v>2176</v>
      </c>
      <c r="C2146">
        <v>1999</v>
      </c>
      <c r="D2146" t="s">
        <v>37</v>
      </c>
      <c r="E2146">
        <v>1</v>
      </c>
      <c r="F2146">
        <v>3</v>
      </c>
      <c r="G2146" s="18">
        <v>36189.1</v>
      </c>
      <c r="H2146" t="s">
        <v>16</v>
      </c>
      <c r="I2146" t="s">
        <v>12</v>
      </c>
      <c r="J2146" t="s">
        <v>168</v>
      </c>
      <c r="K2146" s="14">
        <f t="shared" si="66"/>
        <v>36434</v>
      </c>
      <c r="L2146" s="16">
        <f t="shared" si="67"/>
        <v>23</v>
      </c>
    </row>
    <row r="2147" spans="2:12" x14ac:dyDescent="0.3">
      <c r="B2147" t="s">
        <v>2177</v>
      </c>
      <c r="C2147">
        <v>1993</v>
      </c>
      <c r="D2147" t="s">
        <v>30</v>
      </c>
      <c r="E2147">
        <v>28</v>
      </c>
      <c r="F2147">
        <v>0</v>
      </c>
      <c r="G2147" s="18">
        <v>36197.699999999997</v>
      </c>
      <c r="H2147" t="s">
        <v>16</v>
      </c>
      <c r="I2147" t="s">
        <v>12</v>
      </c>
      <c r="J2147" t="s">
        <v>42</v>
      </c>
      <c r="K2147" s="14">
        <f t="shared" si="66"/>
        <v>34331</v>
      </c>
      <c r="L2147" s="16">
        <f t="shared" si="67"/>
        <v>29</v>
      </c>
    </row>
    <row r="2148" spans="2:12" x14ac:dyDescent="0.3">
      <c r="B2148" t="s">
        <v>2178</v>
      </c>
      <c r="C2148">
        <v>2003</v>
      </c>
      <c r="D2148" t="s">
        <v>20</v>
      </c>
      <c r="E2148">
        <v>5</v>
      </c>
      <c r="F2148">
        <v>0</v>
      </c>
      <c r="G2148" s="18">
        <v>36219.410000000003</v>
      </c>
      <c r="H2148" t="s">
        <v>16</v>
      </c>
      <c r="I2148" t="s">
        <v>16</v>
      </c>
      <c r="J2148" t="s">
        <v>23</v>
      </c>
      <c r="K2148" s="14">
        <f t="shared" si="66"/>
        <v>37869</v>
      </c>
      <c r="L2148" s="16">
        <f t="shared" si="67"/>
        <v>19</v>
      </c>
    </row>
    <row r="2149" spans="2:12" x14ac:dyDescent="0.3">
      <c r="B2149" t="s">
        <v>2179</v>
      </c>
      <c r="C2149">
        <v>2004</v>
      </c>
      <c r="D2149" t="s">
        <v>30</v>
      </c>
      <c r="E2149">
        <v>25</v>
      </c>
      <c r="F2149">
        <v>0</v>
      </c>
      <c r="G2149" s="18">
        <v>36307.800000000003</v>
      </c>
      <c r="H2149" t="s">
        <v>16</v>
      </c>
      <c r="I2149" t="s">
        <v>11</v>
      </c>
      <c r="J2149" t="s">
        <v>13</v>
      </c>
      <c r="K2149" s="14">
        <f t="shared" si="66"/>
        <v>38346</v>
      </c>
      <c r="L2149" s="16">
        <f t="shared" si="67"/>
        <v>18</v>
      </c>
    </row>
    <row r="2150" spans="2:12" x14ac:dyDescent="0.3">
      <c r="B2150" t="s">
        <v>2180</v>
      </c>
      <c r="C2150">
        <v>1992</v>
      </c>
      <c r="D2150" t="s">
        <v>18</v>
      </c>
      <c r="E2150">
        <v>16</v>
      </c>
      <c r="F2150">
        <v>0</v>
      </c>
      <c r="G2150" s="18">
        <v>36314.050000000003</v>
      </c>
      <c r="H2150" t="s">
        <v>11</v>
      </c>
      <c r="I2150" t="s">
        <v>11</v>
      </c>
      <c r="J2150" t="s">
        <v>42</v>
      </c>
      <c r="K2150" s="14">
        <f t="shared" si="66"/>
        <v>33771</v>
      </c>
      <c r="L2150" s="16">
        <f t="shared" si="67"/>
        <v>30</v>
      </c>
    </row>
    <row r="2151" spans="2:12" x14ac:dyDescent="0.3">
      <c r="B2151" t="s">
        <v>2181</v>
      </c>
      <c r="C2151">
        <v>1967</v>
      </c>
      <c r="D2151" t="s">
        <v>37</v>
      </c>
      <c r="E2151">
        <v>18</v>
      </c>
      <c r="F2151">
        <v>0</v>
      </c>
      <c r="G2151" s="18">
        <v>36332.449999999997</v>
      </c>
      <c r="H2151" t="s">
        <v>16</v>
      </c>
      <c r="I2151" t="s">
        <v>12</v>
      </c>
      <c r="J2151" t="s">
        <v>42</v>
      </c>
      <c r="K2151" s="14">
        <f t="shared" si="66"/>
        <v>24763</v>
      </c>
      <c r="L2151" s="16">
        <f t="shared" si="67"/>
        <v>55</v>
      </c>
    </row>
    <row r="2152" spans="2:12" x14ac:dyDescent="0.3">
      <c r="B2152" t="s">
        <v>2182</v>
      </c>
      <c r="C2152">
        <v>1975</v>
      </c>
      <c r="D2152" t="s">
        <v>18</v>
      </c>
      <c r="E2152">
        <v>5</v>
      </c>
      <c r="F2152">
        <v>1</v>
      </c>
      <c r="G2152" s="18">
        <v>36350.71</v>
      </c>
      <c r="H2152" t="s">
        <v>16</v>
      </c>
      <c r="I2152" t="s">
        <v>11</v>
      </c>
      <c r="J2152" t="s">
        <v>42</v>
      </c>
      <c r="K2152" s="14">
        <f t="shared" si="66"/>
        <v>27550</v>
      </c>
      <c r="L2152" s="16">
        <f t="shared" si="67"/>
        <v>48</v>
      </c>
    </row>
    <row r="2153" spans="2:12" x14ac:dyDescent="0.3">
      <c r="B2153" t="s">
        <v>2183</v>
      </c>
      <c r="C2153">
        <v>2003</v>
      </c>
      <c r="D2153" t="s">
        <v>30</v>
      </c>
      <c r="E2153">
        <v>9</v>
      </c>
      <c r="F2153">
        <v>2</v>
      </c>
      <c r="G2153" s="18">
        <v>36397.58</v>
      </c>
      <c r="H2153" t="s">
        <v>11</v>
      </c>
      <c r="I2153" t="s">
        <v>12</v>
      </c>
      <c r="J2153" t="s">
        <v>42</v>
      </c>
      <c r="K2153" s="14">
        <f t="shared" si="66"/>
        <v>37964</v>
      </c>
      <c r="L2153" s="16">
        <f t="shared" si="67"/>
        <v>19</v>
      </c>
    </row>
    <row r="2154" spans="2:12" x14ac:dyDescent="0.3">
      <c r="B2154" t="s">
        <v>2184</v>
      </c>
      <c r="C2154">
        <v>1962</v>
      </c>
      <c r="D2154" t="s">
        <v>15</v>
      </c>
      <c r="E2154">
        <v>19</v>
      </c>
      <c r="F2154">
        <v>0</v>
      </c>
      <c r="G2154" s="18">
        <v>36445.550000000003</v>
      </c>
      <c r="H2154" t="s">
        <v>11</v>
      </c>
      <c r="I2154" t="s">
        <v>11</v>
      </c>
      <c r="J2154" t="s">
        <v>42</v>
      </c>
      <c r="K2154" s="14">
        <f t="shared" si="66"/>
        <v>22969</v>
      </c>
      <c r="L2154" s="16">
        <f t="shared" si="67"/>
        <v>60</v>
      </c>
    </row>
    <row r="2155" spans="2:12" x14ac:dyDescent="0.3">
      <c r="B2155" t="s">
        <v>2185</v>
      </c>
      <c r="C2155">
        <v>1973</v>
      </c>
      <c r="D2155" t="s">
        <v>35</v>
      </c>
      <c r="E2155">
        <v>9</v>
      </c>
      <c r="F2155">
        <v>0</v>
      </c>
      <c r="G2155" s="18">
        <v>36541.550000000003</v>
      </c>
      <c r="H2155" t="s">
        <v>11</v>
      </c>
      <c r="I2155" t="s">
        <v>12</v>
      </c>
      <c r="J2155" t="s">
        <v>42</v>
      </c>
      <c r="K2155" s="14">
        <f t="shared" si="66"/>
        <v>26885</v>
      </c>
      <c r="L2155" s="16">
        <f t="shared" si="67"/>
        <v>49</v>
      </c>
    </row>
    <row r="2156" spans="2:12" x14ac:dyDescent="0.3">
      <c r="B2156" t="s">
        <v>2186</v>
      </c>
      <c r="C2156">
        <v>1992</v>
      </c>
      <c r="D2156" t="s">
        <v>37</v>
      </c>
      <c r="E2156">
        <v>9</v>
      </c>
      <c r="F2156">
        <v>0</v>
      </c>
      <c r="G2156" s="18">
        <v>36572.800000000003</v>
      </c>
      <c r="H2156" t="s">
        <v>16</v>
      </c>
      <c r="I2156" t="s">
        <v>11</v>
      </c>
      <c r="J2156" t="s">
        <v>42</v>
      </c>
      <c r="K2156" s="14">
        <f t="shared" si="66"/>
        <v>33886</v>
      </c>
      <c r="L2156" s="16">
        <f t="shared" si="67"/>
        <v>30</v>
      </c>
    </row>
    <row r="2157" spans="2:12" x14ac:dyDescent="0.3">
      <c r="B2157" t="s">
        <v>2187</v>
      </c>
      <c r="C2157">
        <v>1961</v>
      </c>
      <c r="D2157" t="s">
        <v>10</v>
      </c>
      <c r="E2157">
        <v>29</v>
      </c>
      <c r="F2157">
        <v>4</v>
      </c>
      <c r="G2157" s="18">
        <v>36580.28</v>
      </c>
      <c r="H2157" t="s">
        <v>11</v>
      </c>
      <c r="I2157" t="s">
        <v>11</v>
      </c>
      <c r="J2157" t="s">
        <v>13</v>
      </c>
      <c r="K2157" s="14">
        <f t="shared" si="66"/>
        <v>22491</v>
      </c>
      <c r="L2157" s="16">
        <f t="shared" si="67"/>
        <v>61</v>
      </c>
    </row>
    <row r="2158" spans="2:12" x14ac:dyDescent="0.3">
      <c r="B2158" t="s">
        <v>2188</v>
      </c>
      <c r="C2158">
        <v>1970</v>
      </c>
      <c r="D2158" t="s">
        <v>10</v>
      </c>
      <c r="E2158">
        <v>14</v>
      </c>
      <c r="F2158">
        <v>0</v>
      </c>
      <c r="G2158" s="18">
        <v>36786.370000000003</v>
      </c>
      <c r="H2158" t="s">
        <v>16</v>
      </c>
      <c r="I2158" t="s">
        <v>16</v>
      </c>
      <c r="J2158" t="s">
        <v>42</v>
      </c>
      <c r="K2158" s="14">
        <f t="shared" si="66"/>
        <v>25763</v>
      </c>
      <c r="L2158" s="16">
        <f t="shared" si="67"/>
        <v>52</v>
      </c>
    </row>
    <row r="2159" spans="2:12" x14ac:dyDescent="0.3">
      <c r="B2159" t="s">
        <v>2189</v>
      </c>
      <c r="C2159">
        <v>1965</v>
      </c>
      <c r="D2159" t="s">
        <v>30</v>
      </c>
      <c r="E2159">
        <v>28</v>
      </c>
      <c r="F2159">
        <v>0</v>
      </c>
      <c r="G2159" s="18">
        <v>36795.29</v>
      </c>
      <c r="H2159" t="s">
        <v>11</v>
      </c>
      <c r="I2159" t="s">
        <v>16</v>
      </c>
      <c r="J2159" t="s">
        <v>42</v>
      </c>
      <c r="K2159" s="14">
        <f t="shared" si="66"/>
        <v>24104</v>
      </c>
      <c r="L2159" s="16">
        <f t="shared" si="67"/>
        <v>57</v>
      </c>
    </row>
    <row r="2160" spans="2:12" x14ac:dyDescent="0.3">
      <c r="B2160" t="s">
        <v>31</v>
      </c>
      <c r="C2160">
        <v>1992</v>
      </c>
      <c r="D2160" t="s">
        <v>37</v>
      </c>
      <c r="E2160">
        <v>6</v>
      </c>
      <c r="F2160">
        <v>0</v>
      </c>
      <c r="G2160" s="18">
        <v>36837.47</v>
      </c>
      <c r="H2160" t="s">
        <v>16</v>
      </c>
      <c r="I2160" t="s">
        <v>11</v>
      </c>
      <c r="J2160" t="s">
        <v>42</v>
      </c>
      <c r="K2160" s="14">
        <f t="shared" si="66"/>
        <v>33883</v>
      </c>
      <c r="L2160" s="16">
        <f t="shared" si="67"/>
        <v>30</v>
      </c>
    </row>
    <row r="2161" spans="2:12" x14ac:dyDescent="0.3">
      <c r="B2161" t="s">
        <v>2190</v>
      </c>
      <c r="C2161">
        <v>1992</v>
      </c>
      <c r="D2161" t="s">
        <v>10</v>
      </c>
      <c r="E2161">
        <v>4</v>
      </c>
      <c r="F2161">
        <v>0</v>
      </c>
      <c r="G2161" s="18">
        <v>36837.47</v>
      </c>
      <c r="H2161" t="s">
        <v>11</v>
      </c>
      <c r="I2161" t="s">
        <v>12</v>
      </c>
      <c r="J2161" t="s">
        <v>42</v>
      </c>
      <c r="K2161" s="14">
        <f t="shared" si="66"/>
        <v>33789</v>
      </c>
      <c r="L2161" s="16">
        <f t="shared" si="67"/>
        <v>30</v>
      </c>
    </row>
    <row r="2162" spans="2:12" x14ac:dyDescent="0.3">
      <c r="B2162" t="s">
        <v>2191</v>
      </c>
      <c r="C2162">
        <v>1972</v>
      </c>
      <c r="D2162" t="s">
        <v>30</v>
      </c>
      <c r="E2162">
        <v>5</v>
      </c>
      <c r="F2162">
        <v>0</v>
      </c>
      <c r="G2162" s="18">
        <v>36889.99</v>
      </c>
      <c r="H2162" t="s">
        <v>16</v>
      </c>
      <c r="I2162" t="s">
        <v>12</v>
      </c>
      <c r="J2162" t="s">
        <v>42</v>
      </c>
      <c r="K2162" s="14">
        <f t="shared" si="66"/>
        <v>26638</v>
      </c>
      <c r="L2162" s="16">
        <f t="shared" si="67"/>
        <v>50</v>
      </c>
    </row>
    <row r="2163" spans="2:12" x14ac:dyDescent="0.3">
      <c r="B2163" t="s">
        <v>2192</v>
      </c>
      <c r="C2163">
        <v>2003</v>
      </c>
      <c r="D2163" t="s">
        <v>18</v>
      </c>
      <c r="E2163">
        <v>21</v>
      </c>
      <c r="F2163">
        <v>0</v>
      </c>
      <c r="G2163" s="18">
        <v>36898.730000000003</v>
      </c>
      <c r="H2163" t="s">
        <v>11</v>
      </c>
      <c r="I2163" t="s">
        <v>16</v>
      </c>
      <c r="J2163" t="s">
        <v>23</v>
      </c>
      <c r="K2163" s="14">
        <f t="shared" si="66"/>
        <v>37793</v>
      </c>
      <c r="L2163" s="16">
        <f t="shared" si="67"/>
        <v>19</v>
      </c>
    </row>
    <row r="2164" spans="2:12" x14ac:dyDescent="0.3">
      <c r="B2164" t="s">
        <v>2193</v>
      </c>
      <c r="C2164">
        <v>1963</v>
      </c>
      <c r="D2164" t="s">
        <v>10</v>
      </c>
      <c r="E2164">
        <v>24</v>
      </c>
      <c r="F2164">
        <v>2</v>
      </c>
      <c r="G2164" s="18">
        <v>36910.61</v>
      </c>
      <c r="H2164" t="s">
        <v>11</v>
      </c>
      <c r="I2164" t="s">
        <v>11</v>
      </c>
      <c r="J2164" t="s">
        <v>42</v>
      </c>
      <c r="K2164" s="14">
        <f t="shared" si="66"/>
        <v>23216</v>
      </c>
      <c r="L2164" s="16">
        <f t="shared" si="67"/>
        <v>59</v>
      </c>
    </row>
    <row r="2165" spans="2:12" x14ac:dyDescent="0.3">
      <c r="B2165" t="s">
        <v>2194</v>
      </c>
      <c r="C2165">
        <v>1991</v>
      </c>
      <c r="D2165" t="s">
        <v>18</v>
      </c>
      <c r="E2165">
        <v>10</v>
      </c>
      <c r="F2165">
        <v>3</v>
      </c>
      <c r="G2165" s="18">
        <v>36911.99</v>
      </c>
      <c r="H2165" t="s">
        <v>11</v>
      </c>
      <c r="I2165" t="s">
        <v>11</v>
      </c>
      <c r="J2165" t="s">
        <v>42</v>
      </c>
      <c r="K2165" s="14">
        <f t="shared" si="66"/>
        <v>33399</v>
      </c>
      <c r="L2165" s="16">
        <f t="shared" si="67"/>
        <v>31</v>
      </c>
    </row>
    <row r="2166" spans="2:12" x14ac:dyDescent="0.3">
      <c r="B2166" t="s">
        <v>2195</v>
      </c>
      <c r="C2166">
        <v>1968</v>
      </c>
      <c r="D2166" t="s">
        <v>37</v>
      </c>
      <c r="E2166">
        <v>22</v>
      </c>
      <c r="F2166">
        <v>0</v>
      </c>
      <c r="G2166" s="18">
        <v>36922.61</v>
      </c>
      <c r="H2166" t="s">
        <v>11</v>
      </c>
      <c r="I2166" t="s">
        <v>16</v>
      </c>
      <c r="J2166" t="s">
        <v>42</v>
      </c>
      <c r="K2166" s="14">
        <f t="shared" si="66"/>
        <v>25133</v>
      </c>
      <c r="L2166" s="16">
        <f t="shared" si="67"/>
        <v>54</v>
      </c>
    </row>
    <row r="2167" spans="2:12" x14ac:dyDescent="0.3">
      <c r="B2167" t="s">
        <v>2196</v>
      </c>
      <c r="C2167">
        <v>1977</v>
      </c>
      <c r="D2167" t="s">
        <v>35</v>
      </c>
      <c r="E2167">
        <v>13</v>
      </c>
      <c r="F2167">
        <v>2</v>
      </c>
      <c r="G2167" s="18">
        <v>36935.64</v>
      </c>
      <c r="H2167" t="s">
        <v>11</v>
      </c>
      <c r="I2167" t="s">
        <v>16</v>
      </c>
      <c r="J2167" t="s">
        <v>42</v>
      </c>
      <c r="K2167" s="14">
        <f t="shared" si="66"/>
        <v>28350</v>
      </c>
      <c r="L2167" s="16">
        <f t="shared" si="67"/>
        <v>45</v>
      </c>
    </row>
    <row r="2168" spans="2:12" x14ac:dyDescent="0.3">
      <c r="B2168" t="s">
        <v>2197</v>
      </c>
      <c r="C2168">
        <v>1992</v>
      </c>
      <c r="D2168" t="s">
        <v>35</v>
      </c>
      <c r="E2168">
        <v>25</v>
      </c>
      <c r="F2168">
        <v>0</v>
      </c>
      <c r="G2168" s="18">
        <v>36950.26</v>
      </c>
      <c r="H2168" t="s">
        <v>16</v>
      </c>
      <c r="I2168" t="s">
        <v>16</v>
      </c>
      <c r="J2168" t="s">
        <v>13</v>
      </c>
      <c r="K2168" s="14">
        <f t="shared" si="66"/>
        <v>33841</v>
      </c>
      <c r="L2168" s="16">
        <f t="shared" si="67"/>
        <v>30</v>
      </c>
    </row>
    <row r="2169" spans="2:12" x14ac:dyDescent="0.3">
      <c r="B2169" t="s">
        <v>2198</v>
      </c>
      <c r="C2169">
        <v>1992</v>
      </c>
      <c r="D2169" t="s">
        <v>20</v>
      </c>
      <c r="E2169">
        <v>13</v>
      </c>
      <c r="F2169">
        <v>0</v>
      </c>
      <c r="G2169" s="18">
        <v>36976.449999999997</v>
      </c>
      <c r="H2169" t="s">
        <v>11</v>
      </c>
      <c r="I2169" t="s">
        <v>12</v>
      </c>
      <c r="J2169" t="s">
        <v>42</v>
      </c>
      <c r="K2169" s="14">
        <f t="shared" si="66"/>
        <v>33860</v>
      </c>
      <c r="L2169" s="16">
        <f t="shared" si="67"/>
        <v>30</v>
      </c>
    </row>
    <row r="2170" spans="2:12" x14ac:dyDescent="0.3">
      <c r="B2170" t="s">
        <v>2199</v>
      </c>
      <c r="C2170">
        <v>1991</v>
      </c>
      <c r="D2170" t="s">
        <v>15</v>
      </c>
      <c r="E2170">
        <v>1</v>
      </c>
      <c r="F2170">
        <v>3</v>
      </c>
      <c r="G2170" s="18">
        <v>37040.879999999997</v>
      </c>
      <c r="H2170" t="s">
        <v>11</v>
      </c>
      <c r="I2170" t="s">
        <v>11</v>
      </c>
      <c r="J2170" t="s">
        <v>42</v>
      </c>
      <c r="K2170" s="14">
        <f t="shared" si="66"/>
        <v>33543</v>
      </c>
      <c r="L2170" s="16">
        <f t="shared" si="67"/>
        <v>31</v>
      </c>
    </row>
    <row r="2171" spans="2:12" x14ac:dyDescent="0.3">
      <c r="B2171" t="s">
        <v>2200</v>
      </c>
      <c r="C2171">
        <v>1988</v>
      </c>
      <c r="D2171" t="s">
        <v>30</v>
      </c>
      <c r="E2171">
        <v>17</v>
      </c>
      <c r="F2171">
        <v>3</v>
      </c>
      <c r="G2171" s="18">
        <v>37076.370000000003</v>
      </c>
      <c r="H2171" t="s">
        <v>11</v>
      </c>
      <c r="I2171" t="s">
        <v>16</v>
      </c>
      <c r="J2171" t="s">
        <v>42</v>
      </c>
      <c r="K2171" s="14">
        <f t="shared" si="66"/>
        <v>32494</v>
      </c>
      <c r="L2171" s="16">
        <f t="shared" si="67"/>
        <v>34</v>
      </c>
    </row>
    <row r="2172" spans="2:12" x14ac:dyDescent="0.3">
      <c r="B2172" t="s">
        <v>2201</v>
      </c>
      <c r="C2172">
        <v>1989</v>
      </c>
      <c r="D2172" t="s">
        <v>18</v>
      </c>
      <c r="E2172">
        <v>10</v>
      </c>
      <c r="F2172">
        <v>0</v>
      </c>
      <c r="G2172" s="18">
        <v>37079.370000000003</v>
      </c>
      <c r="H2172" t="s">
        <v>11</v>
      </c>
      <c r="I2172" t="s">
        <v>12</v>
      </c>
      <c r="J2172" t="s">
        <v>42</v>
      </c>
      <c r="K2172" s="14">
        <f t="shared" si="66"/>
        <v>32669</v>
      </c>
      <c r="L2172" s="16">
        <f t="shared" si="67"/>
        <v>33</v>
      </c>
    </row>
    <row r="2173" spans="2:12" x14ac:dyDescent="0.3">
      <c r="B2173" t="s">
        <v>2202</v>
      </c>
      <c r="C2173">
        <v>1995</v>
      </c>
      <c r="D2173" t="s">
        <v>37</v>
      </c>
      <c r="E2173">
        <v>30</v>
      </c>
      <c r="F2173">
        <v>0</v>
      </c>
      <c r="G2173" s="18">
        <v>37133.9</v>
      </c>
      <c r="H2173" t="s">
        <v>11</v>
      </c>
      <c r="I2173" t="s">
        <v>11</v>
      </c>
      <c r="J2173" t="s">
        <v>13</v>
      </c>
      <c r="K2173" s="14">
        <f t="shared" si="66"/>
        <v>35002</v>
      </c>
      <c r="L2173" s="16">
        <f t="shared" si="67"/>
        <v>27</v>
      </c>
    </row>
    <row r="2174" spans="2:12" x14ac:dyDescent="0.3">
      <c r="B2174" t="s">
        <v>2203</v>
      </c>
      <c r="C2174">
        <v>2000</v>
      </c>
      <c r="D2174" t="s">
        <v>20</v>
      </c>
      <c r="E2174">
        <v>5</v>
      </c>
      <c r="F2174">
        <v>1</v>
      </c>
      <c r="G2174" s="18">
        <v>37165.160000000003</v>
      </c>
      <c r="H2174" t="s">
        <v>16</v>
      </c>
      <c r="I2174" t="s">
        <v>12</v>
      </c>
      <c r="J2174" t="s">
        <v>4728</v>
      </c>
      <c r="K2174" s="14">
        <f t="shared" si="66"/>
        <v>36774</v>
      </c>
      <c r="L2174" s="16">
        <f t="shared" si="67"/>
        <v>22</v>
      </c>
    </row>
    <row r="2175" spans="2:12" x14ac:dyDescent="0.3">
      <c r="B2175" t="s">
        <v>2204</v>
      </c>
      <c r="C2175">
        <v>1990</v>
      </c>
      <c r="D2175" t="s">
        <v>37</v>
      </c>
      <c r="E2175">
        <v>17</v>
      </c>
      <c r="F2175">
        <v>3</v>
      </c>
      <c r="G2175" s="18">
        <v>37251.22</v>
      </c>
      <c r="H2175" t="s">
        <v>11</v>
      </c>
      <c r="I2175" t="s">
        <v>11</v>
      </c>
      <c r="J2175" t="s">
        <v>42</v>
      </c>
      <c r="K2175" s="14">
        <f t="shared" si="66"/>
        <v>33163</v>
      </c>
      <c r="L2175" s="16">
        <f t="shared" si="67"/>
        <v>32</v>
      </c>
    </row>
    <row r="2176" spans="2:12" x14ac:dyDescent="0.3">
      <c r="B2176" t="s">
        <v>2205</v>
      </c>
      <c r="C2176">
        <v>1985</v>
      </c>
      <c r="D2176" t="s">
        <v>15</v>
      </c>
      <c r="E2176">
        <v>17</v>
      </c>
      <c r="F2176">
        <v>0</v>
      </c>
      <c r="G2176" s="18">
        <v>37270.15</v>
      </c>
      <c r="H2176" t="s">
        <v>11</v>
      </c>
      <c r="I2176" t="s">
        <v>16</v>
      </c>
      <c r="J2176" t="s">
        <v>247</v>
      </c>
      <c r="K2176" s="14">
        <f t="shared" si="66"/>
        <v>31368</v>
      </c>
      <c r="L2176" s="16">
        <f t="shared" si="67"/>
        <v>37</v>
      </c>
    </row>
    <row r="2177" spans="2:12" x14ac:dyDescent="0.3">
      <c r="B2177" t="s">
        <v>2206</v>
      </c>
      <c r="C2177">
        <v>1975</v>
      </c>
      <c r="D2177" t="s">
        <v>15</v>
      </c>
      <c r="E2177">
        <v>9</v>
      </c>
      <c r="F2177">
        <v>1</v>
      </c>
      <c r="G2177" s="18">
        <v>37272.339999999997</v>
      </c>
      <c r="H2177" t="s">
        <v>11</v>
      </c>
      <c r="I2177" t="s">
        <v>12</v>
      </c>
      <c r="J2177" t="s">
        <v>42</v>
      </c>
      <c r="K2177" s="14">
        <f t="shared" si="66"/>
        <v>27707</v>
      </c>
      <c r="L2177" s="16">
        <f t="shared" si="67"/>
        <v>47</v>
      </c>
    </row>
    <row r="2178" spans="2:12" x14ac:dyDescent="0.3">
      <c r="B2178" t="s">
        <v>2207</v>
      </c>
      <c r="C2178">
        <v>1969</v>
      </c>
      <c r="D2178" t="s">
        <v>37</v>
      </c>
      <c r="E2178">
        <v>30</v>
      </c>
      <c r="F2178">
        <v>0</v>
      </c>
      <c r="G2178" s="18">
        <v>37277.269999999997</v>
      </c>
      <c r="H2178" t="s">
        <v>16</v>
      </c>
      <c r="I2178" t="s">
        <v>12</v>
      </c>
      <c r="J2178" t="s">
        <v>42</v>
      </c>
      <c r="K2178" s="14">
        <f t="shared" si="66"/>
        <v>25506</v>
      </c>
      <c r="L2178" s="16">
        <f t="shared" si="67"/>
        <v>53</v>
      </c>
    </row>
    <row r="2179" spans="2:12" x14ac:dyDescent="0.3">
      <c r="B2179" t="s">
        <v>2208</v>
      </c>
      <c r="C2179">
        <v>1979</v>
      </c>
      <c r="D2179" t="s">
        <v>35</v>
      </c>
      <c r="E2179">
        <v>3</v>
      </c>
      <c r="F2179">
        <v>2</v>
      </c>
      <c r="G2179" s="18">
        <v>37425.94</v>
      </c>
      <c r="H2179" t="s">
        <v>11</v>
      </c>
      <c r="I2179" t="s">
        <v>16</v>
      </c>
      <c r="J2179" t="s">
        <v>42</v>
      </c>
      <c r="K2179" s="14">
        <f t="shared" ref="K2179:K2242" si="68">DATE(C2179,MONTH(1&amp;D2179),E2179)</f>
        <v>29070</v>
      </c>
      <c r="L2179" s="16">
        <f t="shared" ref="L2179:L2242" si="69">DATEDIF(K2179,DATE(2023,6,8),"Y")</f>
        <v>43</v>
      </c>
    </row>
    <row r="2180" spans="2:12" x14ac:dyDescent="0.3">
      <c r="B2180" t="s">
        <v>2209</v>
      </c>
      <c r="C2180">
        <v>2002</v>
      </c>
      <c r="D2180" t="s">
        <v>20</v>
      </c>
      <c r="E2180">
        <v>27</v>
      </c>
      <c r="F2180">
        <v>3</v>
      </c>
      <c r="G2180" s="18">
        <v>37465.339999999997</v>
      </c>
      <c r="H2180" t="s">
        <v>16</v>
      </c>
      <c r="I2180" t="s">
        <v>11</v>
      </c>
      <c r="J2180" t="s">
        <v>23</v>
      </c>
      <c r="K2180" s="14">
        <f t="shared" si="68"/>
        <v>37526</v>
      </c>
      <c r="L2180" s="16">
        <f t="shared" si="69"/>
        <v>20</v>
      </c>
    </row>
    <row r="2181" spans="2:12" x14ac:dyDescent="0.3">
      <c r="B2181" t="s">
        <v>2210</v>
      </c>
      <c r="C2181">
        <v>2000</v>
      </c>
      <c r="D2181" t="s">
        <v>37</v>
      </c>
      <c r="E2181">
        <v>12</v>
      </c>
      <c r="F2181">
        <v>2</v>
      </c>
      <c r="G2181" s="18">
        <v>37484.449999999997</v>
      </c>
      <c r="H2181" t="s">
        <v>16</v>
      </c>
      <c r="I2181" t="s">
        <v>16</v>
      </c>
      <c r="J2181" t="s">
        <v>13</v>
      </c>
      <c r="K2181" s="14">
        <f t="shared" si="68"/>
        <v>36811</v>
      </c>
      <c r="L2181" s="16">
        <f t="shared" si="69"/>
        <v>22</v>
      </c>
    </row>
    <row r="2182" spans="2:12" x14ac:dyDescent="0.3">
      <c r="B2182" t="s">
        <v>2211</v>
      </c>
      <c r="C2182">
        <v>1990</v>
      </c>
      <c r="D2182" t="s">
        <v>15</v>
      </c>
      <c r="E2182">
        <v>16</v>
      </c>
      <c r="F2182">
        <v>1</v>
      </c>
      <c r="G2182" s="18">
        <v>37607.53</v>
      </c>
      <c r="H2182" t="s">
        <v>16</v>
      </c>
      <c r="I2182" t="s">
        <v>11</v>
      </c>
      <c r="J2182" t="s">
        <v>166</v>
      </c>
      <c r="K2182" s="14">
        <f t="shared" si="68"/>
        <v>33193</v>
      </c>
      <c r="L2182" s="16">
        <f t="shared" si="69"/>
        <v>32</v>
      </c>
    </row>
    <row r="2183" spans="2:12" x14ac:dyDescent="0.3">
      <c r="B2183" t="s">
        <v>2212</v>
      </c>
      <c r="C2183">
        <v>1982</v>
      </c>
      <c r="D2183" t="s">
        <v>18</v>
      </c>
      <c r="E2183">
        <v>20</v>
      </c>
      <c r="F2183">
        <v>3</v>
      </c>
      <c r="G2183" s="18">
        <v>37650.74</v>
      </c>
      <c r="H2183" t="s">
        <v>11</v>
      </c>
      <c r="I2183" t="s">
        <v>11</v>
      </c>
      <c r="J2183" t="s">
        <v>23</v>
      </c>
      <c r="K2183" s="14">
        <f t="shared" si="68"/>
        <v>30122</v>
      </c>
      <c r="L2183" s="16">
        <f t="shared" si="69"/>
        <v>40</v>
      </c>
    </row>
    <row r="2184" spans="2:12" x14ac:dyDescent="0.3">
      <c r="B2184" t="s">
        <v>2213</v>
      </c>
      <c r="C2184">
        <v>1970</v>
      </c>
      <c r="D2184" t="s">
        <v>37</v>
      </c>
      <c r="E2184">
        <v>28</v>
      </c>
      <c r="F2184">
        <v>0</v>
      </c>
      <c r="G2184" s="18">
        <v>37675.06</v>
      </c>
      <c r="H2184" t="s">
        <v>11</v>
      </c>
      <c r="I2184" t="s">
        <v>12</v>
      </c>
      <c r="J2184" t="s">
        <v>42</v>
      </c>
      <c r="K2184" s="14">
        <f t="shared" si="68"/>
        <v>25869</v>
      </c>
      <c r="L2184" s="16">
        <f t="shared" si="69"/>
        <v>52</v>
      </c>
    </row>
    <row r="2185" spans="2:12" x14ac:dyDescent="0.3">
      <c r="B2185" t="s">
        <v>2214</v>
      </c>
      <c r="C2185">
        <v>1988</v>
      </c>
      <c r="D2185" t="s">
        <v>37</v>
      </c>
      <c r="E2185">
        <v>10</v>
      </c>
      <c r="F2185">
        <v>1</v>
      </c>
      <c r="G2185" s="18">
        <v>37701.879999999997</v>
      </c>
      <c r="H2185" t="s">
        <v>11</v>
      </c>
      <c r="I2185" t="s">
        <v>12</v>
      </c>
      <c r="J2185" t="s">
        <v>249</v>
      </c>
      <c r="K2185" s="14">
        <f t="shared" si="68"/>
        <v>32426</v>
      </c>
      <c r="L2185" s="16">
        <f t="shared" si="69"/>
        <v>34</v>
      </c>
    </row>
    <row r="2186" spans="2:12" x14ac:dyDescent="0.3">
      <c r="B2186" t="s">
        <v>2215</v>
      </c>
      <c r="C2186">
        <v>1976</v>
      </c>
      <c r="D2186" t="s">
        <v>20</v>
      </c>
      <c r="E2186">
        <v>18</v>
      </c>
      <c r="F2186">
        <v>2</v>
      </c>
      <c r="G2186" s="18">
        <v>37735.199999999997</v>
      </c>
      <c r="H2186" t="s">
        <v>11</v>
      </c>
      <c r="I2186" t="s">
        <v>11</v>
      </c>
      <c r="J2186" t="s">
        <v>42</v>
      </c>
      <c r="K2186" s="14">
        <f t="shared" si="68"/>
        <v>28021</v>
      </c>
      <c r="L2186" s="16">
        <f t="shared" si="69"/>
        <v>46</v>
      </c>
    </row>
    <row r="2187" spans="2:12" x14ac:dyDescent="0.3">
      <c r="B2187" t="s">
        <v>2216</v>
      </c>
      <c r="C2187">
        <v>1986</v>
      </c>
      <c r="D2187" t="s">
        <v>35</v>
      </c>
      <c r="E2187">
        <v>15</v>
      </c>
      <c r="F2187">
        <v>0</v>
      </c>
      <c r="G2187" s="18">
        <v>37742.58</v>
      </c>
      <c r="H2187" t="s">
        <v>16</v>
      </c>
      <c r="I2187" t="s">
        <v>16</v>
      </c>
      <c r="J2187" t="s">
        <v>13</v>
      </c>
      <c r="K2187" s="14">
        <f t="shared" si="68"/>
        <v>31639</v>
      </c>
      <c r="L2187" s="16">
        <f t="shared" si="69"/>
        <v>36</v>
      </c>
    </row>
    <row r="2188" spans="2:12" x14ac:dyDescent="0.3">
      <c r="B2188" t="s">
        <v>2217</v>
      </c>
      <c r="C2188">
        <v>1983</v>
      </c>
      <c r="D2188" t="s">
        <v>10</v>
      </c>
      <c r="E2188">
        <v>26</v>
      </c>
      <c r="F2188">
        <v>3</v>
      </c>
      <c r="G2188" s="18">
        <v>37800.980000000003</v>
      </c>
      <c r="H2188" t="s">
        <v>11</v>
      </c>
      <c r="I2188" t="s">
        <v>11</v>
      </c>
      <c r="J2188" t="s">
        <v>42</v>
      </c>
      <c r="K2188" s="14">
        <f t="shared" si="68"/>
        <v>30523</v>
      </c>
      <c r="L2188" s="16">
        <f t="shared" si="69"/>
        <v>39</v>
      </c>
    </row>
    <row r="2189" spans="2:12" x14ac:dyDescent="0.3">
      <c r="B2189" t="s">
        <v>2218</v>
      </c>
      <c r="C2189">
        <v>1979</v>
      </c>
      <c r="D2189" t="s">
        <v>20</v>
      </c>
      <c r="E2189">
        <v>9</v>
      </c>
      <c r="F2189">
        <v>0</v>
      </c>
      <c r="G2189" s="18">
        <v>37829.72</v>
      </c>
      <c r="H2189" t="s">
        <v>16</v>
      </c>
      <c r="I2189" t="s">
        <v>11</v>
      </c>
      <c r="J2189" t="s">
        <v>42</v>
      </c>
      <c r="K2189" s="14">
        <f t="shared" si="68"/>
        <v>29107</v>
      </c>
      <c r="L2189" s="16">
        <f t="shared" si="69"/>
        <v>43</v>
      </c>
    </row>
    <row r="2190" spans="2:12" x14ac:dyDescent="0.3">
      <c r="B2190" t="s">
        <v>2219</v>
      </c>
      <c r="C2190">
        <v>1998</v>
      </c>
      <c r="D2190" t="s">
        <v>10</v>
      </c>
      <c r="E2190">
        <v>29</v>
      </c>
      <c r="F2190">
        <v>0</v>
      </c>
      <c r="G2190" s="18">
        <v>38126.25</v>
      </c>
      <c r="H2190" t="s">
        <v>16</v>
      </c>
      <c r="I2190" t="s">
        <v>12</v>
      </c>
      <c r="J2190" t="s">
        <v>13</v>
      </c>
      <c r="K2190" s="14">
        <f t="shared" si="68"/>
        <v>36005</v>
      </c>
      <c r="L2190" s="16">
        <f t="shared" si="69"/>
        <v>24</v>
      </c>
    </row>
    <row r="2191" spans="2:12" x14ac:dyDescent="0.3">
      <c r="B2191" t="s">
        <v>2220</v>
      </c>
      <c r="C2191">
        <v>1972</v>
      </c>
      <c r="D2191" t="s">
        <v>15</v>
      </c>
      <c r="E2191">
        <v>19</v>
      </c>
      <c r="F2191">
        <v>0</v>
      </c>
      <c r="G2191" s="18">
        <v>38189.1</v>
      </c>
      <c r="H2191" t="s">
        <v>11</v>
      </c>
      <c r="I2191" t="s">
        <v>11</v>
      </c>
      <c r="J2191" t="s">
        <v>42</v>
      </c>
      <c r="K2191" s="14">
        <f t="shared" si="68"/>
        <v>26622</v>
      </c>
      <c r="L2191" s="16">
        <f t="shared" si="69"/>
        <v>50</v>
      </c>
    </row>
    <row r="2192" spans="2:12" x14ac:dyDescent="0.3">
      <c r="B2192" t="s">
        <v>2221</v>
      </c>
      <c r="C2192">
        <v>1989</v>
      </c>
      <c r="D2192" t="s">
        <v>20</v>
      </c>
      <c r="E2192">
        <v>8</v>
      </c>
      <c r="F2192">
        <v>3</v>
      </c>
      <c r="G2192" s="18">
        <v>38237.339999999997</v>
      </c>
      <c r="H2192" t="s">
        <v>11</v>
      </c>
      <c r="I2192" t="s">
        <v>12</v>
      </c>
      <c r="J2192" t="s">
        <v>42</v>
      </c>
      <c r="K2192" s="14">
        <f t="shared" si="68"/>
        <v>32759</v>
      </c>
      <c r="L2192" s="16">
        <f t="shared" si="69"/>
        <v>33</v>
      </c>
    </row>
    <row r="2193" spans="2:12" x14ac:dyDescent="0.3">
      <c r="B2193" t="s">
        <v>2222</v>
      </c>
      <c r="C2193">
        <v>1964</v>
      </c>
      <c r="D2193" t="s">
        <v>18</v>
      </c>
      <c r="E2193">
        <v>16</v>
      </c>
      <c r="F2193">
        <v>0</v>
      </c>
      <c r="G2193" s="18">
        <v>38241.74</v>
      </c>
      <c r="H2193" t="s">
        <v>11</v>
      </c>
      <c r="I2193" t="s">
        <v>12</v>
      </c>
      <c r="J2193" t="s">
        <v>42</v>
      </c>
      <c r="K2193" s="14">
        <f t="shared" si="68"/>
        <v>23544</v>
      </c>
      <c r="L2193" s="16">
        <f t="shared" si="69"/>
        <v>58</v>
      </c>
    </row>
    <row r="2194" spans="2:12" x14ac:dyDescent="0.3">
      <c r="B2194" t="s">
        <v>2223</v>
      </c>
      <c r="C2194">
        <v>1980</v>
      </c>
      <c r="D2194" t="s">
        <v>35</v>
      </c>
      <c r="E2194">
        <v>16</v>
      </c>
      <c r="F2194">
        <v>1</v>
      </c>
      <c r="G2194" s="18">
        <v>38245.589999999997</v>
      </c>
      <c r="H2194" t="s">
        <v>16</v>
      </c>
      <c r="I2194" t="s">
        <v>11</v>
      </c>
      <c r="J2194" t="s">
        <v>13</v>
      </c>
      <c r="K2194" s="14">
        <f t="shared" si="68"/>
        <v>29449</v>
      </c>
      <c r="L2194" s="16">
        <f t="shared" si="69"/>
        <v>42</v>
      </c>
    </row>
    <row r="2195" spans="2:12" x14ac:dyDescent="0.3">
      <c r="B2195" t="s">
        <v>2224</v>
      </c>
      <c r="C2195">
        <v>1989</v>
      </c>
      <c r="D2195" t="s">
        <v>37</v>
      </c>
      <c r="E2195">
        <v>30</v>
      </c>
      <c r="F2195">
        <v>1</v>
      </c>
      <c r="G2195" s="18">
        <v>38282.75</v>
      </c>
      <c r="H2195" t="s">
        <v>16</v>
      </c>
      <c r="I2195" t="s">
        <v>11</v>
      </c>
      <c r="J2195" t="s">
        <v>13</v>
      </c>
      <c r="K2195" s="14">
        <f t="shared" si="68"/>
        <v>32811</v>
      </c>
      <c r="L2195" s="16">
        <f t="shared" si="69"/>
        <v>33</v>
      </c>
    </row>
    <row r="2196" spans="2:12" x14ac:dyDescent="0.3">
      <c r="B2196" t="s">
        <v>2225</v>
      </c>
      <c r="C2196">
        <v>1980</v>
      </c>
      <c r="D2196" t="s">
        <v>18</v>
      </c>
      <c r="E2196">
        <v>12</v>
      </c>
      <c r="F2196">
        <v>2</v>
      </c>
      <c r="G2196" s="18">
        <v>38313.129999999997</v>
      </c>
      <c r="H2196" t="s">
        <v>16</v>
      </c>
      <c r="I2196" t="s">
        <v>12</v>
      </c>
      <c r="J2196" t="s">
        <v>42</v>
      </c>
      <c r="K2196" s="14">
        <f t="shared" si="68"/>
        <v>29384</v>
      </c>
      <c r="L2196" s="16">
        <f t="shared" si="69"/>
        <v>42</v>
      </c>
    </row>
    <row r="2197" spans="2:12" x14ac:dyDescent="0.3">
      <c r="B2197" t="s">
        <v>2226</v>
      </c>
      <c r="C2197">
        <v>2002</v>
      </c>
      <c r="D2197" t="s">
        <v>20</v>
      </c>
      <c r="E2197">
        <v>17</v>
      </c>
      <c r="F2197">
        <v>2</v>
      </c>
      <c r="G2197" s="18">
        <v>38344.57</v>
      </c>
      <c r="H2197" t="s">
        <v>16</v>
      </c>
      <c r="I2197" t="s">
        <v>12</v>
      </c>
      <c r="J2197" t="s">
        <v>42</v>
      </c>
      <c r="K2197" s="14">
        <f t="shared" si="68"/>
        <v>37516</v>
      </c>
      <c r="L2197" s="16">
        <f t="shared" si="69"/>
        <v>20</v>
      </c>
    </row>
    <row r="2198" spans="2:12" x14ac:dyDescent="0.3">
      <c r="B2198" t="s">
        <v>2227</v>
      </c>
      <c r="C2198">
        <v>1970</v>
      </c>
      <c r="D2198" t="s">
        <v>35</v>
      </c>
      <c r="E2198">
        <v>22</v>
      </c>
      <c r="F2198">
        <v>0</v>
      </c>
      <c r="G2198" s="18">
        <v>38389.79</v>
      </c>
      <c r="H2198" t="s">
        <v>11</v>
      </c>
      <c r="I2198" t="s">
        <v>12</v>
      </c>
      <c r="J2198" t="s">
        <v>42</v>
      </c>
      <c r="K2198" s="14">
        <f t="shared" si="68"/>
        <v>25802</v>
      </c>
      <c r="L2198" s="16">
        <f t="shared" si="69"/>
        <v>52</v>
      </c>
    </row>
    <row r="2199" spans="2:12" x14ac:dyDescent="0.3">
      <c r="B2199" t="s">
        <v>2228</v>
      </c>
      <c r="C2199">
        <v>1971</v>
      </c>
      <c r="D2199" t="s">
        <v>30</v>
      </c>
      <c r="E2199">
        <v>23</v>
      </c>
      <c r="F2199">
        <v>0</v>
      </c>
      <c r="G2199" s="18">
        <v>38405.26</v>
      </c>
      <c r="H2199" t="s">
        <v>11</v>
      </c>
      <c r="I2199" t="s">
        <v>16</v>
      </c>
      <c r="J2199" t="s">
        <v>42</v>
      </c>
      <c r="K2199" s="14">
        <f t="shared" si="68"/>
        <v>26290</v>
      </c>
      <c r="L2199" s="16">
        <f t="shared" si="69"/>
        <v>51</v>
      </c>
    </row>
    <row r="2200" spans="2:12" x14ac:dyDescent="0.3">
      <c r="B2200" t="s">
        <v>2229</v>
      </c>
      <c r="C2200">
        <v>1986</v>
      </c>
      <c r="D2200" t="s">
        <v>18</v>
      </c>
      <c r="E2200">
        <v>21</v>
      </c>
      <c r="F2200">
        <v>2</v>
      </c>
      <c r="G2200" s="18">
        <v>38415.47</v>
      </c>
      <c r="H2200" t="s">
        <v>16</v>
      </c>
      <c r="I2200" t="s">
        <v>11</v>
      </c>
      <c r="J2200" t="s">
        <v>42</v>
      </c>
      <c r="K2200" s="14">
        <f t="shared" si="68"/>
        <v>31584</v>
      </c>
      <c r="L2200" s="16">
        <f t="shared" si="69"/>
        <v>36</v>
      </c>
    </row>
    <row r="2201" spans="2:12" x14ac:dyDescent="0.3">
      <c r="B2201" t="s">
        <v>2230</v>
      </c>
      <c r="C2201">
        <v>1999</v>
      </c>
      <c r="D2201" t="s">
        <v>15</v>
      </c>
      <c r="E2201">
        <v>12</v>
      </c>
      <c r="F2201">
        <v>2</v>
      </c>
      <c r="G2201" s="18">
        <v>38511.629999999997</v>
      </c>
      <c r="H2201" t="s">
        <v>11</v>
      </c>
      <c r="I2201" t="s">
        <v>11</v>
      </c>
      <c r="J2201" t="s">
        <v>247</v>
      </c>
      <c r="K2201" s="14">
        <f t="shared" si="68"/>
        <v>36476</v>
      </c>
      <c r="L2201" s="16">
        <f t="shared" si="69"/>
        <v>23</v>
      </c>
    </row>
    <row r="2202" spans="2:12" x14ac:dyDescent="0.3">
      <c r="B2202" t="s">
        <v>2231</v>
      </c>
      <c r="C2202">
        <v>1990</v>
      </c>
      <c r="D2202" t="s">
        <v>10</v>
      </c>
      <c r="E2202">
        <v>13</v>
      </c>
      <c r="F2202">
        <v>3</v>
      </c>
      <c r="G2202" s="18">
        <v>38652.089999999997</v>
      </c>
      <c r="H2202" t="s">
        <v>11</v>
      </c>
      <c r="I2202" t="s">
        <v>11</v>
      </c>
      <c r="J2202" t="s">
        <v>42</v>
      </c>
      <c r="K2202" s="14">
        <f t="shared" si="68"/>
        <v>33067</v>
      </c>
      <c r="L2202" s="16">
        <f t="shared" si="69"/>
        <v>32</v>
      </c>
    </row>
    <row r="2203" spans="2:12" x14ac:dyDescent="0.3">
      <c r="B2203" t="s">
        <v>2232</v>
      </c>
      <c r="C2203">
        <v>1986</v>
      </c>
      <c r="D2203" t="s">
        <v>10</v>
      </c>
      <c r="E2203">
        <v>20</v>
      </c>
      <c r="F2203">
        <v>1</v>
      </c>
      <c r="G2203" s="18">
        <v>38709.18</v>
      </c>
      <c r="H2203" t="s">
        <v>16</v>
      </c>
      <c r="I2203" t="s">
        <v>12</v>
      </c>
      <c r="J2203" t="s">
        <v>13</v>
      </c>
      <c r="K2203" s="14">
        <f t="shared" si="68"/>
        <v>31613</v>
      </c>
      <c r="L2203" s="16">
        <f t="shared" si="69"/>
        <v>36</v>
      </c>
    </row>
    <row r="2204" spans="2:12" x14ac:dyDescent="0.3">
      <c r="B2204" t="s">
        <v>31</v>
      </c>
      <c r="C2204">
        <v>1991</v>
      </c>
      <c r="D2204" t="s">
        <v>15</v>
      </c>
      <c r="E2204">
        <v>22</v>
      </c>
      <c r="F2204">
        <v>2</v>
      </c>
      <c r="G2204" s="18">
        <v>38711</v>
      </c>
      <c r="H2204" t="s">
        <v>16</v>
      </c>
      <c r="I2204" t="s">
        <v>12</v>
      </c>
      <c r="J2204" t="s">
        <v>42</v>
      </c>
      <c r="K2204" s="14">
        <f t="shared" si="68"/>
        <v>33564</v>
      </c>
      <c r="L2204" s="16">
        <f t="shared" si="69"/>
        <v>31</v>
      </c>
    </row>
    <row r="2205" spans="2:12" x14ac:dyDescent="0.3">
      <c r="B2205" t="s">
        <v>2233</v>
      </c>
      <c r="C2205">
        <v>1991</v>
      </c>
      <c r="D2205" t="s">
        <v>15</v>
      </c>
      <c r="E2205">
        <v>2</v>
      </c>
      <c r="F2205">
        <v>2</v>
      </c>
      <c r="G2205" s="18">
        <v>38711</v>
      </c>
      <c r="H2205" t="s">
        <v>11</v>
      </c>
      <c r="I2205" t="s">
        <v>11</v>
      </c>
      <c r="J2205" t="s">
        <v>42</v>
      </c>
      <c r="K2205" s="14">
        <f t="shared" si="68"/>
        <v>33544</v>
      </c>
      <c r="L2205" s="16">
        <f t="shared" si="69"/>
        <v>31</v>
      </c>
    </row>
    <row r="2206" spans="2:12" x14ac:dyDescent="0.3">
      <c r="B2206" t="s">
        <v>2234</v>
      </c>
      <c r="C2206">
        <v>1976</v>
      </c>
      <c r="D2206" t="s">
        <v>18</v>
      </c>
      <c r="E2206">
        <v>15</v>
      </c>
      <c r="F2206">
        <v>2</v>
      </c>
      <c r="G2206" s="18">
        <v>38740.120000000003</v>
      </c>
      <c r="H2206" t="s">
        <v>11</v>
      </c>
      <c r="I2206" t="s">
        <v>11</v>
      </c>
      <c r="J2206" t="s">
        <v>23</v>
      </c>
      <c r="K2206" s="14">
        <f t="shared" si="68"/>
        <v>27926</v>
      </c>
      <c r="L2206" s="16">
        <f t="shared" si="69"/>
        <v>46</v>
      </c>
    </row>
    <row r="2207" spans="2:12" x14ac:dyDescent="0.3">
      <c r="B2207" t="s">
        <v>2235</v>
      </c>
      <c r="C2207">
        <v>1991</v>
      </c>
      <c r="D2207" t="s">
        <v>15</v>
      </c>
      <c r="E2207">
        <v>8</v>
      </c>
      <c r="F2207">
        <v>3</v>
      </c>
      <c r="G2207" s="18">
        <v>38746.36</v>
      </c>
      <c r="H2207" t="s">
        <v>16</v>
      </c>
      <c r="I2207" t="s">
        <v>11</v>
      </c>
      <c r="J2207" t="s">
        <v>23</v>
      </c>
      <c r="K2207" s="14">
        <f t="shared" si="68"/>
        <v>33550</v>
      </c>
      <c r="L2207" s="16">
        <f t="shared" si="69"/>
        <v>31</v>
      </c>
    </row>
    <row r="2208" spans="2:12" x14ac:dyDescent="0.3">
      <c r="B2208" t="s">
        <v>2236</v>
      </c>
      <c r="C2208">
        <v>2004</v>
      </c>
      <c r="D2208" t="s">
        <v>30</v>
      </c>
      <c r="E2208">
        <v>5</v>
      </c>
      <c r="F2208">
        <v>0</v>
      </c>
      <c r="G2208" s="18">
        <v>38792.69</v>
      </c>
      <c r="H2208" t="s">
        <v>11</v>
      </c>
      <c r="I2208" t="s">
        <v>11</v>
      </c>
      <c r="J2208" t="s">
        <v>13</v>
      </c>
      <c r="K2208" s="14">
        <f t="shared" si="68"/>
        <v>38326</v>
      </c>
      <c r="L2208" s="16">
        <f t="shared" si="69"/>
        <v>18</v>
      </c>
    </row>
    <row r="2209" spans="2:12" x14ac:dyDescent="0.3">
      <c r="B2209" t="s">
        <v>2237</v>
      </c>
      <c r="C2209">
        <v>1979</v>
      </c>
      <c r="D2209" t="s">
        <v>30</v>
      </c>
      <c r="E2209">
        <v>3</v>
      </c>
      <c r="F2209">
        <v>2</v>
      </c>
      <c r="G2209" s="18">
        <v>38836.980000000003</v>
      </c>
      <c r="H2209" t="s">
        <v>11</v>
      </c>
      <c r="I2209" t="s">
        <v>16</v>
      </c>
      <c r="J2209" t="s">
        <v>42</v>
      </c>
      <c r="K2209" s="14">
        <f t="shared" si="68"/>
        <v>29192</v>
      </c>
      <c r="L2209" s="16">
        <f t="shared" si="69"/>
        <v>43</v>
      </c>
    </row>
    <row r="2210" spans="2:12" x14ac:dyDescent="0.3">
      <c r="B2210" t="s">
        <v>2238</v>
      </c>
      <c r="C2210">
        <v>1964</v>
      </c>
      <c r="D2210" t="s">
        <v>18</v>
      </c>
      <c r="E2210">
        <v>6</v>
      </c>
      <c r="F2210">
        <v>0</v>
      </c>
      <c r="G2210" s="18">
        <v>38869.25</v>
      </c>
      <c r="H2210" t="s">
        <v>11</v>
      </c>
      <c r="I2210" t="s">
        <v>11</v>
      </c>
      <c r="J2210" t="s">
        <v>42</v>
      </c>
      <c r="K2210" s="14">
        <f t="shared" si="68"/>
        <v>23534</v>
      </c>
      <c r="L2210" s="16">
        <f t="shared" si="69"/>
        <v>59</v>
      </c>
    </row>
    <row r="2211" spans="2:12" x14ac:dyDescent="0.3">
      <c r="B2211" t="s">
        <v>2239</v>
      </c>
      <c r="C2211">
        <v>1967</v>
      </c>
      <c r="D2211" t="s">
        <v>10</v>
      </c>
      <c r="E2211">
        <v>30</v>
      </c>
      <c r="F2211">
        <v>0</v>
      </c>
      <c r="G2211" s="18">
        <v>38893.360000000001</v>
      </c>
      <c r="H2211" t="s">
        <v>16</v>
      </c>
      <c r="I2211" t="s">
        <v>11</v>
      </c>
      <c r="J2211" t="s">
        <v>42</v>
      </c>
      <c r="K2211" s="14">
        <f t="shared" si="68"/>
        <v>24683</v>
      </c>
      <c r="L2211" s="16">
        <f t="shared" si="69"/>
        <v>55</v>
      </c>
    </row>
    <row r="2212" spans="2:12" x14ac:dyDescent="0.3">
      <c r="B2212" t="s">
        <v>2240</v>
      </c>
      <c r="C2212">
        <v>1987</v>
      </c>
      <c r="D2212" t="s">
        <v>18</v>
      </c>
      <c r="E2212">
        <v>16</v>
      </c>
      <c r="F2212">
        <v>3</v>
      </c>
      <c r="G2212" s="18">
        <v>38924.04</v>
      </c>
      <c r="H2212" t="s">
        <v>11</v>
      </c>
      <c r="I2212" t="s">
        <v>11</v>
      </c>
      <c r="J2212" t="s">
        <v>42</v>
      </c>
      <c r="K2212" s="14">
        <f t="shared" si="68"/>
        <v>31944</v>
      </c>
      <c r="L2212" s="16">
        <f t="shared" si="69"/>
        <v>35</v>
      </c>
    </row>
    <row r="2213" spans="2:12" x14ac:dyDescent="0.3">
      <c r="B2213" t="s">
        <v>2241</v>
      </c>
      <c r="C2213">
        <v>1976</v>
      </c>
      <c r="D2213" t="s">
        <v>30</v>
      </c>
      <c r="E2213">
        <v>15</v>
      </c>
      <c r="F2213">
        <v>2</v>
      </c>
      <c r="G2213" s="18">
        <v>38932.559999999998</v>
      </c>
      <c r="H2213" t="s">
        <v>11</v>
      </c>
      <c r="I2213" t="s">
        <v>12</v>
      </c>
      <c r="J2213" t="s">
        <v>42</v>
      </c>
      <c r="K2213" s="14">
        <f t="shared" si="68"/>
        <v>28109</v>
      </c>
      <c r="L2213" s="16">
        <f t="shared" si="69"/>
        <v>46</v>
      </c>
    </row>
    <row r="2214" spans="2:12" x14ac:dyDescent="0.3">
      <c r="B2214" t="s">
        <v>2242</v>
      </c>
      <c r="C2214">
        <v>1980</v>
      </c>
      <c r="D2214" t="s">
        <v>20</v>
      </c>
      <c r="E2214">
        <v>24</v>
      </c>
      <c r="F2214">
        <v>2</v>
      </c>
      <c r="G2214" s="18">
        <v>38947.43</v>
      </c>
      <c r="H2214" t="s">
        <v>11</v>
      </c>
      <c r="I2214" t="s">
        <v>12</v>
      </c>
      <c r="J2214" t="s">
        <v>42</v>
      </c>
      <c r="K2214" s="14">
        <f t="shared" si="68"/>
        <v>29488</v>
      </c>
      <c r="L2214" s="16">
        <f t="shared" si="69"/>
        <v>42</v>
      </c>
    </row>
    <row r="2215" spans="2:12" x14ac:dyDescent="0.3">
      <c r="B2215" t="s">
        <v>2243</v>
      </c>
      <c r="C2215">
        <v>1978</v>
      </c>
      <c r="D2215" t="s">
        <v>37</v>
      </c>
      <c r="E2215">
        <v>12</v>
      </c>
      <c r="F2215">
        <v>2</v>
      </c>
      <c r="G2215" s="18">
        <v>38998.550000000003</v>
      </c>
      <c r="H2215" t="s">
        <v>16</v>
      </c>
      <c r="I2215" t="s">
        <v>16</v>
      </c>
      <c r="J2215" t="s">
        <v>42</v>
      </c>
      <c r="K2215" s="14">
        <f t="shared" si="68"/>
        <v>28775</v>
      </c>
      <c r="L2215" s="16">
        <f t="shared" si="69"/>
        <v>44</v>
      </c>
    </row>
    <row r="2216" spans="2:12" x14ac:dyDescent="0.3">
      <c r="B2216" t="s">
        <v>2244</v>
      </c>
      <c r="C2216">
        <v>1985</v>
      </c>
      <c r="D2216" t="s">
        <v>20</v>
      </c>
      <c r="E2216">
        <v>20</v>
      </c>
      <c r="F2216">
        <v>1</v>
      </c>
      <c r="G2216" s="18">
        <v>39047.29</v>
      </c>
      <c r="H2216" t="s">
        <v>16</v>
      </c>
      <c r="I2216" t="s">
        <v>12</v>
      </c>
      <c r="J2216" t="s">
        <v>356</v>
      </c>
      <c r="K2216" s="14">
        <f t="shared" si="68"/>
        <v>31310</v>
      </c>
      <c r="L2216" s="16">
        <f t="shared" si="69"/>
        <v>37</v>
      </c>
    </row>
    <row r="2217" spans="2:12" x14ac:dyDescent="0.3">
      <c r="B2217" t="s">
        <v>2245</v>
      </c>
      <c r="C2217">
        <v>1982</v>
      </c>
      <c r="D2217" t="s">
        <v>35</v>
      </c>
      <c r="E2217">
        <v>4</v>
      </c>
      <c r="F2217">
        <v>1</v>
      </c>
      <c r="G2217" s="18">
        <v>39125.33</v>
      </c>
      <c r="H2217" t="s">
        <v>16</v>
      </c>
      <c r="I2217" t="s">
        <v>16</v>
      </c>
      <c r="J2217" t="s">
        <v>168</v>
      </c>
      <c r="K2217" s="14">
        <f t="shared" si="68"/>
        <v>30167</v>
      </c>
      <c r="L2217" s="16">
        <f t="shared" si="69"/>
        <v>40</v>
      </c>
    </row>
    <row r="2218" spans="2:12" x14ac:dyDescent="0.3">
      <c r="B2218" t="s">
        <v>2246</v>
      </c>
      <c r="C2218">
        <v>1962</v>
      </c>
      <c r="D2218" t="s">
        <v>10</v>
      </c>
      <c r="E2218">
        <v>7</v>
      </c>
      <c r="F2218">
        <v>0</v>
      </c>
      <c r="G2218" s="18">
        <v>39221.120000000003</v>
      </c>
      <c r="H2218" t="s">
        <v>11</v>
      </c>
      <c r="I2218" t="s">
        <v>16</v>
      </c>
      <c r="J2218" t="s">
        <v>42</v>
      </c>
      <c r="K2218" s="14">
        <f t="shared" si="68"/>
        <v>22834</v>
      </c>
      <c r="L2218" s="16">
        <f t="shared" si="69"/>
        <v>60</v>
      </c>
    </row>
    <row r="2219" spans="2:12" x14ac:dyDescent="0.3">
      <c r="B2219" t="s">
        <v>2247</v>
      </c>
      <c r="C2219">
        <v>1992</v>
      </c>
      <c r="D2219" t="s">
        <v>15</v>
      </c>
      <c r="E2219">
        <v>30</v>
      </c>
      <c r="F2219">
        <v>2</v>
      </c>
      <c r="G2219" s="18">
        <v>39241.440000000002</v>
      </c>
      <c r="H2219" t="s">
        <v>16</v>
      </c>
      <c r="I2219" t="s">
        <v>12</v>
      </c>
      <c r="J2219" t="s">
        <v>42</v>
      </c>
      <c r="K2219" s="14">
        <f t="shared" si="68"/>
        <v>33938</v>
      </c>
      <c r="L2219" s="16">
        <f t="shared" si="69"/>
        <v>30</v>
      </c>
    </row>
    <row r="2220" spans="2:12" x14ac:dyDescent="0.3">
      <c r="B2220" t="s">
        <v>2248</v>
      </c>
      <c r="C2220">
        <v>1982</v>
      </c>
      <c r="D2220" t="s">
        <v>35</v>
      </c>
      <c r="E2220">
        <v>16</v>
      </c>
      <c r="F2220">
        <v>3</v>
      </c>
      <c r="G2220" s="18">
        <v>39315.279999999999</v>
      </c>
      <c r="H2220" t="s">
        <v>11</v>
      </c>
      <c r="I2220" t="s">
        <v>12</v>
      </c>
      <c r="J2220" t="s">
        <v>42</v>
      </c>
      <c r="K2220" s="14">
        <f t="shared" si="68"/>
        <v>30179</v>
      </c>
      <c r="L2220" s="16">
        <f t="shared" si="69"/>
        <v>40</v>
      </c>
    </row>
    <row r="2221" spans="2:12" x14ac:dyDescent="0.3">
      <c r="B2221" t="s">
        <v>2249</v>
      </c>
      <c r="C2221">
        <v>1978</v>
      </c>
      <c r="D2221" t="s">
        <v>35</v>
      </c>
      <c r="E2221">
        <v>5</v>
      </c>
      <c r="F2221">
        <v>2</v>
      </c>
      <c r="G2221" s="18">
        <v>39352.6</v>
      </c>
      <c r="H2221" t="s">
        <v>11</v>
      </c>
      <c r="I2221" t="s">
        <v>12</v>
      </c>
      <c r="J2221" t="s">
        <v>42</v>
      </c>
      <c r="K2221" s="14">
        <f t="shared" si="68"/>
        <v>28707</v>
      </c>
      <c r="L2221" s="16">
        <f t="shared" si="69"/>
        <v>44</v>
      </c>
    </row>
    <row r="2222" spans="2:12" x14ac:dyDescent="0.3">
      <c r="B2222" t="s">
        <v>2250</v>
      </c>
      <c r="C2222">
        <v>1966</v>
      </c>
      <c r="D2222" t="s">
        <v>18</v>
      </c>
      <c r="E2222">
        <v>24</v>
      </c>
      <c r="F2222">
        <v>0</v>
      </c>
      <c r="G2222" s="18">
        <v>39396.86</v>
      </c>
      <c r="H2222" t="s">
        <v>11</v>
      </c>
      <c r="I2222" t="s">
        <v>11</v>
      </c>
      <c r="J2222" t="s">
        <v>42</v>
      </c>
      <c r="K2222" s="14">
        <f t="shared" si="68"/>
        <v>24282</v>
      </c>
      <c r="L2222" s="16">
        <f t="shared" si="69"/>
        <v>56</v>
      </c>
    </row>
    <row r="2223" spans="2:12" x14ac:dyDescent="0.3">
      <c r="B2223" t="s">
        <v>2251</v>
      </c>
      <c r="C2223">
        <v>1978</v>
      </c>
      <c r="D2223" t="s">
        <v>10</v>
      </c>
      <c r="E2223">
        <v>12</v>
      </c>
      <c r="F2223">
        <v>1</v>
      </c>
      <c r="G2223" s="18">
        <v>39556.49</v>
      </c>
      <c r="H2223" t="s">
        <v>16</v>
      </c>
      <c r="I2223" t="s">
        <v>11</v>
      </c>
      <c r="J2223" t="s">
        <v>164</v>
      </c>
      <c r="K2223" s="14">
        <f t="shared" si="68"/>
        <v>28683</v>
      </c>
      <c r="L2223" s="16">
        <f t="shared" si="69"/>
        <v>44</v>
      </c>
    </row>
    <row r="2224" spans="2:12" x14ac:dyDescent="0.3">
      <c r="B2224" t="s">
        <v>2252</v>
      </c>
      <c r="C2224">
        <v>1981</v>
      </c>
      <c r="D2224" t="s">
        <v>10</v>
      </c>
      <c r="E2224">
        <v>5</v>
      </c>
      <c r="F2224">
        <v>3</v>
      </c>
      <c r="G2224" s="18">
        <v>39597.410000000003</v>
      </c>
      <c r="H2224" t="s">
        <v>16</v>
      </c>
      <c r="I2224" t="s">
        <v>11</v>
      </c>
      <c r="J2224" t="s">
        <v>356</v>
      </c>
      <c r="K2224" s="14">
        <f t="shared" si="68"/>
        <v>29772</v>
      </c>
      <c r="L2224" s="16">
        <f t="shared" si="69"/>
        <v>41</v>
      </c>
    </row>
    <row r="2225" spans="2:12" x14ac:dyDescent="0.3">
      <c r="B2225" t="s">
        <v>2253</v>
      </c>
      <c r="C2225">
        <v>1995</v>
      </c>
      <c r="D2225" t="s">
        <v>35</v>
      </c>
      <c r="E2225">
        <v>7</v>
      </c>
      <c r="F2225">
        <v>0</v>
      </c>
      <c r="G2225" s="18">
        <v>39611.760000000002</v>
      </c>
      <c r="H2225" t="s">
        <v>16</v>
      </c>
      <c r="I2225" t="s">
        <v>12</v>
      </c>
      <c r="J2225" t="s">
        <v>13</v>
      </c>
      <c r="K2225" s="14">
        <f t="shared" si="68"/>
        <v>34918</v>
      </c>
      <c r="L2225" s="16">
        <f t="shared" si="69"/>
        <v>27</v>
      </c>
    </row>
    <row r="2226" spans="2:12" x14ac:dyDescent="0.3">
      <c r="B2226" t="s">
        <v>2254</v>
      </c>
      <c r="C2226">
        <v>1977</v>
      </c>
      <c r="D2226" t="s">
        <v>30</v>
      </c>
      <c r="E2226">
        <v>17</v>
      </c>
      <c r="F2226">
        <v>2</v>
      </c>
      <c r="G2226" s="18">
        <v>39670.44</v>
      </c>
      <c r="H2226" t="s">
        <v>11</v>
      </c>
      <c r="I2226" t="s">
        <v>16</v>
      </c>
      <c r="J2226" t="s">
        <v>23</v>
      </c>
      <c r="K2226" s="14">
        <f t="shared" si="68"/>
        <v>28476</v>
      </c>
      <c r="L2226" s="16">
        <f t="shared" si="69"/>
        <v>45</v>
      </c>
    </row>
    <row r="2227" spans="2:12" x14ac:dyDescent="0.3">
      <c r="B2227" t="s">
        <v>2255</v>
      </c>
      <c r="C2227">
        <v>1968</v>
      </c>
      <c r="D2227" t="s">
        <v>20</v>
      </c>
      <c r="E2227">
        <v>29</v>
      </c>
      <c r="F2227">
        <v>0</v>
      </c>
      <c r="G2227" s="18">
        <v>39721.93</v>
      </c>
      <c r="H2227" t="s">
        <v>11</v>
      </c>
      <c r="I2227" t="s">
        <v>11</v>
      </c>
      <c r="J2227" t="s">
        <v>42</v>
      </c>
      <c r="K2227" s="14">
        <f t="shared" si="68"/>
        <v>25110</v>
      </c>
      <c r="L2227" s="16">
        <f t="shared" si="69"/>
        <v>54</v>
      </c>
    </row>
    <row r="2228" spans="2:12" x14ac:dyDescent="0.3">
      <c r="B2228" t="s">
        <v>2256</v>
      </c>
      <c r="C2228">
        <v>2003</v>
      </c>
      <c r="D2228" t="s">
        <v>10</v>
      </c>
      <c r="E2228">
        <v>16</v>
      </c>
      <c r="F2228">
        <v>0</v>
      </c>
      <c r="G2228" s="18">
        <v>39722.75</v>
      </c>
      <c r="H2228" t="s">
        <v>16</v>
      </c>
      <c r="I2228" t="s">
        <v>16</v>
      </c>
      <c r="J2228" t="s">
        <v>13</v>
      </c>
      <c r="K2228" s="14">
        <f t="shared" si="68"/>
        <v>37818</v>
      </c>
      <c r="L2228" s="16">
        <f t="shared" si="69"/>
        <v>19</v>
      </c>
    </row>
    <row r="2229" spans="2:12" x14ac:dyDescent="0.3">
      <c r="B2229" t="s">
        <v>2257</v>
      </c>
      <c r="C2229">
        <v>1977</v>
      </c>
      <c r="D2229" t="s">
        <v>35</v>
      </c>
      <c r="E2229">
        <v>12</v>
      </c>
      <c r="F2229">
        <v>1</v>
      </c>
      <c r="G2229" s="18">
        <v>39725.519999999997</v>
      </c>
      <c r="H2229" t="s">
        <v>11</v>
      </c>
      <c r="I2229" t="s">
        <v>16</v>
      </c>
      <c r="J2229" t="s">
        <v>23</v>
      </c>
      <c r="K2229" s="14">
        <f t="shared" si="68"/>
        <v>28349</v>
      </c>
      <c r="L2229" s="16">
        <f t="shared" si="69"/>
        <v>45</v>
      </c>
    </row>
    <row r="2230" spans="2:12" x14ac:dyDescent="0.3">
      <c r="B2230" t="s">
        <v>2258</v>
      </c>
      <c r="C2230">
        <v>1973</v>
      </c>
      <c r="D2230" t="s">
        <v>30</v>
      </c>
      <c r="E2230">
        <v>17</v>
      </c>
      <c r="F2230">
        <v>0</v>
      </c>
      <c r="G2230" s="18">
        <v>39727.61</v>
      </c>
      <c r="H2230" t="s">
        <v>16</v>
      </c>
      <c r="I2230" t="s">
        <v>11</v>
      </c>
      <c r="J2230" t="s">
        <v>42</v>
      </c>
      <c r="K2230" s="14">
        <f t="shared" si="68"/>
        <v>27015</v>
      </c>
      <c r="L2230" s="16">
        <f t="shared" si="69"/>
        <v>49</v>
      </c>
    </row>
    <row r="2231" spans="2:12" x14ac:dyDescent="0.3">
      <c r="B2231" t="s">
        <v>2259</v>
      </c>
      <c r="C2231">
        <v>1987</v>
      </c>
      <c r="D2231" t="s">
        <v>10</v>
      </c>
      <c r="E2231">
        <v>24</v>
      </c>
      <c r="F2231">
        <v>1</v>
      </c>
      <c r="G2231" s="18">
        <v>39774.28</v>
      </c>
      <c r="H2231" t="s">
        <v>16</v>
      </c>
      <c r="I2231" t="s">
        <v>16</v>
      </c>
      <c r="J2231" t="s">
        <v>276</v>
      </c>
      <c r="K2231" s="14">
        <f t="shared" si="68"/>
        <v>31982</v>
      </c>
      <c r="L2231" s="16">
        <f t="shared" si="69"/>
        <v>35</v>
      </c>
    </row>
    <row r="2232" spans="2:12" x14ac:dyDescent="0.3">
      <c r="B2232" t="s">
        <v>2260</v>
      </c>
      <c r="C2232">
        <v>1985</v>
      </c>
      <c r="D2232" t="s">
        <v>10</v>
      </c>
      <c r="E2232">
        <v>17</v>
      </c>
      <c r="F2232">
        <v>2</v>
      </c>
      <c r="G2232" s="18">
        <v>39836.519999999997</v>
      </c>
      <c r="H2232" t="s">
        <v>11</v>
      </c>
      <c r="I2232" t="s">
        <v>16</v>
      </c>
      <c r="J2232" t="s">
        <v>42</v>
      </c>
      <c r="K2232" s="14">
        <f t="shared" si="68"/>
        <v>31245</v>
      </c>
      <c r="L2232" s="16">
        <f t="shared" si="69"/>
        <v>37</v>
      </c>
    </row>
    <row r="2233" spans="2:12" x14ac:dyDescent="0.3">
      <c r="B2233" t="s">
        <v>2261</v>
      </c>
      <c r="C2233">
        <v>1983</v>
      </c>
      <c r="D2233" t="s">
        <v>18</v>
      </c>
      <c r="E2233">
        <v>1</v>
      </c>
      <c r="F2233">
        <v>3</v>
      </c>
      <c r="G2233" s="18">
        <v>39865.699999999997</v>
      </c>
      <c r="H2233" t="s">
        <v>11</v>
      </c>
      <c r="I2233" t="s">
        <v>11</v>
      </c>
      <c r="J2233" t="s">
        <v>42</v>
      </c>
      <c r="K2233" s="14">
        <f t="shared" si="68"/>
        <v>30468</v>
      </c>
      <c r="L2233" s="16">
        <f t="shared" si="69"/>
        <v>40</v>
      </c>
    </row>
    <row r="2234" spans="2:12" x14ac:dyDescent="0.3">
      <c r="B2234" t="s">
        <v>2262</v>
      </c>
      <c r="C2234">
        <v>1985</v>
      </c>
      <c r="D2234" t="s">
        <v>35</v>
      </c>
      <c r="E2234">
        <v>22</v>
      </c>
      <c r="F2234">
        <v>1</v>
      </c>
      <c r="G2234" s="18">
        <v>39871.699999999997</v>
      </c>
      <c r="H2234" t="s">
        <v>16</v>
      </c>
      <c r="I2234" t="s">
        <v>11</v>
      </c>
      <c r="J2234" t="s">
        <v>13</v>
      </c>
      <c r="K2234" s="14">
        <f t="shared" si="68"/>
        <v>31281</v>
      </c>
      <c r="L2234" s="16">
        <f t="shared" si="69"/>
        <v>37</v>
      </c>
    </row>
    <row r="2235" spans="2:12" x14ac:dyDescent="0.3">
      <c r="B2235" t="s">
        <v>2263</v>
      </c>
      <c r="C2235">
        <v>1975</v>
      </c>
      <c r="D2235" t="s">
        <v>30</v>
      </c>
      <c r="E2235">
        <v>2</v>
      </c>
      <c r="F2235">
        <v>1</v>
      </c>
      <c r="G2235" s="18">
        <v>39963.120000000003</v>
      </c>
      <c r="H2235" t="s">
        <v>11</v>
      </c>
      <c r="I2235" t="s">
        <v>11</v>
      </c>
      <c r="J2235" t="s">
        <v>42</v>
      </c>
      <c r="K2235" s="14">
        <f t="shared" si="68"/>
        <v>27730</v>
      </c>
      <c r="L2235" s="16">
        <f t="shared" si="69"/>
        <v>47</v>
      </c>
    </row>
    <row r="2236" spans="2:12" x14ac:dyDescent="0.3">
      <c r="B2236" t="s">
        <v>2264</v>
      </c>
      <c r="C2236">
        <v>1987</v>
      </c>
      <c r="D2236" t="s">
        <v>35</v>
      </c>
      <c r="E2236">
        <v>8</v>
      </c>
      <c r="F2236">
        <v>3</v>
      </c>
      <c r="G2236" s="18">
        <v>39983.43</v>
      </c>
      <c r="H2236" t="s">
        <v>11</v>
      </c>
      <c r="I2236" t="s">
        <v>12</v>
      </c>
      <c r="J2236" t="s">
        <v>23</v>
      </c>
      <c r="K2236" s="14">
        <f t="shared" si="68"/>
        <v>31997</v>
      </c>
      <c r="L2236" s="16">
        <f t="shared" si="69"/>
        <v>35</v>
      </c>
    </row>
    <row r="2237" spans="2:12" x14ac:dyDescent="0.3">
      <c r="B2237" t="s">
        <v>2265</v>
      </c>
      <c r="C2237">
        <v>1982</v>
      </c>
      <c r="D2237" t="s">
        <v>30</v>
      </c>
      <c r="E2237">
        <v>25</v>
      </c>
      <c r="F2237">
        <v>2</v>
      </c>
      <c r="G2237" s="18">
        <v>40003.33</v>
      </c>
      <c r="H2237" t="s">
        <v>16</v>
      </c>
      <c r="I2237" t="s">
        <v>16</v>
      </c>
      <c r="J2237" t="s">
        <v>23</v>
      </c>
      <c r="K2237" s="14">
        <f t="shared" si="68"/>
        <v>30310</v>
      </c>
      <c r="L2237" s="16">
        <f t="shared" si="69"/>
        <v>40</v>
      </c>
    </row>
    <row r="2238" spans="2:12" x14ac:dyDescent="0.3">
      <c r="B2238" t="s">
        <v>2266</v>
      </c>
      <c r="C2238">
        <v>1978</v>
      </c>
      <c r="D2238" t="s">
        <v>30</v>
      </c>
      <c r="E2238">
        <v>20</v>
      </c>
      <c r="F2238">
        <v>2</v>
      </c>
      <c r="G2238" s="18">
        <v>40054.730000000003</v>
      </c>
      <c r="H2238" t="s">
        <v>16</v>
      </c>
      <c r="I2238" t="s">
        <v>12</v>
      </c>
      <c r="J2238" t="s">
        <v>42</v>
      </c>
      <c r="K2238" s="14">
        <f t="shared" si="68"/>
        <v>28844</v>
      </c>
      <c r="L2238" s="16">
        <f t="shared" si="69"/>
        <v>44</v>
      </c>
    </row>
    <row r="2239" spans="2:12" x14ac:dyDescent="0.3">
      <c r="B2239" t="s">
        <v>2267</v>
      </c>
      <c r="C2239">
        <v>1966</v>
      </c>
      <c r="D2239" t="s">
        <v>35</v>
      </c>
      <c r="E2239">
        <v>12</v>
      </c>
      <c r="F2239">
        <v>0</v>
      </c>
      <c r="G2239" s="18">
        <v>40069.440000000002</v>
      </c>
      <c r="H2239" t="s">
        <v>16</v>
      </c>
      <c r="I2239" t="s">
        <v>12</v>
      </c>
      <c r="J2239" t="s">
        <v>42</v>
      </c>
      <c r="K2239" s="14">
        <f t="shared" si="68"/>
        <v>24331</v>
      </c>
      <c r="L2239" s="16">
        <f t="shared" si="69"/>
        <v>56</v>
      </c>
    </row>
    <row r="2240" spans="2:12" x14ac:dyDescent="0.3">
      <c r="B2240" t="s">
        <v>2268</v>
      </c>
      <c r="C2240">
        <v>1983</v>
      </c>
      <c r="D2240" t="s">
        <v>37</v>
      </c>
      <c r="E2240">
        <v>14</v>
      </c>
      <c r="F2240">
        <v>2</v>
      </c>
      <c r="G2240" s="18">
        <v>40103.89</v>
      </c>
      <c r="H2240" t="s">
        <v>16</v>
      </c>
      <c r="I2240" t="s">
        <v>11</v>
      </c>
      <c r="J2240" t="s">
        <v>42</v>
      </c>
      <c r="K2240" s="14">
        <f t="shared" si="68"/>
        <v>30603</v>
      </c>
      <c r="L2240" s="16">
        <f t="shared" si="69"/>
        <v>39</v>
      </c>
    </row>
    <row r="2241" spans="2:12" x14ac:dyDescent="0.3">
      <c r="B2241" t="s">
        <v>2269</v>
      </c>
      <c r="C2241">
        <v>1985</v>
      </c>
      <c r="D2241" t="s">
        <v>37</v>
      </c>
      <c r="E2241">
        <v>21</v>
      </c>
      <c r="F2241">
        <v>4</v>
      </c>
      <c r="G2241" s="18">
        <v>40182.25</v>
      </c>
      <c r="H2241" t="s">
        <v>16</v>
      </c>
      <c r="I2241" t="s">
        <v>11</v>
      </c>
      <c r="J2241" t="s">
        <v>42</v>
      </c>
      <c r="K2241" s="14">
        <f t="shared" si="68"/>
        <v>31341</v>
      </c>
      <c r="L2241" s="16">
        <f t="shared" si="69"/>
        <v>37</v>
      </c>
    </row>
    <row r="2242" spans="2:12" x14ac:dyDescent="0.3">
      <c r="B2242" t="s">
        <v>2270</v>
      </c>
      <c r="C2242">
        <v>1979</v>
      </c>
      <c r="D2242" t="s">
        <v>35</v>
      </c>
      <c r="E2242">
        <v>18</v>
      </c>
      <c r="F2242">
        <v>2</v>
      </c>
      <c r="G2242" s="18">
        <v>40204.83</v>
      </c>
      <c r="H2242" t="s">
        <v>16</v>
      </c>
      <c r="I2242" t="s">
        <v>12</v>
      </c>
      <c r="J2242" t="s">
        <v>23</v>
      </c>
      <c r="K2242" s="14">
        <f t="shared" si="68"/>
        <v>29085</v>
      </c>
      <c r="L2242" s="16">
        <f t="shared" si="69"/>
        <v>43</v>
      </c>
    </row>
    <row r="2243" spans="2:12" x14ac:dyDescent="0.3">
      <c r="B2243" t="s">
        <v>2271</v>
      </c>
      <c r="C2243">
        <v>1981</v>
      </c>
      <c r="D2243" t="s">
        <v>10</v>
      </c>
      <c r="E2243">
        <v>28</v>
      </c>
      <c r="F2243">
        <v>1</v>
      </c>
      <c r="G2243" s="18">
        <v>40208.559999999998</v>
      </c>
      <c r="H2243" t="s">
        <v>16</v>
      </c>
      <c r="I2243" t="s">
        <v>11</v>
      </c>
      <c r="J2243" t="s">
        <v>42</v>
      </c>
      <c r="K2243" s="14">
        <f t="shared" ref="K2243:K2306" si="70">DATE(C2243,MONTH(1&amp;D2243),E2243)</f>
        <v>29795</v>
      </c>
      <c r="L2243" s="16">
        <f t="shared" ref="L2243:L2306" si="71">DATEDIF(K2243,DATE(2023,6,8),"Y")</f>
        <v>41</v>
      </c>
    </row>
    <row r="2244" spans="2:12" x14ac:dyDescent="0.3">
      <c r="B2244" t="s">
        <v>2272</v>
      </c>
      <c r="C2244">
        <v>1981</v>
      </c>
      <c r="D2244" t="s">
        <v>37</v>
      </c>
      <c r="E2244">
        <v>4</v>
      </c>
      <c r="F2244">
        <v>1</v>
      </c>
      <c r="G2244" s="18">
        <v>40273.65</v>
      </c>
      <c r="H2244" t="s">
        <v>16</v>
      </c>
      <c r="I2244" t="s">
        <v>12</v>
      </c>
      <c r="J2244" t="s">
        <v>13</v>
      </c>
      <c r="K2244" s="14">
        <f t="shared" si="70"/>
        <v>29863</v>
      </c>
      <c r="L2244" s="16">
        <f t="shared" si="71"/>
        <v>41</v>
      </c>
    </row>
    <row r="2245" spans="2:12" x14ac:dyDescent="0.3">
      <c r="B2245" t="s">
        <v>2273</v>
      </c>
      <c r="C2245">
        <v>1977</v>
      </c>
      <c r="D2245" t="s">
        <v>18</v>
      </c>
      <c r="E2245">
        <v>27</v>
      </c>
      <c r="F2245">
        <v>2</v>
      </c>
      <c r="G2245" s="18">
        <v>40284.379999999997</v>
      </c>
      <c r="H2245" t="s">
        <v>16</v>
      </c>
      <c r="I2245" t="s">
        <v>12</v>
      </c>
      <c r="J2245" t="s">
        <v>23</v>
      </c>
      <c r="K2245" s="14">
        <f t="shared" si="70"/>
        <v>28303</v>
      </c>
      <c r="L2245" s="16">
        <f t="shared" si="71"/>
        <v>45</v>
      </c>
    </row>
    <row r="2246" spans="2:12" x14ac:dyDescent="0.3">
      <c r="B2246" t="s">
        <v>2274</v>
      </c>
      <c r="C2246">
        <v>1962</v>
      </c>
      <c r="D2246" t="s">
        <v>20</v>
      </c>
      <c r="E2246">
        <v>4</v>
      </c>
      <c r="F2246">
        <v>0</v>
      </c>
      <c r="G2246" s="18">
        <v>40309.93</v>
      </c>
      <c r="H2246" t="s">
        <v>16</v>
      </c>
      <c r="I2246" t="s">
        <v>12</v>
      </c>
      <c r="J2246" t="s">
        <v>42</v>
      </c>
      <c r="K2246" s="14">
        <f t="shared" si="70"/>
        <v>22893</v>
      </c>
      <c r="L2246" s="16">
        <f t="shared" si="71"/>
        <v>60</v>
      </c>
    </row>
    <row r="2247" spans="2:12" x14ac:dyDescent="0.3">
      <c r="B2247" t="s">
        <v>2275</v>
      </c>
      <c r="C2247">
        <v>1966</v>
      </c>
      <c r="D2247" t="s">
        <v>35</v>
      </c>
      <c r="E2247">
        <v>12</v>
      </c>
      <c r="F2247">
        <v>0</v>
      </c>
      <c r="G2247" s="18">
        <v>40373.74</v>
      </c>
      <c r="H2247" t="s">
        <v>16</v>
      </c>
      <c r="I2247" t="s">
        <v>12</v>
      </c>
      <c r="J2247" t="s">
        <v>42</v>
      </c>
      <c r="K2247" s="14">
        <f t="shared" si="70"/>
        <v>24331</v>
      </c>
      <c r="L2247" s="16">
        <f t="shared" si="71"/>
        <v>56</v>
      </c>
    </row>
    <row r="2248" spans="2:12" x14ac:dyDescent="0.3">
      <c r="B2248" t="s">
        <v>2276</v>
      </c>
      <c r="C2248">
        <v>1985</v>
      </c>
      <c r="D2248" t="s">
        <v>15</v>
      </c>
      <c r="E2248">
        <v>3</v>
      </c>
      <c r="F2248">
        <v>0</v>
      </c>
      <c r="G2248" s="18">
        <v>40419.019999999997</v>
      </c>
      <c r="H2248" t="s">
        <v>16</v>
      </c>
      <c r="I2248" t="s">
        <v>11</v>
      </c>
      <c r="J2248" t="s">
        <v>13</v>
      </c>
      <c r="K2248" s="14">
        <f t="shared" si="70"/>
        <v>31354</v>
      </c>
      <c r="L2248" s="16">
        <f t="shared" si="71"/>
        <v>37</v>
      </c>
    </row>
    <row r="2249" spans="2:12" x14ac:dyDescent="0.3">
      <c r="B2249" t="s">
        <v>2277</v>
      </c>
      <c r="C2249">
        <v>1975</v>
      </c>
      <c r="D2249" t="s">
        <v>10</v>
      </c>
      <c r="E2249">
        <v>10</v>
      </c>
      <c r="F2249">
        <v>1</v>
      </c>
      <c r="G2249" s="18">
        <v>40590.550000000003</v>
      </c>
      <c r="H2249" t="s">
        <v>16</v>
      </c>
      <c r="I2249" t="s">
        <v>12</v>
      </c>
      <c r="J2249" t="s">
        <v>23</v>
      </c>
      <c r="K2249" s="14">
        <f t="shared" si="70"/>
        <v>27585</v>
      </c>
      <c r="L2249" s="16">
        <f t="shared" si="71"/>
        <v>47</v>
      </c>
    </row>
    <row r="2250" spans="2:12" x14ac:dyDescent="0.3">
      <c r="B2250" t="s">
        <v>2278</v>
      </c>
      <c r="C2250">
        <v>1970</v>
      </c>
      <c r="D2250" t="s">
        <v>20</v>
      </c>
      <c r="E2250">
        <v>25</v>
      </c>
      <c r="F2250">
        <v>0</v>
      </c>
      <c r="G2250" s="18">
        <v>40692.910000000003</v>
      </c>
      <c r="H2250" t="s">
        <v>16</v>
      </c>
      <c r="I2250" t="s">
        <v>16</v>
      </c>
      <c r="J2250" t="s">
        <v>42</v>
      </c>
      <c r="K2250" s="14">
        <f t="shared" si="70"/>
        <v>25836</v>
      </c>
      <c r="L2250" s="16">
        <f t="shared" si="71"/>
        <v>52</v>
      </c>
    </row>
    <row r="2251" spans="2:12" x14ac:dyDescent="0.3">
      <c r="B2251" t="s">
        <v>2279</v>
      </c>
      <c r="C2251">
        <v>1976</v>
      </c>
      <c r="D2251" t="s">
        <v>30</v>
      </c>
      <c r="E2251">
        <v>26</v>
      </c>
      <c r="F2251">
        <v>3</v>
      </c>
      <c r="G2251" s="18">
        <v>40720.550000000003</v>
      </c>
      <c r="H2251" t="s">
        <v>16</v>
      </c>
      <c r="I2251" t="s">
        <v>12</v>
      </c>
      <c r="J2251" t="s">
        <v>23</v>
      </c>
      <c r="K2251" s="14">
        <f t="shared" si="70"/>
        <v>28120</v>
      </c>
      <c r="L2251" s="16">
        <f t="shared" si="71"/>
        <v>46</v>
      </c>
    </row>
    <row r="2252" spans="2:12" x14ac:dyDescent="0.3">
      <c r="B2252" t="s">
        <v>2280</v>
      </c>
      <c r="C2252">
        <v>1972</v>
      </c>
      <c r="D2252" t="s">
        <v>18</v>
      </c>
      <c r="E2252">
        <v>10</v>
      </c>
      <c r="F2252">
        <v>0</v>
      </c>
      <c r="G2252" s="18">
        <v>40817.85</v>
      </c>
      <c r="H2252" t="s">
        <v>16</v>
      </c>
      <c r="I2252" t="s">
        <v>12</v>
      </c>
      <c r="J2252" t="s">
        <v>42</v>
      </c>
      <c r="K2252" s="14">
        <f t="shared" si="70"/>
        <v>26460</v>
      </c>
      <c r="L2252" s="16">
        <f t="shared" si="71"/>
        <v>50</v>
      </c>
    </row>
    <row r="2253" spans="2:12" x14ac:dyDescent="0.3">
      <c r="B2253" t="s">
        <v>2281</v>
      </c>
      <c r="C2253">
        <v>1999</v>
      </c>
      <c r="D2253" t="s">
        <v>10</v>
      </c>
      <c r="E2253">
        <v>2</v>
      </c>
      <c r="F2253">
        <v>1</v>
      </c>
      <c r="G2253" s="18">
        <v>40904.199999999997</v>
      </c>
      <c r="H2253" t="s">
        <v>16</v>
      </c>
      <c r="I2253" t="s">
        <v>16</v>
      </c>
      <c r="J2253" t="s">
        <v>247</v>
      </c>
      <c r="K2253" s="14">
        <f t="shared" si="70"/>
        <v>36343</v>
      </c>
      <c r="L2253" s="16">
        <f t="shared" si="71"/>
        <v>23</v>
      </c>
    </row>
    <row r="2254" spans="2:12" x14ac:dyDescent="0.3">
      <c r="B2254" t="s">
        <v>2282</v>
      </c>
      <c r="C2254">
        <v>1992</v>
      </c>
      <c r="D2254" t="s">
        <v>35</v>
      </c>
      <c r="E2254">
        <v>4</v>
      </c>
      <c r="F2254">
        <v>3</v>
      </c>
      <c r="G2254" s="18">
        <v>40932.43</v>
      </c>
      <c r="H2254" t="s">
        <v>16</v>
      </c>
      <c r="I2254" t="s">
        <v>11</v>
      </c>
      <c r="J2254" t="s">
        <v>13</v>
      </c>
      <c r="K2254" s="14">
        <f t="shared" si="70"/>
        <v>33820</v>
      </c>
      <c r="L2254" s="16">
        <f t="shared" si="71"/>
        <v>30</v>
      </c>
    </row>
    <row r="2255" spans="2:12" x14ac:dyDescent="0.3">
      <c r="B2255" t="s">
        <v>2283</v>
      </c>
      <c r="C2255">
        <v>1979</v>
      </c>
      <c r="D2255" t="s">
        <v>20</v>
      </c>
      <c r="E2255">
        <v>16</v>
      </c>
      <c r="F2255">
        <v>3</v>
      </c>
      <c r="G2255" s="18">
        <v>40941.29</v>
      </c>
      <c r="H2255" t="s">
        <v>16</v>
      </c>
      <c r="I2255" t="s">
        <v>11</v>
      </c>
      <c r="J2255" t="s">
        <v>13</v>
      </c>
      <c r="K2255" s="14">
        <f t="shared" si="70"/>
        <v>29114</v>
      </c>
      <c r="L2255" s="16">
        <f t="shared" si="71"/>
        <v>43</v>
      </c>
    </row>
    <row r="2256" spans="2:12" x14ac:dyDescent="0.3">
      <c r="B2256" t="s">
        <v>2284</v>
      </c>
      <c r="C2256">
        <v>1983</v>
      </c>
      <c r="D2256" t="s">
        <v>20</v>
      </c>
      <c r="E2256">
        <v>8</v>
      </c>
      <c r="F2256">
        <v>3</v>
      </c>
      <c r="G2256" s="18">
        <v>40961.29</v>
      </c>
      <c r="H2256" t="s">
        <v>16</v>
      </c>
      <c r="I2256" t="s">
        <v>11</v>
      </c>
      <c r="J2256" t="s">
        <v>42</v>
      </c>
      <c r="K2256" s="14">
        <f t="shared" si="70"/>
        <v>30567</v>
      </c>
      <c r="L2256" s="16">
        <f t="shared" si="71"/>
        <v>39</v>
      </c>
    </row>
    <row r="2257" spans="2:12" x14ac:dyDescent="0.3">
      <c r="B2257" t="s">
        <v>2285</v>
      </c>
      <c r="C2257">
        <v>1974</v>
      </c>
      <c r="D2257" t="s">
        <v>18</v>
      </c>
      <c r="E2257">
        <v>5</v>
      </c>
      <c r="F2257">
        <v>0</v>
      </c>
      <c r="G2257" s="18">
        <v>40974.160000000003</v>
      </c>
      <c r="H2257" t="s">
        <v>16</v>
      </c>
      <c r="I2257" t="s">
        <v>11</v>
      </c>
      <c r="J2257" t="s">
        <v>13</v>
      </c>
      <c r="K2257" s="14">
        <f t="shared" si="70"/>
        <v>27185</v>
      </c>
      <c r="L2257" s="16">
        <f t="shared" si="71"/>
        <v>49</v>
      </c>
    </row>
    <row r="2258" spans="2:12" x14ac:dyDescent="0.3">
      <c r="B2258" t="s">
        <v>2286</v>
      </c>
      <c r="C2258">
        <v>1979</v>
      </c>
      <c r="D2258" t="s">
        <v>37</v>
      </c>
      <c r="E2258">
        <v>11</v>
      </c>
      <c r="F2258">
        <v>1</v>
      </c>
      <c r="G2258" s="18">
        <v>41034.22</v>
      </c>
      <c r="H2258" t="s">
        <v>16</v>
      </c>
      <c r="I2258" t="s">
        <v>12</v>
      </c>
      <c r="J2258" t="s">
        <v>356</v>
      </c>
      <c r="K2258" s="14">
        <f t="shared" si="70"/>
        <v>29139</v>
      </c>
      <c r="L2258" s="16">
        <f t="shared" si="71"/>
        <v>43</v>
      </c>
    </row>
    <row r="2259" spans="2:12" x14ac:dyDescent="0.3">
      <c r="B2259" t="s">
        <v>2287</v>
      </c>
      <c r="C2259">
        <v>1972</v>
      </c>
      <c r="D2259" t="s">
        <v>35</v>
      </c>
      <c r="E2259">
        <v>12</v>
      </c>
      <c r="F2259">
        <v>0</v>
      </c>
      <c r="G2259" s="18">
        <v>41055.29</v>
      </c>
      <c r="H2259" t="s">
        <v>16</v>
      </c>
      <c r="I2259" t="s">
        <v>11</v>
      </c>
      <c r="J2259" t="s">
        <v>42</v>
      </c>
      <c r="K2259" s="14">
        <f t="shared" si="70"/>
        <v>26523</v>
      </c>
      <c r="L2259" s="16">
        <f t="shared" si="71"/>
        <v>50</v>
      </c>
    </row>
    <row r="2260" spans="2:12" x14ac:dyDescent="0.3">
      <c r="B2260" t="s">
        <v>2288</v>
      </c>
      <c r="C2260">
        <v>1972</v>
      </c>
      <c r="D2260" t="s">
        <v>20</v>
      </c>
      <c r="E2260">
        <v>6</v>
      </c>
      <c r="F2260">
        <v>0</v>
      </c>
      <c r="G2260" s="18">
        <v>41097.160000000003</v>
      </c>
      <c r="H2260" t="s">
        <v>16</v>
      </c>
      <c r="I2260" t="s">
        <v>12</v>
      </c>
      <c r="J2260" t="s">
        <v>168</v>
      </c>
      <c r="K2260" s="14">
        <f t="shared" si="70"/>
        <v>26548</v>
      </c>
      <c r="L2260" s="16">
        <f t="shared" si="71"/>
        <v>50</v>
      </c>
    </row>
    <row r="2261" spans="2:12" x14ac:dyDescent="0.3">
      <c r="B2261" t="s">
        <v>2289</v>
      </c>
      <c r="C2261">
        <v>1969</v>
      </c>
      <c r="D2261" t="s">
        <v>35</v>
      </c>
      <c r="E2261">
        <v>8</v>
      </c>
      <c r="F2261">
        <v>0</v>
      </c>
      <c r="G2261" s="18">
        <v>41191.57</v>
      </c>
      <c r="H2261" t="s">
        <v>16</v>
      </c>
      <c r="I2261" t="s">
        <v>11</v>
      </c>
      <c r="J2261" t="s">
        <v>42</v>
      </c>
      <c r="K2261" s="14">
        <f t="shared" si="70"/>
        <v>25423</v>
      </c>
      <c r="L2261" s="16">
        <f t="shared" si="71"/>
        <v>53</v>
      </c>
    </row>
    <row r="2262" spans="2:12" x14ac:dyDescent="0.3">
      <c r="B2262" t="s">
        <v>2290</v>
      </c>
      <c r="C2262">
        <v>1964</v>
      </c>
      <c r="D2262" t="s">
        <v>18</v>
      </c>
      <c r="E2262">
        <v>6</v>
      </c>
      <c r="F2262">
        <v>0</v>
      </c>
      <c r="G2262" s="18">
        <v>41250.39</v>
      </c>
      <c r="H2262" t="s">
        <v>16</v>
      </c>
      <c r="I2262" t="s">
        <v>12</v>
      </c>
      <c r="J2262" t="s">
        <v>42</v>
      </c>
      <c r="K2262" s="14">
        <f t="shared" si="70"/>
        <v>23534</v>
      </c>
      <c r="L2262" s="16">
        <f t="shared" si="71"/>
        <v>59</v>
      </c>
    </row>
    <row r="2263" spans="2:12" x14ac:dyDescent="0.3">
      <c r="B2263" t="s">
        <v>2291</v>
      </c>
      <c r="C2263">
        <v>1977</v>
      </c>
      <c r="D2263" t="s">
        <v>35</v>
      </c>
      <c r="E2263">
        <v>27</v>
      </c>
      <c r="F2263">
        <v>2</v>
      </c>
      <c r="G2263" s="18">
        <v>41271.5</v>
      </c>
      <c r="H2263" t="s">
        <v>16</v>
      </c>
      <c r="I2263" t="s">
        <v>11</v>
      </c>
      <c r="J2263" t="s">
        <v>42</v>
      </c>
      <c r="K2263" s="14">
        <f t="shared" si="70"/>
        <v>28364</v>
      </c>
      <c r="L2263" s="16">
        <f t="shared" si="71"/>
        <v>45</v>
      </c>
    </row>
    <row r="2264" spans="2:12" x14ac:dyDescent="0.3">
      <c r="B2264" t="s">
        <v>2292</v>
      </c>
      <c r="C2264">
        <v>1964</v>
      </c>
      <c r="D2264" t="s">
        <v>37</v>
      </c>
      <c r="E2264">
        <v>7</v>
      </c>
      <c r="F2264">
        <v>0</v>
      </c>
      <c r="G2264" s="18">
        <v>41331.79</v>
      </c>
      <c r="H2264" t="s">
        <v>16</v>
      </c>
      <c r="I2264" t="s">
        <v>11</v>
      </c>
      <c r="J2264" t="s">
        <v>42</v>
      </c>
      <c r="K2264" s="14">
        <f t="shared" si="70"/>
        <v>23657</v>
      </c>
      <c r="L2264" s="16">
        <f t="shared" si="71"/>
        <v>58</v>
      </c>
    </row>
    <row r="2265" spans="2:12" x14ac:dyDescent="0.3">
      <c r="B2265" t="s">
        <v>2293</v>
      </c>
      <c r="C2265">
        <v>1971</v>
      </c>
      <c r="D2265" t="s">
        <v>37</v>
      </c>
      <c r="E2265">
        <v>16</v>
      </c>
      <c r="F2265">
        <v>0</v>
      </c>
      <c r="G2265" s="18">
        <v>41351.879999999997</v>
      </c>
      <c r="H2265" t="s">
        <v>16</v>
      </c>
      <c r="I2265" t="s">
        <v>11</v>
      </c>
      <c r="J2265" t="s">
        <v>42</v>
      </c>
      <c r="K2265" s="14">
        <f t="shared" si="70"/>
        <v>26222</v>
      </c>
      <c r="L2265" s="16">
        <f t="shared" si="71"/>
        <v>51</v>
      </c>
    </row>
    <row r="2266" spans="2:12" x14ac:dyDescent="0.3">
      <c r="B2266" t="s">
        <v>2294</v>
      </c>
      <c r="C2266">
        <v>1967</v>
      </c>
      <c r="D2266" t="s">
        <v>30</v>
      </c>
      <c r="E2266">
        <v>22</v>
      </c>
      <c r="F2266">
        <v>0</v>
      </c>
      <c r="G2266" s="18">
        <v>41505.15</v>
      </c>
      <c r="H2266" t="s">
        <v>16</v>
      </c>
      <c r="I2266" t="s">
        <v>11</v>
      </c>
      <c r="J2266" t="s">
        <v>42</v>
      </c>
      <c r="K2266" s="14">
        <f t="shared" si="70"/>
        <v>24828</v>
      </c>
      <c r="L2266" s="16">
        <f t="shared" si="71"/>
        <v>55</v>
      </c>
    </row>
    <row r="2267" spans="2:12" x14ac:dyDescent="0.3">
      <c r="B2267" t="s">
        <v>2295</v>
      </c>
      <c r="C2267">
        <v>1974</v>
      </c>
      <c r="D2267" t="s">
        <v>15</v>
      </c>
      <c r="E2267">
        <v>24</v>
      </c>
      <c r="F2267">
        <v>0</v>
      </c>
      <c r="G2267" s="18">
        <v>41636.199999999997</v>
      </c>
      <c r="H2267" t="s">
        <v>16</v>
      </c>
      <c r="I2267" t="s">
        <v>16</v>
      </c>
      <c r="J2267" t="s">
        <v>42</v>
      </c>
      <c r="K2267" s="14">
        <f t="shared" si="70"/>
        <v>27357</v>
      </c>
      <c r="L2267" s="16">
        <f t="shared" si="71"/>
        <v>48</v>
      </c>
    </row>
    <row r="2268" spans="2:12" x14ac:dyDescent="0.3">
      <c r="B2268" t="s">
        <v>2296</v>
      </c>
      <c r="C2268">
        <v>1976</v>
      </c>
      <c r="D2268" t="s">
        <v>37</v>
      </c>
      <c r="E2268">
        <v>29</v>
      </c>
      <c r="F2268">
        <v>1</v>
      </c>
      <c r="G2268" s="18">
        <v>41661.599999999999</v>
      </c>
      <c r="H2268" t="s">
        <v>16</v>
      </c>
      <c r="I2268" t="s">
        <v>12</v>
      </c>
      <c r="J2268" t="s">
        <v>42</v>
      </c>
      <c r="K2268" s="14">
        <f t="shared" si="70"/>
        <v>28062</v>
      </c>
      <c r="L2268" s="16">
        <f t="shared" si="71"/>
        <v>46</v>
      </c>
    </row>
    <row r="2269" spans="2:12" x14ac:dyDescent="0.3">
      <c r="B2269" t="s">
        <v>2297</v>
      </c>
      <c r="C2269">
        <v>1975</v>
      </c>
      <c r="D2269" t="s">
        <v>15</v>
      </c>
      <c r="E2269">
        <v>14</v>
      </c>
      <c r="F2269">
        <v>0</v>
      </c>
      <c r="G2269" s="18">
        <v>41676.080000000002</v>
      </c>
      <c r="H2269" t="s">
        <v>16</v>
      </c>
      <c r="I2269" t="s">
        <v>11</v>
      </c>
      <c r="J2269" t="s">
        <v>13</v>
      </c>
      <c r="K2269" s="14">
        <f t="shared" si="70"/>
        <v>27712</v>
      </c>
      <c r="L2269" s="16">
        <f t="shared" si="71"/>
        <v>47</v>
      </c>
    </row>
    <row r="2270" spans="2:12" x14ac:dyDescent="0.3">
      <c r="B2270" t="s">
        <v>2298</v>
      </c>
      <c r="C2270">
        <v>1975</v>
      </c>
      <c r="D2270" t="s">
        <v>20</v>
      </c>
      <c r="E2270">
        <v>29</v>
      </c>
      <c r="F2270">
        <v>1</v>
      </c>
      <c r="G2270" s="18">
        <v>41681.86</v>
      </c>
      <c r="H2270" t="s">
        <v>16</v>
      </c>
      <c r="I2270" t="s">
        <v>16</v>
      </c>
      <c r="J2270" t="s">
        <v>42</v>
      </c>
      <c r="K2270" s="14">
        <f t="shared" si="70"/>
        <v>27666</v>
      </c>
      <c r="L2270" s="16">
        <f t="shared" si="71"/>
        <v>47</v>
      </c>
    </row>
    <row r="2271" spans="2:12" x14ac:dyDescent="0.3">
      <c r="B2271" t="s">
        <v>2299</v>
      </c>
      <c r="C2271">
        <v>1962</v>
      </c>
      <c r="D2271" t="s">
        <v>20</v>
      </c>
      <c r="E2271">
        <v>22</v>
      </c>
      <c r="F2271">
        <v>0</v>
      </c>
      <c r="G2271" s="18">
        <v>41794.629999999997</v>
      </c>
      <c r="H2271" t="s">
        <v>16</v>
      </c>
      <c r="I2271" t="s">
        <v>12</v>
      </c>
      <c r="J2271" t="s">
        <v>42</v>
      </c>
      <c r="K2271" s="14">
        <f t="shared" si="70"/>
        <v>22911</v>
      </c>
      <c r="L2271" s="16">
        <f t="shared" si="71"/>
        <v>60</v>
      </c>
    </row>
    <row r="2272" spans="2:12" x14ac:dyDescent="0.3">
      <c r="B2272" t="s">
        <v>2300</v>
      </c>
      <c r="C2272">
        <v>1966</v>
      </c>
      <c r="D2272" t="s">
        <v>20</v>
      </c>
      <c r="E2272">
        <v>21</v>
      </c>
      <c r="F2272">
        <v>0</v>
      </c>
      <c r="G2272" s="18">
        <v>41886.54</v>
      </c>
      <c r="H2272" t="s">
        <v>16</v>
      </c>
      <c r="I2272" t="s">
        <v>12</v>
      </c>
      <c r="J2272" t="s">
        <v>42</v>
      </c>
      <c r="K2272" s="14">
        <f t="shared" si="70"/>
        <v>24371</v>
      </c>
      <c r="L2272" s="16">
        <f t="shared" si="71"/>
        <v>56</v>
      </c>
    </row>
    <row r="2273" spans="2:12" x14ac:dyDescent="0.3">
      <c r="B2273" t="s">
        <v>2301</v>
      </c>
      <c r="C2273">
        <v>1972</v>
      </c>
      <c r="D2273" t="s">
        <v>18</v>
      </c>
      <c r="E2273">
        <v>8</v>
      </c>
      <c r="F2273">
        <v>1</v>
      </c>
      <c r="G2273" s="18">
        <v>41919.1</v>
      </c>
      <c r="H2273" t="s">
        <v>16</v>
      </c>
      <c r="I2273" t="s">
        <v>16</v>
      </c>
      <c r="J2273" t="s">
        <v>168</v>
      </c>
      <c r="K2273" s="14">
        <f t="shared" si="70"/>
        <v>26458</v>
      </c>
      <c r="L2273" s="16">
        <f t="shared" si="71"/>
        <v>51</v>
      </c>
    </row>
    <row r="2274" spans="2:12" x14ac:dyDescent="0.3">
      <c r="B2274" t="s">
        <v>2302</v>
      </c>
      <c r="C2274">
        <v>1984</v>
      </c>
      <c r="D2274" t="s">
        <v>15</v>
      </c>
      <c r="E2274">
        <v>10</v>
      </c>
      <c r="F2274">
        <v>3</v>
      </c>
      <c r="G2274" s="18">
        <v>41949.24</v>
      </c>
      <c r="H2274" t="s">
        <v>16</v>
      </c>
      <c r="I2274" t="s">
        <v>16</v>
      </c>
      <c r="J2274" t="s">
        <v>13</v>
      </c>
      <c r="K2274" s="14">
        <f t="shared" si="70"/>
        <v>30996</v>
      </c>
      <c r="L2274" s="16">
        <f t="shared" si="71"/>
        <v>38</v>
      </c>
    </row>
    <row r="2275" spans="2:12" x14ac:dyDescent="0.3">
      <c r="B2275" t="s">
        <v>2303</v>
      </c>
      <c r="C2275">
        <v>1968</v>
      </c>
      <c r="D2275" t="s">
        <v>30</v>
      </c>
      <c r="E2275">
        <v>19</v>
      </c>
      <c r="F2275">
        <v>1</v>
      </c>
      <c r="G2275" s="18">
        <v>41999.519999999997</v>
      </c>
      <c r="H2275" t="s">
        <v>16</v>
      </c>
      <c r="I2275" t="s">
        <v>12</v>
      </c>
      <c r="J2275" t="s">
        <v>13</v>
      </c>
      <c r="K2275" s="14">
        <f t="shared" si="70"/>
        <v>25191</v>
      </c>
      <c r="L2275" s="16">
        <f t="shared" si="71"/>
        <v>54</v>
      </c>
    </row>
    <row r="2276" spans="2:12" x14ac:dyDescent="0.3">
      <c r="B2276" t="s">
        <v>2304</v>
      </c>
      <c r="C2276">
        <v>1976</v>
      </c>
      <c r="D2276" t="s">
        <v>15</v>
      </c>
      <c r="E2276">
        <v>28</v>
      </c>
      <c r="F2276">
        <v>0</v>
      </c>
      <c r="G2276" s="18">
        <v>42111.66</v>
      </c>
      <c r="H2276" t="s">
        <v>16</v>
      </c>
      <c r="I2276" t="s">
        <v>16</v>
      </c>
      <c r="J2276" t="s">
        <v>247</v>
      </c>
      <c r="K2276" s="14">
        <f t="shared" si="70"/>
        <v>28092</v>
      </c>
      <c r="L2276" s="16">
        <f t="shared" si="71"/>
        <v>46</v>
      </c>
    </row>
    <row r="2277" spans="2:12" x14ac:dyDescent="0.3">
      <c r="B2277" t="s">
        <v>2305</v>
      </c>
      <c r="C2277">
        <v>1997</v>
      </c>
      <c r="D2277" t="s">
        <v>30</v>
      </c>
      <c r="E2277">
        <v>9</v>
      </c>
      <c r="F2277">
        <v>2</v>
      </c>
      <c r="G2277" s="18">
        <v>42112.24</v>
      </c>
      <c r="H2277" t="s">
        <v>16</v>
      </c>
      <c r="I2277" t="s">
        <v>12</v>
      </c>
      <c r="J2277" t="s">
        <v>13</v>
      </c>
      <c r="K2277" s="14">
        <f t="shared" si="70"/>
        <v>35773</v>
      </c>
      <c r="L2277" s="16">
        <f t="shared" si="71"/>
        <v>25</v>
      </c>
    </row>
    <row r="2278" spans="2:12" x14ac:dyDescent="0.3">
      <c r="B2278" t="s">
        <v>2306</v>
      </c>
      <c r="C2278">
        <v>1979</v>
      </c>
      <c r="D2278" t="s">
        <v>10</v>
      </c>
      <c r="E2278">
        <v>3</v>
      </c>
      <c r="F2278">
        <v>3</v>
      </c>
      <c r="G2278" s="18">
        <v>42124.52</v>
      </c>
      <c r="H2278" t="s">
        <v>16</v>
      </c>
      <c r="I2278" t="s">
        <v>16</v>
      </c>
      <c r="J2278" t="s">
        <v>13</v>
      </c>
      <c r="K2278" s="14">
        <f t="shared" si="70"/>
        <v>29039</v>
      </c>
      <c r="L2278" s="16">
        <f t="shared" si="71"/>
        <v>43</v>
      </c>
    </row>
    <row r="2279" spans="2:12" x14ac:dyDescent="0.3">
      <c r="B2279" t="s">
        <v>2307</v>
      </c>
      <c r="C2279">
        <v>1973</v>
      </c>
      <c r="D2279" t="s">
        <v>20</v>
      </c>
      <c r="E2279">
        <v>18</v>
      </c>
      <c r="F2279">
        <v>0</v>
      </c>
      <c r="G2279" s="18">
        <v>42188.15</v>
      </c>
      <c r="H2279" t="s">
        <v>16</v>
      </c>
      <c r="I2279" t="s">
        <v>16</v>
      </c>
      <c r="J2279" t="s">
        <v>42</v>
      </c>
      <c r="K2279" s="14">
        <f t="shared" si="70"/>
        <v>26925</v>
      </c>
      <c r="L2279" s="16">
        <f t="shared" si="71"/>
        <v>49</v>
      </c>
    </row>
    <row r="2280" spans="2:12" x14ac:dyDescent="0.3">
      <c r="B2280" t="s">
        <v>2308</v>
      </c>
      <c r="C2280">
        <v>1975</v>
      </c>
      <c r="D2280" t="s">
        <v>35</v>
      </c>
      <c r="E2280">
        <v>15</v>
      </c>
      <c r="F2280">
        <v>1</v>
      </c>
      <c r="G2280" s="18">
        <v>42211.14</v>
      </c>
      <c r="H2280" t="s">
        <v>16</v>
      </c>
      <c r="I2280" t="s">
        <v>12</v>
      </c>
      <c r="J2280" t="s">
        <v>13</v>
      </c>
      <c r="K2280" s="14">
        <f t="shared" si="70"/>
        <v>27621</v>
      </c>
      <c r="L2280" s="16">
        <f t="shared" si="71"/>
        <v>47</v>
      </c>
    </row>
    <row r="2281" spans="2:12" x14ac:dyDescent="0.3">
      <c r="B2281" t="s">
        <v>2309</v>
      </c>
      <c r="C2281">
        <v>1967</v>
      </c>
      <c r="D2281" t="s">
        <v>18</v>
      </c>
      <c r="E2281">
        <v>28</v>
      </c>
      <c r="F2281">
        <v>0</v>
      </c>
      <c r="G2281" s="18">
        <v>42303.69</v>
      </c>
      <c r="H2281" t="s">
        <v>16</v>
      </c>
      <c r="I2281" t="s">
        <v>11</v>
      </c>
      <c r="J2281" t="s">
        <v>168</v>
      </c>
      <c r="K2281" s="14">
        <f t="shared" si="70"/>
        <v>24651</v>
      </c>
      <c r="L2281" s="16">
        <f t="shared" si="71"/>
        <v>55</v>
      </c>
    </row>
    <row r="2282" spans="2:12" x14ac:dyDescent="0.3">
      <c r="B2282" t="s">
        <v>2310</v>
      </c>
      <c r="C2282">
        <v>1968</v>
      </c>
      <c r="D2282" t="s">
        <v>35</v>
      </c>
      <c r="E2282">
        <v>3</v>
      </c>
      <c r="F2282">
        <v>0</v>
      </c>
      <c r="G2282" s="18">
        <v>42478.6</v>
      </c>
      <c r="H2282" t="s">
        <v>16</v>
      </c>
      <c r="I2282" t="s">
        <v>11</v>
      </c>
      <c r="J2282" t="s">
        <v>42</v>
      </c>
      <c r="K2282" s="14">
        <f t="shared" si="70"/>
        <v>25053</v>
      </c>
      <c r="L2282" s="16">
        <f t="shared" si="71"/>
        <v>54</v>
      </c>
    </row>
    <row r="2283" spans="2:12" x14ac:dyDescent="0.3">
      <c r="B2283" t="s">
        <v>2311</v>
      </c>
      <c r="C2283">
        <v>1967</v>
      </c>
      <c r="D2283" t="s">
        <v>18</v>
      </c>
      <c r="E2283">
        <v>27</v>
      </c>
      <c r="F2283">
        <v>0</v>
      </c>
      <c r="G2283" s="18">
        <v>42538.720000000001</v>
      </c>
      <c r="H2283" t="s">
        <v>16</v>
      </c>
      <c r="I2283" t="s">
        <v>12</v>
      </c>
      <c r="J2283" t="s">
        <v>42</v>
      </c>
      <c r="K2283" s="14">
        <f t="shared" si="70"/>
        <v>24650</v>
      </c>
      <c r="L2283" s="16">
        <f t="shared" si="71"/>
        <v>55</v>
      </c>
    </row>
    <row r="2284" spans="2:12" x14ac:dyDescent="0.3">
      <c r="B2284" t="s">
        <v>2312</v>
      </c>
      <c r="C2284">
        <v>1979</v>
      </c>
      <c r="D2284" t="s">
        <v>30</v>
      </c>
      <c r="E2284">
        <v>27</v>
      </c>
      <c r="F2284">
        <v>2</v>
      </c>
      <c r="G2284" s="18">
        <v>42560.43</v>
      </c>
      <c r="H2284" t="s">
        <v>16</v>
      </c>
      <c r="I2284" t="s">
        <v>12</v>
      </c>
      <c r="J2284" t="s">
        <v>13</v>
      </c>
      <c r="K2284" s="14">
        <f t="shared" si="70"/>
        <v>29216</v>
      </c>
      <c r="L2284" s="16">
        <f t="shared" si="71"/>
        <v>43</v>
      </c>
    </row>
    <row r="2285" spans="2:12" x14ac:dyDescent="0.3">
      <c r="B2285" t="s">
        <v>2313</v>
      </c>
      <c r="C2285">
        <v>1971</v>
      </c>
      <c r="D2285" t="s">
        <v>15</v>
      </c>
      <c r="E2285">
        <v>3</v>
      </c>
      <c r="F2285">
        <v>0</v>
      </c>
      <c r="G2285" s="18">
        <v>42644.2</v>
      </c>
      <c r="H2285" t="s">
        <v>16</v>
      </c>
      <c r="I2285" t="s">
        <v>12</v>
      </c>
      <c r="J2285" t="s">
        <v>42</v>
      </c>
      <c r="K2285" s="14">
        <f t="shared" si="70"/>
        <v>26240</v>
      </c>
      <c r="L2285" s="16">
        <f t="shared" si="71"/>
        <v>51</v>
      </c>
    </row>
    <row r="2286" spans="2:12" x14ac:dyDescent="0.3">
      <c r="B2286" t="s">
        <v>2314</v>
      </c>
      <c r="C2286">
        <v>1977</v>
      </c>
      <c r="D2286" t="s">
        <v>37</v>
      </c>
      <c r="E2286">
        <v>21</v>
      </c>
      <c r="F2286">
        <v>2</v>
      </c>
      <c r="G2286" s="18">
        <v>42760.5</v>
      </c>
      <c r="H2286" t="s">
        <v>16</v>
      </c>
      <c r="I2286" t="s">
        <v>11</v>
      </c>
      <c r="J2286" t="s">
        <v>23</v>
      </c>
      <c r="K2286" s="14">
        <f t="shared" si="70"/>
        <v>28419</v>
      </c>
      <c r="L2286" s="16">
        <f t="shared" si="71"/>
        <v>45</v>
      </c>
    </row>
    <row r="2287" spans="2:12" x14ac:dyDescent="0.3">
      <c r="B2287" t="s">
        <v>2315</v>
      </c>
      <c r="C2287">
        <v>1965</v>
      </c>
      <c r="D2287" t="s">
        <v>37</v>
      </c>
      <c r="E2287">
        <v>29</v>
      </c>
      <c r="F2287">
        <v>0</v>
      </c>
      <c r="G2287" s="18">
        <v>42764.12</v>
      </c>
      <c r="H2287" t="s">
        <v>16</v>
      </c>
      <c r="I2287" t="s">
        <v>11</v>
      </c>
      <c r="J2287" t="s">
        <v>42</v>
      </c>
      <c r="K2287" s="14">
        <f t="shared" si="70"/>
        <v>24044</v>
      </c>
      <c r="L2287" s="16">
        <f t="shared" si="71"/>
        <v>57</v>
      </c>
    </row>
    <row r="2288" spans="2:12" x14ac:dyDescent="0.3">
      <c r="B2288" t="s">
        <v>2316</v>
      </c>
      <c r="C2288">
        <v>1972</v>
      </c>
      <c r="D2288" t="s">
        <v>20</v>
      </c>
      <c r="E2288">
        <v>10</v>
      </c>
      <c r="F2288">
        <v>2</v>
      </c>
      <c r="G2288" s="18">
        <v>42856.84</v>
      </c>
      <c r="H2288" t="s">
        <v>16</v>
      </c>
      <c r="I2288" t="s">
        <v>16</v>
      </c>
      <c r="J2288" t="s">
        <v>42</v>
      </c>
      <c r="K2288" s="14">
        <f t="shared" si="70"/>
        <v>26552</v>
      </c>
      <c r="L2288" s="16">
        <f t="shared" si="71"/>
        <v>50</v>
      </c>
    </row>
    <row r="2289" spans="2:12" x14ac:dyDescent="0.3">
      <c r="B2289" t="s">
        <v>2317</v>
      </c>
      <c r="C2289">
        <v>1975</v>
      </c>
      <c r="D2289" t="s">
        <v>37</v>
      </c>
      <c r="E2289">
        <v>23</v>
      </c>
      <c r="F2289">
        <v>1</v>
      </c>
      <c r="G2289" s="18">
        <v>42969.85</v>
      </c>
      <c r="H2289" t="s">
        <v>16</v>
      </c>
      <c r="I2289" t="s">
        <v>12</v>
      </c>
      <c r="J2289" t="s">
        <v>13</v>
      </c>
      <c r="K2289" s="14">
        <f t="shared" si="70"/>
        <v>27690</v>
      </c>
      <c r="L2289" s="16">
        <f t="shared" si="71"/>
        <v>47</v>
      </c>
    </row>
    <row r="2290" spans="2:12" x14ac:dyDescent="0.3">
      <c r="B2290" t="s">
        <v>2318</v>
      </c>
      <c r="C2290">
        <v>1978</v>
      </c>
      <c r="D2290" t="s">
        <v>15</v>
      </c>
      <c r="E2290">
        <v>4</v>
      </c>
      <c r="F2290">
        <v>0</v>
      </c>
      <c r="G2290" s="18">
        <v>42983.46</v>
      </c>
      <c r="H2290" t="s">
        <v>16</v>
      </c>
      <c r="I2290" t="s">
        <v>11</v>
      </c>
      <c r="J2290" t="s">
        <v>23</v>
      </c>
      <c r="K2290" s="14">
        <f t="shared" si="70"/>
        <v>28798</v>
      </c>
      <c r="L2290" s="16">
        <f t="shared" si="71"/>
        <v>44</v>
      </c>
    </row>
    <row r="2291" spans="2:12" x14ac:dyDescent="0.3">
      <c r="B2291" t="s">
        <v>2319</v>
      </c>
      <c r="C2291">
        <v>1965</v>
      </c>
      <c r="D2291" t="s">
        <v>15</v>
      </c>
      <c r="E2291">
        <v>29</v>
      </c>
      <c r="F2291">
        <v>0</v>
      </c>
      <c r="G2291" s="18">
        <v>43073.760000000002</v>
      </c>
      <c r="H2291" t="s">
        <v>11</v>
      </c>
      <c r="I2291" t="s">
        <v>11</v>
      </c>
      <c r="J2291" t="s">
        <v>42</v>
      </c>
      <c r="K2291" s="14">
        <f t="shared" si="70"/>
        <v>24075</v>
      </c>
      <c r="L2291" s="16">
        <f t="shared" si="71"/>
        <v>57</v>
      </c>
    </row>
    <row r="2292" spans="2:12" x14ac:dyDescent="0.3">
      <c r="B2292" t="s">
        <v>2320</v>
      </c>
      <c r="C2292">
        <v>1969</v>
      </c>
      <c r="D2292" t="s">
        <v>30</v>
      </c>
      <c r="E2292">
        <v>3</v>
      </c>
      <c r="F2292">
        <v>0</v>
      </c>
      <c r="G2292" s="18">
        <v>43254.42</v>
      </c>
      <c r="H2292" t="s">
        <v>11</v>
      </c>
      <c r="I2292" t="s">
        <v>11</v>
      </c>
      <c r="J2292" t="s">
        <v>168</v>
      </c>
      <c r="K2292" s="14">
        <f t="shared" si="70"/>
        <v>25540</v>
      </c>
      <c r="L2292" s="16">
        <f t="shared" si="71"/>
        <v>53</v>
      </c>
    </row>
    <row r="2293" spans="2:12" x14ac:dyDescent="0.3">
      <c r="B2293" t="s">
        <v>2321</v>
      </c>
      <c r="C2293">
        <v>1965</v>
      </c>
      <c r="D2293" t="s">
        <v>35</v>
      </c>
      <c r="E2293">
        <v>22</v>
      </c>
      <c r="F2293">
        <v>0</v>
      </c>
      <c r="G2293" s="18">
        <v>43578.94</v>
      </c>
      <c r="H2293" t="s">
        <v>11</v>
      </c>
      <c r="I2293" t="s">
        <v>11</v>
      </c>
      <c r="J2293" t="s">
        <v>23</v>
      </c>
      <c r="K2293" s="14">
        <f t="shared" si="70"/>
        <v>23976</v>
      </c>
      <c r="L2293" s="16">
        <f t="shared" si="71"/>
        <v>57</v>
      </c>
    </row>
    <row r="2294" spans="2:12" x14ac:dyDescent="0.3">
      <c r="B2294" t="s">
        <v>2322</v>
      </c>
      <c r="C2294">
        <v>1986</v>
      </c>
      <c r="D2294" t="s">
        <v>30</v>
      </c>
      <c r="E2294">
        <v>29</v>
      </c>
      <c r="F2294">
        <v>3</v>
      </c>
      <c r="G2294" s="18">
        <v>43753.34</v>
      </c>
      <c r="H2294" t="s">
        <v>11</v>
      </c>
      <c r="I2294" t="s">
        <v>16</v>
      </c>
      <c r="J2294" t="s">
        <v>164</v>
      </c>
      <c r="K2294" s="14">
        <f t="shared" si="70"/>
        <v>31775</v>
      </c>
      <c r="L2294" s="16">
        <f t="shared" si="71"/>
        <v>36</v>
      </c>
    </row>
    <row r="2295" spans="2:12" x14ac:dyDescent="0.3">
      <c r="B2295" t="s">
        <v>2323</v>
      </c>
      <c r="C2295">
        <v>1966</v>
      </c>
      <c r="D2295" t="s">
        <v>37</v>
      </c>
      <c r="E2295">
        <v>25</v>
      </c>
      <c r="F2295">
        <v>2</v>
      </c>
      <c r="G2295" s="18">
        <v>43813.87</v>
      </c>
      <c r="H2295" t="s">
        <v>11</v>
      </c>
      <c r="I2295" t="s">
        <v>11</v>
      </c>
      <c r="J2295" t="s">
        <v>13</v>
      </c>
      <c r="K2295" s="14">
        <f t="shared" si="70"/>
        <v>24405</v>
      </c>
      <c r="L2295" s="16">
        <f t="shared" si="71"/>
        <v>56</v>
      </c>
    </row>
    <row r="2296" spans="2:12" x14ac:dyDescent="0.3">
      <c r="B2296" t="s">
        <v>2324</v>
      </c>
      <c r="C2296">
        <v>1966</v>
      </c>
      <c r="D2296" t="s">
        <v>10</v>
      </c>
      <c r="E2296">
        <v>2</v>
      </c>
      <c r="F2296">
        <v>0</v>
      </c>
      <c r="G2296" s="18">
        <v>43817.45</v>
      </c>
      <c r="H2296" t="s">
        <v>11</v>
      </c>
      <c r="I2296" t="s">
        <v>12</v>
      </c>
      <c r="J2296" t="s">
        <v>23</v>
      </c>
      <c r="K2296" s="14">
        <f t="shared" si="70"/>
        <v>24290</v>
      </c>
      <c r="L2296" s="16">
        <f t="shared" si="71"/>
        <v>56</v>
      </c>
    </row>
    <row r="2297" spans="2:12" x14ac:dyDescent="0.3">
      <c r="B2297" t="s">
        <v>2325</v>
      </c>
      <c r="C2297">
        <v>1980</v>
      </c>
      <c r="D2297" t="s">
        <v>15</v>
      </c>
      <c r="E2297">
        <v>10</v>
      </c>
      <c r="F2297">
        <v>2</v>
      </c>
      <c r="G2297" s="18">
        <v>43896.38</v>
      </c>
      <c r="H2297" t="s">
        <v>11</v>
      </c>
      <c r="I2297" t="s">
        <v>16</v>
      </c>
      <c r="J2297" t="s">
        <v>13</v>
      </c>
      <c r="K2297" s="14">
        <f t="shared" si="70"/>
        <v>29535</v>
      </c>
      <c r="L2297" s="16">
        <f t="shared" si="71"/>
        <v>42</v>
      </c>
    </row>
    <row r="2298" spans="2:12" x14ac:dyDescent="0.3">
      <c r="B2298" t="s">
        <v>2326</v>
      </c>
      <c r="C2298">
        <v>1966</v>
      </c>
      <c r="D2298" t="s">
        <v>37</v>
      </c>
      <c r="E2298">
        <v>5</v>
      </c>
      <c r="F2298">
        <v>0</v>
      </c>
      <c r="G2298" s="18">
        <v>43921.18</v>
      </c>
      <c r="H2298" t="s">
        <v>11</v>
      </c>
      <c r="I2298" t="s">
        <v>11</v>
      </c>
      <c r="J2298" t="s">
        <v>23</v>
      </c>
      <c r="K2298" s="14">
        <f t="shared" si="70"/>
        <v>24385</v>
      </c>
      <c r="L2298" s="16">
        <f t="shared" si="71"/>
        <v>56</v>
      </c>
    </row>
    <row r="2299" spans="2:12" x14ac:dyDescent="0.3">
      <c r="B2299" t="s">
        <v>2327</v>
      </c>
      <c r="C2299">
        <v>1988</v>
      </c>
      <c r="D2299" t="s">
        <v>10</v>
      </c>
      <c r="E2299">
        <v>16</v>
      </c>
      <c r="F2299">
        <v>1</v>
      </c>
      <c r="G2299" s="18">
        <v>43943.88</v>
      </c>
      <c r="H2299" t="s">
        <v>11</v>
      </c>
      <c r="I2299" t="s">
        <v>16</v>
      </c>
      <c r="J2299" t="s">
        <v>23</v>
      </c>
      <c r="K2299" s="14">
        <f t="shared" si="70"/>
        <v>32340</v>
      </c>
      <c r="L2299" s="16">
        <f t="shared" si="71"/>
        <v>34</v>
      </c>
    </row>
    <row r="2300" spans="2:12" x14ac:dyDescent="0.3">
      <c r="B2300" t="s">
        <v>2328</v>
      </c>
      <c r="C2300">
        <v>1975</v>
      </c>
      <c r="D2300" t="s">
        <v>18</v>
      </c>
      <c r="E2300">
        <v>1</v>
      </c>
      <c r="F2300">
        <v>2</v>
      </c>
      <c r="G2300" s="18">
        <v>44202.65</v>
      </c>
      <c r="H2300" t="s">
        <v>11</v>
      </c>
      <c r="I2300" t="s">
        <v>11</v>
      </c>
      <c r="J2300" t="s">
        <v>13</v>
      </c>
      <c r="K2300" s="14">
        <f t="shared" si="70"/>
        <v>27546</v>
      </c>
      <c r="L2300" s="16">
        <f t="shared" si="71"/>
        <v>48</v>
      </c>
    </row>
    <row r="2301" spans="2:12" x14ac:dyDescent="0.3">
      <c r="B2301" t="s">
        <v>2329</v>
      </c>
      <c r="C2301">
        <v>1968</v>
      </c>
      <c r="D2301" t="s">
        <v>15</v>
      </c>
      <c r="E2301">
        <v>24</v>
      </c>
      <c r="F2301">
        <v>2</v>
      </c>
      <c r="G2301" s="18">
        <v>44260.75</v>
      </c>
      <c r="H2301" t="s">
        <v>11</v>
      </c>
      <c r="I2301" t="s">
        <v>16</v>
      </c>
      <c r="J2301" t="s">
        <v>13</v>
      </c>
      <c r="K2301" s="14">
        <f t="shared" si="70"/>
        <v>25166</v>
      </c>
      <c r="L2301" s="16">
        <f t="shared" si="71"/>
        <v>54</v>
      </c>
    </row>
    <row r="2302" spans="2:12" x14ac:dyDescent="0.3">
      <c r="B2302" t="s">
        <v>2330</v>
      </c>
      <c r="C2302">
        <v>1971</v>
      </c>
      <c r="D2302" t="s">
        <v>37</v>
      </c>
      <c r="E2302">
        <v>29</v>
      </c>
      <c r="F2302">
        <v>0</v>
      </c>
      <c r="G2302" s="18">
        <v>44400.41</v>
      </c>
      <c r="H2302" t="s">
        <v>11</v>
      </c>
      <c r="I2302" t="s">
        <v>11</v>
      </c>
      <c r="J2302" t="s">
        <v>13</v>
      </c>
      <c r="K2302" s="14">
        <f t="shared" si="70"/>
        <v>26235</v>
      </c>
      <c r="L2302" s="16">
        <f t="shared" si="71"/>
        <v>51</v>
      </c>
    </row>
    <row r="2303" spans="2:12" x14ac:dyDescent="0.3">
      <c r="B2303" t="s">
        <v>2331</v>
      </c>
      <c r="C2303">
        <v>1967</v>
      </c>
      <c r="D2303" t="s">
        <v>20</v>
      </c>
      <c r="E2303">
        <v>14</v>
      </c>
      <c r="F2303">
        <v>0</v>
      </c>
      <c r="G2303" s="18">
        <v>44423.8</v>
      </c>
      <c r="H2303" t="s">
        <v>11</v>
      </c>
      <c r="I2303" t="s">
        <v>12</v>
      </c>
      <c r="J2303" t="s">
        <v>13</v>
      </c>
      <c r="K2303" s="14">
        <f t="shared" si="70"/>
        <v>24729</v>
      </c>
      <c r="L2303" s="16">
        <f t="shared" si="71"/>
        <v>55</v>
      </c>
    </row>
    <row r="2304" spans="2:12" x14ac:dyDescent="0.3">
      <c r="B2304" t="s">
        <v>2332</v>
      </c>
      <c r="C2304">
        <v>2000</v>
      </c>
      <c r="D2304" t="s">
        <v>35</v>
      </c>
      <c r="E2304">
        <v>2</v>
      </c>
      <c r="F2304">
        <v>1</v>
      </c>
      <c r="G2304" s="18">
        <v>44501.4</v>
      </c>
      <c r="H2304" t="s">
        <v>11</v>
      </c>
      <c r="I2304" t="s">
        <v>12</v>
      </c>
      <c r="J2304" t="s">
        <v>13</v>
      </c>
      <c r="K2304" s="14">
        <f t="shared" si="70"/>
        <v>36740</v>
      </c>
      <c r="L2304" s="16">
        <f t="shared" si="71"/>
        <v>22</v>
      </c>
    </row>
    <row r="2305" spans="2:12" x14ac:dyDescent="0.3">
      <c r="B2305" t="s">
        <v>2333</v>
      </c>
      <c r="C2305">
        <v>1993</v>
      </c>
      <c r="D2305" t="s">
        <v>37</v>
      </c>
      <c r="E2305">
        <v>11</v>
      </c>
      <c r="F2305">
        <v>2</v>
      </c>
      <c r="G2305" s="18">
        <v>44585.46</v>
      </c>
      <c r="H2305" t="s">
        <v>11</v>
      </c>
      <c r="I2305" t="s">
        <v>11</v>
      </c>
      <c r="J2305" t="s">
        <v>42</v>
      </c>
      <c r="K2305" s="14">
        <f t="shared" si="70"/>
        <v>34253</v>
      </c>
      <c r="L2305" s="16">
        <f t="shared" si="71"/>
        <v>29</v>
      </c>
    </row>
    <row r="2306" spans="2:12" x14ac:dyDescent="0.3">
      <c r="B2306" t="s">
        <v>2334</v>
      </c>
      <c r="C2306">
        <v>1971</v>
      </c>
      <c r="D2306" t="s">
        <v>35</v>
      </c>
      <c r="E2306">
        <v>13</v>
      </c>
      <c r="F2306">
        <v>2</v>
      </c>
      <c r="G2306" s="18">
        <v>44641.2</v>
      </c>
      <c r="H2306" t="s">
        <v>11</v>
      </c>
      <c r="I2306" t="s">
        <v>12</v>
      </c>
      <c r="J2306" t="s">
        <v>247</v>
      </c>
      <c r="K2306" s="14">
        <f t="shared" si="70"/>
        <v>26158</v>
      </c>
      <c r="L2306" s="16">
        <f t="shared" si="71"/>
        <v>51</v>
      </c>
    </row>
    <row r="2307" spans="2:12" x14ac:dyDescent="0.3">
      <c r="B2307" t="s">
        <v>2335</v>
      </c>
      <c r="C2307">
        <v>1962</v>
      </c>
      <c r="D2307" t="s">
        <v>30</v>
      </c>
      <c r="E2307">
        <v>17</v>
      </c>
      <c r="F2307">
        <v>0</v>
      </c>
      <c r="G2307" s="18">
        <v>45008.959999999999</v>
      </c>
      <c r="H2307" t="s">
        <v>11</v>
      </c>
      <c r="I2307" t="s">
        <v>11</v>
      </c>
      <c r="J2307" t="s">
        <v>13</v>
      </c>
      <c r="K2307" s="14">
        <f t="shared" ref="K2307:K2351" si="72">DATE(C2307,MONTH(1&amp;D2307),E2307)</f>
        <v>22997</v>
      </c>
      <c r="L2307" s="16">
        <f t="shared" ref="L2307:L2351" si="73">DATEDIF(K2307,DATE(2023,6,8),"Y")</f>
        <v>60</v>
      </c>
    </row>
    <row r="2308" spans="2:12" x14ac:dyDescent="0.3">
      <c r="B2308" t="s">
        <v>2336</v>
      </c>
      <c r="C2308">
        <v>1974</v>
      </c>
      <c r="D2308" t="s">
        <v>35</v>
      </c>
      <c r="E2308">
        <v>9</v>
      </c>
      <c r="F2308">
        <v>2</v>
      </c>
      <c r="G2308" s="18">
        <v>45702.02</v>
      </c>
      <c r="H2308" t="s">
        <v>11</v>
      </c>
      <c r="I2308" t="s">
        <v>11</v>
      </c>
      <c r="J2308" t="s">
        <v>23</v>
      </c>
      <c r="K2308" s="14">
        <f t="shared" si="72"/>
        <v>27250</v>
      </c>
      <c r="L2308" s="16">
        <f t="shared" si="73"/>
        <v>48</v>
      </c>
    </row>
    <row r="2309" spans="2:12" x14ac:dyDescent="0.3">
      <c r="B2309" t="s">
        <v>2337</v>
      </c>
      <c r="C2309">
        <v>1960</v>
      </c>
      <c r="D2309" t="s">
        <v>30</v>
      </c>
      <c r="E2309">
        <v>21</v>
      </c>
      <c r="F2309">
        <v>0</v>
      </c>
      <c r="G2309" s="18">
        <v>45710.21</v>
      </c>
      <c r="H2309" t="s">
        <v>11</v>
      </c>
      <c r="I2309" t="s">
        <v>11</v>
      </c>
      <c r="J2309" t="s">
        <v>168</v>
      </c>
      <c r="K2309" s="14">
        <f t="shared" si="72"/>
        <v>22271</v>
      </c>
      <c r="L2309" s="16">
        <f t="shared" si="73"/>
        <v>62</v>
      </c>
    </row>
    <row r="2310" spans="2:12" x14ac:dyDescent="0.3">
      <c r="B2310" t="s">
        <v>2338</v>
      </c>
      <c r="C2310">
        <v>1979</v>
      </c>
      <c r="D2310" t="s">
        <v>35</v>
      </c>
      <c r="E2310">
        <v>12</v>
      </c>
      <c r="F2310">
        <v>0</v>
      </c>
      <c r="G2310" s="18">
        <v>45863.21</v>
      </c>
      <c r="H2310" t="s">
        <v>11</v>
      </c>
      <c r="I2310" t="s">
        <v>16</v>
      </c>
      <c r="J2310" t="s">
        <v>13</v>
      </c>
      <c r="K2310" s="14">
        <f t="shared" si="72"/>
        <v>29079</v>
      </c>
      <c r="L2310" s="16">
        <f t="shared" si="73"/>
        <v>43</v>
      </c>
    </row>
    <row r="2311" spans="2:12" x14ac:dyDescent="0.3">
      <c r="B2311" t="s">
        <v>2339</v>
      </c>
      <c r="C2311">
        <v>1985</v>
      </c>
      <c r="D2311" t="s">
        <v>20</v>
      </c>
      <c r="E2311">
        <v>30</v>
      </c>
      <c r="F2311">
        <v>2</v>
      </c>
      <c r="G2311" s="18">
        <v>46113.51</v>
      </c>
      <c r="H2311" t="s">
        <v>11</v>
      </c>
      <c r="I2311" t="s">
        <v>12</v>
      </c>
      <c r="J2311" t="s">
        <v>42</v>
      </c>
      <c r="K2311" s="14">
        <f t="shared" si="72"/>
        <v>31320</v>
      </c>
      <c r="L2311" s="16">
        <f t="shared" si="73"/>
        <v>37</v>
      </c>
    </row>
    <row r="2312" spans="2:12" x14ac:dyDescent="0.3">
      <c r="B2312" t="s">
        <v>2340</v>
      </c>
      <c r="C2312">
        <v>1962</v>
      </c>
      <c r="D2312" t="s">
        <v>30</v>
      </c>
      <c r="E2312">
        <v>4</v>
      </c>
      <c r="F2312">
        <v>3</v>
      </c>
      <c r="G2312" s="18">
        <v>46130.53</v>
      </c>
      <c r="H2312" t="s">
        <v>16</v>
      </c>
      <c r="I2312" t="s">
        <v>16</v>
      </c>
      <c r="J2312" t="s">
        <v>23</v>
      </c>
      <c r="K2312" s="14">
        <f t="shared" si="72"/>
        <v>22984</v>
      </c>
      <c r="L2312" s="16">
        <f t="shared" si="73"/>
        <v>60</v>
      </c>
    </row>
    <row r="2313" spans="2:12" x14ac:dyDescent="0.3">
      <c r="B2313" t="s">
        <v>2341</v>
      </c>
      <c r="C2313">
        <v>1976</v>
      </c>
      <c r="D2313" t="s">
        <v>30</v>
      </c>
      <c r="E2313">
        <v>2</v>
      </c>
      <c r="F2313">
        <v>3</v>
      </c>
      <c r="G2313" s="18">
        <v>46151.12</v>
      </c>
      <c r="H2313" t="s">
        <v>16</v>
      </c>
      <c r="I2313" t="s">
        <v>12</v>
      </c>
      <c r="J2313" t="s">
        <v>13</v>
      </c>
      <c r="K2313" s="14">
        <f t="shared" si="72"/>
        <v>28096</v>
      </c>
      <c r="L2313" s="16">
        <f t="shared" si="73"/>
        <v>46</v>
      </c>
    </row>
    <row r="2314" spans="2:12" x14ac:dyDescent="0.3">
      <c r="B2314" t="s">
        <v>2342</v>
      </c>
      <c r="C2314">
        <v>1978</v>
      </c>
      <c r="D2314" t="s">
        <v>35</v>
      </c>
      <c r="E2314">
        <v>17</v>
      </c>
      <c r="F2314">
        <v>2</v>
      </c>
      <c r="G2314" s="18">
        <v>46200.99</v>
      </c>
      <c r="H2314" t="s">
        <v>16</v>
      </c>
      <c r="I2314" t="s">
        <v>16</v>
      </c>
      <c r="J2314" t="s">
        <v>13</v>
      </c>
      <c r="K2314" s="14">
        <f t="shared" si="72"/>
        <v>28719</v>
      </c>
      <c r="L2314" s="16">
        <f t="shared" si="73"/>
        <v>44</v>
      </c>
    </row>
    <row r="2315" spans="2:12" x14ac:dyDescent="0.3">
      <c r="B2315" t="s">
        <v>2343</v>
      </c>
      <c r="C2315">
        <v>1971</v>
      </c>
      <c r="D2315" t="s">
        <v>30</v>
      </c>
      <c r="E2315">
        <v>6</v>
      </c>
      <c r="F2315">
        <v>3</v>
      </c>
      <c r="G2315" s="18">
        <v>46255.11</v>
      </c>
      <c r="H2315" t="s">
        <v>16</v>
      </c>
      <c r="I2315" t="s">
        <v>12</v>
      </c>
      <c r="J2315" t="s">
        <v>247</v>
      </c>
      <c r="K2315" s="14">
        <f t="shared" si="72"/>
        <v>26273</v>
      </c>
      <c r="L2315" s="16">
        <f t="shared" si="73"/>
        <v>51</v>
      </c>
    </row>
    <row r="2316" spans="2:12" x14ac:dyDescent="0.3">
      <c r="B2316" t="s">
        <v>2344</v>
      </c>
      <c r="C2316">
        <v>1961</v>
      </c>
      <c r="D2316" t="s">
        <v>35</v>
      </c>
      <c r="E2316">
        <v>8</v>
      </c>
      <c r="F2316">
        <v>0</v>
      </c>
      <c r="G2316" s="18">
        <v>46599.11</v>
      </c>
      <c r="H2316" t="s">
        <v>16</v>
      </c>
      <c r="I2316" t="s">
        <v>16</v>
      </c>
      <c r="J2316" t="s">
        <v>13</v>
      </c>
      <c r="K2316" s="14">
        <f t="shared" si="72"/>
        <v>22501</v>
      </c>
      <c r="L2316" s="16">
        <f t="shared" si="73"/>
        <v>61</v>
      </c>
    </row>
    <row r="2317" spans="2:12" x14ac:dyDescent="0.3">
      <c r="B2317" t="s">
        <v>2345</v>
      </c>
      <c r="C2317">
        <v>1969</v>
      </c>
      <c r="D2317" t="s">
        <v>18</v>
      </c>
      <c r="E2317">
        <v>23</v>
      </c>
      <c r="F2317">
        <v>3</v>
      </c>
      <c r="G2317" s="18">
        <v>46661.440000000002</v>
      </c>
      <c r="H2317" t="s">
        <v>16</v>
      </c>
      <c r="I2317" t="s">
        <v>12</v>
      </c>
      <c r="J2317" t="s">
        <v>23</v>
      </c>
      <c r="K2317" s="14">
        <f t="shared" si="72"/>
        <v>25377</v>
      </c>
      <c r="L2317" s="16">
        <f t="shared" si="73"/>
        <v>53</v>
      </c>
    </row>
    <row r="2318" spans="2:12" x14ac:dyDescent="0.3">
      <c r="B2318" t="s">
        <v>2346</v>
      </c>
      <c r="C2318">
        <v>1960</v>
      </c>
      <c r="D2318" t="s">
        <v>15</v>
      </c>
      <c r="E2318">
        <v>17</v>
      </c>
      <c r="F2318">
        <v>3</v>
      </c>
      <c r="G2318" s="18">
        <v>46718.16</v>
      </c>
      <c r="H2318" t="s">
        <v>16</v>
      </c>
      <c r="I2318" t="s">
        <v>16</v>
      </c>
      <c r="J2318" t="s">
        <v>23</v>
      </c>
      <c r="K2318" s="14">
        <f t="shared" si="72"/>
        <v>22237</v>
      </c>
      <c r="L2318" s="16">
        <f t="shared" si="73"/>
        <v>62</v>
      </c>
    </row>
    <row r="2319" spans="2:12" x14ac:dyDescent="0.3">
      <c r="B2319" t="s">
        <v>2347</v>
      </c>
      <c r="C2319">
        <v>1958</v>
      </c>
      <c r="D2319" t="s">
        <v>20</v>
      </c>
      <c r="E2319">
        <v>15</v>
      </c>
      <c r="F2319">
        <v>0</v>
      </c>
      <c r="G2319" s="18">
        <v>46889.26</v>
      </c>
      <c r="H2319" t="s">
        <v>11</v>
      </c>
      <c r="I2319" t="s">
        <v>12</v>
      </c>
      <c r="J2319" t="s">
        <v>13</v>
      </c>
      <c r="K2319" s="14">
        <f t="shared" si="72"/>
        <v>21443</v>
      </c>
      <c r="L2319" s="16">
        <f t="shared" si="73"/>
        <v>64</v>
      </c>
    </row>
    <row r="2320" spans="2:12" x14ac:dyDescent="0.3">
      <c r="B2320" t="s">
        <v>2348</v>
      </c>
      <c r="C2320">
        <v>1959</v>
      </c>
      <c r="D2320" t="s">
        <v>10</v>
      </c>
      <c r="E2320">
        <v>14</v>
      </c>
      <c r="F2320">
        <v>0</v>
      </c>
      <c r="G2320" s="18">
        <v>47055.53</v>
      </c>
      <c r="H2320" t="s">
        <v>11</v>
      </c>
      <c r="I2320" t="s">
        <v>16</v>
      </c>
      <c r="J2320" t="s">
        <v>13</v>
      </c>
      <c r="K2320" s="14">
        <f t="shared" si="72"/>
        <v>21745</v>
      </c>
      <c r="L2320" s="16">
        <f t="shared" si="73"/>
        <v>63</v>
      </c>
    </row>
    <row r="2321" spans="2:12" x14ac:dyDescent="0.3">
      <c r="B2321" t="s">
        <v>2349</v>
      </c>
      <c r="C2321">
        <v>1970</v>
      </c>
      <c r="D2321" t="s">
        <v>30</v>
      </c>
      <c r="E2321">
        <v>28</v>
      </c>
      <c r="F2321">
        <v>2</v>
      </c>
      <c r="G2321" s="18">
        <v>47269.85</v>
      </c>
      <c r="H2321" t="s">
        <v>16</v>
      </c>
      <c r="I2321" t="s">
        <v>11</v>
      </c>
      <c r="J2321" t="s">
        <v>13</v>
      </c>
      <c r="K2321" s="14">
        <f t="shared" si="72"/>
        <v>25930</v>
      </c>
      <c r="L2321" s="16">
        <f t="shared" si="73"/>
        <v>52</v>
      </c>
    </row>
    <row r="2322" spans="2:12" x14ac:dyDescent="0.3">
      <c r="B2322" t="s">
        <v>2350</v>
      </c>
      <c r="C2322">
        <v>1958</v>
      </c>
      <c r="D2322" t="s">
        <v>20</v>
      </c>
      <c r="E2322">
        <v>3</v>
      </c>
      <c r="F2322">
        <v>2</v>
      </c>
      <c r="G2322" s="18">
        <v>47291.06</v>
      </c>
      <c r="H2322" t="s">
        <v>11</v>
      </c>
      <c r="I2322" t="s">
        <v>16</v>
      </c>
      <c r="J2322" t="s">
        <v>42</v>
      </c>
      <c r="K2322" s="14">
        <f t="shared" si="72"/>
        <v>21431</v>
      </c>
      <c r="L2322" s="16">
        <f t="shared" si="73"/>
        <v>64</v>
      </c>
    </row>
    <row r="2323" spans="2:12" x14ac:dyDescent="0.3">
      <c r="B2323" t="s">
        <v>2351</v>
      </c>
      <c r="C2323">
        <v>1959</v>
      </c>
      <c r="D2323" t="s">
        <v>37</v>
      </c>
      <c r="E2323">
        <v>4</v>
      </c>
      <c r="F2323">
        <v>2</v>
      </c>
      <c r="G2323" s="18">
        <v>47305.31</v>
      </c>
      <c r="H2323" t="s">
        <v>11</v>
      </c>
      <c r="I2323" t="s">
        <v>16</v>
      </c>
      <c r="J2323" t="s">
        <v>42</v>
      </c>
      <c r="K2323" s="14">
        <f t="shared" si="72"/>
        <v>21827</v>
      </c>
      <c r="L2323" s="16">
        <f t="shared" si="73"/>
        <v>63</v>
      </c>
    </row>
    <row r="2324" spans="2:12" x14ac:dyDescent="0.3">
      <c r="B2324" t="s">
        <v>2352</v>
      </c>
      <c r="C2324">
        <v>1961</v>
      </c>
      <c r="D2324" t="s">
        <v>18</v>
      </c>
      <c r="E2324">
        <v>13</v>
      </c>
      <c r="F2324">
        <v>1</v>
      </c>
      <c r="G2324" s="18">
        <v>47403.88</v>
      </c>
      <c r="H2324" t="s">
        <v>16</v>
      </c>
      <c r="I2324" t="s">
        <v>12</v>
      </c>
      <c r="J2324" t="s">
        <v>42</v>
      </c>
      <c r="K2324" s="14">
        <f t="shared" si="72"/>
        <v>22445</v>
      </c>
      <c r="L2324" s="16">
        <f t="shared" si="73"/>
        <v>61</v>
      </c>
    </row>
    <row r="2325" spans="2:12" x14ac:dyDescent="0.3">
      <c r="B2325" t="s">
        <v>2353</v>
      </c>
      <c r="C2325">
        <v>1971</v>
      </c>
      <c r="D2325" t="s">
        <v>20</v>
      </c>
      <c r="E2325">
        <v>27</v>
      </c>
      <c r="F2325">
        <v>2</v>
      </c>
      <c r="G2325" s="18">
        <v>47462.89</v>
      </c>
      <c r="H2325" t="s">
        <v>16</v>
      </c>
      <c r="I2325" t="s">
        <v>11</v>
      </c>
      <c r="J2325" t="s">
        <v>13</v>
      </c>
      <c r="K2325" s="14">
        <f t="shared" si="72"/>
        <v>26203</v>
      </c>
      <c r="L2325" s="16">
        <f t="shared" si="73"/>
        <v>51</v>
      </c>
    </row>
    <row r="2326" spans="2:12" x14ac:dyDescent="0.3">
      <c r="B2326" t="s">
        <v>2354</v>
      </c>
      <c r="C2326">
        <v>1964</v>
      </c>
      <c r="D2326" t="s">
        <v>15</v>
      </c>
      <c r="E2326">
        <v>7</v>
      </c>
      <c r="F2326">
        <v>2</v>
      </c>
      <c r="G2326" s="18">
        <v>47496.49</v>
      </c>
      <c r="H2326" t="s">
        <v>16</v>
      </c>
      <c r="I2326" t="s">
        <v>12</v>
      </c>
      <c r="J2326" t="s">
        <v>23</v>
      </c>
      <c r="K2326" s="14">
        <f t="shared" si="72"/>
        <v>23688</v>
      </c>
      <c r="L2326" s="16">
        <f t="shared" si="73"/>
        <v>58</v>
      </c>
    </row>
    <row r="2327" spans="2:12" x14ac:dyDescent="0.3">
      <c r="B2327" t="s">
        <v>2355</v>
      </c>
      <c r="C2327">
        <v>1963</v>
      </c>
      <c r="D2327" t="s">
        <v>35</v>
      </c>
      <c r="E2327">
        <v>5</v>
      </c>
      <c r="F2327">
        <v>1</v>
      </c>
      <c r="G2327" s="18">
        <v>47896.79</v>
      </c>
      <c r="H2327" t="s">
        <v>16</v>
      </c>
      <c r="I2327" t="s">
        <v>12</v>
      </c>
      <c r="J2327" t="s">
        <v>247</v>
      </c>
      <c r="K2327" s="14">
        <f t="shared" si="72"/>
        <v>23228</v>
      </c>
      <c r="L2327" s="16">
        <f t="shared" si="73"/>
        <v>59</v>
      </c>
    </row>
    <row r="2328" spans="2:12" x14ac:dyDescent="0.3">
      <c r="B2328" t="s">
        <v>2356</v>
      </c>
      <c r="C2328">
        <v>1958</v>
      </c>
      <c r="D2328" t="s">
        <v>15</v>
      </c>
      <c r="E2328">
        <v>16</v>
      </c>
      <c r="F2328">
        <v>1</v>
      </c>
      <c r="G2328" s="18">
        <v>47928.03</v>
      </c>
      <c r="H2328" t="s">
        <v>11</v>
      </c>
      <c r="I2328" t="s">
        <v>12</v>
      </c>
      <c r="J2328" t="s">
        <v>42</v>
      </c>
      <c r="K2328" s="14">
        <f t="shared" si="72"/>
        <v>21505</v>
      </c>
      <c r="L2328" s="16">
        <f t="shared" si="73"/>
        <v>64</v>
      </c>
    </row>
    <row r="2329" spans="2:12" x14ac:dyDescent="0.3">
      <c r="B2329" t="s">
        <v>2357</v>
      </c>
      <c r="C2329">
        <v>1962</v>
      </c>
      <c r="D2329" t="s">
        <v>35</v>
      </c>
      <c r="E2329">
        <v>27</v>
      </c>
      <c r="F2329">
        <v>0</v>
      </c>
      <c r="G2329" s="18">
        <v>48173.36</v>
      </c>
      <c r="H2329" t="s">
        <v>16</v>
      </c>
      <c r="I2329" t="s">
        <v>12</v>
      </c>
      <c r="J2329" t="s">
        <v>42</v>
      </c>
      <c r="K2329" s="14">
        <f t="shared" si="72"/>
        <v>22885</v>
      </c>
      <c r="L2329" s="16">
        <f t="shared" si="73"/>
        <v>60</v>
      </c>
    </row>
    <row r="2330" spans="2:12" x14ac:dyDescent="0.3">
      <c r="B2330" t="s">
        <v>2358</v>
      </c>
      <c r="C2330">
        <v>1961</v>
      </c>
      <c r="D2330" t="s">
        <v>30</v>
      </c>
      <c r="E2330">
        <v>21</v>
      </c>
      <c r="F2330">
        <v>1</v>
      </c>
      <c r="G2330" s="18">
        <v>48517.56</v>
      </c>
      <c r="H2330" t="s">
        <v>16</v>
      </c>
      <c r="I2330" t="s">
        <v>12</v>
      </c>
      <c r="J2330" t="s">
        <v>247</v>
      </c>
      <c r="K2330" s="14">
        <f t="shared" si="72"/>
        <v>22636</v>
      </c>
      <c r="L2330" s="16">
        <f t="shared" si="73"/>
        <v>61</v>
      </c>
    </row>
    <row r="2331" spans="2:12" x14ac:dyDescent="0.3">
      <c r="B2331" t="s">
        <v>2359</v>
      </c>
      <c r="C2331">
        <v>1968</v>
      </c>
      <c r="D2331" t="s">
        <v>30</v>
      </c>
      <c r="E2331">
        <v>1</v>
      </c>
      <c r="F2331">
        <v>3</v>
      </c>
      <c r="G2331" s="18">
        <v>48549.18</v>
      </c>
      <c r="H2331" t="s">
        <v>16</v>
      </c>
      <c r="I2331" t="s">
        <v>12</v>
      </c>
      <c r="J2331" t="s">
        <v>168</v>
      </c>
      <c r="K2331" s="14">
        <f t="shared" si="72"/>
        <v>25173</v>
      </c>
      <c r="L2331" s="16">
        <f t="shared" si="73"/>
        <v>54</v>
      </c>
    </row>
    <row r="2332" spans="2:12" x14ac:dyDescent="0.3">
      <c r="B2332" t="s">
        <v>2360</v>
      </c>
      <c r="C2332">
        <v>1962</v>
      </c>
      <c r="D2332" t="s">
        <v>37</v>
      </c>
      <c r="E2332">
        <v>11</v>
      </c>
      <c r="F2332">
        <v>0</v>
      </c>
      <c r="G2332" s="18">
        <v>48673.56</v>
      </c>
      <c r="H2332" t="s">
        <v>16</v>
      </c>
      <c r="I2332" t="s">
        <v>11</v>
      </c>
      <c r="J2332" t="s">
        <v>13</v>
      </c>
      <c r="K2332" s="14">
        <f t="shared" si="72"/>
        <v>22930</v>
      </c>
      <c r="L2332" s="16">
        <f t="shared" si="73"/>
        <v>60</v>
      </c>
    </row>
    <row r="2333" spans="2:12" x14ac:dyDescent="0.3">
      <c r="B2333" t="s">
        <v>2361</v>
      </c>
      <c r="C2333">
        <v>1965</v>
      </c>
      <c r="D2333" t="s">
        <v>37</v>
      </c>
      <c r="E2333">
        <v>27</v>
      </c>
      <c r="F2333">
        <v>1</v>
      </c>
      <c r="G2333" s="18">
        <v>48675.519999999997</v>
      </c>
      <c r="H2333" t="s">
        <v>16</v>
      </c>
      <c r="I2333" t="s">
        <v>11</v>
      </c>
      <c r="J2333" t="s">
        <v>13</v>
      </c>
      <c r="K2333" s="14">
        <f t="shared" si="72"/>
        <v>24042</v>
      </c>
      <c r="L2333" s="16">
        <f t="shared" si="73"/>
        <v>57</v>
      </c>
    </row>
    <row r="2334" spans="2:12" x14ac:dyDescent="0.3">
      <c r="B2334" t="s">
        <v>2362</v>
      </c>
      <c r="C2334">
        <v>1959</v>
      </c>
      <c r="D2334" t="s">
        <v>10</v>
      </c>
      <c r="E2334">
        <v>22</v>
      </c>
      <c r="F2334">
        <v>0</v>
      </c>
      <c r="G2334" s="18">
        <v>48824.45</v>
      </c>
      <c r="H2334" t="s">
        <v>11</v>
      </c>
      <c r="I2334" t="s">
        <v>16</v>
      </c>
      <c r="J2334" t="s">
        <v>42</v>
      </c>
      <c r="K2334" s="14">
        <f t="shared" si="72"/>
        <v>21753</v>
      </c>
      <c r="L2334" s="16">
        <f t="shared" si="73"/>
        <v>63</v>
      </c>
    </row>
    <row r="2335" spans="2:12" x14ac:dyDescent="0.3">
      <c r="B2335" t="s">
        <v>2363</v>
      </c>
      <c r="C2335">
        <v>1978</v>
      </c>
      <c r="D2335" t="s">
        <v>30</v>
      </c>
      <c r="E2335">
        <v>29</v>
      </c>
      <c r="F2335">
        <v>0</v>
      </c>
      <c r="G2335" s="18">
        <v>48885.14</v>
      </c>
      <c r="H2335" t="s">
        <v>16</v>
      </c>
      <c r="I2335" t="s">
        <v>11</v>
      </c>
      <c r="J2335" t="s">
        <v>13</v>
      </c>
      <c r="K2335" s="14">
        <f t="shared" si="72"/>
        <v>28853</v>
      </c>
      <c r="L2335" s="16">
        <f t="shared" si="73"/>
        <v>44</v>
      </c>
    </row>
    <row r="2336" spans="2:12" x14ac:dyDescent="0.3">
      <c r="B2336" t="s">
        <v>2364</v>
      </c>
      <c r="C2336">
        <v>1963</v>
      </c>
      <c r="D2336" t="s">
        <v>20</v>
      </c>
      <c r="E2336">
        <v>4</v>
      </c>
      <c r="F2336">
        <v>1</v>
      </c>
      <c r="G2336" s="18">
        <v>48970.25</v>
      </c>
      <c r="H2336" t="s">
        <v>16</v>
      </c>
      <c r="I2336" t="s">
        <v>11</v>
      </c>
      <c r="J2336" t="s">
        <v>13</v>
      </c>
      <c r="K2336" s="14">
        <f t="shared" si="72"/>
        <v>23258</v>
      </c>
      <c r="L2336" s="16">
        <f t="shared" si="73"/>
        <v>59</v>
      </c>
    </row>
    <row r="2337" spans="1:12" x14ac:dyDescent="0.3">
      <c r="B2337" t="s">
        <v>2365</v>
      </c>
      <c r="C2337">
        <v>1958</v>
      </c>
      <c r="D2337" t="s">
        <v>18</v>
      </c>
      <c r="E2337">
        <v>27</v>
      </c>
      <c r="F2337">
        <v>2</v>
      </c>
      <c r="G2337" s="18">
        <v>49577.66</v>
      </c>
      <c r="H2337" t="s">
        <v>11</v>
      </c>
      <c r="I2337" t="s">
        <v>11</v>
      </c>
      <c r="J2337" t="s">
        <v>13</v>
      </c>
      <c r="K2337" s="14">
        <f t="shared" si="72"/>
        <v>21363</v>
      </c>
      <c r="L2337" s="16">
        <f t="shared" si="73"/>
        <v>64</v>
      </c>
    </row>
    <row r="2338" spans="1:12" x14ac:dyDescent="0.3">
      <c r="B2338" t="s">
        <v>2366</v>
      </c>
      <c r="C2338">
        <v>1994</v>
      </c>
      <c r="D2338" t="s">
        <v>37</v>
      </c>
      <c r="E2338">
        <v>27</v>
      </c>
      <c r="F2338">
        <v>1</v>
      </c>
      <c r="G2338" s="18">
        <v>51194.559999999998</v>
      </c>
      <c r="H2338" t="s">
        <v>16</v>
      </c>
      <c r="I2338" t="s">
        <v>12</v>
      </c>
      <c r="J2338" t="s">
        <v>42</v>
      </c>
      <c r="K2338" s="14">
        <f t="shared" si="72"/>
        <v>34634</v>
      </c>
      <c r="L2338" s="16">
        <f t="shared" si="73"/>
        <v>28</v>
      </c>
    </row>
    <row r="2339" spans="1:12" x14ac:dyDescent="0.3">
      <c r="B2339" t="s">
        <v>2367</v>
      </c>
      <c r="C2339">
        <v>1962</v>
      </c>
      <c r="D2339" t="s">
        <v>35</v>
      </c>
      <c r="E2339">
        <v>4</v>
      </c>
      <c r="F2339">
        <v>0</v>
      </c>
      <c r="G2339" s="18">
        <v>52590.83</v>
      </c>
      <c r="H2339" t="s">
        <v>16</v>
      </c>
      <c r="I2339" t="s">
        <v>12</v>
      </c>
      <c r="J2339" t="s">
        <v>42</v>
      </c>
      <c r="K2339" s="14">
        <f t="shared" si="72"/>
        <v>22862</v>
      </c>
      <c r="L2339" s="16">
        <f t="shared" si="73"/>
        <v>60</v>
      </c>
    </row>
    <row r="2340" spans="1:12" x14ac:dyDescent="0.3">
      <c r="B2340" t="s">
        <v>2368</v>
      </c>
      <c r="C2340">
        <v>1989</v>
      </c>
      <c r="D2340" t="s">
        <v>18</v>
      </c>
      <c r="E2340">
        <v>19</v>
      </c>
      <c r="F2340">
        <v>0</v>
      </c>
      <c r="G2340" s="18">
        <v>55135.4</v>
      </c>
      <c r="H2340" t="s">
        <v>16</v>
      </c>
      <c r="I2340" t="s">
        <v>11</v>
      </c>
      <c r="J2340" t="s">
        <v>23</v>
      </c>
      <c r="K2340" s="14">
        <f t="shared" si="72"/>
        <v>32678</v>
      </c>
      <c r="L2340" s="16">
        <f t="shared" si="73"/>
        <v>33</v>
      </c>
    </row>
    <row r="2341" spans="1:12" x14ac:dyDescent="0.3">
      <c r="B2341" t="s">
        <v>2369</v>
      </c>
      <c r="C2341">
        <v>1991</v>
      </c>
      <c r="D2341" t="s">
        <v>18</v>
      </c>
      <c r="E2341">
        <v>6</v>
      </c>
      <c r="F2341">
        <v>1</v>
      </c>
      <c r="G2341" s="18">
        <v>58571.07</v>
      </c>
      <c r="H2341" t="s">
        <v>16</v>
      </c>
      <c r="I2341" t="s">
        <v>12</v>
      </c>
      <c r="J2341" t="s">
        <v>247</v>
      </c>
      <c r="K2341" s="14">
        <f t="shared" si="72"/>
        <v>33395</v>
      </c>
      <c r="L2341" s="16">
        <f t="shared" si="73"/>
        <v>32</v>
      </c>
    </row>
    <row r="2342" spans="1:12" x14ac:dyDescent="0.3">
      <c r="B2342" t="s">
        <v>2370</v>
      </c>
      <c r="C2342">
        <v>1970</v>
      </c>
      <c r="D2342" t="s">
        <v>20</v>
      </c>
      <c r="E2342">
        <v>11</v>
      </c>
      <c r="F2342">
        <v>3</v>
      </c>
      <c r="G2342" s="18">
        <v>60021.4</v>
      </c>
      <c r="H2342" t="s">
        <v>16</v>
      </c>
      <c r="I2342" t="s">
        <v>16</v>
      </c>
      <c r="J2342" t="s">
        <v>23</v>
      </c>
      <c r="K2342" s="14">
        <f t="shared" si="72"/>
        <v>25822</v>
      </c>
      <c r="L2342" s="16">
        <f t="shared" si="73"/>
        <v>52</v>
      </c>
    </row>
    <row r="2343" spans="1:12" x14ac:dyDescent="0.3">
      <c r="B2343" t="s">
        <v>2371</v>
      </c>
      <c r="C2343">
        <v>1977</v>
      </c>
      <c r="D2343" t="s">
        <v>18</v>
      </c>
      <c r="E2343">
        <v>8</v>
      </c>
      <c r="F2343">
        <v>0</v>
      </c>
      <c r="G2343" s="18">
        <v>62592.87</v>
      </c>
      <c r="H2343" t="s">
        <v>11</v>
      </c>
      <c r="I2343" t="s">
        <v>12</v>
      </c>
      <c r="J2343" t="s">
        <v>13</v>
      </c>
      <c r="K2343" s="14">
        <f t="shared" si="72"/>
        <v>28284</v>
      </c>
      <c r="L2343" s="16">
        <f t="shared" si="73"/>
        <v>46</v>
      </c>
    </row>
    <row r="2344" spans="1:12" x14ac:dyDescent="0.3">
      <c r="B2344" t="s">
        <v>2372</v>
      </c>
      <c r="C2344">
        <v>1968</v>
      </c>
      <c r="D2344" t="s">
        <v>37</v>
      </c>
      <c r="E2344">
        <v>12</v>
      </c>
      <c r="F2344">
        <v>0</v>
      </c>
      <c r="G2344" s="18">
        <v>63770.43</v>
      </c>
      <c r="H2344" t="s">
        <v>16</v>
      </c>
      <c r="I2344" t="s">
        <v>12</v>
      </c>
      <c r="J2344" t="s">
        <v>13</v>
      </c>
      <c r="K2344" s="14">
        <f t="shared" si="72"/>
        <v>25123</v>
      </c>
      <c r="L2344" s="16">
        <f t="shared" si="73"/>
        <v>54</v>
      </c>
    </row>
    <row r="2345" spans="1:12" x14ac:dyDescent="0.3">
      <c r="A2345" s="7" t="s">
        <v>4719</v>
      </c>
      <c r="B2345">
        <f>COUNTIF(B1:B2344,"?")</f>
        <v>6</v>
      </c>
      <c r="C2345">
        <f t="shared" ref="C2345:J2345" si="74">COUNTIF(C1:C2344,"?")</f>
        <v>0</v>
      </c>
      <c r="D2345">
        <f t="shared" si="74"/>
        <v>0</v>
      </c>
      <c r="E2345">
        <f t="shared" si="74"/>
        <v>0</v>
      </c>
      <c r="F2345">
        <f t="shared" si="74"/>
        <v>0</v>
      </c>
      <c r="G2345">
        <f t="shared" si="74"/>
        <v>0</v>
      </c>
      <c r="H2345">
        <f t="shared" si="74"/>
        <v>0</v>
      </c>
      <c r="I2345">
        <f t="shared" si="74"/>
        <v>0</v>
      </c>
      <c r="J2345">
        <f t="shared" si="74"/>
        <v>0</v>
      </c>
      <c r="K2345" s="14">
        <f t="shared" si="72"/>
        <v>0</v>
      </c>
      <c r="L2345" s="16">
        <f t="shared" si="73"/>
        <v>123</v>
      </c>
    </row>
    <row r="2346" spans="1:12" x14ac:dyDescent="0.3">
      <c r="B2346" s="7" t="s">
        <v>4720</v>
      </c>
      <c r="C2346" s="7"/>
      <c r="D2346" s="7"/>
      <c r="K2346" s="14">
        <f t="shared" si="72"/>
        <v>0</v>
      </c>
      <c r="L2346" s="16">
        <f t="shared" si="73"/>
        <v>123</v>
      </c>
    </row>
    <row r="2347" spans="1:12" x14ac:dyDescent="0.3">
      <c r="B2347" s="7" t="s">
        <v>4721</v>
      </c>
      <c r="C2347">
        <f>ROUND(AVERAGE(C2:C2344),0)</f>
        <v>1983</v>
      </c>
      <c r="D2347" s="7" t="s">
        <v>4722</v>
      </c>
      <c r="E2347" s="7"/>
      <c r="F2347" s="7"/>
      <c r="K2347" s="14" t="e">
        <f t="shared" si="72"/>
        <v>#VALUE!</v>
      </c>
      <c r="L2347" s="16" t="e">
        <f t="shared" si="73"/>
        <v>#VALUE!</v>
      </c>
    </row>
    <row r="2348" spans="1:12" x14ac:dyDescent="0.3">
      <c r="A2348" s="7" t="s">
        <v>4724</v>
      </c>
      <c r="C2348" s="7" t="s">
        <v>4725</v>
      </c>
      <c r="H2348" s="7" t="str">
        <f>INDEX(H2:H2344,MODE(MATCH(H2:H2344,H2:H2344,0)))</f>
        <v>tier - 2</v>
      </c>
      <c r="I2348" s="7" t="str">
        <f>INDEX(I2:I2344,MODE(MATCH(I2:I2344,I2:I2344,0)))</f>
        <v>tier - 2</v>
      </c>
      <c r="K2348" s="14" t="e">
        <f t="shared" si="72"/>
        <v>#VALUE!</v>
      </c>
      <c r="L2348" s="16" t="e">
        <f t="shared" si="73"/>
        <v>#VALUE!</v>
      </c>
    </row>
    <row r="2349" spans="1:12" x14ac:dyDescent="0.3">
      <c r="A2349" s="7" t="s">
        <v>4727</v>
      </c>
      <c r="K2349" s="14">
        <f t="shared" si="72"/>
        <v>0</v>
      </c>
      <c r="L2349" s="16">
        <f t="shared" si="73"/>
        <v>123</v>
      </c>
    </row>
    <row r="2350" spans="1:12" x14ac:dyDescent="0.3">
      <c r="A2350" s="7" t="s">
        <v>4729</v>
      </c>
      <c r="K2350" s="14">
        <f t="shared" si="72"/>
        <v>0</v>
      </c>
      <c r="L2350" s="16">
        <f t="shared" si="73"/>
        <v>123</v>
      </c>
    </row>
    <row r="2351" spans="1:12" x14ac:dyDescent="0.3">
      <c r="A2351" s="7" t="s">
        <v>8343</v>
      </c>
      <c r="K2351" s="14">
        <f t="shared" si="72"/>
        <v>0</v>
      </c>
      <c r="L2351" s="16">
        <f t="shared" si="73"/>
        <v>123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Q2336"/>
  <sheetViews>
    <sheetView workbookViewId="0"/>
  </sheetViews>
  <sheetFormatPr defaultRowHeight="14.4" x14ac:dyDescent="0.3"/>
  <cols>
    <col min="1" max="1" width="11.33203125" bestFit="1" customWidth="1"/>
    <col min="2" max="2" width="19.21875" bestFit="1" customWidth="1"/>
    <col min="4" max="4" width="10.21875" customWidth="1"/>
    <col min="5" max="5" width="10.88671875" bestFit="1" customWidth="1"/>
    <col min="6" max="6" width="13.88671875" bestFit="1" customWidth="1"/>
    <col min="7" max="7" width="13.109375" bestFit="1" customWidth="1"/>
    <col min="8" max="8" width="24.109375" bestFit="1" customWidth="1"/>
    <col min="10" max="10" width="12.6640625" bestFit="1" customWidth="1"/>
    <col min="11" max="11" width="14" bestFit="1" customWidth="1"/>
    <col min="12" max="12" width="11.88671875" bestFit="1" customWidth="1"/>
    <col min="14" max="14" width="10.88671875" bestFit="1" customWidth="1"/>
  </cols>
  <sheetData>
    <row r="1" spans="1:17" x14ac:dyDescent="0.3">
      <c r="A1" s="19" t="s">
        <v>0</v>
      </c>
      <c r="B1" s="19" t="s">
        <v>4732</v>
      </c>
      <c r="C1" s="19" t="s">
        <v>2373</v>
      </c>
      <c r="D1" s="19" t="s">
        <v>2374</v>
      </c>
      <c r="E1" s="19" t="s">
        <v>2375</v>
      </c>
      <c r="F1" s="19" t="s">
        <v>2376</v>
      </c>
      <c r="G1" s="19" t="s">
        <v>2377</v>
      </c>
      <c r="H1" s="19" t="s">
        <v>8356</v>
      </c>
      <c r="I1" s="19" t="s">
        <v>8357</v>
      </c>
      <c r="J1" s="19" t="s">
        <v>8345</v>
      </c>
      <c r="K1" s="19" t="s">
        <v>8350</v>
      </c>
      <c r="L1" s="19" t="s">
        <v>8354</v>
      </c>
      <c r="M1" s="19" t="s">
        <v>8358</v>
      </c>
      <c r="N1" s="19" t="s">
        <v>6</v>
      </c>
      <c r="O1" s="19" t="s">
        <v>7</v>
      </c>
      <c r="P1" s="19" t="s">
        <v>8</v>
      </c>
      <c r="Q1" s="19" t="s">
        <v>8355</v>
      </c>
    </row>
    <row r="2" spans="1:17" ht="15.6" x14ac:dyDescent="0.3">
      <c r="A2" s="1" t="s">
        <v>2372</v>
      </c>
      <c r="B2" t="str">
        <f>VLOOKUP(A2,'Customer Names'!$A$2:$E$2336,5,)</f>
        <v xml:space="preserve">  Kelly</v>
      </c>
      <c r="C2">
        <f>VLOOKUP(A2,'Medical Examinations'!$B$2:$K$2337,2,)</f>
        <v>47.41</v>
      </c>
      <c r="D2">
        <f>VLOOKUP(A2,'Medical Examinations'!$B$2:$K$2337,3,0)</f>
        <v>7.47</v>
      </c>
      <c r="E2" t="str">
        <f>VLOOKUP(A2,'Medical Examinations'!$B$2:$K$2336,4,0)</f>
        <v>No</v>
      </c>
      <c r="F2" t="str">
        <f>VLOOKUP(A2,'Medical Examinations'!$B$2:$K$2337,5,0)</f>
        <v>No</v>
      </c>
      <c r="G2" t="str">
        <f>VLOOKUP(A2,'Medical Examinations'!$B$2:$K$2337,6,0)</f>
        <v>No</v>
      </c>
      <c r="H2">
        <f>VLOOKUP(A2,'Medical Examinations'!$B$2:$K$2337,7,0)</f>
        <v>0</v>
      </c>
      <c r="I2" t="str">
        <f>VLOOKUP(A2,'Medical Examinations'!$B$2:$K$2337,8,0)</f>
        <v>Yes</v>
      </c>
      <c r="J2" t="str">
        <f>VLOOKUP(A2,'Medical Examinations'!$B$2:$K$2337,9,0)</f>
        <v>Obesity</v>
      </c>
      <c r="K2" t="str">
        <f>VLOOKUP(A2,'Medical Examinations'!$B$2:$K$2337,10,0)</f>
        <v>Diabetes</v>
      </c>
      <c r="L2" s="14">
        <f>VLOOKUP(A2,'Hospitalisation Details'!B2:L2347,10,0)</f>
        <v>25123</v>
      </c>
      <c r="M2">
        <f>VLOOKUP(A2,'Hospitalisation Details'!$B$2:$L$2347,6,0)</f>
        <v>63770.43</v>
      </c>
      <c r="N2" t="str">
        <f>VLOOKUP(A2,'Hospitalisation Details'!$B$2:$L$2347,7,0)</f>
        <v>tier - 1</v>
      </c>
      <c r="O2" t="str">
        <f>VLOOKUP(A2,'Hospitalisation Details'!$B$2:$L$2347,8,0)</f>
        <v>tier - 3</v>
      </c>
      <c r="P2" t="str">
        <f>VLOOKUP(A2,'Hospitalisation Details'!$B$2:$L$2347,9,0)</f>
        <v>R1013</v>
      </c>
      <c r="Q2">
        <f>VLOOKUP(A2,'Hospitalisation Details'!$B$2:$L$2347,11,0)</f>
        <v>54</v>
      </c>
    </row>
    <row r="3" spans="1:17" ht="15.6" x14ac:dyDescent="0.3">
      <c r="A3" s="1" t="s">
        <v>2371</v>
      </c>
      <c r="B3" t="str">
        <f>VLOOKUP(A3,'Customer Names'!$A$2:$E$2336,5,)</f>
        <v xml:space="preserve">  Matthew D</v>
      </c>
      <c r="C3">
        <f>VLOOKUP(A3,'Medical Examinations'!$B$2:$K$2337,2,)</f>
        <v>30.36</v>
      </c>
      <c r="D3">
        <f>VLOOKUP(A3,'Medical Examinations'!$B$2:$K$2337,3,0)</f>
        <v>5.77</v>
      </c>
      <c r="E3" t="str">
        <f>VLOOKUP(A3,'Medical Examinations'!$B$2:$K$2336,4,0)</f>
        <v>No</v>
      </c>
      <c r="F3" t="str">
        <f>VLOOKUP(A3,'Medical Examinations'!$B$2:$K$2337,5,0)</f>
        <v>No</v>
      </c>
      <c r="G3" t="str">
        <f>VLOOKUP(A3,'Medical Examinations'!$B$2:$K$2337,6,0)</f>
        <v>No</v>
      </c>
      <c r="H3">
        <f>VLOOKUP(A3,'Medical Examinations'!$B$2:$K$2337,7,0)</f>
        <v>0</v>
      </c>
      <c r="I3" t="str">
        <f>VLOOKUP(A3,'Medical Examinations'!$B$2:$K$2337,8,0)</f>
        <v>Yes</v>
      </c>
      <c r="J3" t="str">
        <f>VLOOKUP(A3,'Medical Examinations'!$B$2:$K$2337,9,0)</f>
        <v>Obesity</v>
      </c>
      <c r="K3" t="str">
        <f>VLOOKUP(A3,'Medical Examinations'!$B$2:$K$2337,10,0)</f>
        <v>Prediabetes</v>
      </c>
      <c r="L3" s="14">
        <f>VLOOKUP(A3,'Hospitalisation Details'!B3:L2348,10,0)</f>
        <v>28284</v>
      </c>
      <c r="M3">
        <f>VLOOKUP(A3,'Hospitalisation Details'!$B$2:$L$2347,6,0)</f>
        <v>62592.87</v>
      </c>
      <c r="N3" t="str">
        <f>VLOOKUP(A3,'Hospitalisation Details'!$B$2:$L$2347,7,0)</f>
        <v>tier - 2</v>
      </c>
      <c r="O3" t="str">
        <f>VLOOKUP(A3,'Hospitalisation Details'!$B$2:$L$2347,8,0)</f>
        <v>tier - 3</v>
      </c>
      <c r="P3" t="str">
        <f>VLOOKUP(A3,'Hospitalisation Details'!$B$2:$L$2347,9,0)</f>
        <v>R1013</v>
      </c>
      <c r="Q3">
        <f>VLOOKUP(A3,'Hospitalisation Details'!$B$2:$L$2347,11,0)</f>
        <v>46</v>
      </c>
    </row>
    <row r="4" spans="1:17" ht="15.6" x14ac:dyDescent="0.3">
      <c r="A4" s="1" t="s">
        <v>2370</v>
      </c>
      <c r="B4" t="str">
        <f>VLOOKUP(A4,'Customer Names'!$A$2:$E$2336,5,)</f>
        <v xml:space="preserve">  Phil</v>
      </c>
      <c r="C4">
        <f>VLOOKUP(A4,'Medical Examinations'!$B$2:$K$2337,2,)</f>
        <v>34.484999999999999</v>
      </c>
      <c r="D4">
        <f>VLOOKUP(A4,'Medical Examinations'!$B$2:$K$2337,3,0)</f>
        <v>11.87</v>
      </c>
      <c r="E4" t="str">
        <f>VLOOKUP(A4,'Medical Examinations'!$B$2:$K$2336,4,0)</f>
        <v>Yes</v>
      </c>
      <c r="F4" t="str">
        <f>VLOOKUP(A4,'Medical Examinations'!$B$2:$K$2337,5,0)</f>
        <v>No</v>
      </c>
      <c r="G4" t="str">
        <f>VLOOKUP(A4,'Medical Examinations'!$B$2:$K$2337,6,0)</f>
        <v>No</v>
      </c>
      <c r="H4">
        <f>VLOOKUP(A4,'Medical Examinations'!$B$2:$K$2337,7,0)</f>
        <v>2</v>
      </c>
      <c r="I4" t="str">
        <f>VLOOKUP(A4,'Medical Examinations'!$B$2:$K$2337,8,0)</f>
        <v>Yes</v>
      </c>
      <c r="J4" t="str">
        <f>VLOOKUP(A4,'Medical Examinations'!$B$2:$K$2337,9,0)</f>
        <v>Obesity</v>
      </c>
      <c r="K4" t="str">
        <f>VLOOKUP(A4,'Medical Examinations'!$B$2:$K$2337,10,0)</f>
        <v>Diabetes</v>
      </c>
      <c r="L4" s="14">
        <f>VLOOKUP(A4,'Hospitalisation Details'!B4:L2349,10,0)</f>
        <v>25822</v>
      </c>
      <c r="M4">
        <f>VLOOKUP(A4,'Hospitalisation Details'!$B$2:$L$2347,6,0)</f>
        <v>60021.4</v>
      </c>
      <c r="N4" t="str">
        <f>VLOOKUP(A4,'Hospitalisation Details'!$B$2:$L$2347,7,0)</f>
        <v>tier - 1</v>
      </c>
      <c r="O4" t="str">
        <f>VLOOKUP(A4,'Hospitalisation Details'!$B$2:$L$2347,8,0)</f>
        <v>tier - 1</v>
      </c>
      <c r="P4" t="str">
        <f>VLOOKUP(A4,'Hospitalisation Details'!$B$2:$L$2347,9,0)</f>
        <v>R1012</v>
      </c>
      <c r="Q4">
        <f>VLOOKUP(A4,'Hospitalisation Details'!$B$2:$L$2347,11,0)</f>
        <v>52</v>
      </c>
    </row>
    <row r="5" spans="1:17" ht="15.6" x14ac:dyDescent="0.3">
      <c r="A5" s="1" t="s">
        <v>2369</v>
      </c>
      <c r="B5" t="str">
        <f>VLOOKUP(A5,'Customer Names'!$A$2:$E$2336,5,)</f>
        <v xml:space="preserve">  Kelsey</v>
      </c>
      <c r="C5">
        <f>VLOOKUP(A5,'Medical Examinations'!$B$2:$K$2337,2,)</f>
        <v>38.094999999999999</v>
      </c>
      <c r="D5">
        <f>VLOOKUP(A5,'Medical Examinations'!$B$2:$K$2337,3,0)</f>
        <v>6.05</v>
      </c>
      <c r="E5" t="str">
        <f>VLOOKUP(A5,'Medical Examinations'!$B$2:$K$2336,4,0)</f>
        <v>No</v>
      </c>
      <c r="F5" t="str">
        <f>VLOOKUP(A5,'Medical Examinations'!$B$2:$K$2337,5,0)</f>
        <v>No</v>
      </c>
      <c r="G5" t="str">
        <f>VLOOKUP(A5,'Medical Examinations'!$B$2:$K$2337,6,0)</f>
        <v>No</v>
      </c>
      <c r="H5">
        <f>VLOOKUP(A5,'Medical Examinations'!$B$2:$K$2337,7,0)</f>
        <v>0</v>
      </c>
      <c r="I5" t="str">
        <f>VLOOKUP(A5,'Medical Examinations'!$B$2:$K$2337,8,0)</f>
        <v>Yes</v>
      </c>
      <c r="J5" t="str">
        <f>VLOOKUP(A5,'Medical Examinations'!$B$2:$K$2337,9,0)</f>
        <v>Obesity</v>
      </c>
      <c r="K5" t="str">
        <f>VLOOKUP(A5,'Medical Examinations'!$B$2:$K$2337,10,0)</f>
        <v>Prediabetes</v>
      </c>
      <c r="L5" s="14">
        <f>VLOOKUP(A5,'Hospitalisation Details'!B5:L2350,10,0)</f>
        <v>33395</v>
      </c>
      <c r="M5">
        <f>VLOOKUP(A5,'Hospitalisation Details'!$B$2:$L$2347,6,0)</f>
        <v>58571.07</v>
      </c>
      <c r="N5" t="str">
        <f>VLOOKUP(A5,'Hospitalisation Details'!$B$2:$L$2347,7,0)</f>
        <v>tier - 1</v>
      </c>
      <c r="O5" t="str">
        <f>VLOOKUP(A5,'Hospitalisation Details'!$B$2:$L$2347,8,0)</f>
        <v>tier - 3</v>
      </c>
      <c r="P5" t="str">
        <f>VLOOKUP(A5,'Hospitalisation Details'!$B$2:$L$2347,9,0)</f>
        <v>R1024</v>
      </c>
      <c r="Q5">
        <f>VLOOKUP(A5,'Hospitalisation Details'!$B$2:$L$2347,11,0)</f>
        <v>32</v>
      </c>
    </row>
    <row r="6" spans="1:17" ht="15.6" x14ac:dyDescent="0.3">
      <c r="A6" s="1" t="s">
        <v>2368</v>
      </c>
      <c r="B6" t="str">
        <f>VLOOKUP(A6,'Customer Names'!$A$2:$E$2336,5,)</f>
        <v xml:space="preserve">  Kristyn</v>
      </c>
      <c r="C6">
        <f>VLOOKUP(A6,'Medical Examinations'!$B$2:$K$2337,2,)</f>
        <v>35.53</v>
      </c>
      <c r="D6">
        <f>VLOOKUP(A6,'Medical Examinations'!$B$2:$K$2337,3,0)</f>
        <v>5.45</v>
      </c>
      <c r="E6" t="str">
        <f>VLOOKUP(A6,'Medical Examinations'!$B$2:$K$2336,4,0)</f>
        <v>No</v>
      </c>
      <c r="F6" t="str">
        <f>VLOOKUP(A6,'Medical Examinations'!$B$2:$K$2337,5,0)</f>
        <v>No</v>
      </c>
      <c r="G6" t="str">
        <f>VLOOKUP(A6,'Medical Examinations'!$B$2:$K$2337,6,0)</f>
        <v>No</v>
      </c>
      <c r="H6">
        <f>VLOOKUP(A6,'Medical Examinations'!$B$2:$K$2337,7,0)</f>
        <v>0</v>
      </c>
      <c r="I6" t="str">
        <f>VLOOKUP(A6,'Medical Examinations'!$B$2:$K$2337,8,0)</f>
        <v>Yes</v>
      </c>
      <c r="J6" t="str">
        <f>VLOOKUP(A6,'Medical Examinations'!$B$2:$K$2337,9,0)</f>
        <v>Obesity</v>
      </c>
      <c r="K6" t="str">
        <f>VLOOKUP(A6,'Medical Examinations'!$B$2:$K$2337,10,0)</f>
        <v>Normal</v>
      </c>
      <c r="L6" s="14">
        <f>VLOOKUP(A6,'Hospitalisation Details'!B6:L2351,10,0)</f>
        <v>32678</v>
      </c>
      <c r="M6">
        <f>VLOOKUP(A6,'Hospitalisation Details'!$B$2:$L$2347,6,0)</f>
        <v>55135.4</v>
      </c>
      <c r="N6" t="str">
        <f>VLOOKUP(A6,'Hospitalisation Details'!$B$2:$L$2347,7,0)</f>
        <v>tier - 1</v>
      </c>
      <c r="O6" t="str">
        <f>VLOOKUP(A6,'Hospitalisation Details'!$B$2:$L$2347,8,0)</f>
        <v>tier - 2</v>
      </c>
      <c r="P6" t="str">
        <f>VLOOKUP(A6,'Hospitalisation Details'!$B$2:$L$2347,9,0)</f>
        <v>R1012</v>
      </c>
      <c r="Q6">
        <f>VLOOKUP(A6,'Hospitalisation Details'!$B$2:$L$2347,11,0)</f>
        <v>33</v>
      </c>
    </row>
    <row r="7" spans="1:17" ht="15.6" x14ac:dyDescent="0.3">
      <c r="A7" s="1" t="s">
        <v>2367</v>
      </c>
      <c r="B7" t="str">
        <f>VLOOKUP(A7,'Customer Names'!$A$2:$E$2336,5,)</f>
        <v xml:space="preserve">  Russell B</v>
      </c>
      <c r="C7">
        <f>VLOOKUP(A7,'Medical Examinations'!$B$2:$K$2337,2,)</f>
        <v>32.799999999999997</v>
      </c>
      <c r="D7">
        <f>VLOOKUP(A7,'Medical Examinations'!$B$2:$K$2337,3,0)</f>
        <v>6.59</v>
      </c>
      <c r="E7" t="str">
        <f>VLOOKUP(A7,'Medical Examinations'!$B$2:$K$2336,4,0)</f>
        <v>No</v>
      </c>
      <c r="F7" t="str">
        <f>VLOOKUP(A7,'Medical Examinations'!$B$2:$K$2337,5,0)</f>
        <v>No</v>
      </c>
      <c r="G7" t="str">
        <f>VLOOKUP(A7,'Medical Examinations'!$B$2:$K$2337,6,0)</f>
        <v>No</v>
      </c>
      <c r="H7">
        <f>VLOOKUP(A7,'Medical Examinations'!$B$2:$K$2337,7,0)</f>
        <v>0</v>
      </c>
      <c r="I7" t="str">
        <f>VLOOKUP(A7,'Medical Examinations'!$B$2:$K$2337,8,0)</f>
        <v>Yes</v>
      </c>
      <c r="J7" t="str">
        <f>VLOOKUP(A7,'Medical Examinations'!$B$2:$K$2337,9,0)</f>
        <v>Obesity</v>
      </c>
      <c r="K7" t="str">
        <f>VLOOKUP(A7,'Medical Examinations'!$B$2:$K$2337,10,0)</f>
        <v>Diabetes</v>
      </c>
      <c r="L7" s="14">
        <f>VLOOKUP(A7,'Hospitalisation Details'!B7:L2352,10,0)</f>
        <v>22862</v>
      </c>
      <c r="M7">
        <f>VLOOKUP(A7,'Hospitalisation Details'!$B$2:$L$2347,6,0)</f>
        <v>52590.83</v>
      </c>
      <c r="N7" t="str">
        <f>VLOOKUP(A7,'Hospitalisation Details'!$B$2:$L$2347,7,0)</f>
        <v>tier - 1</v>
      </c>
      <c r="O7" t="str">
        <f>VLOOKUP(A7,'Hospitalisation Details'!$B$2:$L$2347,8,0)</f>
        <v>tier - 3</v>
      </c>
      <c r="P7" t="str">
        <f>VLOOKUP(A7,'Hospitalisation Details'!$B$2:$L$2347,9,0)</f>
        <v>R1011</v>
      </c>
      <c r="Q7">
        <f>VLOOKUP(A7,'Hospitalisation Details'!$B$2:$L$2347,11,0)</f>
        <v>60</v>
      </c>
    </row>
    <row r="8" spans="1:17" ht="15.6" x14ac:dyDescent="0.3">
      <c r="A8" s="1" t="s">
        <v>2366</v>
      </c>
      <c r="B8" t="str">
        <f>VLOOKUP(A8,'Customer Names'!$A$2:$E$2336,5,)</f>
        <v xml:space="preserve">  Scott</v>
      </c>
      <c r="C8">
        <f>VLOOKUP(A8,'Medical Examinations'!$B$2:$K$2337,2,)</f>
        <v>36.4</v>
      </c>
      <c r="D8">
        <f>VLOOKUP(A8,'Medical Examinations'!$B$2:$K$2337,3,0)</f>
        <v>6.07</v>
      </c>
      <c r="E8" t="str">
        <f>VLOOKUP(A8,'Medical Examinations'!$B$2:$K$2336,4,0)</f>
        <v>No</v>
      </c>
      <c r="F8" t="str">
        <f>VLOOKUP(A8,'Medical Examinations'!$B$2:$K$2337,5,0)</f>
        <v>No</v>
      </c>
      <c r="G8" t="str">
        <f>VLOOKUP(A8,'Medical Examinations'!$B$2:$K$2337,6,0)</f>
        <v>No</v>
      </c>
      <c r="H8">
        <f>VLOOKUP(A8,'Medical Examinations'!$B$2:$K$2337,7,0)</f>
        <v>0</v>
      </c>
      <c r="I8" t="str">
        <f>VLOOKUP(A8,'Medical Examinations'!$B$2:$K$2337,8,0)</f>
        <v>Yes</v>
      </c>
      <c r="J8" t="str">
        <f>VLOOKUP(A8,'Medical Examinations'!$B$2:$K$2337,9,0)</f>
        <v>Obesity</v>
      </c>
      <c r="K8" t="str">
        <f>VLOOKUP(A8,'Medical Examinations'!$B$2:$K$2337,10,0)</f>
        <v>Prediabetes</v>
      </c>
      <c r="L8" s="14">
        <f>VLOOKUP(A8,'Hospitalisation Details'!B8:L2353,10,0)</f>
        <v>34634</v>
      </c>
      <c r="M8">
        <f>VLOOKUP(A8,'Hospitalisation Details'!$B$2:$L$2347,6,0)</f>
        <v>51194.559999999998</v>
      </c>
      <c r="N8" t="str">
        <f>VLOOKUP(A8,'Hospitalisation Details'!$B$2:$L$2347,7,0)</f>
        <v>tier - 1</v>
      </c>
      <c r="O8" t="str">
        <f>VLOOKUP(A8,'Hospitalisation Details'!$B$2:$L$2347,8,0)</f>
        <v>tier - 3</v>
      </c>
      <c r="P8" t="str">
        <f>VLOOKUP(A8,'Hospitalisation Details'!$B$2:$L$2347,9,0)</f>
        <v>R1011</v>
      </c>
      <c r="Q8">
        <f>VLOOKUP(A8,'Hospitalisation Details'!$B$2:$L$2347,11,0)</f>
        <v>28</v>
      </c>
    </row>
    <row r="9" spans="1:17" ht="15.6" x14ac:dyDescent="0.3">
      <c r="A9" s="1" t="s">
        <v>2365</v>
      </c>
      <c r="B9" t="str">
        <f>VLOOKUP(A9,'Customer Names'!$A$2:$E$2336,5,)</f>
        <v xml:space="preserve">  Stephen</v>
      </c>
      <c r="C9">
        <f>VLOOKUP(A9,'Medical Examinations'!$B$2:$K$2337,2,)</f>
        <v>36.96</v>
      </c>
      <c r="D9">
        <f>VLOOKUP(A9,'Medical Examinations'!$B$2:$K$2337,3,0)</f>
        <v>7.93</v>
      </c>
      <c r="E9" t="str">
        <f>VLOOKUP(A9,'Medical Examinations'!$B$2:$K$2336,4,0)</f>
        <v>No</v>
      </c>
      <c r="F9" t="str">
        <f>VLOOKUP(A9,'Medical Examinations'!$B$2:$K$2337,5,0)</f>
        <v>No</v>
      </c>
      <c r="G9" t="str">
        <f>VLOOKUP(A9,'Medical Examinations'!$B$2:$K$2337,6,0)</f>
        <v>No</v>
      </c>
      <c r="H9">
        <f>VLOOKUP(A9,'Medical Examinations'!$B$2:$K$2337,7,0)</f>
        <v>3</v>
      </c>
      <c r="I9" t="str">
        <f>VLOOKUP(A9,'Medical Examinations'!$B$2:$K$2337,8,0)</f>
        <v>Yes</v>
      </c>
      <c r="J9" t="str">
        <f>VLOOKUP(A9,'Medical Examinations'!$B$2:$K$2337,9,0)</f>
        <v>Obesity</v>
      </c>
      <c r="K9" t="str">
        <f>VLOOKUP(A9,'Medical Examinations'!$B$2:$K$2337,10,0)</f>
        <v>Diabetes</v>
      </c>
      <c r="L9" s="14">
        <f>VLOOKUP(A9,'Hospitalisation Details'!B9:L2354,10,0)</f>
        <v>21363</v>
      </c>
      <c r="M9">
        <f>VLOOKUP(A9,'Hospitalisation Details'!$B$2:$L$2347,6,0)</f>
        <v>49577.66</v>
      </c>
      <c r="N9" t="str">
        <f>VLOOKUP(A9,'Hospitalisation Details'!$B$2:$L$2347,7,0)</f>
        <v>tier - 2</v>
      </c>
      <c r="O9" t="str">
        <f>VLOOKUP(A9,'Hospitalisation Details'!$B$2:$L$2347,8,0)</f>
        <v>tier - 2</v>
      </c>
      <c r="P9" t="str">
        <f>VLOOKUP(A9,'Hospitalisation Details'!$B$2:$L$2347,9,0)</f>
        <v>R1013</v>
      </c>
      <c r="Q9">
        <f>VLOOKUP(A9,'Hospitalisation Details'!$B$2:$L$2347,11,0)</f>
        <v>64</v>
      </c>
    </row>
    <row r="10" spans="1:17" ht="15.6" x14ac:dyDescent="0.3">
      <c r="A10" s="1" t="s">
        <v>2364</v>
      </c>
      <c r="B10" t="str">
        <f>VLOOKUP(A10,'Customer Names'!$A$2:$E$2336,5,)</f>
        <v xml:space="preserve">  Patrick R</v>
      </c>
      <c r="C10">
        <f>VLOOKUP(A10,'Medical Examinations'!$B$2:$K$2337,2,)</f>
        <v>41.14</v>
      </c>
      <c r="D10">
        <f>VLOOKUP(A10,'Medical Examinations'!$B$2:$K$2337,3,0)</f>
        <v>9.58</v>
      </c>
      <c r="E10" t="str">
        <f>VLOOKUP(A10,'Medical Examinations'!$B$2:$K$2336,4,0)</f>
        <v>Yes</v>
      </c>
      <c r="F10" t="str">
        <f>VLOOKUP(A10,'Medical Examinations'!$B$2:$K$2337,5,0)</f>
        <v>No</v>
      </c>
      <c r="G10" t="str">
        <f>VLOOKUP(A10,'Medical Examinations'!$B$2:$K$2337,6,0)</f>
        <v>Yes</v>
      </c>
      <c r="H10">
        <f>VLOOKUP(A10,'Medical Examinations'!$B$2:$K$2337,7,0)</f>
        <v>1</v>
      </c>
      <c r="I10" t="str">
        <f>VLOOKUP(A10,'Medical Examinations'!$B$2:$K$2337,8,0)</f>
        <v>Yes</v>
      </c>
      <c r="J10" t="str">
        <f>VLOOKUP(A10,'Medical Examinations'!$B$2:$K$2337,9,0)</f>
        <v>Obesity</v>
      </c>
      <c r="K10" t="str">
        <f>VLOOKUP(A10,'Medical Examinations'!$B$2:$K$2337,10,0)</f>
        <v>Diabetes</v>
      </c>
      <c r="L10" s="14">
        <f>VLOOKUP(A10,'Hospitalisation Details'!B10:L2355,10,0)</f>
        <v>23258</v>
      </c>
      <c r="M10">
        <f>VLOOKUP(A10,'Hospitalisation Details'!$B$2:$L$2347,6,0)</f>
        <v>48970.25</v>
      </c>
      <c r="N10" t="str">
        <f>VLOOKUP(A10,'Hospitalisation Details'!$B$2:$L$2347,7,0)</f>
        <v>tier - 1</v>
      </c>
      <c r="O10" t="str">
        <f>VLOOKUP(A10,'Hospitalisation Details'!$B$2:$L$2347,8,0)</f>
        <v>tier - 2</v>
      </c>
      <c r="P10" t="str">
        <f>VLOOKUP(A10,'Hospitalisation Details'!$B$2:$L$2347,9,0)</f>
        <v>R1013</v>
      </c>
      <c r="Q10">
        <f>VLOOKUP(A10,'Hospitalisation Details'!$B$2:$L$2347,11,0)</f>
        <v>59</v>
      </c>
    </row>
    <row r="11" spans="1:17" ht="15.6" x14ac:dyDescent="0.3">
      <c r="A11" s="1" t="s">
        <v>2363</v>
      </c>
      <c r="B11" t="str">
        <f>VLOOKUP(A11,'Customer Names'!$A$2:$E$2336,5,)</f>
        <v xml:space="preserve">  Brooke N</v>
      </c>
      <c r="C11">
        <f>VLOOKUP(A11,'Medical Examinations'!$B$2:$K$2337,2,)</f>
        <v>38.06</v>
      </c>
      <c r="D11">
        <f>VLOOKUP(A11,'Medical Examinations'!$B$2:$K$2337,3,0)</f>
        <v>10.79</v>
      </c>
      <c r="E11" t="str">
        <f>VLOOKUP(A11,'Medical Examinations'!$B$2:$K$2336,4,0)</f>
        <v>No</v>
      </c>
      <c r="F11" t="str">
        <f>VLOOKUP(A11,'Medical Examinations'!$B$2:$K$2337,5,0)</f>
        <v>No</v>
      </c>
      <c r="G11" t="str">
        <f>VLOOKUP(A11,'Medical Examinations'!$B$2:$K$2337,6,0)</f>
        <v>No</v>
      </c>
      <c r="H11">
        <f>VLOOKUP(A11,'Medical Examinations'!$B$2:$K$2337,7,0)</f>
        <v>0</v>
      </c>
      <c r="I11" t="str">
        <f>VLOOKUP(A11,'Medical Examinations'!$B$2:$K$2337,8,0)</f>
        <v>Yes</v>
      </c>
      <c r="J11" t="str">
        <f>VLOOKUP(A11,'Medical Examinations'!$B$2:$K$2337,9,0)</f>
        <v>Obesity</v>
      </c>
      <c r="K11" t="str">
        <f>VLOOKUP(A11,'Medical Examinations'!$B$2:$K$2337,10,0)</f>
        <v>Diabetes</v>
      </c>
      <c r="L11" s="14">
        <f>VLOOKUP(A11,'Hospitalisation Details'!B11:L2356,10,0)</f>
        <v>28853</v>
      </c>
      <c r="M11">
        <f>VLOOKUP(A11,'Hospitalisation Details'!$B$2:$L$2347,6,0)</f>
        <v>48885.14</v>
      </c>
      <c r="N11" t="str">
        <f>VLOOKUP(A11,'Hospitalisation Details'!$B$2:$L$2347,7,0)</f>
        <v>tier - 1</v>
      </c>
      <c r="O11" t="str">
        <f>VLOOKUP(A11,'Hospitalisation Details'!$B$2:$L$2347,8,0)</f>
        <v>tier - 2</v>
      </c>
      <c r="P11" t="str">
        <f>VLOOKUP(A11,'Hospitalisation Details'!$B$2:$L$2347,9,0)</f>
        <v>R1013</v>
      </c>
      <c r="Q11">
        <f>VLOOKUP(A11,'Hospitalisation Details'!$B$2:$L$2347,11,0)</f>
        <v>44</v>
      </c>
    </row>
    <row r="12" spans="1:17" ht="15.6" x14ac:dyDescent="0.3">
      <c r="A12" s="1" t="s">
        <v>2362</v>
      </c>
      <c r="B12" t="str">
        <f>VLOOKUP(A12,'Customer Names'!$A$2:$E$2336,5,)</f>
        <v xml:space="preserve">  Paola Andrea</v>
      </c>
      <c r="C12">
        <f>VLOOKUP(A12,'Medical Examinations'!$B$2:$K$2337,2,)</f>
        <v>37.700000000000003</v>
      </c>
      <c r="D12">
        <f>VLOOKUP(A12,'Medical Examinations'!$B$2:$K$2337,3,0)</f>
        <v>5.96</v>
      </c>
      <c r="E12" t="str">
        <f>VLOOKUP(A12,'Medical Examinations'!$B$2:$K$2336,4,0)</f>
        <v>Yes</v>
      </c>
      <c r="F12" t="str">
        <f>VLOOKUP(A12,'Medical Examinations'!$B$2:$K$2337,5,0)</f>
        <v>No</v>
      </c>
      <c r="G12" t="str">
        <f>VLOOKUP(A12,'Medical Examinations'!$B$2:$K$2337,6,0)</f>
        <v>No</v>
      </c>
      <c r="H12">
        <f>VLOOKUP(A12,'Medical Examinations'!$B$2:$K$2337,7,0)</f>
        <v>2</v>
      </c>
      <c r="I12" t="str">
        <f>VLOOKUP(A12,'Medical Examinations'!$B$2:$K$2337,8,0)</f>
        <v>Yes</v>
      </c>
      <c r="J12" t="str">
        <f>VLOOKUP(A12,'Medical Examinations'!$B$2:$K$2337,9,0)</f>
        <v>Obesity</v>
      </c>
      <c r="K12" t="str">
        <f>VLOOKUP(A12,'Medical Examinations'!$B$2:$K$2337,10,0)</f>
        <v>Prediabetes</v>
      </c>
      <c r="L12" s="14">
        <f>VLOOKUP(A12,'Hospitalisation Details'!B12:L2357,10,0)</f>
        <v>21753</v>
      </c>
      <c r="M12">
        <f>VLOOKUP(A12,'Hospitalisation Details'!$B$2:$L$2347,6,0)</f>
        <v>48824.45</v>
      </c>
      <c r="N12" t="str">
        <f>VLOOKUP(A12,'Hospitalisation Details'!$B$2:$L$2347,7,0)</f>
        <v>tier - 2</v>
      </c>
      <c r="O12" t="str">
        <f>VLOOKUP(A12,'Hospitalisation Details'!$B$2:$L$2347,8,0)</f>
        <v>tier - 1</v>
      </c>
      <c r="P12" t="str">
        <f>VLOOKUP(A12,'Hospitalisation Details'!$B$2:$L$2347,9,0)</f>
        <v>R1011</v>
      </c>
      <c r="Q12">
        <f>VLOOKUP(A12,'Hospitalisation Details'!$B$2:$L$2347,11,0)</f>
        <v>63</v>
      </c>
    </row>
    <row r="13" spans="1:17" ht="15.6" x14ac:dyDescent="0.3">
      <c r="A13" s="1" t="s">
        <v>2361</v>
      </c>
      <c r="B13" t="str">
        <f>VLOOKUP(A13,'Customer Names'!$A$2:$E$2336,5,)</f>
        <v xml:space="preserve">  David</v>
      </c>
      <c r="C13">
        <f>VLOOKUP(A13,'Medical Examinations'!$B$2:$K$2337,2,)</f>
        <v>42.13</v>
      </c>
      <c r="D13">
        <f>VLOOKUP(A13,'Medical Examinations'!$B$2:$K$2337,3,0)</f>
        <v>11.9</v>
      </c>
      <c r="E13" t="str">
        <f>VLOOKUP(A13,'Medical Examinations'!$B$2:$K$2336,4,0)</f>
        <v>No</v>
      </c>
      <c r="F13" t="str">
        <f>VLOOKUP(A13,'Medical Examinations'!$B$2:$K$2337,5,0)</f>
        <v>No</v>
      </c>
      <c r="G13" t="str">
        <f>VLOOKUP(A13,'Medical Examinations'!$B$2:$K$2337,6,0)</f>
        <v>No</v>
      </c>
      <c r="H13">
        <f>VLOOKUP(A13,'Medical Examinations'!$B$2:$K$2337,7,0)</f>
        <v>0</v>
      </c>
      <c r="I13" t="str">
        <f>VLOOKUP(A13,'Medical Examinations'!$B$2:$K$2337,8,0)</f>
        <v>Yes</v>
      </c>
      <c r="J13" t="str">
        <f>VLOOKUP(A13,'Medical Examinations'!$B$2:$K$2337,9,0)</f>
        <v>Obesity</v>
      </c>
      <c r="K13" t="str">
        <f>VLOOKUP(A13,'Medical Examinations'!$B$2:$K$2337,10,0)</f>
        <v>Diabetes</v>
      </c>
      <c r="L13" s="14">
        <f>VLOOKUP(A13,'Hospitalisation Details'!B13:L2358,10,0)</f>
        <v>24042</v>
      </c>
      <c r="M13">
        <f>VLOOKUP(A13,'Hospitalisation Details'!$B$2:$L$2347,6,0)</f>
        <v>48675.519999999997</v>
      </c>
      <c r="N13" t="str">
        <f>VLOOKUP(A13,'Hospitalisation Details'!$B$2:$L$2347,7,0)</f>
        <v>tier - 1</v>
      </c>
      <c r="O13" t="str">
        <f>VLOOKUP(A13,'Hospitalisation Details'!$B$2:$L$2347,8,0)</f>
        <v>tier - 2</v>
      </c>
      <c r="P13" t="str">
        <f>VLOOKUP(A13,'Hospitalisation Details'!$B$2:$L$2347,9,0)</f>
        <v>R1013</v>
      </c>
      <c r="Q13">
        <f>VLOOKUP(A13,'Hospitalisation Details'!$B$2:$L$2347,11,0)</f>
        <v>57</v>
      </c>
    </row>
    <row r="14" spans="1:17" ht="15.6" x14ac:dyDescent="0.3">
      <c r="A14" s="1" t="s">
        <v>2360</v>
      </c>
      <c r="B14" t="str">
        <f>VLOOKUP(A14,'Customer Names'!$A$2:$E$2336,5,)</f>
        <v xml:space="preserve">  Wade</v>
      </c>
      <c r="C14">
        <f>VLOOKUP(A14,'Medical Examinations'!$B$2:$K$2337,2,)</f>
        <v>40.92</v>
      </c>
      <c r="D14">
        <f>VLOOKUP(A14,'Medical Examinations'!$B$2:$K$2337,3,0)</f>
        <v>8.41</v>
      </c>
      <c r="E14" t="str">
        <f>VLOOKUP(A14,'Medical Examinations'!$B$2:$K$2336,4,0)</f>
        <v>No</v>
      </c>
      <c r="F14" t="str">
        <f>VLOOKUP(A14,'Medical Examinations'!$B$2:$K$2337,5,0)</f>
        <v>No</v>
      </c>
      <c r="G14" t="str">
        <f>VLOOKUP(A14,'Medical Examinations'!$B$2:$K$2337,6,0)</f>
        <v>No</v>
      </c>
      <c r="H14">
        <f>VLOOKUP(A14,'Medical Examinations'!$B$2:$K$2337,7,0)</f>
        <v>0</v>
      </c>
      <c r="I14" t="str">
        <f>VLOOKUP(A14,'Medical Examinations'!$B$2:$K$2337,8,0)</f>
        <v>Yes</v>
      </c>
      <c r="J14" t="str">
        <f>VLOOKUP(A14,'Medical Examinations'!$B$2:$K$2337,9,0)</f>
        <v>Obesity</v>
      </c>
      <c r="K14" t="str">
        <f>VLOOKUP(A14,'Medical Examinations'!$B$2:$K$2337,10,0)</f>
        <v>Diabetes</v>
      </c>
      <c r="L14" s="14">
        <f>VLOOKUP(A14,'Hospitalisation Details'!B14:L2359,10,0)</f>
        <v>22930</v>
      </c>
      <c r="M14">
        <f>VLOOKUP(A14,'Hospitalisation Details'!$B$2:$L$2347,6,0)</f>
        <v>48673.56</v>
      </c>
      <c r="N14" t="str">
        <f>VLOOKUP(A14,'Hospitalisation Details'!$B$2:$L$2347,7,0)</f>
        <v>tier - 1</v>
      </c>
      <c r="O14" t="str">
        <f>VLOOKUP(A14,'Hospitalisation Details'!$B$2:$L$2347,8,0)</f>
        <v>tier - 2</v>
      </c>
      <c r="P14" t="str">
        <f>VLOOKUP(A14,'Hospitalisation Details'!$B$2:$L$2347,9,0)</f>
        <v>R1013</v>
      </c>
      <c r="Q14">
        <f>VLOOKUP(A14,'Hospitalisation Details'!$B$2:$L$2347,11,0)</f>
        <v>60</v>
      </c>
    </row>
    <row r="15" spans="1:17" ht="15.6" x14ac:dyDescent="0.3">
      <c r="A15" s="1" t="s">
        <v>2359</v>
      </c>
      <c r="B15" t="str">
        <f>VLOOKUP(A15,'Customer Names'!$A$2:$E$2336,5,)</f>
        <v xml:space="preserve">  Franklin</v>
      </c>
      <c r="C15">
        <f>VLOOKUP(A15,'Medical Examinations'!$B$2:$K$2337,2,)</f>
        <v>40.564999999999998</v>
      </c>
      <c r="D15">
        <f>VLOOKUP(A15,'Medical Examinations'!$B$2:$K$2337,3,0)</f>
        <v>7.02</v>
      </c>
      <c r="E15" t="str">
        <f>VLOOKUP(A15,'Medical Examinations'!$B$2:$K$2336,4,0)</f>
        <v>No</v>
      </c>
      <c r="F15" t="str">
        <f>VLOOKUP(A15,'Medical Examinations'!$B$2:$K$2337,5,0)</f>
        <v>No</v>
      </c>
      <c r="G15" t="str">
        <f>VLOOKUP(A15,'Medical Examinations'!$B$2:$K$2337,6,0)</f>
        <v>No</v>
      </c>
      <c r="H15">
        <f>VLOOKUP(A15,'Medical Examinations'!$B$2:$K$2337,7,0)</f>
        <v>0</v>
      </c>
      <c r="I15" t="str">
        <f>VLOOKUP(A15,'Medical Examinations'!$B$2:$K$2337,8,0)</f>
        <v>Yes</v>
      </c>
      <c r="J15" t="str">
        <f>VLOOKUP(A15,'Medical Examinations'!$B$2:$K$2337,9,0)</f>
        <v>Obesity</v>
      </c>
      <c r="K15" t="str">
        <f>VLOOKUP(A15,'Medical Examinations'!$B$2:$K$2337,10,0)</f>
        <v>Diabetes</v>
      </c>
      <c r="L15" s="14">
        <f>VLOOKUP(A15,'Hospitalisation Details'!B15:L2360,10,0)</f>
        <v>25173</v>
      </c>
      <c r="M15">
        <f>VLOOKUP(A15,'Hospitalisation Details'!$B$2:$L$2347,6,0)</f>
        <v>48549.18</v>
      </c>
      <c r="N15" t="str">
        <f>VLOOKUP(A15,'Hospitalisation Details'!$B$2:$L$2347,7,0)</f>
        <v>tier - 1</v>
      </c>
      <c r="O15" t="str">
        <f>VLOOKUP(A15,'Hospitalisation Details'!$B$2:$L$2347,8,0)</f>
        <v>tier - 3</v>
      </c>
      <c r="P15" t="str">
        <f>VLOOKUP(A15,'Hospitalisation Details'!$B$2:$L$2347,9,0)</f>
        <v>R1016</v>
      </c>
      <c r="Q15">
        <f>VLOOKUP(A15,'Hospitalisation Details'!$B$2:$L$2347,11,0)</f>
        <v>54</v>
      </c>
    </row>
    <row r="16" spans="1:17" ht="15.6" x14ac:dyDescent="0.3">
      <c r="A16" s="1" t="s">
        <v>2358</v>
      </c>
      <c r="B16" t="str">
        <f>VLOOKUP(A16,'Customer Names'!$A$2:$E$2336,5,)</f>
        <v xml:space="preserve">  Leilani M</v>
      </c>
      <c r="C16">
        <f>VLOOKUP(A16,'Medical Examinations'!$B$2:$K$2337,2,)</f>
        <v>36.384999999999998</v>
      </c>
      <c r="D16">
        <f>VLOOKUP(A16,'Medical Examinations'!$B$2:$K$2337,3,0)</f>
        <v>7.59</v>
      </c>
      <c r="E16" t="str">
        <f>VLOOKUP(A16,'Medical Examinations'!$B$2:$K$2336,4,0)</f>
        <v>Yes</v>
      </c>
      <c r="F16" t="str">
        <f>VLOOKUP(A16,'Medical Examinations'!$B$2:$K$2337,5,0)</f>
        <v>No</v>
      </c>
      <c r="G16" t="str">
        <f>VLOOKUP(A16,'Medical Examinations'!$B$2:$K$2337,6,0)</f>
        <v>No</v>
      </c>
      <c r="H16">
        <f>VLOOKUP(A16,'Medical Examinations'!$B$2:$K$2337,7,0)</f>
        <v>2</v>
      </c>
      <c r="I16" t="str">
        <f>VLOOKUP(A16,'Medical Examinations'!$B$2:$K$2337,8,0)</f>
        <v>Yes</v>
      </c>
      <c r="J16" t="str">
        <f>VLOOKUP(A16,'Medical Examinations'!$B$2:$K$2337,9,0)</f>
        <v>Obesity</v>
      </c>
      <c r="K16" t="str">
        <f>VLOOKUP(A16,'Medical Examinations'!$B$2:$K$2337,10,0)</f>
        <v>Diabetes</v>
      </c>
      <c r="L16" s="14">
        <f>VLOOKUP(A16,'Hospitalisation Details'!B16:L2361,10,0)</f>
        <v>22636</v>
      </c>
      <c r="M16">
        <f>VLOOKUP(A16,'Hospitalisation Details'!$B$2:$L$2347,6,0)</f>
        <v>48517.56</v>
      </c>
      <c r="N16" t="str">
        <f>VLOOKUP(A16,'Hospitalisation Details'!$B$2:$L$2347,7,0)</f>
        <v>tier - 1</v>
      </c>
      <c r="O16" t="str">
        <f>VLOOKUP(A16,'Hospitalisation Details'!$B$2:$L$2347,8,0)</f>
        <v>tier - 3</v>
      </c>
      <c r="P16" t="str">
        <f>VLOOKUP(A16,'Hospitalisation Details'!$B$2:$L$2347,9,0)</f>
        <v>R1024</v>
      </c>
      <c r="Q16">
        <f>VLOOKUP(A16,'Hospitalisation Details'!$B$2:$L$2347,11,0)</f>
        <v>61</v>
      </c>
    </row>
    <row r="17" spans="1:17" ht="15.6" x14ac:dyDescent="0.3">
      <c r="A17" s="1" t="s">
        <v>2357</v>
      </c>
      <c r="B17" t="str">
        <f>VLOOKUP(A17,'Customer Names'!$A$2:$E$2336,5,)</f>
        <v xml:space="preserve">  Philippe</v>
      </c>
      <c r="C17">
        <f>VLOOKUP(A17,'Medical Examinations'!$B$2:$K$2337,2,)</f>
        <v>39.9</v>
      </c>
      <c r="D17">
        <f>VLOOKUP(A17,'Medical Examinations'!$B$2:$K$2337,3,0)</f>
        <v>11.32</v>
      </c>
      <c r="E17" t="str">
        <f>VLOOKUP(A17,'Medical Examinations'!$B$2:$K$2336,4,0)</f>
        <v>No</v>
      </c>
      <c r="F17" t="str">
        <f>VLOOKUP(A17,'Medical Examinations'!$B$2:$K$2337,5,0)</f>
        <v>No</v>
      </c>
      <c r="G17" t="str">
        <f>VLOOKUP(A17,'Medical Examinations'!$B$2:$K$2337,6,0)</f>
        <v>No</v>
      </c>
      <c r="H17">
        <f>VLOOKUP(A17,'Medical Examinations'!$B$2:$K$2337,7,0)</f>
        <v>0</v>
      </c>
      <c r="I17" t="str">
        <f>VLOOKUP(A17,'Medical Examinations'!$B$2:$K$2337,8,0)</f>
        <v>Yes</v>
      </c>
      <c r="J17" t="str">
        <f>VLOOKUP(A17,'Medical Examinations'!$B$2:$K$2337,9,0)</f>
        <v>Obesity</v>
      </c>
      <c r="K17" t="str">
        <f>VLOOKUP(A17,'Medical Examinations'!$B$2:$K$2337,10,0)</f>
        <v>Diabetes</v>
      </c>
      <c r="L17" s="14">
        <f>VLOOKUP(A17,'Hospitalisation Details'!B17:L2362,10,0)</f>
        <v>22885</v>
      </c>
      <c r="M17">
        <f>VLOOKUP(A17,'Hospitalisation Details'!$B$2:$L$2347,6,0)</f>
        <v>48173.36</v>
      </c>
      <c r="N17" t="str">
        <f>VLOOKUP(A17,'Hospitalisation Details'!$B$2:$L$2347,7,0)</f>
        <v>tier - 1</v>
      </c>
      <c r="O17" t="str">
        <f>VLOOKUP(A17,'Hospitalisation Details'!$B$2:$L$2347,8,0)</f>
        <v>tier - 3</v>
      </c>
      <c r="P17" t="str">
        <f>VLOOKUP(A17,'Hospitalisation Details'!$B$2:$L$2347,9,0)</f>
        <v>R1011</v>
      </c>
      <c r="Q17">
        <f>VLOOKUP(A17,'Hospitalisation Details'!$B$2:$L$2347,11,0)</f>
        <v>60</v>
      </c>
    </row>
    <row r="18" spans="1:17" ht="15.6" x14ac:dyDescent="0.3">
      <c r="A18" s="1" t="s">
        <v>2356</v>
      </c>
      <c r="B18" t="str">
        <f>VLOOKUP(A18,'Customer Names'!$A$2:$E$2336,5,)</f>
        <v xml:space="preserve">  Jennifer A</v>
      </c>
      <c r="C18">
        <f>VLOOKUP(A18,'Medical Examinations'!$B$2:$K$2337,2,)</f>
        <v>33.799999999999997</v>
      </c>
      <c r="D18">
        <f>VLOOKUP(A18,'Medical Examinations'!$B$2:$K$2337,3,0)</f>
        <v>7.67</v>
      </c>
      <c r="E18" t="str">
        <f>VLOOKUP(A18,'Medical Examinations'!$B$2:$K$2336,4,0)</f>
        <v>No</v>
      </c>
      <c r="F18" t="str">
        <f>VLOOKUP(A18,'Medical Examinations'!$B$2:$K$2337,5,0)</f>
        <v>No</v>
      </c>
      <c r="G18" t="str">
        <f>VLOOKUP(A18,'Medical Examinations'!$B$2:$K$2337,6,0)</f>
        <v>No</v>
      </c>
      <c r="H18">
        <f>VLOOKUP(A18,'Medical Examinations'!$B$2:$K$2337,7,0)</f>
        <v>3</v>
      </c>
      <c r="I18" t="str">
        <f>VLOOKUP(A18,'Medical Examinations'!$B$2:$K$2337,8,0)</f>
        <v>Yes</v>
      </c>
      <c r="J18" t="str">
        <f>VLOOKUP(A18,'Medical Examinations'!$B$2:$K$2337,9,0)</f>
        <v>Obesity</v>
      </c>
      <c r="K18" t="str">
        <f>VLOOKUP(A18,'Medical Examinations'!$B$2:$K$2337,10,0)</f>
        <v>Diabetes</v>
      </c>
      <c r="L18" s="14">
        <f>VLOOKUP(A18,'Hospitalisation Details'!B18:L2363,10,0)</f>
        <v>21505</v>
      </c>
      <c r="M18">
        <f>VLOOKUP(A18,'Hospitalisation Details'!$B$2:$L$2347,6,0)</f>
        <v>47928.03</v>
      </c>
      <c r="N18" t="str">
        <f>VLOOKUP(A18,'Hospitalisation Details'!$B$2:$L$2347,7,0)</f>
        <v>tier - 2</v>
      </c>
      <c r="O18" t="str">
        <f>VLOOKUP(A18,'Hospitalisation Details'!$B$2:$L$2347,8,0)</f>
        <v>tier - 3</v>
      </c>
      <c r="P18" t="str">
        <f>VLOOKUP(A18,'Hospitalisation Details'!$B$2:$L$2347,9,0)</f>
        <v>R1011</v>
      </c>
      <c r="Q18">
        <f>VLOOKUP(A18,'Hospitalisation Details'!$B$2:$L$2347,11,0)</f>
        <v>64</v>
      </c>
    </row>
    <row r="19" spans="1:17" ht="15.6" x14ac:dyDescent="0.3">
      <c r="A19" s="1" t="s">
        <v>2355</v>
      </c>
      <c r="B19" t="str">
        <f>VLOOKUP(A19,'Customer Names'!$A$2:$E$2336,5,)</f>
        <v xml:space="preserve">  Christina M</v>
      </c>
      <c r="C19">
        <f>VLOOKUP(A19,'Medical Examinations'!$B$2:$K$2337,2,)</f>
        <v>36.765000000000001</v>
      </c>
      <c r="D19">
        <f>VLOOKUP(A19,'Medical Examinations'!$B$2:$K$2337,3,0)</f>
        <v>7.29</v>
      </c>
      <c r="E19" t="str">
        <f>VLOOKUP(A19,'Medical Examinations'!$B$2:$K$2336,4,0)</f>
        <v>Yes</v>
      </c>
      <c r="F19" t="str">
        <f>VLOOKUP(A19,'Medical Examinations'!$B$2:$K$2337,5,0)</f>
        <v>No</v>
      </c>
      <c r="G19" t="str">
        <f>VLOOKUP(A19,'Medical Examinations'!$B$2:$K$2337,6,0)</f>
        <v>Yes</v>
      </c>
      <c r="H19">
        <f>VLOOKUP(A19,'Medical Examinations'!$B$2:$K$2337,7,0)</f>
        <v>1</v>
      </c>
      <c r="I19" t="str">
        <f>VLOOKUP(A19,'Medical Examinations'!$B$2:$K$2337,8,0)</f>
        <v>Yes</v>
      </c>
      <c r="J19" t="str">
        <f>VLOOKUP(A19,'Medical Examinations'!$B$2:$K$2337,9,0)</f>
        <v>Obesity</v>
      </c>
      <c r="K19" t="str">
        <f>VLOOKUP(A19,'Medical Examinations'!$B$2:$K$2337,10,0)</f>
        <v>Diabetes</v>
      </c>
      <c r="L19" s="14">
        <f>VLOOKUP(A19,'Hospitalisation Details'!B19:L2364,10,0)</f>
        <v>23228</v>
      </c>
      <c r="M19">
        <f>VLOOKUP(A19,'Hospitalisation Details'!$B$2:$L$2347,6,0)</f>
        <v>47896.79</v>
      </c>
      <c r="N19" t="str">
        <f>VLOOKUP(A19,'Hospitalisation Details'!$B$2:$L$2347,7,0)</f>
        <v>tier - 1</v>
      </c>
      <c r="O19" t="str">
        <f>VLOOKUP(A19,'Hospitalisation Details'!$B$2:$L$2347,8,0)</f>
        <v>tier - 3</v>
      </c>
      <c r="P19" t="str">
        <f>VLOOKUP(A19,'Hospitalisation Details'!$B$2:$L$2347,9,0)</f>
        <v>R1024</v>
      </c>
      <c r="Q19">
        <f>VLOOKUP(A19,'Hospitalisation Details'!$B$2:$L$2347,11,0)</f>
        <v>59</v>
      </c>
    </row>
    <row r="20" spans="1:17" ht="15.6" x14ac:dyDescent="0.3">
      <c r="A20" s="1" t="s">
        <v>2354</v>
      </c>
      <c r="B20" t="str">
        <f>VLOOKUP(A20,'Customer Names'!$A$2:$E$2336,5,)</f>
        <v xml:space="preserve">  Said Sr</v>
      </c>
      <c r="C20">
        <f>VLOOKUP(A20,'Medical Examinations'!$B$2:$K$2337,2,)</f>
        <v>36.954999999999998</v>
      </c>
      <c r="D20">
        <f>VLOOKUP(A20,'Medical Examinations'!$B$2:$K$2337,3,0)</f>
        <v>4.72</v>
      </c>
      <c r="E20" t="str">
        <f>VLOOKUP(A20,'Medical Examinations'!$B$2:$K$2336,4,0)</f>
        <v>Yes</v>
      </c>
      <c r="F20" t="str">
        <f>VLOOKUP(A20,'Medical Examinations'!$B$2:$K$2337,5,0)</f>
        <v>No</v>
      </c>
      <c r="G20" t="str">
        <f>VLOOKUP(A20,'Medical Examinations'!$B$2:$K$2337,6,0)</f>
        <v>No</v>
      </c>
      <c r="H20">
        <f>VLOOKUP(A20,'Medical Examinations'!$B$2:$K$2337,7,0)</f>
        <v>1</v>
      </c>
      <c r="I20" t="str">
        <f>VLOOKUP(A20,'Medical Examinations'!$B$2:$K$2337,8,0)</f>
        <v>Yes</v>
      </c>
      <c r="J20" t="str">
        <f>VLOOKUP(A20,'Medical Examinations'!$B$2:$K$2337,9,0)</f>
        <v>Obesity</v>
      </c>
      <c r="K20" t="str">
        <f>VLOOKUP(A20,'Medical Examinations'!$B$2:$K$2337,10,0)</f>
        <v>Normal</v>
      </c>
      <c r="L20" s="14">
        <f>VLOOKUP(A20,'Hospitalisation Details'!B20:L2365,10,0)</f>
        <v>23688</v>
      </c>
      <c r="M20">
        <f>VLOOKUP(A20,'Hospitalisation Details'!$B$2:$L$2347,6,0)</f>
        <v>47496.49</v>
      </c>
      <c r="N20" t="str">
        <f>VLOOKUP(A20,'Hospitalisation Details'!$B$2:$L$2347,7,0)</f>
        <v>tier - 1</v>
      </c>
      <c r="O20" t="str">
        <f>VLOOKUP(A20,'Hospitalisation Details'!$B$2:$L$2347,8,0)</f>
        <v>tier - 3</v>
      </c>
      <c r="P20" t="str">
        <f>VLOOKUP(A20,'Hospitalisation Details'!$B$2:$L$2347,9,0)</f>
        <v>R1012</v>
      </c>
      <c r="Q20">
        <f>VLOOKUP(A20,'Hospitalisation Details'!$B$2:$L$2347,11,0)</f>
        <v>58</v>
      </c>
    </row>
    <row r="21" spans="1:17" ht="15.6" x14ac:dyDescent="0.3">
      <c r="A21" s="1" t="s">
        <v>2353</v>
      </c>
      <c r="B21" t="str">
        <f>VLOOKUP(A21,'Customer Names'!$A$2:$E$2336,5,)</f>
        <v xml:space="preserve">  John</v>
      </c>
      <c r="C21">
        <f>VLOOKUP(A21,'Medical Examinations'!$B$2:$K$2337,2,)</f>
        <v>42.9</v>
      </c>
      <c r="D21">
        <f>VLOOKUP(A21,'Medical Examinations'!$B$2:$K$2337,3,0)</f>
        <v>11.41</v>
      </c>
      <c r="E21" t="str">
        <f>VLOOKUP(A21,'Medical Examinations'!$B$2:$K$2336,4,0)</f>
        <v>No</v>
      </c>
      <c r="F21" t="str">
        <f>VLOOKUP(A21,'Medical Examinations'!$B$2:$K$2337,5,0)</f>
        <v>No</v>
      </c>
      <c r="G21" t="str">
        <f>VLOOKUP(A21,'Medical Examinations'!$B$2:$K$2337,6,0)</f>
        <v>No</v>
      </c>
      <c r="H21">
        <f>VLOOKUP(A21,'Medical Examinations'!$B$2:$K$2337,7,0)</f>
        <v>0</v>
      </c>
      <c r="I21" t="str">
        <f>VLOOKUP(A21,'Medical Examinations'!$B$2:$K$2337,8,0)</f>
        <v>Yes</v>
      </c>
      <c r="J21" t="str">
        <f>VLOOKUP(A21,'Medical Examinations'!$B$2:$K$2337,9,0)</f>
        <v>Obesity</v>
      </c>
      <c r="K21" t="str">
        <f>VLOOKUP(A21,'Medical Examinations'!$B$2:$K$2337,10,0)</f>
        <v>Diabetes</v>
      </c>
      <c r="L21" s="14">
        <f>VLOOKUP(A21,'Hospitalisation Details'!B21:L2366,10,0)</f>
        <v>26203</v>
      </c>
      <c r="M21">
        <f>VLOOKUP(A21,'Hospitalisation Details'!$B$2:$L$2347,6,0)</f>
        <v>47462.89</v>
      </c>
      <c r="N21" t="str">
        <f>VLOOKUP(A21,'Hospitalisation Details'!$B$2:$L$2347,7,0)</f>
        <v>tier - 1</v>
      </c>
      <c r="O21" t="str">
        <f>VLOOKUP(A21,'Hospitalisation Details'!$B$2:$L$2347,8,0)</f>
        <v>tier - 2</v>
      </c>
      <c r="P21" t="str">
        <f>VLOOKUP(A21,'Hospitalisation Details'!$B$2:$L$2347,9,0)</f>
        <v>R1013</v>
      </c>
      <c r="Q21">
        <f>VLOOKUP(A21,'Hospitalisation Details'!$B$2:$L$2347,11,0)</f>
        <v>51</v>
      </c>
    </row>
    <row r="22" spans="1:17" ht="15.6" x14ac:dyDescent="0.3">
      <c r="A22" s="1" t="s">
        <v>2352</v>
      </c>
      <c r="B22" t="str">
        <f>VLOOKUP(A22,'Customer Names'!$A$2:$E$2336,5,)</f>
        <v xml:space="preserve">  Myles</v>
      </c>
      <c r="C22">
        <f>VLOOKUP(A22,'Medical Examinations'!$B$2:$K$2337,2,)</f>
        <v>36.299999999999997</v>
      </c>
      <c r="D22">
        <f>VLOOKUP(A22,'Medical Examinations'!$B$2:$K$2337,3,0)</f>
        <v>11.5</v>
      </c>
      <c r="E22" t="str">
        <f>VLOOKUP(A22,'Medical Examinations'!$B$2:$K$2336,4,0)</f>
        <v>Yes</v>
      </c>
      <c r="F22" t="str">
        <f>VLOOKUP(A22,'Medical Examinations'!$B$2:$K$2337,5,0)</f>
        <v>No</v>
      </c>
      <c r="G22" t="str">
        <f>VLOOKUP(A22,'Medical Examinations'!$B$2:$K$2337,6,0)</f>
        <v>No</v>
      </c>
      <c r="H22">
        <f>VLOOKUP(A22,'Medical Examinations'!$B$2:$K$2337,7,0)</f>
        <v>2</v>
      </c>
      <c r="I22" t="str">
        <f>VLOOKUP(A22,'Medical Examinations'!$B$2:$K$2337,8,0)</f>
        <v>Yes</v>
      </c>
      <c r="J22" t="str">
        <f>VLOOKUP(A22,'Medical Examinations'!$B$2:$K$2337,9,0)</f>
        <v>Obesity</v>
      </c>
      <c r="K22" t="str">
        <f>VLOOKUP(A22,'Medical Examinations'!$B$2:$K$2337,10,0)</f>
        <v>Diabetes</v>
      </c>
      <c r="L22" s="14">
        <f>VLOOKUP(A22,'Hospitalisation Details'!B22:L2367,10,0)</f>
        <v>22445</v>
      </c>
      <c r="M22">
        <f>VLOOKUP(A22,'Hospitalisation Details'!$B$2:$L$2347,6,0)</f>
        <v>47403.88</v>
      </c>
      <c r="N22" t="str">
        <f>VLOOKUP(A22,'Hospitalisation Details'!$B$2:$L$2347,7,0)</f>
        <v>tier - 1</v>
      </c>
      <c r="O22" t="str">
        <f>VLOOKUP(A22,'Hospitalisation Details'!$B$2:$L$2347,8,0)</f>
        <v>tier - 3</v>
      </c>
      <c r="P22" t="str">
        <f>VLOOKUP(A22,'Hospitalisation Details'!$B$2:$L$2347,9,0)</f>
        <v>R1011</v>
      </c>
      <c r="Q22">
        <f>VLOOKUP(A22,'Hospitalisation Details'!$B$2:$L$2347,11,0)</f>
        <v>61</v>
      </c>
    </row>
    <row r="23" spans="1:17" ht="15.6" x14ac:dyDescent="0.3">
      <c r="A23" s="1" t="s">
        <v>2351</v>
      </c>
      <c r="B23" t="str">
        <f>VLOOKUP(A23,'Customer Names'!$A$2:$E$2336,5,)</f>
        <v xml:space="preserve">  Madelyn C</v>
      </c>
      <c r="C23">
        <f>VLOOKUP(A23,'Medical Examinations'!$B$2:$K$2337,2,)</f>
        <v>32.200000000000003</v>
      </c>
      <c r="D23">
        <f>VLOOKUP(A23,'Medical Examinations'!$B$2:$K$2337,3,0)</f>
        <v>6.22</v>
      </c>
      <c r="E23" t="str">
        <f>VLOOKUP(A23,'Medical Examinations'!$B$2:$K$2336,4,0)</f>
        <v>Yes</v>
      </c>
      <c r="F23" t="str">
        <f>VLOOKUP(A23,'Medical Examinations'!$B$2:$K$2337,5,0)</f>
        <v>No</v>
      </c>
      <c r="G23" t="str">
        <f>VLOOKUP(A23,'Medical Examinations'!$B$2:$K$2337,6,0)</f>
        <v>No</v>
      </c>
      <c r="H23">
        <f>VLOOKUP(A23,'Medical Examinations'!$B$2:$K$2337,7,0)</f>
        <v>2</v>
      </c>
      <c r="I23" t="str">
        <f>VLOOKUP(A23,'Medical Examinations'!$B$2:$K$2337,8,0)</f>
        <v>Yes</v>
      </c>
      <c r="J23" t="str">
        <f>VLOOKUP(A23,'Medical Examinations'!$B$2:$K$2337,9,0)</f>
        <v>Obesity</v>
      </c>
      <c r="K23" t="str">
        <f>VLOOKUP(A23,'Medical Examinations'!$B$2:$K$2337,10,0)</f>
        <v>Prediabetes</v>
      </c>
      <c r="L23" s="14">
        <f>VLOOKUP(A23,'Hospitalisation Details'!B23:L2368,10,0)</f>
        <v>21827</v>
      </c>
      <c r="M23">
        <f>VLOOKUP(A23,'Hospitalisation Details'!$B$2:$L$2347,6,0)</f>
        <v>47305.31</v>
      </c>
      <c r="N23" t="str">
        <f>VLOOKUP(A23,'Hospitalisation Details'!$B$2:$L$2347,7,0)</f>
        <v>tier - 2</v>
      </c>
      <c r="O23" t="str">
        <f>VLOOKUP(A23,'Hospitalisation Details'!$B$2:$L$2347,8,0)</f>
        <v>tier - 1</v>
      </c>
      <c r="P23" t="str">
        <f>VLOOKUP(A23,'Hospitalisation Details'!$B$2:$L$2347,9,0)</f>
        <v>R1011</v>
      </c>
      <c r="Q23">
        <f>VLOOKUP(A23,'Hospitalisation Details'!$B$2:$L$2347,11,0)</f>
        <v>63</v>
      </c>
    </row>
    <row r="24" spans="1:17" ht="15.6" x14ac:dyDescent="0.3">
      <c r="A24" s="1" t="s">
        <v>2350</v>
      </c>
      <c r="B24" t="str">
        <f>VLOOKUP(A24,'Customer Names'!$A$2:$E$2336,5,)</f>
        <v xml:space="preserve">  Nicole</v>
      </c>
      <c r="C24">
        <f>VLOOKUP(A24,'Medical Examinations'!$B$2:$K$2337,2,)</f>
        <v>31.3</v>
      </c>
      <c r="D24">
        <f>VLOOKUP(A24,'Medical Examinations'!$B$2:$K$2337,3,0)</f>
        <v>11.38</v>
      </c>
      <c r="E24" t="str">
        <f>VLOOKUP(A24,'Medical Examinations'!$B$2:$K$2336,4,0)</f>
        <v>No</v>
      </c>
      <c r="F24" t="str">
        <f>VLOOKUP(A24,'Medical Examinations'!$B$2:$K$2337,5,0)</f>
        <v>No</v>
      </c>
      <c r="G24" t="str">
        <f>VLOOKUP(A24,'Medical Examinations'!$B$2:$K$2337,6,0)</f>
        <v>No</v>
      </c>
      <c r="H24">
        <f>VLOOKUP(A24,'Medical Examinations'!$B$2:$K$2337,7,0)</f>
        <v>3</v>
      </c>
      <c r="I24" t="str">
        <f>VLOOKUP(A24,'Medical Examinations'!$B$2:$K$2337,8,0)</f>
        <v>Yes</v>
      </c>
      <c r="J24" t="str">
        <f>VLOOKUP(A24,'Medical Examinations'!$B$2:$K$2337,9,0)</f>
        <v>Obesity</v>
      </c>
      <c r="K24" t="str">
        <f>VLOOKUP(A24,'Medical Examinations'!$B$2:$K$2337,10,0)</f>
        <v>Diabetes</v>
      </c>
      <c r="L24" s="14">
        <f>VLOOKUP(A24,'Hospitalisation Details'!B24:L2369,10,0)</f>
        <v>21431</v>
      </c>
      <c r="M24">
        <f>VLOOKUP(A24,'Hospitalisation Details'!$B$2:$L$2347,6,0)</f>
        <v>47291.06</v>
      </c>
      <c r="N24" t="str">
        <f>VLOOKUP(A24,'Hospitalisation Details'!$B$2:$L$2347,7,0)</f>
        <v>tier - 2</v>
      </c>
      <c r="O24" t="str">
        <f>VLOOKUP(A24,'Hospitalisation Details'!$B$2:$L$2347,8,0)</f>
        <v>tier - 1</v>
      </c>
      <c r="P24" t="str">
        <f>VLOOKUP(A24,'Hospitalisation Details'!$B$2:$L$2347,9,0)</f>
        <v>R1011</v>
      </c>
      <c r="Q24">
        <f>VLOOKUP(A24,'Hospitalisation Details'!$B$2:$L$2347,11,0)</f>
        <v>64</v>
      </c>
    </row>
    <row r="25" spans="1:17" ht="15.6" x14ac:dyDescent="0.3">
      <c r="A25" s="1" t="s">
        <v>2349</v>
      </c>
      <c r="B25" t="str">
        <f>VLOOKUP(A25,'Customer Names'!$A$2:$E$2336,5,)</f>
        <v xml:space="preserve">  Eric A</v>
      </c>
      <c r="C25">
        <f>VLOOKUP(A25,'Medical Examinations'!$B$2:$K$2337,2,)</f>
        <v>41.8</v>
      </c>
      <c r="D25">
        <f>VLOOKUP(A25,'Medical Examinations'!$B$2:$K$2337,3,0)</f>
        <v>7.89</v>
      </c>
      <c r="E25" t="str">
        <f>VLOOKUP(A25,'Medical Examinations'!$B$2:$K$2336,4,0)</f>
        <v>Yes</v>
      </c>
      <c r="F25" t="str">
        <f>VLOOKUP(A25,'Medical Examinations'!$B$2:$K$2337,5,0)</f>
        <v>No</v>
      </c>
      <c r="G25" t="str">
        <f>VLOOKUP(A25,'Medical Examinations'!$B$2:$K$2337,6,0)</f>
        <v>No</v>
      </c>
      <c r="H25">
        <f>VLOOKUP(A25,'Medical Examinations'!$B$2:$K$2337,7,0)</f>
        <v>2</v>
      </c>
      <c r="I25" t="str">
        <f>VLOOKUP(A25,'Medical Examinations'!$B$2:$K$2337,8,0)</f>
        <v>Yes</v>
      </c>
      <c r="J25" t="str">
        <f>VLOOKUP(A25,'Medical Examinations'!$B$2:$K$2337,9,0)</f>
        <v>Obesity</v>
      </c>
      <c r="K25" t="str">
        <f>VLOOKUP(A25,'Medical Examinations'!$B$2:$K$2337,10,0)</f>
        <v>Diabetes</v>
      </c>
      <c r="L25" s="14">
        <f>VLOOKUP(A25,'Hospitalisation Details'!B25:L2370,10,0)</f>
        <v>25930</v>
      </c>
      <c r="M25">
        <f>VLOOKUP(A25,'Hospitalisation Details'!$B$2:$L$2347,6,0)</f>
        <v>47269.85</v>
      </c>
      <c r="N25" t="str">
        <f>VLOOKUP(A25,'Hospitalisation Details'!$B$2:$L$2347,7,0)</f>
        <v>tier - 1</v>
      </c>
      <c r="O25" t="str">
        <f>VLOOKUP(A25,'Hospitalisation Details'!$B$2:$L$2347,8,0)</f>
        <v>tier - 2</v>
      </c>
      <c r="P25" t="str">
        <f>VLOOKUP(A25,'Hospitalisation Details'!$B$2:$L$2347,9,0)</f>
        <v>R1013</v>
      </c>
      <c r="Q25">
        <f>VLOOKUP(A25,'Hospitalisation Details'!$B$2:$L$2347,11,0)</f>
        <v>52</v>
      </c>
    </row>
    <row r="26" spans="1:17" ht="15.6" x14ac:dyDescent="0.3">
      <c r="A26" s="1" t="s">
        <v>2348</v>
      </c>
      <c r="B26" t="str">
        <f>VLOOKUP(A26,'Customer Names'!$A$2:$E$2336,5,)</f>
        <v xml:space="preserve">  Emiliano I</v>
      </c>
      <c r="C26">
        <f>VLOOKUP(A26,'Medical Examinations'!$B$2:$K$2337,2,)</f>
        <v>35.090000000000003</v>
      </c>
      <c r="D26">
        <f>VLOOKUP(A26,'Medical Examinations'!$B$2:$K$2337,3,0)</f>
        <v>4.38</v>
      </c>
      <c r="E26" t="str">
        <f>VLOOKUP(A26,'Medical Examinations'!$B$2:$K$2336,4,0)</f>
        <v>Yes</v>
      </c>
      <c r="F26" t="str">
        <f>VLOOKUP(A26,'Medical Examinations'!$B$2:$K$2337,5,0)</f>
        <v>No</v>
      </c>
      <c r="G26" t="str">
        <f>VLOOKUP(A26,'Medical Examinations'!$B$2:$K$2337,6,0)</f>
        <v>No</v>
      </c>
      <c r="H26">
        <f>VLOOKUP(A26,'Medical Examinations'!$B$2:$K$2337,7,0)</f>
        <v>2</v>
      </c>
      <c r="I26" t="str">
        <f>VLOOKUP(A26,'Medical Examinations'!$B$2:$K$2337,8,0)</f>
        <v>Yes</v>
      </c>
      <c r="J26" t="str">
        <f>VLOOKUP(A26,'Medical Examinations'!$B$2:$K$2337,9,0)</f>
        <v>Obesity</v>
      </c>
      <c r="K26" t="str">
        <f>VLOOKUP(A26,'Medical Examinations'!$B$2:$K$2337,10,0)</f>
        <v>Normal</v>
      </c>
      <c r="L26" s="14">
        <f>VLOOKUP(A26,'Hospitalisation Details'!B26:L2371,10,0)</f>
        <v>21745</v>
      </c>
      <c r="M26">
        <f>VLOOKUP(A26,'Hospitalisation Details'!$B$2:$L$2347,6,0)</f>
        <v>47055.53</v>
      </c>
      <c r="N26" t="str">
        <f>VLOOKUP(A26,'Hospitalisation Details'!$B$2:$L$2347,7,0)</f>
        <v>tier - 2</v>
      </c>
      <c r="O26" t="str">
        <f>VLOOKUP(A26,'Hospitalisation Details'!$B$2:$L$2347,8,0)</f>
        <v>tier - 1</v>
      </c>
      <c r="P26" t="str">
        <f>VLOOKUP(A26,'Hospitalisation Details'!$B$2:$L$2347,9,0)</f>
        <v>R1013</v>
      </c>
      <c r="Q26">
        <f>VLOOKUP(A26,'Hospitalisation Details'!$B$2:$L$2347,11,0)</f>
        <v>63</v>
      </c>
    </row>
    <row r="27" spans="1:17" ht="15.6" x14ac:dyDescent="0.3">
      <c r="A27" s="1" t="s">
        <v>2347</v>
      </c>
      <c r="B27" t="str">
        <f>VLOOKUP(A27,'Customer Names'!$A$2:$E$2336,5,)</f>
        <v xml:space="preserve">  Adam</v>
      </c>
      <c r="C27">
        <f>VLOOKUP(A27,'Medical Examinations'!$B$2:$K$2337,2,)</f>
        <v>33.880000000000003</v>
      </c>
      <c r="D27">
        <f>VLOOKUP(A27,'Medical Examinations'!$B$2:$K$2337,3,0)</f>
        <v>7.01</v>
      </c>
      <c r="E27" t="str">
        <f>VLOOKUP(A27,'Medical Examinations'!$B$2:$K$2336,4,0)</f>
        <v>No</v>
      </c>
      <c r="F27" t="str">
        <f>VLOOKUP(A27,'Medical Examinations'!$B$2:$K$2337,5,0)</f>
        <v>No</v>
      </c>
      <c r="G27" t="str">
        <f>VLOOKUP(A27,'Medical Examinations'!$B$2:$K$2337,6,0)</f>
        <v>No</v>
      </c>
      <c r="H27">
        <f>VLOOKUP(A27,'Medical Examinations'!$B$2:$K$2337,7,0)</f>
        <v>3</v>
      </c>
      <c r="I27" t="str">
        <f>VLOOKUP(A27,'Medical Examinations'!$B$2:$K$2337,8,0)</f>
        <v>Yes</v>
      </c>
      <c r="J27" t="str">
        <f>VLOOKUP(A27,'Medical Examinations'!$B$2:$K$2337,9,0)</f>
        <v>Obesity</v>
      </c>
      <c r="K27" t="str">
        <f>VLOOKUP(A27,'Medical Examinations'!$B$2:$K$2337,10,0)</f>
        <v>Diabetes</v>
      </c>
      <c r="L27" s="14">
        <f>VLOOKUP(A27,'Hospitalisation Details'!B27:L2372,10,0)</f>
        <v>21443</v>
      </c>
      <c r="M27">
        <f>VLOOKUP(A27,'Hospitalisation Details'!$B$2:$L$2347,6,0)</f>
        <v>46889.26</v>
      </c>
      <c r="N27" t="str">
        <f>VLOOKUP(A27,'Hospitalisation Details'!$B$2:$L$2347,7,0)</f>
        <v>tier - 2</v>
      </c>
      <c r="O27" t="str">
        <f>VLOOKUP(A27,'Hospitalisation Details'!$B$2:$L$2347,8,0)</f>
        <v>tier - 3</v>
      </c>
      <c r="P27" t="str">
        <f>VLOOKUP(A27,'Hospitalisation Details'!$B$2:$L$2347,9,0)</f>
        <v>R1013</v>
      </c>
      <c r="Q27">
        <f>VLOOKUP(A27,'Hospitalisation Details'!$B$2:$L$2347,11,0)</f>
        <v>64</v>
      </c>
    </row>
    <row r="28" spans="1:17" ht="15.6" x14ac:dyDescent="0.3">
      <c r="A28" s="1" t="s">
        <v>2346</v>
      </c>
      <c r="B28" t="str">
        <f>VLOOKUP(A28,'Customer Names'!$A$2:$E$2336,5,)</f>
        <v xml:space="preserve">  Zach</v>
      </c>
      <c r="C28">
        <f>VLOOKUP(A28,'Medical Examinations'!$B$2:$K$2337,2,)</f>
        <v>30.875</v>
      </c>
      <c r="D28">
        <f>VLOOKUP(A28,'Medical Examinations'!$B$2:$K$2337,3,0)</f>
        <v>11.88</v>
      </c>
      <c r="E28" t="str">
        <f>VLOOKUP(A28,'Medical Examinations'!$B$2:$K$2336,4,0)</f>
        <v>No</v>
      </c>
      <c r="F28" t="str">
        <f>VLOOKUP(A28,'Medical Examinations'!$B$2:$K$2337,5,0)</f>
        <v>No</v>
      </c>
      <c r="G28" t="str">
        <f>VLOOKUP(A28,'Medical Examinations'!$B$2:$K$2337,6,0)</f>
        <v>No</v>
      </c>
      <c r="H28">
        <f>VLOOKUP(A28,'Medical Examinations'!$B$2:$K$2337,7,0)</f>
        <v>0</v>
      </c>
      <c r="I28" t="str">
        <f>VLOOKUP(A28,'Medical Examinations'!$B$2:$K$2337,8,0)</f>
        <v>Yes</v>
      </c>
      <c r="J28" t="str">
        <f>VLOOKUP(A28,'Medical Examinations'!$B$2:$K$2337,9,0)</f>
        <v>Obesity</v>
      </c>
      <c r="K28" t="str">
        <f>VLOOKUP(A28,'Medical Examinations'!$B$2:$K$2337,10,0)</f>
        <v>Diabetes</v>
      </c>
      <c r="L28" s="14">
        <f>VLOOKUP(A28,'Hospitalisation Details'!B28:L2373,10,0)</f>
        <v>22237</v>
      </c>
      <c r="M28">
        <f>VLOOKUP(A28,'Hospitalisation Details'!$B$2:$L$2347,6,0)</f>
        <v>46718.16</v>
      </c>
      <c r="N28" t="str">
        <f>VLOOKUP(A28,'Hospitalisation Details'!$B$2:$L$2347,7,0)</f>
        <v>tier - 1</v>
      </c>
      <c r="O28" t="str">
        <f>VLOOKUP(A28,'Hospitalisation Details'!$B$2:$L$2347,8,0)</f>
        <v>tier - 1</v>
      </c>
      <c r="P28" t="str">
        <f>VLOOKUP(A28,'Hospitalisation Details'!$B$2:$L$2347,9,0)</f>
        <v>R1012</v>
      </c>
      <c r="Q28">
        <f>VLOOKUP(A28,'Hospitalisation Details'!$B$2:$L$2347,11,0)</f>
        <v>62</v>
      </c>
    </row>
    <row r="29" spans="1:17" ht="15.6" x14ac:dyDescent="0.3">
      <c r="A29" s="1" t="s">
        <v>2345</v>
      </c>
      <c r="B29" t="str">
        <f>VLOOKUP(A29,'Customer Names'!$A$2:$E$2336,5,)</f>
        <v xml:space="preserve">  Stephanie W</v>
      </c>
      <c r="C29">
        <f>VLOOKUP(A29,'Medical Examinations'!$B$2:$K$2337,2,)</f>
        <v>36.86</v>
      </c>
      <c r="D29">
        <f>VLOOKUP(A29,'Medical Examinations'!$B$2:$K$2337,3,0)</f>
        <v>5.19</v>
      </c>
      <c r="E29" t="str">
        <f>VLOOKUP(A29,'Medical Examinations'!$B$2:$K$2336,4,0)</f>
        <v>Yes</v>
      </c>
      <c r="F29" t="str">
        <f>VLOOKUP(A29,'Medical Examinations'!$B$2:$K$2337,5,0)</f>
        <v>No</v>
      </c>
      <c r="G29" t="str">
        <f>VLOOKUP(A29,'Medical Examinations'!$B$2:$K$2337,6,0)</f>
        <v>Yes</v>
      </c>
      <c r="H29">
        <f>VLOOKUP(A29,'Medical Examinations'!$B$2:$K$2337,7,0)</f>
        <v>1</v>
      </c>
      <c r="I29" t="str">
        <f>VLOOKUP(A29,'Medical Examinations'!$B$2:$K$2337,8,0)</f>
        <v>Yes</v>
      </c>
      <c r="J29" t="str">
        <f>VLOOKUP(A29,'Medical Examinations'!$B$2:$K$2337,9,0)</f>
        <v>Obesity</v>
      </c>
      <c r="K29" t="str">
        <f>VLOOKUP(A29,'Medical Examinations'!$B$2:$K$2337,10,0)</f>
        <v>Normal</v>
      </c>
      <c r="L29" s="14">
        <f>VLOOKUP(A29,'Hospitalisation Details'!B29:L2374,10,0)</f>
        <v>25377</v>
      </c>
      <c r="M29">
        <f>VLOOKUP(A29,'Hospitalisation Details'!$B$2:$L$2347,6,0)</f>
        <v>46661.440000000002</v>
      </c>
      <c r="N29" t="str">
        <f>VLOOKUP(A29,'Hospitalisation Details'!$B$2:$L$2347,7,0)</f>
        <v>tier - 1</v>
      </c>
      <c r="O29" t="str">
        <f>VLOOKUP(A29,'Hospitalisation Details'!$B$2:$L$2347,8,0)</f>
        <v>tier - 3</v>
      </c>
      <c r="P29" t="str">
        <f>VLOOKUP(A29,'Hospitalisation Details'!$B$2:$L$2347,9,0)</f>
        <v>R1012</v>
      </c>
      <c r="Q29">
        <f>VLOOKUP(A29,'Hospitalisation Details'!$B$2:$L$2347,11,0)</f>
        <v>53</v>
      </c>
    </row>
    <row r="30" spans="1:17" ht="15.6" x14ac:dyDescent="0.3">
      <c r="A30" s="1" t="s">
        <v>2344</v>
      </c>
      <c r="B30" t="str">
        <f>VLOOKUP(A30,'Customer Names'!$A$2:$E$2336,5,)</f>
        <v xml:space="preserve">  Stephen</v>
      </c>
      <c r="C30">
        <f>VLOOKUP(A30,'Medical Examinations'!$B$2:$K$2337,2,)</f>
        <v>35.86</v>
      </c>
      <c r="D30">
        <f>VLOOKUP(A30,'Medical Examinations'!$B$2:$K$2337,3,0)</f>
        <v>6.74</v>
      </c>
      <c r="E30" t="str">
        <f>VLOOKUP(A30,'Medical Examinations'!$B$2:$K$2336,4,0)</f>
        <v>Yes</v>
      </c>
      <c r="F30" t="str">
        <f>VLOOKUP(A30,'Medical Examinations'!$B$2:$K$2337,5,0)</f>
        <v>No</v>
      </c>
      <c r="G30" t="str">
        <f>VLOOKUP(A30,'Medical Examinations'!$B$2:$K$2337,6,0)</f>
        <v>No</v>
      </c>
      <c r="H30">
        <f>VLOOKUP(A30,'Medical Examinations'!$B$2:$K$2337,7,0)</f>
        <v>2</v>
      </c>
      <c r="I30" t="str">
        <f>VLOOKUP(A30,'Medical Examinations'!$B$2:$K$2337,8,0)</f>
        <v>Yes</v>
      </c>
      <c r="J30" t="str">
        <f>VLOOKUP(A30,'Medical Examinations'!$B$2:$K$2337,9,0)</f>
        <v>Obesity</v>
      </c>
      <c r="K30" t="str">
        <f>VLOOKUP(A30,'Medical Examinations'!$B$2:$K$2337,10,0)</f>
        <v>Diabetes</v>
      </c>
      <c r="L30" s="14">
        <f>VLOOKUP(A30,'Hospitalisation Details'!B30:L2375,10,0)</f>
        <v>22501</v>
      </c>
      <c r="M30">
        <f>VLOOKUP(A30,'Hospitalisation Details'!$B$2:$L$2347,6,0)</f>
        <v>46599.11</v>
      </c>
      <c r="N30" t="str">
        <f>VLOOKUP(A30,'Hospitalisation Details'!$B$2:$L$2347,7,0)</f>
        <v>tier - 1</v>
      </c>
      <c r="O30" t="str">
        <f>VLOOKUP(A30,'Hospitalisation Details'!$B$2:$L$2347,8,0)</f>
        <v>tier - 1</v>
      </c>
      <c r="P30" t="str">
        <f>VLOOKUP(A30,'Hospitalisation Details'!$B$2:$L$2347,9,0)</f>
        <v>R1013</v>
      </c>
      <c r="Q30">
        <f>VLOOKUP(A30,'Hospitalisation Details'!$B$2:$L$2347,11,0)</f>
        <v>61</v>
      </c>
    </row>
    <row r="31" spans="1:17" ht="15.6" x14ac:dyDescent="0.3">
      <c r="A31" s="1" t="s">
        <v>2343</v>
      </c>
      <c r="B31" t="str">
        <f>VLOOKUP(A31,'Customer Names'!$A$2:$E$2336,5,)</f>
        <v xml:space="preserve">  Natalie</v>
      </c>
      <c r="C31">
        <f>VLOOKUP(A31,'Medical Examinations'!$B$2:$K$2337,2,)</f>
        <v>37.049999999999997</v>
      </c>
      <c r="D31">
        <f>VLOOKUP(A31,'Medical Examinations'!$B$2:$K$2337,3,0)</f>
        <v>8.44</v>
      </c>
      <c r="E31" t="str">
        <f>VLOOKUP(A31,'Medical Examinations'!$B$2:$K$2336,4,0)</f>
        <v>No</v>
      </c>
      <c r="F31" t="str">
        <f>VLOOKUP(A31,'Medical Examinations'!$B$2:$K$2337,5,0)</f>
        <v>No</v>
      </c>
      <c r="G31" t="str">
        <f>VLOOKUP(A31,'Medical Examinations'!$B$2:$K$2337,6,0)</f>
        <v>No</v>
      </c>
      <c r="H31">
        <f>VLOOKUP(A31,'Medical Examinations'!$B$2:$K$2337,7,0)</f>
        <v>0</v>
      </c>
      <c r="I31" t="str">
        <f>VLOOKUP(A31,'Medical Examinations'!$B$2:$K$2337,8,0)</f>
        <v>Yes</v>
      </c>
      <c r="J31" t="str">
        <f>VLOOKUP(A31,'Medical Examinations'!$B$2:$K$2337,9,0)</f>
        <v>Obesity</v>
      </c>
      <c r="K31" t="str">
        <f>VLOOKUP(A31,'Medical Examinations'!$B$2:$K$2337,10,0)</f>
        <v>Diabetes</v>
      </c>
      <c r="L31" s="14">
        <f>VLOOKUP(A31,'Hospitalisation Details'!B31:L2376,10,0)</f>
        <v>26273</v>
      </c>
      <c r="M31">
        <f>VLOOKUP(A31,'Hospitalisation Details'!$B$2:$L$2347,6,0)</f>
        <v>46255.11</v>
      </c>
      <c r="N31" t="str">
        <f>VLOOKUP(A31,'Hospitalisation Details'!$B$2:$L$2347,7,0)</f>
        <v>tier - 1</v>
      </c>
      <c r="O31" t="str">
        <f>VLOOKUP(A31,'Hospitalisation Details'!$B$2:$L$2347,8,0)</f>
        <v>tier - 3</v>
      </c>
      <c r="P31" t="str">
        <f>VLOOKUP(A31,'Hospitalisation Details'!$B$2:$L$2347,9,0)</f>
        <v>R1024</v>
      </c>
      <c r="Q31">
        <f>VLOOKUP(A31,'Hospitalisation Details'!$B$2:$L$2347,11,0)</f>
        <v>51</v>
      </c>
    </row>
    <row r="32" spans="1:17" ht="15.6" x14ac:dyDescent="0.3">
      <c r="A32" s="1" t="s">
        <v>2342</v>
      </c>
      <c r="B32" t="str">
        <f>VLOOKUP(A32,'Customer Names'!$A$2:$E$2336,5,)</f>
        <v xml:space="preserve">  Nicole J</v>
      </c>
      <c r="C32">
        <f>VLOOKUP(A32,'Medical Examinations'!$B$2:$K$2337,2,)</f>
        <v>43.89</v>
      </c>
      <c r="D32">
        <f>VLOOKUP(A32,'Medical Examinations'!$B$2:$K$2337,3,0)</f>
        <v>8.7100000000000009</v>
      </c>
      <c r="E32" t="str">
        <f>VLOOKUP(A32,'Medical Examinations'!$B$2:$K$2336,4,0)</f>
        <v>No</v>
      </c>
      <c r="F32" t="str">
        <f>VLOOKUP(A32,'Medical Examinations'!$B$2:$K$2337,5,0)</f>
        <v>No</v>
      </c>
      <c r="G32" t="str">
        <f>VLOOKUP(A32,'Medical Examinations'!$B$2:$K$2337,6,0)</f>
        <v>No</v>
      </c>
      <c r="H32">
        <f>VLOOKUP(A32,'Medical Examinations'!$B$2:$K$2337,7,0)</f>
        <v>0</v>
      </c>
      <c r="I32" t="str">
        <f>VLOOKUP(A32,'Medical Examinations'!$B$2:$K$2337,8,0)</f>
        <v>Yes</v>
      </c>
      <c r="J32" t="str">
        <f>VLOOKUP(A32,'Medical Examinations'!$B$2:$K$2337,9,0)</f>
        <v>Obesity</v>
      </c>
      <c r="K32" t="str">
        <f>VLOOKUP(A32,'Medical Examinations'!$B$2:$K$2337,10,0)</f>
        <v>Diabetes</v>
      </c>
      <c r="L32" s="14">
        <f>VLOOKUP(A32,'Hospitalisation Details'!B32:L2377,10,0)</f>
        <v>28719</v>
      </c>
      <c r="M32">
        <f>VLOOKUP(A32,'Hospitalisation Details'!$B$2:$L$2347,6,0)</f>
        <v>46200.99</v>
      </c>
      <c r="N32" t="str">
        <f>VLOOKUP(A32,'Hospitalisation Details'!$B$2:$L$2347,7,0)</f>
        <v>tier - 1</v>
      </c>
      <c r="O32" t="str">
        <f>VLOOKUP(A32,'Hospitalisation Details'!$B$2:$L$2347,8,0)</f>
        <v>tier - 1</v>
      </c>
      <c r="P32" t="str">
        <f>VLOOKUP(A32,'Hospitalisation Details'!$B$2:$L$2347,9,0)</f>
        <v>R1013</v>
      </c>
      <c r="Q32">
        <f>VLOOKUP(A32,'Hospitalisation Details'!$B$2:$L$2347,11,0)</f>
        <v>44</v>
      </c>
    </row>
    <row r="33" spans="1:17" ht="15.6" x14ac:dyDescent="0.3">
      <c r="A33" s="1" t="s">
        <v>2341</v>
      </c>
      <c r="B33" t="str">
        <f>VLOOKUP(A33,'Customer Names'!$A$2:$E$2336,5,)</f>
        <v xml:space="preserve">  Jefferson D</v>
      </c>
      <c r="C33">
        <f>VLOOKUP(A33,'Medical Examinations'!$B$2:$K$2337,2,)</f>
        <v>42.35</v>
      </c>
      <c r="D33">
        <f>VLOOKUP(A33,'Medical Examinations'!$B$2:$K$2337,3,0)</f>
        <v>5.08</v>
      </c>
      <c r="E33" t="str">
        <f>VLOOKUP(A33,'Medical Examinations'!$B$2:$K$2336,4,0)</f>
        <v>Yes</v>
      </c>
      <c r="F33" t="str">
        <f>VLOOKUP(A33,'Medical Examinations'!$B$2:$K$2337,5,0)</f>
        <v>No</v>
      </c>
      <c r="G33" t="str">
        <f>VLOOKUP(A33,'Medical Examinations'!$B$2:$K$2337,6,0)</f>
        <v>No</v>
      </c>
      <c r="H33">
        <f>VLOOKUP(A33,'Medical Examinations'!$B$2:$K$2337,7,0)</f>
        <v>0</v>
      </c>
      <c r="I33" t="str">
        <f>VLOOKUP(A33,'Medical Examinations'!$B$2:$K$2337,8,0)</f>
        <v>Yes</v>
      </c>
      <c r="J33" t="str">
        <f>VLOOKUP(A33,'Medical Examinations'!$B$2:$K$2337,9,0)</f>
        <v>Obesity</v>
      </c>
      <c r="K33" t="str">
        <f>VLOOKUP(A33,'Medical Examinations'!$B$2:$K$2337,10,0)</f>
        <v>Normal</v>
      </c>
      <c r="L33" s="14">
        <f>VLOOKUP(A33,'Hospitalisation Details'!B33:L2378,10,0)</f>
        <v>28096</v>
      </c>
      <c r="M33">
        <f>VLOOKUP(A33,'Hospitalisation Details'!$B$2:$L$2347,6,0)</f>
        <v>46151.12</v>
      </c>
      <c r="N33" t="str">
        <f>VLOOKUP(A33,'Hospitalisation Details'!$B$2:$L$2347,7,0)</f>
        <v>tier - 1</v>
      </c>
      <c r="O33" t="str">
        <f>VLOOKUP(A33,'Hospitalisation Details'!$B$2:$L$2347,8,0)</f>
        <v>tier - 3</v>
      </c>
      <c r="P33" t="str">
        <f>VLOOKUP(A33,'Hospitalisation Details'!$B$2:$L$2347,9,0)</f>
        <v>R1013</v>
      </c>
      <c r="Q33">
        <f>VLOOKUP(A33,'Hospitalisation Details'!$B$2:$L$2347,11,0)</f>
        <v>46</v>
      </c>
    </row>
    <row r="34" spans="1:17" ht="15.6" x14ac:dyDescent="0.3">
      <c r="A34" s="1" t="s">
        <v>2340</v>
      </c>
      <c r="B34" t="str">
        <f>VLOOKUP(A34,'Customer Names'!$A$2:$E$2336,5,)</f>
        <v xml:space="preserve">  Brendan D</v>
      </c>
      <c r="C34">
        <f>VLOOKUP(A34,'Medical Examinations'!$B$2:$K$2337,2,)</f>
        <v>31.35</v>
      </c>
      <c r="D34">
        <f>VLOOKUP(A34,'Medical Examinations'!$B$2:$K$2337,3,0)</f>
        <v>6.86</v>
      </c>
      <c r="E34" t="str">
        <f>VLOOKUP(A34,'Medical Examinations'!$B$2:$K$2336,4,0)</f>
        <v>No</v>
      </c>
      <c r="F34" t="str">
        <f>VLOOKUP(A34,'Medical Examinations'!$B$2:$K$2337,5,0)</f>
        <v>No</v>
      </c>
      <c r="G34" t="str">
        <f>VLOOKUP(A34,'Medical Examinations'!$B$2:$K$2337,6,0)</f>
        <v>No</v>
      </c>
      <c r="H34">
        <f>VLOOKUP(A34,'Medical Examinations'!$B$2:$K$2337,7,0)</f>
        <v>0</v>
      </c>
      <c r="I34" t="str">
        <f>VLOOKUP(A34,'Medical Examinations'!$B$2:$K$2337,8,0)</f>
        <v>Yes</v>
      </c>
      <c r="J34" t="str">
        <f>VLOOKUP(A34,'Medical Examinations'!$B$2:$K$2337,9,0)</f>
        <v>Obesity</v>
      </c>
      <c r="K34" t="str">
        <f>VLOOKUP(A34,'Medical Examinations'!$B$2:$K$2337,10,0)</f>
        <v>Diabetes</v>
      </c>
      <c r="L34" s="14">
        <f>VLOOKUP(A34,'Hospitalisation Details'!B34:L2379,10,0)</f>
        <v>22984</v>
      </c>
      <c r="M34">
        <f>VLOOKUP(A34,'Hospitalisation Details'!$B$2:$L$2347,6,0)</f>
        <v>46130.53</v>
      </c>
      <c r="N34" t="str">
        <f>VLOOKUP(A34,'Hospitalisation Details'!$B$2:$L$2347,7,0)</f>
        <v>tier - 1</v>
      </c>
      <c r="O34" t="str">
        <f>VLOOKUP(A34,'Hospitalisation Details'!$B$2:$L$2347,8,0)</f>
        <v>tier - 1</v>
      </c>
      <c r="P34" t="str">
        <f>VLOOKUP(A34,'Hospitalisation Details'!$B$2:$L$2347,9,0)</f>
        <v>R1012</v>
      </c>
      <c r="Q34">
        <f>VLOOKUP(A34,'Hospitalisation Details'!$B$2:$L$2347,11,0)</f>
        <v>60</v>
      </c>
    </row>
    <row r="35" spans="1:17" ht="15.6" x14ac:dyDescent="0.3">
      <c r="A35" s="1" t="s">
        <v>2339</v>
      </c>
      <c r="B35" t="str">
        <f>VLOOKUP(A35,'Customer Names'!$A$2:$E$2336,5,)</f>
        <v xml:space="preserve">  Courtney</v>
      </c>
      <c r="C35">
        <f>VLOOKUP(A35,'Medical Examinations'!$B$2:$K$2337,2,)</f>
        <v>47.6</v>
      </c>
      <c r="D35">
        <f>VLOOKUP(A35,'Medical Examinations'!$B$2:$K$2337,3,0)</f>
        <v>5.95</v>
      </c>
      <c r="E35" t="str">
        <f>VLOOKUP(A35,'Medical Examinations'!$B$2:$K$2336,4,0)</f>
        <v>Yes</v>
      </c>
      <c r="F35" t="str">
        <f>VLOOKUP(A35,'Medical Examinations'!$B$2:$K$2337,5,0)</f>
        <v>No</v>
      </c>
      <c r="G35" t="str">
        <f>VLOOKUP(A35,'Medical Examinations'!$B$2:$K$2337,6,0)</f>
        <v>No</v>
      </c>
      <c r="H35">
        <f>VLOOKUP(A35,'Medical Examinations'!$B$2:$K$2337,7,0)</f>
        <v>0</v>
      </c>
      <c r="I35" t="str">
        <f>VLOOKUP(A35,'Medical Examinations'!$B$2:$K$2337,8,0)</f>
        <v>Yes</v>
      </c>
      <c r="J35" t="str">
        <f>VLOOKUP(A35,'Medical Examinations'!$B$2:$K$2337,9,0)</f>
        <v>Obesity</v>
      </c>
      <c r="K35" t="str">
        <f>VLOOKUP(A35,'Medical Examinations'!$B$2:$K$2337,10,0)</f>
        <v>Prediabetes</v>
      </c>
      <c r="L35" s="14">
        <f>VLOOKUP(A35,'Hospitalisation Details'!B35:L2380,10,0)</f>
        <v>31320</v>
      </c>
      <c r="M35">
        <f>VLOOKUP(A35,'Hospitalisation Details'!$B$2:$L$2347,6,0)</f>
        <v>46113.51</v>
      </c>
      <c r="N35" t="str">
        <f>VLOOKUP(A35,'Hospitalisation Details'!$B$2:$L$2347,7,0)</f>
        <v>tier - 2</v>
      </c>
      <c r="O35" t="str">
        <f>VLOOKUP(A35,'Hospitalisation Details'!$B$2:$L$2347,8,0)</f>
        <v>tier - 3</v>
      </c>
      <c r="P35" t="str">
        <f>VLOOKUP(A35,'Hospitalisation Details'!$B$2:$L$2347,9,0)</f>
        <v>R1011</v>
      </c>
      <c r="Q35">
        <f>VLOOKUP(A35,'Hospitalisation Details'!$B$2:$L$2347,11,0)</f>
        <v>37</v>
      </c>
    </row>
    <row r="36" spans="1:17" ht="15.6" x14ac:dyDescent="0.3">
      <c r="A36" s="1" t="s">
        <v>2338</v>
      </c>
      <c r="B36" t="str">
        <f>VLOOKUP(A36,'Customer Names'!$A$2:$E$2336,5,)</f>
        <v xml:space="preserve">  Sydney L</v>
      </c>
      <c r="C36">
        <f>VLOOKUP(A36,'Medical Examinations'!$B$2:$K$2337,2,)</f>
        <v>46.2</v>
      </c>
      <c r="D36">
        <f>VLOOKUP(A36,'Medical Examinations'!$B$2:$K$2337,3,0)</f>
        <v>6.09</v>
      </c>
      <c r="E36" t="str">
        <f>VLOOKUP(A36,'Medical Examinations'!$B$2:$K$2336,4,0)</f>
        <v>No</v>
      </c>
      <c r="F36" t="str">
        <f>VLOOKUP(A36,'Medical Examinations'!$B$2:$K$2337,5,0)</f>
        <v>No</v>
      </c>
      <c r="G36" t="str">
        <f>VLOOKUP(A36,'Medical Examinations'!$B$2:$K$2337,6,0)</f>
        <v>Yes</v>
      </c>
      <c r="H36">
        <f>VLOOKUP(A36,'Medical Examinations'!$B$2:$K$2337,7,0)</f>
        <v>1</v>
      </c>
      <c r="I36" t="str">
        <f>VLOOKUP(A36,'Medical Examinations'!$B$2:$K$2337,8,0)</f>
        <v>Yes</v>
      </c>
      <c r="J36" t="str">
        <f>VLOOKUP(A36,'Medical Examinations'!$B$2:$K$2337,9,0)</f>
        <v>Obesity</v>
      </c>
      <c r="K36" t="str">
        <f>VLOOKUP(A36,'Medical Examinations'!$B$2:$K$2337,10,0)</f>
        <v>Prediabetes</v>
      </c>
      <c r="L36" s="14">
        <f>VLOOKUP(A36,'Hospitalisation Details'!B36:L2381,10,0)</f>
        <v>29079</v>
      </c>
      <c r="M36">
        <f>VLOOKUP(A36,'Hospitalisation Details'!$B$2:$L$2347,6,0)</f>
        <v>45863.21</v>
      </c>
      <c r="N36" t="str">
        <f>VLOOKUP(A36,'Hospitalisation Details'!$B$2:$L$2347,7,0)</f>
        <v>tier - 2</v>
      </c>
      <c r="O36" t="str">
        <f>VLOOKUP(A36,'Hospitalisation Details'!$B$2:$L$2347,8,0)</f>
        <v>tier - 1</v>
      </c>
      <c r="P36" t="str">
        <f>VLOOKUP(A36,'Hospitalisation Details'!$B$2:$L$2347,9,0)</f>
        <v>R1013</v>
      </c>
      <c r="Q36">
        <f>VLOOKUP(A36,'Hospitalisation Details'!$B$2:$L$2347,11,0)</f>
        <v>43</v>
      </c>
    </row>
    <row r="37" spans="1:17" ht="15.6" x14ac:dyDescent="0.3">
      <c r="A37" s="1" t="s">
        <v>2337</v>
      </c>
      <c r="B37" t="str">
        <f>VLOOKUP(A37,'Customer Names'!$A$2:$E$2336,5,)</f>
        <v xml:space="preserve">  Julien</v>
      </c>
      <c r="C37">
        <f>VLOOKUP(A37,'Medical Examinations'!$B$2:$K$2337,2,)</f>
        <v>32.015000000000001</v>
      </c>
      <c r="D37">
        <f>VLOOKUP(A37,'Medical Examinations'!$B$2:$K$2337,3,0)</f>
        <v>11.75</v>
      </c>
      <c r="E37" t="str">
        <f>VLOOKUP(A37,'Medical Examinations'!$B$2:$K$2336,4,0)</f>
        <v>No</v>
      </c>
      <c r="F37" t="str">
        <f>VLOOKUP(A37,'Medical Examinations'!$B$2:$K$2337,5,0)</f>
        <v>No</v>
      </c>
      <c r="G37" t="str">
        <f>VLOOKUP(A37,'Medical Examinations'!$B$2:$K$2337,6,0)</f>
        <v>No</v>
      </c>
      <c r="H37">
        <f>VLOOKUP(A37,'Medical Examinations'!$B$2:$K$2337,7,0)</f>
        <v>0</v>
      </c>
      <c r="I37" t="str">
        <f>VLOOKUP(A37,'Medical Examinations'!$B$2:$K$2337,8,0)</f>
        <v>Yes</v>
      </c>
      <c r="J37" t="str">
        <f>VLOOKUP(A37,'Medical Examinations'!$B$2:$K$2337,9,0)</f>
        <v>Obesity</v>
      </c>
      <c r="K37" t="str">
        <f>VLOOKUP(A37,'Medical Examinations'!$B$2:$K$2337,10,0)</f>
        <v>Diabetes</v>
      </c>
      <c r="L37" s="14">
        <f>VLOOKUP(A37,'Hospitalisation Details'!B37:L2382,10,0)</f>
        <v>22271</v>
      </c>
      <c r="M37">
        <f>VLOOKUP(A37,'Hospitalisation Details'!$B$2:$L$2347,6,0)</f>
        <v>45710.21</v>
      </c>
      <c r="N37" t="str">
        <f>VLOOKUP(A37,'Hospitalisation Details'!$B$2:$L$2347,7,0)</f>
        <v>tier - 2</v>
      </c>
      <c r="O37" t="str">
        <f>VLOOKUP(A37,'Hospitalisation Details'!$B$2:$L$2347,8,0)</f>
        <v>tier - 2</v>
      </c>
      <c r="P37" t="str">
        <f>VLOOKUP(A37,'Hospitalisation Details'!$B$2:$L$2347,9,0)</f>
        <v>R1016</v>
      </c>
      <c r="Q37">
        <f>VLOOKUP(A37,'Hospitalisation Details'!$B$2:$L$2347,11,0)</f>
        <v>62</v>
      </c>
    </row>
    <row r="38" spans="1:17" ht="15.6" x14ac:dyDescent="0.3">
      <c r="A38" s="1" t="s">
        <v>2336</v>
      </c>
      <c r="B38" t="str">
        <f>VLOOKUP(A38,'Customer Names'!$A$2:$E$2336,5,)</f>
        <v xml:space="preserve">  Ryan M</v>
      </c>
      <c r="C38">
        <f>VLOOKUP(A38,'Medical Examinations'!$B$2:$K$2337,2,)</f>
        <v>40.564999999999998</v>
      </c>
      <c r="D38">
        <f>VLOOKUP(A38,'Medical Examinations'!$B$2:$K$2337,3,0)</f>
        <v>7.37</v>
      </c>
      <c r="E38" t="str">
        <f>VLOOKUP(A38,'Medical Examinations'!$B$2:$K$2336,4,0)</f>
        <v>No</v>
      </c>
      <c r="F38" t="str">
        <f>VLOOKUP(A38,'Medical Examinations'!$B$2:$K$2337,5,0)</f>
        <v>No</v>
      </c>
      <c r="G38" t="str">
        <f>VLOOKUP(A38,'Medical Examinations'!$B$2:$K$2337,6,0)</f>
        <v>No</v>
      </c>
      <c r="H38">
        <f>VLOOKUP(A38,'Medical Examinations'!$B$2:$K$2337,7,0)</f>
        <v>0</v>
      </c>
      <c r="I38" t="str">
        <f>VLOOKUP(A38,'Medical Examinations'!$B$2:$K$2337,8,0)</f>
        <v>Yes</v>
      </c>
      <c r="J38" t="str">
        <f>VLOOKUP(A38,'Medical Examinations'!$B$2:$K$2337,9,0)</f>
        <v>Obesity</v>
      </c>
      <c r="K38" t="str">
        <f>VLOOKUP(A38,'Medical Examinations'!$B$2:$K$2337,10,0)</f>
        <v>Diabetes</v>
      </c>
      <c r="L38" s="14">
        <f>VLOOKUP(A38,'Hospitalisation Details'!B38:L2383,10,0)</f>
        <v>27250</v>
      </c>
      <c r="M38">
        <f>VLOOKUP(A38,'Hospitalisation Details'!$B$2:$L$2347,6,0)</f>
        <v>45702.02</v>
      </c>
      <c r="N38" t="str">
        <f>VLOOKUP(A38,'Hospitalisation Details'!$B$2:$L$2347,7,0)</f>
        <v>tier - 2</v>
      </c>
      <c r="O38" t="str">
        <f>VLOOKUP(A38,'Hospitalisation Details'!$B$2:$L$2347,8,0)</f>
        <v>tier - 2</v>
      </c>
      <c r="P38" t="str">
        <f>VLOOKUP(A38,'Hospitalisation Details'!$B$2:$L$2347,9,0)</f>
        <v>R1012</v>
      </c>
      <c r="Q38">
        <f>VLOOKUP(A38,'Hospitalisation Details'!$B$2:$L$2347,11,0)</f>
        <v>48</v>
      </c>
    </row>
    <row r="39" spans="1:17" ht="15.6" x14ac:dyDescent="0.3">
      <c r="A39" s="1" t="s">
        <v>2335</v>
      </c>
      <c r="B39" t="str">
        <f>VLOOKUP(A39,'Customer Names'!$A$2:$E$2336,5,)</f>
        <v xml:space="preserve">  Anna H</v>
      </c>
      <c r="C39">
        <f>VLOOKUP(A39,'Medical Examinations'!$B$2:$K$2337,2,)</f>
        <v>32.450000000000003</v>
      </c>
      <c r="D39">
        <f>VLOOKUP(A39,'Medical Examinations'!$B$2:$K$2337,3,0)</f>
        <v>11.91</v>
      </c>
      <c r="E39" t="str">
        <f>VLOOKUP(A39,'Medical Examinations'!$B$2:$K$2336,4,0)</f>
        <v>No</v>
      </c>
      <c r="F39" t="str">
        <f>VLOOKUP(A39,'Medical Examinations'!$B$2:$K$2337,5,0)</f>
        <v>No</v>
      </c>
      <c r="G39" t="str">
        <f>VLOOKUP(A39,'Medical Examinations'!$B$2:$K$2337,6,0)</f>
        <v>No</v>
      </c>
      <c r="H39">
        <f>VLOOKUP(A39,'Medical Examinations'!$B$2:$K$2337,7,0)</f>
        <v>0</v>
      </c>
      <c r="I39" t="str">
        <f>VLOOKUP(A39,'Medical Examinations'!$B$2:$K$2337,8,0)</f>
        <v>Yes</v>
      </c>
      <c r="J39" t="str">
        <f>VLOOKUP(A39,'Medical Examinations'!$B$2:$K$2337,9,0)</f>
        <v>Obesity</v>
      </c>
      <c r="K39" t="str">
        <f>VLOOKUP(A39,'Medical Examinations'!$B$2:$K$2337,10,0)</f>
        <v>Diabetes</v>
      </c>
      <c r="L39" s="14">
        <f>VLOOKUP(A39,'Hospitalisation Details'!B39:L2384,10,0)</f>
        <v>22997</v>
      </c>
      <c r="M39">
        <f>VLOOKUP(A39,'Hospitalisation Details'!$B$2:$L$2347,6,0)</f>
        <v>45008.959999999999</v>
      </c>
      <c r="N39" t="str">
        <f>VLOOKUP(A39,'Hospitalisation Details'!$B$2:$L$2347,7,0)</f>
        <v>tier - 2</v>
      </c>
      <c r="O39" t="str">
        <f>VLOOKUP(A39,'Hospitalisation Details'!$B$2:$L$2347,8,0)</f>
        <v>tier - 2</v>
      </c>
      <c r="P39" t="str">
        <f>VLOOKUP(A39,'Hospitalisation Details'!$B$2:$L$2347,9,0)</f>
        <v>R1013</v>
      </c>
      <c r="Q39">
        <f>VLOOKUP(A39,'Hospitalisation Details'!$B$2:$L$2347,11,0)</f>
        <v>60</v>
      </c>
    </row>
    <row r="40" spans="1:17" ht="15.6" x14ac:dyDescent="0.3">
      <c r="A40" s="1" t="s">
        <v>2334</v>
      </c>
      <c r="B40" t="str">
        <f>VLOOKUP(A40,'Customer Names'!$A$2:$E$2336,5,)</f>
        <v xml:space="preserve">  Samantha</v>
      </c>
      <c r="C40">
        <f>VLOOKUP(A40,'Medical Examinations'!$B$2:$K$2337,2,)</f>
        <v>34.96</v>
      </c>
      <c r="D40">
        <f>VLOOKUP(A40,'Medical Examinations'!$B$2:$K$2337,3,0)</f>
        <v>6.52</v>
      </c>
      <c r="E40" t="str">
        <f>VLOOKUP(A40,'Medical Examinations'!$B$2:$K$2336,4,0)</f>
        <v>No</v>
      </c>
      <c r="F40" t="str">
        <f>VLOOKUP(A40,'Medical Examinations'!$B$2:$K$2337,5,0)</f>
        <v>No</v>
      </c>
      <c r="G40" t="str">
        <f>VLOOKUP(A40,'Medical Examinations'!$B$2:$K$2337,6,0)</f>
        <v>No</v>
      </c>
      <c r="H40">
        <f>VLOOKUP(A40,'Medical Examinations'!$B$2:$K$2337,7,0)</f>
        <v>0</v>
      </c>
      <c r="I40" t="str">
        <f>VLOOKUP(A40,'Medical Examinations'!$B$2:$K$2337,8,0)</f>
        <v>Yes</v>
      </c>
      <c r="J40" t="str">
        <f>VLOOKUP(A40,'Medical Examinations'!$B$2:$K$2337,9,0)</f>
        <v>Obesity</v>
      </c>
      <c r="K40" t="str">
        <f>VLOOKUP(A40,'Medical Examinations'!$B$2:$K$2337,10,0)</f>
        <v>Diabetes</v>
      </c>
      <c r="L40" s="14">
        <f>VLOOKUP(A40,'Hospitalisation Details'!B40:L2385,10,0)</f>
        <v>26158</v>
      </c>
      <c r="M40">
        <f>VLOOKUP(A40,'Hospitalisation Details'!$B$2:$L$2347,6,0)</f>
        <v>44641.2</v>
      </c>
      <c r="N40" t="str">
        <f>VLOOKUP(A40,'Hospitalisation Details'!$B$2:$L$2347,7,0)</f>
        <v>tier - 2</v>
      </c>
      <c r="O40" t="str">
        <f>VLOOKUP(A40,'Hospitalisation Details'!$B$2:$L$2347,8,0)</f>
        <v>tier - 3</v>
      </c>
      <c r="P40" t="str">
        <f>VLOOKUP(A40,'Hospitalisation Details'!$B$2:$L$2347,9,0)</f>
        <v>R1024</v>
      </c>
      <c r="Q40">
        <f>VLOOKUP(A40,'Hospitalisation Details'!$B$2:$L$2347,11,0)</f>
        <v>51</v>
      </c>
    </row>
    <row r="41" spans="1:17" ht="15.6" x14ac:dyDescent="0.3">
      <c r="A41" s="1" t="s">
        <v>2333</v>
      </c>
      <c r="B41" t="str">
        <f>VLOOKUP(A41,'Customer Names'!$A$2:$E$2336,5,)</f>
        <v xml:space="preserve">  Robert</v>
      </c>
      <c r="C41">
        <f>VLOOKUP(A41,'Medical Examinations'!$B$2:$K$2337,2,)</f>
        <v>35.5</v>
      </c>
      <c r="D41">
        <f>VLOOKUP(A41,'Medical Examinations'!$B$2:$K$2337,3,0)</f>
        <v>5.14</v>
      </c>
      <c r="E41" t="str">
        <f>VLOOKUP(A41,'Medical Examinations'!$B$2:$K$2336,4,0)</f>
        <v>No</v>
      </c>
      <c r="F41" t="str">
        <f>VLOOKUP(A41,'Medical Examinations'!$B$2:$K$2337,5,0)</f>
        <v>No</v>
      </c>
      <c r="G41" t="str">
        <f>VLOOKUP(A41,'Medical Examinations'!$B$2:$K$2337,6,0)</f>
        <v>Yes</v>
      </c>
      <c r="H41">
        <f>VLOOKUP(A41,'Medical Examinations'!$B$2:$K$2337,7,0)</f>
        <v>1</v>
      </c>
      <c r="I41" t="str">
        <f>VLOOKUP(A41,'Medical Examinations'!$B$2:$K$2337,8,0)</f>
        <v>Yes</v>
      </c>
      <c r="J41" t="str">
        <f>VLOOKUP(A41,'Medical Examinations'!$B$2:$K$2337,9,0)</f>
        <v>Obesity</v>
      </c>
      <c r="K41" t="str">
        <f>VLOOKUP(A41,'Medical Examinations'!$B$2:$K$2337,10,0)</f>
        <v>Normal</v>
      </c>
      <c r="L41" s="14">
        <f>VLOOKUP(A41,'Hospitalisation Details'!B41:L2386,10,0)</f>
        <v>34253</v>
      </c>
      <c r="M41">
        <f>VLOOKUP(A41,'Hospitalisation Details'!$B$2:$L$2347,6,0)</f>
        <v>44585.46</v>
      </c>
      <c r="N41" t="str">
        <f>VLOOKUP(A41,'Hospitalisation Details'!$B$2:$L$2347,7,0)</f>
        <v>tier - 2</v>
      </c>
      <c r="O41" t="str">
        <f>VLOOKUP(A41,'Hospitalisation Details'!$B$2:$L$2347,8,0)</f>
        <v>tier - 2</v>
      </c>
      <c r="P41" t="str">
        <f>VLOOKUP(A41,'Hospitalisation Details'!$B$2:$L$2347,9,0)</f>
        <v>R1011</v>
      </c>
      <c r="Q41">
        <f>VLOOKUP(A41,'Hospitalisation Details'!$B$2:$L$2347,11,0)</f>
        <v>29</v>
      </c>
    </row>
    <row r="42" spans="1:17" ht="15.6" x14ac:dyDescent="0.3">
      <c r="A42" s="1" t="s">
        <v>2332</v>
      </c>
      <c r="B42" t="str">
        <f>VLOOKUP(A42,'Customer Names'!$A$2:$E$2336,5,)</f>
        <v xml:space="preserve">  James R</v>
      </c>
      <c r="C42">
        <f>VLOOKUP(A42,'Medical Examinations'!$B$2:$K$2337,2,)</f>
        <v>52.58</v>
      </c>
      <c r="D42">
        <f>VLOOKUP(A42,'Medical Examinations'!$B$2:$K$2337,3,0)</f>
        <v>4.1900000000000004</v>
      </c>
      <c r="E42" t="str">
        <f>VLOOKUP(A42,'Medical Examinations'!$B$2:$K$2336,4,0)</f>
        <v>No</v>
      </c>
      <c r="F42" t="str">
        <f>VLOOKUP(A42,'Medical Examinations'!$B$2:$K$2337,5,0)</f>
        <v>yes</v>
      </c>
      <c r="G42" t="str">
        <f>VLOOKUP(A42,'Medical Examinations'!$B$2:$K$2337,6,0)</f>
        <v>No</v>
      </c>
      <c r="H42">
        <f>VLOOKUP(A42,'Medical Examinations'!$B$2:$K$2337,7,0)</f>
        <v>1</v>
      </c>
      <c r="I42" t="str">
        <f>VLOOKUP(A42,'Medical Examinations'!$B$2:$K$2337,8,0)</f>
        <v>Yes</v>
      </c>
      <c r="J42" t="str">
        <f>VLOOKUP(A42,'Medical Examinations'!$B$2:$K$2337,9,0)</f>
        <v>Obesity</v>
      </c>
      <c r="K42" t="str">
        <f>VLOOKUP(A42,'Medical Examinations'!$B$2:$K$2337,10,0)</f>
        <v>Normal</v>
      </c>
      <c r="L42" s="14">
        <f>VLOOKUP(A42,'Hospitalisation Details'!B42:L2387,10,0)</f>
        <v>36740</v>
      </c>
      <c r="M42">
        <f>VLOOKUP(A42,'Hospitalisation Details'!$B$2:$L$2347,6,0)</f>
        <v>44501.4</v>
      </c>
      <c r="N42" t="str">
        <f>VLOOKUP(A42,'Hospitalisation Details'!$B$2:$L$2347,7,0)</f>
        <v>tier - 2</v>
      </c>
      <c r="O42" t="str">
        <f>VLOOKUP(A42,'Hospitalisation Details'!$B$2:$L$2347,8,0)</f>
        <v>tier - 3</v>
      </c>
      <c r="P42" t="str">
        <f>VLOOKUP(A42,'Hospitalisation Details'!$B$2:$L$2347,9,0)</f>
        <v>R1013</v>
      </c>
      <c r="Q42">
        <f>VLOOKUP(A42,'Hospitalisation Details'!$B$2:$L$2347,11,0)</f>
        <v>22</v>
      </c>
    </row>
    <row r="43" spans="1:17" ht="15.6" x14ac:dyDescent="0.3">
      <c r="A43" s="1" t="s">
        <v>2331</v>
      </c>
      <c r="B43" t="str">
        <f>VLOOKUP(A43,'Customer Names'!$A$2:$E$2336,5,)</f>
        <v xml:space="preserve">  Roseann</v>
      </c>
      <c r="C43">
        <f>VLOOKUP(A43,'Medical Examinations'!$B$2:$K$2337,2,)</f>
        <v>35.200000000000003</v>
      </c>
      <c r="D43">
        <f>VLOOKUP(A43,'Medical Examinations'!$B$2:$K$2337,3,0)</f>
        <v>11.68</v>
      </c>
      <c r="E43" t="str">
        <f>VLOOKUP(A43,'Medical Examinations'!$B$2:$K$2336,4,0)</f>
        <v>Yes</v>
      </c>
      <c r="F43" t="str">
        <f>VLOOKUP(A43,'Medical Examinations'!$B$2:$K$2337,5,0)</f>
        <v>No</v>
      </c>
      <c r="G43" t="str">
        <f>VLOOKUP(A43,'Medical Examinations'!$B$2:$K$2337,6,0)</f>
        <v>No</v>
      </c>
      <c r="H43">
        <f>VLOOKUP(A43,'Medical Examinations'!$B$2:$K$2337,7,0)</f>
        <v>0</v>
      </c>
      <c r="I43" t="str">
        <f>VLOOKUP(A43,'Medical Examinations'!$B$2:$K$2337,8,0)</f>
        <v>Yes</v>
      </c>
      <c r="J43" t="str">
        <f>VLOOKUP(A43,'Medical Examinations'!$B$2:$K$2337,9,0)</f>
        <v>Obesity</v>
      </c>
      <c r="K43" t="str">
        <f>VLOOKUP(A43,'Medical Examinations'!$B$2:$K$2337,10,0)</f>
        <v>Diabetes</v>
      </c>
      <c r="L43" s="14">
        <f>VLOOKUP(A43,'Hospitalisation Details'!B43:L2388,10,0)</f>
        <v>24729</v>
      </c>
      <c r="M43">
        <f>VLOOKUP(A43,'Hospitalisation Details'!$B$2:$L$2347,6,0)</f>
        <v>44423.8</v>
      </c>
      <c r="N43" t="str">
        <f>VLOOKUP(A43,'Hospitalisation Details'!$B$2:$L$2347,7,0)</f>
        <v>tier - 2</v>
      </c>
      <c r="O43" t="str">
        <f>VLOOKUP(A43,'Hospitalisation Details'!$B$2:$L$2347,8,0)</f>
        <v>tier - 3</v>
      </c>
      <c r="P43" t="str">
        <f>VLOOKUP(A43,'Hospitalisation Details'!$B$2:$L$2347,9,0)</f>
        <v>R1013</v>
      </c>
      <c r="Q43">
        <f>VLOOKUP(A43,'Hospitalisation Details'!$B$2:$L$2347,11,0)</f>
        <v>55</v>
      </c>
    </row>
    <row r="44" spans="1:17" ht="15.6" x14ac:dyDescent="0.3">
      <c r="A44" s="1" t="s">
        <v>2330</v>
      </c>
      <c r="B44" t="str">
        <f>VLOOKUP(A44,'Customer Names'!$A$2:$E$2336,5,)</f>
        <v xml:space="preserve">  Nicole</v>
      </c>
      <c r="C44">
        <f>VLOOKUP(A44,'Medical Examinations'!$B$2:$K$2337,2,)</f>
        <v>38.06</v>
      </c>
      <c r="D44">
        <f>VLOOKUP(A44,'Medical Examinations'!$B$2:$K$2337,3,0)</f>
        <v>6.98</v>
      </c>
      <c r="E44" t="str">
        <f>VLOOKUP(A44,'Medical Examinations'!$B$2:$K$2336,4,0)</f>
        <v>No</v>
      </c>
      <c r="F44" t="str">
        <f>VLOOKUP(A44,'Medical Examinations'!$B$2:$K$2337,5,0)</f>
        <v>No</v>
      </c>
      <c r="G44" t="str">
        <f>VLOOKUP(A44,'Medical Examinations'!$B$2:$K$2337,6,0)</f>
        <v>No</v>
      </c>
      <c r="H44">
        <f>VLOOKUP(A44,'Medical Examinations'!$B$2:$K$2337,7,0)</f>
        <v>0</v>
      </c>
      <c r="I44" t="str">
        <f>VLOOKUP(A44,'Medical Examinations'!$B$2:$K$2337,8,0)</f>
        <v>Yes</v>
      </c>
      <c r="J44" t="str">
        <f>VLOOKUP(A44,'Medical Examinations'!$B$2:$K$2337,9,0)</f>
        <v>Obesity</v>
      </c>
      <c r="K44" t="str">
        <f>VLOOKUP(A44,'Medical Examinations'!$B$2:$K$2337,10,0)</f>
        <v>Diabetes</v>
      </c>
      <c r="L44" s="14">
        <f>VLOOKUP(A44,'Hospitalisation Details'!B44:L2389,10,0)</f>
        <v>26235</v>
      </c>
      <c r="M44">
        <f>VLOOKUP(A44,'Hospitalisation Details'!$B$2:$L$2347,6,0)</f>
        <v>44400.41</v>
      </c>
      <c r="N44" t="str">
        <f>VLOOKUP(A44,'Hospitalisation Details'!$B$2:$L$2347,7,0)</f>
        <v>tier - 2</v>
      </c>
      <c r="O44" t="str">
        <f>VLOOKUP(A44,'Hospitalisation Details'!$B$2:$L$2347,8,0)</f>
        <v>tier - 2</v>
      </c>
      <c r="P44" t="str">
        <f>VLOOKUP(A44,'Hospitalisation Details'!$B$2:$L$2347,9,0)</f>
        <v>R1013</v>
      </c>
      <c r="Q44">
        <f>VLOOKUP(A44,'Hospitalisation Details'!$B$2:$L$2347,11,0)</f>
        <v>51</v>
      </c>
    </row>
    <row r="45" spans="1:17" ht="15.6" x14ac:dyDescent="0.3">
      <c r="A45" s="1" t="s">
        <v>2329</v>
      </c>
      <c r="B45" t="str">
        <f>VLOOKUP(A45,'Customer Names'!$A$2:$E$2336,5,)</f>
        <v xml:space="preserve">  Spencer</v>
      </c>
      <c r="C45">
        <f>VLOOKUP(A45,'Medical Examinations'!$B$2:$K$2337,2,)</f>
        <v>34.21</v>
      </c>
      <c r="D45">
        <f>VLOOKUP(A45,'Medical Examinations'!$B$2:$K$2337,3,0)</f>
        <v>8.34</v>
      </c>
      <c r="E45" t="str">
        <f>VLOOKUP(A45,'Medical Examinations'!$B$2:$K$2336,4,0)</f>
        <v>No</v>
      </c>
      <c r="F45" t="str">
        <f>VLOOKUP(A45,'Medical Examinations'!$B$2:$K$2337,5,0)</f>
        <v>No</v>
      </c>
      <c r="G45" t="str">
        <f>VLOOKUP(A45,'Medical Examinations'!$B$2:$K$2337,6,0)</f>
        <v>No</v>
      </c>
      <c r="H45">
        <f>VLOOKUP(A45,'Medical Examinations'!$B$2:$K$2337,7,0)</f>
        <v>0</v>
      </c>
      <c r="I45" t="str">
        <f>VLOOKUP(A45,'Medical Examinations'!$B$2:$K$2337,8,0)</f>
        <v>Yes</v>
      </c>
      <c r="J45" t="str">
        <f>VLOOKUP(A45,'Medical Examinations'!$B$2:$K$2337,9,0)</f>
        <v>Obesity</v>
      </c>
      <c r="K45" t="str">
        <f>VLOOKUP(A45,'Medical Examinations'!$B$2:$K$2337,10,0)</f>
        <v>Diabetes</v>
      </c>
      <c r="L45" s="14">
        <f>VLOOKUP(A45,'Hospitalisation Details'!B45:L2390,10,0)</f>
        <v>25166</v>
      </c>
      <c r="M45">
        <f>VLOOKUP(A45,'Hospitalisation Details'!$B$2:$L$2347,6,0)</f>
        <v>44260.75</v>
      </c>
      <c r="N45" t="str">
        <f>VLOOKUP(A45,'Hospitalisation Details'!$B$2:$L$2347,7,0)</f>
        <v>tier - 2</v>
      </c>
      <c r="O45" t="str">
        <f>VLOOKUP(A45,'Hospitalisation Details'!$B$2:$L$2347,8,0)</f>
        <v>tier - 1</v>
      </c>
      <c r="P45" t="str">
        <f>VLOOKUP(A45,'Hospitalisation Details'!$B$2:$L$2347,9,0)</f>
        <v>R1013</v>
      </c>
      <c r="Q45">
        <f>VLOOKUP(A45,'Hospitalisation Details'!$B$2:$L$2347,11,0)</f>
        <v>54</v>
      </c>
    </row>
    <row r="46" spans="1:17" ht="15.6" x14ac:dyDescent="0.3">
      <c r="A46" s="1" t="s">
        <v>2328</v>
      </c>
      <c r="B46" t="str">
        <f>VLOOKUP(A46,'Customer Names'!$A$2:$E$2336,5,)</f>
        <v xml:space="preserve">  Eric W</v>
      </c>
      <c r="C46">
        <f>VLOOKUP(A46,'Medical Examinations'!$B$2:$K$2337,2,)</f>
        <v>38.94</v>
      </c>
      <c r="D46">
        <f>VLOOKUP(A46,'Medical Examinations'!$B$2:$K$2337,3,0)</f>
        <v>8.49</v>
      </c>
      <c r="E46" t="str">
        <f>VLOOKUP(A46,'Medical Examinations'!$B$2:$K$2336,4,0)</f>
        <v>Yes</v>
      </c>
      <c r="F46" t="str">
        <f>VLOOKUP(A46,'Medical Examinations'!$B$2:$K$2337,5,0)</f>
        <v>No</v>
      </c>
      <c r="G46" t="str">
        <f>VLOOKUP(A46,'Medical Examinations'!$B$2:$K$2337,6,0)</f>
        <v>No</v>
      </c>
      <c r="H46">
        <f>VLOOKUP(A46,'Medical Examinations'!$B$2:$K$2337,7,0)</f>
        <v>1</v>
      </c>
      <c r="I46" t="str">
        <f>VLOOKUP(A46,'Medical Examinations'!$B$2:$K$2337,8,0)</f>
        <v>Yes</v>
      </c>
      <c r="J46" t="str">
        <f>VLOOKUP(A46,'Medical Examinations'!$B$2:$K$2337,9,0)</f>
        <v>Obesity</v>
      </c>
      <c r="K46" t="str">
        <f>VLOOKUP(A46,'Medical Examinations'!$B$2:$K$2337,10,0)</f>
        <v>Diabetes</v>
      </c>
      <c r="L46" s="14">
        <f>VLOOKUP(A46,'Hospitalisation Details'!B46:L2391,10,0)</f>
        <v>27546</v>
      </c>
      <c r="M46">
        <f>VLOOKUP(A46,'Hospitalisation Details'!$B$2:$L$2347,6,0)</f>
        <v>44202.65</v>
      </c>
      <c r="N46" t="str">
        <f>VLOOKUP(A46,'Hospitalisation Details'!$B$2:$L$2347,7,0)</f>
        <v>tier - 2</v>
      </c>
      <c r="O46" t="str">
        <f>VLOOKUP(A46,'Hospitalisation Details'!$B$2:$L$2347,8,0)</f>
        <v>tier - 2</v>
      </c>
      <c r="P46" t="str">
        <f>VLOOKUP(A46,'Hospitalisation Details'!$B$2:$L$2347,9,0)</f>
        <v>R1013</v>
      </c>
      <c r="Q46">
        <f>VLOOKUP(A46,'Hospitalisation Details'!$B$2:$L$2347,11,0)</f>
        <v>48</v>
      </c>
    </row>
    <row r="47" spans="1:17" ht="15.6" x14ac:dyDescent="0.3">
      <c r="A47" s="1" t="s">
        <v>2327</v>
      </c>
      <c r="B47" t="str">
        <f>VLOOKUP(A47,'Customer Names'!$A$2:$E$2336,5,)</f>
        <v xml:space="preserve">  Brianna L</v>
      </c>
      <c r="C47">
        <f>VLOOKUP(A47,'Medical Examinations'!$B$2:$K$2337,2,)</f>
        <v>30.21</v>
      </c>
      <c r="D47">
        <f>VLOOKUP(A47,'Medical Examinations'!$B$2:$K$2337,3,0)</f>
        <v>5.34</v>
      </c>
      <c r="E47" t="str">
        <f>VLOOKUP(A47,'Medical Examinations'!$B$2:$K$2336,4,0)</f>
        <v>Yes</v>
      </c>
      <c r="F47" t="str">
        <f>VLOOKUP(A47,'Medical Examinations'!$B$2:$K$2337,5,0)</f>
        <v>No</v>
      </c>
      <c r="G47" t="str">
        <f>VLOOKUP(A47,'Medical Examinations'!$B$2:$K$2337,6,0)</f>
        <v>No</v>
      </c>
      <c r="H47">
        <f>VLOOKUP(A47,'Medical Examinations'!$B$2:$K$2337,7,0)</f>
        <v>1</v>
      </c>
      <c r="I47" t="str">
        <f>VLOOKUP(A47,'Medical Examinations'!$B$2:$K$2337,8,0)</f>
        <v>Yes</v>
      </c>
      <c r="J47" t="str">
        <f>VLOOKUP(A47,'Medical Examinations'!$B$2:$K$2337,9,0)</f>
        <v>Obesity</v>
      </c>
      <c r="K47" t="str">
        <f>VLOOKUP(A47,'Medical Examinations'!$B$2:$K$2337,10,0)</f>
        <v>Normal</v>
      </c>
      <c r="L47" s="14">
        <f>VLOOKUP(A47,'Hospitalisation Details'!B47:L2392,10,0)</f>
        <v>32340</v>
      </c>
      <c r="M47">
        <f>VLOOKUP(A47,'Hospitalisation Details'!$B$2:$L$2347,6,0)</f>
        <v>43943.88</v>
      </c>
      <c r="N47" t="str">
        <f>VLOOKUP(A47,'Hospitalisation Details'!$B$2:$L$2347,7,0)</f>
        <v>tier - 2</v>
      </c>
      <c r="O47" t="str">
        <f>VLOOKUP(A47,'Hospitalisation Details'!$B$2:$L$2347,8,0)</f>
        <v>tier - 1</v>
      </c>
      <c r="P47" t="str">
        <f>VLOOKUP(A47,'Hospitalisation Details'!$B$2:$L$2347,9,0)</f>
        <v>R1012</v>
      </c>
      <c r="Q47">
        <f>VLOOKUP(A47,'Hospitalisation Details'!$B$2:$L$2347,11,0)</f>
        <v>34</v>
      </c>
    </row>
    <row r="48" spans="1:17" ht="15.6" x14ac:dyDescent="0.3">
      <c r="A48" s="1" t="s">
        <v>2326</v>
      </c>
      <c r="B48" t="str">
        <f>VLOOKUP(A48,'Customer Names'!$A$2:$E$2336,5,)</f>
        <v xml:space="preserve">  Thomas J</v>
      </c>
      <c r="C48">
        <f>VLOOKUP(A48,'Medical Examinations'!$B$2:$K$2337,2,)</f>
        <v>33.630000000000003</v>
      </c>
      <c r="D48">
        <f>VLOOKUP(A48,'Medical Examinations'!$B$2:$K$2337,3,0)</f>
        <v>4.43</v>
      </c>
      <c r="E48" t="str">
        <f>VLOOKUP(A48,'Medical Examinations'!$B$2:$K$2336,4,0)</f>
        <v>Yes</v>
      </c>
      <c r="F48" t="str">
        <f>VLOOKUP(A48,'Medical Examinations'!$B$2:$K$2337,5,0)</f>
        <v>No</v>
      </c>
      <c r="G48" t="str">
        <f>VLOOKUP(A48,'Medical Examinations'!$B$2:$K$2337,6,0)</f>
        <v>No</v>
      </c>
      <c r="H48">
        <f>VLOOKUP(A48,'Medical Examinations'!$B$2:$K$2337,7,0)</f>
        <v>2</v>
      </c>
      <c r="I48" t="str">
        <f>VLOOKUP(A48,'Medical Examinations'!$B$2:$K$2337,8,0)</f>
        <v>Yes</v>
      </c>
      <c r="J48" t="str">
        <f>VLOOKUP(A48,'Medical Examinations'!$B$2:$K$2337,9,0)</f>
        <v>Obesity</v>
      </c>
      <c r="K48" t="str">
        <f>VLOOKUP(A48,'Medical Examinations'!$B$2:$K$2337,10,0)</f>
        <v>Normal</v>
      </c>
      <c r="L48" s="14">
        <f>VLOOKUP(A48,'Hospitalisation Details'!B48:L2393,10,0)</f>
        <v>24385</v>
      </c>
      <c r="M48">
        <f>VLOOKUP(A48,'Hospitalisation Details'!$B$2:$L$2347,6,0)</f>
        <v>43921.18</v>
      </c>
      <c r="N48" t="str">
        <f>VLOOKUP(A48,'Hospitalisation Details'!$B$2:$L$2347,7,0)</f>
        <v>tier - 2</v>
      </c>
      <c r="O48" t="str">
        <f>VLOOKUP(A48,'Hospitalisation Details'!$B$2:$L$2347,8,0)</f>
        <v>tier - 2</v>
      </c>
      <c r="P48" t="str">
        <f>VLOOKUP(A48,'Hospitalisation Details'!$B$2:$L$2347,9,0)</f>
        <v>R1012</v>
      </c>
      <c r="Q48">
        <f>VLOOKUP(A48,'Hospitalisation Details'!$B$2:$L$2347,11,0)</f>
        <v>56</v>
      </c>
    </row>
    <row r="49" spans="1:17" ht="15.6" x14ac:dyDescent="0.3">
      <c r="A49" s="1" t="s">
        <v>2325</v>
      </c>
      <c r="B49" t="str">
        <f>VLOOKUP(A49,'Customer Names'!$A$2:$E$2336,5,)</f>
        <v xml:space="preserve">  Melissa L</v>
      </c>
      <c r="C49">
        <f>VLOOKUP(A49,'Medical Examinations'!$B$2:$K$2337,2,)</f>
        <v>40.369999999999997</v>
      </c>
      <c r="D49">
        <f>VLOOKUP(A49,'Medical Examinations'!$B$2:$K$2337,3,0)</f>
        <v>4.47</v>
      </c>
      <c r="E49" t="str">
        <f>VLOOKUP(A49,'Medical Examinations'!$B$2:$K$2336,4,0)</f>
        <v>No</v>
      </c>
      <c r="F49" t="str">
        <f>VLOOKUP(A49,'Medical Examinations'!$B$2:$K$2337,5,0)</f>
        <v>No</v>
      </c>
      <c r="G49" t="str">
        <f>VLOOKUP(A49,'Medical Examinations'!$B$2:$K$2337,6,0)</f>
        <v>No</v>
      </c>
      <c r="H49">
        <f>VLOOKUP(A49,'Medical Examinations'!$B$2:$K$2337,7,0)</f>
        <v>0</v>
      </c>
      <c r="I49" t="str">
        <f>VLOOKUP(A49,'Medical Examinations'!$B$2:$K$2337,8,0)</f>
        <v>Yes</v>
      </c>
      <c r="J49" t="str">
        <f>VLOOKUP(A49,'Medical Examinations'!$B$2:$K$2337,9,0)</f>
        <v>Obesity</v>
      </c>
      <c r="K49" t="str">
        <f>VLOOKUP(A49,'Medical Examinations'!$B$2:$K$2337,10,0)</f>
        <v>Normal</v>
      </c>
      <c r="L49" s="14">
        <f>VLOOKUP(A49,'Hospitalisation Details'!B49:L2394,10,0)</f>
        <v>29535</v>
      </c>
      <c r="M49">
        <f>VLOOKUP(A49,'Hospitalisation Details'!$B$2:$L$2347,6,0)</f>
        <v>43896.38</v>
      </c>
      <c r="N49" t="str">
        <f>VLOOKUP(A49,'Hospitalisation Details'!$B$2:$L$2347,7,0)</f>
        <v>tier - 2</v>
      </c>
      <c r="O49" t="str">
        <f>VLOOKUP(A49,'Hospitalisation Details'!$B$2:$L$2347,8,0)</f>
        <v>tier - 1</v>
      </c>
      <c r="P49" t="str">
        <f>VLOOKUP(A49,'Hospitalisation Details'!$B$2:$L$2347,9,0)</f>
        <v>R1013</v>
      </c>
      <c r="Q49">
        <f>VLOOKUP(A49,'Hospitalisation Details'!$B$2:$L$2347,11,0)</f>
        <v>42</v>
      </c>
    </row>
    <row r="50" spans="1:17" ht="15.6" x14ac:dyDescent="0.3">
      <c r="A50" s="1" t="s">
        <v>2324</v>
      </c>
      <c r="B50" t="str">
        <f>VLOOKUP(A50,'Customer Names'!$A$2:$E$2336,5,)</f>
        <v xml:space="preserve">  Flavio</v>
      </c>
      <c r="C50">
        <f>VLOOKUP(A50,'Medical Examinations'!$B$2:$K$2337,2,)</f>
        <v>53.09</v>
      </c>
      <c r="D50">
        <f>VLOOKUP(A50,'Medical Examinations'!$B$2:$K$2337,3,0)</f>
        <v>4.82</v>
      </c>
      <c r="E50" t="str">
        <f>VLOOKUP(A50,'Medical Examinations'!$B$2:$K$2336,4,0)</f>
        <v>Yes</v>
      </c>
      <c r="F50" t="str">
        <f>VLOOKUP(A50,'Medical Examinations'!$B$2:$K$2337,5,0)</f>
        <v>No</v>
      </c>
      <c r="G50" t="str">
        <f>VLOOKUP(A50,'Medical Examinations'!$B$2:$K$2337,6,0)</f>
        <v>No</v>
      </c>
      <c r="H50">
        <f>VLOOKUP(A50,'Medical Examinations'!$B$2:$K$2337,7,0)</f>
        <v>2</v>
      </c>
      <c r="I50" t="str">
        <f>VLOOKUP(A50,'Medical Examinations'!$B$2:$K$2337,8,0)</f>
        <v>Yes</v>
      </c>
      <c r="J50" t="str">
        <f>VLOOKUP(A50,'Medical Examinations'!$B$2:$K$2337,9,0)</f>
        <v>Obesity</v>
      </c>
      <c r="K50" t="str">
        <f>VLOOKUP(A50,'Medical Examinations'!$B$2:$K$2337,10,0)</f>
        <v>Normal</v>
      </c>
      <c r="L50" s="14">
        <f>VLOOKUP(A50,'Hospitalisation Details'!B50:L2395,10,0)</f>
        <v>24290</v>
      </c>
      <c r="M50">
        <f>VLOOKUP(A50,'Hospitalisation Details'!$B$2:$L$2347,6,0)</f>
        <v>43817.45</v>
      </c>
      <c r="N50" t="str">
        <f>VLOOKUP(A50,'Hospitalisation Details'!$B$2:$L$2347,7,0)</f>
        <v>tier - 2</v>
      </c>
      <c r="O50" t="str">
        <f>VLOOKUP(A50,'Hospitalisation Details'!$B$2:$L$2347,8,0)</f>
        <v>tier - 3</v>
      </c>
      <c r="P50" t="str">
        <f>VLOOKUP(A50,'Hospitalisation Details'!$B$2:$L$2347,9,0)</f>
        <v>R1012</v>
      </c>
      <c r="Q50">
        <f>VLOOKUP(A50,'Hospitalisation Details'!$B$2:$L$2347,11,0)</f>
        <v>56</v>
      </c>
    </row>
    <row r="51" spans="1:17" ht="15.6" x14ac:dyDescent="0.3">
      <c r="A51" s="1" t="s">
        <v>2323</v>
      </c>
      <c r="B51" t="str">
        <f>VLOOKUP(A51,'Customer Names'!$A$2:$E$2336,5,)</f>
        <v xml:space="preserve">  Ryan</v>
      </c>
      <c r="C51">
        <f>VLOOKUP(A51,'Medical Examinations'!$B$2:$K$2337,2,)</f>
        <v>31.79</v>
      </c>
      <c r="D51">
        <f>VLOOKUP(A51,'Medical Examinations'!$B$2:$K$2337,3,0)</f>
        <v>5.51</v>
      </c>
      <c r="E51" t="str">
        <f>VLOOKUP(A51,'Medical Examinations'!$B$2:$K$2336,4,0)</f>
        <v>Yes</v>
      </c>
      <c r="F51" t="str">
        <f>VLOOKUP(A51,'Medical Examinations'!$B$2:$K$2337,5,0)</f>
        <v>No</v>
      </c>
      <c r="G51" t="str">
        <f>VLOOKUP(A51,'Medical Examinations'!$B$2:$K$2337,6,0)</f>
        <v>No</v>
      </c>
      <c r="H51">
        <f>VLOOKUP(A51,'Medical Examinations'!$B$2:$K$2337,7,0)</f>
        <v>2</v>
      </c>
      <c r="I51" t="str">
        <f>VLOOKUP(A51,'Medical Examinations'!$B$2:$K$2337,8,0)</f>
        <v>Yes</v>
      </c>
      <c r="J51" t="str">
        <f>VLOOKUP(A51,'Medical Examinations'!$B$2:$K$2337,9,0)</f>
        <v>Obesity</v>
      </c>
      <c r="K51" t="str">
        <f>VLOOKUP(A51,'Medical Examinations'!$B$2:$K$2337,10,0)</f>
        <v>Normal</v>
      </c>
      <c r="L51" s="14">
        <f>VLOOKUP(A51,'Hospitalisation Details'!B51:L2396,10,0)</f>
        <v>24405</v>
      </c>
      <c r="M51">
        <f>VLOOKUP(A51,'Hospitalisation Details'!$B$2:$L$2347,6,0)</f>
        <v>43813.87</v>
      </c>
      <c r="N51" t="str">
        <f>VLOOKUP(A51,'Hospitalisation Details'!$B$2:$L$2347,7,0)</f>
        <v>tier - 2</v>
      </c>
      <c r="O51" t="str">
        <f>VLOOKUP(A51,'Hospitalisation Details'!$B$2:$L$2347,8,0)</f>
        <v>tier - 2</v>
      </c>
      <c r="P51" t="str">
        <f>VLOOKUP(A51,'Hospitalisation Details'!$B$2:$L$2347,9,0)</f>
        <v>R1013</v>
      </c>
      <c r="Q51">
        <f>VLOOKUP(A51,'Hospitalisation Details'!$B$2:$L$2347,11,0)</f>
        <v>56</v>
      </c>
    </row>
    <row r="52" spans="1:17" ht="15.6" x14ac:dyDescent="0.3">
      <c r="A52" s="1" t="s">
        <v>2322</v>
      </c>
      <c r="B52" t="str">
        <f>VLOOKUP(A52,'Customer Names'!$A$2:$E$2336,5,)</f>
        <v xml:space="preserve">  Anthony J</v>
      </c>
      <c r="C52">
        <f>VLOOKUP(A52,'Medical Examinations'!$B$2:$K$2337,2,)</f>
        <v>41.895000000000003</v>
      </c>
      <c r="D52">
        <f>VLOOKUP(A52,'Medical Examinations'!$B$2:$K$2337,3,0)</f>
        <v>10.87</v>
      </c>
      <c r="E52" t="str">
        <f>VLOOKUP(A52,'Medical Examinations'!$B$2:$K$2336,4,0)</f>
        <v>Yes</v>
      </c>
      <c r="F52" t="str">
        <f>VLOOKUP(A52,'Medical Examinations'!$B$2:$K$2337,5,0)</f>
        <v>No</v>
      </c>
      <c r="G52" t="str">
        <f>VLOOKUP(A52,'Medical Examinations'!$B$2:$K$2337,6,0)</f>
        <v>No</v>
      </c>
      <c r="H52">
        <f>VLOOKUP(A52,'Medical Examinations'!$B$2:$K$2337,7,0)</f>
        <v>1</v>
      </c>
      <c r="I52" t="str">
        <f>VLOOKUP(A52,'Medical Examinations'!$B$2:$K$2337,8,0)</f>
        <v>Yes</v>
      </c>
      <c r="J52" t="str">
        <f>VLOOKUP(A52,'Medical Examinations'!$B$2:$K$2337,9,0)</f>
        <v>Obesity</v>
      </c>
      <c r="K52" t="str">
        <f>VLOOKUP(A52,'Medical Examinations'!$B$2:$K$2337,10,0)</f>
        <v>Diabetes</v>
      </c>
      <c r="L52" s="14">
        <f>VLOOKUP(A52,'Hospitalisation Details'!B52:L2397,10,0)</f>
        <v>31775</v>
      </c>
      <c r="M52">
        <f>VLOOKUP(A52,'Hospitalisation Details'!$B$2:$L$2347,6,0)</f>
        <v>43753.34</v>
      </c>
      <c r="N52" t="str">
        <f>VLOOKUP(A52,'Hospitalisation Details'!$B$2:$L$2347,7,0)</f>
        <v>tier - 2</v>
      </c>
      <c r="O52" t="str">
        <f>VLOOKUP(A52,'Hospitalisation Details'!$B$2:$L$2347,8,0)</f>
        <v>tier - 1</v>
      </c>
      <c r="P52" t="str">
        <f>VLOOKUP(A52,'Hospitalisation Details'!$B$2:$L$2347,9,0)</f>
        <v>R1015</v>
      </c>
      <c r="Q52">
        <f>VLOOKUP(A52,'Hospitalisation Details'!$B$2:$L$2347,11,0)</f>
        <v>36</v>
      </c>
    </row>
    <row r="53" spans="1:17" ht="15.6" x14ac:dyDescent="0.3">
      <c r="A53" s="1" t="s">
        <v>2321</v>
      </c>
      <c r="B53" t="str">
        <f>VLOOKUP(A53,'Customer Names'!$A$2:$E$2336,5,)</f>
        <v xml:space="preserve">  Alex</v>
      </c>
      <c r="C53">
        <f>VLOOKUP(A53,'Medical Examinations'!$B$2:$K$2337,2,)</f>
        <v>31.16</v>
      </c>
      <c r="D53">
        <f>VLOOKUP(A53,'Medical Examinations'!$B$2:$K$2337,3,0)</f>
        <v>9.34</v>
      </c>
      <c r="E53" t="str">
        <f>VLOOKUP(A53,'Medical Examinations'!$B$2:$K$2336,4,0)</f>
        <v>No</v>
      </c>
      <c r="F53" t="str">
        <f>VLOOKUP(A53,'Medical Examinations'!$B$2:$K$2337,5,0)</f>
        <v>No</v>
      </c>
      <c r="G53" t="str">
        <f>VLOOKUP(A53,'Medical Examinations'!$B$2:$K$2337,6,0)</f>
        <v>No</v>
      </c>
      <c r="H53">
        <f>VLOOKUP(A53,'Medical Examinations'!$B$2:$K$2337,7,0)</f>
        <v>0</v>
      </c>
      <c r="I53" t="str">
        <f>VLOOKUP(A53,'Medical Examinations'!$B$2:$K$2337,8,0)</f>
        <v>Yes</v>
      </c>
      <c r="J53" t="str">
        <f>VLOOKUP(A53,'Medical Examinations'!$B$2:$K$2337,9,0)</f>
        <v>Obesity</v>
      </c>
      <c r="K53" t="str">
        <f>VLOOKUP(A53,'Medical Examinations'!$B$2:$K$2337,10,0)</f>
        <v>Diabetes</v>
      </c>
      <c r="L53" s="14">
        <f>VLOOKUP(A53,'Hospitalisation Details'!B53:L2398,10,0)</f>
        <v>23976</v>
      </c>
      <c r="M53">
        <f>VLOOKUP(A53,'Hospitalisation Details'!$B$2:$L$2347,6,0)</f>
        <v>43578.94</v>
      </c>
      <c r="N53" t="str">
        <f>VLOOKUP(A53,'Hospitalisation Details'!$B$2:$L$2347,7,0)</f>
        <v>tier - 2</v>
      </c>
      <c r="O53" t="str">
        <f>VLOOKUP(A53,'Hospitalisation Details'!$B$2:$L$2347,8,0)</f>
        <v>tier - 2</v>
      </c>
      <c r="P53" t="str">
        <f>VLOOKUP(A53,'Hospitalisation Details'!$B$2:$L$2347,9,0)</f>
        <v>R1012</v>
      </c>
      <c r="Q53">
        <f>VLOOKUP(A53,'Hospitalisation Details'!$B$2:$L$2347,11,0)</f>
        <v>57</v>
      </c>
    </row>
    <row r="54" spans="1:17" ht="15.6" x14ac:dyDescent="0.3">
      <c r="A54" s="1" t="s">
        <v>2320</v>
      </c>
      <c r="B54" t="str">
        <f>VLOOKUP(A54,'Customer Names'!$A$2:$E$2336,5,)</f>
        <v xml:space="preserve">  David</v>
      </c>
      <c r="C54">
        <f>VLOOKUP(A54,'Medical Examinations'!$B$2:$K$2337,2,)</f>
        <v>34.104999999999997</v>
      </c>
      <c r="D54">
        <f>VLOOKUP(A54,'Medical Examinations'!$B$2:$K$2337,3,0)</f>
        <v>5.03</v>
      </c>
      <c r="E54" t="str">
        <f>VLOOKUP(A54,'Medical Examinations'!$B$2:$K$2336,4,0)</f>
        <v>Yes</v>
      </c>
      <c r="F54" t="str">
        <f>VLOOKUP(A54,'Medical Examinations'!$B$2:$K$2337,5,0)</f>
        <v>No</v>
      </c>
      <c r="G54" t="str">
        <f>VLOOKUP(A54,'Medical Examinations'!$B$2:$K$2337,6,0)</f>
        <v>Yes</v>
      </c>
      <c r="H54">
        <f>VLOOKUP(A54,'Medical Examinations'!$B$2:$K$2337,7,0)</f>
        <v>1</v>
      </c>
      <c r="I54" t="str">
        <f>VLOOKUP(A54,'Medical Examinations'!$B$2:$K$2337,8,0)</f>
        <v>Yes</v>
      </c>
      <c r="J54" t="str">
        <f>VLOOKUP(A54,'Medical Examinations'!$B$2:$K$2337,9,0)</f>
        <v>Obesity</v>
      </c>
      <c r="K54" t="str">
        <f>VLOOKUP(A54,'Medical Examinations'!$B$2:$K$2337,10,0)</f>
        <v>Normal</v>
      </c>
      <c r="L54" s="14">
        <f>VLOOKUP(A54,'Hospitalisation Details'!B54:L2399,10,0)</f>
        <v>25540</v>
      </c>
      <c r="M54">
        <f>VLOOKUP(A54,'Hospitalisation Details'!$B$2:$L$2347,6,0)</f>
        <v>43254.42</v>
      </c>
      <c r="N54" t="str">
        <f>VLOOKUP(A54,'Hospitalisation Details'!$B$2:$L$2347,7,0)</f>
        <v>tier - 2</v>
      </c>
      <c r="O54" t="str">
        <f>VLOOKUP(A54,'Hospitalisation Details'!$B$2:$L$2347,8,0)</f>
        <v>tier - 2</v>
      </c>
      <c r="P54" t="str">
        <f>VLOOKUP(A54,'Hospitalisation Details'!$B$2:$L$2347,9,0)</f>
        <v>R1016</v>
      </c>
      <c r="Q54">
        <f>VLOOKUP(A54,'Hospitalisation Details'!$B$2:$L$2347,11,0)</f>
        <v>53</v>
      </c>
    </row>
    <row r="55" spans="1:17" ht="15.6" x14ac:dyDescent="0.3">
      <c r="A55" s="1" t="s">
        <v>2319</v>
      </c>
      <c r="B55" t="str">
        <f>VLOOKUP(A55,'Customer Names'!$A$2:$E$2336,5,)</f>
        <v xml:space="preserve">  Andrew B</v>
      </c>
      <c r="C55">
        <f>VLOOKUP(A55,'Medical Examinations'!$B$2:$K$2337,2,)</f>
        <v>51.93</v>
      </c>
      <c r="D55">
        <f>VLOOKUP(A55,'Medical Examinations'!$B$2:$K$2337,3,0)</f>
        <v>11.05</v>
      </c>
      <c r="E55" t="str">
        <f>VLOOKUP(A55,'Medical Examinations'!$B$2:$K$2336,4,0)</f>
        <v>No</v>
      </c>
      <c r="F55" t="str">
        <f>VLOOKUP(A55,'Medical Examinations'!$B$2:$K$2337,5,0)</f>
        <v>No</v>
      </c>
      <c r="G55" t="str">
        <f>VLOOKUP(A55,'Medical Examinations'!$B$2:$K$2337,6,0)</f>
        <v>No</v>
      </c>
      <c r="H55">
        <f>VLOOKUP(A55,'Medical Examinations'!$B$2:$K$2337,7,0)</f>
        <v>0</v>
      </c>
      <c r="I55" t="str">
        <f>VLOOKUP(A55,'Medical Examinations'!$B$2:$K$2337,8,0)</f>
        <v>Yes</v>
      </c>
      <c r="J55" t="str">
        <f>VLOOKUP(A55,'Medical Examinations'!$B$2:$K$2337,9,0)</f>
        <v>Obesity</v>
      </c>
      <c r="K55" t="str">
        <f>VLOOKUP(A55,'Medical Examinations'!$B$2:$K$2337,10,0)</f>
        <v>Diabetes</v>
      </c>
      <c r="L55" s="14">
        <f>VLOOKUP(A55,'Hospitalisation Details'!B55:L2400,10,0)</f>
        <v>24075</v>
      </c>
      <c r="M55">
        <f>VLOOKUP(A55,'Hospitalisation Details'!$B$2:$L$2347,6,0)</f>
        <v>43073.760000000002</v>
      </c>
      <c r="N55" t="str">
        <f>VLOOKUP(A55,'Hospitalisation Details'!$B$2:$L$2347,7,0)</f>
        <v>tier - 2</v>
      </c>
      <c r="O55" t="str">
        <f>VLOOKUP(A55,'Hospitalisation Details'!$B$2:$L$2347,8,0)</f>
        <v>tier - 2</v>
      </c>
      <c r="P55" t="str">
        <f>VLOOKUP(A55,'Hospitalisation Details'!$B$2:$L$2347,9,0)</f>
        <v>R1011</v>
      </c>
      <c r="Q55">
        <f>VLOOKUP(A55,'Hospitalisation Details'!$B$2:$L$2347,11,0)</f>
        <v>57</v>
      </c>
    </row>
    <row r="56" spans="1:17" ht="15.6" x14ac:dyDescent="0.3">
      <c r="A56" s="1" t="s">
        <v>2318</v>
      </c>
      <c r="B56" t="str">
        <f>VLOOKUP(A56,'Customer Names'!$A$2:$E$2336,5,)</f>
        <v xml:space="preserve">  Dara E</v>
      </c>
      <c r="C56">
        <f>VLOOKUP(A56,'Medical Examinations'!$B$2:$K$2337,2,)</f>
        <v>38.950000000000003</v>
      </c>
      <c r="D56">
        <f>VLOOKUP(A56,'Medical Examinations'!$B$2:$K$2337,3,0)</f>
        <v>11.95</v>
      </c>
      <c r="E56" t="str">
        <f>VLOOKUP(A56,'Medical Examinations'!$B$2:$K$2336,4,0)</f>
        <v>No</v>
      </c>
      <c r="F56" t="str">
        <f>VLOOKUP(A56,'Medical Examinations'!$B$2:$K$2337,5,0)</f>
        <v>No</v>
      </c>
      <c r="G56" t="str">
        <f>VLOOKUP(A56,'Medical Examinations'!$B$2:$K$2337,6,0)</f>
        <v>No</v>
      </c>
      <c r="H56">
        <f>VLOOKUP(A56,'Medical Examinations'!$B$2:$K$2337,7,0)</f>
        <v>0</v>
      </c>
      <c r="I56" t="str">
        <f>VLOOKUP(A56,'Medical Examinations'!$B$2:$K$2337,8,0)</f>
        <v>Yes</v>
      </c>
      <c r="J56" t="str">
        <f>VLOOKUP(A56,'Medical Examinations'!$B$2:$K$2337,9,0)</f>
        <v>Obesity</v>
      </c>
      <c r="K56" t="str">
        <f>VLOOKUP(A56,'Medical Examinations'!$B$2:$K$2337,10,0)</f>
        <v>Diabetes</v>
      </c>
      <c r="L56" s="14">
        <f>VLOOKUP(A56,'Hospitalisation Details'!B56:L2401,10,0)</f>
        <v>28798</v>
      </c>
      <c r="M56">
        <f>VLOOKUP(A56,'Hospitalisation Details'!$B$2:$L$2347,6,0)</f>
        <v>42983.46</v>
      </c>
      <c r="N56" t="str">
        <f>VLOOKUP(A56,'Hospitalisation Details'!$B$2:$L$2347,7,0)</f>
        <v>tier - 1</v>
      </c>
      <c r="O56" t="str">
        <f>VLOOKUP(A56,'Hospitalisation Details'!$B$2:$L$2347,8,0)</f>
        <v>tier - 2</v>
      </c>
      <c r="P56" t="str">
        <f>VLOOKUP(A56,'Hospitalisation Details'!$B$2:$L$2347,9,0)</f>
        <v>R1012</v>
      </c>
      <c r="Q56">
        <f>VLOOKUP(A56,'Hospitalisation Details'!$B$2:$L$2347,11,0)</f>
        <v>44</v>
      </c>
    </row>
    <row r="57" spans="1:17" ht="15.6" x14ac:dyDescent="0.3">
      <c r="A57" s="1" t="s">
        <v>2317</v>
      </c>
      <c r="B57" t="str">
        <f>VLOOKUP(A57,'Customer Names'!$A$2:$E$2336,5,)</f>
        <v xml:space="preserve">  Inna</v>
      </c>
      <c r="C57">
        <f>VLOOKUP(A57,'Medical Examinations'!$B$2:$K$2337,2,)</f>
        <v>36.630000000000003</v>
      </c>
      <c r="D57">
        <f>VLOOKUP(A57,'Medical Examinations'!$B$2:$K$2337,3,0)</f>
        <v>7.72</v>
      </c>
      <c r="E57" t="str">
        <f>VLOOKUP(A57,'Medical Examinations'!$B$2:$K$2336,4,0)</f>
        <v>Yes</v>
      </c>
      <c r="F57" t="str">
        <f>VLOOKUP(A57,'Medical Examinations'!$B$2:$K$2337,5,0)</f>
        <v>No</v>
      </c>
      <c r="G57" t="str">
        <f>VLOOKUP(A57,'Medical Examinations'!$B$2:$K$2337,6,0)</f>
        <v>No</v>
      </c>
      <c r="H57">
        <f>VLOOKUP(A57,'Medical Examinations'!$B$2:$K$2337,7,0)</f>
        <v>1</v>
      </c>
      <c r="I57" t="str">
        <f>VLOOKUP(A57,'Medical Examinations'!$B$2:$K$2337,8,0)</f>
        <v>Yes</v>
      </c>
      <c r="J57" t="str">
        <f>VLOOKUP(A57,'Medical Examinations'!$B$2:$K$2337,9,0)</f>
        <v>Obesity</v>
      </c>
      <c r="K57" t="str">
        <f>VLOOKUP(A57,'Medical Examinations'!$B$2:$K$2337,10,0)</f>
        <v>Diabetes</v>
      </c>
      <c r="L57" s="14">
        <f>VLOOKUP(A57,'Hospitalisation Details'!B57:L2402,10,0)</f>
        <v>27690</v>
      </c>
      <c r="M57">
        <f>VLOOKUP(A57,'Hospitalisation Details'!$B$2:$L$2347,6,0)</f>
        <v>42969.85</v>
      </c>
      <c r="N57" t="str">
        <f>VLOOKUP(A57,'Hospitalisation Details'!$B$2:$L$2347,7,0)</f>
        <v>tier - 1</v>
      </c>
      <c r="O57" t="str">
        <f>VLOOKUP(A57,'Hospitalisation Details'!$B$2:$L$2347,8,0)</f>
        <v>tier - 3</v>
      </c>
      <c r="P57" t="str">
        <f>VLOOKUP(A57,'Hospitalisation Details'!$B$2:$L$2347,9,0)</f>
        <v>R1013</v>
      </c>
      <c r="Q57">
        <f>VLOOKUP(A57,'Hospitalisation Details'!$B$2:$L$2347,11,0)</f>
        <v>47</v>
      </c>
    </row>
    <row r="58" spans="1:17" ht="15.6" x14ac:dyDescent="0.3">
      <c r="A58" s="1" t="s">
        <v>2316</v>
      </c>
      <c r="B58" t="str">
        <f>VLOOKUP(A58,'Customer Names'!$A$2:$E$2336,5,)</f>
        <v xml:space="preserve">  Ari</v>
      </c>
      <c r="C58">
        <f>VLOOKUP(A58,'Medical Examinations'!$B$2:$K$2337,2,)</f>
        <v>34.200000000000003</v>
      </c>
      <c r="D58">
        <f>VLOOKUP(A58,'Medical Examinations'!$B$2:$K$2337,3,0)</f>
        <v>5.75</v>
      </c>
      <c r="E58" t="str">
        <f>VLOOKUP(A58,'Medical Examinations'!$B$2:$K$2336,4,0)</f>
        <v>No</v>
      </c>
      <c r="F58" t="str">
        <f>VLOOKUP(A58,'Medical Examinations'!$B$2:$K$2337,5,0)</f>
        <v>No</v>
      </c>
      <c r="G58" t="str">
        <f>VLOOKUP(A58,'Medical Examinations'!$B$2:$K$2337,6,0)</f>
        <v>No</v>
      </c>
      <c r="H58">
        <f>VLOOKUP(A58,'Medical Examinations'!$B$2:$K$2337,7,0)</f>
        <v>2</v>
      </c>
      <c r="I58" t="str">
        <f>VLOOKUP(A58,'Medical Examinations'!$B$2:$K$2337,8,0)</f>
        <v>Yes</v>
      </c>
      <c r="J58" t="str">
        <f>VLOOKUP(A58,'Medical Examinations'!$B$2:$K$2337,9,0)</f>
        <v>Obesity</v>
      </c>
      <c r="K58" t="str">
        <f>VLOOKUP(A58,'Medical Examinations'!$B$2:$K$2337,10,0)</f>
        <v>Prediabetes</v>
      </c>
      <c r="L58" s="14">
        <f>VLOOKUP(A58,'Hospitalisation Details'!B58:L2403,10,0)</f>
        <v>26552</v>
      </c>
      <c r="M58">
        <f>VLOOKUP(A58,'Hospitalisation Details'!$B$2:$L$2347,6,0)</f>
        <v>42856.84</v>
      </c>
      <c r="N58" t="str">
        <f>VLOOKUP(A58,'Hospitalisation Details'!$B$2:$L$2347,7,0)</f>
        <v>tier - 1</v>
      </c>
      <c r="O58" t="str">
        <f>VLOOKUP(A58,'Hospitalisation Details'!$B$2:$L$2347,8,0)</f>
        <v>tier - 1</v>
      </c>
      <c r="P58" t="str">
        <f>VLOOKUP(A58,'Hospitalisation Details'!$B$2:$L$2347,9,0)</f>
        <v>R1011</v>
      </c>
      <c r="Q58">
        <f>VLOOKUP(A58,'Hospitalisation Details'!$B$2:$L$2347,11,0)</f>
        <v>50</v>
      </c>
    </row>
    <row r="59" spans="1:17" ht="15.6" x14ac:dyDescent="0.3">
      <c r="A59" s="1" t="s">
        <v>2315</v>
      </c>
      <c r="B59" t="str">
        <f>VLOOKUP(A59,'Customer Names'!$A$2:$E$2336,5,)</f>
        <v xml:space="preserve">  Lindsey</v>
      </c>
      <c r="C59">
        <f>VLOOKUP(A59,'Medical Examinations'!$B$2:$K$2337,2,)</f>
        <v>50.63</v>
      </c>
      <c r="D59">
        <f>VLOOKUP(A59,'Medical Examinations'!$B$2:$K$2337,3,0)</f>
        <v>11.89</v>
      </c>
      <c r="E59" t="str">
        <f>VLOOKUP(A59,'Medical Examinations'!$B$2:$K$2336,4,0)</f>
        <v>No</v>
      </c>
      <c r="F59" t="str">
        <f>VLOOKUP(A59,'Medical Examinations'!$B$2:$K$2337,5,0)</f>
        <v>No</v>
      </c>
      <c r="G59" t="str">
        <f>VLOOKUP(A59,'Medical Examinations'!$B$2:$K$2337,6,0)</f>
        <v>No</v>
      </c>
      <c r="H59">
        <f>VLOOKUP(A59,'Medical Examinations'!$B$2:$K$2337,7,0)</f>
        <v>0</v>
      </c>
      <c r="I59" t="str">
        <f>VLOOKUP(A59,'Medical Examinations'!$B$2:$K$2337,8,0)</f>
        <v>Yes</v>
      </c>
      <c r="J59" t="str">
        <f>VLOOKUP(A59,'Medical Examinations'!$B$2:$K$2337,9,0)</f>
        <v>Obesity</v>
      </c>
      <c r="K59" t="str">
        <f>VLOOKUP(A59,'Medical Examinations'!$B$2:$K$2337,10,0)</f>
        <v>Diabetes</v>
      </c>
      <c r="L59" s="14">
        <f>VLOOKUP(A59,'Hospitalisation Details'!B59:L2404,10,0)</f>
        <v>24044</v>
      </c>
      <c r="M59">
        <f>VLOOKUP(A59,'Hospitalisation Details'!$B$2:$L$2347,6,0)</f>
        <v>42764.12</v>
      </c>
      <c r="N59" t="str">
        <f>VLOOKUP(A59,'Hospitalisation Details'!$B$2:$L$2347,7,0)</f>
        <v>tier - 1</v>
      </c>
      <c r="O59" t="str">
        <f>VLOOKUP(A59,'Hospitalisation Details'!$B$2:$L$2347,8,0)</f>
        <v>tier - 2</v>
      </c>
      <c r="P59" t="str">
        <f>VLOOKUP(A59,'Hospitalisation Details'!$B$2:$L$2347,9,0)</f>
        <v>R1011</v>
      </c>
      <c r="Q59">
        <f>VLOOKUP(A59,'Hospitalisation Details'!$B$2:$L$2347,11,0)</f>
        <v>57</v>
      </c>
    </row>
    <row r="60" spans="1:17" ht="15.6" x14ac:dyDescent="0.3">
      <c r="A60" s="1" t="s">
        <v>2314</v>
      </c>
      <c r="B60" t="str">
        <f>VLOOKUP(A60,'Customer Names'!$A$2:$E$2336,5,)</f>
        <v xml:space="preserve">  Kenny</v>
      </c>
      <c r="C60">
        <f>VLOOKUP(A60,'Medical Examinations'!$B$2:$K$2337,2,)</f>
        <v>36.479999999999997</v>
      </c>
      <c r="D60">
        <f>VLOOKUP(A60,'Medical Examinations'!$B$2:$K$2337,3,0)</f>
        <v>6.2</v>
      </c>
      <c r="E60" t="str">
        <f>VLOOKUP(A60,'Medical Examinations'!$B$2:$K$2336,4,0)</f>
        <v>No</v>
      </c>
      <c r="F60" t="str">
        <f>VLOOKUP(A60,'Medical Examinations'!$B$2:$K$2337,5,0)</f>
        <v>No</v>
      </c>
      <c r="G60" t="str">
        <f>VLOOKUP(A60,'Medical Examinations'!$B$2:$K$2337,6,0)</f>
        <v>No</v>
      </c>
      <c r="H60">
        <f>VLOOKUP(A60,'Medical Examinations'!$B$2:$K$2337,7,0)</f>
        <v>0</v>
      </c>
      <c r="I60" t="str">
        <f>VLOOKUP(A60,'Medical Examinations'!$B$2:$K$2337,8,0)</f>
        <v>Yes</v>
      </c>
      <c r="J60" t="str">
        <f>VLOOKUP(A60,'Medical Examinations'!$B$2:$K$2337,9,0)</f>
        <v>Obesity</v>
      </c>
      <c r="K60" t="str">
        <f>VLOOKUP(A60,'Medical Examinations'!$B$2:$K$2337,10,0)</f>
        <v>Prediabetes</v>
      </c>
      <c r="L60" s="14">
        <f>VLOOKUP(A60,'Hospitalisation Details'!B60:L2405,10,0)</f>
        <v>28419</v>
      </c>
      <c r="M60">
        <f>VLOOKUP(A60,'Hospitalisation Details'!$B$2:$L$2347,6,0)</f>
        <v>42760.5</v>
      </c>
      <c r="N60" t="str">
        <f>VLOOKUP(A60,'Hospitalisation Details'!$B$2:$L$2347,7,0)</f>
        <v>tier - 1</v>
      </c>
      <c r="O60" t="str">
        <f>VLOOKUP(A60,'Hospitalisation Details'!$B$2:$L$2347,8,0)</f>
        <v>tier - 2</v>
      </c>
      <c r="P60" t="str">
        <f>VLOOKUP(A60,'Hospitalisation Details'!$B$2:$L$2347,9,0)</f>
        <v>R1012</v>
      </c>
      <c r="Q60">
        <f>VLOOKUP(A60,'Hospitalisation Details'!$B$2:$L$2347,11,0)</f>
        <v>45</v>
      </c>
    </row>
    <row r="61" spans="1:17" ht="15.6" x14ac:dyDescent="0.3">
      <c r="A61" s="1" t="s">
        <v>2313</v>
      </c>
      <c r="B61" t="str">
        <f>VLOOKUP(A61,'Customer Names'!$A$2:$E$2336,5,)</f>
        <v xml:space="preserve">  Louise</v>
      </c>
      <c r="C61">
        <f>VLOOKUP(A61,'Medical Examinations'!$B$2:$K$2337,2,)</f>
        <v>54.82</v>
      </c>
      <c r="D61">
        <f>VLOOKUP(A61,'Medical Examinations'!$B$2:$K$2337,3,0)</f>
        <v>10.61</v>
      </c>
      <c r="E61" t="str">
        <f>VLOOKUP(A61,'Medical Examinations'!$B$2:$K$2336,4,0)</f>
        <v>No</v>
      </c>
      <c r="F61" t="str">
        <f>VLOOKUP(A61,'Medical Examinations'!$B$2:$K$2337,5,0)</f>
        <v>No</v>
      </c>
      <c r="G61" t="str">
        <f>VLOOKUP(A61,'Medical Examinations'!$B$2:$K$2337,6,0)</f>
        <v>No</v>
      </c>
      <c r="H61">
        <f>VLOOKUP(A61,'Medical Examinations'!$B$2:$K$2337,7,0)</f>
        <v>0</v>
      </c>
      <c r="I61" t="str">
        <f>VLOOKUP(A61,'Medical Examinations'!$B$2:$K$2337,8,0)</f>
        <v>Yes</v>
      </c>
      <c r="J61" t="str">
        <f>VLOOKUP(A61,'Medical Examinations'!$B$2:$K$2337,9,0)</f>
        <v>Obesity</v>
      </c>
      <c r="K61" t="str">
        <f>VLOOKUP(A61,'Medical Examinations'!$B$2:$K$2337,10,0)</f>
        <v>Diabetes</v>
      </c>
      <c r="L61" s="14">
        <f>VLOOKUP(A61,'Hospitalisation Details'!B61:L2406,10,0)</f>
        <v>26240</v>
      </c>
      <c r="M61">
        <f>VLOOKUP(A61,'Hospitalisation Details'!$B$2:$L$2347,6,0)</f>
        <v>42644.2</v>
      </c>
      <c r="N61" t="str">
        <f>VLOOKUP(A61,'Hospitalisation Details'!$B$2:$L$2347,7,0)</f>
        <v>tier - 1</v>
      </c>
      <c r="O61" t="str">
        <f>VLOOKUP(A61,'Hospitalisation Details'!$B$2:$L$2347,8,0)</f>
        <v>tier - 3</v>
      </c>
      <c r="P61" t="str">
        <f>VLOOKUP(A61,'Hospitalisation Details'!$B$2:$L$2347,9,0)</f>
        <v>R1011</v>
      </c>
      <c r="Q61">
        <f>VLOOKUP(A61,'Hospitalisation Details'!$B$2:$L$2347,11,0)</f>
        <v>51</v>
      </c>
    </row>
    <row r="62" spans="1:17" ht="15.6" x14ac:dyDescent="0.3">
      <c r="A62" s="1" t="s">
        <v>2312</v>
      </c>
      <c r="B62" t="str">
        <f>VLOOKUP(A62,'Customer Names'!$A$2:$E$2336,5,)</f>
        <v xml:space="preserve">  Cameron</v>
      </c>
      <c r="C62">
        <f>VLOOKUP(A62,'Medical Examinations'!$B$2:$K$2337,2,)</f>
        <v>38.06</v>
      </c>
      <c r="D62">
        <f>VLOOKUP(A62,'Medical Examinations'!$B$2:$K$2337,3,0)</f>
        <v>6.04</v>
      </c>
      <c r="E62" t="str">
        <f>VLOOKUP(A62,'Medical Examinations'!$B$2:$K$2336,4,0)</f>
        <v>No</v>
      </c>
      <c r="F62" t="str">
        <f>VLOOKUP(A62,'Medical Examinations'!$B$2:$K$2337,5,0)</f>
        <v>No</v>
      </c>
      <c r="G62" t="str">
        <f>VLOOKUP(A62,'Medical Examinations'!$B$2:$K$2337,6,0)</f>
        <v>Yes</v>
      </c>
      <c r="H62">
        <f>VLOOKUP(A62,'Medical Examinations'!$B$2:$K$2337,7,0)</f>
        <v>1</v>
      </c>
      <c r="I62" t="str">
        <f>VLOOKUP(A62,'Medical Examinations'!$B$2:$K$2337,8,0)</f>
        <v>Yes</v>
      </c>
      <c r="J62" t="str">
        <f>VLOOKUP(A62,'Medical Examinations'!$B$2:$K$2337,9,0)</f>
        <v>Obesity</v>
      </c>
      <c r="K62" t="str">
        <f>VLOOKUP(A62,'Medical Examinations'!$B$2:$K$2337,10,0)</f>
        <v>Prediabetes</v>
      </c>
      <c r="L62" s="14">
        <f>VLOOKUP(A62,'Hospitalisation Details'!B62:L2407,10,0)</f>
        <v>29216</v>
      </c>
      <c r="M62">
        <f>VLOOKUP(A62,'Hospitalisation Details'!$B$2:$L$2347,6,0)</f>
        <v>42560.43</v>
      </c>
      <c r="N62" t="str">
        <f>VLOOKUP(A62,'Hospitalisation Details'!$B$2:$L$2347,7,0)</f>
        <v>tier - 1</v>
      </c>
      <c r="O62" t="str">
        <f>VLOOKUP(A62,'Hospitalisation Details'!$B$2:$L$2347,8,0)</f>
        <v>tier - 3</v>
      </c>
      <c r="P62" t="str">
        <f>VLOOKUP(A62,'Hospitalisation Details'!$B$2:$L$2347,9,0)</f>
        <v>R1013</v>
      </c>
      <c r="Q62">
        <f>VLOOKUP(A62,'Hospitalisation Details'!$B$2:$L$2347,11,0)</f>
        <v>43</v>
      </c>
    </row>
    <row r="63" spans="1:17" ht="15.6" x14ac:dyDescent="0.3">
      <c r="A63" s="1" t="s">
        <v>2311</v>
      </c>
      <c r="B63" t="str">
        <f>VLOOKUP(A63,'Customer Names'!$A$2:$E$2336,5,)</f>
        <v xml:space="preserve">  Katie T</v>
      </c>
      <c r="C63">
        <f>VLOOKUP(A63,'Medical Examinations'!$B$2:$K$2337,2,)</f>
        <v>51.48</v>
      </c>
      <c r="D63">
        <f>VLOOKUP(A63,'Medical Examinations'!$B$2:$K$2337,3,0)</f>
        <v>9.33</v>
      </c>
      <c r="E63" t="str">
        <f>VLOOKUP(A63,'Medical Examinations'!$B$2:$K$2336,4,0)</f>
        <v>Yes</v>
      </c>
      <c r="F63" t="str">
        <f>VLOOKUP(A63,'Medical Examinations'!$B$2:$K$2337,5,0)</f>
        <v>No</v>
      </c>
      <c r="G63" t="str">
        <f>VLOOKUP(A63,'Medical Examinations'!$B$2:$K$2337,6,0)</f>
        <v>No</v>
      </c>
      <c r="H63">
        <f>VLOOKUP(A63,'Medical Examinations'!$B$2:$K$2337,7,0)</f>
        <v>0</v>
      </c>
      <c r="I63" t="str">
        <f>VLOOKUP(A63,'Medical Examinations'!$B$2:$K$2337,8,0)</f>
        <v>Yes</v>
      </c>
      <c r="J63" t="str">
        <f>VLOOKUP(A63,'Medical Examinations'!$B$2:$K$2337,9,0)</f>
        <v>Obesity</v>
      </c>
      <c r="K63" t="str">
        <f>VLOOKUP(A63,'Medical Examinations'!$B$2:$K$2337,10,0)</f>
        <v>Diabetes</v>
      </c>
      <c r="L63" s="14">
        <f>VLOOKUP(A63,'Hospitalisation Details'!B63:L2408,10,0)</f>
        <v>24650</v>
      </c>
      <c r="M63">
        <f>VLOOKUP(A63,'Hospitalisation Details'!$B$2:$L$2347,6,0)</f>
        <v>42538.720000000001</v>
      </c>
      <c r="N63" t="str">
        <f>VLOOKUP(A63,'Hospitalisation Details'!$B$2:$L$2347,7,0)</f>
        <v>tier - 1</v>
      </c>
      <c r="O63" t="str">
        <f>VLOOKUP(A63,'Hospitalisation Details'!$B$2:$L$2347,8,0)</f>
        <v>tier - 3</v>
      </c>
      <c r="P63" t="str">
        <f>VLOOKUP(A63,'Hospitalisation Details'!$B$2:$L$2347,9,0)</f>
        <v>R1011</v>
      </c>
      <c r="Q63">
        <f>VLOOKUP(A63,'Hospitalisation Details'!$B$2:$L$2347,11,0)</f>
        <v>55</v>
      </c>
    </row>
    <row r="64" spans="1:17" ht="15.6" x14ac:dyDescent="0.3">
      <c r="A64" s="1" t="s">
        <v>2310</v>
      </c>
      <c r="B64" t="str">
        <f>VLOOKUP(A64,'Customer Names'!$A$2:$E$2336,5,)</f>
        <v xml:space="preserve">  Casey</v>
      </c>
      <c r="C64">
        <f>VLOOKUP(A64,'Medical Examinations'!$B$2:$K$2337,2,)</f>
        <v>52.06</v>
      </c>
      <c r="D64">
        <f>VLOOKUP(A64,'Medical Examinations'!$B$2:$K$2337,3,0)</f>
        <v>11.47</v>
      </c>
      <c r="E64" t="str">
        <f>VLOOKUP(A64,'Medical Examinations'!$B$2:$K$2336,4,0)</f>
        <v>No</v>
      </c>
      <c r="F64" t="str">
        <f>VLOOKUP(A64,'Medical Examinations'!$B$2:$K$2337,5,0)</f>
        <v>No</v>
      </c>
      <c r="G64" t="str">
        <f>VLOOKUP(A64,'Medical Examinations'!$B$2:$K$2337,6,0)</f>
        <v>No</v>
      </c>
      <c r="H64">
        <f>VLOOKUP(A64,'Medical Examinations'!$B$2:$K$2337,7,0)</f>
        <v>0</v>
      </c>
      <c r="I64" t="str">
        <f>VLOOKUP(A64,'Medical Examinations'!$B$2:$K$2337,8,0)</f>
        <v>Yes</v>
      </c>
      <c r="J64" t="str">
        <f>VLOOKUP(A64,'Medical Examinations'!$B$2:$K$2337,9,0)</f>
        <v>Obesity</v>
      </c>
      <c r="K64" t="str">
        <f>VLOOKUP(A64,'Medical Examinations'!$B$2:$K$2337,10,0)</f>
        <v>Diabetes</v>
      </c>
      <c r="L64" s="14">
        <f>VLOOKUP(A64,'Hospitalisation Details'!B64:L2409,10,0)</f>
        <v>25053</v>
      </c>
      <c r="M64">
        <f>VLOOKUP(A64,'Hospitalisation Details'!$B$2:$L$2347,6,0)</f>
        <v>42478.6</v>
      </c>
      <c r="N64" t="str">
        <f>VLOOKUP(A64,'Hospitalisation Details'!$B$2:$L$2347,7,0)</f>
        <v>tier - 1</v>
      </c>
      <c r="O64" t="str">
        <f>VLOOKUP(A64,'Hospitalisation Details'!$B$2:$L$2347,8,0)</f>
        <v>tier - 2</v>
      </c>
      <c r="P64" t="str">
        <f>VLOOKUP(A64,'Hospitalisation Details'!$B$2:$L$2347,9,0)</f>
        <v>R1011</v>
      </c>
      <c r="Q64">
        <f>VLOOKUP(A64,'Hospitalisation Details'!$B$2:$L$2347,11,0)</f>
        <v>54</v>
      </c>
    </row>
    <row r="65" spans="1:17" ht="15.6" x14ac:dyDescent="0.3">
      <c r="A65" s="1" t="s">
        <v>2309</v>
      </c>
      <c r="B65" t="str">
        <f>VLOOKUP(A65,'Customer Names'!$A$2:$E$2336,5,)</f>
        <v xml:space="preserve">  David</v>
      </c>
      <c r="C65">
        <f>VLOOKUP(A65,'Medical Examinations'!$B$2:$K$2337,2,)</f>
        <v>30.684999999999999</v>
      </c>
      <c r="D65">
        <f>VLOOKUP(A65,'Medical Examinations'!$B$2:$K$2337,3,0)</f>
        <v>7.02</v>
      </c>
      <c r="E65" t="str">
        <f>VLOOKUP(A65,'Medical Examinations'!$B$2:$K$2336,4,0)</f>
        <v>Yes</v>
      </c>
      <c r="F65" t="str">
        <f>VLOOKUP(A65,'Medical Examinations'!$B$2:$K$2337,5,0)</f>
        <v>No</v>
      </c>
      <c r="G65" t="str">
        <f>VLOOKUP(A65,'Medical Examinations'!$B$2:$K$2337,6,0)</f>
        <v>No</v>
      </c>
      <c r="H65">
        <f>VLOOKUP(A65,'Medical Examinations'!$B$2:$K$2337,7,0)</f>
        <v>0</v>
      </c>
      <c r="I65" t="str">
        <f>VLOOKUP(A65,'Medical Examinations'!$B$2:$K$2337,8,0)</f>
        <v>Yes</v>
      </c>
      <c r="J65" t="str">
        <f>VLOOKUP(A65,'Medical Examinations'!$B$2:$K$2337,9,0)</f>
        <v>Obesity</v>
      </c>
      <c r="K65" t="str">
        <f>VLOOKUP(A65,'Medical Examinations'!$B$2:$K$2337,10,0)</f>
        <v>Diabetes</v>
      </c>
      <c r="L65" s="14">
        <f>VLOOKUP(A65,'Hospitalisation Details'!B65:L2410,10,0)</f>
        <v>24651</v>
      </c>
      <c r="M65">
        <f>VLOOKUP(A65,'Hospitalisation Details'!$B$2:$L$2347,6,0)</f>
        <v>42303.69</v>
      </c>
      <c r="N65" t="str">
        <f>VLOOKUP(A65,'Hospitalisation Details'!$B$2:$L$2347,7,0)</f>
        <v>tier - 1</v>
      </c>
      <c r="O65" t="str">
        <f>VLOOKUP(A65,'Hospitalisation Details'!$B$2:$L$2347,8,0)</f>
        <v>tier - 2</v>
      </c>
      <c r="P65" t="str">
        <f>VLOOKUP(A65,'Hospitalisation Details'!$B$2:$L$2347,9,0)</f>
        <v>R1016</v>
      </c>
      <c r="Q65">
        <f>VLOOKUP(A65,'Hospitalisation Details'!$B$2:$L$2347,11,0)</f>
        <v>55</v>
      </c>
    </row>
    <row r="66" spans="1:17" ht="15.6" x14ac:dyDescent="0.3">
      <c r="A66" s="1" t="s">
        <v>2308</v>
      </c>
      <c r="B66" t="str">
        <f>VLOOKUP(A66,'Customer Names'!$A$2:$E$2336,5,)</f>
        <v xml:space="preserve">  Bryson C</v>
      </c>
      <c r="C66">
        <f>VLOOKUP(A66,'Medical Examinations'!$B$2:$K$2337,2,)</f>
        <v>36.08</v>
      </c>
      <c r="D66">
        <f>VLOOKUP(A66,'Medical Examinations'!$B$2:$K$2337,3,0)</f>
        <v>8.8000000000000007</v>
      </c>
      <c r="E66" t="str">
        <f>VLOOKUP(A66,'Medical Examinations'!$B$2:$K$2336,4,0)</f>
        <v>Yes</v>
      </c>
      <c r="F66" t="str">
        <f>VLOOKUP(A66,'Medical Examinations'!$B$2:$K$2337,5,0)</f>
        <v>No</v>
      </c>
      <c r="G66" t="str">
        <f>VLOOKUP(A66,'Medical Examinations'!$B$2:$K$2337,6,0)</f>
        <v>No</v>
      </c>
      <c r="H66">
        <f>VLOOKUP(A66,'Medical Examinations'!$B$2:$K$2337,7,0)</f>
        <v>1</v>
      </c>
      <c r="I66" t="str">
        <f>VLOOKUP(A66,'Medical Examinations'!$B$2:$K$2337,8,0)</f>
        <v>Yes</v>
      </c>
      <c r="J66" t="str">
        <f>VLOOKUP(A66,'Medical Examinations'!$B$2:$K$2337,9,0)</f>
        <v>Obesity</v>
      </c>
      <c r="K66" t="str">
        <f>VLOOKUP(A66,'Medical Examinations'!$B$2:$K$2337,10,0)</f>
        <v>Diabetes</v>
      </c>
      <c r="L66" s="14">
        <f>VLOOKUP(A66,'Hospitalisation Details'!B66:L2411,10,0)</f>
        <v>27621</v>
      </c>
      <c r="M66">
        <f>VLOOKUP(A66,'Hospitalisation Details'!$B$2:$L$2347,6,0)</f>
        <v>42211.14</v>
      </c>
      <c r="N66" t="str">
        <f>VLOOKUP(A66,'Hospitalisation Details'!$B$2:$L$2347,7,0)</f>
        <v>tier - 1</v>
      </c>
      <c r="O66" t="str">
        <f>VLOOKUP(A66,'Hospitalisation Details'!$B$2:$L$2347,8,0)</f>
        <v>tier - 3</v>
      </c>
      <c r="P66" t="str">
        <f>VLOOKUP(A66,'Hospitalisation Details'!$B$2:$L$2347,9,0)</f>
        <v>R1013</v>
      </c>
      <c r="Q66">
        <f>VLOOKUP(A66,'Hospitalisation Details'!$B$2:$L$2347,11,0)</f>
        <v>47</v>
      </c>
    </row>
    <row r="67" spans="1:17" ht="15.6" x14ac:dyDescent="0.3">
      <c r="A67" s="1" t="s">
        <v>2307</v>
      </c>
      <c r="B67" t="str">
        <f>VLOOKUP(A67,'Customer Names'!$A$2:$E$2336,5,)</f>
        <v xml:space="preserve">  Megan</v>
      </c>
      <c r="C67">
        <f>VLOOKUP(A67,'Medical Examinations'!$B$2:$K$2337,2,)</f>
        <v>54.99</v>
      </c>
      <c r="D67">
        <f>VLOOKUP(A67,'Medical Examinations'!$B$2:$K$2337,3,0)</f>
        <v>8.68</v>
      </c>
      <c r="E67" t="str">
        <f>VLOOKUP(A67,'Medical Examinations'!$B$2:$K$2336,4,0)</f>
        <v>No</v>
      </c>
      <c r="F67" t="str">
        <f>VLOOKUP(A67,'Medical Examinations'!$B$2:$K$2337,5,0)</f>
        <v>No</v>
      </c>
      <c r="G67" t="str">
        <f>VLOOKUP(A67,'Medical Examinations'!$B$2:$K$2337,6,0)</f>
        <v>No</v>
      </c>
      <c r="H67">
        <f>VLOOKUP(A67,'Medical Examinations'!$B$2:$K$2337,7,0)</f>
        <v>2</v>
      </c>
      <c r="I67" t="str">
        <f>VLOOKUP(A67,'Medical Examinations'!$B$2:$K$2337,8,0)</f>
        <v>Yes</v>
      </c>
      <c r="J67" t="str">
        <f>VLOOKUP(A67,'Medical Examinations'!$B$2:$K$2337,9,0)</f>
        <v>Obesity</v>
      </c>
      <c r="K67" t="str">
        <f>VLOOKUP(A67,'Medical Examinations'!$B$2:$K$2337,10,0)</f>
        <v>Diabetes</v>
      </c>
      <c r="L67" s="14">
        <f>VLOOKUP(A67,'Hospitalisation Details'!B67:L2412,10,0)</f>
        <v>26925</v>
      </c>
      <c r="M67">
        <f>VLOOKUP(A67,'Hospitalisation Details'!$B$2:$L$2347,6,0)</f>
        <v>42188.15</v>
      </c>
      <c r="N67" t="str">
        <f>VLOOKUP(A67,'Hospitalisation Details'!$B$2:$L$2347,7,0)</f>
        <v>tier - 1</v>
      </c>
      <c r="O67" t="str">
        <f>VLOOKUP(A67,'Hospitalisation Details'!$B$2:$L$2347,8,0)</f>
        <v>tier - 1</v>
      </c>
      <c r="P67" t="str">
        <f>VLOOKUP(A67,'Hospitalisation Details'!$B$2:$L$2347,9,0)</f>
        <v>R1011</v>
      </c>
      <c r="Q67">
        <f>VLOOKUP(A67,'Hospitalisation Details'!$B$2:$L$2347,11,0)</f>
        <v>49</v>
      </c>
    </row>
    <row r="68" spans="1:17" ht="15.6" x14ac:dyDescent="0.3">
      <c r="A68" s="1" t="s">
        <v>2306</v>
      </c>
      <c r="B68" t="str">
        <f>VLOOKUP(A68,'Customer Names'!$A$2:$E$2336,5,)</f>
        <v xml:space="preserve">  Daniel</v>
      </c>
      <c r="C68">
        <f>VLOOKUP(A68,'Medical Examinations'!$B$2:$K$2337,2,)</f>
        <v>35.97</v>
      </c>
      <c r="D68">
        <f>VLOOKUP(A68,'Medical Examinations'!$B$2:$K$2337,3,0)</f>
        <v>6.12</v>
      </c>
      <c r="E68" t="str">
        <f>VLOOKUP(A68,'Medical Examinations'!$B$2:$K$2336,4,0)</f>
        <v>No</v>
      </c>
      <c r="F68" t="str">
        <f>VLOOKUP(A68,'Medical Examinations'!$B$2:$K$2337,5,0)</f>
        <v>No</v>
      </c>
      <c r="G68" t="str">
        <f>VLOOKUP(A68,'Medical Examinations'!$B$2:$K$2337,6,0)</f>
        <v>Yes</v>
      </c>
      <c r="H68">
        <f>VLOOKUP(A68,'Medical Examinations'!$B$2:$K$2337,7,0)</f>
        <v>1</v>
      </c>
      <c r="I68" t="str">
        <f>VLOOKUP(A68,'Medical Examinations'!$B$2:$K$2337,8,0)</f>
        <v>Yes</v>
      </c>
      <c r="J68" t="str">
        <f>VLOOKUP(A68,'Medical Examinations'!$B$2:$K$2337,9,0)</f>
        <v>Obesity</v>
      </c>
      <c r="K68" t="str">
        <f>VLOOKUP(A68,'Medical Examinations'!$B$2:$K$2337,10,0)</f>
        <v>Prediabetes</v>
      </c>
      <c r="L68" s="14">
        <f>VLOOKUP(A68,'Hospitalisation Details'!B68:L2413,10,0)</f>
        <v>29039</v>
      </c>
      <c r="M68">
        <f>VLOOKUP(A68,'Hospitalisation Details'!$B$2:$L$2347,6,0)</f>
        <v>42124.52</v>
      </c>
      <c r="N68" t="str">
        <f>VLOOKUP(A68,'Hospitalisation Details'!$B$2:$L$2347,7,0)</f>
        <v>tier - 1</v>
      </c>
      <c r="O68" t="str">
        <f>VLOOKUP(A68,'Hospitalisation Details'!$B$2:$L$2347,8,0)</f>
        <v>tier - 1</v>
      </c>
      <c r="P68" t="str">
        <f>VLOOKUP(A68,'Hospitalisation Details'!$B$2:$L$2347,9,0)</f>
        <v>R1013</v>
      </c>
      <c r="Q68">
        <f>VLOOKUP(A68,'Hospitalisation Details'!$B$2:$L$2347,11,0)</f>
        <v>43</v>
      </c>
    </row>
    <row r="69" spans="1:17" ht="15.6" x14ac:dyDescent="0.3">
      <c r="A69" s="1" t="s">
        <v>2305</v>
      </c>
      <c r="B69" t="str">
        <f>VLOOKUP(A69,'Customer Names'!$A$2:$E$2336,5,)</f>
        <v xml:space="preserve">  Steven M</v>
      </c>
      <c r="C69">
        <f>VLOOKUP(A69,'Medical Examinations'!$B$2:$K$2337,2,)</f>
        <v>45.54</v>
      </c>
      <c r="D69">
        <f>VLOOKUP(A69,'Medical Examinations'!$B$2:$K$2337,3,0)</f>
        <v>5.4</v>
      </c>
      <c r="E69" t="str">
        <f>VLOOKUP(A69,'Medical Examinations'!$B$2:$K$2336,4,0)</f>
        <v>Yes</v>
      </c>
      <c r="F69" t="str">
        <f>VLOOKUP(A69,'Medical Examinations'!$B$2:$K$2337,5,0)</f>
        <v>No</v>
      </c>
      <c r="G69" t="str">
        <f>VLOOKUP(A69,'Medical Examinations'!$B$2:$K$2337,6,0)</f>
        <v>Yes</v>
      </c>
      <c r="H69">
        <f>VLOOKUP(A69,'Medical Examinations'!$B$2:$K$2337,7,0)</f>
        <v>1</v>
      </c>
      <c r="I69" t="str">
        <f>VLOOKUP(A69,'Medical Examinations'!$B$2:$K$2337,8,0)</f>
        <v>Yes</v>
      </c>
      <c r="J69" t="str">
        <f>VLOOKUP(A69,'Medical Examinations'!$B$2:$K$2337,9,0)</f>
        <v>Obesity</v>
      </c>
      <c r="K69" t="str">
        <f>VLOOKUP(A69,'Medical Examinations'!$B$2:$K$2337,10,0)</f>
        <v>Normal</v>
      </c>
      <c r="L69" s="14">
        <f>VLOOKUP(A69,'Hospitalisation Details'!B69:L2414,10,0)</f>
        <v>35773</v>
      </c>
      <c r="M69">
        <f>VLOOKUP(A69,'Hospitalisation Details'!$B$2:$L$2347,6,0)</f>
        <v>42112.24</v>
      </c>
      <c r="N69" t="str">
        <f>VLOOKUP(A69,'Hospitalisation Details'!$B$2:$L$2347,7,0)</f>
        <v>tier - 1</v>
      </c>
      <c r="O69" t="str">
        <f>VLOOKUP(A69,'Hospitalisation Details'!$B$2:$L$2347,8,0)</f>
        <v>tier - 3</v>
      </c>
      <c r="P69" t="str">
        <f>VLOOKUP(A69,'Hospitalisation Details'!$B$2:$L$2347,9,0)</f>
        <v>R1013</v>
      </c>
      <c r="Q69">
        <f>VLOOKUP(A69,'Hospitalisation Details'!$B$2:$L$2347,11,0)</f>
        <v>25</v>
      </c>
    </row>
    <row r="70" spans="1:17" ht="15.6" x14ac:dyDescent="0.3">
      <c r="A70" s="1" t="s">
        <v>2304</v>
      </c>
      <c r="B70" t="str">
        <f>VLOOKUP(A70,'Customer Names'!$A$2:$E$2336,5,)</f>
        <v xml:space="preserve">  Jenna L</v>
      </c>
      <c r="C70">
        <f>VLOOKUP(A70,'Medical Examinations'!$B$2:$K$2337,2,)</f>
        <v>35.53</v>
      </c>
      <c r="D70">
        <f>VLOOKUP(A70,'Medical Examinations'!$B$2:$K$2337,3,0)</f>
        <v>4.3600000000000003</v>
      </c>
      <c r="E70" t="str">
        <f>VLOOKUP(A70,'Medical Examinations'!$B$2:$K$2336,4,0)</f>
        <v>Yes</v>
      </c>
      <c r="F70" t="str">
        <f>VLOOKUP(A70,'Medical Examinations'!$B$2:$K$2337,5,0)</f>
        <v>No</v>
      </c>
      <c r="G70" t="str">
        <f>VLOOKUP(A70,'Medical Examinations'!$B$2:$K$2337,6,0)</f>
        <v>No</v>
      </c>
      <c r="H70">
        <f>VLOOKUP(A70,'Medical Examinations'!$B$2:$K$2337,7,0)</f>
        <v>0</v>
      </c>
      <c r="I70" t="str">
        <f>VLOOKUP(A70,'Medical Examinations'!$B$2:$K$2337,8,0)</f>
        <v>Yes</v>
      </c>
      <c r="J70" t="str">
        <f>VLOOKUP(A70,'Medical Examinations'!$B$2:$K$2337,9,0)</f>
        <v>Obesity</v>
      </c>
      <c r="K70" t="str">
        <f>VLOOKUP(A70,'Medical Examinations'!$B$2:$K$2337,10,0)</f>
        <v>Normal</v>
      </c>
      <c r="L70" s="14">
        <f>VLOOKUP(A70,'Hospitalisation Details'!B70:L2415,10,0)</f>
        <v>28092</v>
      </c>
      <c r="M70">
        <f>VLOOKUP(A70,'Hospitalisation Details'!$B$2:$L$2347,6,0)</f>
        <v>42111.66</v>
      </c>
      <c r="N70" t="str">
        <f>VLOOKUP(A70,'Hospitalisation Details'!$B$2:$L$2347,7,0)</f>
        <v>tier - 1</v>
      </c>
      <c r="O70" t="str">
        <f>VLOOKUP(A70,'Hospitalisation Details'!$B$2:$L$2347,8,0)</f>
        <v>tier - 1</v>
      </c>
      <c r="P70" t="str">
        <f>VLOOKUP(A70,'Hospitalisation Details'!$B$2:$L$2347,9,0)</f>
        <v>R1024</v>
      </c>
      <c r="Q70">
        <f>VLOOKUP(A70,'Hospitalisation Details'!$B$2:$L$2347,11,0)</f>
        <v>46</v>
      </c>
    </row>
    <row r="71" spans="1:17" ht="15.6" x14ac:dyDescent="0.3">
      <c r="A71" s="1" t="s">
        <v>2303</v>
      </c>
      <c r="B71" t="str">
        <f>VLOOKUP(A71,'Customer Names'!$A$2:$E$2336,5,)</f>
        <v xml:space="preserve">  Freeman</v>
      </c>
      <c r="C71">
        <f>VLOOKUP(A71,'Medical Examinations'!$B$2:$K$2337,2,)</f>
        <v>30.8</v>
      </c>
      <c r="D71">
        <f>VLOOKUP(A71,'Medical Examinations'!$B$2:$K$2337,3,0)</f>
        <v>9.77</v>
      </c>
      <c r="E71" t="str">
        <f>VLOOKUP(A71,'Medical Examinations'!$B$2:$K$2336,4,0)</f>
        <v>No</v>
      </c>
      <c r="F71" t="str">
        <f>VLOOKUP(A71,'Medical Examinations'!$B$2:$K$2337,5,0)</f>
        <v>No</v>
      </c>
      <c r="G71" t="str">
        <f>VLOOKUP(A71,'Medical Examinations'!$B$2:$K$2337,6,0)</f>
        <v>No</v>
      </c>
      <c r="H71">
        <f>VLOOKUP(A71,'Medical Examinations'!$B$2:$K$2337,7,0)</f>
        <v>0</v>
      </c>
      <c r="I71" t="str">
        <f>VLOOKUP(A71,'Medical Examinations'!$B$2:$K$2337,8,0)</f>
        <v>Yes</v>
      </c>
      <c r="J71" t="str">
        <f>VLOOKUP(A71,'Medical Examinations'!$B$2:$K$2337,9,0)</f>
        <v>Obesity</v>
      </c>
      <c r="K71" t="str">
        <f>VLOOKUP(A71,'Medical Examinations'!$B$2:$K$2337,10,0)</f>
        <v>Diabetes</v>
      </c>
      <c r="L71" s="14">
        <f>VLOOKUP(A71,'Hospitalisation Details'!B71:L2416,10,0)</f>
        <v>25191</v>
      </c>
      <c r="M71">
        <f>VLOOKUP(A71,'Hospitalisation Details'!$B$2:$L$2347,6,0)</f>
        <v>41999.519999999997</v>
      </c>
      <c r="N71" t="str">
        <f>VLOOKUP(A71,'Hospitalisation Details'!$B$2:$L$2347,7,0)</f>
        <v>tier - 1</v>
      </c>
      <c r="O71" t="str">
        <f>VLOOKUP(A71,'Hospitalisation Details'!$B$2:$L$2347,8,0)</f>
        <v>tier - 3</v>
      </c>
      <c r="P71" t="str">
        <f>VLOOKUP(A71,'Hospitalisation Details'!$B$2:$L$2347,9,0)</f>
        <v>R1013</v>
      </c>
      <c r="Q71">
        <f>VLOOKUP(A71,'Hospitalisation Details'!$B$2:$L$2347,11,0)</f>
        <v>54</v>
      </c>
    </row>
    <row r="72" spans="1:17" ht="15.6" x14ac:dyDescent="0.3">
      <c r="A72" s="1" t="s">
        <v>2302</v>
      </c>
      <c r="B72" t="str">
        <f>VLOOKUP(A72,'Customer Names'!$A$2:$E$2336,5,)</f>
        <v xml:space="preserve">  Jeff</v>
      </c>
      <c r="C72">
        <f>VLOOKUP(A72,'Medical Examinations'!$B$2:$K$2337,2,)</f>
        <v>38.39</v>
      </c>
      <c r="D72">
        <f>VLOOKUP(A72,'Medical Examinations'!$B$2:$K$2337,3,0)</f>
        <v>4.25</v>
      </c>
      <c r="E72" t="str">
        <f>VLOOKUP(A72,'Medical Examinations'!$B$2:$K$2336,4,0)</f>
        <v>No</v>
      </c>
      <c r="F72" t="str">
        <f>VLOOKUP(A72,'Medical Examinations'!$B$2:$K$2337,5,0)</f>
        <v>No</v>
      </c>
      <c r="G72" t="str">
        <f>VLOOKUP(A72,'Medical Examinations'!$B$2:$K$2337,6,0)</f>
        <v>No</v>
      </c>
      <c r="H72">
        <f>VLOOKUP(A72,'Medical Examinations'!$B$2:$K$2337,7,0)</f>
        <v>1</v>
      </c>
      <c r="I72" t="str">
        <f>VLOOKUP(A72,'Medical Examinations'!$B$2:$K$2337,8,0)</f>
        <v>Yes</v>
      </c>
      <c r="J72" t="str">
        <f>VLOOKUP(A72,'Medical Examinations'!$B$2:$K$2337,9,0)</f>
        <v>Obesity</v>
      </c>
      <c r="K72" t="str">
        <f>VLOOKUP(A72,'Medical Examinations'!$B$2:$K$2337,10,0)</f>
        <v>Normal</v>
      </c>
      <c r="L72" s="14">
        <f>VLOOKUP(A72,'Hospitalisation Details'!B72:L2417,10,0)</f>
        <v>30996</v>
      </c>
      <c r="M72">
        <f>VLOOKUP(A72,'Hospitalisation Details'!$B$2:$L$2347,6,0)</f>
        <v>41949.24</v>
      </c>
      <c r="N72" t="str">
        <f>VLOOKUP(A72,'Hospitalisation Details'!$B$2:$L$2347,7,0)</f>
        <v>tier - 1</v>
      </c>
      <c r="O72" t="str">
        <f>VLOOKUP(A72,'Hospitalisation Details'!$B$2:$L$2347,8,0)</f>
        <v>tier - 1</v>
      </c>
      <c r="P72" t="str">
        <f>VLOOKUP(A72,'Hospitalisation Details'!$B$2:$L$2347,9,0)</f>
        <v>R1013</v>
      </c>
      <c r="Q72">
        <f>VLOOKUP(A72,'Hospitalisation Details'!$B$2:$L$2347,11,0)</f>
        <v>38</v>
      </c>
    </row>
    <row r="73" spans="1:17" ht="15.6" x14ac:dyDescent="0.3">
      <c r="A73" s="1" t="s">
        <v>2301</v>
      </c>
      <c r="B73" t="str">
        <f>VLOOKUP(A73,'Customer Names'!$A$2:$E$2336,5,)</f>
        <v xml:space="preserve">  Elenilton V</v>
      </c>
      <c r="C73">
        <f>VLOOKUP(A73,'Medical Examinations'!$B$2:$K$2337,2,)</f>
        <v>32.299999999999997</v>
      </c>
      <c r="D73">
        <f>VLOOKUP(A73,'Medical Examinations'!$B$2:$K$2337,3,0)</f>
        <v>4.76</v>
      </c>
      <c r="E73" t="str">
        <f>VLOOKUP(A73,'Medical Examinations'!$B$2:$K$2336,4,0)</f>
        <v>No</v>
      </c>
      <c r="F73" t="str">
        <f>VLOOKUP(A73,'Medical Examinations'!$B$2:$K$2337,5,0)</f>
        <v>No</v>
      </c>
      <c r="G73" t="str">
        <f>VLOOKUP(A73,'Medical Examinations'!$B$2:$K$2337,6,0)</f>
        <v>No</v>
      </c>
      <c r="H73">
        <f>VLOOKUP(A73,'Medical Examinations'!$B$2:$K$2337,7,0)</f>
        <v>2</v>
      </c>
      <c r="I73" t="str">
        <f>VLOOKUP(A73,'Medical Examinations'!$B$2:$K$2337,8,0)</f>
        <v>Yes</v>
      </c>
      <c r="J73" t="str">
        <f>VLOOKUP(A73,'Medical Examinations'!$B$2:$K$2337,9,0)</f>
        <v>Obesity</v>
      </c>
      <c r="K73" t="str">
        <f>VLOOKUP(A73,'Medical Examinations'!$B$2:$K$2337,10,0)</f>
        <v>Normal</v>
      </c>
      <c r="L73" s="14">
        <f>VLOOKUP(A73,'Hospitalisation Details'!B73:L2418,10,0)</f>
        <v>26458</v>
      </c>
      <c r="M73">
        <f>VLOOKUP(A73,'Hospitalisation Details'!$B$2:$L$2347,6,0)</f>
        <v>41919.1</v>
      </c>
      <c r="N73" t="str">
        <f>VLOOKUP(A73,'Hospitalisation Details'!$B$2:$L$2347,7,0)</f>
        <v>tier - 1</v>
      </c>
      <c r="O73" t="str">
        <f>VLOOKUP(A73,'Hospitalisation Details'!$B$2:$L$2347,8,0)</f>
        <v>tier - 1</v>
      </c>
      <c r="P73" t="str">
        <f>VLOOKUP(A73,'Hospitalisation Details'!$B$2:$L$2347,9,0)</f>
        <v>R1016</v>
      </c>
      <c r="Q73">
        <f>VLOOKUP(A73,'Hospitalisation Details'!$B$2:$L$2347,11,0)</f>
        <v>51</v>
      </c>
    </row>
    <row r="74" spans="1:17" ht="15.6" x14ac:dyDescent="0.3">
      <c r="A74" s="1" t="s">
        <v>2300</v>
      </c>
      <c r="B74" t="str">
        <f>VLOOKUP(A74,'Customer Names'!$A$2:$E$2336,5,)</f>
        <v xml:space="preserve">  Maurya</v>
      </c>
      <c r="C74">
        <f>VLOOKUP(A74,'Medical Examinations'!$B$2:$K$2337,2,)</f>
        <v>48.8</v>
      </c>
      <c r="D74">
        <f>VLOOKUP(A74,'Medical Examinations'!$B$2:$K$2337,3,0)</f>
        <v>6.22</v>
      </c>
      <c r="E74" t="str">
        <f>VLOOKUP(A74,'Medical Examinations'!$B$2:$K$2336,4,0)</f>
        <v>Yes</v>
      </c>
      <c r="F74" t="str">
        <f>VLOOKUP(A74,'Medical Examinations'!$B$2:$K$2337,5,0)</f>
        <v>No</v>
      </c>
      <c r="G74" t="str">
        <f>VLOOKUP(A74,'Medical Examinations'!$B$2:$K$2337,6,0)</f>
        <v>No</v>
      </c>
      <c r="H74">
        <f>VLOOKUP(A74,'Medical Examinations'!$B$2:$K$2337,7,0)</f>
        <v>2</v>
      </c>
      <c r="I74" t="str">
        <f>VLOOKUP(A74,'Medical Examinations'!$B$2:$K$2337,8,0)</f>
        <v>Yes</v>
      </c>
      <c r="J74" t="str">
        <f>VLOOKUP(A74,'Medical Examinations'!$B$2:$K$2337,9,0)</f>
        <v>Obesity</v>
      </c>
      <c r="K74" t="str">
        <f>VLOOKUP(A74,'Medical Examinations'!$B$2:$K$2337,10,0)</f>
        <v>Prediabetes</v>
      </c>
      <c r="L74" s="14">
        <f>VLOOKUP(A74,'Hospitalisation Details'!B74:L2419,10,0)</f>
        <v>24371</v>
      </c>
      <c r="M74">
        <f>VLOOKUP(A74,'Hospitalisation Details'!$B$2:$L$2347,6,0)</f>
        <v>41886.54</v>
      </c>
      <c r="N74" t="str">
        <f>VLOOKUP(A74,'Hospitalisation Details'!$B$2:$L$2347,7,0)</f>
        <v>tier - 1</v>
      </c>
      <c r="O74" t="str">
        <f>VLOOKUP(A74,'Hospitalisation Details'!$B$2:$L$2347,8,0)</f>
        <v>tier - 3</v>
      </c>
      <c r="P74" t="str">
        <f>VLOOKUP(A74,'Hospitalisation Details'!$B$2:$L$2347,9,0)</f>
        <v>R1011</v>
      </c>
      <c r="Q74">
        <f>VLOOKUP(A74,'Hospitalisation Details'!$B$2:$L$2347,11,0)</f>
        <v>56</v>
      </c>
    </row>
    <row r="75" spans="1:17" ht="15.6" x14ac:dyDescent="0.3">
      <c r="A75" s="1" t="s">
        <v>2299</v>
      </c>
      <c r="B75" t="str">
        <f>VLOOKUP(A75,'Customer Names'!$A$2:$E$2336,5,)</f>
        <v xml:space="preserve">  Samantha C</v>
      </c>
      <c r="C75">
        <f>VLOOKUP(A75,'Medical Examinations'!$B$2:$K$2337,2,)</f>
        <v>45.5</v>
      </c>
      <c r="D75">
        <f>VLOOKUP(A75,'Medical Examinations'!$B$2:$K$2337,3,0)</f>
        <v>7.96</v>
      </c>
      <c r="E75" t="str">
        <f>VLOOKUP(A75,'Medical Examinations'!$B$2:$K$2336,4,0)</f>
        <v>No</v>
      </c>
      <c r="F75" t="str">
        <f>VLOOKUP(A75,'Medical Examinations'!$B$2:$K$2337,5,0)</f>
        <v>No</v>
      </c>
      <c r="G75" t="str">
        <f>VLOOKUP(A75,'Medical Examinations'!$B$2:$K$2337,6,0)</f>
        <v>No</v>
      </c>
      <c r="H75">
        <f>VLOOKUP(A75,'Medical Examinations'!$B$2:$K$2337,7,0)</f>
        <v>0</v>
      </c>
      <c r="I75" t="str">
        <f>VLOOKUP(A75,'Medical Examinations'!$B$2:$K$2337,8,0)</f>
        <v>Yes</v>
      </c>
      <c r="J75" t="str">
        <f>VLOOKUP(A75,'Medical Examinations'!$B$2:$K$2337,9,0)</f>
        <v>Obesity</v>
      </c>
      <c r="K75" t="str">
        <f>VLOOKUP(A75,'Medical Examinations'!$B$2:$K$2337,10,0)</f>
        <v>Diabetes</v>
      </c>
      <c r="L75" s="14">
        <f>VLOOKUP(A75,'Hospitalisation Details'!B75:L2420,10,0)</f>
        <v>22911</v>
      </c>
      <c r="M75">
        <f>VLOOKUP(A75,'Hospitalisation Details'!$B$2:$L$2347,6,0)</f>
        <v>41794.629999999997</v>
      </c>
      <c r="N75" t="str">
        <f>VLOOKUP(A75,'Hospitalisation Details'!$B$2:$L$2347,7,0)</f>
        <v>tier - 1</v>
      </c>
      <c r="O75" t="str">
        <f>VLOOKUP(A75,'Hospitalisation Details'!$B$2:$L$2347,8,0)</f>
        <v>tier - 3</v>
      </c>
      <c r="P75" t="str">
        <f>VLOOKUP(A75,'Hospitalisation Details'!$B$2:$L$2347,9,0)</f>
        <v>R1011</v>
      </c>
      <c r="Q75">
        <f>VLOOKUP(A75,'Hospitalisation Details'!$B$2:$L$2347,11,0)</f>
        <v>60</v>
      </c>
    </row>
    <row r="76" spans="1:17" ht="15.6" x14ac:dyDescent="0.3">
      <c r="A76" s="1" t="s">
        <v>2298</v>
      </c>
      <c r="B76" t="str">
        <f>VLOOKUP(A76,'Customer Names'!$A$2:$E$2336,5,)</f>
        <v xml:space="preserve">  Bethany A</v>
      </c>
      <c r="C76">
        <f>VLOOKUP(A76,'Medical Examinations'!$B$2:$K$2337,2,)</f>
        <v>53.61</v>
      </c>
      <c r="D76">
        <f>VLOOKUP(A76,'Medical Examinations'!$B$2:$K$2337,3,0)</f>
        <v>10.92</v>
      </c>
      <c r="E76" t="str">
        <f>VLOOKUP(A76,'Medical Examinations'!$B$2:$K$2336,4,0)</f>
        <v>Yes</v>
      </c>
      <c r="F76" t="str">
        <f>VLOOKUP(A76,'Medical Examinations'!$B$2:$K$2337,5,0)</f>
        <v>No</v>
      </c>
      <c r="G76" t="str">
        <f>VLOOKUP(A76,'Medical Examinations'!$B$2:$K$2337,6,0)</f>
        <v>No</v>
      </c>
      <c r="H76">
        <f>VLOOKUP(A76,'Medical Examinations'!$B$2:$K$2337,7,0)</f>
        <v>1</v>
      </c>
      <c r="I76" t="str">
        <f>VLOOKUP(A76,'Medical Examinations'!$B$2:$K$2337,8,0)</f>
        <v>Yes</v>
      </c>
      <c r="J76" t="str">
        <f>VLOOKUP(A76,'Medical Examinations'!$B$2:$K$2337,9,0)</f>
        <v>Obesity</v>
      </c>
      <c r="K76" t="str">
        <f>VLOOKUP(A76,'Medical Examinations'!$B$2:$K$2337,10,0)</f>
        <v>Diabetes</v>
      </c>
      <c r="L76" s="14">
        <f>VLOOKUP(A76,'Hospitalisation Details'!B76:L2421,10,0)</f>
        <v>27666</v>
      </c>
      <c r="M76">
        <f>VLOOKUP(A76,'Hospitalisation Details'!$B$2:$L$2347,6,0)</f>
        <v>41681.86</v>
      </c>
      <c r="N76" t="str">
        <f>VLOOKUP(A76,'Hospitalisation Details'!$B$2:$L$2347,7,0)</f>
        <v>tier - 1</v>
      </c>
      <c r="O76" t="str">
        <f>VLOOKUP(A76,'Hospitalisation Details'!$B$2:$L$2347,8,0)</f>
        <v>tier - 1</v>
      </c>
      <c r="P76" t="str">
        <f>VLOOKUP(A76,'Hospitalisation Details'!$B$2:$L$2347,9,0)</f>
        <v>R1011</v>
      </c>
      <c r="Q76">
        <f>VLOOKUP(A76,'Hospitalisation Details'!$B$2:$L$2347,11,0)</f>
        <v>47</v>
      </c>
    </row>
    <row r="77" spans="1:17" ht="15.6" x14ac:dyDescent="0.3">
      <c r="A77" s="1" t="s">
        <v>2297</v>
      </c>
      <c r="B77" t="str">
        <f>VLOOKUP(A77,'Customer Names'!$A$2:$E$2336,5,)</f>
        <v xml:space="preserve">  Yves</v>
      </c>
      <c r="C77">
        <f>VLOOKUP(A77,'Medical Examinations'!$B$2:$K$2337,2,)</f>
        <v>36.19</v>
      </c>
      <c r="D77">
        <f>VLOOKUP(A77,'Medical Examinations'!$B$2:$K$2337,3,0)</f>
        <v>11.51</v>
      </c>
      <c r="E77" t="str">
        <f>VLOOKUP(A77,'Medical Examinations'!$B$2:$K$2336,4,0)</f>
        <v>Yes</v>
      </c>
      <c r="F77" t="str">
        <f>VLOOKUP(A77,'Medical Examinations'!$B$2:$K$2337,5,0)</f>
        <v>No</v>
      </c>
      <c r="G77" t="str">
        <f>VLOOKUP(A77,'Medical Examinations'!$B$2:$K$2337,6,0)</f>
        <v>No</v>
      </c>
      <c r="H77">
        <f>VLOOKUP(A77,'Medical Examinations'!$B$2:$K$2337,7,0)</f>
        <v>1</v>
      </c>
      <c r="I77" t="str">
        <f>VLOOKUP(A77,'Medical Examinations'!$B$2:$K$2337,8,0)</f>
        <v>Yes</v>
      </c>
      <c r="J77" t="str">
        <f>VLOOKUP(A77,'Medical Examinations'!$B$2:$K$2337,9,0)</f>
        <v>Obesity</v>
      </c>
      <c r="K77" t="str">
        <f>VLOOKUP(A77,'Medical Examinations'!$B$2:$K$2337,10,0)</f>
        <v>Diabetes</v>
      </c>
      <c r="L77" s="14">
        <f>VLOOKUP(A77,'Hospitalisation Details'!B77:L2422,10,0)</f>
        <v>27712</v>
      </c>
      <c r="M77">
        <f>VLOOKUP(A77,'Hospitalisation Details'!$B$2:$L$2347,6,0)</f>
        <v>41676.080000000002</v>
      </c>
      <c r="N77" t="str">
        <f>VLOOKUP(A77,'Hospitalisation Details'!$B$2:$L$2347,7,0)</f>
        <v>tier - 1</v>
      </c>
      <c r="O77" t="str">
        <f>VLOOKUP(A77,'Hospitalisation Details'!$B$2:$L$2347,8,0)</f>
        <v>tier - 2</v>
      </c>
      <c r="P77" t="str">
        <f>VLOOKUP(A77,'Hospitalisation Details'!$B$2:$L$2347,9,0)</f>
        <v>R1013</v>
      </c>
      <c r="Q77">
        <f>VLOOKUP(A77,'Hospitalisation Details'!$B$2:$L$2347,11,0)</f>
        <v>47</v>
      </c>
    </row>
    <row r="78" spans="1:17" ht="15.6" x14ac:dyDescent="0.3">
      <c r="A78" s="1" t="s">
        <v>2296</v>
      </c>
      <c r="B78" t="str">
        <f>VLOOKUP(A78,'Customer Names'!$A$2:$E$2336,5,)</f>
        <v xml:space="preserve">  Danielle</v>
      </c>
      <c r="C78">
        <f>VLOOKUP(A78,'Medical Examinations'!$B$2:$K$2337,2,)</f>
        <v>34.6</v>
      </c>
      <c r="D78">
        <f>VLOOKUP(A78,'Medical Examinations'!$B$2:$K$2337,3,0)</f>
        <v>5.99</v>
      </c>
      <c r="E78" t="str">
        <f>VLOOKUP(A78,'Medical Examinations'!$B$2:$K$2336,4,0)</f>
        <v>Yes</v>
      </c>
      <c r="F78" t="str">
        <f>VLOOKUP(A78,'Medical Examinations'!$B$2:$K$2337,5,0)</f>
        <v>No</v>
      </c>
      <c r="G78" t="str">
        <f>VLOOKUP(A78,'Medical Examinations'!$B$2:$K$2337,6,0)</f>
        <v>No</v>
      </c>
      <c r="H78">
        <f>VLOOKUP(A78,'Medical Examinations'!$B$2:$K$2337,7,0)</f>
        <v>0</v>
      </c>
      <c r="I78" t="str">
        <f>VLOOKUP(A78,'Medical Examinations'!$B$2:$K$2337,8,0)</f>
        <v>Yes</v>
      </c>
      <c r="J78" t="str">
        <f>VLOOKUP(A78,'Medical Examinations'!$B$2:$K$2337,9,0)</f>
        <v>Obesity</v>
      </c>
      <c r="K78" t="str">
        <f>VLOOKUP(A78,'Medical Examinations'!$B$2:$K$2337,10,0)</f>
        <v>Prediabetes</v>
      </c>
      <c r="L78" s="14">
        <f>VLOOKUP(A78,'Hospitalisation Details'!B78:L2423,10,0)</f>
        <v>28062</v>
      </c>
      <c r="M78">
        <f>VLOOKUP(A78,'Hospitalisation Details'!$B$2:$L$2347,6,0)</f>
        <v>41661.599999999999</v>
      </c>
      <c r="N78" t="str">
        <f>VLOOKUP(A78,'Hospitalisation Details'!$B$2:$L$2347,7,0)</f>
        <v>tier - 1</v>
      </c>
      <c r="O78" t="str">
        <f>VLOOKUP(A78,'Hospitalisation Details'!$B$2:$L$2347,8,0)</f>
        <v>tier - 3</v>
      </c>
      <c r="P78" t="str">
        <f>VLOOKUP(A78,'Hospitalisation Details'!$B$2:$L$2347,9,0)</f>
        <v>R1011</v>
      </c>
      <c r="Q78">
        <f>VLOOKUP(A78,'Hospitalisation Details'!$B$2:$L$2347,11,0)</f>
        <v>46</v>
      </c>
    </row>
    <row r="79" spans="1:17" ht="15.6" x14ac:dyDescent="0.3">
      <c r="A79" s="1" t="s">
        <v>2295</v>
      </c>
      <c r="B79" t="str">
        <f>VLOOKUP(A79,'Customer Names'!$A$2:$E$2336,5,)</f>
        <v xml:space="preserve">  Julia</v>
      </c>
      <c r="C79">
        <f>VLOOKUP(A79,'Medical Examinations'!$B$2:$K$2337,2,)</f>
        <v>54.12</v>
      </c>
      <c r="D79">
        <f>VLOOKUP(A79,'Medical Examinations'!$B$2:$K$2337,3,0)</f>
        <v>11.57</v>
      </c>
      <c r="E79" t="str">
        <f>VLOOKUP(A79,'Medical Examinations'!$B$2:$K$2336,4,0)</f>
        <v>No</v>
      </c>
      <c r="F79" t="str">
        <f>VLOOKUP(A79,'Medical Examinations'!$B$2:$K$2337,5,0)</f>
        <v>No</v>
      </c>
      <c r="G79" t="str">
        <f>VLOOKUP(A79,'Medical Examinations'!$B$2:$K$2337,6,0)</f>
        <v>No</v>
      </c>
      <c r="H79">
        <f>VLOOKUP(A79,'Medical Examinations'!$B$2:$K$2337,7,0)</f>
        <v>0</v>
      </c>
      <c r="I79" t="str">
        <f>VLOOKUP(A79,'Medical Examinations'!$B$2:$K$2337,8,0)</f>
        <v>Yes</v>
      </c>
      <c r="J79" t="str">
        <f>VLOOKUP(A79,'Medical Examinations'!$B$2:$K$2337,9,0)</f>
        <v>Obesity</v>
      </c>
      <c r="K79" t="str">
        <f>VLOOKUP(A79,'Medical Examinations'!$B$2:$K$2337,10,0)</f>
        <v>Diabetes</v>
      </c>
      <c r="L79" s="14">
        <f>VLOOKUP(A79,'Hospitalisation Details'!B79:L2424,10,0)</f>
        <v>27357</v>
      </c>
      <c r="M79">
        <f>VLOOKUP(A79,'Hospitalisation Details'!$B$2:$L$2347,6,0)</f>
        <v>41636.199999999997</v>
      </c>
      <c r="N79" t="str">
        <f>VLOOKUP(A79,'Hospitalisation Details'!$B$2:$L$2347,7,0)</f>
        <v>tier - 1</v>
      </c>
      <c r="O79" t="str">
        <f>VLOOKUP(A79,'Hospitalisation Details'!$B$2:$L$2347,8,0)</f>
        <v>tier - 1</v>
      </c>
      <c r="P79" t="str">
        <f>VLOOKUP(A79,'Hospitalisation Details'!$B$2:$L$2347,9,0)</f>
        <v>R1011</v>
      </c>
      <c r="Q79">
        <f>VLOOKUP(A79,'Hospitalisation Details'!$B$2:$L$2347,11,0)</f>
        <v>48</v>
      </c>
    </row>
    <row r="80" spans="1:17" ht="15.6" x14ac:dyDescent="0.3">
      <c r="A80" s="1" t="s">
        <v>2294</v>
      </c>
      <c r="B80" t="str">
        <f>VLOOKUP(A80,'Customer Names'!$A$2:$E$2336,5,)</f>
        <v xml:space="preserve">  Joshua</v>
      </c>
      <c r="C80">
        <f>VLOOKUP(A80,'Medical Examinations'!$B$2:$K$2337,2,)</f>
        <v>48.82</v>
      </c>
      <c r="D80">
        <f>VLOOKUP(A80,'Medical Examinations'!$B$2:$K$2337,3,0)</f>
        <v>6.67</v>
      </c>
      <c r="E80" t="str">
        <f>VLOOKUP(A80,'Medical Examinations'!$B$2:$K$2336,4,0)</f>
        <v>Yes</v>
      </c>
      <c r="F80" t="str">
        <f>VLOOKUP(A80,'Medical Examinations'!$B$2:$K$2337,5,0)</f>
        <v>No</v>
      </c>
      <c r="G80" t="str">
        <f>VLOOKUP(A80,'Medical Examinations'!$B$2:$K$2337,6,0)</f>
        <v>No</v>
      </c>
      <c r="H80">
        <f>VLOOKUP(A80,'Medical Examinations'!$B$2:$K$2337,7,0)</f>
        <v>0</v>
      </c>
      <c r="I80" t="str">
        <f>VLOOKUP(A80,'Medical Examinations'!$B$2:$K$2337,8,0)</f>
        <v>Yes</v>
      </c>
      <c r="J80" t="str">
        <f>VLOOKUP(A80,'Medical Examinations'!$B$2:$K$2337,9,0)</f>
        <v>Obesity</v>
      </c>
      <c r="K80" t="str">
        <f>VLOOKUP(A80,'Medical Examinations'!$B$2:$K$2337,10,0)</f>
        <v>Diabetes</v>
      </c>
      <c r="L80" s="14">
        <f>VLOOKUP(A80,'Hospitalisation Details'!B80:L2425,10,0)</f>
        <v>24828</v>
      </c>
      <c r="M80">
        <f>VLOOKUP(A80,'Hospitalisation Details'!$B$2:$L$2347,6,0)</f>
        <v>41505.15</v>
      </c>
      <c r="N80" t="str">
        <f>VLOOKUP(A80,'Hospitalisation Details'!$B$2:$L$2347,7,0)</f>
        <v>tier - 1</v>
      </c>
      <c r="O80" t="str">
        <f>VLOOKUP(A80,'Hospitalisation Details'!$B$2:$L$2347,8,0)</f>
        <v>tier - 2</v>
      </c>
      <c r="P80" t="str">
        <f>VLOOKUP(A80,'Hospitalisation Details'!$B$2:$L$2347,9,0)</f>
        <v>R1011</v>
      </c>
      <c r="Q80">
        <f>VLOOKUP(A80,'Hospitalisation Details'!$B$2:$L$2347,11,0)</f>
        <v>55</v>
      </c>
    </row>
    <row r="81" spans="1:17" ht="15.6" x14ac:dyDescent="0.3">
      <c r="A81" s="1" t="s">
        <v>2293</v>
      </c>
      <c r="B81" t="str">
        <f>VLOOKUP(A81,'Customer Names'!$A$2:$E$2336,5,)</f>
        <v xml:space="preserve">  Jennifer</v>
      </c>
      <c r="C81">
        <f>VLOOKUP(A81,'Medical Examinations'!$B$2:$K$2337,2,)</f>
        <v>51.01</v>
      </c>
      <c r="D81">
        <f>VLOOKUP(A81,'Medical Examinations'!$B$2:$K$2337,3,0)</f>
        <v>9.1999999999999993</v>
      </c>
      <c r="E81" t="str">
        <f>VLOOKUP(A81,'Medical Examinations'!$B$2:$K$2336,4,0)</f>
        <v>No</v>
      </c>
      <c r="F81" t="str">
        <f>VLOOKUP(A81,'Medical Examinations'!$B$2:$K$2337,5,0)</f>
        <v>No</v>
      </c>
      <c r="G81" t="str">
        <f>VLOOKUP(A81,'Medical Examinations'!$B$2:$K$2337,6,0)</f>
        <v>No</v>
      </c>
      <c r="H81">
        <f>VLOOKUP(A81,'Medical Examinations'!$B$2:$K$2337,7,0)</f>
        <v>0</v>
      </c>
      <c r="I81" t="str">
        <f>VLOOKUP(A81,'Medical Examinations'!$B$2:$K$2337,8,0)</f>
        <v>Yes</v>
      </c>
      <c r="J81" t="str">
        <f>VLOOKUP(A81,'Medical Examinations'!$B$2:$K$2337,9,0)</f>
        <v>Obesity</v>
      </c>
      <c r="K81" t="str">
        <f>VLOOKUP(A81,'Medical Examinations'!$B$2:$K$2337,10,0)</f>
        <v>Diabetes</v>
      </c>
      <c r="L81" s="14">
        <f>VLOOKUP(A81,'Hospitalisation Details'!B81:L2426,10,0)</f>
        <v>26222</v>
      </c>
      <c r="M81">
        <f>VLOOKUP(A81,'Hospitalisation Details'!$B$2:$L$2347,6,0)</f>
        <v>41351.879999999997</v>
      </c>
      <c r="N81" t="str">
        <f>VLOOKUP(A81,'Hospitalisation Details'!$B$2:$L$2347,7,0)</f>
        <v>tier - 1</v>
      </c>
      <c r="O81" t="str">
        <f>VLOOKUP(A81,'Hospitalisation Details'!$B$2:$L$2347,8,0)</f>
        <v>tier - 2</v>
      </c>
      <c r="P81" t="str">
        <f>VLOOKUP(A81,'Hospitalisation Details'!$B$2:$L$2347,9,0)</f>
        <v>R1011</v>
      </c>
      <c r="Q81">
        <f>VLOOKUP(A81,'Hospitalisation Details'!$B$2:$L$2347,11,0)</f>
        <v>51</v>
      </c>
    </row>
    <row r="82" spans="1:17" ht="15.6" x14ac:dyDescent="0.3">
      <c r="A82" s="1" t="s">
        <v>2292</v>
      </c>
      <c r="B82" t="str">
        <f>VLOOKUP(A82,'Customer Names'!$A$2:$E$2336,5,)</f>
        <v xml:space="preserve">  Gwen M</v>
      </c>
      <c r="C82">
        <f>VLOOKUP(A82,'Medical Examinations'!$B$2:$K$2337,2,)</f>
        <v>45.65</v>
      </c>
      <c r="D82">
        <f>VLOOKUP(A82,'Medical Examinations'!$B$2:$K$2337,3,0)</f>
        <v>5.1100000000000003</v>
      </c>
      <c r="E82" t="str">
        <f>VLOOKUP(A82,'Medical Examinations'!$B$2:$K$2336,4,0)</f>
        <v>Yes</v>
      </c>
      <c r="F82" t="str">
        <f>VLOOKUP(A82,'Medical Examinations'!$B$2:$K$2337,5,0)</f>
        <v>No</v>
      </c>
      <c r="G82" t="str">
        <f>VLOOKUP(A82,'Medical Examinations'!$B$2:$K$2337,6,0)</f>
        <v>No</v>
      </c>
      <c r="H82">
        <f>VLOOKUP(A82,'Medical Examinations'!$B$2:$K$2337,7,0)</f>
        <v>1</v>
      </c>
      <c r="I82" t="str">
        <f>VLOOKUP(A82,'Medical Examinations'!$B$2:$K$2337,8,0)</f>
        <v>Yes</v>
      </c>
      <c r="J82" t="str">
        <f>VLOOKUP(A82,'Medical Examinations'!$B$2:$K$2337,9,0)</f>
        <v>Obesity</v>
      </c>
      <c r="K82" t="str">
        <f>VLOOKUP(A82,'Medical Examinations'!$B$2:$K$2337,10,0)</f>
        <v>Normal</v>
      </c>
      <c r="L82" s="14">
        <f>VLOOKUP(A82,'Hospitalisation Details'!B82:L2427,10,0)</f>
        <v>23657</v>
      </c>
      <c r="M82">
        <f>VLOOKUP(A82,'Hospitalisation Details'!$B$2:$L$2347,6,0)</f>
        <v>41331.79</v>
      </c>
      <c r="N82" t="str">
        <f>VLOOKUP(A82,'Hospitalisation Details'!$B$2:$L$2347,7,0)</f>
        <v>tier - 1</v>
      </c>
      <c r="O82" t="str">
        <f>VLOOKUP(A82,'Hospitalisation Details'!$B$2:$L$2347,8,0)</f>
        <v>tier - 2</v>
      </c>
      <c r="P82" t="str">
        <f>VLOOKUP(A82,'Hospitalisation Details'!$B$2:$L$2347,9,0)</f>
        <v>R1011</v>
      </c>
      <c r="Q82">
        <f>VLOOKUP(A82,'Hospitalisation Details'!$B$2:$L$2347,11,0)</f>
        <v>58</v>
      </c>
    </row>
    <row r="83" spans="1:17" ht="15.6" x14ac:dyDescent="0.3">
      <c r="A83" s="1" t="s">
        <v>2291</v>
      </c>
      <c r="B83" t="str">
        <f>VLOOKUP(A83,'Customer Names'!$A$2:$E$2336,5,)</f>
        <v xml:space="preserve">  Patrick</v>
      </c>
      <c r="C83">
        <f>VLOOKUP(A83,'Medical Examinations'!$B$2:$K$2337,2,)</f>
        <v>52.9</v>
      </c>
      <c r="D83">
        <f>VLOOKUP(A83,'Medical Examinations'!$B$2:$K$2337,3,0)</f>
        <v>5.34</v>
      </c>
      <c r="E83" t="str">
        <f>VLOOKUP(A83,'Medical Examinations'!$B$2:$K$2336,4,0)</f>
        <v>No</v>
      </c>
      <c r="F83" t="str">
        <f>VLOOKUP(A83,'Medical Examinations'!$B$2:$K$2337,5,0)</f>
        <v>No</v>
      </c>
      <c r="G83" t="str">
        <f>VLOOKUP(A83,'Medical Examinations'!$B$2:$K$2337,6,0)</f>
        <v>No</v>
      </c>
      <c r="H83">
        <f>VLOOKUP(A83,'Medical Examinations'!$B$2:$K$2337,7,0)</f>
        <v>0</v>
      </c>
      <c r="I83" t="str">
        <f>VLOOKUP(A83,'Medical Examinations'!$B$2:$K$2337,8,0)</f>
        <v>Yes</v>
      </c>
      <c r="J83" t="str">
        <f>VLOOKUP(A83,'Medical Examinations'!$B$2:$K$2337,9,0)</f>
        <v>Obesity</v>
      </c>
      <c r="K83" t="str">
        <f>VLOOKUP(A83,'Medical Examinations'!$B$2:$K$2337,10,0)</f>
        <v>Normal</v>
      </c>
      <c r="L83" s="14">
        <f>VLOOKUP(A83,'Hospitalisation Details'!B83:L2428,10,0)</f>
        <v>28364</v>
      </c>
      <c r="M83">
        <f>VLOOKUP(A83,'Hospitalisation Details'!$B$2:$L$2347,6,0)</f>
        <v>41271.5</v>
      </c>
      <c r="N83" t="str">
        <f>VLOOKUP(A83,'Hospitalisation Details'!$B$2:$L$2347,7,0)</f>
        <v>tier - 1</v>
      </c>
      <c r="O83" t="str">
        <f>VLOOKUP(A83,'Hospitalisation Details'!$B$2:$L$2347,8,0)</f>
        <v>tier - 2</v>
      </c>
      <c r="P83" t="str">
        <f>VLOOKUP(A83,'Hospitalisation Details'!$B$2:$L$2347,9,0)</f>
        <v>R1011</v>
      </c>
      <c r="Q83">
        <f>VLOOKUP(A83,'Hospitalisation Details'!$B$2:$L$2347,11,0)</f>
        <v>45</v>
      </c>
    </row>
    <row r="84" spans="1:17" ht="15.6" x14ac:dyDescent="0.3">
      <c r="A84" s="1" t="s">
        <v>2290</v>
      </c>
      <c r="B84" t="str">
        <f>VLOOKUP(A84,'Customer Names'!$A$2:$E$2336,5,)</f>
        <v xml:space="preserve">  Kate</v>
      </c>
      <c r="C84">
        <f>VLOOKUP(A84,'Medical Examinations'!$B$2:$K$2337,2,)</f>
        <v>45.41</v>
      </c>
      <c r="D84">
        <f>VLOOKUP(A84,'Medical Examinations'!$B$2:$K$2337,3,0)</f>
        <v>4.03</v>
      </c>
      <c r="E84" t="str">
        <f>VLOOKUP(A84,'Medical Examinations'!$B$2:$K$2336,4,0)</f>
        <v>Yes</v>
      </c>
      <c r="F84" t="str">
        <f>VLOOKUP(A84,'Medical Examinations'!$B$2:$K$2337,5,0)</f>
        <v>No</v>
      </c>
      <c r="G84" t="str">
        <f>VLOOKUP(A84,'Medical Examinations'!$B$2:$K$2337,6,0)</f>
        <v>No</v>
      </c>
      <c r="H84">
        <f>VLOOKUP(A84,'Medical Examinations'!$B$2:$K$2337,7,0)</f>
        <v>1</v>
      </c>
      <c r="I84" t="str">
        <f>VLOOKUP(A84,'Medical Examinations'!$B$2:$K$2337,8,0)</f>
        <v>Yes</v>
      </c>
      <c r="J84" t="str">
        <f>VLOOKUP(A84,'Medical Examinations'!$B$2:$K$2337,9,0)</f>
        <v>Obesity</v>
      </c>
      <c r="K84" t="str">
        <f>VLOOKUP(A84,'Medical Examinations'!$B$2:$K$2337,10,0)</f>
        <v>Normal</v>
      </c>
      <c r="L84" s="14">
        <f>VLOOKUP(A84,'Hospitalisation Details'!B84:L2429,10,0)</f>
        <v>23534</v>
      </c>
      <c r="M84">
        <f>VLOOKUP(A84,'Hospitalisation Details'!$B$2:$L$2347,6,0)</f>
        <v>41250.39</v>
      </c>
      <c r="N84" t="str">
        <f>VLOOKUP(A84,'Hospitalisation Details'!$B$2:$L$2347,7,0)</f>
        <v>tier - 1</v>
      </c>
      <c r="O84" t="str">
        <f>VLOOKUP(A84,'Hospitalisation Details'!$B$2:$L$2347,8,0)</f>
        <v>tier - 3</v>
      </c>
      <c r="P84" t="str">
        <f>VLOOKUP(A84,'Hospitalisation Details'!$B$2:$L$2347,9,0)</f>
        <v>R1011</v>
      </c>
      <c r="Q84">
        <f>VLOOKUP(A84,'Hospitalisation Details'!$B$2:$L$2347,11,0)</f>
        <v>59</v>
      </c>
    </row>
    <row r="85" spans="1:17" ht="15.6" x14ac:dyDescent="0.3">
      <c r="A85" s="1" t="s">
        <v>2289</v>
      </c>
      <c r="B85" t="str">
        <f>VLOOKUP(A85,'Customer Names'!$A$2:$E$2336,5,)</f>
        <v xml:space="preserve">  Kevin</v>
      </c>
      <c r="C85">
        <f>VLOOKUP(A85,'Medical Examinations'!$B$2:$K$2337,2,)</f>
        <v>49.41</v>
      </c>
      <c r="D85">
        <f>VLOOKUP(A85,'Medical Examinations'!$B$2:$K$2337,3,0)</f>
        <v>4.2300000000000004</v>
      </c>
      <c r="E85" t="str">
        <f>VLOOKUP(A85,'Medical Examinations'!$B$2:$K$2336,4,0)</f>
        <v>Yes</v>
      </c>
      <c r="F85" t="str">
        <f>VLOOKUP(A85,'Medical Examinations'!$B$2:$K$2337,5,0)</f>
        <v>No</v>
      </c>
      <c r="G85" t="str">
        <f>VLOOKUP(A85,'Medical Examinations'!$B$2:$K$2337,6,0)</f>
        <v>Yes</v>
      </c>
      <c r="H85">
        <f>VLOOKUP(A85,'Medical Examinations'!$B$2:$K$2337,7,0)</f>
        <v>1</v>
      </c>
      <c r="I85" t="str">
        <f>VLOOKUP(A85,'Medical Examinations'!$B$2:$K$2337,8,0)</f>
        <v>Yes</v>
      </c>
      <c r="J85" t="str">
        <f>VLOOKUP(A85,'Medical Examinations'!$B$2:$K$2337,9,0)</f>
        <v>Obesity</v>
      </c>
      <c r="K85" t="str">
        <f>VLOOKUP(A85,'Medical Examinations'!$B$2:$K$2337,10,0)</f>
        <v>Normal</v>
      </c>
      <c r="L85" s="14">
        <f>VLOOKUP(A85,'Hospitalisation Details'!B85:L2430,10,0)</f>
        <v>25423</v>
      </c>
      <c r="M85">
        <f>VLOOKUP(A85,'Hospitalisation Details'!$B$2:$L$2347,6,0)</f>
        <v>41191.57</v>
      </c>
      <c r="N85" t="str">
        <f>VLOOKUP(A85,'Hospitalisation Details'!$B$2:$L$2347,7,0)</f>
        <v>tier - 1</v>
      </c>
      <c r="O85" t="str">
        <f>VLOOKUP(A85,'Hospitalisation Details'!$B$2:$L$2347,8,0)</f>
        <v>tier - 2</v>
      </c>
      <c r="P85" t="str">
        <f>VLOOKUP(A85,'Hospitalisation Details'!$B$2:$L$2347,9,0)</f>
        <v>R1011</v>
      </c>
      <c r="Q85">
        <f>VLOOKUP(A85,'Hospitalisation Details'!$B$2:$L$2347,11,0)</f>
        <v>53</v>
      </c>
    </row>
    <row r="86" spans="1:17" ht="15.6" x14ac:dyDescent="0.3">
      <c r="A86" s="1" t="s">
        <v>2288</v>
      </c>
      <c r="B86" t="str">
        <f>VLOOKUP(A86,'Customer Names'!$A$2:$E$2336,5,)</f>
        <v xml:space="preserve">  Stephen II</v>
      </c>
      <c r="C86">
        <f>VLOOKUP(A86,'Medical Examinations'!$B$2:$K$2337,2,)</f>
        <v>31.824999999999999</v>
      </c>
      <c r="D86">
        <f>VLOOKUP(A86,'Medical Examinations'!$B$2:$K$2337,3,0)</f>
        <v>4.0599999999999996</v>
      </c>
      <c r="E86" t="str">
        <f>VLOOKUP(A86,'Medical Examinations'!$B$2:$K$2336,4,0)</f>
        <v>No</v>
      </c>
      <c r="F86" t="str">
        <f>VLOOKUP(A86,'Medical Examinations'!$B$2:$K$2337,5,0)</f>
        <v>No</v>
      </c>
      <c r="G86" t="str">
        <f>VLOOKUP(A86,'Medical Examinations'!$B$2:$K$2337,6,0)</f>
        <v>No</v>
      </c>
      <c r="H86">
        <f>VLOOKUP(A86,'Medical Examinations'!$B$2:$K$2337,7,0)</f>
        <v>2</v>
      </c>
      <c r="I86" t="str">
        <f>VLOOKUP(A86,'Medical Examinations'!$B$2:$K$2337,8,0)</f>
        <v>Yes</v>
      </c>
      <c r="J86" t="str">
        <f>VLOOKUP(A86,'Medical Examinations'!$B$2:$K$2337,9,0)</f>
        <v>Obesity</v>
      </c>
      <c r="K86" t="str">
        <f>VLOOKUP(A86,'Medical Examinations'!$B$2:$K$2337,10,0)</f>
        <v>Normal</v>
      </c>
      <c r="L86" s="14">
        <f>VLOOKUP(A86,'Hospitalisation Details'!B86:L2431,10,0)</f>
        <v>26548</v>
      </c>
      <c r="M86">
        <f>VLOOKUP(A86,'Hospitalisation Details'!$B$2:$L$2347,6,0)</f>
        <v>41097.160000000003</v>
      </c>
      <c r="N86" t="str">
        <f>VLOOKUP(A86,'Hospitalisation Details'!$B$2:$L$2347,7,0)</f>
        <v>tier - 1</v>
      </c>
      <c r="O86" t="str">
        <f>VLOOKUP(A86,'Hospitalisation Details'!$B$2:$L$2347,8,0)</f>
        <v>tier - 3</v>
      </c>
      <c r="P86" t="str">
        <f>VLOOKUP(A86,'Hospitalisation Details'!$B$2:$L$2347,9,0)</f>
        <v>R1016</v>
      </c>
      <c r="Q86">
        <f>VLOOKUP(A86,'Hospitalisation Details'!$B$2:$L$2347,11,0)</f>
        <v>50</v>
      </c>
    </row>
    <row r="87" spans="1:17" ht="15.6" x14ac:dyDescent="0.3">
      <c r="A87" s="1" t="s">
        <v>2287</v>
      </c>
      <c r="B87" t="str">
        <f>VLOOKUP(A87,'Customer Names'!$A$2:$E$2336,5,)</f>
        <v xml:space="preserve">  Philip</v>
      </c>
      <c r="C87">
        <f>VLOOKUP(A87,'Medical Examinations'!$B$2:$K$2337,2,)</f>
        <v>51.28</v>
      </c>
      <c r="D87">
        <f>VLOOKUP(A87,'Medical Examinations'!$B$2:$K$2337,3,0)</f>
        <v>4.68</v>
      </c>
      <c r="E87" t="str">
        <f>VLOOKUP(A87,'Medical Examinations'!$B$2:$K$2336,4,0)</f>
        <v>No</v>
      </c>
      <c r="F87" t="str">
        <f>VLOOKUP(A87,'Medical Examinations'!$B$2:$K$2337,5,0)</f>
        <v>No</v>
      </c>
      <c r="G87" t="str">
        <f>VLOOKUP(A87,'Medical Examinations'!$B$2:$K$2337,6,0)</f>
        <v>No</v>
      </c>
      <c r="H87">
        <f>VLOOKUP(A87,'Medical Examinations'!$B$2:$K$2337,7,0)</f>
        <v>2</v>
      </c>
      <c r="I87" t="str">
        <f>VLOOKUP(A87,'Medical Examinations'!$B$2:$K$2337,8,0)</f>
        <v>Yes</v>
      </c>
      <c r="J87" t="str">
        <f>VLOOKUP(A87,'Medical Examinations'!$B$2:$K$2337,9,0)</f>
        <v>Obesity</v>
      </c>
      <c r="K87" t="str">
        <f>VLOOKUP(A87,'Medical Examinations'!$B$2:$K$2337,10,0)</f>
        <v>Normal</v>
      </c>
      <c r="L87" s="14">
        <f>VLOOKUP(A87,'Hospitalisation Details'!B87:L2432,10,0)</f>
        <v>26523</v>
      </c>
      <c r="M87">
        <f>VLOOKUP(A87,'Hospitalisation Details'!$B$2:$L$2347,6,0)</f>
        <v>41055.29</v>
      </c>
      <c r="N87" t="str">
        <f>VLOOKUP(A87,'Hospitalisation Details'!$B$2:$L$2347,7,0)</f>
        <v>tier - 1</v>
      </c>
      <c r="O87" t="str">
        <f>VLOOKUP(A87,'Hospitalisation Details'!$B$2:$L$2347,8,0)</f>
        <v>tier - 2</v>
      </c>
      <c r="P87" t="str">
        <f>VLOOKUP(A87,'Hospitalisation Details'!$B$2:$L$2347,9,0)</f>
        <v>R1011</v>
      </c>
      <c r="Q87">
        <f>VLOOKUP(A87,'Hospitalisation Details'!$B$2:$L$2347,11,0)</f>
        <v>50</v>
      </c>
    </row>
    <row r="88" spans="1:17" ht="15.6" x14ac:dyDescent="0.3">
      <c r="A88" s="1" t="s">
        <v>2286</v>
      </c>
      <c r="B88" t="str">
        <f>VLOOKUP(A88,'Customer Names'!$A$2:$E$2336,5,)</f>
        <v xml:space="preserve">  Brett A</v>
      </c>
      <c r="C88">
        <f>VLOOKUP(A88,'Medical Examinations'!$B$2:$K$2337,2,)</f>
        <v>34.96</v>
      </c>
      <c r="D88">
        <f>VLOOKUP(A88,'Medical Examinations'!$B$2:$K$2337,3,0)</f>
        <v>4.34</v>
      </c>
      <c r="E88" t="str">
        <f>VLOOKUP(A88,'Medical Examinations'!$B$2:$K$2336,4,0)</f>
        <v>No</v>
      </c>
      <c r="F88" t="str">
        <f>VLOOKUP(A88,'Medical Examinations'!$B$2:$K$2337,5,0)</f>
        <v>No</v>
      </c>
      <c r="G88" t="str">
        <f>VLOOKUP(A88,'Medical Examinations'!$B$2:$K$2337,6,0)</f>
        <v>Yes</v>
      </c>
      <c r="H88">
        <f>VLOOKUP(A88,'Medical Examinations'!$B$2:$K$2337,7,0)</f>
        <v>1</v>
      </c>
      <c r="I88" t="str">
        <f>VLOOKUP(A88,'Medical Examinations'!$B$2:$K$2337,8,0)</f>
        <v>Yes</v>
      </c>
      <c r="J88" t="str">
        <f>VLOOKUP(A88,'Medical Examinations'!$B$2:$K$2337,9,0)</f>
        <v>Obesity</v>
      </c>
      <c r="K88" t="str">
        <f>VLOOKUP(A88,'Medical Examinations'!$B$2:$K$2337,10,0)</f>
        <v>Normal</v>
      </c>
      <c r="L88" s="14">
        <f>VLOOKUP(A88,'Hospitalisation Details'!B88:L2433,10,0)</f>
        <v>29139</v>
      </c>
      <c r="M88">
        <f>VLOOKUP(A88,'Hospitalisation Details'!$B$2:$L$2347,6,0)</f>
        <v>41034.22</v>
      </c>
      <c r="N88" t="str">
        <f>VLOOKUP(A88,'Hospitalisation Details'!$B$2:$L$2347,7,0)</f>
        <v>tier - 1</v>
      </c>
      <c r="O88" t="str">
        <f>VLOOKUP(A88,'Hospitalisation Details'!$B$2:$L$2347,8,0)</f>
        <v>tier - 3</v>
      </c>
      <c r="P88" t="str">
        <f>VLOOKUP(A88,'Hospitalisation Details'!$B$2:$L$2347,9,0)</f>
        <v>R1017</v>
      </c>
      <c r="Q88">
        <f>VLOOKUP(A88,'Hospitalisation Details'!$B$2:$L$2347,11,0)</f>
        <v>43</v>
      </c>
    </row>
    <row r="89" spans="1:17" ht="15.6" x14ac:dyDescent="0.3">
      <c r="A89" s="1" t="s">
        <v>2285</v>
      </c>
      <c r="B89" t="str">
        <f>VLOOKUP(A89,'Customer Names'!$A$2:$E$2336,5,)</f>
        <v xml:space="preserve">  Rebecca</v>
      </c>
      <c r="C89">
        <f>VLOOKUP(A89,'Medical Examinations'!$B$2:$K$2337,2,)</f>
        <v>33.11</v>
      </c>
      <c r="D89">
        <f>VLOOKUP(A89,'Medical Examinations'!$B$2:$K$2337,3,0)</f>
        <v>10.51</v>
      </c>
      <c r="E89" t="str">
        <f>VLOOKUP(A89,'Medical Examinations'!$B$2:$K$2336,4,0)</f>
        <v>No</v>
      </c>
      <c r="F89" t="str">
        <f>VLOOKUP(A89,'Medical Examinations'!$B$2:$K$2337,5,0)</f>
        <v>No</v>
      </c>
      <c r="G89" t="str">
        <f>VLOOKUP(A89,'Medical Examinations'!$B$2:$K$2337,6,0)</f>
        <v>No</v>
      </c>
      <c r="H89">
        <f>VLOOKUP(A89,'Medical Examinations'!$B$2:$K$2337,7,0)</f>
        <v>0</v>
      </c>
      <c r="I89" t="str">
        <f>VLOOKUP(A89,'Medical Examinations'!$B$2:$K$2337,8,0)</f>
        <v>Yes</v>
      </c>
      <c r="J89" t="str">
        <f>VLOOKUP(A89,'Medical Examinations'!$B$2:$K$2337,9,0)</f>
        <v>Obesity</v>
      </c>
      <c r="K89" t="str">
        <f>VLOOKUP(A89,'Medical Examinations'!$B$2:$K$2337,10,0)</f>
        <v>Diabetes</v>
      </c>
      <c r="L89" s="14">
        <f>VLOOKUP(A89,'Hospitalisation Details'!B89:L2434,10,0)</f>
        <v>27185</v>
      </c>
      <c r="M89">
        <f>VLOOKUP(A89,'Hospitalisation Details'!$B$2:$L$2347,6,0)</f>
        <v>40974.160000000003</v>
      </c>
      <c r="N89" t="str">
        <f>VLOOKUP(A89,'Hospitalisation Details'!$B$2:$L$2347,7,0)</f>
        <v>tier - 1</v>
      </c>
      <c r="O89" t="str">
        <f>VLOOKUP(A89,'Hospitalisation Details'!$B$2:$L$2347,8,0)</f>
        <v>tier - 2</v>
      </c>
      <c r="P89" t="str">
        <f>VLOOKUP(A89,'Hospitalisation Details'!$B$2:$L$2347,9,0)</f>
        <v>R1013</v>
      </c>
      <c r="Q89">
        <f>VLOOKUP(A89,'Hospitalisation Details'!$B$2:$L$2347,11,0)</f>
        <v>49</v>
      </c>
    </row>
    <row r="90" spans="1:17" ht="15.6" x14ac:dyDescent="0.3">
      <c r="A90" s="1" t="s">
        <v>2284</v>
      </c>
      <c r="B90" t="str">
        <f>VLOOKUP(A90,'Customer Names'!$A$2:$E$2336,5,)</f>
        <v xml:space="preserve">  Kelley</v>
      </c>
      <c r="C90">
        <f>VLOOKUP(A90,'Medical Examinations'!$B$2:$K$2337,2,)</f>
        <v>54.74</v>
      </c>
      <c r="D90">
        <f>VLOOKUP(A90,'Medical Examinations'!$B$2:$K$2337,3,0)</f>
        <v>5.84</v>
      </c>
      <c r="E90" t="str">
        <f>VLOOKUP(A90,'Medical Examinations'!$B$2:$K$2336,4,0)</f>
        <v>Yes</v>
      </c>
      <c r="F90" t="str">
        <f>VLOOKUP(A90,'Medical Examinations'!$B$2:$K$2337,5,0)</f>
        <v>No</v>
      </c>
      <c r="G90" t="str">
        <f>VLOOKUP(A90,'Medical Examinations'!$B$2:$K$2337,6,0)</f>
        <v>Yes</v>
      </c>
      <c r="H90">
        <f>VLOOKUP(A90,'Medical Examinations'!$B$2:$K$2337,7,0)</f>
        <v>1</v>
      </c>
      <c r="I90" t="str">
        <f>VLOOKUP(A90,'Medical Examinations'!$B$2:$K$2337,8,0)</f>
        <v>Yes</v>
      </c>
      <c r="J90" t="str">
        <f>VLOOKUP(A90,'Medical Examinations'!$B$2:$K$2337,9,0)</f>
        <v>Obesity</v>
      </c>
      <c r="K90" t="str">
        <f>VLOOKUP(A90,'Medical Examinations'!$B$2:$K$2337,10,0)</f>
        <v>Prediabetes</v>
      </c>
      <c r="L90" s="14">
        <f>VLOOKUP(A90,'Hospitalisation Details'!B90:L2435,10,0)</f>
        <v>30567</v>
      </c>
      <c r="M90">
        <f>VLOOKUP(A90,'Hospitalisation Details'!$B$2:$L$2347,6,0)</f>
        <v>40961.29</v>
      </c>
      <c r="N90" t="str">
        <f>VLOOKUP(A90,'Hospitalisation Details'!$B$2:$L$2347,7,0)</f>
        <v>tier - 1</v>
      </c>
      <c r="O90" t="str">
        <f>VLOOKUP(A90,'Hospitalisation Details'!$B$2:$L$2347,8,0)</f>
        <v>tier - 2</v>
      </c>
      <c r="P90" t="str">
        <f>VLOOKUP(A90,'Hospitalisation Details'!$B$2:$L$2347,9,0)</f>
        <v>R1011</v>
      </c>
      <c r="Q90">
        <f>VLOOKUP(A90,'Hospitalisation Details'!$B$2:$L$2347,11,0)</f>
        <v>39</v>
      </c>
    </row>
    <row r="91" spans="1:17" ht="15.6" x14ac:dyDescent="0.3">
      <c r="A91" s="1" t="s">
        <v>2283</v>
      </c>
      <c r="B91" t="str">
        <f>VLOOKUP(A91,'Customer Names'!$A$2:$E$2336,5,)</f>
        <v xml:space="preserve">  Abigail K</v>
      </c>
      <c r="C91">
        <f>VLOOKUP(A91,'Medical Examinations'!$B$2:$K$2337,2,)</f>
        <v>32.56</v>
      </c>
      <c r="D91">
        <f>VLOOKUP(A91,'Medical Examinations'!$B$2:$K$2337,3,0)</f>
        <v>5.41</v>
      </c>
      <c r="E91" t="str">
        <f>VLOOKUP(A91,'Medical Examinations'!$B$2:$K$2336,4,0)</f>
        <v>No</v>
      </c>
      <c r="F91" t="str">
        <f>VLOOKUP(A91,'Medical Examinations'!$B$2:$K$2337,5,0)</f>
        <v>No</v>
      </c>
      <c r="G91" t="str">
        <f>VLOOKUP(A91,'Medical Examinations'!$B$2:$K$2337,6,0)</f>
        <v>Yes</v>
      </c>
      <c r="H91">
        <f>VLOOKUP(A91,'Medical Examinations'!$B$2:$K$2337,7,0)</f>
        <v>1</v>
      </c>
      <c r="I91" t="str">
        <f>VLOOKUP(A91,'Medical Examinations'!$B$2:$K$2337,8,0)</f>
        <v>Yes</v>
      </c>
      <c r="J91" t="str">
        <f>VLOOKUP(A91,'Medical Examinations'!$B$2:$K$2337,9,0)</f>
        <v>Obesity</v>
      </c>
      <c r="K91" t="str">
        <f>VLOOKUP(A91,'Medical Examinations'!$B$2:$K$2337,10,0)</f>
        <v>Normal</v>
      </c>
      <c r="L91" s="14">
        <f>VLOOKUP(A91,'Hospitalisation Details'!B91:L2436,10,0)</f>
        <v>29114</v>
      </c>
      <c r="M91">
        <f>VLOOKUP(A91,'Hospitalisation Details'!$B$2:$L$2347,6,0)</f>
        <v>40941.29</v>
      </c>
      <c r="N91" t="str">
        <f>VLOOKUP(A91,'Hospitalisation Details'!$B$2:$L$2347,7,0)</f>
        <v>tier - 1</v>
      </c>
      <c r="O91" t="str">
        <f>VLOOKUP(A91,'Hospitalisation Details'!$B$2:$L$2347,8,0)</f>
        <v>tier - 2</v>
      </c>
      <c r="P91" t="str">
        <f>VLOOKUP(A91,'Hospitalisation Details'!$B$2:$L$2347,9,0)</f>
        <v>R1013</v>
      </c>
      <c r="Q91">
        <f>VLOOKUP(A91,'Hospitalisation Details'!$B$2:$L$2347,11,0)</f>
        <v>43</v>
      </c>
    </row>
    <row r="92" spans="1:17" ht="15.6" x14ac:dyDescent="0.3">
      <c r="A92" s="1" t="s">
        <v>2282</v>
      </c>
      <c r="B92" t="str">
        <f>VLOOKUP(A92,'Customer Names'!$A$2:$E$2336,5,)</f>
        <v xml:space="preserve">  Hope</v>
      </c>
      <c r="C92">
        <f>VLOOKUP(A92,'Medical Examinations'!$B$2:$K$2337,2,)</f>
        <v>39.049999999999997</v>
      </c>
      <c r="D92">
        <f>VLOOKUP(A92,'Medical Examinations'!$B$2:$K$2337,3,0)</f>
        <v>6.06</v>
      </c>
      <c r="E92" t="str">
        <f>VLOOKUP(A92,'Medical Examinations'!$B$2:$K$2336,4,0)</f>
        <v>No</v>
      </c>
      <c r="F92" t="str">
        <f>VLOOKUP(A92,'Medical Examinations'!$B$2:$K$2337,5,0)</f>
        <v>No</v>
      </c>
      <c r="G92" t="str">
        <f>VLOOKUP(A92,'Medical Examinations'!$B$2:$K$2337,6,0)</f>
        <v>No</v>
      </c>
      <c r="H92">
        <f>VLOOKUP(A92,'Medical Examinations'!$B$2:$K$2337,7,0)</f>
        <v>1</v>
      </c>
      <c r="I92" t="str">
        <f>VLOOKUP(A92,'Medical Examinations'!$B$2:$K$2337,8,0)</f>
        <v>Yes</v>
      </c>
      <c r="J92" t="str">
        <f>VLOOKUP(A92,'Medical Examinations'!$B$2:$K$2337,9,0)</f>
        <v>Obesity</v>
      </c>
      <c r="K92" t="str">
        <f>VLOOKUP(A92,'Medical Examinations'!$B$2:$K$2337,10,0)</f>
        <v>Prediabetes</v>
      </c>
      <c r="L92" s="14">
        <f>VLOOKUP(A92,'Hospitalisation Details'!B92:L2437,10,0)</f>
        <v>33820</v>
      </c>
      <c r="M92">
        <f>VLOOKUP(A92,'Hospitalisation Details'!$B$2:$L$2347,6,0)</f>
        <v>40932.43</v>
      </c>
      <c r="N92" t="str">
        <f>VLOOKUP(A92,'Hospitalisation Details'!$B$2:$L$2347,7,0)</f>
        <v>tier - 1</v>
      </c>
      <c r="O92" t="str">
        <f>VLOOKUP(A92,'Hospitalisation Details'!$B$2:$L$2347,8,0)</f>
        <v>tier - 2</v>
      </c>
      <c r="P92" t="str">
        <f>VLOOKUP(A92,'Hospitalisation Details'!$B$2:$L$2347,9,0)</f>
        <v>R1013</v>
      </c>
      <c r="Q92">
        <f>VLOOKUP(A92,'Hospitalisation Details'!$B$2:$L$2347,11,0)</f>
        <v>30</v>
      </c>
    </row>
    <row r="93" spans="1:17" ht="15.6" x14ac:dyDescent="0.3">
      <c r="A93" s="1" t="s">
        <v>2281</v>
      </c>
      <c r="B93" t="str">
        <f>VLOOKUP(A93,'Customer Names'!$A$2:$E$2336,5,)</f>
        <v xml:space="preserve">  Elyse M</v>
      </c>
      <c r="C93">
        <f>VLOOKUP(A93,'Medical Examinations'!$B$2:$K$2337,2,)</f>
        <v>42.75</v>
      </c>
      <c r="D93">
        <f>VLOOKUP(A93,'Medical Examinations'!$B$2:$K$2337,3,0)</f>
        <v>4.22</v>
      </c>
      <c r="E93" t="str">
        <f>VLOOKUP(A93,'Medical Examinations'!$B$2:$K$2336,4,0)</f>
        <v>No</v>
      </c>
      <c r="F93" t="str">
        <f>VLOOKUP(A93,'Medical Examinations'!$B$2:$K$2337,5,0)</f>
        <v>No</v>
      </c>
      <c r="G93" t="str">
        <f>VLOOKUP(A93,'Medical Examinations'!$B$2:$K$2337,6,0)</f>
        <v>No</v>
      </c>
      <c r="H93">
        <f>VLOOKUP(A93,'Medical Examinations'!$B$2:$K$2337,7,0)</f>
        <v>0</v>
      </c>
      <c r="I93" t="str">
        <f>VLOOKUP(A93,'Medical Examinations'!$B$2:$K$2337,8,0)</f>
        <v>Yes</v>
      </c>
      <c r="J93" t="str">
        <f>VLOOKUP(A93,'Medical Examinations'!$B$2:$K$2337,9,0)</f>
        <v>Obesity</v>
      </c>
      <c r="K93" t="str">
        <f>VLOOKUP(A93,'Medical Examinations'!$B$2:$K$2337,10,0)</f>
        <v>Normal</v>
      </c>
      <c r="L93" s="14">
        <f>VLOOKUP(A93,'Hospitalisation Details'!B93:L2438,10,0)</f>
        <v>36343</v>
      </c>
      <c r="M93">
        <f>VLOOKUP(A93,'Hospitalisation Details'!$B$2:$L$2347,6,0)</f>
        <v>40904.199999999997</v>
      </c>
      <c r="N93" t="str">
        <f>VLOOKUP(A93,'Hospitalisation Details'!$B$2:$L$2347,7,0)</f>
        <v>tier - 1</v>
      </c>
      <c r="O93" t="str">
        <f>VLOOKUP(A93,'Hospitalisation Details'!$B$2:$L$2347,8,0)</f>
        <v>tier - 1</v>
      </c>
      <c r="P93" t="str">
        <f>VLOOKUP(A93,'Hospitalisation Details'!$B$2:$L$2347,9,0)</f>
        <v>R1024</v>
      </c>
      <c r="Q93">
        <f>VLOOKUP(A93,'Hospitalisation Details'!$B$2:$L$2347,11,0)</f>
        <v>23</v>
      </c>
    </row>
    <row r="94" spans="1:17" ht="15.6" x14ac:dyDescent="0.3">
      <c r="A94" s="1" t="s">
        <v>2280</v>
      </c>
      <c r="B94" t="str">
        <f>VLOOKUP(A94,'Customer Names'!$A$2:$E$2336,5,)</f>
        <v xml:space="preserve">  Nicholas</v>
      </c>
      <c r="C94">
        <f>VLOOKUP(A94,'Medical Examinations'!$B$2:$K$2337,2,)</f>
        <v>50.58</v>
      </c>
      <c r="D94">
        <f>VLOOKUP(A94,'Medical Examinations'!$B$2:$K$2337,3,0)</f>
        <v>5.12</v>
      </c>
      <c r="E94" t="str">
        <f>VLOOKUP(A94,'Medical Examinations'!$B$2:$K$2336,4,0)</f>
        <v>No</v>
      </c>
      <c r="F94" t="str">
        <f>VLOOKUP(A94,'Medical Examinations'!$B$2:$K$2337,5,0)</f>
        <v>No</v>
      </c>
      <c r="G94" t="str">
        <f>VLOOKUP(A94,'Medical Examinations'!$B$2:$K$2337,6,0)</f>
        <v>No</v>
      </c>
      <c r="H94">
        <f>VLOOKUP(A94,'Medical Examinations'!$B$2:$K$2337,7,0)</f>
        <v>2</v>
      </c>
      <c r="I94" t="str">
        <f>VLOOKUP(A94,'Medical Examinations'!$B$2:$K$2337,8,0)</f>
        <v>Yes</v>
      </c>
      <c r="J94" t="str">
        <f>VLOOKUP(A94,'Medical Examinations'!$B$2:$K$2337,9,0)</f>
        <v>Obesity</v>
      </c>
      <c r="K94" t="str">
        <f>VLOOKUP(A94,'Medical Examinations'!$B$2:$K$2337,10,0)</f>
        <v>Normal</v>
      </c>
      <c r="L94" s="14">
        <f>VLOOKUP(A94,'Hospitalisation Details'!B94:L2439,10,0)</f>
        <v>26460</v>
      </c>
      <c r="M94">
        <f>VLOOKUP(A94,'Hospitalisation Details'!$B$2:$L$2347,6,0)</f>
        <v>40817.85</v>
      </c>
      <c r="N94" t="str">
        <f>VLOOKUP(A94,'Hospitalisation Details'!$B$2:$L$2347,7,0)</f>
        <v>tier - 1</v>
      </c>
      <c r="O94" t="str">
        <f>VLOOKUP(A94,'Hospitalisation Details'!$B$2:$L$2347,8,0)</f>
        <v>tier - 3</v>
      </c>
      <c r="P94" t="str">
        <f>VLOOKUP(A94,'Hospitalisation Details'!$B$2:$L$2347,9,0)</f>
        <v>R1011</v>
      </c>
      <c r="Q94">
        <f>VLOOKUP(A94,'Hospitalisation Details'!$B$2:$L$2347,11,0)</f>
        <v>50</v>
      </c>
    </row>
    <row r="95" spans="1:17" ht="15.6" x14ac:dyDescent="0.3">
      <c r="A95" s="1" t="s">
        <v>2279</v>
      </c>
      <c r="B95" t="str">
        <f>VLOOKUP(A95,'Customer Names'!$A$2:$E$2336,5,)</f>
        <v xml:space="preserve">  David</v>
      </c>
      <c r="C95">
        <f>VLOOKUP(A95,'Medical Examinations'!$B$2:$K$2337,2,)</f>
        <v>30.495000000000001</v>
      </c>
      <c r="D95">
        <f>VLOOKUP(A95,'Medical Examinations'!$B$2:$K$2337,3,0)</f>
        <v>4.57</v>
      </c>
      <c r="E95" t="str">
        <f>VLOOKUP(A95,'Medical Examinations'!$B$2:$K$2336,4,0)</f>
        <v>Yes</v>
      </c>
      <c r="F95" t="str">
        <f>VLOOKUP(A95,'Medical Examinations'!$B$2:$K$2337,5,0)</f>
        <v>No</v>
      </c>
      <c r="G95" t="str">
        <f>VLOOKUP(A95,'Medical Examinations'!$B$2:$K$2337,6,0)</f>
        <v>No</v>
      </c>
      <c r="H95">
        <f>VLOOKUP(A95,'Medical Examinations'!$B$2:$K$2337,7,0)</f>
        <v>0</v>
      </c>
      <c r="I95" t="str">
        <f>VLOOKUP(A95,'Medical Examinations'!$B$2:$K$2337,8,0)</f>
        <v>Yes</v>
      </c>
      <c r="J95" t="str">
        <f>VLOOKUP(A95,'Medical Examinations'!$B$2:$K$2337,9,0)</f>
        <v>Obesity</v>
      </c>
      <c r="K95" t="str">
        <f>VLOOKUP(A95,'Medical Examinations'!$B$2:$K$2337,10,0)</f>
        <v>Normal</v>
      </c>
      <c r="L95" s="14">
        <f>VLOOKUP(A95,'Hospitalisation Details'!B95:L2440,10,0)</f>
        <v>28120</v>
      </c>
      <c r="M95">
        <f>VLOOKUP(A95,'Hospitalisation Details'!$B$2:$L$2347,6,0)</f>
        <v>40720.550000000003</v>
      </c>
      <c r="N95" t="str">
        <f>VLOOKUP(A95,'Hospitalisation Details'!$B$2:$L$2347,7,0)</f>
        <v>tier - 1</v>
      </c>
      <c r="O95" t="str">
        <f>VLOOKUP(A95,'Hospitalisation Details'!$B$2:$L$2347,8,0)</f>
        <v>tier - 3</v>
      </c>
      <c r="P95" t="str">
        <f>VLOOKUP(A95,'Hospitalisation Details'!$B$2:$L$2347,9,0)</f>
        <v>R1012</v>
      </c>
      <c r="Q95">
        <f>VLOOKUP(A95,'Hospitalisation Details'!$B$2:$L$2347,11,0)</f>
        <v>46</v>
      </c>
    </row>
    <row r="96" spans="1:17" ht="15.6" x14ac:dyDescent="0.3">
      <c r="A96" s="1" t="s">
        <v>2278</v>
      </c>
      <c r="B96" t="str">
        <f>VLOOKUP(A96,'Customer Names'!$A$2:$E$2336,5,)</f>
        <v xml:space="preserve">  Natalie</v>
      </c>
      <c r="C96">
        <f>VLOOKUP(A96,'Medical Examinations'!$B$2:$K$2337,2,)</f>
        <v>48.31</v>
      </c>
      <c r="D96">
        <f>VLOOKUP(A96,'Medical Examinations'!$B$2:$K$2337,3,0)</f>
        <v>9.58</v>
      </c>
      <c r="E96" t="str">
        <f>VLOOKUP(A96,'Medical Examinations'!$B$2:$K$2336,4,0)</f>
        <v>Yes</v>
      </c>
      <c r="F96" t="str">
        <f>VLOOKUP(A96,'Medical Examinations'!$B$2:$K$2337,5,0)</f>
        <v>No</v>
      </c>
      <c r="G96" t="str">
        <f>VLOOKUP(A96,'Medical Examinations'!$B$2:$K$2337,6,0)</f>
        <v>No</v>
      </c>
      <c r="H96">
        <f>VLOOKUP(A96,'Medical Examinations'!$B$2:$K$2337,7,0)</f>
        <v>2</v>
      </c>
      <c r="I96" t="str">
        <f>VLOOKUP(A96,'Medical Examinations'!$B$2:$K$2337,8,0)</f>
        <v>Yes</v>
      </c>
      <c r="J96" t="str">
        <f>VLOOKUP(A96,'Medical Examinations'!$B$2:$K$2337,9,0)</f>
        <v>Obesity</v>
      </c>
      <c r="K96" t="str">
        <f>VLOOKUP(A96,'Medical Examinations'!$B$2:$K$2337,10,0)</f>
        <v>Diabetes</v>
      </c>
      <c r="L96" s="14">
        <f>VLOOKUP(A96,'Hospitalisation Details'!B96:L2441,10,0)</f>
        <v>25836</v>
      </c>
      <c r="M96">
        <f>VLOOKUP(A96,'Hospitalisation Details'!$B$2:$L$2347,6,0)</f>
        <v>40692.910000000003</v>
      </c>
      <c r="N96" t="str">
        <f>VLOOKUP(A96,'Hospitalisation Details'!$B$2:$L$2347,7,0)</f>
        <v>tier - 1</v>
      </c>
      <c r="O96" t="str">
        <f>VLOOKUP(A96,'Hospitalisation Details'!$B$2:$L$2347,8,0)</f>
        <v>tier - 1</v>
      </c>
      <c r="P96" t="str">
        <f>VLOOKUP(A96,'Hospitalisation Details'!$B$2:$L$2347,9,0)</f>
        <v>R1011</v>
      </c>
      <c r="Q96">
        <f>VLOOKUP(A96,'Hospitalisation Details'!$B$2:$L$2347,11,0)</f>
        <v>52</v>
      </c>
    </row>
    <row r="97" spans="1:17" ht="15.6" x14ac:dyDescent="0.3">
      <c r="A97" s="1" t="s">
        <v>2277</v>
      </c>
      <c r="B97" t="str">
        <f>VLOOKUP(A97,'Customer Names'!$A$2:$E$2336,5,)</f>
        <v xml:space="preserve">  Thomas</v>
      </c>
      <c r="C97">
        <f>VLOOKUP(A97,'Medical Examinations'!$B$2:$K$2337,2,)</f>
        <v>48.99</v>
      </c>
      <c r="D97">
        <f>VLOOKUP(A97,'Medical Examinations'!$B$2:$K$2337,3,0)</f>
        <v>9.7799999999999994</v>
      </c>
      <c r="E97" t="str">
        <f>VLOOKUP(A97,'Medical Examinations'!$B$2:$K$2336,4,0)</f>
        <v>Yes</v>
      </c>
      <c r="F97" t="str">
        <f>VLOOKUP(A97,'Medical Examinations'!$B$2:$K$2337,5,0)</f>
        <v>No</v>
      </c>
      <c r="G97" t="str">
        <f>VLOOKUP(A97,'Medical Examinations'!$B$2:$K$2337,6,0)</f>
        <v>No</v>
      </c>
      <c r="H97">
        <f>VLOOKUP(A97,'Medical Examinations'!$B$2:$K$2337,7,0)</f>
        <v>1</v>
      </c>
      <c r="I97" t="str">
        <f>VLOOKUP(A97,'Medical Examinations'!$B$2:$K$2337,8,0)</f>
        <v>Yes</v>
      </c>
      <c r="J97" t="str">
        <f>VLOOKUP(A97,'Medical Examinations'!$B$2:$K$2337,9,0)</f>
        <v>Obesity</v>
      </c>
      <c r="K97" t="str">
        <f>VLOOKUP(A97,'Medical Examinations'!$B$2:$K$2337,10,0)</f>
        <v>Diabetes</v>
      </c>
      <c r="L97" s="14">
        <f>VLOOKUP(A97,'Hospitalisation Details'!B97:L2442,10,0)</f>
        <v>27585</v>
      </c>
      <c r="M97">
        <f>VLOOKUP(A97,'Hospitalisation Details'!$B$2:$L$2347,6,0)</f>
        <v>40590.550000000003</v>
      </c>
      <c r="N97" t="str">
        <f>VLOOKUP(A97,'Hospitalisation Details'!$B$2:$L$2347,7,0)</f>
        <v>tier - 1</v>
      </c>
      <c r="O97" t="str">
        <f>VLOOKUP(A97,'Hospitalisation Details'!$B$2:$L$2347,8,0)</f>
        <v>tier - 3</v>
      </c>
      <c r="P97" t="str">
        <f>VLOOKUP(A97,'Hospitalisation Details'!$B$2:$L$2347,9,0)</f>
        <v>R1012</v>
      </c>
      <c r="Q97">
        <f>VLOOKUP(A97,'Hospitalisation Details'!$B$2:$L$2347,11,0)</f>
        <v>47</v>
      </c>
    </row>
    <row r="98" spans="1:17" ht="15.6" x14ac:dyDescent="0.3">
      <c r="A98" s="1" t="s">
        <v>2276</v>
      </c>
      <c r="B98" t="str">
        <f>VLOOKUP(A98,'Customer Names'!$A$2:$E$2336,5,)</f>
        <v xml:space="preserve">  Pamela J</v>
      </c>
      <c r="C98">
        <f>VLOOKUP(A98,'Medical Examinations'!$B$2:$K$2337,2,)</f>
        <v>38.39</v>
      </c>
      <c r="D98">
        <f>VLOOKUP(A98,'Medical Examinations'!$B$2:$K$2337,3,0)</f>
        <v>4.1100000000000003</v>
      </c>
      <c r="E98" t="str">
        <f>VLOOKUP(A98,'Medical Examinations'!$B$2:$K$2336,4,0)</f>
        <v>Yes</v>
      </c>
      <c r="F98" t="str">
        <f>VLOOKUP(A98,'Medical Examinations'!$B$2:$K$2337,5,0)</f>
        <v>No</v>
      </c>
      <c r="G98" t="str">
        <f>VLOOKUP(A98,'Medical Examinations'!$B$2:$K$2337,6,0)</f>
        <v>No</v>
      </c>
      <c r="H98">
        <f>VLOOKUP(A98,'Medical Examinations'!$B$2:$K$2337,7,0)</f>
        <v>0</v>
      </c>
      <c r="I98" t="str">
        <f>VLOOKUP(A98,'Medical Examinations'!$B$2:$K$2337,8,0)</f>
        <v>Yes</v>
      </c>
      <c r="J98" t="str">
        <f>VLOOKUP(A98,'Medical Examinations'!$B$2:$K$2337,9,0)</f>
        <v>Obesity</v>
      </c>
      <c r="K98" t="str">
        <f>VLOOKUP(A98,'Medical Examinations'!$B$2:$K$2337,10,0)</f>
        <v>Normal</v>
      </c>
      <c r="L98" s="14">
        <f>VLOOKUP(A98,'Hospitalisation Details'!B98:L2443,10,0)</f>
        <v>31354</v>
      </c>
      <c r="M98">
        <f>VLOOKUP(A98,'Hospitalisation Details'!$B$2:$L$2347,6,0)</f>
        <v>40419.019999999997</v>
      </c>
      <c r="N98" t="str">
        <f>VLOOKUP(A98,'Hospitalisation Details'!$B$2:$L$2347,7,0)</f>
        <v>tier - 1</v>
      </c>
      <c r="O98" t="str">
        <f>VLOOKUP(A98,'Hospitalisation Details'!$B$2:$L$2347,8,0)</f>
        <v>tier - 2</v>
      </c>
      <c r="P98" t="str">
        <f>VLOOKUP(A98,'Hospitalisation Details'!$B$2:$L$2347,9,0)</f>
        <v>R1013</v>
      </c>
      <c r="Q98">
        <f>VLOOKUP(A98,'Hospitalisation Details'!$B$2:$L$2347,11,0)</f>
        <v>37</v>
      </c>
    </row>
    <row r="99" spans="1:17" ht="15.6" x14ac:dyDescent="0.3">
      <c r="A99" s="1" t="s">
        <v>2275</v>
      </c>
      <c r="B99" t="str">
        <f>VLOOKUP(A99,'Customer Names'!$A$2:$E$2336,5,)</f>
        <v xml:space="preserve">  Jessica</v>
      </c>
      <c r="C99">
        <f>VLOOKUP(A99,'Medical Examinations'!$B$2:$K$2337,2,)</f>
        <v>44.34</v>
      </c>
      <c r="D99">
        <f>VLOOKUP(A99,'Medical Examinations'!$B$2:$K$2337,3,0)</f>
        <v>4.0199999999999996</v>
      </c>
      <c r="E99" t="str">
        <f>VLOOKUP(A99,'Medical Examinations'!$B$2:$K$2336,4,0)</f>
        <v>Yes</v>
      </c>
      <c r="F99" t="str">
        <f>VLOOKUP(A99,'Medical Examinations'!$B$2:$K$2337,5,0)</f>
        <v>No</v>
      </c>
      <c r="G99" t="str">
        <f>VLOOKUP(A99,'Medical Examinations'!$B$2:$K$2337,6,0)</f>
        <v>No</v>
      </c>
      <c r="H99">
        <f>VLOOKUP(A99,'Medical Examinations'!$B$2:$K$2337,7,0)</f>
        <v>2</v>
      </c>
      <c r="I99" t="str">
        <f>VLOOKUP(A99,'Medical Examinations'!$B$2:$K$2337,8,0)</f>
        <v>Yes</v>
      </c>
      <c r="J99" t="str">
        <f>VLOOKUP(A99,'Medical Examinations'!$B$2:$K$2337,9,0)</f>
        <v>Obesity</v>
      </c>
      <c r="K99" t="str">
        <f>VLOOKUP(A99,'Medical Examinations'!$B$2:$K$2337,10,0)</f>
        <v>Normal</v>
      </c>
      <c r="L99" s="14">
        <f>VLOOKUP(A99,'Hospitalisation Details'!B99:L2444,10,0)</f>
        <v>24331</v>
      </c>
      <c r="M99">
        <f>VLOOKUP(A99,'Hospitalisation Details'!$B$2:$L$2347,6,0)</f>
        <v>40373.74</v>
      </c>
      <c r="N99" t="str">
        <f>VLOOKUP(A99,'Hospitalisation Details'!$B$2:$L$2347,7,0)</f>
        <v>tier - 1</v>
      </c>
      <c r="O99" t="str">
        <f>VLOOKUP(A99,'Hospitalisation Details'!$B$2:$L$2347,8,0)</f>
        <v>tier - 3</v>
      </c>
      <c r="P99" t="str">
        <f>VLOOKUP(A99,'Hospitalisation Details'!$B$2:$L$2347,9,0)</f>
        <v>R1011</v>
      </c>
      <c r="Q99">
        <f>VLOOKUP(A99,'Hospitalisation Details'!$B$2:$L$2347,11,0)</f>
        <v>56</v>
      </c>
    </row>
    <row r="100" spans="1:17" ht="15.6" x14ac:dyDescent="0.3">
      <c r="A100" s="1" t="s">
        <v>2274</v>
      </c>
      <c r="B100" t="str">
        <f>VLOOKUP(A100,'Customer Names'!$A$2:$E$2336,5,)</f>
        <v xml:space="preserve">  Ron N</v>
      </c>
      <c r="C100">
        <f>VLOOKUP(A100,'Medical Examinations'!$B$2:$K$2337,2,)</f>
        <v>41.51</v>
      </c>
      <c r="D100">
        <f>VLOOKUP(A100,'Medical Examinations'!$B$2:$K$2337,3,0)</f>
        <v>6.92</v>
      </c>
      <c r="E100" t="str">
        <f>VLOOKUP(A100,'Medical Examinations'!$B$2:$K$2336,4,0)</f>
        <v>No</v>
      </c>
      <c r="F100" t="str">
        <f>VLOOKUP(A100,'Medical Examinations'!$B$2:$K$2337,5,0)</f>
        <v>No</v>
      </c>
      <c r="G100" t="str">
        <f>VLOOKUP(A100,'Medical Examinations'!$B$2:$K$2337,6,0)</f>
        <v>No</v>
      </c>
      <c r="H100">
        <f>VLOOKUP(A100,'Medical Examinations'!$B$2:$K$2337,7,0)</f>
        <v>0</v>
      </c>
      <c r="I100" t="str">
        <f>VLOOKUP(A100,'Medical Examinations'!$B$2:$K$2337,8,0)</f>
        <v>Yes</v>
      </c>
      <c r="J100" t="str">
        <f>VLOOKUP(A100,'Medical Examinations'!$B$2:$K$2337,9,0)</f>
        <v>Obesity</v>
      </c>
      <c r="K100" t="str">
        <f>VLOOKUP(A100,'Medical Examinations'!$B$2:$K$2337,10,0)</f>
        <v>Diabetes</v>
      </c>
      <c r="L100" s="14">
        <f>VLOOKUP(A100,'Hospitalisation Details'!B100:L2445,10,0)</f>
        <v>22893</v>
      </c>
      <c r="M100">
        <f>VLOOKUP(A100,'Hospitalisation Details'!$B$2:$L$2347,6,0)</f>
        <v>40309.93</v>
      </c>
      <c r="N100" t="str">
        <f>VLOOKUP(A100,'Hospitalisation Details'!$B$2:$L$2347,7,0)</f>
        <v>tier - 1</v>
      </c>
      <c r="O100" t="str">
        <f>VLOOKUP(A100,'Hospitalisation Details'!$B$2:$L$2347,8,0)</f>
        <v>tier - 3</v>
      </c>
      <c r="P100" t="str">
        <f>VLOOKUP(A100,'Hospitalisation Details'!$B$2:$L$2347,9,0)</f>
        <v>R1011</v>
      </c>
      <c r="Q100">
        <f>VLOOKUP(A100,'Hospitalisation Details'!$B$2:$L$2347,11,0)</f>
        <v>60</v>
      </c>
    </row>
    <row r="101" spans="1:17" ht="15.6" x14ac:dyDescent="0.3">
      <c r="A101" s="1" t="s">
        <v>2273</v>
      </c>
      <c r="B101" t="str">
        <f>VLOOKUP(A101,'Customer Names'!$A$2:$E$2336,5,)</f>
        <v xml:space="preserve">  Daniel</v>
      </c>
      <c r="C101">
        <f>VLOOKUP(A101,'Medical Examinations'!$B$2:$K$2337,2,)</f>
        <v>48.2</v>
      </c>
      <c r="D101">
        <f>VLOOKUP(A101,'Medical Examinations'!$B$2:$K$2337,3,0)</f>
        <v>4.84</v>
      </c>
      <c r="E101" t="str">
        <f>VLOOKUP(A101,'Medical Examinations'!$B$2:$K$2336,4,0)</f>
        <v>No</v>
      </c>
      <c r="F101" t="str">
        <f>VLOOKUP(A101,'Medical Examinations'!$B$2:$K$2337,5,0)</f>
        <v>No</v>
      </c>
      <c r="G101" t="str">
        <f>VLOOKUP(A101,'Medical Examinations'!$B$2:$K$2337,6,0)</f>
        <v>No</v>
      </c>
      <c r="H101">
        <f>VLOOKUP(A101,'Medical Examinations'!$B$2:$K$2337,7,0)</f>
        <v>0</v>
      </c>
      <c r="I101" t="str">
        <f>VLOOKUP(A101,'Medical Examinations'!$B$2:$K$2337,8,0)</f>
        <v>Yes</v>
      </c>
      <c r="J101" t="str">
        <f>VLOOKUP(A101,'Medical Examinations'!$B$2:$K$2337,9,0)</f>
        <v>Obesity</v>
      </c>
      <c r="K101" t="str">
        <f>VLOOKUP(A101,'Medical Examinations'!$B$2:$K$2337,10,0)</f>
        <v>Normal</v>
      </c>
      <c r="L101" s="14">
        <f>VLOOKUP(A101,'Hospitalisation Details'!B101:L2446,10,0)</f>
        <v>28303</v>
      </c>
      <c r="M101">
        <f>VLOOKUP(A101,'Hospitalisation Details'!$B$2:$L$2347,6,0)</f>
        <v>40284.379999999997</v>
      </c>
      <c r="N101" t="str">
        <f>VLOOKUP(A101,'Hospitalisation Details'!$B$2:$L$2347,7,0)</f>
        <v>tier - 1</v>
      </c>
      <c r="O101" t="str">
        <f>VLOOKUP(A101,'Hospitalisation Details'!$B$2:$L$2347,8,0)</f>
        <v>tier - 3</v>
      </c>
      <c r="P101" t="str">
        <f>VLOOKUP(A101,'Hospitalisation Details'!$B$2:$L$2347,9,0)</f>
        <v>R1012</v>
      </c>
      <c r="Q101">
        <f>VLOOKUP(A101,'Hospitalisation Details'!$B$2:$L$2347,11,0)</f>
        <v>45</v>
      </c>
    </row>
    <row r="102" spans="1:17" ht="15.6" x14ac:dyDescent="0.3">
      <c r="A102" s="1" t="s">
        <v>2272</v>
      </c>
      <c r="B102" t="str">
        <f>VLOOKUP(A102,'Customer Names'!$A$2:$E$2336,5,)</f>
        <v xml:space="preserve">  Brian</v>
      </c>
      <c r="C102">
        <f>VLOOKUP(A102,'Medical Examinations'!$B$2:$K$2337,2,)</f>
        <v>35.75</v>
      </c>
      <c r="D102">
        <f>VLOOKUP(A102,'Medical Examinations'!$B$2:$K$2337,3,0)</f>
        <v>8</v>
      </c>
      <c r="E102" t="str">
        <f>VLOOKUP(A102,'Medical Examinations'!$B$2:$K$2336,4,0)</f>
        <v>Yes</v>
      </c>
      <c r="F102" t="str">
        <f>VLOOKUP(A102,'Medical Examinations'!$B$2:$K$2337,5,0)</f>
        <v>No</v>
      </c>
      <c r="G102" t="str">
        <f>VLOOKUP(A102,'Medical Examinations'!$B$2:$K$2337,6,0)</f>
        <v>No</v>
      </c>
      <c r="H102">
        <f>VLOOKUP(A102,'Medical Examinations'!$B$2:$K$2337,7,0)</f>
        <v>0</v>
      </c>
      <c r="I102" t="str">
        <f>VLOOKUP(A102,'Medical Examinations'!$B$2:$K$2337,8,0)</f>
        <v>Yes</v>
      </c>
      <c r="J102" t="str">
        <f>VLOOKUP(A102,'Medical Examinations'!$B$2:$K$2337,9,0)</f>
        <v>Obesity</v>
      </c>
      <c r="K102" t="str">
        <f>VLOOKUP(A102,'Medical Examinations'!$B$2:$K$2337,10,0)</f>
        <v>Diabetes</v>
      </c>
      <c r="L102" s="14">
        <f>VLOOKUP(A102,'Hospitalisation Details'!B102:L2447,10,0)</f>
        <v>29863</v>
      </c>
      <c r="M102">
        <f>VLOOKUP(A102,'Hospitalisation Details'!$B$2:$L$2347,6,0)</f>
        <v>40273.65</v>
      </c>
      <c r="N102" t="str">
        <f>VLOOKUP(A102,'Hospitalisation Details'!$B$2:$L$2347,7,0)</f>
        <v>tier - 1</v>
      </c>
      <c r="O102" t="str">
        <f>VLOOKUP(A102,'Hospitalisation Details'!$B$2:$L$2347,8,0)</f>
        <v>tier - 3</v>
      </c>
      <c r="P102" t="str">
        <f>VLOOKUP(A102,'Hospitalisation Details'!$B$2:$L$2347,9,0)</f>
        <v>R1013</v>
      </c>
      <c r="Q102">
        <f>VLOOKUP(A102,'Hospitalisation Details'!$B$2:$L$2347,11,0)</f>
        <v>41</v>
      </c>
    </row>
    <row r="103" spans="1:17" ht="15.6" x14ac:dyDescent="0.3">
      <c r="A103" s="1" t="s">
        <v>2271</v>
      </c>
      <c r="B103" t="str">
        <f>VLOOKUP(A103,'Customer Names'!$A$2:$E$2336,5,)</f>
        <v xml:space="preserve">  Sari</v>
      </c>
      <c r="C103">
        <f>VLOOKUP(A103,'Medical Examinations'!$B$2:$K$2337,2,)</f>
        <v>53.81</v>
      </c>
      <c r="D103">
        <f>VLOOKUP(A103,'Medical Examinations'!$B$2:$K$2337,3,0)</f>
        <v>8.77</v>
      </c>
      <c r="E103" t="str">
        <f>VLOOKUP(A103,'Medical Examinations'!$B$2:$K$2336,4,0)</f>
        <v>Yes</v>
      </c>
      <c r="F103" t="str">
        <f>VLOOKUP(A103,'Medical Examinations'!$B$2:$K$2337,5,0)</f>
        <v>No</v>
      </c>
      <c r="G103" t="str">
        <f>VLOOKUP(A103,'Medical Examinations'!$B$2:$K$2337,6,0)</f>
        <v>No</v>
      </c>
      <c r="H103">
        <f>VLOOKUP(A103,'Medical Examinations'!$B$2:$K$2337,7,0)</f>
        <v>0</v>
      </c>
      <c r="I103" t="str">
        <f>VLOOKUP(A103,'Medical Examinations'!$B$2:$K$2337,8,0)</f>
        <v>Yes</v>
      </c>
      <c r="J103" t="str">
        <f>VLOOKUP(A103,'Medical Examinations'!$B$2:$K$2337,9,0)</f>
        <v>Obesity</v>
      </c>
      <c r="K103" t="str">
        <f>VLOOKUP(A103,'Medical Examinations'!$B$2:$K$2337,10,0)</f>
        <v>Diabetes</v>
      </c>
      <c r="L103" s="14">
        <f>VLOOKUP(A103,'Hospitalisation Details'!B103:L2448,10,0)</f>
        <v>29795</v>
      </c>
      <c r="M103">
        <f>VLOOKUP(A103,'Hospitalisation Details'!$B$2:$L$2347,6,0)</f>
        <v>40208.559999999998</v>
      </c>
      <c r="N103" t="str">
        <f>VLOOKUP(A103,'Hospitalisation Details'!$B$2:$L$2347,7,0)</f>
        <v>tier - 1</v>
      </c>
      <c r="O103" t="str">
        <f>VLOOKUP(A103,'Hospitalisation Details'!$B$2:$L$2347,8,0)</f>
        <v>tier - 2</v>
      </c>
      <c r="P103" t="str">
        <f>VLOOKUP(A103,'Hospitalisation Details'!$B$2:$L$2347,9,0)</f>
        <v>R1011</v>
      </c>
      <c r="Q103">
        <f>VLOOKUP(A103,'Hospitalisation Details'!$B$2:$L$2347,11,0)</f>
        <v>41</v>
      </c>
    </row>
    <row r="104" spans="1:17" ht="15.6" x14ac:dyDescent="0.3">
      <c r="A104" s="1" t="s">
        <v>2270</v>
      </c>
      <c r="B104" t="str">
        <f>VLOOKUP(A104,'Customer Names'!$A$2:$E$2336,5,)</f>
        <v xml:space="preserve">  Robert M</v>
      </c>
      <c r="C104">
        <f>VLOOKUP(A104,'Medical Examinations'!$B$2:$K$2337,2,)</f>
        <v>49.48</v>
      </c>
      <c r="D104">
        <f>VLOOKUP(A104,'Medical Examinations'!$B$2:$K$2337,3,0)</f>
        <v>4.96</v>
      </c>
      <c r="E104" t="str">
        <f>VLOOKUP(A104,'Medical Examinations'!$B$2:$K$2336,4,0)</f>
        <v>No</v>
      </c>
      <c r="F104" t="str">
        <f>VLOOKUP(A104,'Medical Examinations'!$B$2:$K$2337,5,0)</f>
        <v>No</v>
      </c>
      <c r="G104" t="str">
        <f>VLOOKUP(A104,'Medical Examinations'!$B$2:$K$2337,6,0)</f>
        <v>Yes</v>
      </c>
      <c r="H104">
        <f>VLOOKUP(A104,'Medical Examinations'!$B$2:$K$2337,7,0)</f>
        <v>1</v>
      </c>
      <c r="I104" t="str">
        <f>VLOOKUP(A104,'Medical Examinations'!$B$2:$K$2337,8,0)</f>
        <v>Yes</v>
      </c>
      <c r="J104" t="str">
        <f>VLOOKUP(A104,'Medical Examinations'!$B$2:$K$2337,9,0)</f>
        <v>Obesity</v>
      </c>
      <c r="K104" t="str">
        <f>VLOOKUP(A104,'Medical Examinations'!$B$2:$K$2337,10,0)</f>
        <v>Normal</v>
      </c>
      <c r="L104" s="14">
        <f>VLOOKUP(A104,'Hospitalisation Details'!B104:L2449,10,0)</f>
        <v>29085</v>
      </c>
      <c r="M104">
        <f>VLOOKUP(A104,'Hospitalisation Details'!$B$2:$L$2347,6,0)</f>
        <v>40204.83</v>
      </c>
      <c r="N104" t="str">
        <f>VLOOKUP(A104,'Hospitalisation Details'!$B$2:$L$2347,7,0)</f>
        <v>tier - 1</v>
      </c>
      <c r="O104" t="str">
        <f>VLOOKUP(A104,'Hospitalisation Details'!$B$2:$L$2347,8,0)</f>
        <v>tier - 3</v>
      </c>
      <c r="P104" t="str">
        <f>VLOOKUP(A104,'Hospitalisation Details'!$B$2:$L$2347,9,0)</f>
        <v>R1012</v>
      </c>
      <c r="Q104">
        <f>VLOOKUP(A104,'Hospitalisation Details'!$B$2:$L$2347,11,0)</f>
        <v>43</v>
      </c>
    </row>
    <row r="105" spans="1:17" ht="15.6" x14ac:dyDescent="0.3">
      <c r="A105" s="1" t="s">
        <v>2269</v>
      </c>
      <c r="B105" t="str">
        <f>VLOOKUP(A105,'Customer Names'!$A$2:$E$2336,5,)</f>
        <v xml:space="preserve">  Ricardo</v>
      </c>
      <c r="C105">
        <f>VLOOKUP(A105,'Medical Examinations'!$B$2:$K$2337,2,)</f>
        <v>34.1</v>
      </c>
      <c r="D105">
        <f>VLOOKUP(A105,'Medical Examinations'!$B$2:$K$2337,3,0)</f>
        <v>4.43</v>
      </c>
      <c r="E105" t="str">
        <f>VLOOKUP(A105,'Medical Examinations'!$B$2:$K$2336,4,0)</f>
        <v>Yes</v>
      </c>
      <c r="F105" t="str">
        <f>VLOOKUP(A105,'Medical Examinations'!$B$2:$K$2337,5,0)</f>
        <v>No</v>
      </c>
      <c r="G105" t="str">
        <f>VLOOKUP(A105,'Medical Examinations'!$B$2:$K$2337,6,0)</f>
        <v>No</v>
      </c>
      <c r="H105">
        <f>VLOOKUP(A105,'Medical Examinations'!$B$2:$K$2337,7,0)</f>
        <v>0</v>
      </c>
      <c r="I105" t="str">
        <f>VLOOKUP(A105,'Medical Examinations'!$B$2:$K$2337,8,0)</f>
        <v>Yes</v>
      </c>
      <c r="J105" t="str">
        <f>VLOOKUP(A105,'Medical Examinations'!$B$2:$K$2337,9,0)</f>
        <v>Obesity</v>
      </c>
      <c r="K105" t="str">
        <f>VLOOKUP(A105,'Medical Examinations'!$B$2:$K$2337,10,0)</f>
        <v>Normal</v>
      </c>
      <c r="L105" s="14">
        <f>VLOOKUP(A105,'Hospitalisation Details'!B105:L2450,10,0)</f>
        <v>31341</v>
      </c>
      <c r="M105">
        <f>VLOOKUP(A105,'Hospitalisation Details'!$B$2:$L$2347,6,0)</f>
        <v>40182.25</v>
      </c>
      <c r="N105" t="str">
        <f>VLOOKUP(A105,'Hospitalisation Details'!$B$2:$L$2347,7,0)</f>
        <v>tier - 1</v>
      </c>
      <c r="O105" t="str">
        <f>VLOOKUP(A105,'Hospitalisation Details'!$B$2:$L$2347,8,0)</f>
        <v>tier - 2</v>
      </c>
      <c r="P105" t="str">
        <f>VLOOKUP(A105,'Hospitalisation Details'!$B$2:$L$2347,9,0)</f>
        <v>R1011</v>
      </c>
      <c r="Q105">
        <f>VLOOKUP(A105,'Hospitalisation Details'!$B$2:$L$2347,11,0)</f>
        <v>37</v>
      </c>
    </row>
    <row r="106" spans="1:17" ht="15.6" x14ac:dyDescent="0.3">
      <c r="A106" s="1" t="s">
        <v>2268</v>
      </c>
      <c r="B106" t="str">
        <f>VLOOKUP(A106,'Customer Names'!$A$2:$E$2336,5,)</f>
        <v xml:space="preserve">  Gedion</v>
      </c>
      <c r="C106">
        <f>VLOOKUP(A106,'Medical Examinations'!$B$2:$K$2337,2,)</f>
        <v>35.299999999999997</v>
      </c>
      <c r="D106">
        <f>VLOOKUP(A106,'Medical Examinations'!$B$2:$K$2337,3,0)</f>
        <v>5.82</v>
      </c>
      <c r="E106" t="str">
        <f>VLOOKUP(A106,'Medical Examinations'!$B$2:$K$2336,4,0)</f>
        <v>Yes</v>
      </c>
      <c r="F106" t="str">
        <f>VLOOKUP(A106,'Medical Examinations'!$B$2:$K$2337,5,0)</f>
        <v>No</v>
      </c>
      <c r="G106" t="str">
        <f>VLOOKUP(A106,'Medical Examinations'!$B$2:$K$2337,6,0)</f>
        <v>Yes</v>
      </c>
      <c r="H106">
        <f>VLOOKUP(A106,'Medical Examinations'!$B$2:$K$2337,7,0)</f>
        <v>1</v>
      </c>
      <c r="I106" t="str">
        <f>VLOOKUP(A106,'Medical Examinations'!$B$2:$K$2337,8,0)</f>
        <v>Yes</v>
      </c>
      <c r="J106" t="str">
        <f>VLOOKUP(A106,'Medical Examinations'!$B$2:$K$2337,9,0)</f>
        <v>Obesity</v>
      </c>
      <c r="K106" t="str">
        <f>VLOOKUP(A106,'Medical Examinations'!$B$2:$K$2337,10,0)</f>
        <v>Prediabetes</v>
      </c>
      <c r="L106" s="14">
        <f>VLOOKUP(A106,'Hospitalisation Details'!B106:L2451,10,0)</f>
        <v>30603</v>
      </c>
      <c r="M106">
        <f>VLOOKUP(A106,'Hospitalisation Details'!$B$2:$L$2347,6,0)</f>
        <v>40103.89</v>
      </c>
      <c r="N106" t="str">
        <f>VLOOKUP(A106,'Hospitalisation Details'!$B$2:$L$2347,7,0)</f>
        <v>tier - 1</v>
      </c>
      <c r="O106" t="str">
        <f>VLOOKUP(A106,'Hospitalisation Details'!$B$2:$L$2347,8,0)</f>
        <v>tier - 2</v>
      </c>
      <c r="P106" t="str">
        <f>VLOOKUP(A106,'Hospitalisation Details'!$B$2:$L$2347,9,0)</f>
        <v>R1011</v>
      </c>
      <c r="Q106">
        <f>VLOOKUP(A106,'Hospitalisation Details'!$B$2:$L$2347,11,0)</f>
        <v>39</v>
      </c>
    </row>
    <row r="107" spans="1:17" ht="15.6" x14ac:dyDescent="0.3">
      <c r="A107" s="1" t="s">
        <v>2267</v>
      </c>
      <c r="B107" t="str">
        <f>VLOOKUP(A107,'Customer Names'!$A$2:$E$2336,5,)</f>
        <v xml:space="preserve">  Mark</v>
      </c>
      <c r="C107">
        <f>VLOOKUP(A107,'Medical Examinations'!$B$2:$K$2337,2,)</f>
        <v>43.83</v>
      </c>
      <c r="D107">
        <f>VLOOKUP(A107,'Medical Examinations'!$B$2:$K$2337,3,0)</f>
        <v>6.03</v>
      </c>
      <c r="E107" t="str">
        <f>VLOOKUP(A107,'Medical Examinations'!$B$2:$K$2336,4,0)</f>
        <v>Yes</v>
      </c>
      <c r="F107" t="str">
        <f>VLOOKUP(A107,'Medical Examinations'!$B$2:$K$2337,5,0)</f>
        <v>No</v>
      </c>
      <c r="G107" t="str">
        <f>VLOOKUP(A107,'Medical Examinations'!$B$2:$K$2337,6,0)</f>
        <v>No</v>
      </c>
      <c r="H107">
        <f>VLOOKUP(A107,'Medical Examinations'!$B$2:$K$2337,7,0)</f>
        <v>2</v>
      </c>
      <c r="I107" t="str">
        <f>VLOOKUP(A107,'Medical Examinations'!$B$2:$K$2337,8,0)</f>
        <v>Yes</v>
      </c>
      <c r="J107" t="str">
        <f>VLOOKUP(A107,'Medical Examinations'!$B$2:$K$2337,9,0)</f>
        <v>Obesity</v>
      </c>
      <c r="K107" t="str">
        <f>VLOOKUP(A107,'Medical Examinations'!$B$2:$K$2337,10,0)</f>
        <v>Prediabetes</v>
      </c>
      <c r="L107" s="14">
        <f>VLOOKUP(A107,'Hospitalisation Details'!B107:L2452,10,0)</f>
        <v>24331</v>
      </c>
      <c r="M107">
        <f>VLOOKUP(A107,'Hospitalisation Details'!$B$2:$L$2347,6,0)</f>
        <v>40069.440000000002</v>
      </c>
      <c r="N107" t="str">
        <f>VLOOKUP(A107,'Hospitalisation Details'!$B$2:$L$2347,7,0)</f>
        <v>tier - 1</v>
      </c>
      <c r="O107" t="str">
        <f>VLOOKUP(A107,'Hospitalisation Details'!$B$2:$L$2347,8,0)</f>
        <v>tier - 3</v>
      </c>
      <c r="P107" t="str">
        <f>VLOOKUP(A107,'Hospitalisation Details'!$B$2:$L$2347,9,0)</f>
        <v>R1011</v>
      </c>
      <c r="Q107">
        <f>VLOOKUP(A107,'Hospitalisation Details'!$B$2:$L$2347,11,0)</f>
        <v>56</v>
      </c>
    </row>
    <row r="108" spans="1:17" ht="15.6" x14ac:dyDescent="0.3">
      <c r="A108" s="1" t="s">
        <v>2266</v>
      </c>
      <c r="B108" t="str">
        <f>VLOOKUP(A108,'Customer Names'!$A$2:$E$2336,5,)</f>
        <v xml:space="preserve">  Gamini P</v>
      </c>
      <c r="C108">
        <f>VLOOKUP(A108,'Medical Examinations'!$B$2:$K$2337,2,)</f>
        <v>50.07</v>
      </c>
      <c r="D108">
        <f>VLOOKUP(A108,'Medical Examinations'!$B$2:$K$2337,3,0)</f>
        <v>9.27</v>
      </c>
      <c r="E108" t="str">
        <f>VLOOKUP(A108,'Medical Examinations'!$B$2:$K$2336,4,0)</f>
        <v>No</v>
      </c>
      <c r="F108" t="str">
        <f>VLOOKUP(A108,'Medical Examinations'!$B$2:$K$2337,5,0)</f>
        <v>No</v>
      </c>
      <c r="G108" t="str">
        <f>VLOOKUP(A108,'Medical Examinations'!$B$2:$K$2337,6,0)</f>
        <v>No</v>
      </c>
      <c r="H108">
        <f>VLOOKUP(A108,'Medical Examinations'!$B$2:$K$2337,7,0)</f>
        <v>0</v>
      </c>
      <c r="I108" t="str">
        <f>VLOOKUP(A108,'Medical Examinations'!$B$2:$K$2337,8,0)</f>
        <v>Yes</v>
      </c>
      <c r="J108" t="str">
        <f>VLOOKUP(A108,'Medical Examinations'!$B$2:$K$2337,9,0)</f>
        <v>Obesity</v>
      </c>
      <c r="K108" t="str">
        <f>VLOOKUP(A108,'Medical Examinations'!$B$2:$K$2337,10,0)</f>
        <v>Diabetes</v>
      </c>
      <c r="L108" s="14">
        <f>VLOOKUP(A108,'Hospitalisation Details'!B108:L2453,10,0)</f>
        <v>28844</v>
      </c>
      <c r="M108">
        <f>VLOOKUP(A108,'Hospitalisation Details'!$B$2:$L$2347,6,0)</f>
        <v>40054.730000000003</v>
      </c>
      <c r="N108" t="str">
        <f>VLOOKUP(A108,'Hospitalisation Details'!$B$2:$L$2347,7,0)</f>
        <v>tier - 1</v>
      </c>
      <c r="O108" t="str">
        <f>VLOOKUP(A108,'Hospitalisation Details'!$B$2:$L$2347,8,0)</f>
        <v>tier - 3</v>
      </c>
      <c r="P108" t="str">
        <f>VLOOKUP(A108,'Hospitalisation Details'!$B$2:$L$2347,9,0)</f>
        <v>R1011</v>
      </c>
      <c r="Q108">
        <f>VLOOKUP(A108,'Hospitalisation Details'!$B$2:$L$2347,11,0)</f>
        <v>44</v>
      </c>
    </row>
    <row r="109" spans="1:17" ht="15.6" x14ac:dyDescent="0.3">
      <c r="A109" s="1" t="s">
        <v>2265</v>
      </c>
      <c r="B109" t="str">
        <f>VLOOKUP(A109,'Customer Names'!$A$2:$E$2336,5,)</f>
        <v xml:space="preserve">  Emily J</v>
      </c>
      <c r="C109">
        <f>VLOOKUP(A109,'Medical Examinations'!$B$2:$K$2337,2,)</f>
        <v>32.774999999999999</v>
      </c>
      <c r="D109">
        <f>VLOOKUP(A109,'Medical Examinations'!$B$2:$K$2337,3,0)</f>
        <v>5.53</v>
      </c>
      <c r="E109" t="str">
        <f>VLOOKUP(A109,'Medical Examinations'!$B$2:$K$2336,4,0)</f>
        <v>No</v>
      </c>
      <c r="F109" t="str">
        <f>VLOOKUP(A109,'Medical Examinations'!$B$2:$K$2337,5,0)</f>
        <v>No</v>
      </c>
      <c r="G109" t="str">
        <f>VLOOKUP(A109,'Medical Examinations'!$B$2:$K$2337,6,0)</f>
        <v>No</v>
      </c>
      <c r="H109">
        <f>VLOOKUP(A109,'Medical Examinations'!$B$2:$K$2337,7,0)</f>
        <v>0</v>
      </c>
      <c r="I109" t="str">
        <f>VLOOKUP(A109,'Medical Examinations'!$B$2:$K$2337,8,0)</f>
        <v>Yes</v>
      </c>
      <c r="J109" t="str">
        <f>VLOOKUP(A109,'Medical Examinations'!$B$2:$K$2337,9,0)</f>
        <v>Obesity</v>
      </c>
      <c r="K109" t="str">
        <f>VLOOKUP(A109,'Medical Examinations'!$B$2:$K$2337,10,0)</f>
        <v>Normal</v>
      </c>
      <c r="L109" s="14">
        <f>VLOOKUP(A109,'Hospitalisation Details'!B109:L2454,10,0)</f>
        <v>30310</v>
      </c>
      <c r="M109">
        <f>VLOOKUP(A109,'Hospitalisation Details'!$B$2:$L$2347,6,0)</f>
        <v>40003.33</v>
      </c>
      <c r="N109" t="str">
        <f>VLOOKUP(A109,'Hospitalisation Details'!$B$2:$L$2347,7,0)</f>
        <v>tier - 1</v>
      </c>
      <c r="O109" t="str">
        <f>VLOOKUP(A109,'Hospitalisation Details'!$B$2:$L$2347,8,0)</f>
        <v>tier - 1</v>
      </c>
      <c r="P109" t="str">
        <f>VLOOKUP(A109,'Hospitalisation Details'!$B$2:$L$2347,9,0)</f>
        <v>R1012</v>
      </c>
      <c r="Q109">
        <f>VLOOKUP(A109,'Hospitalisation Details'!$B$2:$L$2347,11,0)</f>
        <v>40</v>
      </c>
    </row>
    <row r="110" spans="1:17" ht="15.6" x14ac:dyDescent="0.3">
      <c r="A110" s="1" t="s">
        <v>2264</v>
      </c>
      <c r="B110" t="str">
        <f>VLOOKUP(A110,'Customer Names'!$A$2:$E$2336,5,)</f>
        <v xml:space="preserve">  Amanda</v>
      </c>
      <c r="C110">
        <f>VLOOKUP(A110,'Medical Examinations'!$B$2:$K$2337,2,)</f>
        <v>34.104999999999997</v>
      </c>
      <c r="D110">
        <f>VLOOKUP(A110,'Medical Examinations'!$B$2:$K$2337,3,0)</f>
        <v>5.07</v>
      </c>
      <c r="E110" t="str">
        <f>VLOOKUP(A110,'Medical Examinations'!$B$2:$K$2336,4,0)</f>
        <v>No</v>
      </c>
      <c r="F110" t="str">
        <f>VLOOKUP(A110,'Medical Examinations'!$B$2:$K$2337,5,0)</f>
        <v>No</v>
      </c>
      <c r="G110" t="str">
        <f>VLOOKUP(A110,'Medical Examinations'!$B$2:$K$2337,6,0)</f>
        <v>No</v>
      </c>
      <c r="H110">
        <f>VLOOKUP(A110,'Medical Examinations'!$B$2:$K$2337,7,0)</f>
        <v>1</v>
      </c>
      <c r="I110" t="str">
        <f>VLOOKUP(A110,'Medical Examinations'!$B$2:$K$2337,8,0)</f>
        <v>Yes</v>
      </c>
      <c r="J110" t="str">
        <f>VLOOKUP(A110,'Medical Examinations'!$B$2:$K$2337,9,0)</f>
        <v>Obesity</v>
      </c>
      <c r="K110" t="str">
        <f>VLOOKUP(A110,'Medical Examinations'!$B$2:$K$2337,10,0)</f>
        <v>Normal</v>
      </c>
      <c r="L110" s="14">
        <f>VLOOKUP(A110,'Hospitalisation Details'!B110:L2455,10,0)</f>
        <v>31997</v>
      </c>
      <c r="M110">
        <f>VLOOKUP(A110,'Hospitalisation Details'!$B$2:$L$2347,6,0)</f>
        <v>39983.43</v>
      </c>
      <c r="N110" t="str">
        <f>VLOOKUP(A110,'Hospitalisation Details'!$B$2:$L$2347,7,0)</f>
        <v>tier - 2</v>
      </c>
      <c r="O110" t="str">
        <f>VLOOKUP(A110,'Hospitalisation Details'!$B$2:$L$2347,8,0)</f>
        <v>tier - 3</v>
      </c>
      <c r="P110" t="str">
        <f>VLOOKUP(A110,'Hospitalisation Details'!$B$2:$L$2347,9,0)</f>
        <v>R1012</v>
      </c>
      <c r="Q110">
        <f>VLOOKUP(A110,'Hospitalisation Details'!$B$2:$L$2347,11,0)</f>
        <v>35</v>
      </c>
    </row>
    <row r="111" spans="1:17" ht="15.6" x14ac:dyDescent="0.3">
      <c r="A111" s="1" t="s">
        <v>2263</v>
      </c>
      <c r="B111" t="str">
        <f>VLOOKUP(A111,'Customer Names'!$A$2:$E$2336,5,)</f>
        <v xml:space="preserve">  Nicholas</v>
      </c>
      <c r="C111">
        <f>VLOOKUP(A111,'Medical Examinations'!$B$2:$K$2337,2,)</f>
        <v>48.93</v>
      </c>
      <c r="D111">
        <f>VLOOKUP(A111,'Medical Examinations'!$B$2:$K$2337,3,0)</f>
        <v>11.17</v>
      </c>
      <c r="E111" t="str">
        <f>VLOOKUP(A111,'Medical Examinations'!$B$2:$K$2336,4,0)</f>
        <v>Yes</v>
      </c>
      <c r="F111" t="str">
        <f>VLOOKUP(A111,'Medical Examinations'!$B$2:$K$2337,5,0)</f>
        <v>No</v>
      </c>
      <c r="G111" t="str">
        <f>VLOOKUP(A111,'Medical Examinations'!$B$2:$K$2337,6,0)</f>
        <v>No</v>
      </c>
      <c r="H111">
        <f>VLOOKUP(A111,'Medical Examinations'!$B$2:$K$2337,7,0)</f>
        <v>1</v>
      </c>
      <c r="I111" t="str">
        <f>VLOOKUP(A111,'Medical Examinations'!$B$2:$K$2337,8,0)</f>
        <v>Yes</v>
      </c>
      <c r="J111" t="str">
        <f>VLOOKUP(A111,'Medical Examinations'!$B$2:$K$2337,9,0)</f>
        <v>Obesity</v>
      </c>
      <c r="K111" t="str">
        <f>VLOOKUP(A111,'Medical Examinations'!$B$2:$K$2337,10,0)</f>
        <v>Diabetes</v>
      </c>
      <c r="L111" s="14">
        <f>VLOOKUP(A111,'Hospitalisation Details'!B111:L2456,10,0)</f>
        <v>27730</v>
      </c>
      <c r="M111">
        <f>VLOOKUP(A111,'Hospitalisation Details'!$B$2:$L$2347,6,0)</f>
        <v>39963.120000000003</v>
      </c>
      <c r="N111" t="str">
        <f>VLOOKUP(A111,'Hospitalisation Details'!$B$2:$L$2347,7,0)</f>
        <v>tier - 2</v>
      </c>
      <c r="O111" t="str">
        <f>VLOOKUP(A111,'Hospitalisation Details'!$B$2:$L$2347,8,0)</f>
        <v>tier - 2</v>
      </c>
      <c r="P111" t="str">
        <f>VLOOKUP(A111,'Hospitalisation Details'!$B$2:$L$2347,9,0)</f>
        <v>R1011</v>
      </c>
      <c r="Q111">
        <f>VLOOKUP(A111,'Hospitalisation Details'!$B$2:$L$2347,11,0)</f>
        <v>47</v>
      </c>
    </row>
    <row r="112" spans="1:17" ht="15.6" x14ac:dyDescent="0.3">
      <c r="A112" s="1" t="s">
        <v>2262</v>
      </c>
      <c r="B112" t="str">
        <f>VLOOKUP(A112,'Customer Names'!$A$2:$E$2336,5,)</f>
        <v xml:space="preserve">  Knox</v>
      </c>
      <c r="C112">
        <f>VLOOKUP(A112,'Medical Examinations'!$B$2:$K$2337,2,)</f>
        <v>37.07</v>
      </c>
      <c r="D112">
        <f>VLOOKUP(A112,'Medical Examinations'!$B$2:$K$2337,3,0)</f>
        <v>6.14</v>
      </c>
      <c r="E112" t="str">
        <f>VLOOKUP(A112,'Medical Examinations'!$B$2:$K$2336,4,0)</f>
        <v>Yes</v>
      </c>
      <c r="F112" t="str">
        <f>VLOOKUP(A112,'Medical Examinations'!$B$2:$K$2337,5,0)</f>
        <v>No</v>
      </c>
      <c r="G112" t="str">
        <f>VLOOKUP(A112,'Medical Examinations'!$B$2:$K$2337,6,0)</f>
        <v>No</v>
      </c>
      <c r="H112">
        <f>VLOOKUP(A112,'Medical Examinations'!$B$2:$K$2337,7,0)</f>
        <v>0</v>
      </c>
      <c r="I112" t="str">
        <f>VLOOKUP(A112,'Medical Examinations'!$B$2:$K$2337,8,0)</f>
        <v>Yes</v>
      </c>
      <c r="J112" t="str">
        <f>VLOOKUP(A112,'Medical Examinations'!$B$2:$K$2337,9,0)</f>
        <v>Obesity</v>
      </c>
      <c r="K112" t="str">
        <f>VLOOKUP(A112,'Medical Examinations'!$B$2:$K$2337,10,0)</f>
        <v>Prediabetes</v>
      </c>
      <c r="L112" s="14">
        <f>VLOOKUP(A112,'Hospitalisation Details'!B112:L2457,10,0)</f>
        <v>31281</v>
      </c>
      <c r="M112">
        <f>VLOOKUP(A112,'Hospitalisation Details'!$B$2:$L$2347,6,0)</f>
        <v>39871.699999999997</v>
      </c>
      <c r="N112" t="str">
        <f>VLOOKUP(A112,'Hospitalisation Details'!$B$2:$L$2347,7,0)</f>
        <v>tier - 1</v>
      </c>
      <c r="O112" t="str">
        <f>VLOOKUP(A112,'Hospitalisation Details'!$B$2:$L$2347,8,0)</f>
        <v>tier - 2</v>
      </c>
      <c r="P112" t="str">
        <f>VLOOKUP(A112,'Hospitalisation Details'!$B$2:$L$2347,9,0)</f>
        <v>R1013</v>
      </c>
      <c r="Q112">
        <f>VLOOKUP(A112,'Hospitalisation Details'!$B$2:$L$2347,11,0)</f>
        <v>37</v>
      </c>
    </row>
    <row r="113" spans="1:17" ht="15.6" x14ac:dyDescent="0.3">
      <c r="A113" s="1" t="s">
        <v>2261</v>
      </c>
      <c r="B113" t="str">
        <f>VLOOKUP(A113,'Customer Names'!$A$2:$E$2336,5,)</f>
        <v xml:space="preserve">  Yianna</v>
      </c>
      <c r="C113">
        <f>VLOOKUP(A113,'Medical Examinations'!$B$2:$K$2337,2,)</f>
        <v>51.51</v>
      </c>
      <c r="D113">
        <f>VLOOKUP(A113,'Medical Examinations'!$B$2:$K$2337,3,0)</f>
        <v>6.26</v>
      </c>
      <c r="E113" t="str">
        <f>VLOOKUP(A113,'Medical Examinations'!$B$2:$K$2336,4,0)</f>
        <v>Yes</v>
      </c>
      <c r="F113" t="str">
        <f>VLOOKUP(A113,'Medical Examinations'!$B$2:$K$2337,5,0)</f>
        <v>No</v>
      </c>
      <c r="G113" t="str">
        <f>VLOOKUP(A113,'Medical Examinations'!$B$2:$K$2337,6,0)</f>
        <v>Yes</v>
      </c>
      <c r="H113">
        <f>VLOOKUP(A113,'Medical Examinations'!$B$2:$K$2337,7,0)</f>
        <v>1</v>
      </c>
      <c r="I113" t="str">
        <f>VLOOKUP(A113,'Medical Examinations'!$B$2:$K$2337,8,0)</f>
        <v>Yes</v>
      </c>
      <c r="J113" t="str">
        <f>VLOOKUP(A113,'Medical Examinations'!$B$2:$K$2337,9,0)</f>
        <v>Obesity</v>
      </c>
      <c r="K113" t="str">
        <f>VLOOKUP(A113,'Medical Examinations'!$B$2:$K$2337,10,0)</f>
        <v>Prediabetes</v>
      </c>
      <c r="L113" s="14">
        <f>VLOOKUP(A113,'Hospitalisation Details'!B113:L2458,10,0)</f>
        <v>30468</v>
      </c>
      <c r="M113">
        <f>VLOOKUP(A113,'Hospitalisation Details'!$B$2:$L$2347,6,0)</f>
        <v>39865.699999999997</v>
      </c>
      <c r="N113" t="str">
        <f>VLOOKUP(A113,'Hospitalisation Details'!$B$2:$L$2347,7,0)</f>
        <v>tier - 2</v>
      </c>
      <c r="O113" t="str">
        <f>VLOOKUP(A113,'Hospitalisation Details'!$B$2:$L$2347,8,0)</f>
        <v>tier - 2</v>
      </c>
      <c r="P113" t="str">
        <f>VLOOKUP(A113,'Hospitalisation Details'!$B$2:$L$2347,9,0)</f>
        <v>R1011</v>
      </c>
      <c r="Q113">
        <f>VLOOKUP(A113,'Hospitalisation Details'!$B$2:$L$2347,11,0)</f>
        <v>40</v>
      </c>
    </row>
    <row r="114" spans="1:17" ht="15.6" x14ac:dyDescent="0.3">
      <c r="A114" s="1" t="s">
        <v>2260</v>
      </c>
      <c r="B114" t="str">
        <f>VLOOKUP(A114,'Customer Names'!$A$2:$E$2336,5,)</f>
        <v xml:space="preserve">  Roberta</v>
      </c>
      <c r="C114">
        <f>VLOOKUP(A114,'Medical Examinations'!$B$2:$K$2337,2,)</f>
        <v>34.799999999999997</v>
      </c>
      <c r="D114">
        <f>VLOOKUP(A114,'Medical Examinations'!$B$2:$K$2337,3,0)</f>
        <v>4.72</v>
      </c>
      <c r="E114" t="str">
        <f>VLOOKUP(A114,'Medical Examinations'!$B$2:$K$2336,4,0)</f>
        <v>Yes</v>
      </c>
      <c r="F114" t="str">
        <f>VLOOKUP(A114,'Medical Examinations'!$B$2:$K$2337,5,0)</f>
        <v>No</v>
      </c>
      <c r="G114" t="str">
        <f>VLOOKUP(A114,'Medical Examinations'!$B$2:$K$2337,6,0)</f>
        <v>No</v>
      </c>
      <c r="H114">
        <f>VLOOKUP(A114,'Medical Examinations'!$B$2:$K$2337,7,0)</f>
        <v>0</v>
      </c>
      <c r="I114" t="str">
        <f>VLOOKUP(A114,'Medical Examinations'!$B$2:$K$2337,8,0)</f>
        <v>Yes</v>
      </c>
      <c r="J114" t="str">
        <f>VLOOKUP(A114,'Medical Examinations'!$B$2:$K$2337,9,0)</f>
        <v>Obesity</v>
      </c>
      <c r="K114" t="str">
        <f>VLOOKUP(A114,'Medical Examinations'!$B$2:$K$2337,10,0)</f>
        <v>Normal</v>
      </c>
      <c r="L114" s="14">
        <f>VLOOKUP(A114,'Hospitalisation Details'!B114:L2459,10,0)</f>
        <v>31245</v>
      </c>
      <c r="M114">
        <f>VLOOKUP(A114,'Hospitalisation Details'!$B$2:$L$2347,6,0)</f>
        <v>39836.519999999997</v>
      </c>
      <c r="N114" t="str">
        <f>VLOOKUP(A114,'Hospitalisation Details'!$B$2:$L$2347,7,0)</f>
        <v>tier - 2</v>
      </c>
      <c r="O114" t="str">
        <f>VLOOKUP(A114,'Hospitalisation Details'!$B$2:$L$2347,8,0)</f>
        <v>tier - 1</v>
      </c>
      <c r="P114" t="str">
        <f>VLOOKUP(A114,'Hospitalisation Details'!$B$2:$L$2347,9,0)</f>
        <v>R1011</v>
      </c>
      <c r="Q114">
        <f>VLOOKUP(A114,'Hospitalisation Details'!$B$2:$L$2347,11,0)</f>
        <v>37</v>
      </c>
    </row>
    <row r="115" spans="1:17" ht="15.6" x14ac:dyDescent="0.3">
      <c r="A115" s="1" t="s">
        <v>2259</v>
      </c>
      <c r="B115" t="str">
        <f>VLOOKUP(A115,'Customer Names'!$A$2:$E$2336,5,)</f>
        <v xml:space="preserve">  Benjamin P</v>
      </c>
      <c r="C115">
        <f>VLOOKUP(A115,'Medical Examinations'!$B$2:$K$2337,2,)</f>
        <v>36.67</v>
      </c>
      <c r="D115">
        <f>VLOOKUP(A115,'Medical Examinations'!$B$2:$K$2337,3,0)</f>
        <v>5.18</v>
      </c>
      <c r="E115" t="str">
        <f>VLOOKUP(A115,'Medical Examinations'!$B$2:$K$2336,4,0)</f>
        <v>No</v>
      </c>
      <c r="F115" t="str">
        <f>VLOOKUP(A115,'Medical Examinations'!$B$2:$K$2337,5,0)</f>
        <v>No</v>
      </c>
      <c r="G115" t="str">
        <f>VLOOKUP(A115,'Medical Examinations'!$B$2:$K$2337,6,0)</f>
        <v>No</v>
      </c>
      <c r="H115">
        <f>VLOOKUP(A115,'Medical Examinations'!$B$2:$K$2337,7,0)</f>
        <v>1</v>
      </c>
      <c r="I115" t="str">
        <f>VLOOKUP(A115,'Medical Examinations'!$B$2:$K$2337,8,0)</f>
        <v>Yes</v>
      </c>
      <c r="J115" t="str">
        <f>VLOOKUP(A115,'Medical Examinations'!$B$2:$K$2337,9,0)</f>
        <v>Obesity</v>
      </c>
      <c r="K115" t="str">
        <f>VLOOKUP(A115,'Medical Examinations'!$B$2:$K$2337,10,0)</f>
        <v>Normal</v>
      </c>
      <c r="L115" s="14">
        <f>VLOOKUP(A115,'Hospitalisation Details'!B115:L2460,10,0)</f>
        <v>31982</v>
      </c>
      <c r="M115">
        <f>VLOOKUP(A115,'Hospitalisation Details'!$B$2:$L$2347,6,0)</f>
        <v>39774.28</v>
      </c>
      <c r="N115" t="str">
        <f>VLOOKUP(A115,'Hospitalisation Details'!$B$2:$L$2347,7,0)</f>
        <v>tier - 1</v>
      </c>
      <c r="O115" t="str">
        <f>VLOOKUP(A115,'Hospitalisation Details'!$B$2:$L$2347,8,0)</f>
        <v>tier - 1</v>
      </c>
      <c r="P115" t="str">
        <f>VLOOKUP(A115,'Hospitalisation Details'!$B$2:$L$2347,9,0)</f>
        <v>R1014</v>
      </c>
      <c r="Q115">
        <f>VLOOKUP(A115,'Hospitalisation Details'!$B$2:$L$2347,11,0)</f>
        <v>35</v>
      </c>
    </row>
    <row r="116" spans="1:17" ht="15.6" x14ac:dyDescent="0.3">
      <c r="A116" s="1" t="s">
        <v>2258</v>
      </c>
      <c r="B116" t="str">
        <f>VLOOKUP(A116,'Customer Names'!$A$2:$E$2336,5,)</f>
        <v xml:space="preserve">  Craig</v>
      </c>
      <c r="C116">
        <f>VLOOKUP(A116,'Medical Examinations'!$B$2:$K$2337,2,)</f>
        <v>30.9</v>
      </c>
      <c r="D116">
        <f>VLOOKUP(A116,'Medical Examinations'!$B$2:$K$2337,3,0)</f>
        <v>9.4</v>
      </c>
      <c r="E116" t="str">
        <f>VLOOKUP(A116,'Medical Examinations'!$B$2:$K$2336,4,0)</f>
        <v>No</v>
      </c>
      <c r="F116" t="str">
        <f>VLOOKUP(A116,'Medical Examinations'!$B$2:$K$2337,5,0)</f>
        <v>No</v>
      </c>
      <c r="G116" t="str">
        <f>VLOOKUP(A116,'Medical Examinations'!$B$2:$K$2337,6,0)</f>
        <v>No</v>
      </c>
      <c r="H116">
        <f>VLOOKUP(A116,'Medical Examinations'!$B$2:$K$2337,7,0)</f>
        <v>2</v>
      </c>
      <c r="I116" t="str">
        <f>VLOOKUP(A116,'Medical Examinations'!$B$2:$K$2337,8,0)</f>
        <v>Yes</v>
      </c>
      <c r="J116" t="str">
        <f>VLOOKUP(A116,'Medical Examinations'!$B$2:$K$2337,9,0)</f>
        <v>Obesity</v>
      </c>
      <c r="K116" t="str">
        <f>VLOOKUP(A116,'Medical Examinations'!$B$2:$K$2337,10,0)</f>
        <v>Diabetes</v>
      </c>
      <c r="L116" s="14">
        <f>VLOOKUP(A116,'Hospitalisation Details'!B116:L2461,10,0)</f>
        <v>27015</v>
      </c>
      <c r="M116">
        <f>VLOOKUP(A116,'Hospitalisation Details'!$B$2:$L$2347,6,0)</f>
        <v>39727.61</v>
      </c>
      <c r="N116" t="str">
        <f>VLOOKUP(A116,'Hospitalisation Details'!$B$2:$L$2347,7,0)</f>
        <v>tier - 1</v>
      </c>
      <c r="O116" t="str">
        <f>VLOOKUP(A116,'Hospitalisation Details'!$B$2:$L$2347,8,0)</f>
        <v>tier - 2</v>
      </c>
      <c r="P116" t="str">
        <f>VLOOKUP(A116,'Hospitalisation Details'!$B$2:$L$2347,9,0)</f>
        <v>R1011</v>
      </c>
      <c r="Q116">
        <f>VLOOKUP(A116,'Hospitalisation Details'!$B$2:$L$2347,11,0)</f>
        <v>49</v>
      </c>
    </row>
    <row r="117" spans="1:17" ht="15.6" x14ac:dyDescent="0.3">
      <c r="A117" s="1" t="s">
        <v>2257</v>
      </c>
      <c r="B117" t="str">
        <f>VLOOKUP(A117,'Customer Names'!$A$2:$E$2336,5,)</f>
        <v xml:space="preserve">  Ann</v>
      </c>
      <c r="C117">
        <f>VLOOKUP(A117,'Medical Examinations'!$B$2:$K$2337,2,)</f>
        <v>30.495000000000001</v>
      </c>
      <c r="D117">
        <f>VLOOKUP(A117,'Medical Examinations'!$B$2:$K$2337,3,0)</f>
        <v>6.29</v>
      </c>
      <c r="E117" t="str">
        <f>VLOOKUP(A117,'Medical Examinations'!$B$2:$K$2336,4,0)</f>
        <v>No</v>
      </c>
      <c r="F117" t="str">
        <f>VLOOKUP(A117,'Medical Examinations'!$B$2:$K$2337,5,0)</f>
        <v>No</v>
      </c>
      <c r="G117" t="str">
        <f>VLOOKUP(A117,'Medical Examinations'!$B$2:$K$2337,6,0)</f>
        <v>No</v>
      </c>
      <c r="H117">
        <f>VLOOKUP(A117,'Medical Examinations'!$B$2:$K$2337,7,0)</f>
        <v>0</v>
      </c>
      <c r="I117" t="str">
        <f>VLOOKUP(A117,'Medical Examinations'!$B$2:$K$2337,8,0)</f>
        <v>Yes</v>
      </c>
      <c r="J117" t="str">
        <f>VLOOKUP(A117,'Medical Examinations'!$B$2:$K$2337,9,0)</f>
        <v>Obesity</v>
      </c>
      <c r="K117" t="str">
        <f>VLOOKUP(A117,'Medical Examinations'!$B$2:$K$2337,10,0)</f>
        <v>Prediabetes</v>
      </c>
      <c r="L117" s="14">
        <f>VLOOKUP(A117,'Hospitalisation Details'!B117:L2462,10,0)</f>
        <v>28349</v>
      </c>
      <c r="M117">
        <f>VLOOKUP(A117,'Hospitalisation Details'!$B$2:$L$2347,6,0)</f>
        <v>39725.519999999997</v>
      </c>
      <c r="N117" t="str">
        <f>VLOOKUP(A117,'Hospitalisation Details'!$B$2:$L$2347,7,0)</f>
        <v>tier - 2</v>
      </c>
      <c r="O117" t="str">
        <f>VLOOKUP(A117,'Hospitalisation Details'!$B$2:$L$2347,8,0)</f>
        <v>tier - 1</v>
      </c>
      <c r="P117" t="str">
        <f>VLOOKUP(A117,'Hospitalisation Details'!$B$2:$L$2347,9,0)</f>
        <v>R1012</v>
      </c>
      <c r="Q117">
        <f>VLOOKUP(A117,'Hospitalisation Details'!$B$2:$L$2347,11,0)</f>
        <v>45</v>
      </c>
    </row>
    <row r="118" spans="1:17" ht="15.6" x14ac:dyDescent="0.3">
      <c r="A118" s="1" t="s">
        <v>2256</v>
      </c>
      <c r="B118" t="str">
        <f>VLOOKUP(A118,'Customer Names'!$A$2:$E$2336,5,)</f>
        <v xml:space="preserve">  Jamie P</v>
      </c>
      <c r="C118">
        <f>VLOOKUP(A118,'Medical Examinations'!$B$2:$K$2337,2,)</f>
        <v>44.88</v>
      </c>
      <c r="D118">
        <f>VLOOKUP(A118,'Medical Examinations'!$B$2:$K$2337,3,0)</f>
        <v>6.04</v>
      </c>
      <c r="E118" t="str">
        <f>VLOOKUP(A118,'Medical Examinations'!$B$2:$K$2336,4,0)</f>
        <v>No</v>
      </c>
      <c r="F118" t="str">
        <f>VLOOKUP(A118,'Medical Examinations'!$B$2:$K$2337,5,0)</f>
        <v>No</v>
      </c>
      <c r="G118" t="str">
        <f>VLOOKUP(A118,'Medical Examinations'!$B$2:$K$2337,6,0)</f>
        <v>Yes</v>
      </c>
      <c r="H118">
        <f>VLOOKUP(A118,'Medical Examinations'!$B$2:$K$2337,7,0)</f>
        <v>1</v>
      </c>
      <c r="I118" t="str">
        <f>VLOOKUP(A118,'Medical Examinations'!$B$2:$K$2337,8,0)</f>
        <v>Yes</v>
      </c>
      <c r="J118" t="str">
        <f>VLOOKUP(A118,'Medical Examinations'!$B$2:$K$2337,9,0)</f>
        <v>Obesity</v>
      </c>
      <c r="K118" t="str">
        <f>VLOOKUP(A118,'Medical Examinations'!$B$2:$K$2337,10,0)</f>
        <v>Prediabetes</v>
      </c>
      <c r="L118" s="14">
        <f>VLOOKUP(A118,'Hospitalisation Details'!B118:L2463,10,0)</f>
        <v>37818</v>
      </c>
      <c r="M118">
        <f>VLOOKUP(A118,'Hospitalisation Details'!$B$2:$L$2347,6,0)</f>
        <v>39722.75</v>
      </c>
      <c r="N118" t="str">
        <f>VLOOKUP(A118,'Hospitalisation Details'!$B$2:$L$2347,7,0)</f>
        <v>tier - 1</v>
      </c>
      <c r="O118" t="str">
        <f>VLOOKUP(A118,'Hospitalisation Details'!$B$2:$L$2347,8,0)</f>
        <v>tier - 1</v>
      </c>
      <c r="P118" t="str">
        <f>VLOOKUP(A118,'Hospitalisation Details'!$B$2:$L$2347,9,0)</f>
        <v>R1013</v>
      </c>
      <c r="Q118">
        <f>VLOOKUP(A118,'Hospitalisation Details'!$B$2:$L$2347,11,0)</f>
        <v>19</v>
      </c>
    </row>
    <row r="119" spans="1:17" ht="15.6" x14ac:dyDescent="0.3">
      <c r="A119" s="1" t="s">
        <v>2255</v>
      </c>
      <c r="B119" t="str">
        <f>VLOOKUP(A119,'Customer Names'!$A$2:$E$2336,5,)</f>
        <v xml:space="preserve">  John</v>
      </c>
      <c r="C119">
        <f>VLOOKUP(A119,'Medical Examinations'!$B$2:$K$2337,2,)</f>
        <v>44.32</v>
      </c>
      <c r="D119">
        <f>VLOOKUP(A119,'Medical Examinations'!$B$2:$K$2337,3,0)</f>
        <v>10.55</v>
      </c>
      <c r="E119" t="str">
        <f>VLOOKUP(A119,'Medical Examinations'!$B$2:$K$2336,4,0)</f>
        <v>No</v>
      </c>
      <c r="F119" t="str">
        <f>VLOOKUP(A119,'Medical Examinations'!$B$2:$K$2337,5,0)</f>
        <v>No</v>
      </c>
      <c r="G119" t="str">
        <f>VLOOKUP(A119,'Medical Examinations'!$B$2:$K$2337,6,0)</f>
        <v>No</v>
      </c>
      <c r="H119">
        <f>VLOOKUP(A119,'Medical Examinations'!$B$2:$K$2337,7,0)</f>
        <v>0</v>
      </c>
      <c r="I119" t="str">
        <f>VLOOKUP(A119,'Medical Examinations'!$B$2:$K$2337,8,0)</f>
        <v>Yes</v>
      </c>
      <c r="J119" t="str">
        <f>VLOOKUP(A119,'Medical Examinations'!$B$2:$K$2337,9,0)</f>
        <v>Obesity</v>
      </c>
      <c r="K119" t="str">
        <f>VLOOKUP(A119,'Medical Examinations'!$B$2:$K$2337,10,0)</f>
        <v>Diabetes</v>
      </c>
      <c r="L119" s="14">
        <f>VLOOKUP(A119,'Hospitalisation Details'!B119:L2464,10,0)</f>
        <v>25110</v>
      </c>
      <c r="M119">
        <f>VLOOKUP(A119,'Hospitalisation Details'!$B$2:$L$2347,6,0)</f>
        <v>39721.93</v>
      </c>
      <c r="N119" t="str">
        <f>VLOOKUP(A119,'Hospitalisation Details'!$B$2:$L$2347,7,0)</f>
        <v>tier - 2</v>
      </c>
      <c r="O119" t="str">
        <f>VLOOKUP(A119,'Hospitalisation Details'!$B$2:$L$2347,8,0)</f>
        <v>tier - 2</v>
      </c>
      <c r="P119" t="str">
        <f>VLOOKUP(A119,'Hospitalisation Details'!$B$2:$L$2347,9,0)</f>
        <v>R1011</v>
      </c>
      <c r="Q119">
        <f>VLOOKUP(A119,'Hospitalisation Details'!$B$2:$L$2347,11,0)</f>
        <v>54</v>
      </c>
    </row>
    <row r="120" spans="1:17" ht="15.6" x14ac:dyDescent="0.3">
      <c r="A120" s="1" t="s">
        <v>2254</v>
      </c>
      <c r="B120" t="str">
        <f>VLOOKUP(A120,'Customer Names'!$A$2:$E$2336,5,)</f>
        <v xml:space="preserve">  Charlie</v>
      </c>
      <c r="C120">
        <f>VLOOKUP(A120,'Medical Examinations'!$B$2:$K$2337,2,)</f>
        <v>46.39</v>
      </c>
      <c r="D120">
        <f>VLOOKUP(A120,'Medical Examinations'!$B$2:$K$2337,3,0)</f>
        <v>5.09</v>
      </c>
      <c r="E120" t="str">
        <f>VLOOKUP(A120,'Medical Examinations'!$B$2:$K$2336,4,0)</f>
        <v>No</v>
      </c>
      <c r="F120" t="str">
        <f>VLOOKUP(A120,'Medical Examinations'!$B$2:$K$2337,5,0)</f>
        <v>No</v>
      </c>
      <c r="G120" t="str">
        <f>VLOOKUP(A120,'Medical Examinations'!$B$2:$K$2337,6,0)</f>
        <v>No</v>
      </c>
      <c r="H120">
        <f>VLOOKUP(A120,'Medical Examinations'!$B$2:$K$2337,7,0)</f>
        <v>0</v>
      </c>
      <c r="I120" t="str">
        <f>VLOOKUP(A120,'Medical Examinations'!$B$2:$K$2337,8,0)</f>
        <v>Yes</v>
      </c>
      <c r="J120" t="str">
        <f>VLOOKUP(A120,'Medical Examinations'!$B$2:$K$2337,9,0)</f>
        <v>Obesity</v>
      </c>
      <c r="K120" t="str">
        <f>VLOOKUP(A120,'Medical Examinations'!$B$2:$K$2337,10,0)</f>
        <v>Normal</v>
      </c>
      <c r="L120" s="14">
        <f>VLOOKUP(A120,'Hospitalisation Details'!B120:L2465,10,0)</f>
        <v>28476</v>
      </c>
      <c r="M120">
        <f>VLOOKUP(A120,'Hospitalisation Details'!$B$2:$L$2347,6,0)</f>
        <v>39670.44</v>
      </c>
      <c r="N120" t="str">
        <f>VLOOKUP(A120,'Hospitalisation Details'!$B$2:$L$2347,7,0)</f>
        <v>tier - 2</v>
      </c>
      <c r="O120" t="str">
        <f>VLOOKUP(A120,'Hospitalisation Details'!$B$2:$L$2347,8,0)</f>
        <v>tier - 1</v>
      </c>
      <c r="P120" t="str">
        <f>VLOOKUP(A120,'Hospitalisation Details'!$B$2:$L$2347,9,0)</f>
        <v>R1012</v>
      </c>
      <c r="Q120">
        <f>VLOOKUP(A120,'Hospitalisation Details'!$B$2:$L$2347,11,0)</f>
        <v>45</v>
      </c>
    </row>
    <row r="121" spans="1:17" ht="15.6" x14ac:dyDescent="0.3">
      <c r="A121" s="1" t="s">
        <v>2253</v>
      </c>
      <c r="B121" t="str">
        <f>VLOOKUP(A121,'Customer Names'!$A$2:$E$2336,5,)</f>
        <v xml:space="preserve">  Meb</v>
      </c>
      <c r="C121">
        <f>VLOOKUP(A121,'Medical Examinations'!$B$2:$K$2337,2,)</f>
        <v>42.13</v>
      </c>
      <c r="D121">
        <f>VLOOKUP(A121,'Medical Examinations'!$B$2:$K$2337,3,0)</f>
        <v>5.2</v>
      </c>
      <c r="E121" t="str">
        <f>VLOOKUP(A121,'Medical Examinations'!$B$2:$K$2336,4,0)</f>
        <v>Yes</v>
      </c>
      <c r="F121" t="str">
        <f>VLOOKUP(A121,'Medical Examinations'!$B$2:$K$2337,5,0)</f>
        <v>No</v>
      </c>
      <c r="G121" t="str">
        <f>VLOOKUP(A121,'Medical Examinations'!$B$2:$K$2337,6,0)</f>
        <v>No</v>
      </c>
      <c r="H121">
        <f>VLOOKUP(A121,'Medical Examinations'!$B$2:$K$2337,7,0)</f>
        <v>1</v>
      </c>
      <c r="I121" t="str">
        <f>VLOOKUP(A121,'Medical Examinations'!$B$2:$K$2337,8,0)</f>
        <v>Yes</v>
      </c>
      <c r="J121" t="str">
        <f>VLOOKUP(A121,'Medical Examinations'!$B$2:$K$2337,9,0)</f>
        <v>Obesity</v>
      </c>
      <c r="K121" t="str">
        <f>VLOOKUP(A121,'Medical Examinations'!$B$2:$K$2337,10,0)</f>
        <v>Normal</v>
      </c>
      <c r="L121" s="14">
        <f>VLOOKUP(A121,'Hospitalisation Details'!B121:L2466,10,0)</f>
        <v>34918</v>
      </c>
      <c r="M121">
        <f>VLOOKUP(A121,'Hospitalisation Details'!$B$2:$L$2347,6,0)</f>
        <v>39611.760000000002</v>
      </c>
      <c r="N121" t="str">
        <f>VLOOKUP(A121,'Hospitalisation Details'!$B$2:$L$2347,7,0)</f>
        <v>tier - 1</v>
      </c>
      <c r="O121" t="str">
        <f>VLOOKUP(A121,'Hospitalisation Details'!$B$2:$L$2347,8,0)</f>
        <v>tier - 3</v>
      </c>
      <c r="P121" t="str">
        <f>VLOOKUP(A121,'Hospitalisation Details'!$B$2:$L$2347,9,0)</f>
        <v>R1013</v>
      </c>
      <c r="Q121">
        <f>VLOOKUP(A121,'Hospitalisation Details'!$B$2:$L$2347,11,0)</f>
        <v>27</v>
      </c>
    </row>
    <row r="122" spans="1:17" ht="15.6" x14ac:dyDescent="0.3">
      <c r="A122" s="1" t="s">
        <v>2252</v>
      </c>
      <c r="B122" t="str">
        <f>VLOOKUP(A122,'Customer Names'!$A$2:$E$2336,5,)</f>
        <v xml:space="preserve">  Aaqib L</v>
      </c>
      <c r="C122">
        <f>VLOOKUP(A122,'Medical Examinations'!$B$2:$K$2337,2,)</f>
        <v>30.78</v>
      </c>
      <c r="D122">
        <f>VLOOKUP(A122,'Medical Examinations'!$B$2:$K$2337,3,0)</f>
        <v>8.4499999999999993</v>
      </c>
      <c r="E122" t="str">
        <f>VLOOKUP(A122,'Medical Examinations'!$B$2:$K$2336,4,0)</f>
        <v>Yes</v>
      </c>
      <c r="F122" t="str">
        <f>VLOOKUP(A122,'Medical Examinations'!$B$2:$K$2337,5,0)</f>
        <v>No</v>
      </c>
      <c r="G122" t="str">
        <f>VLOOKUP(A122,'Medical Examinations'!$B$2:$K$2337,6,0)</f>
        <v>No</v>
      </c>
      <c r="H122">
        <f>VLOOKUP(A122,'Medical Examinations'!$B$2:$K$2337,7,0)</f>
        <v>0</v>
      </c>
      <c r="I122" t="str">
        <f>VLOOKUP(A122,'Medical Examinations'!$B$2:$K$2337,8,0)</f>
        <v>Yes</v>
      </c>
      <c r="J122" t="str">
        <f>VLOOKUP(A122,'Medical Examinations'!$B$2:$K$2337,9,0)</f>
        <v>Obesity</v>
      </c>
      <c r="K122" t="str">
        <f>VLOOKUP(A122,'Medical Examinations'!$B$2:$K$2337,10,0)</f>
        <v>Diabetes</v>
      </c>
      <c r="L122" s="14">
        <f>VLOOKUP(A122,'Hospitalisation Details'!B122:L2467,10,0)</f>
        <v>29772</v>
      </c>
      <c r="M122">
        <f>VLOOKUP(A122,'Hospitalisation Details'!$B$2:$L$2347,6,0)</f>
        <v>39597.410000000003</v>
      </c>
      <c r="N122" t="str">
        <f>VLOOKUP(A122,'Hospitalisation Details'!$B$2:$L$2347,7,0)</f>
        <v>tier - 1</v>
      </c>
      <c r="O122" t="str">
        <f>VLOOKUP(A122,'Hospitalisation Details'!$B$2:$L$2347,8,0)</f>
        <v>tier - 2</v>
      </c>
      <c r="P122" t="str">
        <f>VLOOKUP(A122,'Hospitalisation Details'!$B$2:$L$2347,9,0)</f>
        <v>R1017</v>
      </c>
      <c r="Q122">
        <f>VLOOKUP(A122,'Hospitalisation Details'!$B$2:$L$2347,11,0)</f>
        <v>41</v>
      </c>
    </row>
    <row r="123" spans="1:17" ht="15.6" x14ac:dyDescent="0.3">
      <c r="A123" s="1" t="s">
        <v>2251</v>
      </c>
      <c r="B123" t="str">
        <f>VLOOKUP(A123,'Customer Names'!$A$2:$E$2336,5,)</f>
        <v xml:space="preserve">  Craig A</v>
      </c>
      <c r="C123">
        <f>VLOOKUP(A123,'Medical Examinations'!$B$2:$K$2337,2,)</f>
        <v>31.35</v>
      </c>
      <c r="D123">
        <f>VLOOKUP(A123,'Medical Examinations'!$B$2:$K$2337,3,0)</f>
        <v>9.5399999999999991</v>
      </c>
      <c r="E123" t="str">
        <f>VLOOKUP(A123,'Medical Examinations'!$B$2:$K$2336,4,0)</f>
        <v>No</v>
      </c>
      <c r="F123" t="str">
        <f>VLOOKUP(A123,'Medical Examinations'!$B$2:$K$2337,5,0)</f>
        <v>No</v>
      </c>
      <c r="G123" t="str">
        <f>VLOOKUP(A123,'Medical Examinations'!$B$2:$K$2337,6,0)</f>
        <v>No</v>
      </c>
      <c r="H123">
        <f>VLOOKUP(A123,'Medical Examinations'!$B$2:$K$2337,7,0)</f>
        <v>0</v>
      </c>
      <c r="I123" t="str">
        <f>VLOOKUP(A123,'Medical Examinations'!$B$2:$K$2337,8,0)</f>
        <v>Yes</v>
      </c>
      <c r="J123" t="str">
        <f>VLOOKUP(A123,'Medical Examinations'!$B$2:$K$2337,9,0)</f>
        <v>Obesity</v>
      </c>
      <c r="K123" t="str">
        <f>VLOOKUP(A123,'Medical Examinations'!$B$2:$K$2337,10,0)</f>
        <v>Diabetes</v>
      </c>
      <c r="L123" s="14">
        <f>VLOOKUP(A123,'Hospitalisation Details'!B123:L2468,10,0)</f>
        <v>28683</v>
      </c>
      <c r="M123">
        <f>VLOOKUP(A123,'Hospitalisation Details'!$B$2:$L$2347,6,0)</f>
        <v>39556.49</v>
      </c>
      <c r="N123" t="str">
        <f>VLOOKUP(A123,'Hospitalisation Details'!$B$2:$L$2347,7,0)</f>
        <v>tier - 1</v>
      </c>
      <c r="O123" t="str">
        <f>VLOOKUP(A123,'Hospitalisation Details'!$B$2:$L$2347,8,0)</f>
        <v>tier - 2</v>
      </c>
      <c r="P123" t="str">
        <f>VLOOKUP(A123,'Hospitalisation Details'!$B$2:$L$2347,9,0)</f>
        <v>R1015</v>
      </c>
      <c r="Q123">
        <f>VLOOKUP(A123,'Hospitalisation Details'!$B$2:$L$2347,11,0)</f>
        <v>44</v>
      </c>
    </row>
    <row r="124" spans="1:17" ht="15.6" x14ac:dyDescent="0.3">
      <c r="A124" s="1" t="s">
        <v>2250</v>
      </c>
      <c r="B124" t="str">
        <f>VLOOKUP(A124,'Customer Names'!$A$2:$E$2336,5,)</f>
        <v xml:space="preserve">  Meredith</v>
      </c>
      <c r="C124">
        <f>VLOOKUP(A124,'Medical Examinations'!$B$2:$K$2337,2,)</f>
        <v>41.46</v>
      </c>
      <c r="D124">
        <f>VLOOKUP(A124,'Medical Examinations'!$B$2:$K$2337,3,0)</f>
        <v>4.99</v>
      </c>
      <c r="E124" t="str">
        <f>VLOOKUP(A124,'Medical Examinations'!$B$2:$K$2336,4,0)</f>
        <v>Yes</v>
      </c>
      <c r="F124" t="str">
        <f>VLOOKUP(A124,'Medical Examinations'!$B$2:$K$2337,5,0)</f>
        <v>No</v>
      </c>
      <c r="G124" t="str">
        <f>VLOOKUP(A124,'Medical Examinations'!$B$2:$K$2337,6,0)</f>
        <v>No</v>
      </c>
      <c r="H124">
        <f>VLOOKUP(A124,'Medical Examinations'!$B$2:$K$2337,7,0)</f>
        <v>2</v>
      </c>
      <c r="I124" t="str">
        <f>VLOOKUP(A124,'Medical Examinations'!$B$2:$K$2337,8,0)</f>
        <v>Yes</v>
      </c>
      <c r="J124" t="str">
        <f>VLOOKUP(A124,'Medical Examinations'!$B$2:$K$2337,9,0)</f>
        <v>Obesity</v>
      </c>
      <c r="K124" t="str">
        <f>VLOOKUP(A124,'Medical Examinations'!$B$2:$K$2337,10,0)</f>
        <v>Normal</v>
      </c>
      <c r="L124" s="14">
        <f>VLOOKUP(A124,'Hospitalisation Details'!B124:L2469,10,0)</f>
        <v>24282</v>
      </c>
      <c r="M124">
        <f>VLOOKUP(A124,'Hospitalisation Details'!$B$2:$L$2347,6,0)</f>
        <v>39396.86</v>
      </c>
      <c r="N124" t="str">
        <f>VLOOKUP(A124,'Hospitalisation Details'!$B$2:$L$2347,7,0)</f>
        <v>tier - 2</v>
      </c>
      <c r="O124" t="str">
        <f>VLOOKUP(A124,'Hospitalisation Details'!$B$2:$L$2347,8,0)</f>
        <v>tier - 2</v>
      </c>
      <c r="P124" t="str">
        <f>VLOOKUP(A124,'Hospitalisation Details'!$B$2:$L$2347,9,0)</f>
        <v>R1011</v>
      </c>
      <c r="Q124">
        <f>VLOOKUP(A124,'Hospitalisation Details'!$B$2:$L$2347,11,0)</f>
        <v>56</v>
      </c>
    </row>
    <row r="125" spans="1:17" ht="15.6" x14ac:dyDescent="0.3">
      <c r="A125" s="1" t="s">
        <v>2249</v>
      </c>
      <c r="B125" t="str">
        <f>VLOOKUP(A125,'Customer Names'!$A$2:$E$2336,5,)</f>
        <v xml:space="preserve">  Doug</v>
      </c>
      <c r="C125">
        <f>VLOOKUP(A125,'Medical Examinations'!$B$2:$K$2337,2,)</f>
        <v>48</v>
      </c>
      <c r="D125">
        <f>VLOOKUP(A125,'Medical Examinations'!$B$2:$K$2337,3,0)</f>
        <v>10.54</v>
      </c>
      <c r="E125" t="str">
        <f>VLOOKUP(A125,'Medical Examinations'!$B$2:$K$2336,4,0)</f>
        <v>No</v>
      </c>
      <c r="F125" t="str">
        <f>VLOOKUP(A125,'Medical Examinations'!$B$2:$K$2337,5,0)</f>
        <v>No</v>
      </c>
      <c r="G125" t="str">
        <f>VLOOKUP(A125,'Medical Examinations'!$B$2:$K$2337,6,0)</f>
        <v>No</v>
      </c>
      <c r="H125">
        <f>VLOOKUP(A125,'Medical Examinations'!$B$2:$K$2337,7,0)</f>
        <v>0</v>
      </c>
      <c r="I125" t="str">
        <f>VLOOKUP(A125,'Medical Examinations'!$B$2:$K$2337,8,0)</f>
        <v>Yes</v>
      </c>
      <c r="J125" t="str">
        <f>VLOOKUP(A125,'Medical Examinations'!$B$2:$K$2337,9,0)</f>
        <v>Obesity</v>
      </c>
      <c r="K125" t="str">
        <f>VLOOKUP(A125,'Medical Examinations'!$B$2:$K$2337,10,0)</f>
        <v>Diabetes</v>
      </c>
      <c r="L125" s="14">
        <f>VLOOKUP(A125,'Hospitalisation Details'!B125:L2470,10,0)</f>
        <v>28707</v>
      </c>
      <c r="M125">
        <f>VLOOKUP(A125,'Hospitalisation Details'!$B$2:$L$2347,6,0)</f>
        <v>39352.6</v>
      </c>
      <c r="N125" t="str">
        <f>VLOOKUP(A125,'Hospitalisation Details'!$B$2:$L$2347,7,0)</f>
        <v>tier - 2</v>
      </c>
      <c r="O125" t="str">
        <f>VLOOKUP(A125,'Hospitalisation Details'!$B$2:$L$2347,8,0)</f>
        <v>tier - 3</v>
      </c>
      <c r="P125" t="str">
        <f>VLOOKUP(A125,'Hospitalisation Details'!$B$2:$L$2347,9,0)</f>
        <v>R1011</v>
      </c>
      <c r="Q125">
        <f>VLOOKUP(A125,'Hospitalisation Details'!$B$2:$L$2347,11,0)</f>
        <v>44</v>
      </c>
    </row>
    <row r="126" spans="1:17" ht="15.6" x14ac:dyDescent="0.3">
      <c r="A126" s="1" t="s">
        <v>2248</v>
      </c>
      <c r="B126" t="str">
        <f>VLOOKUP(A126,'Customer Names'!$A$2:$E$2336,5,)</f>
        <v xml:space="preserve">  Elizabeth J</v>
      </c>
      <c r="C126">
        <f>VLOOKUP(A126,'Medical Examinations'!$B$2:$K$2337,2,)</f>
        <v>49.13</v>
      </c>
      <c r="D126">
        <f>VLOOKUP(A126,'Medical Examinations'!$B$2:$K$2337,3,0)</f>
        <v>4.54</v>
      </c>
      <c r="E126" t="str">
        <f>VLOOKUP(A126,'Medical Examinations'!$B$2:$K$2336,4,0)</f>
        <v>No</v>
      </c>
      <c r="F126" t="str">
        <f>VLOOKUP(A126,'Medical Examinations'!$B$2:$K$2337,5,0)</f>
        <v>No</v>
      </c>
      <c r="G126" t="str">
        <f>VLOOKUP(A126,'Medical Examinations'!$B$2:$K$2337,6,0)</f>
        <v>No</v>
      </c>
      <c r="H126">
        <f>VLOOKUP(A126,'Medical Examinations'!$B$2:$K$2337,7,0)</f>
        <v>0</v>
      </c>
      <c r="I126" t="str">
        <f>VLOOKUP(A126,'Medical Examinations'!$B$2:$K$2337,8,0)</f>
        <v>Yes</v>
      </c>
      <c r="J126" t="str">
        <f>VLOOKUP(A126,'Medical Examinations'!$B$2:$K$2337,9,0)</f>
        <v>Obesity</v>
      </c>
      <c r="K126" t="str">
        <f>VLOOKUP(A126,'Medical Examinations'!$B$2:$K$2337,10,0)</f>
        <v>Normal</v>
      </c>
      <c r="L126" s="14">
        <f>VLOOKUP(A126,'Hospitalisation Details'!B126:L2471,10,0)</f>
        <v>30179</v>
      </c>
      <c r="M126">
        <f>VLOOKUP(A126,'Hospitalisation Details'!$B$2:$L$2347,6,0)</f>
        <v>39315.279999999999</v>
      </c>
      <c r="N126" t="str">
        <f>VLOOKUP(A126,'Hospitalisation Details'!$B$2:$L$2347,7,0)</f>
        <v>tier - 2</v>
      </c>
      <c r="O126" t="str">
        <f>VLOOKUP(A126,'Hospitalisation Details'!$B$2:$L$2347,8,0)</f>
        <v>tier - 3</v>
      </c>
      <c r="P126" t="str">
        <f>VLOOKUP(A126,'Hospitalisation Details'!$B$2:$L$2347,9,0)</f>
        <v>R1011</v>
      </c>
      <c r="Q126">
        <f>VLOOKUP(A126,'Hospitalisation Details'!$B$2:$L$2347,11,0)</f>
        <v>40</v>
      </c>
    </row>
    <row r="127" spans="1:17" ht="15.6" x14ac:dyDescent="0.3">
      <c r="A127" s="1" t="s">
        <v>2247</v>
      </c>
      <c r="B127" t="str">
        <f>VLOOKUP(A127,'Customer Names'!$A$2:$E$2336,5,)</f>
        <v xml:space="preserve">  Matthew P</v>
      </c>
      <c r="C127">
        <f>VLOOKUP(A127,'Medical Examinations'!$B$2:$K$2337,2,)</f>
        <v>37.799999999999997</v>
      </c>
      <c r="D127">
        <f>VLOOKUP(A127,'Medical Examinations'!$B$2:$K$2337,3,0)</f>
        <v>6.29</v>
      </c>
      <c r="E127" t="str">
        <f>VLOOKUP(A127,'Medical Examinations'!$B$2:$K$2336,4,0)</f>
        <v>No</v>
      </c>
      <c r="F127" t="str">
        <f>VLOOKUP(A127,'Medical Examinations'!$B$2:$K$2337,5,0)</f>
        <v>No</v>
      </c>
      <c r="G127" t="str">
        <f>VLOOKUP(A127,'Medical Examinations'!$B$2:$K$2337,6,0)</f>
        <v>No</v>
      </c>
      <c r="H127">
        <f>VLOOKUP(A127,'Medical Examinations'!$B$2:$K$2337,7,0)</f>
        <v>1</v>
      </c>
      <c r="I127" t="str">
        <f>VLOOKUP(A127,'Medical Examinations'!$B$2:$K$2337,8,0)</f>
        <v>Yes</v>
      </c>
      <c r="J127" t="str">
        <f>VLOOKUP(A127,'Medical Examinations'!$B$2:$K$2337,9,0)</f>
        <v>Obesity</v>
      </c>
      <c r="K127" t="str">
        <f>VLOOKUP(A127,'Medical Examinations'!$B$2:$K$2337,10,0)</f>
        <v>Prediabetes</v>
      </c>
      <c r="L127" s="14">
        <f>VLOOKUP(A127,'Hospitalisation Details'!B127:L2472,10,0)</f>
        <v>33938</v>
      </c>
      <c r="M127">
        <f>VLOOKUP(A127,'Hospitalisation Details'!$B$2:$L$2347,6,0)</f>
        <v>39241.440000000002</v>
      </c>
      <c r="N127" t="str">
        <f>VLOOKUP(A127,'Hospitalisation Details'!$B$2:$L$2347,7,0)</f>
        <v>tier - 1</v>
      </c>
      <c r="O127" t="str">
        <f>VLOOKUP(A127,'Hospitalisation Details'!$B$2:$L$2347,8,0)</f>
        <v>tier - 3</v>
      </c>
      <c r="P127" t="str">
        <f>VLOOKUP(A127,'Hospitalisation Details'!$B$2:$L$2347,9,0)</f>
        <v>R1011</v>
      </c>
      <c r="Q127">
        <f>VLOOKUP(A127,'Hospitalisation Details'!$B$2:$L$2347,11,0)</f>
        <v>30</v>
      </c>
    </row>
    <row r="128" spans="1:17" ht="15.6" x14ac:dyDescent="0.3">
      <c r="A128" s="1" t="s">
        <v>2246</v>
      </c>
      <c r="B128" t="str">
        <f>VLOOKUP(A128,'Customer Names'!$A$2:$E$2336,5,)</f>
        <v xml:space="preserve">  Guillermo Sr</v>
      </c>
      <c r="C128">
        <f>VLOOKUP(A128,'Medical Examinations'!$B$2:$K$2337,2,)</f>
        <v>38.299999999999997</v>
      </c>
      <c r="D128">
        <f>VLOOKUP(A128,'Medical Examinations'!$B$2:$K$2337,3,0)</f>
        <v>9.51</v>
      </c>
      <c r="E128" t="str">
        <f>VLOOKUP(A128,'Medical Examinations'!$B$2:$K$2336,4,0)</f>
        <v>No</v>
      </c>
      <c r="F128" t="str">
        <f>VLOOKUP(A128,'Medical Examinations'!$B$2:$K$2337,5,0)</f>
        <v>No</v>
      </c>
      <c r="G128" t="str">
        <f>VLOOKUP(A128,'Medical Examinations'!$B$2:$K$2337,6,0)</f>
        <v>No</v>
      </c>
      <c r="H128">
        <f>VLOOKUP(A128,'Medical Examinations'!$B$2:$K$2337,7,0)</f>
        <v>0</v>
      </c>
      <c r="I128" t="str">
        <f>VLOOKUP(A128,'Medical Examinations'!$B$2:$K$2337,8,0)</f>
        <v>Yes</v>
      </c>
      <c r="J128" t="str">
        <f>VLOOKUP(A128,'Medical Examinations'!$B$2:$K$2337,9,0)</f>
        <v>Obesity</v>
      </c>
      <c r="K128" t="str">
        <f>VLOOKUP(A128,'Medical Examinations'!$B$2:$K$2337,10,0)</f>
        <v>Diabetes</v>
      </c>
      <c r="L128" s="14">
        <f>VLOOKUP(A128,'Hospitalisation Details'!B128:L2473,10,0)</f>
        <v>22834</v>
      </c>
      <c r="M128">
        <f>VLOOKUP(A128,'Hospitalisation Details'!$B$2:$L$2347,6,0)</f>
        <v>39221.120000000003</v>
      </c>
      <c r="N128" t="str">
        <f>VLOOKUP(A128,'Hospitalisation Details'!$B$2:$L$2347,7,0)</f>
        <v>tier - 2</v>
      </c>
      <c r="O128" t="str">
        <f>VLOOKUP(A128,'Hospitalisation Details'!$B$2:$L$2347,8,0)</f>
        <v>tier - 1</v>
      </c>
      <c r="P128" t="str">
        <f>VLOOKUP(A128,'Hospitalisation Details'!$B$2:$L$2347,9,0)</f>
        <v>R1011</v>
      </c>
      <c r="Q128">
        <f>VLOOKUP(A128,'Hospitalisation Details'!$B$2:$L$2347,11,0)</f>
        <v>60</v>
      </c>
    </row>
    <row r="129" spans="1:17" ht="15.6" x14ac:dyDescent="0.3">
      <c r="A129" s="1" t="s">
        <v>2245</v>
      </c>
      <c r="B129" t="str">
        <f>VLOOKUP(A129,'Customer Names'!$A$2:$E$2336,5,)</f>
        <v xml:space="preserve">  Ryan C</v>
      </c>
      <c r="C129">
        <f>VLOOKUP(A129,'Medical Examinations'!$B$2:$K$2337,2,)</f>
        <v>32.774999999999999</v>
      </c>
      <c r="D129">
        <f>VLOOKUP(A129,'Medical Examinations'!$B$2:$K$2337,3,0)</f>
        <v>4.72</v>
      </c>
      <c r="E129" t="str">
        <f>VLOOKUP(A129,'Medical Examinations'!$B$2:$K$2336,4,0)</f>
        <v>No</v>
      </c>
      <c r="F129" t="str">
        <f>VLOOKUP(A129,'Medical Examinations'!$B$2:$K$2337,5,0)</f>
        <v>No</v>
      </c>
      <c r="G129" t="str">
        <f>VLOOKUP(A129,'Medical Examinations'!$B$2:$K$2337,6,0)</f>
        <v>No</v>
      </c>
      <c r="H129">
        <f>VLOOKUP(A129,'Medical Examinations'!$B$2:$K$2337,7,0)</f>
        <v>0</v>
      </c>
      <c r="I129" t="str">
        <f>VLOOKUP(A129,'Medical Examinations'!$B$2:$K$2337,8,0)</f>
        <v>Yes</v>
      </c>
      <c r="J129" t="str">
        <f>VLOOKUP(A129,'Medical Examinations'!$B$2:$K$2337,9,0)</f>
        <v>Obesity</v>
      </c>
      <c r="K129" t="str">
        <f>VLOOKUP(A129,'Medical Examinations'!$B$2:$K$2337,10,0)</f>
        <v>Normal</v>
      </c>
      <c r="L129" s="14">
        <f>VLOOKUP(A129,'Hospitalisation Details'!B129:L2474,10,0)</f>
        <v>30167</v>
      </c>
      <c r="M129">
        <f>VLOOKUP(A129,'Hospitalisation Details'!$B$2:$L$2347,6,0)</f>
        <v>39125.33</v>
      </c>
      <c r="N129" t="str">
        <f>VLOOKUP(A129,'Hospitalisation Details'!$B$2:$L$2347,7,0)</f>
        <v>tier - 1</v>
      </c>
      <c r="O129" t="str">
        <f>VLOOKUP(A129,'Hospitalisation Details'!$B$2:$L$2347,8,0)</f>
        <v>tier - 1</v>
      </c>
      <c r="P129" t="str">
        <f>VLOOKUP(A129,'Hospitalisation Details'!$B$2:$L$2347,9,0)</f>
        <v>R1016</v>
      </c>
      <c r="Q129">
        <f>VLOOKUP(A129,'Hospitalisation Details'!$B$2:$L$2347,11,0)</f>
        <v>40</v>
      </c>
    </row>
    <row r="130" spans="1:17" ht="15.6" x14ac:dyDescent="0.3">
      <c r="A130" s="1" t="s">
        <v>2244</v>
      </c>
      <c r="B130" t="str">
        <f>VLOOKUP(A130,'Customer Names'!$A$2:$E$2336,5,)</f>
        <v xml:space="preserve">  Dane</v>
      </c>
      <c r="C130">
        <f>VLOOKUP(A130,'Medical Examinations'!$B$2:$K$2337,2,)</f>
        <v>34.200000000000003</v>
      </c>
      <c r="D130">
        <f>VLOOKUP(A130,'Medical Examinations'!$B$2:$K$2337,3,0)</f>
        <v>5.91</v>
      </c>
      <c r="E130" t="str">
        <f>VLOOKUP(A130,'Medical Examinations'!$B$2:$K$2336,4,0)</f>
        <v>Yes</v>
      </c>
      <c r="F130" t="str">
        <f>VLOOKUP(A130,'Medical Examinations'!$B$2:$K$2337,5,0)</f>
        <v>No</v>
      </c>
      <c r="G130" t="str">
        <f>VLOOKUP(A130,'Medical Examinations'!$B$2:$K$2337,6,0)</f>
        <v>No</v>
      </c>
      <c r="H130">
        <f>VLOOKUP(A130,'Medical Examinations'!$B$2:$K$2337,7,0)</f>
        <v>0</v>
      </c>
      <c r="I130" t="str">
        <f>VLOOKUP(A130,'Medical Examinations'!$B$2:$K$2337,8,0)</f>
        <v>Yes</v>
      </c>
      <c r="J130" t="str">
        <f>VLOOKUP(A130,'Medical Examinations'!$B$2:$K$2337,9,0)</f>
        <v>Obesity</v>
      </c>
      <c r="K130" t="str">
        <f>VLOOKUP(A130,'Medical Examinations'!$B$2:$K$2337,10,0)</f>
        <v>Prediabetes</v>
      </c>
      <c r="L130" s="14">
        <f>VLOOKUP(A130,'Hospitalisation Details'!B130:L2475,10,0)</f>
        <v>31310</v>
      </c>
      <c r="M130">
        <f>VLOOKUP(A130,'Hospitalisation Details'!$B$2:$L$2347,6,0)</f>
        <v>39047.29</v>
      </c>
      <c r="N130" t="str">
        <f>VLOOKUP(A130,'Hospitalisation Details'!$B$2:$L$2347,7,0)</f>
        <v>tier - 1</v>
      </c>
      <c r="O130" t="str">
        <f>VLOOKUP(A130,'Hospitalisation Details'!$B$2:$L$2347,8,0)</f>
        <v>tier - 3</v>
      </c>
      <c r="P130" t="str">
        <f>VLOOKUP(A130,'Hospitalisation Details'!$B$2:$L$2347,9,0)</f>
        <v>R1017</v>
      </c>
      <c r="Q130">
        <f>VLOOKUP(A130,'Hospitalisation Details'!$B$2:$L$2347,11,0)</f>
        <v>37</v>
      </c>
    </row>
    <row r="131" spans="1:17" ht="15.6" x14ac:dyDescent="0.3">
      <c r="A131" s="1" t="s">
        <v>2243</v>
      </c>
      <c r="B131" t="str">
        <f>VLOOKUP(A131,'Customer Names'!$A$2:$E$2336,5,)</f>
        <v xml:space="preserve">  Jonas</v>
      </c>
      <c r="C131">
        <f>VLOOKUP(A131,'Medical Examinations'!$B$2:$K$2337,2,)</f>
        <v>30.2</v>
      </c>
      <c r="D131">
        <f>VLOOKUP(A131,'Medical Examinations'!$B$2:$K$2337,3,0)</f>
        <v>9.58</v>
      </c>
      <c r="E131" t="str">
        <f>VLOOKUP(A131,'Medical Examinations'!$B$2:$K$2336,4,0)</f>
        <v>No</v>
      </c>
      <c r="F131" t="str">
        <f>VLOOKUP(A131,'Medical Examinations'!$B$2:$K$2337,5,0)</f>
        <v>No</v>
      </c>
      <c r="G131" t="str">
        <f>VLOOKUP(A131,'Medical Examinations'!$B$2:$K$2337,6,0)</f>
        <v>No</v>
      </c>
      <c r="H131">
        <f>VLOOKUP(A131,'Medical Examinations'!$B$2:$K$2337,7,0)</f>
        <v>0</v>
      </c>
      <c r="I131" t="str">
        <f>VLOOKUP(A131,'Medical Examinations'!$B$2:$K$2337,8,0)</f>
        <v>Yes</v>
      </c>
      <c r="J131" t="str">
        <f>VLOOKUP(A131,'Medical Examinations'!$B$2:$K$2337,9,0)</f>
        <v>Obesity</v>
      </c>
      <c r="K131" t="str">
        <f>VLOOKUP(A131,'Medical Examinations'!$B$2:$K$2337,10,0)</f>
        <v>Diabetes</v>
      </c>
      <c r="L131" s="14">
        <f>VLOOKUP(A131,'Hospitalisation Details'!B131:L2476,10,0)</f>
        <v>28775</v>
      </c>
      <c r="M131">
        <f>VLOOKUP(A131,'Hospitalisation Details'!$B$2:$L$2347,6,0)</f>
        <v>38998.550000000003</v>
      </c>
      <c r="N131" t="str">
        <f>VLOOKUP(A131,'Hospitalisation Details'!$B$2:$L$2347,7,0)</f>
        <v>tier - 1</v>
      </c>
      <c r="O131" t="str">
        <f>VLOOKUP(A131,'Hospitalisation Details'!$B$2:$L$2347,8,0)</f>
        <v>tier - 1</v>
      </c>
      <c r="P131" t="str">
        <f>VLOOKUP(A131,'Hospitalisation Details'!$B$2:$L$2347,9,0)</f>
        <v>R1011</v>
      </c>
      <c r="Q131">
        <f>VLOOKUP(A131,'Hospitalisation Details'!$B$2:$L$2347,11,0)</f>
        <v>44</v>
      </c>
    </row>
    <row r="132" spans="1:17" ht="15.6" x14ac:dyDescent="0.3">
      <c r="A132" s="1" t="s">
        <v>2242</v>
      </c>
      <c r="B132" t="str">
        <f>VLOOKUP(A132,'Customer Names'!$A$2:$E$2336,5,)</f>
        <v xml:space="preserve">  George E</v>
      </c>
      <c r="C132">
        <f>VLOOKUP(A132,'Medical Examinations'!$B$2:$K$2337,2,)</f>
        <v>48.32</v>
      </c>
      <c r="D132">
        <f>VLOOKUP(A132,'Medical Examinations'!$B$2:$K$2337,3,0)</f>
        <v>5.77</v>
      </c>
      <c r="E132" t="str">
        <f>VLOOKUP(A132,'Medical Examinations'!$B$2:$K$2336,4,0)</f>
        <v>No</v>
      </c>
      <c r="F132" t="str">
        <f>VLOOKUP(A132,'Medical Examinations'!$B$2:$K$2337,5,0)</f>
        <v>No</v>
      </c>
      <c r="G132" t="str">
        <f>VLOOKUP(A132,'Medical Examinations'!$B$2:$K$2337,6,0)</f>
        <v>No</v>
      </c>
      <c r="H132">
        <f>VLOOKUP(A132,'Medical Examinations'!$B$2:$K$2337,7,0)</f>
        <v>0</v>
      </c>
      <c r="I132" t="str">
        <f>VLOOKUP(A132,'Medical Examinations'!$B$2:$K$2337,8,0)</f>
        <v>Yes</v>
      </c>
      <c r="J132" t="str">
        <f>VLOOKUP(A132,'Medical Examinations'!$B$2:$K$2337,9,0)</f>
        <v>Obesity</v>
      </c>
      <c r="K132" t="str">
        <f>VLOOKUP(A132,'Medical Examinations'!$B$2:$K$2337,10,0)</f>
        <v>Prediabetes</v>
      </c>
      <c r="L132" s="14">
        <f>VLOOKUP(A132,'Hospitalisation Details'!B132:L2477,10,0)</f>
        <v>29488</v>
      </c>
      <c r="M132">
        <f>VLOOKUP(A132,'Hospitalisation Details'!$B$2:$L$2347,6,0)</f>
        <v>38947.43</v>
      </c>
      <c r="N132" t="str">
        <f>VLOOKUP(A132,'Hospitalisation Details'!$B$2:$L$2347,7,0)</f>
        <v>tier - 2</v>
      </c>
      <c r="O132" t="str">
        <f>VLOOKUP(A132,'Hospitalisation Details'!$B$2:$L$2347,8,0)</f>
        <v>tier - 3</v>
      </c>
      <c r="P132" t="str">
        <f>VLOOKUP(A132,'Hospitalisation Details'!$B$2:$L$2347,9,0)</f>
        <v>R1011</v>
      </c>
      <c r="Q132">
        <f>VLOOKUP(A132,'Hospitalisation Details'!$B$2:$L$2347,11,0)</f>
        <v>42</v>
      </c>
    </row>
    <row r="133" spans="1:17" ht="15.6" x14ac:dyDescent="0.3">
      <c r="A133" s="1" t="s">
        <v>2241</v>
      </c>
      <c r="B133" t="str">
        <f>VLOOKUP(A133,'Customer Names'!$A$2:$E$2336,5,)</f>
        <v xml:space="preserve">  Sara S</v>
      </c>
      <c r="C133">
        <f>VLOOKUP(A133,'Medical Examinations'!$B$2:$K$2337,2,)</f>
        <v>44.86</v>
      </c>
      <c r="D133">
        <f>VLOOKUP(A133,'Medical Examinations'!$B$2:$K$2337,3,0)</f>
        <v>4.38</v>
      </c>
      <c r="E133" t="str">
        <f>VLOOKUP(A133,'Medical Examinations'!$B$2:$K$2336,4,0)</f>
        <v>Yes</v>
      </c>
      <c r="F133" t="str">
        <f>VLOOKUP(A133,'Medical Examinations'!$B$2:$K$2337,5,0)</f>
        <v>No</v>
      </c>
      <c r="G133" t="str">
        <f>VLOOKUP(A133,'Medical Examinations'!$B$2:$K$2337,6,0)</f>
        <v>No</v>
      </c>
      <c r="H133">
        <f>VLOOKUP(A133,'Medical Examinations'!$B$2:$K$2337,7,0)</f>
        <v>0</v>
      </c>
      <c r="I133" t="str">
        <f>VLOOKUP(A133,'Medical Examinations'!$B$2:$K$2337,8,0)</f>
        <v>Yes</v>
      </c>
      <c r="J133" t="str">
        <f>VLOOKUP(A133,'Medical Examinations'!$B$2:$K$2337,9,0)</f>
        <v>Obesity</v>
      </c>
      <c r="K133" t="str">
        <f>VLOOKUP(A133,'Medical Examinations'!$B$2:$K$2337,10,0)</f>
        <v>Normal</v>
      </c>
      <c r="L133" s="14">
        <f>VLOOKUP(A133,'Hospitalisation Details'!B133:L2478,10,0)</f>
        <v>28109</v>
      </c>
      <c r="M133">
        <f>VLOOKUP(A133,'Hospitalisation Details'!$B$2:$L$2347,6,0)</f>
        <v>38932.559999999998</v>
      </c>
      <c r="N133" t="str">
        <f>VLOOKUP(A133,'Hospitalisation Details'!$B$2:$L$2347,7,0)</f>
        <v>tier - 2</v>
      </c>
      <c r="O133" t="str">
        <f>VLOOKUP(A133,'Hospitalisation Details'!$B$2:$L$2347,8,0)</f>
        <v>tier - 3</v>
      </c>
      <c r="P133" t="str">
        <f>VLOOKUP(A133,'Hospitalisation Details'!$B$2:$L$2347,9,0)</f>
        <v>R1011</v>
      </c>
      <c r="Q133">
        <f>VLOOKUP(A133,'Hospitalisation Details'!$B$2:$L$2347,11,0)</f>
        <v>46</v>
      </c>
    </row>
    <row r="134" spans="1:17" ht="15.6" x14ac:dyDescent="0.3">
      <c r="A134" s="1" t="s">
        <v>2240</v>
      </c>
      <c r="B134" t="str">
        <f>VLOOKUP(A134,'Customer Names'!$A$2:$E$2336,5,)</f>
        <v xml:space="preserve">  Nick</v>
      </c>
      <c r="C134">
        <f>VLOOKUP(A134,'Medical Examinations'!$B$2:$K$2337,2,)</f>
        <v>52.15</v>
      </c>
      <c r="D134">
        <f>VLOOKUP(A134,'Medical Examinations'!$B$2:$K$2337,3,0)</f>
        <v>5.65</v>
      </c>
      <c r="E134" t="str">
        <f>VLOOKUP(A134,'Medical Examinations'!$B$2:$K$2336,4,0)</f>
        <v>No</v>
      </c>
      <c r="F134" t="str">
        <f>VLOOKUP(A134,'Medical Examinations'!$B$2:$K$2337,5,0)</f>
        <v>No</v>
      </c>
      <c r="G134" t="str">
        <f>VLOOKUP(A134,'Medical Examinations'!$B$2:$K$2337,6,0)</f>
        <v>No</v>
      </c>
      <c r="H134">
        <f>VLOOKUP(A134,'Medical Examinations'!$B$2:$K$2337,7,0)</f>
        <v>1</v>
      </c>
      <c r="I134" t="str">
        <f>VLOOKUP(A134,'Medical Examinations'!$B$2:$K$2337,8,0)</f>
        <v>Yes</v>
      </c>
      <c r="J134" t="str">
        <f>VLOOKUP(A134,'Medical Examinations'!$B$2:$K$2337,9,0)</f>
        <v>Obesity</v>
      </c>
      <c r="K134" t="str">
        <f>VLOOKUP(A134,'Medical Examinations'!$B$2:$K$2337,10,0)</f>
        <v>Normal</v>
      </c>
      <c r="L134" s="14">
        <f>VLOOKUP(A134,'Hospitalisation Details'!B134:L2479,10,0)</f>
        <v>31944</v>
      </c>
      <c r="M134">
        <f>VLOOKUP(A134,'Hospitalisation Details'!$B$2:$L$2347,6,0)</f>
        <v>38924.04</v>
      </c>
      <c r="N134" t="str">
        <f>VLOOKUP(A134,'Hospitalisation Details'!$B$2:$L$2347,7,0)</f>
        <v>tier - 2</v>
      </c>
      <c r="O134" t="str">
        <f>VLOOKUP(A134,'Hospitalisation Details'!$B$2:$L$2347,8,0)</f>
        <v>tier - 2</v>
      </c>
      <c r="P134" t="str">
        <f>VLOOKUP(A134,'Hospitalisation Details'!$B$2:$L$2347,9,0)</f>
        <v>R1011</v>
      </c>
      <c r="Q134">
        <f>VLOOKUP(A134,'Hospitalisation Details'!$B$2:$L$2347,11,0)</f>
        <v>35</v>
      </c>
    </row>
    <row r="135" spans="1:17" ht="15.6" x14ac:dyDescent="0.3">
      <c r="A135" s="1" t="s">
        <v>2239</v>
      </c>
      <c r="B135" t="str">
        <f>VLOOKUP(A135,'Customer Names'!$A$2:$E$2336,5,)</f>
        <v xml:space="preserve">  Timothy</v>
      </c>
      <c r="C135">
        <f>VLOOKUP(A135,'Medical Examinations'!$B$2:$K$2337,2,)</f>
        <v>41.12</v>
      </c>
      <c r="D135">
        <f>VLOOKUP(A135,'Medical Examinations'!$B$2:$K$2337,3,0)</f>
        <v>7.54</v>
      </c>
      <c r="E135" t="str">
        <f>VLOOKUP(A135,'Medical Examinations'!$B$2:$K$2336,4,0)</f>
        <v>Yes</v>
      </c>
      <c r="F135" t="str">
        <f>VLOOKUP(A135,'Medical Examinations'!$B$2:$K$2337,5,0)</f>
        <v>No</v>
      </c>
      <c r="G135" t="str">
        <f>VLOOKUP(A135,'Medical Examinations'!$B$2:$K$2337,6,0)</f>
        <v>No</v>
      </c>
      <c r="H135">
        <f>VLOOKUP(A135,'Medical Examinations'!$B$2:$K$2337,7,0)</f>
        <v>0</v>
      </c>
      <c r="I135" t="str">
        <f>VLOOKUP(A135,'Medical Examinations'!$B$2:$K$2337,8,0)</f>
        <v>Yes</v>
      </c>
      <c r="J135" t="str">
        <f>VLOOKUP(A135,'Medical Examinations'!$B$2:$K$2337,9,0)</f>
        <v>Obesity</v>
      </c>
      <c r="K135" t="str">
        <f>VLOOKUP(A135,'Medical Examinations'!$B$2:$K$2337,10,0)</f>
        <v>Diabetes</v>
      </c>
      <c r="L135" s="14">
        <f>VLOOKUP(A135,'Hospitalisation Details'!B135:L2480,10,0)</f>
        <v>24683</v>
      </c>
      <c r="M135">
        <f>VLOOKUP(A135,'Hospitalisation Details'!$B$2:$L$2347,6,0)</f>
        <v>38893.360000000001</v>
      </c>
      <c r="N135" t="str">
        <f>VLOOKUP(A135,'Hospitalisation Details'!$B$2:$L$2347,7,0)</f>
        <v>tier - 1</v>
      </c>
      <c r="O135" t="str">
        <f>VLOOKUP(A135,'Hospitalisation Details'!$B$2:$L$2347,8,0)</f>
        <v>tier - 2</v>
      </c>
      <c r="P135" t="str">
        <f>VLOOKUP(A135,'Hospitalisation Details'!$B$2:$L$2347,9,0)</f>
        <v>R1011</v>
      </c>
      <c r="Q135">
        <f>VLOOKUP(A135,'Hospitalisation Details'!$B$2:$L$2347,11,0)</f>
        <v>55</v>
      </c>
    </row>
    <row r="136" spans="1:17" ht="15.6" x14ac:dyDescent="0.3">
      <c r="A136" s="1" t="s">
        <v>2238</v>
      </c>
      <c r="B136" t="str">
        <f>VLOOKUP(A136,'Customer Names'!$A$2:$E$2336,5,)</f>
        <v xml:space="preserve">  Becky L</v>
      </c>
      <c r="C136">
        <f>VLOOKUP(A136,'Medical Examinations'!$B$2:$K$2337,2,)</f>
        <v>38.39</v>
      </c>
      <c r="D136">
        <f>VLOOKUP(A136,'Medical Examinations'!$B$2:$K$2337,3,0)</f>
        <v>5.1100000000000003</v>
      </c>
      <c r="E136" t="str">
        <f>VLOOKUP(A136,'Medical Examinations'!$B$2:$K$2336,4,0)</f>
        <v>Yes</v>
      </c>
      <c r="F136" t="str">
        <f>VLOOKUP(A136,'Medical Examinations'!$B$2:$K$2337,5,0)</f>
        <v>No</v>
      </c>
      <c r="G136" t="str">
        <f>VLOOKUP(A136,'Medical Examinations'!$B$2:$K$2337,6,0)</f>
        <v>No</v>
      </c>
      <c r="H136">
        <f>VLOOKUP(A136,'Medical Examinations'!$B$2:$K$2337,7,0)</f>
        <v>1</v>
      </c>
      <c r="I136" t="str">
        <f>VLOOKUP(A136,'Medical Examinations'!$B$2:$K$2337,8,0)</f>
        <v>Yes</v>
      </c>
      <c r="J136" t="str">
        <f>VLOOKUP(A136,'Medical Examinations'!$B$2:$K$2337,9,0)</f>
        <v>Obesity</v>
      </c>
      <c r="K136" t="str">
        <f>VLOOKUP(A136,'Medical Examinations'!$B$2:$K$2337,10,0)</f>
        <v>Normal</v>
      </c>
      <c r="L136" s="14">
        <f>VLOOKUP(A136,'Hospitalisation Details'!B136:L2481,10,0)</f>
        <v>23534</v>
      </c>
      <c r="M136">
        <f>VLOOKUP(A136,'Hospitalisation Details'!$B$2:$L$2347,6,0)</f>
        <v>38869.25</v>
      </c>
      <c r="N136" t="str">
        <f>VLOOKUP(A136,'Hospitalisation Details'!$B$2:$L$2347,7,0)</f>
        <v>tier - 2</v>
      </c>
      <c r="O136" t="str">
        <f>VLOOKUP(A136,'Hospitalisation Details'!$B$2:$L$2347,8,0)</f>
        <v>tier - 2</v>
      </c>
      <c r="P136" t="str">
        <f>VLOOKUP(A136,'Hospitalisation Details'!$B$2:$L$2347,9,0)</f>
        <v>R1011</v>
      </c>
      <c r="Q136">
        <f>VLOOKUP(A136,'Hospitalisation Details'!$B$2:$L$2347,11,0)</f>
        <v>59</v>
      </c>
    </row>
    <row r="137" spans="1:17" ht="15.6" x14ac:dyDescent="0.3">
      <c r="A137" s="1" t="s">
        <v>2237</v>
      </c>
      <c r="B137" t="str">
        <f>VLOOKUP(A137,'Customer Names'!$A$2:$E$2336,5,)</f>
        <v xml:space="preserve">  Steph K</v>
      </c>
      <c r="C137">
        <f>VLOOKUP(A137,'Medical Examinations'!$B$2:$K$2337,2,)</f>
        <v>46.85</v>
      </c>
      <c r="D137">
        <f>VLOOKUP(A137,'Medical Examinations'!$B$2:$K$2337,3,0)</f>
        <v>4.25</v>
      </c>
      <c r="E137" t="str">
        <f>VLOOKUP(A137,'Medical Examinations'!$B$2:$K$2336,4,0)</f>
        <v>No</v>
      </c>
      <c r="F137" t="str">
        <f>VLOOKUP(A137,'Medical Examinations'!$B$2:$K$2337,5,0)</f>
        <v>No</v>
      </c>
      <c r="G137" t="str">
        <f>VLOOKUP(A137,'Medical Examinations'!$B$2:$K$2337,6,0)</f>
        <v>Yes</v>
      </c>
      <c r="H137">
        <f>VLOOKUP(A137,'Medical Examinations'!$B$2:$K$2337,7,0)</f>
        <v>1</v>
      </c>
      <c r="I137" t="str">
        <f>VLOOKUP(A137,'Medical Examinations'!$B$2:$K$2337,8,0)</f>
        <v>Yes</v>
      </c>
      <c r="J137" t="str">
        <f>VLOOKUP(A137,'Medical Examinations'!$B$2:$K$2337,9,0)</f>
        <v>Obesity</v>
      </c>
      <c r="K137" t="str">
        <f>VLOOKUP(A137,'Medical Examinations'!$B$2:$K$2337,10,0)</f>
        <v>Normal</v>
      </c>
      <c r="L137" s="14">
        <f>VLOOKUP(A137,'Hospitalisation Details'!B137:L2482,10,0)</f>
        <v>29192</v>
      </c>
      <c r="M137">
        <f>VLOOKUP(A137,'Hospitalisation Details'!$B$2:$L$2347,6,0)</f>
        <v>38836.980000000003</v>
      </c>
      <c r="N137" t="str">
        <f>VLOOKUP(A137,'Hospitalisation Details'!$B$2:$L$2347,7,0)</f>
        <v>tier - 2</v>
      </c>
      <c r="O137" t="str">
        <f>VLOOKUP(A137,'Hospitalisation Details'!$B$2:$L$2347,8,0)</f>
        <v>tier - 1</v>
      </c>
      <c r="P137" t="str">
        <f>VLOOKUP(A137,'Hospitalisation Details'!$B$2:$L$2347,9,0)</f>
        <v>R1011</v>
      </c>
      <c r="Q137">
        <f>VLOOKUP(A137,'Hospitalisation Details'!$B$2:$L$2347,11,0)</f>
        <v>43</v>
      </c>
    </row>
    <row r="138" spans="1:17" ht="15.6" x14ac:dyDescent="0.3">
      <c r="A138" s="1" t="s">
        <v>2236</v>
      </c>
      <c r="B138" t="str">
        <f>VLOOKUP(A138,'Customer Names'!$A$2:$E$2336,5,)</f>
        <v xml:space="preserve">  Kristine B</v>
      </c>
      <c r="C138">
        <f>VLOOKUP(A138,'Medical Examinations'!$B$2:$K$2337,2,)</f>
        <v>42.24</v>
      </c>
      <c r="D138">
        <f>VLOOKUP(A138,'Medical Examinations'!$B$2:$K$2337,3,0)</f>
        <v>5.55</v>
      </c>
      <c r="E138" t="str">
        <f>VLOOKUP(A138,'Medical Examinations'!$B$2:$K$2336,4,0)</f>
        <v>No</v>
      </c>
      <c r="F138" t="str">
        <f>VLOOKUP(A138,'Medical Examinations'!$B$2:$K$2337,5,0)</f>
        <v>yes</v>
      </c>
      <c r="G138" t="str">
        <f>VLOOKUP(A138,'Medical Examinations'!$B$2:$K$2337,6,0)</f>
        <v>No</v>
      </c>
      <c r="H138">
        <f>VLOOKUP(A138,'Medical Examinations'!$B$2:$K$2337,7,0)</f>
        <v>1</v>
      </c>
      <c r="I138" t="str">
        <f>VLOOKUP(A138,'Medical Examinations'!$B$2:$K$2337,8,0)</f>
        <v>Yes</v>
      </c>
      <c r="J138" t="str">
        <f>VLOOKUP(A138,'Medical Examinations'!$B$2:$K$2337,9,0)</f>
        <v>Obesity</v>
      </c>
      <c r="K138" t="str">
        <f>VLOOKUP(A138,'Medical Examinations'!$B$2:$K$2337,10,0)</f>
        <v>Normal</v>
      </c>
      <c r="L138" s="14">
        <f>VLOOKUP(A138,'Hospitalisation Details'!B138:L2483,10,0)</f>
        <v>38326</v>
      </c>
      <c r="M138">
        <f>VLOOKUP(A138,'Hospitalisation Details'!$B$2:$L$2347,6,0)</f>
        <v>38792.69</v>
      </c>
      <c r="N138" t="str">
        <f>VLOOKUP(A138,'Hospitalisation Details'!$B$2:$L$2347,7,0)</f>
        <v>tier - 2</v>
      </c>
      <c r="O138" t="str">
        <f>VLOOKUP(A138,'Hospitalisation Details'!$B$2:$L$2347,8,0)</f>
        <v>tier - 2</v>
      </c>
      <c r="P138" t="str">
        <f>VLOOKUP(A138,'Hospitalisation Details'!$B$2:$L$2347,9,0)</f>
        <v>R1013</v>
      </c>
      <c r="Q138">
        <f>VLOOKUP(A138,'Hospitalisation Details'!$B$2:$L$2347,11,0)</f>
        <v>18</v>
      </c>
    </row>
    <row r="139" spans="1:17" ht="15.6" x14ac:dyDescent="0.3">
      <c r="A139" s="1" t="s">
        <v>2235</v>
      </c>
      <c r="B139" t="str">
        <f>VLOOKUP(A139,'Customer Names'!$A$2:$E$2336,5,)</f>
        <v xml:space="preserve">  Taylor B</v>
      </c>
      <c r="C139">
        <f>VLOOKUP(A139,'Medical Examinations'!$B$2:$K$2337,2,)</f>
        <v>34.39</v>
      </c>
      <c r="D139">
        <f>VLOOKUP(A139,'Medical Examinations'!$B$2:$K$2337,3,0)</f>
        <v>5.78</v>
      </c>
      <c r="E139" t="str">
        <f>VLOOKUP(A139,'Medical Examinations'!$B$2:$K$2336,4,0)</f>
        <v>No</v>
      </c>
      <c r="F139" t="str">
        <f>VLOOKUP(A139,'Medical Examinations'!$B$2:$K$2337,5,0)</f>
        <v>No</v>
      </c>
      <c r="G139" t="str">
        <f>VLOOKUP(A139,'Medical Examinations'!$B$2:$K$2337,6,0)</f>
        <v>No</v>
      </c>
      <c r="H139">
        <f>VLOOKUP(A139,'Medical Examinations'!$B$2:$K$2337,7,0)</f>
        <v>0</v>
      </c>
      <c r="I139" t="str">
        <f>VLOOKUP(A139,'Medical Examinations'!$B$2:$K$2337,8,0)</f>
        <v>Yes</v>
      </c>
      <c r="J139" t="str">
        <f>VLOOKUP(A139,'Medical Examinations'!$B$2:$K$2337,9,0)</f>
        <v>Obesity</v>
      </c>
      <c r="K139" t="str">
        <f>VLOOKUP(A139,'Medical Examinations'!$B$2:$K$2337,10,0)</f>
        <v>Prediabetes</v>
      </c>
      <c r="L139" s="14">
        <f>VLOOKUP(A139,'Hospitalisation Details'!B139:L2484,10,0)</f>
        <v>33550</v>
      </c>
      <c r="M139">
        <f>VLOOKUP(A139,'Hospitalisation Details'!$B$2:$L$2347,6,0)</f>
        <v>38746.36</v>
      </c>
      <c r="N139" t="str">
        <f>VLOOKUP(A139,'Hospitalisation Details'!$B$2:$L$2347,7,0)</f>
        <v>tier - 1</v>
      </c>
      <c r="O139" t="str">
        <f>VLOOKUP(A139,'Hospitalisation Details'!$B$2:$L$2347,8,0)</f>
        <v>tier - 2</v>
      </c>
      <c r="P139" t="str">
        <f>VLOOKUP(A139,'Hospitalisation Details'!$B$2:$L$2347,9,0)</f>
        <v>R1012</v>
      </c>
      <c r="Q139">
        <f>VLOOKUP(A139,'Hospitalisation Details'!$B$2:$L$2347,11,0)</f>
        <v>31</v>
      </c>
    </row>
    <row r="140" spans="1:17" ht="15.6" x14ac:dyDescent="0.3">
      <c r="A140" s="1" t="s">
        <v>2234</v>
      </c>
      <c r="B140" t="str">
        <f>VLOOKUP(A140,'Customer Names'!$A$2:$E$2336,5,)</f>
        <v xml:space="preserve">  William</v>
      </c>
      <c r="C140">
        <f>VLOOKUP(A140,'Medical Examinations'!$B$2:$K$2337,2,)</f>
        <v>42.89</v>
      </c>
      <c r="D140">
        <f>VLOOKUP(A140,'Medical Examinations'!$B$2:$K$2337,3,0)</f>
        <v>5.28</v>
      </c>
      <c r="E140" t="str">
        <f>VLOOKUP(A140,'Medical Examinations'!$B$2:$K$2336,4,0)</f>
        <v>Yes</v>
      </c>
      <c r="F140" t="str">
        <f>VLOOKUP(A140,'Medical Examinations'!$B$2:$K$2337,5,0)</f>
        <v>No</v>
      </c>
      <c r="G140" t="str">
        <f>VLOOKUP(A140,'Medical Examinations'!$B$2:$K$2337,6,0)</f>
        <v>No</v>
      </c>
      <c r="H140">
        <f>VLOOKUP(A140,'Medical Examinations'!$B$2:$K$2337,7,0)</f>
        <v>0</v>
      </c>
      <c r="I140" t="str">
        <f>VLOOKUP(A140,'Medical Examinations'!$B$2:$K$2337,8,0)</f>
        <v>Yes</v>
      </c>
      <c r="J140" t="str">
        <f>VLOOKUP(A140,'Medical Examinations'!$B$2:$K$2337,9,0)</f>
        <v>Obesity</v>
      </c>
      <c r="K140" t="str">
        <f>VLOOKUP(A140,'Medical Examinations'!$B$2:$K$2337,10,0)</f>
        <v>Normal</v>
      </c>
      <c r="L140" s="14">
        <f>VLOOKUP(A140,'Hospitalisation Details'!B140:L2485,10,0)</f>
        <v>27926</v>
      </c>
      <c r="M140">
        <f>VLOOKUP(A140,'Hospitalisation Details'!$B$2:$L$2347,6,0)</f>
        <v>38740.120000000003</v>
      </c>
      <c r="N140" t="str">
        <f>VLOOKUP(A140,'Hospitalisation Details'!$B$2:$L$2347,7,0)</f>
        <v>tier - 2</v>
      </c>
      <c r="O140" t="str">
        <f>VLOOKUP(A140,'Hospitalisation Details'!$B$2:$L$2347,8,0)</f>
        <v>tier - 2</v>
      </c>
      <c r="P140" t="str">
        <f>VLOOKUP(A140,'Hospitalisation Details'!$B$2:$L$2347,9,0)</f>
        <v>R1012</v>
      </c>
      <c r="Q140">
        <f>VLOOKUP(A140,'Hospitalisation Details'!$B$2:$L$2347,11,0)</f>
        <v>46</v>
      </c>
    </row>
    <row r="141" spans="1:17" ht="15.6" x14ac:dyDescent="0.3">
      <c r="A141" s="1" t="s">
        <v>2233</v>
      </c>
      <c r="B141" t="str">
        <f>VLOOKUP(A141,'Customer Names'!$A$2:$E$2336,5,)</f>
        <v xml:space="preserve">  Sage</v>
      </c>
      <c r="C141">
        <f>VLOOKUP(A141,'Medical Examinations'!$B$2:$K$2337,2,)</f>
        <v>36.299999999999997</v>
      </c>
      <c r="D141">
        <f>VLOOKUP(A141,'Medical Examinations'!$B$2:$K$2337,3,0)</f>
        <v>5.39</v>
      </c>
      <c r="E141" t="str">
        <f>VLOOKUP(A141,'Medical Examinations'!$B$2:$K$2336,4,0)</f>
        <v>No</v>
      </c>
      <c r="F141" t="str">
        <f>VLOOKUP(A141,'Medical Examinations'!$B$2:$K$2337,5,0)</f>
        <v>No</v>
      </c>
      <c r="G141" t="str">
        <f>VLOOKUP(A141,'Medical Examinations'!$B$2:$K$2337,6,0)</f>
        <v>No</v>
      </c>
      <c r="H141">
        <f>VLOOKUP(A141,'Medical Examinations'!$B$2:$K$2337,7,0)</f>
        <v>0</v>
      </c>
      <c r="I141" t="str">
        <f>VLOOKUP(A141,'Medical Examinations'!$B$2:$K$2337,8,0)</f>
        <v>Yes</v>
      </c>
      <c r="J141" t="str">
        <f>VLOOKUP(A141,'Medical Examinations'!$B$2:$K$2337,9,0)</f>
        <v>Obesity</v>
      </c>
      <c r="K141" t="str">
        <f>VLOOKUP(A141,'Medical Examinations'!$B$2:$K$2337,10,0)</f>
        <v>Normal</v>
      </c>
      <c r="L141" s="14">
        <f>VLOOKUP(A141,'Hospitalisation Details'!B141:L2486,10,0)</f>
        <v>33544</v>
      </c>
      <c r="M141">
        <f>VLOOKUP(A141,'Hospitalisation Details'!$B$2:$L$2347,6,0)</f>
        <v>38711</v>
      </c>
      <c r="N141" t="str">
        <f>VLOOKUP(A141,'Hospitalisation Details'!$B$2:$L$2347,7,0)</f>
        <v>tier - 2</v>
      </c>
      <c r="O141" t="str">
        <f>VLOOKUP(A141,'Hospitalisation Details'!$B$2:$L$2347,8,0)</f>
        <v>tier - 2</v>
      </c>
      <c r="P141" t="str">
        <f>VLOOKUP(A141,'Hospitalisation Details'!$B$2:$L$2347,9,0)</f>
        <v>R1011</v>
      </c>
      <c r="Q141">
        <f>VLOOKUP(A141,'Hospitalisation Details'!$B$2:$L$2347,11,0)</f>
        <v>31</v>
      </c>
    </row>
    <row r="142" spans="1:17" ht="15.6" x14ac:dyDescent="0.3">
      <c r="A142" s="1" t="s">
        <v>2232</v>
      </c>
      <c r="B142" t="str">
        <f>VLOOKUP(A142,'Customer Names'!$A$2:$E$2336,5,)</f>
        <v xml:space="preserve">  Cole</v>
      </c>
      <c r="C142">
        <f>VLOOKUP(A142,'Medical Examinations'!$B$2:$K$2337,2,)</f>
        <v>35.200000000000003</v>
      </c>
      <c r="D142">
        <f>VLOOKUP(A142,'Medical Examinations'!$B$2:$K$2337,3,0)</f>
        <v>8.01</v>
      </c>
      <c r="E142" t="str">
        <f>VLOOKUP(A142,'Medical Examinations'!$B$2:$K$2336,4,0)</f>
        <v>Yes</v>
      </c>
      <c r="F142" t="str">
        <f>VLOOKUP(A142,'Medical Examinations'!$B$2:$K$2337,5,0)</f>
        <v>No</v>
      </c>
      <c r="G142" t="str">
        <f>VLOOKUP(A142,'Medical Examinations'!$B$2:$K$2337,6,0)</f>
        <v>No</v>
      </c>
      <c r="H142">
        <f>VLOOKUP(A142,'Medical Examinations'!$B$2:$K$2337,7,0)</f>
        <v>1</v>
      </c>
      <c r="I142" t="str">
        <f>VLOOKUP(A142,'Medical Examinations'!$B$2:$K$2337,8,0)</f>
        <v>Yes</v>
      </c>
      <c r="J142" t="str">
        <f>VLOOKUP(A142,'Medical Examinations'!$B$2:$K$2337,9,0)</f>
        <v>Obesity</v>
      </c>
      <c r="K142" t="str">
        <f>VLOOKUP(A142,'Medical Examinations'!$B$2:$K$2337,10,0)</f>
        <v>Diabetes</v>
      </c>
      <c r="L142" s="14">
        <f>VLOOKUP(A142,'Hospitalisation Details'!B142:L2487,10,0)</f>
        <v>31613</v>
      </c>
      <c r="M142">
        <f>VLOOKUP(A142,'Hospitalisation Details'!$B$2:$L$2347,6,0)</f>
        <v>38709.18</v>
      </c>
      <c r="N142" t="str">
        <f>VLOOKUP(A142,'Hospitalisation Details'!$B$2:$L$2347,7,0)</f>
        <v>tier - 1</v>
      </c>
      <c r="O142" t="str">
        <f>VLOOKUP(A142,'Hospitalisation Details'!$B$2:$L$2347,8,0)</f>
        <v>tier - 3</v>
      </c>
      <c r="P142" t="str">
        <f>VLOOKUP(A142,'Hospitalisation Details'!$B$2:$L$2347,9,0)</f>
        <v>R1013</v>
      </c>
      <c r="Q142">
        <f>VLOOKUP(A142,'Hospitalisation Details'!$B$2:$L$2347,11,0)</f>
        <v>36</v>
      </c>
    </row>
    <row r="143" spans="1:17" ht="15.6" x14ac:dyDescent="0.3">
      <c r="A143" s="1" t="s">
        <v>2231</v>
      </c>
      <c r="B143" t="str">
        <f>VLOOKUP(A143,'Customer Names'!$A$2:$E$2336,5,)</f>
        <v xml:space="preserve">  Jesse</v>
      </c>
      <c r="C143">
        <f>VLOOKUP(A143,'Medical Examinations'!$B$2:$K$2337,2,)</f>
        <v>53.62</v>
      </c>
      <c r="D143">
        <f>VLOOKUP(A143,'Medical Examinations'!$B$2:$K$2337,3,0)</f>
        <v>5.21</v>
      </c>
      <c r="E143" t="str">
        <f>VLOOKUP(A143,'Medical Examinations'!$B$2:$K$2336,4,0)</f>
        <v>No</v>
      </c>
      <c r="F143" t="str">
        <f>VLOOKUP(A143,'Medical Examinations'!$B$2:$K$2337,5,0)</f>
        <v>No</v>
      </c>
      <c r="G143" t="str">
        <f>VLOOKUP(A143,'Medical Examinations'!$B$2:$K$2337,6,0)</f>
        <v>No</v>
      </c>
      <c r="H143">
        <f>VLOOKUP(A143,'Medical Examinations'!$B$2:$K$2337,7,0)</f>
        <v>0</v>
      </c>
      <c r="I143" t="str">
        <f>VLOOKUP(A143,'Medical Examinations'!$B$2:$K$2337,8,0)</f>
        <v>Yes</v>
      </c>
      <c r="J143" t="str">
        <f>VLOOKUP(A143,'Medical Examinations'!$B$2:$K$2337,9,0)</f>
        <v>Obesity</v>
      </c>
      <c r="K143" t="str">
        <f>VLOOKUP(A143,'Medical Examinations'!$B$2:$K$2337,10,0)</f>
        <v>Normal</v>
      </c>
      <c r="L143" s="14">
        <f>VLOOKUP(A143,'Hospitalisation Details'!B143:L2488,10,0)</f>
        <v>33067</v>
      </c>
      <c r="M143">
        <f>VLOOKUP(A143,'Hospitalisation Details'!$B$2:$L$2347,6,0)</f>
        <v>38652.089999999997</v>
      </c>
      <c r="N143" t="str">
        <f>VLOOKUP(A143,'Hospitalisation Details'!$B$2:$L$2347,7,0)</f>
        <v>tier - 2</v>
      </c>
      <c r="O143" t="str">
        <f>VLOOKUP(A143,'Hospitalisation Details'!$B$2:$L$2347,8,0)</f>
        <v>tier - 2</v>
      </c>
      <c r="P143" t="str">
        <f>VLOOKUP(A143,'Hospitalisation Details'!$B$2:$L$2347,9,0)</f>
        <v>R1011</v>
      </c>
      <c r="Q143">
        <f>VLOOKUP(A143,'Hospitalisation Details'!$B$2:$L$2347,11,0)</f>
        <v>32</v>
      </c>
    </row>
    <row r="144" spans="1:17" ht="15.6" x14ac:dyDescent="0.3">
      <c r="A144" s="1" t="s">
        <v>2230</v>
      </c>
      <c r="B144" t="str">
        <f>VLOOKUP(A144,'Customer Names'!$A$2:$E$2336,5,)</f>
        <v xml:space="preserve">  Tammi J</v>
      </c>
      <c r="C144">
        <f>VLOOKUP(A144,'Medical Examinations'!$B$2:$K$2337,2,)</f>
        <v>36.67</v>
      </c>
      <c r="D144">
        <f>VLOOKUP(A144,'Medical Examinations'!$B$2:$K$2337,3,0)</f>
        <v>6.27</v>
      </c>
      <c r="E144" t="str">
        <f>VLOOKUP(A144,'Medical Examinations'!$B$2:$K$2336,4,0)</f>
        <v>No</v>
      </c>
      <c r="F144" t="str">
        <f>VLOOKUP(A144,'Medical Examinations'!$B$2:$K$2337,5,0)</f>
        <v>No</v>
      </c>
      <c r="G144" t="str">
        <f>VLOOKUP(A144,'Medical Examinations'!$B$2:$K$2337,6,0)</f>
        <v>No</v>
      </c>
      <c r="H144">
        <f>VLOOKUP(A144,'Medical Examinations'!$B$2:$K$2337,7,0)</f>
        <v>0</v>
      </c>
      <c r="I144" t="str">
        <f>VLOOKUP(A144,'Medical Examinations'!$B$2:$K$2337,8,0)</f>
        <v>Yes</v>
      </c>
      <c r="J144" t="str">
        <f>VLOOKUP(A144,'Medical Examinations'!$B$2:$K$2337,9,0)</f>
        <v>Obesity</v>
      </c>
      <c r="K144" t="str">
        <f>VLOOKUP(A144,'Medical Examinations'!$B$2:$K$2337,10,0)</f>
        <v>Prediabetes</v>
      </c>
      <c r="L144" s="14">
        <f>VLOOKUP(A144,'Hospitalisation Details'!B144:L2489,10,0)</f>
        <v>36476</v>
      </c>
      <c r="M144">
        <f>VLOOKUP(A144,'Hospitalisation Details'!$B$2:$L$2347,6,0)</f>
        <v>38511.629999999997</v>
      </c>
      <c r="N144" t="str">
        <f>VLOOKUP(A144,'Hospitalisation Details'!$B$2:$L$2347,7,0)</f>
        <v>tier - 2</v>
      </c>
      <c r="O144" t="str">
        <f>VLOOKUP(A144,'Hospitalisation Details'!$B$2:$L$2347,8,0)</f>
        <v>tier - 2</v>
      </c>
      <c r="P144" t="str">
        <f>VLOOKUP(A144,'Hospitalisation Details'!$B$2:$L$2347,9,0)</f>
        <v>R1024</v>
      </c>
      <c r="Q144">
        <f>VLOOKUP(A144,'Hospitalisation Details'!$B$2:$L$2347,11,0)</f>
        <v>23</v>
      </c>
    </row>
    <row r="145" spans="1:17" ht="15.6" x14ac:dyDescent="0.3">
      <c r="A145" s="1" t="s">
        <v>2229</v>
      </c>
      <c r="B145" t="str">
        <f>VLOOKUP(A145,'Customer Names'!$A$2:$E$2336,5,)</f>
        <v xml:space="preserve">  Matthew S</v>
      </c>
      <c r="C145">
        <f>VLOOKUP(A145,'Medical Examinations'!$B$2:$K$2337,2,)</f>
        <v>33.4</v>
      </c>
      <c r="D145">
        <f>VLOOKUP(A145,'Medical Examinations'!$B$2:$K$2337,3,0)</f>
        <v>10.73</v>
      </c>
      <c r="E145" t="str">
        <f>VLOOKUP(A145,'Medical Examinations'!$B$2:$K$2336,4,0)</f>
        <v>Yes</v>
      </c>
      <c r="F145" t="str">
        <f>VLOOKUP(A145,'Medical Examinations'!$B$2:$K$2337,5,0)</f>
        <v>No</v>
      </c>
      <c r="G145" t="str">
        <f>VLOOKUP(A145,'Medical Examinations'!$B$2:$K$2337,6,0)</f>
        <v>No</v>
      </c>
      <c r="H145">
        <f>VLOOKUP(A145,'Medical Examinations'!$B$2:$K$2337,7,0)</f>
        <v>1</v>
      </c>
      <c r="I145" t="str">
        <f>VLOOKUP(A145,'Medical Examinations'!$B$2:$K$2337,8,0)</f>
        <v>Yes</v>
      </c>
      <c r="J145" t="str">
        <f>VLOOKUP(A145,'Medical Examinations'!$B$2:$K$2337,9,0)</f>
        <v>Obesity</v>
      </c>
      <c r="K145" t="str">
        <f>VLOOKUP(A145,'Medical Examinations'!$B$2:$K$2337,10,0)</f>
        <v>Diabetes</v>
      </c>
      <c r="L145" s="14">
        <f>VLOOKUP(A145,'Hospitalisation Details'!B145:L2490,10,0)</f>
        <v>31584</v>
      </c>
      <c r="M145">
        <f>VLOOKUP(A145,'Hospitalisation Details'!$B$2:$L$2347,6,0)</f>
        <v>38415.47</v>
      </c>
      <c r="N145" t="str">
        <f>VLOOKUP(A145,'Hospitalisation Details'!$B$2:$L$2347,7,0)</f>
        <v>tier - 1</v>
      </c>
      <c r="O145" t="str">
        <f>VLOOKUP(A145,'Hospitalisation Details'!$B$2:$L$2347,8,0)</f>
        <v>tier - 2</v>
      </c>
      <c r="P145" t="str">
        <f>VLOOKUP(A145,'Hospitalisation Details'!$B$2:$L$2347,9,0)</f>
        <v>R1011</v>
      </c>
      <c r="Q145">
        <f>VLOOKUP(A145,'Hospitalisation Details'!$B$2:$L$2347,11,0)</f>
        <v>36</v>
      </c>
    </row>
    <row r="146" spans="1:17" ht="15.6" x14ac:dyDescent="0.3">
      <c r="A146" s="1" t="s">
        <v>2228</v>
      </c>
      <c r="B146" t="str">
        <f>VLOOKUP(A146,'Customer Names'!$A$2:$E$2336,5,)</f>
        <v xml:space="preserve">  Eric</v>
      </c>
      <c r="C146">
        <f>VLOOKUP(A146,'Medical Examinations'!$B$2:$K$2337,2,)</f>
        <v>42.71</v>
      </c>
      <c r="D146">
        <f>VLOOKUP(A146,'Medical Examinations'!$B$2:$K$2337,3,0)</f>
        <v>10.52</v>
      </c>
      <c r="E146" t="str">
        <f>VLOOKUP(A146,'Medical Examinations'!$B$2:$K$2336,4,0)</f>
        <v>No</v>
      </c>
      <c r="F146" t="str">
        <f>VLOOKUP(A146,'Medical Examinations'!$B$2:$K$2337,5,0)</f>
        <v>No</v>
      </c>
      <c r="G146" t="str">
        <f>VLOOKUP(A146,'Medical Examinations'!$B$2:$K$2337,6,0)</f>
        <v>No</v>
      </c>
      <c r="H146">
        <f>VLOOKUP(A146,'Medical Examinations'!$B$2:$K$2337,7,0)</f>
        <v>0</v>
      </c>
      <c r="I146" t="str">
        <f>VLOOKUP(A146,'Medical Examinations'!$B$2:$K$2337,8,0)</f>
        <v>Yes</v>
      </c>
      <c r="J146" t="str">
        <f>VLOOKUP(A146,'Medical Examinations'!$B$2:$K$2337,9,0)</f>
        <v>Obesity</v>
      </c>
      <c r="K146" t="str">
        <f>VLOOKUP(A146,'Medical Examinations'!$B$2:$K$2337,10,0)</f>
        <v>Diabetes</v>
      </c>
      <c r="L146" s="14">
        <f>VLOOKUP(A146,'Hospitalisation Details'!B146:L2491,10,0)</f>
        <v>26290</v>
      </c>
      <c r="M146">
        <f>VLOOKUP(A146,'Hospitalisation Details'!$B$2:$L$2347,6,0)</f>
        <v>38405.26</v>
      </c>
      <c r="N146" t="str">
        <f>VLOOKUP(A146,'Hospitalisation Details'!$B$2:$L$2347,7,0)</f>
        <v>tier - 2</v>
      </c>
      <c r="O146" t="str">
        <f>VLOOKUP(A146,'Hospitalisation Details'!$B$2:$L$2347,8,0)</f>
        <v>tier - 1</v>
      </c>
      <c r="P146" t="str">
        <f>VLOOKUP(A146,'Hospitalisation Details'!$B$2:$L$2347,9,0)</f>
        <v>R1011</v>
      </c>
      <c r="Q146">
        <f>VLOOKUP(A146,'Hospitalisation Details'!$B$2:$L$2347,11,0)</f>
        <v>51</v>
      </c>
    </row>
    <row r="147" spans="1:17" ht="15.6" x14ac:dyDescent="0.3">
      <c r="A147" s="1" t="s">
        <v>2227</v>
      </c>
      <c r="B147" t="str">
        <f>VLOOKUP(A147,'Customer Names'!$A$2:$E$2336,5,)</f>
        <v xml:space="preserve">  Valeria R</v>
      </c>
      <c r="C147">
        <f>VLOOKUP(A147,'Medical Examinations'!$B$2:$K$2337,2,)</f>
        <v>41.52</v>
      </c>
      <c r="D147">
        <f>VLOOKUP(A147,'Medical Examinations'!$B$2:$K$2337,3,0)</f>
        <v>11.82</v>
      </c>
      <c r="E147" t="str">
        <f>VLOOKUP(A147,'Medical Examinations'!$B$2:$K$2336,4,0)</f>
        <v>Yes</v>
      </c>
      <c r="F147" t="str">
        <f>VLOOKUP(A147,'Medical Examinations'!$B$2:$K$2337,5,0)</f>
        <v>No</v>
      </c>
      <c r="G147" t="str">
        <f>VLOOKUP(A147,'Medical Examinations'!$B$2:$K$2337,6,0)</f>
        <v>No</v>
      </c>
      <c r="H147">
        <f>VLOOKUP(A147,'Medical Examinations'!$B$2:$K$2337,7,0)</f>
        <v>2</v>
      </c>
      <c r="I147" t="str">
        <f>VLOOKUP(A147,'Medical Examinations'!$B$2:$K$2337,8,0)</f>
        <v>Yes</v>
      </c>
      <c r="J147" t="str">
        <f>VLOOKUP(A147,'Medical Examinations'!$B$2:$K$2337,9,0)</f>
        <v>Obesity</v>
      </c>
      <c r="K147" t="str">
        <f>VLOOKUP(A147,'Medical Examinations'!$B$2:$K$2337,10,0)</f>
        <v>Diabetes</v>
      </c>
      <c r="L147" s="14">
        <f>VLOOKUP(A147,'Hospitalisation Details'!B147:L2492,10,0)</f>
        <v>25802</v>
      </c>
      <c r="M147">
        <f>VLOOKUP(A147,'Hospitalisation Details'!$B$2:$L$2347,6,0)</f>
        <v>38389.79</v>
      </c>
      <c r="N147" t="str">
        <f>VLOOKUP(A147,'Hospitalisation Details'!$B$2:$L$2347,7,0)</f>
        <v>tier - 2</v>
      </c>
      <c r="O147" t="str">
        <f>VLOOKUP(A147,'Hospitalisation Details'!$B$2:$L$2347,8,0)</f>
        <v>tier - 3</v>
      </c>
      <c r="P147" t="str">
        <f>VLOOKUP(A147,'Hospitalisation Details'!$B$2:$L$2347,9,0)</f>
        <v>R1011</v>
      </c>
      <c r="Q147">
        <f>VLOOKUP(A147,'Hospitalisation Details'!$B$2:$L$2347,11,0)</f>
        <v>52</v>
      </c>
    </row>
    <row r="148" spans="1:17" ht="15.6" x14ac:dyDescent="0.3">
      <c r="A148" s="1" t="s">
        <v>2226</v>
      </c>
      <c r="B148" t="str">
        <f>VLOOKUP(A148,'Customer Names'!$A$2:$E$2336,5,)</f>
        <v xml:space="preserve">  Michael P</v>
      </c>
      <c r="C148">
        <f>VLOOKUP(A148,'Medical Examinations'!$B$2:$K$2337,2,)</f>
        <v>39.4</v>
      </c>
      <c r="D148">
        <f>VLOOKUP(A148,'Medical Examinations'!$B$2:$K$2337,3,0)</f>
        <v>6.76</v>
      </c>
      <c r="E148" t="str">
        <f>VLOOKUP(A148,'Medical Examinations'!$B$2:$K$2336,4,0)</f>
        <v>No</v>
      </c>
      <c r="F148" t="str">
        <f>VLOOKUP(A148,'Medical Examinations'!$B$2:$K$2337,5,0)</f>
        <v>No</v>
      </c>
      <c r="G148" t="str">
        <f>VLOOKUP(A148,'Medical Examinations'!$B$2:$K$2337,6,0)</f>
        <v>No</v>
      </c>
      <c r="H148">
        <f>VLOOKUP(A148,'Medical Examinations'!$B$2:$K$2337,7,0)</f>
        <v>0</v>
      </c>
      <c r="I148" t="str">
        <f>VLOOKUP(A148,'Medical Examinations'!$B$2:$K$2337,8,0)</f>
        <v>Yes</v>
      </c>
      <c r="J148" t="str">
        <f>VLOOKUP(A148,'Medical Examinations'!$B$2:$K$2337,9,0)</f>
        <v>Obesity</v>
      </c>
      <c r="K148" t="str">
        <f>VLOOKUP(A148,'Medical Examinations'!$B$2:$K$2337,10,0)</f>
        <v>Diabetes</v>
      </c>
      <c r="L148" s="14">
        <f>VLOOKUP(A148,'Hospitalisation Details'!B148:L2493,10,0)</f>
        <v>37516</v>
      </c>
      <c r="M148">
        <f>VLOOKUP(A148,'Hospitalisation Details'!$B$2:$L$2347,6,0)</f>
        <v>38344.57</v>
      </c>
      <c r="N148" t="str">
        <f>VLOOKUP(A148,'Hospitalisation Details'!$B$2:$L$2347,7,0)</f>
        <v>tier - 1</v>
      </c>
      <c r="O148" t="str">
        <f>VLOOKUP(A148,'Hospitalisation Details'!$B$2:$L$2347,8,0)</f>
        <v>tier - 3</v>
      </c>
      <c r="P148" t="str">
        <f>VLOOKUP(A148,'Hospitalisation Details'!$B$2:$L$2347,9,0)</f>
        <v>R1011</v>
      </c>
      <c r="Q148">
        <f>VLOOKUP(A148,'Hospitalisation Details'!$B$2:$L$2347,11,0)</f>
        <v>20</v>
      </c>
    </row>
    <row r="149" spans="1:17" ht="15.6" x14ac:dyDescent="0.3">
      <c r="A149" s="1" t="s">
        <v>2225</v>
      </c>
      <c r="B149" t="str">
        <f>VLOOKUP(A149,'Customer Names'!$A$2:$E$2336,5,)</f>
        <v xml:space="preserve">  Rami</v>
      </c>
      <c r="C149">
        <f>VLOOKUP(A149,'Medical Examinations'!$B$2:$K$2337,2,)</f>
        <v>46.45</v>
      </c>
      <c r="D149">
        <f>VLOOKUP(A149,'Medical Examinations'!$B$2:$K$2337,3,0)</f>
        <v>5.62</v>
      </c>
      <c r="E149" t="str">
        <f>VLOOKUP(A149,'Medical Examinations'!$B$2:$K$2336,4,0)</f>
        <v>No</v>
      </c>
      <c r="F149" t="str">
        <f>VLOOKUP(A149,'Medical Examinations'!$B$2:$K$2337,5,0)</f>
        <v>No</v>
      </c>
      <c r="G149" t="str">
        <f>VLOOKUP(A149,'Medical Examinations'!$B$2:$K$2337,6,0)</f>
        <v>No</v>
      </c>
      <c r="H149">
        <f>VLOOKUP(A149,'Medical Examinations'!$B$2:$K$2337,7,0)</f>
        <v>0</v>
      </c>
      <c r="I149" t="str">
        <f>VLOOKUP(A149,'Medical Examinations'!$B$2:$K$2337,8,0)</f>
        <v>Yes</v>
      </c>
      <c r="J149" t="str">
        <f>VLOOKUP(A149,'Medical Examinations'!$B$2:$K$2337,9,0)</f>
        <v>Obesity</v>
      </c>
      <c r="K149" t="str">
        <f>VLOOKUP(A149,'Medical Examinations'!$B$2:$K$2337,10,0)</f>
        <v>Normal</v>
      </c>
      <c r="L149" s="14">
        <f>VLOOKUP(A149,'Hospitalisation Details'!B149:L2494,10,0)</f>
        <v>29384</v>
      </c>
      <c r="M149">
        <f>VLOOKUP(A149,'Hospitalisation Details'!$B$2:$L$2347,6,0)</f>
        <v>38313.129999999997</v>
      </c>
      <c r="N149" t="str">
        <f>VLOOKUP(A149,'Hospitalisation Details'!$B$2:$L$2347,7,0)</f>
        <v>tier - 1</v>
      </c>
      <c r="O149" t="str">
        <f>VLOOKUP(A149,'Hospitalisation Details'!$B$2:$L$2347,8,0)</f>
        <v>tier - 3</v>
      </c>
      <c r="P149" t="str">
        <f>VLOOKUP(A149,'Hospitalisation Details'!$B$2:$L$2347,9,0)</f>
        <v>R1011</v>
      </c>
      <c r="Q149">
        <f>VLOOKUP(A149,'Hospitalisation Details'!$B$2:$L$2347,11,0)</f>
        <v>42</v>
      </c>
    </row>
    <row r="150" spans="1:17" ht="15.6" x14ac:dyDescent="0.3">
      <c r="A150" s="1" t="s">
        <v>2224</v>
      </c>
      <c r="B150" t="str">
        <f>VLOOKUP(A150,'Customer Names'!$A$2:$E$2336,5,)</f>
        <v xml:space="preserve">  Denis</v>
      </c>
      <c r="C150">
        <f>VLOOKUP(A150,'Medical Examinations'!$B$2:$K$2337,2,)</f>
        <v>35.75</v>
      </c>
      <c r="D150">
        <f>VLOOKUP(A150,'Medical Examinations'!$B$2:$K$2337,3,0)</f>
        <v>4.1900000000000004</v>
      </c>
      <c r="E150" t="str">
        <f>VLOOKUP(A150,'Medical Examinations'!$B$2:$K$2336,4,0)</f>
        <v>No</v>
      </c>
      <c r="F150" t="str">
        <f>VLOOKUP(A150,'Medical Examinations'!$B$2:$K$2337,5,0)</f>
        <v>No</v>
      </c>
      <c r="G150" t="str">
        <f>VLOOKUP(A150,'Medical Examinations'!$B$2:$K$2337,6,0)</f>
        <v>No</v>
      </c>
      <c r="H150">
        <f>VLOOKUP(A150,'Medical Examinations'!$B$2:$K$2337,7,0)</f>
        <v>0</v>
      </c>
      <c r="I150" t="str">
        <f>VLOOKUP(A150,'Medical Examinations'!$B$2:$K$2337,8,0)</f>
        <v>Yes</v>
      </c>
      <c r="J150" t="str">
        <f>VLOOKUP(A150,'Medical Examinations'!$B$2:$K$2337,9,0)</f>
        <v>Obesity</v>
      </c>
      <c r="K150" t="str">
        <f>VLOOKUP(A150,'Medical Examinations'!$B$2:$K$2337,10,0)</f>
        <v>Normal</v>
      </c>
      <c r="L150" s="14">
        <f>VLOOKUP(A150,'Hospitalisation Details'!B150:L2495,10,0)</f>
        <v>32811</v>
      </c>
      <c r="M150">
        <f>VLOOKUP(A150,'Hospitalisation Details'!$B$2:$L$2347,6,0)</f>
        <v>38282.75</v>
      </c>
      <c r="N150" t="str">
        <f>VLOOKUP(A150,'Hospitalisation Details'!$B$2:$L$2347,7,0)</f>
        <v>tier - 1</v>
      </c>
      <c r="O150" t="str">
        <f>VLOOKUP(A150,'Hospitalisation Details'!$B$2:$L$2347,8,0)</f>
        <v>tier - 2</v>
      </c>
      <c r="P150" t="str">
        <f>VLOOKUP(A150,'Hospitalisation Details'!$B$2:$L$2347,9,0)</f>
        <v>R1013</v>
      </c>
      <c r="Q150">
        <f>VLOOKUP(A150,'Hospitalisation Details'!$B$2:$L$2347,11,0)</f>
        <v>33</v>
      </c>
    </row>
    <row r="151" spans="1:17" ht="15.6" x14ac:dyDescent="0.3">
      <c r="A151" s="1" t="s">
        <v>2223</v>
      </c>
      <c r="B151" t="str">
        <f>VLOOKUP(A151,'Customer Names'!$A$2:$E$2336,5,)</f>
        <v xml:space="preserve">  Brian E</v>
      </c>
      <c r="C151">
        <f>VLOOKUP(A151,'Medical Examinations'!$B$2:$K$2337,2,)</f>
        <v>26.07</v>
      </c>
      <c r="D151">
        <f>VLOOKUP(A151,'Medical Examinations'!$B$2:$K$2337,3,0)</f>
        <v>5.32</v>
      </c>
      <c r="E151" t="str">
        <f>VLOOKUP(A151,'Medical Examinations'!$B$2:$K$2336,4,0)</f>
        <v>No</v>
      </c>
      <c r="F151" t="str">
        <f>VLOOKUP(A151,'Medical Examinations'!$B$2:$K$2337,5,0)</f>
        <v>No</v>
      </c>
      <c r="G151" t="str">
        <f>VLOOKUP(A151,'Medical Examinations'!$B$2:$K$2337,6,0)</f>
        <v>No</v>
      </c>
      <c r="H151">
        <f>VLOOKUP(A151,'Medical Examinations'!$B$2:$K$2337,7,0)</f>
        <v>0</v>
      </c>
      <c r="I151" t="str">
        <f>VLOOKUP(A151,'Medical Examinations'!$B$2:$K$2337,8,0)</f>
        <v>Yes</v>
      </c>
      <c r="J151" t="str">
        <f>VLOOKUP(A151,'Medical Examinations'!$B$2:$K$2337,9,0)</f>
        <v>Overweight</v>
      </c>
      <c r="K151" t="str">
        <f>VLOOKUP(A151,'Medical Examinations'!$B$2:$K$2337,10,0)</f>
        <v>Normal</v>
      </c>
      <c r="L151" s="14">
        <f>VLOOKUP(A151,'Hospitalisation Details'!B151:L2496,10,0)</f>
        <v>29449</v>
      </c>
      <c r="M151">
        <f>VLOOKUP(A151,'Hospitalisation Details'!$B$2:$L$2347,6,0)</f>
        <v>38245.589999999997</v>
      </c>
      <c r="N151" t="str">
        <f>VLOOKUP(A151,'Hospitalisation Details'!$B$2:$L$2347,7,0)</f>
        <v>tier - 1</v>
      </c>
      <c r="O151" t="str">
        <f>VLOOKUP(A151,'Hospitalisation Details'!$B$2:$L$2347,8,0)</f>
        <v>tier - 2</v>
      </c>
      <c r="P151" t="str">
        <f>VLOOKUP(A151,'Hospitalisation Details'!$B$2:$L$2347,9,0)</f>
        <v>R1013</v>
      </c>
      <c r="Q151">
        <f>VLOOKUP(A151,'Hospitalisation Details'!$B$2:$L$2347,11,0)</f>
        <v>42</v>
      </c>
    </row>
    <row r="152" spans="1:17" ht="15.6" x14ac:dyDescent="0.3">
      <c r="A152" s="1" t="s">
        <v>2222</v>
      </c>
      <c r="B152" t="str">
        <f>VLOOKUP(A152,'Customer Names'!$A$2:$E$2336,5,)</f>
        <v xml:space="preserve">  Bonnie</v>
      </c>
      <c r="C152">
        <f>VLOOKUP(A152,'Medical Examinations'!$B$2:$K$2337,2,)</f>
        <v>36.54</v>
      </c>
      <c r="D152">
        <f>VLOOKUP(A152,'Medical Examinations'!$B$2:$K$2337,3,0)</f>
        <v>4.46</v>
      </c>
      <c r="E152" t="str">
        <f>VLOOKUP(A152,'Medical Examinations'!$B$2:$K$2336,4,0)</f>
        <v>Yes</v>
      </c>
      <c r="F152" t="str">
        <f>VLOOKUP(A152,'Medical Examinations'!$B$2:$K$2337,5,0)</f>
        <v>No</v>
      </c>
      <c r="G152" t="str">
        <f>VLOOKUP(A152,'Medical Examinations'!$B$2:$K$2337,6,0)</f>
        <v>No</v>
      </c>
      <c r="H152">
        <f>VLOOKUP(A152,'Medical Examinations'!$B$2:$K$2337,7,0)</f>
        <v>1</v>
      </c>
      <c r="I152" t="str">
        <f>VLOOKUP(A152,'Medical Examinations'!$B$2:$K$2337,8,0)</f>
        <v>Yes</v>
      </c>
      <c r="J152" t="str">
        <f>VLOOKUP(A152,'Medical Examinations'!$B$2:$K$2337,9,0)</f>
        <v>Obesity</v>
      </c>
      <c r="K152" t="str">
        <f>VLOOKUP(A152,'Medical Examinations'!$B$2:$K$2337,10,0)</f>
        <v>Normal</v>
      </c>
      <c r="L152" s="14">
        <f>VLOOKUP(A152,'Hospitalisation Details'!B152:L2497,10,0)</f>
        <v>23544</v>
      </c>
      <c r="M152">
        <f>VLOOKUP(A152,'Hospitalisation Details'!$B$2:$L$2347,6,0)</f>
        <v>38241.74</v>
      </c>
      <c r="N152" t="str">
        <f>VLOOKUP(A152,'Hospitalisation Details'!$B$2:$L$2347,7,0)</f>
        <v>tier - 2</v>
      </c>
      <c r="O152" t="str">
        <f>VLOOKUP(A152,'Hospitalisation Details'!$B$2:$L$2347,8,0)</f>
        <v>tier - 3</v>
      </c>
      <c r="P152" t="str">
        <f>VLOOKUP(A152,'Hospitalisation Details'!$B$2:$L$2347,9,0)</f>
        <v>R1011</v>
      </c>
      <c r="Q152">
        <f>VLOOKUP(A152,'Hospitalisation Details'!$B$2:$L$2347,11,0)</f>
        <v>58</v>
      </c>
    </row>
    <row r="153" spans="1:17" ht="15.6" x14ac:dyDescent="0.3">
      <c r="A153" s="1" t="s">
        <v>2221</v>
      </c>
      <c r="B153" t="str">
        <f>VLOOKUP(A153,'Customer Names'!$A$2:$E$2336,5,)</f>
        <v xml:space="preserve">  Michael P</v>
      </c>
      <c r="C153">
        <f>VLOOKUP(A153,'Medical Examinations'!$B$2:$K$2337,2,)</f>
        <v>51.64</v>
      </c>
      <c r="D153">
        <f>VLOOKUP(A153,'Medical Examinations'!$B$2:$K$2337,3,0)</f>
        <v>5.65</v>
      </c>
      <c r="E153" t="str">
        <f>VLOOKUP(A153,'Medical Examinations'!$B$2:$K$2336,4,0)</f>
        <v>No</v>
      </c>
      <c r="F153" t="str">
        <f>VLOOKUP(A153,'Medical Examinations'!$B$2:$K$2337,5,0)</f>
        <v>No</v>
      </c>
      <c r="G153" t="str">
        <f>VLOOKUP(A153,'Medical Examinations'!$B$2:$K$2337,6,0)</f>
        <v>No</v>
      </c>
      <c r="H153">
        <f>VLOOKUP(A153,'Medical Examinations'!$B$2:$K$2337,7,0)</f>
        <v>0</v>
      </c>
      <c r="I153" t="str">
        <f>VLOOKUP(A153,'Medical Examinations'!$B$2:$K$2337,8,0)</f>
        <v>Yes</v>
      </c>
      <c r="J153" t="str">
        <f>VLOOKUP(A153,'Medical Examinations'!$B$2:$K$2337,9,0)</f>
        <v>Obesity</v>
      </c>
      <c r="K153" t="str">
        <f>VLOOKUP(A153,'Medical Examinations'!$B$2:$K$2337,10,0)</f>
        <v>Normal</v>
      </c>
      <c r="L153" s="14">
        <f>VLOOKUP(A153,'Hospitalisation Details'!B153:L2498,10,0)</f>
        <v>32759</v>
      </c>
      <c r="M153">
        <f>VLOOKUP(A153,'Hospitalisation Details'!$B$2:$L$2347,6,0)</f>
        <v>38237.339999999997</v>
      </c>
      <c r="N153" t="str">
        <f>VLOOKUP(A153,'Hospitalisation Details'!$B$2:$L$2347,7,0)</f>
        <v>tier - 2</v>
      </c>
      <c r="O153" t="str">
        <f>VLOOKUP(A153,'Hospitalisation Details'!$B$2:$L$2347,8,0)</f>
        <v>tier - 3</v>
      </c>
      <c r="P153" t="str">
        <f>VLOOKUP(A153,'Hospitalisation Details'!$B$2:$L$2347,9,0)</f>
        <v>R1011</v>
      </c>
      <c r="Q153">
        <f>VLOOKUP(A153,'Hospitalisation Details'!$B$2:$L$2347,11,0)</f>
        <v>33</v>
      </c>
    </row>
    <row r="154" spans="1:17" ht="15.6" x14ac:dyDescent="0.3">
      <c r="A154" s="1" t="s">
        <v>2220</v>
      </c>
      <c r="B154" t="str">
        <f>VLOOKUP(A154,'Customer Names'!$A$2:$E$2336,5,)</f>
        <v xml:space="preserve">  Paul</v>
      </c>
      <c r="C154">
        <f>VLOOKUP(A154,'Medical Examinations'!$B$2:$K$2337,2,)</f>
        <v>42.83</v>
      </c>
      <c r="D154">
        <f>VLOOKUP(A154,'Medical Examinations'!$B$2:$K$2337,3,0)</f>
        <v>6.04</v>
      </c>
      <c r="E154" t="str">
        <f>VLOOKUP(A154,'Medical Examinations'!$B$2:$K$2336,4,0)</f>
        <v>No</v>
      </c>
      <c r="F154" t="str">
        <f>VLOOKUP(A154,'Medical Examinations'!$B$2:$K$2337,5,0)</f>
        <v>No</v>
      </c>
      <c r="G154" t="str">
        <f>VLOOKUP(A154,'Medical Examinations'!$B$2:$K$2337,6,0)</f>
        <v>No</v>
      </c>
      <c r="H154">
        <f>VLOOKUP(A154,'Medical Examinations'!$B$2:$K$2337,7,0)</f>
        <v>2</v>
      </c>
      <c r="I154" t="str">
        <f>VLOOKUP(A154,'Medical Examinations'!$B$2:$K$2337,8,0)</f>
        <v>Yes</v>
      </c>
      <c r="J154" t="str">
        <f>VLOOKUP(A154,'Medical Examinations'!$B$2:$K$2337,9,0)</f>
        <v>Obesity</v>
      </c>
      <c r="K154" t="str">
        <f>VLOOKUP(A154,'Medical Examinations'!$B$2:$K$2337,10,0)</f>
        <v>Prediabetes</v>
      </c>
      <c r="L154" s="14">
        <f>VLOOKUP(A154,'Hospitalisation Details'!B154:L2499,10,0)</f>
        <v>26622</v>
      </c>
      <c r="M154">
        <f>VLOOKUP(A154,'Hospitalisation Details'!$B$2:$L$2347,6,0)</f>
        <v>38189.1</v>
      </c>
      <c r="N154" t="str">
        <f>VLOOKUP(A154,'Hospitalisation Details'!$B$2:$L$2347,7,0)</f>
        <v>tier - 2</v>
      </c>
      <c r="O154" t="str">
        <f>VLOOKUP(A154,'Hospitalisation Details'!$B$2:$L$2347,8,0)</f>
        <v>tier - 2</v>
      </c>
      <c r="P154" t="str">
        <f>VLOOKUP(A154,'Hospitalisation Details'!$B$2:$L$2347,9,0)</f>
        <v>R1011</v>
      </c>
      <c r="Q154">
        <f>VLOOKUP(A154,'Hospitalisation Details'!$B$2:$L$2347,11,0)</f>
        <v>50</v>
      </c>
    </row>
    <row r="155" spans="1:17" ht="15.6" x14ac:dyDescent="0.3">
      <c r="A155" s="1" t="s">
        <v>2219</v>
      </c>
      <c r="B155" t="str">
        <f>VLOOKUP(A155,'Customer Names'!$A$2:$E$2336,5,)</f>
        <v xml:space="preserve">  Michael</v>
      </c>
      <c r="C155">
        <f>VLOOKUP(A155,'Medical Examinations'!$B$2:$K$2337,2,)</f>
        <v>40.15</v>
      </c>
      <c r="D155">
        <f>VLOOKUP(A155,'Medical Examinations'!$B$2:$K$2337,3,0)</f>
        <v>5.76</v>
      </c>
      <c r="E155" t="str">
        <f>VLOOKUP(A155,'Medical Examinations'!$B$2:$K$2336,4,0)</f>
        <v>No</v>
      </c>
      <c r="F155" t="str">
        <f>VLOOKUP(A155,'Medical Examinations'!$B$2:$K$2337,5,0)</f>
        <v>No</v>
      </c>
      <c r="G155" t="str">
        <f>VLOOKUP(A155,'Medical Examinations'!$B$2:$K$2337,6,0)</f>
        <v>No</v>
      </c>
      <c r="H155">
        <f>VLOOKUP(A155,'Medical Examinations'!$B$2:$K$2337,7,0)</f>
        <v>1</v>
      </c>
      <c r="I155" t="str">
        <f>VLOOKUP(A155,'Medical Examinations'!$B$2:$K$2337,8,0)</f>
        <v>Yes</v>
      </c>
      <c r="J155" t="str">
        <f>VLOOKUP(A155,'Medical Examinations'!$B$2:$K$2337,9,0)</f>
        <v>Obesity</v>
      </c>
      <c r="K155" t="str">
        <f>VLOOKUP(A155,'Medical Examinations'!$B$2:$K$2337,10,0)</f>
        <v>Prediabetes</v>
      </c>
      <c r="L155" s="14">
        <f>VLOOKUP(A155,'Hospitalisation Details'!B155:L2500,10,0)</f>
        <v>36005</v>
      </c>
      <c r="M155">
        <f>VLOOKUP(A155,'Hospitalisation Details'!$B$2:$L$2347,6,0)</f>
        <v>38126.25</v>
      </c>
      <c r="N155" t="str">
        <f>VLOOKUP(A155,'Hospitalisation Details'!$B$2:$L$2347,7,0)</f>
        <v>tier - 1</v>
      </c>
      <c r="O155" t="str">
        <f>VLOOKUP(A155,'Hospitalisation Details'!$B$2:$L$2347,8,0)</f>
        <v>tier - 3</v>
      </c>
      <c r="P155" t="str">
        <f>VLOOKUP(A155,'Hospitalisation Details'!$B$2:$L$2347,9,0)</f>
        <v>R1013</v>
      </c>
      <c r="Q155">
        <f>VLOOKUP(A155,'Hospitalisation Details'!$B$2:$L$2347,11,0)</f>
        <v>24</v>
      </c>
    </row>
    <row r="156" spans="1:17" ht="15.6" x14ac:dyDescent="0.3">
      <c r="A156" s="1" t="s">
        <v>2218</v>
      </c>
      <c r="B156" t="str">
        <f>VLOOKUP(A156,'Customer Names'!$A$2:$E$2336,5,)</f>
        <v xml:space="preserve">  Samuel</v>
      </c>
      <c r="C156">
        <f>VLOOKUP(A156,'Medical Examinations'!$B$2:$K$2337,2,)</f>
        <v>27.8</v>
      </c>
      <c r="D156">
        <f>VLOOKUP(A156,'Medical Examinations'!$B$2:$K$2337,3,0)</f>
        <v>4.3600000000000003</v>
      </c>
      <c r="E156" t="str">
        <f>VLOOKUP(A156,'Medical Examinations'!$B$2:$K$2336,4,0)</f>
        <v>No</v>
      </c>
      <c r="F156" t="str">
        <f>VLOOKUP(A156,'Medical Examinations'!$B$2:$K$2337,5,0)</f>
        <v>No</v>
      </c>
      <c r="G156" t="str">
        <f>VLOOKUP(A156,'Medical Examinations'!$B$2:$K$2337,6,0)</f>
        <v>Yes</v>
      </c>
      <c r="H156">
        <f>VLOOKUP(A156,'Medical Examinations'!$B$2:$K$2337,7,0)</f>
        <v>1</v>
      </c>
      <c r="I156" t="str">
        <f>VLOOKUP(A156,'Medical Examinations'!$B$2:$K$2337,8,0)</f>
        <v>Yes</v>
      </c>
      <c r="J156" t="str">
        <f>VLOOKUP(A156,'Medical Examinations'!$B$2:$K$2337,9,0)</f>
        <v>Overweight</v>
      </c>
      <c r="K156" t="str">
        <f>VLOOKUP(A156,'Medical Examinations'!$B$2:$K$2337,10,0)</f>
        <v>Normal</v>
      </c>
      <c r="L156" s="14">
        <f>VLOOKUP(A156,'Hospitalisation Details'!B156:L2501,10,0)</f>
        <v>29107</v>
      </c>
      <c r="M156">
        <f>VLOOKUP(A156,'Hospitalisation Details'!$B$2:$L$2347,6,0)</f>
        <v>37829.72</v>
      </c>
      <c r="N156" t="str">
        <f>VLOOKUP(A156,'Hospitalisation Details'!$B$2:$L$2347,7,0)</f>
        <v>tier - 1</v>
      </c>
      <c r="O156" t="str">
        <f>VLOOKUP(A156,'Hospitalisation Details'!$B$2:$L$2347,8,0)</f>
        <v>tier - 2</v>
      </c>
      <c r="P156" t="str">
        <f>VLOOKUP(A156,'Hospitalisation Details'!$B$2:$L$2347,9,0)</f>
        <v>R1011</v>
      </c>
      <c r="Q156">
        <f>VLOOKUP(A156,'Hospitalisation Details'!$B$2:$L$2347,11,0)</f>
        <v>43</v>
      </c>
    </row>
    <row r="157" spans="1:17" ht="15.6" x14ac:dyDescent="0.3">
      <c r="A157" s="1" t="s">
        <v>2217</v>
      </c>
      <c r="B157" t="str">
        <f>VLOOKUP(A157,'Customer Names'!$A$2:$E$2336,5,)</f>
        <v xml:space="preserve">  Matthew</v>
      </c>
      <c r="C157">
        <f>VLOOKUP(A157,'Medical Examinations'!$B$2:$K$2337,2,)</f>
        <v>45.81</v>
      </c>
      <c r="D157">
        <f>VLOOKUP(A157,'Medical Examinations'!$B$2:$K$2337,3,0)</f>
        <v>4.76</v>
      </c>
      <c r="E157" t="str">
        <f>VLOOKUP(A157,'Medical Examinations'!$B$2:$K$2336,4,0)</f>
        <v>Yes</v>
      </c>
      <c r="F157" t="str">
        <f>VLOOKUP(A157,'Medical Examinations'!$B$2:$K$2337,5,0)</f>
        <v>No</v>
      </c>
      <c r="G157" t="str">
        <f>VLOOKUP(A157,'Medical Examinations'!$B$2:$K$2337,6,0)</f>
        <v>Yes</v>
      </c>
      <c r="H157">
        <f>VLOOKUP(A157,'Medical Examinations'!$B$2:$K$2337,7,0)</f>
        <v>1</v>
      </c>
      <c r="I157" t="str">
        <f>VLOOKUP(A157,'Medical Examinations'!$B$2:$K$2337,8,0)</f>
        <v>Yes</v>
      </c>
      <c r="J157" t="str">
        <f>VLOOKUP(A157,'Medical Examinations'!$B$2:$K$2337,9,0)</f>
        <v>Obesity</v>
      </c>
      <c r="K157" t="str">
        <f>VLOOKUP(A157,'Medical Examinations'!$B$2:$K$2337,10,0)</f>
        <v>Normal</v>
      </c>
      <c r="L157" s="14">
        <f>VLOOKUP(A157,'Hospitalisation Details'!B157:L2502,10,0)</f>
        <v>30523</v>
      </c>
      <c r="M157">
        <f>VLOOKUP(A157,'Hospitalisation Details'!$B$2:$L$2347,6,0)</f>
        <v>37800.980000000003</v>
      </c>
      <c r="N157" t="str">
        <f>VLOOKUP(A157,'Hospitalisation Details'!$B$2:$L$2347,7,0)</f>
        <v>tier - 2</v>
      </c>
      <c r="O157" t="str">
        <f>VLOOKUP(A157,'Hospitalisation Details'!$B$2:$L$2347,8,0)</f>
        <v>tier - 2</v>
      </c>
      <c r="P157" t="str">
        <f>VLOOKUP(A157,'Hospitalisation Details'!$B$2:$L$2347,9,0)</f>
        <v>R1011</v>
      </c>
      <c r="Q157">
        <f>VLOOKUP(A157,'Hospitalisation Details'!$B$2:$L$2347,11,0)</f>
        <v>39</v>
      </c>
    </row>
    <row r="158" spans="1:17" ht="15.6" x14ac:dyDescent="0.3">
      <c r="A158" s="1" t="s">
        <v>2216</v>
      </c>
      <c r="B158" t="str">
        <f>VLOOKUP(A158,'Customer Names'!$A$2:$E$2336,5,)</f>
        <v xml:space="preserve">  Daniel</v>
      </c>
      <c r="C158">
        <f>VLOOKUP(A158,'Medical Examinations'!$B$2:$K$2337,2,)</f>
        <v>34.43</v>
      </c>
      <c r="D158">
        <f>VLOOKUP(A158,'Medical Examinations'!$B$2:$K$2337,3,0)</f>
        <v>10.82</v>
      </c>
      <c r="E158" t="str">
        <f>VLOOKUP(A158,'Medical Examinations'!$B$2:$K$2336,4,0)</f>
        <v>Yes</v>
      </c>
      <c r="F158" t="str">
        <f>VLOOKUP(A158,'Medical Examinations'!$B$2:$K$2337,5,0)</f>
        <v>No</v>
      </c>
      <c r="G158" t="str">
        <f>VLOOKUP(A158,'Medical Examinations'!$B$2:$K$2337,6,0)</f>
        <v>No</v>
      </c>
      <c r="H158">
        <f>VLOOKUP(A158,'Medical Examinations'!$B$2:$K$2337,7,0)</f>
        <v>1</v>
      </c>
      <c r="I158" t="str">
        <f>VLOOKUP(A158,'Medical Examinations'!$B$2:$K$2337,8,0)</f>
        <v>Yes</v>
      </c>
      <c r="J158" t="str">
        <f>VLOOKUP(A158,'Medical Examinations'!$B$2:$K$2337,9,0)</f>
        <v>Obesity</v>
      </c>
      <c r="K158" t="str">
        <f>VLOOKUP(A158,'Medical Examinations'!$B$2:$K$2337,10,0)</f>
        <v>Diabetes</v>
      </c>
      <c r="L158" s="14">
        <f>VLOOKUP(A158,'Hospitalisation Details'!B158:L2503,10,0)</f>
        <v>31639</v>
      </c>
      <c r="M158">
        <f>VLOOKUP(A158,'Hospitalisation Details'!$B$2:$L$2347,6,0)</f>
        <v>37742.58</v>
      </c>
      <c r="N158" t="str">
        <f>VLOOKUP(A158,'Hospitalisation Details'!$B$2:$L$2347,7,0)</f>
        <v>tier - 1</v>
      </c>
      <c r="O158" t="str">
        <f>VLOOKUP(A158,'Hospitalisation Details'!$B$2:$L$2347,8,0)</f>
        <v>tier - 1</v>
      </c>
      <c r="P158" t="str">
        <f>VLOOKUP(A158,'Hospitalisation Details'!$B$2:$L$2347,9,0)</f>
        <v>R1013</v>
      </c>
      <c r="Q158">
        <f>VLOOKUP(A158,'Hospitalisation Details'!$B$2:$L$2347,11,0)</f>
        <v>36</v>
      </c>
    </row>
    <row r="159" spans="1:17" ht="15.6" x14ac:dyDescent="0.3">
      <c r="A159" s="1" t="s">
        <v>2215</v>
      </c>
      <c r="B159" t="str">
        <f>VLOOKUP(A159,'Customer Names'!$A$2:$E$2336,5,)</f>
        <v xml:space="preserve">  Syndy</v>
      </c>
      <c r="C159">
        <f>VLOOKUP(A159,'Medical Examinations'!$B$2:$K$2337,2,)</f>
        <v>41.33</v>
      </c>
      <c r="D159">
        <f>VLOOKUP(A159,'Medical Examinations'!$B$2:$K$2337,3,0)</f>
        <v>4.01</v>
      </c>
      <c r="E159" t="str">
        <f>VLOOKUP(A159,'Medical Examinations'!$B$2:$K$2336,4,0)</f>
        <v>Yes</v>
      </c>
      <c r="F159" t="str">
        <f>VLOOKUP(A159,'Medical Examinations'!$B$2:$K$2337,5,0)</f>
        <v>No</v>
      </c>
      <c r="G159" t="str">
        <f>VLOOKUP(A159,'Medical Examinations'!$B$2:$K$2337,6,0)</f>
        <v>No</v>
      </c>
      <c r="H159">
        <f>VLOOKUP(A159,'Medical Examinations'!$B$2:$K$2337,7,0)</f>
        <v>0</v>
      </c>
      <c r="I159" t="str">
        <f>VLOOKUP(A159,'Medical Examinations'!$B$2:$K$2337,8,0)</f>
        <v>Yes</v>
      </c>
      <c r="J159" t="str">
        <f>VLOOKUP(A159,'Medical Examinations'!$B$2:$K$2337,9,0)</f>
        <v>Obesity</v>
      </c>
      <c r="K159" t="str">
        <f>VLOOKUP(A159,'Medical Examinations'!$B$2:$K$2337,10,0)</f>
        <v>Normal</v>
      </c>
      <c r="L159" s="14">
        <f>VLOOKUP(A159,'Hospitalisation Details'!B159:L2504,10,0)</f>
        <v>28021</v>
      </c>
      <c r="M159">
        <f>VLOOKUP(A159,'Hospitalisation Details'!$B$2:$L$2347,6,0)</f>
        <v>37735.199999999997</v>
      </c>
      <c r="N159" t="str">
        <f>VLOOKUP(A159,'Hospitalisation Details'!$B$2:$L$2347,7,0)</f>
        <v>tier - 2</v>
      </c>
      <c r="O159" t="str">
        <f>VLOOKUP(A159,'Hospitalisation Details'!$B$2:$L$2347,8,0)</f>
        <v>tier - 2</v>
      </c>
      <c r="P159" t="str">
        <f>VLOOKUP(A159,'Hospitalisation Details'!$B$2:$L$2347,9,0)</f>
        <v>R1011</v>
      </c>
      <c r="Q159">
        <f>VLOOKUP(A159,'Hospitalisation Details'!$B$2:$L$2347,11,0)</f>
        <v>46</v>
      </c>
    </row>
    <row r="160" spans="1:17" ht="15.6" x14ac:dyDescent="0.3">
      <c r="A160" s="1" t="s">
        <v>2214</v>
      </c>
      <c r="B160" t="str">
        <f>VLOOKUP(A160,'Customer Names'!$A$2:$E$2336,5,)</f>
        <v xml:space="preserve">  Aleksandra</v>
      </c>
      <c r="C160">
        <f>VLOOKUP(A160,'Medical Examinations'!$B$2:$K$2337,2,)</f>
        <v>31.92</v>
      </c>
      <c r="D160">
        <f>VLOOKUP(A160,'Medical Examinations'!$B$2:$K$2337,3,0)</f>
        <v>5.12</v>
      </c>
      <c r="E160" t="str">
        <f>VLOOKUP(A160,'Medical Examinations'!$B$2:$K$2336,4,0)</f>
        <v>Yes</v>
      </c>
      <c r="F160" t="str">
        <f>VLOOKUP(A160,'Medical Examinations'!$B$2:$K$2337,5,0)</f>
        <v>No</v>
      </c>
      <c r="G160" t="str">
        <f>VLOOKUP(A160,'Medical Examinations'!$B$2:$K$2337,6,0)</f>
        <v>No</v>
      </c>
      <c r="H160">
        <f>VLOOKUP(A160,'Medical Examinations'!$B$2:$K$2337,7,0)</f>
        <v>1</v>
      </c>
      <c r="I160" t="str">
        <f>VLOOKUP(A160,'Medical Examinations'!$B$2:$K$2337,8,0)</f>
        <v>Yes</v>
      </c>
      <c r="J160" t="str">
        <f>VLOOKUP(A160,'Medical Examinations'!$B$2:$K$2337,9,0)</f>
        <v>Obesity</v>
      </c>
      <c r="K160" t="str">
        <f>VLOOKUP(A160,'Medical Examinations'!$B$2:$K$2337,10,0)</f>
        <v>Normal</v>
      </c>
      <c r="L160" s="14">
        <f>VLOOKUP(A160,'Hospitalisation Details'!B160:L2505,10,0)</f>
        <v>32426</v>
      </c>
      <c r="M160">
        <f>VLOOKUP(A160,'Hospitalisation Details'!$B$2:$L$2347,6,0)</f>
        <v>37701.879999999997</v>
      </c>
      <c r="N160" t="str">
        <f>VLOOKUP(A160,'Hospitalisation Details'!$B$2:$L$2347,7,0)</f>
        <v>tier - 2</v>
      </c>
      <c r="O160" t="str">
        <f>VLOOKUP(A160,'Hospitalisation Details'!$B$2:$L$2347,8,0)</f>
        <v>tier - 3</v>
      </c>
      <c r="P160" t="str">
        <f>VLOOKUP(A160,'Hospitalisation Details'!$B$2:$L$2347,9,0)</f>
        <v>R1023</v>
      </c>
      <c r="Q160">
        <f>VLOOKUP(A160,'Hospitalisation Details'!$B$2:$L$2347,11,0)</f>
        <v>34</v>
      </c>
    </row>
    <row r="161" spans="1:17" ht="15.6" x14ac:dyDescent="0.3">
      <c r="A161" s="1" t="s">
        <v>2213</v>
      </c>
      <c r="B161" t="str">
        <f>VLOOKUP(A161,'Customer Names'!$A$2:$E$2336,5,)</f>
        <v xml:space="preserve">  Steeve T Sr</v>
      </c>
      <c r="C161">
        <f>VLOOKUP(A161,'Medical Examinations'!$B$2:$K$2337,2,)</f>
        <v>39.799999999999997</v>
      </c>
      <c r="D161">
        <f>VLOOKUP(A161,'Medical Examinations'!$B$2:$K$2337,3,0)</f>
        <v>10.54</v>
      </c>
      <c r="E161" t="str">
        <f>VLOOKUP(A161,'Medical Examinations'!$B$2:$K$2336,4,0)</f>
        <v>Yes</v>
      </c>
      <c r="F161" t="str">
        <f>VLOOKUP(A161,'Medical Examinations'!$B$2:$K$2337,5,0)</f>
        <v>No</v>
      </c>
      <c r="G161" t="str">
        <f>VLOOKUP(A161,'Medical Examinations'!$B$2:$K$2337,6,0)</f>
        <v>No</v>
      </c>
      <c r="H161">
        <f>VLOOKUP(A161,'Medical Examinations'!$B$2:$K$2337,7,0)</f>
        <v>2</v>
      </c>
      <c r="I161" t="str">
        <f>VLOOKUP(A161,'Medical Examinations'!$B$2:$K$2337,8,0)</f>
        <v>Yes</v>
      </c>
      <c r="J161" t="str">
        <f>VLOOKUP(A161,'Medical Examinations'!$B$2:$K$2337,9,0)</f>
        <v>Obesity</v>
      </c>
      <c r="K161" t="str">
        <f>VLOOKUP(A161,'Medical Examinations'!$B$2:$K$2337,10,0)</f>
        <v>Diabetes</v>
      </c>
      <c r="L161" s="14">
        <f>VLOOKUP(A161,'Hospitalisation Details'!B161:L2506,10,0)</f>
        <v>25869</v>
      </c>
      <c r="M161">
        <f>VLOOKUP(A161,'Hospitalisation Details'!$B$2:$L$2347,6,0)</f>
        <v>37675.06</v>
      </c>
      <c r="N161" t="str">
        <f>VLOOKUP(A161,'Hospitalisation Details'!$B$2:$L$2347,7,0)</f>
        <v>tier - 2</v>
      </c>
      <c r="O161" t="str">
        <f>VLOOKUP(A161,'Hospitalisation Details'!$B$2:$L$2347,8,0)</f>
        <v>tier - 3</v>
      </c>
      <c r="P161" t="str">
        <f>VLOOKUP(A161,'Hospitalisation Details'!$B$2:$L$2347,9,0)</f>
        <v>R1011</v>
      </c>
      <c r="Q161">
        <f>VLOOKUP(A161,'Hospitalisation Details'!$B$2:$L$2347,11,0)</f>
        <v>52</v>
      </c>
    </row>
    <row r="162" spans="1:17" ht="15.6" x14ac:dyDescent="0.3">
      <c r="A162" s="1" t="s">
        <v>2212</v>
      </c>
      <c r="B162" t="str">
        <f>VLOOKUP(A162,'Customer Names'!$A$2:$E$2336,5,)</f>
        <v xml:space="preserve">  Richard</v>
      </c>
      <c r="C162">
        <f>VLOOKUP(A162,'Medical Examinations'!$B$2:$K$2337,2,)</f>
        <v>42.82</v>
      </c>
      <c r="D162">
        <f>VLOOKUP(A162,'Medical Examinations'!$B$2:$K$2337,3,0)</f>
        <v>4.21</v>
      </c>
      <c r="E162" t="str">
        <f>VLOOKUP(A162,'Medical Examinations'!$B$2:$K$2336,4,0)</f>
        <v>No</v>
      </c>
      <c r="F162" t="str">
        <f>VLOOKUP(A162,'Medical Examinations'!$B$2:$K$2337,5,0)</f>
        <v>No</v>
      </c>
      <c r="G162" t="str">
        <f>VLOOKUP(A162,'Medical Examinations'!$B$2:$K$2337,6,0)</f>
        <v>No</v>
      </c>
      <c r="H162">
        <f>VLOOKUP(A162,'Medical Examinations'!$B$2:$K$2337,7,0)</f>
        <v>0</v>
      </c>
      <c r="I162" t="str">
        <f>VLOOKUP(A162,'Medical Examinations'!$B$2:$K$2337,8,0)</f>
        <v>Yes</v>
      </c>
      <c r="J162" t="str">
        <f>VLOOKUP(A162,'Medical Examinations'!$B$2:$K$2337,9,0)</f>
        <v>Obesity</v>
      </c>
      <c r="K162" t="str">
        <f>VLOOKUP(A162,'Medical Examinations'!$B$2:$K$2337,10,0)</f>
        <v>Normal</v>
      </c>
      <c r="L162" s="14">
        <f>VLOOKUP(A162,'Hospitalisation Details'!B162:L2507,10,0)</f>
        <v>30122</v>
      </c>
      <c r="M162">
        <f>VLOOKUP(A162,'Hospitalisation Details'!$B$2:$L$2347,6,0)</f>
        <v>37650.74</v>
      </c>
      <c r="N162" t="str">
        <f>VLOOKUP(A162,'Hospitalisation Details'!$B$2:$L$2347,7,0)</f>
        <v>tier - 2</v>
      </c>
      <c r="O162" t="str">
        <f>VLOOKUP(A162,'Hospitalisation Details'!$B$2:$L$2347,8,0)</f>
        <v>tier - 2</v>
      </c>
      <c r="P162" t="str">
        <f>VLOOKUP(A162,'Hospitalisation Details'!$B$2:$L$2347,9,0)</f>
        <v>R1012</v>
      </c>
      <c r="Q162">
        <f>VLOOKUP(A162,'Hospitalisation Details'!$B$2:$L$2347,11,0)</f>
        <v>40</v>
      </c>
    </row>
    <row r="163" spans="1:17" ht="15.6" x14ac:dyDescent="0.3">
      <c r="A163" s="1" t="s">
        <v>2211</v>
      </c>
      <c r="B163" t="str">
        <f>VLOOKUP(A163,'Customer Names'!$A$2:$E$2336,5,)</f>
        <v xml:space="preserve">  Aaron T</v>
      </c>
      <c r="C163">
        <f>VLOOKUP(A163,'Medical Examinations'!$B$2:$K$2337,2,)</f>
        <v>33.630000000000003</v>
      </c>
      <c r="D163">
        <f>VLOOKUP(A163,'Medical Examinations'!$B$2:$K$2337,3,0)</f>
        <v>5.42</v>
      </c>
      <c r="E163" t="str">
        <f>VLOOKUP(A163,'Medical Examinations'!$B$2:$K$2336,4,0)</f>
        <v>No</v>
      </c>
      <c r="F163" t="str">
        <f>VLOOKUP(A163,'Medical Examinations'!$B$2:$K$2337,5,0)</f>
        <v>No</v>
      </c>
      <c r="G163" t="str">
        <f>VLOOKUP(A163,'Medical Examinations'!$B$2:$K$2337,6,0)</f>
        <v>No</v>
      </c>
      <c r="H163">
        <f>VLOOKUP(A163,'Medical Examinations'!$B$2:$K$2337,7,0)</f>
        <v>0</v>
      </c>
      <c r="I163" t="str">
        <f>VLOOKUP(A163,'Medical Examinations'!$B$2:$K$2337,8,0)</f>
        <v>Yes</v>
      </c>
      <c r="J163" t="str">
        <f>VLOOKUP(A163,'Medical Examinations'!$B$2:$K$2337,9,0)</f>
        <v>Obesity</v>
      </c>
      <c r="K163" t="str">
        <f>VLOOKUP(A163,'Medical Examinations'!$B$2:$K$2337,10,0)</f>
        <v>Normal</v>
      </c>
      <c r="L163" s="14">
        <f>VLOOKUP(A163,'Hospitalisation Details'!B163:L2508,10,0)</f>
        <v>33193</v>
      </c>
      <c r="M163">
        <f>VLOOKUP(A163,'Hospitalisation Details'!$B$2:$L$2347,6,0)</f>
        <v>37607.53</v>
      </c>
      <c r="N163" t="str">
        <f>VLOOKUP(A163,'Hospitalisation Details'!$B$2:$L$2347,7,0)</f>
        <v>tier - 1</v>
      </c>
      <c r="O163" t="str">
        <f>VLOOKUP(A163,'Hospitalisation Details'!$B$2:$L$2347,8,0)</f>
        <v>tier - 2</v>
      </c>
      <c r="P163" t="str">
        <f>VLOOKUP(A163,'Hospitalisation Details'!$B$2:$L$2347,9,0)</f>
        <v>R1019</v>
      </c>
      <c r="Q163">
        <f>VLOOKUP(A163,'Hospitalisation Details'!$B$2:$L$2347,11,0)</f>
        <v>32</v>
      </c>
    </row>
    <row r="164" spans="1:17" ht="15.6" x14ac:dyDescent="0.3">
      <c r="A164" s="1" t="s">
        <v>2210</v>
      </c>
      <c r="B164" t="str">
        <f>VLOOKUP(A164,'Customer Names'!$A$2:$E$2336,5,)</f>
        <v xml:space="preserve">  Akira</v>
      </c>
      <c r="C164">
        <f>VLOOKUP(A164,'Medical Examinations'!$B$2:$K$2337,2,)</f>
        <v>37.07</v>
      </c>
      <c r="D164">
        <f>VLOOKUP(A164,'Medical Examinations'!$B$2:$K$2337,3,0)</f>
        <v>4.28</v>
      </c>
      <c r="E164" t="str">
        <f>VLOOKUP(A164,'Medical Examinations'!$B$2:$K$2336,4,0)</f>
        <v>No</v>
      </c>
      <c r="F164" t="str">
        <f>VLOOKUP(A164,'Medical Examinations'!$B$2:$K$2337,5,0)</f>
        <v>yes</v>
      </c>
      <c r="G164" t="str">
        <f>VLOOKUP(A164,'Medical Examinations'!$B$2:$K$2337,6,0)</f>
        <v>No</v>
      </c>
      <c r="H164">
        <f>VLOOKUP(A164,'Medical Examinations'!$B$2:$K$2337,7,0)</f>
        <v>1</v>
      </c>
      <c r="I164" t="str">
        <f>VLOOKUP(A164,'Medical Examinations'!$B$2:$K$2337,8,0)</f>
        <v>Yes</v>
      </c>
      <c r="J164" t="str">
        <f>VLOOKUP(A164,'Medical Examinations'!$B$2:$K$2337,9,0)</f>
        <v>Obesity</v>
      </c>
      <c r="K164" t="str">
        <f>VLOOKUP(A164,'Medical Examinations'!$B$2:$K$2337,10,0)</f>
        <v>Normal</v>
      </c>
      <c r="L164" s="14">
        <f>VLOOKUP(A164,'Hospitalisation Details'!B164:L2509,10,0)</f>
        <v>36811</v>
      </c>
      <c r="M164">
        <f>VLOOKUP(A164,'Hospitalisation Details'!$B$2:$L$2347,6,0)</f>
        <v>37484.449999999997</v>
      </c>
      <c r="N164" t="str">
        <f>VLOOKUP(A164,'Hospitalisation Details'!$B$2:$L$2347,7,0)</f>
        <v>tier - 1</v>
      </c>
      <c r="O164" t="str">
        <f>VLOOKUP(A164,'Hospitalisation Details'!$B$2:$L$2347,8,0)</f>
        <v>tier - 1</v>
      </c>
      <c r="P164" t="str">
        <f>VLOOKUP(A164,'Hospitalisation Details'!$B$2:$L$2347,9,0)</f>
        <v>R1013</v>
      </c>
      <c r="Q164">
        <f>VLOOKUP(A164,'Hospitalisation Details'!$B$2:$L$2347,11,0)</f>
        <v>22</v>
      </c>
    </row>
    <row r="165" spans="1:17" ht="15.6" x14ac:dyDescent="0.3">
      <c r="A165" s="1" t="s">
        <v>2209</v>
      </c>
      <c r="B165" t="str">
        <f>VLOOKUP(A165,'Customer Names'!$A$2:$E$2336,5,)</f>
        <v xml:space="preserve">  Ben</v>
      </c>
      <c r="C165">
        <f>VLOOKUP(A165,'Medical Examinations'!$B$2:$K$2337,2,)</f>
        <v>35.625</v>
      </c>
      <c r="D165">
        <f>VLOOKUP(A165,'Medical Examinations'!$B$2:$K$2337,3,0)</f>
        <v>8.9</v>
      </c>
      <c r="E165" t="str">
        <f>VLOOKUP(A165,'Medical Examinations'!$B$2:$K$2336,4,0)</f>
        <v>No</v>
      </c>
      <c r="F165" t="str">
        <f>VLOOKUP(A165,'Medical Examinations'!$B$2:$K$2337,5,0)</f>
        <v>No</v>
      </c>
      <c r="G165" t="str">
        <f>VLOOKUP(A165,'Medical Examinations'!$B$2:$K$2337,6,0)</f>
        <v>No</v>
      </c>
      <c r="H165">
        <f>VLOOKUP(A165,'Medical Examinations'!$B$2:$K$2337,7,0)</f>
        <v>0</v>
      </c>
      <c r="I165" t="str">
        <f>VLOOKUP(A165,'Medical Examinations'!$B$2:$K$2337,8,0)</f>
        <v>Yes</v>
      </c>
      <c r="J165" t="str">
        <f>VLOOKUP(A165,'Medical Examinations'!$B$2:$K$2337,9,0)</f>
        <v>Obesity</v>
      </c>
      <c r="K165" t="str">
        <f>VLOOKUP(A165,'Medical Examinations'!$B$2:$K$2337,10,0)</f>
        <v>Diabetes</v>
      </c>
      <c r="L165" s="14">
        <f>VLOOKUP(A165,'Hospitalisation Details'!B165:L2510,10,0)</f>
        <v>37526</v>
      </c>
      <c r="M165">
        <f>VLOOKUP(A165,'Hospitalisation Details'!$B$2:$L$2347,6,0)</f>
        <v>37465.339999999997</v>
      </c>
      <c r="N165" t="str">
        <f>VLOOKUP(A165,'Hospitalisation Details'!$B$2:$L$2347,7,0)</f>
        <v>tier - 1</v>
      </c>
      <c r="O165" t="str">
        <f>VLOOKUP(A165,'Hospitalisation Details'!$B$2:$L$2347,8,0)</f>
        <v>tier - 2</v>
      </c>
      <c r="P165" t="str">
        <f>VLOOKUP(A165,'Hospitalisation Details'!$B$2:$L$2347,9,0)</f>
        <v>R1012</v>
      </c>
      <c r="Q165">
        <f>VLOOKUP(A165,'Hospitalisation Details'!$B$2:$L$2347,11,0)</f>
        <v>20</v>
      </c>
    </row>
    <row r="166" spans="1:17" ht="15.6" x14ac:dyDescent="0.3">
      <c r="A166" s="1" t="s">
        <v>2208</v>
      </c>
      <c r="B166" t="str">
        <f>VLOOKUP(A166,'Customer Names'!$A$2:$E$2336,5,)</f>
        <v xml:space="preserve">  Jana</v>
      </c>
      <c r="C166">
        <f>VLOOKUP(A166,'Medical Examinations'!$B$2:$K$2337,2,)</f>
        <v>42.69</v>
      </c>
      <c r="D166">
        <f>VLOOKUP(A166,'Medical Examinations'!$B$2:$K$2337,3,0)</f>
        <v>4.8899999999999997</v>
      </c>
      <c r="E166" t="str">
        <f>VLOOKUP(A166,'Medical Examinations'!$B$2:$K$2336,4,0)</f>
        <v>No</v>
      </c>
      <c r="F166" t="str">
        <f>VLOOKUP(A166,'Medical Examinations'!$B$2:$K$2337,5,0)</f>
        <v>No</v>
      </c>
      <c r="G166" t="str">
        <f>VLOOKUP(A166,'Medical Examinations'!$B$2:$K$2337,6,0)</f>
        <v>Yes</v>
      </c>
      <c r="H166">
        <f>VLOOKUP(A166,'Medical Examinations'!$B$2:$K$2337,7,0)</f>
        <v>1</v>
      </c>
      <c r="I166" t="str">
        <f>VLOOKUP(A166,'Medical Examinations'!$B$2:$K$2337,8,0)</f>
        <v>Yes</v>
      </c>
      <c r="J166" t="str">
        <f>VLOOKUP(A166,'Medical Examinations'!$B$2:$K$2337,9,0)</f>
        <v>Obesity</v>
      </c>
      <c r="K166" t="str">
        <f>VLOOKUP(A166,'Medical Examinations'!$B$2:$K$2337,10,0)</f>
        <v>Normal</v>
      </c>
      <c r="L166" s="14">
        <f>VLOOKUP(A166,'Hospitalisation Details'!B166:L2511,10,0)</f>
        <v>29070</v>
      </c>
      <c r="M166">
        <f>VLOOKUP(A166,'Hospitalisation Details'!$B$2:$L$2347,6,0)</f>
        <v>37425.94</v>
      </c>
      <c r="N166" t="str">
        <f>VLOOKUP(A166,'Hospitalisation Details'!$B$2:$L$2347,7,0)</f>
        <v>tier - 2</v>
      </c>
      <c r="O166" t="str">
        <f>VLOOKUP(A166,'Hospitalisation Details'!$B$2:$L$2347,8,0)</f>
        <v>tier - 1</v>
      </c>
      <c r="P166" t="str">
        <f>VLOOKUP(A166,'Hospitalisation Details'!$B$2:$L$2347,9,0)</f>
        <v>R1011</v>
      </c>
      <c r="Q166">
        <f>VLOOKUP(A166,'Hospitalisation Details'!$B$2:$L$2347,11,0)</f>
        <v>43</v>
      </c>
    </row>
    <row r="167" spans="1:17" ht="15.6" x14ac:dyDescent="0.3">
      <c r="A167" s="1" t="s">
        <v>2207</v>
      </c>
      <c r="B167" t="str">
        <f>VLOOKUP(A167,'Customer Names'!$A$2:$E$2336,5,)</f>
        <v xml:space="preserve">  Jay T</v>
      </c>
      <c r="C167">
        <f>VLOOKUP(A167,'Medical Examinations'!$B$2:$K$2337,2,)</f>
        <v>37.869999999999997</v>
      </c>
      <c r="D167">
        <f>VLOOKUP(A167,'Medical Examinations'!$B$2:$K$2337,3,0)</f>
        <v>4.29</v>
      </c>
      <c r="E167" t="str">
        <f>VLOOKUP(A167,'Medical Examinations'!$B$2:$K$2336,4,0)</f>
        <v>Yes</v>
      </c>
      <c r="F167" t="str">
        <f>VLOOKUP(A167,'Medical Examinations'!$B$2:$K$2337,5,0)</f>
        <v>No</v>
      </c>
      <c r="G167" t="str">
        <f>VLOOKUP(A167,'Medical Examinations'!$B$2:$K$2337,6,0)</f>
        <v>Yes</v>
      </c>
      <c r="H167">
        <f>VLOOKUP(A167,'Medical Examinations'!$B$2:$K$2337,7,0)</f>
        <v>1</v>
      </c>
      <c r="I167" t="str">
        <f>VLOOKUP(A167,'Medical Examinations'!$B$2:$K$2337,8,0)</f>
        <v>Yes</v>
      </c>
      <c r="J167" t="str">
        <f>VLOOKUP(A167,'Medical Examinations'!$B$2:$K$2337,9,0)</f>
        <v>Obesity</v>
      </c>
      <c r="K167" t="str">
        <f>VLOOKUP(A167,'Medical Examinations'!$B$2:$K$2337,10,0)</f>
        <v>Normal</v>
      </c>
      <c r="L167" s="14">
        <f>VLOOKUP(A167,'Hospitalisation Details'!B167:L2512,10,0)</f>
        <v>25506</v>
      </c>
      <c r="M167">
        <f>VLOOKUP(A167,'Hospitalisation Details'!$B$2:$L$2347,6,0)</f>
        <v>37277.269999999997</v>
      </c>
      <c r="N167" t="str">
        <f>VLOOKUP(A167,'Hospitalisation Details'!$B$2:$L$2347,7,0)</f>
        <v>tier - 1</v>
      </c>
      <c r="O167" t="str">
        <f>VLOOKUP(A167,'Hospitalisation Details'!$B$2:$L$2347,8,0)</f>
        <v>tier - 3</v>
      </c>
      <c r="P167" t="str">
        <f>VLOOKUP(A167,'Hospitalisation Details'!$B$2:$L$2347,9,0)</f>
        <v>R1011</v>
      </c>
      <c r="Q167">
        <f>VLOOKUP(A167,'Hospitalisation Details'!$B$2:$L$2347,11,0)</f>
        <v>53</v>
      </c>
    </row>
    <row r="168" spans="1:17" ht="15.6" x14ac:dyDescent="0.3">
      <c r="A168" s="1" t="s">
        <v>2206</v>
      </c>
      <c r="B168" t="str">
        <f>VLOOKUP(A168,'Customer Names'!$A$2:$E$2336,5,)</f>
        <v xml:space="preserve">  Marie-Helene</v>
      </c>
      <c r="C168">
        <f>VLOOKUP(A168,'Medical Examinations'!$B$2:$K$2337,2,)</f>
        <v>40.61</v>
      </c>
      <c r="D168">
        <f>VLOOKUP(A168,'Medical Examinations'!$B$2:$K$2337,3,0)</f>
        <v>8</v>
      </c>
      <c r="E168" t="str">
        <f>VLOOKUP(A168,'Medical Examinations'!$B$2:$K$2336,4,0)</f>
        <v>Yes</v>
      </c>
      <c r="F168" t="str">
        <f>VLOOKUP(A168,'Medical Examinations'!$B$2:$K$2337,5,0)</f>
        <v>No</v>
      </c>
      <c r="G168" t="str">
        <f>VLOOKUP(A168,'Medical Examinations'!$B$2:$K$2337,6,0)</f>
        <v>No</v>
      </c>
      <c r="H168">
        <f>VLOOKUP(A168,'Medical Examinations'!$B$2:$K$2337,7,0)</f>
        <v>1</v>
      </c>
      <c r="I168" t="str">
        <f>VLOOKUP(A168,'Medical Examinations'!$B$2:$K$2337,8,0)</f>
        <v>Yes</v>
      </c>
      <c r="J168" t="str">
        <f>VLOOKUP(A168,'Medical Examinations'!$B$2:$K$2337,9,0)</f>
        <v>Obesity</v>
      </c>
      <c r="K168" t="str">
        <f>VLOOKUP(A168,'Medical Examinations'!$B$2:$K$2337,10,0)</f>
        <v>Diabetes</v>
      </c>
      <c r="L168" s="14">
        <f>VLOOKUP(A168,'Hospitalisation Details'!B168:L2513,10,0)</f>
        <v>27707</v>
      </c>
      <c r="M168">
        <f>VLOOKUP(A168,'Hospitalisation Details'!$B$2:$L$2347,6,0)</f>
        <v>37272.339999999997</v>
      </c>
      <c r="N168" t="str">
        <f>VLOOKUP(A168,'Hospitalisation Details'!$B$2:$L$2347,7,0)</f>
        <v>tier - 2</v>
      </c>
      <c r="O168" t="str">
        <f>VLOOKUP(A168,'Hospitalisation Details'!$B$2:$L$2347,8,0)</f>
        <v>tier - 3</v>
      </c>
      <c r="P168" t="str">
        <f>VLOOKUP(A168,'Hospitalisation Details'!$B$2:$L$2347,9,0)</f>
        <v>R1011</v>
      </c>
      <c r="Q168">
        <f>VLOOKUP(A168,'Hospitalisation Details'!$B$2:$L$2347,11,0)</f>
        <v>47</v>
      </c>
    </row>
    <row r="169" spans="1:17" ht="15.6" x14ac:dyDescent="0.3">
      <c r="A169" s="1" t="s">
        <v>2205</v>
      </c>
      <c r="B169" t="str">
        <f>VLOOKUP(A169,'Customer Names'!$A$2:$E$2336,5,)</f>
        <v xml:space="preserve">  Bret R</v>
      </c>
      <c r="C169">
        <f>VLOOKUP(A169,'Medical Examinations'!$B$2:$K$2337,2,)</f>
        <v>30.78</v>
      </c>
      <c r="D169">
        <f>VLOOKUP(A169,'Medical Examinations'!$B$2:$K$2337,3,0)</f>
        <v>4.67</v>
      </c>
      <c r="E169" t="str">
        <f>VLOOKUP(A169,'Medical Examinations'!$B$2:$K$2336,4,0)</f>
        <v>Yes</v>
      </c>
      <c r="F169" t="str">
        <f>VLOOKUP(A169,'Medical Examinations'!$B$2:$K$2337,5,0)</f>
        <v>No</v>
      </c>
      <c r="G169" t="str">
        <f>VLOOKUP(A169,'Medical Examinations'!$B$2:$K$2337,6,0)</f>
        <v>No</v>
      </c>
      <c r="H169">
        <f>VLOOKUP(A169,'Medical Examinations'!$B$2:$K$2337,7,0)</f>
        <v>0</v>
      </c>
      <c r="I169" t="str">
        <f>VLOOKUP(A169,'Medical Examinations'!$B$2:$K$2337,8,0)</f>
        <v>Yes</v>
      </c>
      <c r="J169" t="str">
        <f>VLOOKUP(A169,'Medical Examinations'!$B$2:$K$2337,9,0)</f>
        <v>Obesity</v>
      </c>
      <c r="K169" t="str">
        <f>VLOOKUP(A169,'Medical Examinations'!$B$2:$K$2337,10,0)</f>
        <v>Normal</v>
      </c>
      <c r="L169" s="14">
        <f>VLOOKUP(A169,'Hospitalisation Details'!B169:L2514,10,0)</f>
        <v>31368</v>
      </c>
      <c r="M169">
        <f>VLOOKUP(A169,'Hospitalisation Details'!$B$2:$L$2347,6,0)</f>
        <v>37270.15</v>
      </c>
      <c r="N169" t="str">
        <f>VLOOKUP(A169,'Hospitalisation Details'!$B$2:$L$2347,7,0)</f>
        <v>tier - 2</v>
      </c>
      <c r="O169" t="str">
        <f>VLOOKUP(A169,'Hospitalisation Details'!$B$2:$L$2347,8,0)</f>
        <v>tier - 1</v>
      </c>
      <c r="P169" t="str">
        <f>VLOOKUP(A169,'Hospitalisation Details'!$B$2:$L$2347,9,0)</f>
        <v>R1024</v>
      </c>
      <c r="Q169">
        <f>VLOOKUP(A169,'Hospitalisation Details'!$B$2:$L$2347,11,0)</f>
        <v>37</v>
      </c>
    </row>
    <row r="170" spans="1:17" ht="15.6" x14ac:dyDescent="0.3">
      <c r="A170" s="1" t="s">
        <v>2204</v>
      </c>
      <c r="B170" t="str">
        <f>VLOOKUP(A170,'Customer Names'!$A$2:$E$2336,5,)</f>
        <v xml:space="preserve">  Gardner L</v>
      </c>
      <c r="C170">
        <f>VLOOKUP(A170,'Medical Examinations'!$B$2:$K$2337,2,)</f>
        <v>49.49</v>
      </c>
      <c r="D170">
        <f>VLOOKUP(A170,'Medical Examinations'!$B$2:$K$2337,3,0)</f>
        <v>4.5</v>
      </c>
      <c r="E170" t="str">
        <f>VLOOKUP(A170,'Medical Examinations'!$B$2:$K$2336,4,0)</f>
        <v>No</v>
      </c>
      <c r="F170" t="str">
        <f>VLOOKUP(A170,'Medical Examinations'!$B$2:$K$2337,5,0)</f>
        <v>No</v>
      </c>
      <c r="G170" t="str">
        <f>VLOOKUP(A170,'Medical Examinations'!$B$2:$K$2337,6,0)</f>
        <v>No</v>
      </c>
      <c r="H170">
        <f>VLOOKUP(A170,'Medical Examinations'!$B$2:$K$2337,7,0)</f>
        <v>0</v>
      </c>
      <c r="I170" t="str">
        <f>VLOOKUP(A170,'Medical Examinations'!$B$2:$K$2337,8,0)</f>
        <v>Yes</v>
      </c>
      <c r="J170" t="str">
        <f>VLOOKUP(A170,'Medical Examinations'!$B$2:$K$2337,9,0)</f>
        <v>Obesity</v>
      </c>
      <c r="K170" t="str">
        <f>VLOOKUP(A170,'Medical Examinations'!$B$2:$K$2337,10,0)</f>
        <v>Normal</v>
      </c>
      <c r="L170" s="14">
        <f>VLOOKUP(A170,'Hospitalisation Details'!B170:L2515,10,0)</f>
        <v>33163</v>
      </c>
      <c r="M170">
        <f>VLOOKUP(A170,'Hospitalisation Details'!$B$2:$L$2347,6,0)</f>
        <v>37251.22</v>
      </c>
      <c r="N170" t="str">
        <f>VLOOKUP(A170,'Hospitalisation Details'!$B$2:$L$2347,7,0)</f>
        <v>tier - 2</v>
      </c>
      <c r="O170" t="str">
        <f>VLOOKUP(A170,'Hospitalisation Details'!$B$2:$L$2347,8,0)</f>
        <v>tier - 2</v>
      </c>
      <c r="P170" t="str">
        <f>VLOOKUP(A170,'Hospitalisation Details'!$B$2:$L$2347,9,0)</f>
        <v>R1011</v>
      </c>
      <c r="Q170">
        <f>VLOOKUP(A170,'Hospitalisation Details'!$B$2:$L$2347,11,0)</f>
        <v>32</v>
      </c>
    </row>
    <row r="171" spans="1:17" ht="15.6" x14ac:dyDescent="0.3">
      <c r="A171" s="1" t="s">
        <v>2203</v>
      </c>
      <c r="B171" t="str">
        <f>VLOOKUP(A171,'Customer Names'!$A$2:$E$2336,5,)</f>
        <v xml:space="preserve">  Bobby</v>
      </c>
      <c r="C171">
        <f>VLOOKUP(A171,'Medical Examinations'!$B$2:$K$2337,2,)</f>
        <v>37.619999999999997</v>
      </c>
      <c r="D171">
        <f>VLOOKUP(A171,'Medical Examinations'!$B$2:$K$2337,3,0)</f>
        <v>6.32</v>
      </c>
      <c r="E171" t="str">
        <f>VLOOKUP(A171,'Medical Examinations'!$B$2:$K$2336,4,0)</f>
        <v>Yes</v>
      </c>
      <c r="F171" t="str">
        <f>VLOOKUP(A171,'Medical Examinations'!$B$2:$K$2337,5,0)</f>
        <v>yes</v>
      </c>
      <c r="G171" t="str">
        <f>VLOOKUP(A171,'Medical Examinations'!$B$2:$K$2337,6,0)</f>
        <v>No</v>
      </c>
      <c r="H171">
        <f>VLOOKUP(A171,'Medical Examinations'!$B$2:$K$2337,7,0)</f>
        <v>2</v>
      </c>
      <c r="I171" t="str">
        <f>VLOOKUP(A171,'Medical Examinations'!$B$2:$K$2337,8,0)</f>
        <v>Yes</v>
      </c>
      <c r="J171" t="str">
        <f>VLOOKUP(A171,'Medical Examinations'!$B$2:$K$2337,9,0)</f>
        <v>Obesity</v>
      </c>
      <c r="K171" t="str">
        <f>VLOOKUP(A171,'Medical Examinations'!$B$2:$K$2337,10,0)</f>
        <v>Prediabetes</v>
      </c>
      <c r="L171" s="14">
        <f>VLOOKUP(A171,'Hospitalisation Details'!B171:L2516,10,0)</f>
        <v>36774</v>
      </c>
      <c r="M171">
        <f>VLOOKUP(A171,'Hospitalisation Details'!$B$2:$L$2347,6,0)</f>
        <v>37165.160000000003</v>
      </c>
      <c r="N171" t="str">
        <f>VLOOKUP(A171,'Hospitalisation Details'!$B$2:$L$2347,7,0)</f>
        <v>tier - 1</v>
      </c>
      <c r="O171" t="str">
        <f>VLOOKUP(A171,'Hospitalisation Details'!$B$2:$L$2347,8,0)</f>
        <v>tier - 3</v>
      </c>
      <c r="P171" t="str">
        <f>VLOOKUP(A171,'Hospitalisation Details'!$B$2:$L$2347,9,0)</f>
        <v>Unknown</v>
      </c>
      <c r="Q171">
        <f>VLOOKUP(A171,'Hospitalisation Details'!$B$2:$L$2347,11,0)</f>
        <v>22</v>
      </c>
    </row>
    <row r="172" spans="1:17" ht="15.6" x14ac:dyDescent="0.3">
      <c r="A172" s="1" t="s">
        <v>2202</v>
      </c>
      <c r="B172" t="str">
        <f>VLOOKUP(A172,'Customer Names'!$A$2:$E$2336,5,)</f>
        <v xml:space="preserve">  Natalie</v>
      </c>
      <c r="C172">
        <f>VLOOKUP(A172,'Medical Examinations'!$B$2:$K$2337,2,)</f>
        <v>36.08</v>
      </c>
      <c r="D172">
        <f>VLOOKUP(A172,'Medical Examinations'!$B$2:$K$2337,3,0)</f>
        <v>6.1</v>
      </c>
      <c r="E172" t="str">
        <f>VLOOKUP(A172,'Medical Examinations'!$B$2:$K$2336,4,0)</f>
        <v>Yes</v>
      </c>
      <c r="F172" t="str">
        <f>VLOOKUP(A172,'Medical Examinations'!$B$2:$K$2337,5,0)</f>
        <v>No</v>
      </c>
      <c r="G172" t="str">
        <f>VLOOKUP(A172,'Medical Examinations'!$B$2:$K$2337,6,0)</f>
        <v>No</v>
      </c>
      <c r="H172">
        <f>VLOOKUP(A172,'Medical Examinations'!$B$2:$K$2337,7,0)</f>
        <v>1</v>
      </c>
      <c r="I172" t="str">
        <f>VLOOKUP(A172,'Medical Examinations'!$B$2:$K$2337,8,0)</f>
        <v>Yes</v>
      </c>
      <c r="J172" t="str">
        <f>VLOOKUP(A172,'Medical Examinations'!$B$2:$K$2337,9,0)</f>
        <v>Obesity</v>
      </c>
      <c r="K172" t="str">
        <f>VLOOKUP(A172,'Medical Examinations'!$B$2:$K$2337,10,0)</f>
        <v>Prediabetes</v>
      </c>
      <c r="L172" s="14">
        <f>VLOOKUP(A172,'Hospitalisation Details'!B172:L2517,10,0)</f>
        <v>35002</v>
      </c>
      <c r="M172">
        <f>VLOOKUP(A172,'Hospitalisation Details'!$B$2:$L$2347,6,0)</f>
        <v>37133.9</v>
      </c>
      <c r="N172" t="str">
        <f>VLOOKUP(A172,'Hospitalisation Details'!$B$2:$L$2347,7,0)</f>
        <v>tier - 2</v>
      </c>
      <c r="O172" t="str">
        <f>VLOOKUP(A172,'Hospitalisation Details'!$B$2:$L$2347,8,0)</f>
        <v>tier - 2</v>
      </c>
      <c r="P172" t="str">
        <f>VLOOKUP(A172,'Hospitalisation Details'!$B$2:$L$2347,9,0)</f>
        <v>R1013</v>
      </c>
      <c r="Q172">
        <f>VLOOKUP(A172,'Hospitalisation Details'!$B$2:$L$2347,11,0)</f>
        <v>27</v>
      </c>
    </row>
    <row r="173" spans="1:17" ht="15.6" x14ac:dyDescent="0.3">
      <c r="A173" s="1" t="s">
        <v>2201</v>
      </c>
      <c r="B173" t="str">
        <f>VLOOKUP(A173,'Customer Names'!$A$2:$E$2336,5,)</f>
        <v xml:space="preserve">  Lina</v>
      </c>
      <c r="C173">
        <f>VLOOKUP(A173,'Medical Examinations'!$B$2:$K$2337,2,)</f>
        <v>33.5</v>
      </c>
      <c r="D173">
        <f>VLOOKUP(A173,'Medical Examinations'!$B$2:$K$2337,3,0)</f>
        <v>5.4</v>
      </c>
      <c r="E173" t="str">
        <f>VLOOKUP(A173,'Medical Examinations'!$B$2:$K$2336,4,0)</f>
        <v>No</v>
      </c>
      <c r="F173" t="str">
        <f>VLOOKUP(A173,'Medical Examinations'!$B$2:$K$2337,5,0)</f>
        <v>No</v>
      </c>
      <c r="G173" t="str">
        <f>VLOOKUP(A173,'Medical Examinations'!$B$2:$K$2337,6,0)</f>
        <v>No</v>
      </c>
      <c r="H173">
        <f>VLOOKUP(A173,'Medical Examinations'!$B$2:$K$2337,7,0)</f>
        <v>0</v>
      </c>
      <c r="I173" t="str">
        <f>VLOOKUP(A173,'Medical Examinations'!$B$2:$K$2337,8,0)</f>
        <v>Yes</v>
      </c>
      <c r="J173" t="str">
        <f>VLOOKUP(A173,'Medical Examinations'!$B$2:$K$2337,9,0)</f>
        <v>Obesity</v>
      </c>
      <c r="K173" t="str">
        <f>VLOOKUP(A173,'Medical Examinations'!$B$2:$K$2337,10,0)</f>
        <v>Normal</v>
      </c>
      <c r="L173" s="14">
        <f>VLOOKUP(A173,'Hospitalisation Details'!B173:L2518,10,0)</f>
        <v>32669</v>
      </c>
      <c r="M173">
        <f>VLOOKUP(A173,'Hospitalisation Details'!$B$2:$L$2347,6,0)</f>
        <v>37079.370000000003</v>
      </c>
      <c r="N173" t="str">
        <f>VLOOKUP(A173,'Hospitalisation Details'!$B$2:$L$2347,7,0)</f>
        <v>tier - 2</v>
      </c>
      <c r="O173" t="str">
        <f>VLOOKUP(A173,'Hospitalisation Details'!$B$2:$L$2347,8,0)</f>
        <v>tier - 3</v>
      </c>
      <c r="P173" t="str">
        <f>VLOOKUP(A173,'Hospitalisation Details'!$B$2:$L$2347,9,0)</f>
        <v>R1011</v>
      </c>
      <c r="Q173">
        <f>VLOOKUP(A173,'Hospitalisation Details'!$B$2:$L$2347,11,0)</f>
        <v>33</v>
      </c>
    </row>
    <row r="174" spans="1:17" ht="15.6" x14ac:dyDescent="0.3">
      <c r="A174" s="1" t="s">
        <v>2200</v>
      </c>
      <c r="B174" t="str">
        <f>VLOOKUP(A174,'Customer Names'!$A$2:$E$2336,5,)</f>
        <v xml:space="preserve">  Zebulon</v>
      </c>
      <c r="C174">
        <f>VLOOKUP(A174,'Medical Examinations'!$B$2:$K$2337,2,)</f>
        <v>47.46</v>
      </c>
      <c r="D174">
        <f>VLOOKUP(A174,'Medical Examinations'!$B$2:$K$2337,3,0)</f>
        <v>6.24</v>
      </c>
      <c r="E174" t="str">
        <f>VLOOKUP(A174,'Medical Examinations'!$B$2:$K$2336,4,0)</f>
        <v>Yes</v>
      </c>
      <c r="F174" t="str">
        <f>VLOOKUP(A174,'Medical Examinations'!$B$2:$K$2337,5,0)</f>
        <v>No</v>
      </c>
      <c r="G174" t="str">
        <f>VLOOKUP(A174,'Medical Examinations'!$B$2:$K$2337,6,0)</f>
        <v>No</v>
      </c>
      <c r="H174">
        <f>VLOOKUP(A174,'Medical Examinations'!$B$2:$K$2337,7,0)</f>
        <v>1</v>
      </c>
      <c r="I174" t="str">
        <f>VLOOKUP(A174,'Medical Examinations'!$B$2:$K$2337,8,0)</f>
        <v>Yes</v>
      </c>
      <c r="J174" t="str">
        <f>VLOOKUP(A174,'Medical Examinations'!$B$2:$K$2337,9,0)</f>
        <v>Obesity</v>
      </c>
      <c r="K174" t="str">
        <f>VLOOKUP(A174,'Medical Examinations'!$B$2:$K$2337,10,0)</f>
        <v>Prediabetes</v>
      </c>
      <c r="L174" s="14">
        <f>VLOOKUP(A174,'Hospitalisation Details'!B174:L2519,10,0)</f>
        <v>32494</v>
      </c>
      <c r="M174">
        <f>VLOOKUP(A174,'Hospitalisation Details'!$B$2:$L$2347,6,0)</f>
        <v>37076.370000000003</v>
      </c>
      <c r="N174" t="str">
        <f>VLOOKUP(A174,'Hospitalisation Details'!$B$2:$L$2347,7,0)</f>
        <v>tier - 2</v>
      </c>
      <c r="O174" t="str">
        <f>VLOOKUP(A174,'Hospitalisation Details'!$B$2:$L$2347,8,0)</f>
        <v>tier - 1</v>
      </c>
      <c r="P174" t="str">
        <f>VLOOKUP(A174,'Hospitalisation Details'!$B$2:$L$2347,9,0)</f>
        <v>R1011</v>
      </c>
      <c r="Q174">
        <f>VLOOKUP(A174,'Hospitalisation Details'!$B$2:$L$2347,11,0)</f>
        <v>34</v>
      </c>
    </row>
    <row r="175" spans="1:17" ht="15.6" x14ac:dyDescent="0.3">
      <c r="A175" s="1" t="s">
        <v>2199</v>
      </c>
      <c r="B175" t="str">
        <f>VLOOKUP(A175,'Customer Names'!$A$2:$E$2336,5,)</f>
        <v xml:space="preserve">  Amanda</v>
      </c>
      <c r="C175">
        <f>VLOOKUP(A175,'Medical Examinations'!$B$2:$K$2337,2,)</f>
        <v>49.24</v>
      </c>
      <c r="D175">
        <f>VLOOKUP(A175,'Medical Examinations'!$B$2:$K$2337,3,0)</f>
        <v>4.45</v>
      </c>
      <c r="E175" t="str">
        <f>VLOOKUP(A175,'Medical Examinations'!$B$2:$K$2336,4,0)</f>
        <v>No</v>
      </c>
      <c r="F175" t="str">
        <f>VLOOKUP(A175,'Medical Examinations'!$B$2:$K$2337,5,0)</f>
        <v>No</v>
      </c>
      <c r="G175" t="str">
        <f>VLOOKUP(A175,'Medical Examinations'!$B$2:$K$2337,6,0)</f>
        <v>No</v>
      </c>
      <c r="H175">
        <f>VLOOKUP(A175,'Medical Examinations'!$B$2:$K$2337,7,0)</f>
        <v>0</v>
      </c>
      <c r="I175" t="str">
        <f>VLOOKUP(A175,'Medical Examinations'!$B$2:$K$2337,8,0)</f>
        <v>Yes</v>
      </c>
      <c r="J175" t="str">
        <f>VLOOKUP(A175,'Medical Examinations'!$B$2:$K$2337,9,0)</f>
        <v>Obesity</v>
      </c>
      <c r="K175" t="str">
        <f>VLOOKUP(A175,'Medical Examinations'!$B$2:$K$2337,10,0)</f>
        <v>Normal</v>
      </c>
      <c r="L175" s="14">
        <f>VLOOKUP(A175,'Hospitalisation Details'!B175:L2520,10,0)</f>
        <v>33543</v>
      </c>
      <c r="M175">
        <f>VLOOKUP(A175,'Hospitalisation Details'!$B$2:$L$2347,6,0)</f>
        <v>37040.879999999997</v>
      </c>
      <c r="N175" t="str">
        <f>VLOOKUP(A175,'Hospitalisation Details'!$B$2:$L$2347,7,0)</f>
        <v>tier - 2</v>
      </c>
      <c r="O175" t="str">
        <f>VLOOKUP(A175,'Hospitalisation Details'!$B$2:$L$2347,8,0)</f>
        <v>tier - 2</v>
      </c>
      <c r="P175" t="str">
        <f>VLOOKUP(A175,'Hospitalisation Details'!$B$2:$L$2347,9,0)</f>
        <v>R1011</v>
      </c>
      <c r="Q175">
        <f>VLOOKUP(A175,'Hospitalisation Details'!$B$2:$L$2347,11,0)</f>
        <v>31</v>
      </c>
    </row>
    <row r="176" spans="1:17" ht="15.6" x14ac:dyDescent="0.3">
      <c r="A176" s="1" t="s">
        <v>2198</v>
      </c>
      <c r="B176" t="str">
        <f>VLOOKUP(A176,'Customer Names'!$A$2:$E$2336,5,)</f>
        <v xml:space="preserve">  Greg</v>
      </c>
      <c r="C176">
        <f>VLOOKUP(A176,'Medical Examinations'!$B$2:$K$2337,2,)</f>
        <v>54.4</v>
      </c>
      <c r="D176">
        <f>VLOOKUP(A176,'Medical Examinations'!$B$2:$K$2337,3,0)</f>
        <v>5.22</v>
      </c>
      <c r="E176" t="str">
        <f>VLOOKUP(A176,'Medical Examinations'!$B$2:$K$2336,4,0)</f>
        <v>No</v>
      </c>
      <c r="F176" t="str">
        <f>VLOOKUP(A176,'Medical Examinations'!$B$2:$K$2337,5,0)</f>
        <v>No</v>
      </c>
      <c r="G176" t="str">
        <f>VLOOKUP(A176,'Medical Examinations'!$B$2:$K$2337,6,0)</f>
        <v>No</v>
      </c>
      <c r="H176">
        <f>VLOOKUP(A176,'Medical Examinations'!$B$2:$K$2337,7,0)</f>
        <v>1</v>
      </c>
      <c r="I176" t="str">
        <f>VLOOKUP(A176,'Medical Examinations'!$B$2:$K$2337,8,0)</f>
        <v>Yes</v>
      </c>
      <c r="J176" t="str">
        <f>VLOOKUP(A176,'Medical Examinations'!$B$2:$K$2337,9,0)</f>
        <v>Obesity</v>
      </c>
      <c r="K176" t="str">
        <f>VLOOKUP(A176,'Medical Examinations'!$B$2:$K$2337,10,0)</f>
        <v>Normal</v>
      </c>
      <c r="L176" s="14">
        <f>VLOOKUP(A176,'Hospitalisation Details'!B176:L2521,10,0)</f>
        <v>33860</v>
      </c>
      <c r="M176">
        <f>VLOOKUP(A176,'Hospitalisation Details'!$B$2:$L$2347,6,0)</f>
        <v>36976.449999999997</v>
      </c>
      <c r="N176" t="str">
        <f>VLOOKUP(A176,'Hospitalisation Details'!$B$2:$L$2347,7,0)</f>
        <v>tier - 2</v>
      </c>
      <c r="O176" t="str">
        <f>VLOOKUP(A176,'Hospitalisation Details'!$B$2:$L$2347,8,0)</f>
        <v>tier - 3</v>
      </c>
      <c r="P176" t="str">
        <f>VLOOKUP(A176,'Hospitalisation Details'!$B$2:$L$2347,9,0)</f>
        <v>R1011</v>
      </c>
      <c r="Q176">
        <f>VLOOKUP(A176,'Hospitalisation Details'!$B$2:$L$2347,11,0)</f>
        <v>30</v>
      </c>
    </row>
    <row r="177" spans="1:17" ht="15.6" x14ac:dyDescent="0.3">
      <c r="A177" s="1" t="s">
        <v>2197</v>
      </c>
      <c r="B177" t="str">
        <f>VLOOKUP(A177,'Customer Names'!$A$2:$E$2336,5,)</f>
        <v xml:space="preserve">  John</v>
      </c>
      <c r="C177">
        <f>VLOOKUP(A177,'Medical Examinations'!$B$2:$K$2337,2,)</f>
        <v>35.53</v>
      </c>
      <c r="D177">
        <f>VLOOKUP(A177,'Medical Examinations'!$B$2:$K$2337,3,0)</f>
        <v>4.6100000000000003</v>
      </c>
      <c r="E177" t="str">
        <f>VLOOKUP(A177,'Medical Examinations'!$B$2:$K$2336,4,0)</f>
        <v>No</v>
      </c>
      <c r="F177" t="str">
        <f>VLOOKUP(A177,'Medical Examinations'!$B$2:$K$2337,5,0)</f>
        <v>No</v>
      </c>
      <c r="G177" t="str">
        <f>VLOOKUP(A177,'Medical Examinations'!$B$2:$K$2337,6,0)</f>
        <v>No</v>
      </c>
      <c r="H177">
        <f>VLOOKUP(A177,'Medical Examinations'!$B$2:$K$2337,7,0)</f>
        <v>1</v>
      </c>
      <c r="I177" t="str">
        <f>VLOOKUP(A177,'Medical Examinations'!$B$2:$K$2337,8,0)</f>
        <v>Yes</v>
      </c>
      <c r="J177" t="str">
        <f>VLOOKUP(A177,'Medical Examinations'!$B$2:$K$2337,9,0)</f>
        <v>Obesity</v>
      </c>
      <c r="K177" t="str">
        <f>VLOOKUP(A177,'Medical Examinations'!$B$2:$K$2337,10,0)</f>
        <v>Normal</v>
      </c>
      <c r="L177" s="14">
        <f>VLOOKUP(A177,'Hospitalisation Details'!B177:L2522,10,0)</f>
        <v>33841</v>
      </c>
      <c r="M177">
        <f>VLOOKUP(A177,'Hospitalisation Details'!$B$2:$L$2347,6,0)</f>
        <v>36950.26</v>
      </c>
      <c r="N177" t="str">
        <f>VLOOKUP(A177,'Hospitalisation Details'!$B$2:$L$2347,7,0)</f>
        <v>tier - 1</v>
      </c>
      <c r="O177" t="str">
        <f>VLOOKUP(A177,'Hospitalisation Details'!$B$2:$L$2347,8,0)</f>
        <v>tier - 1</v>
      </c>
      <c r="P177" t="str">
        <f>VLOOKUP(A177,'Hospitalisation Details'!$B$2:$L$2347,9,0)</f>
        <v>R1013</v>
      </c>
      <c r="Q177">
        <f>VLOOKUP(A177,'Hospitalisation Details'!$B$2:$L$2347,11,0)</f>
        <v>30</v>
      </c>
    </row>
    <row r="178" spans="1:17" ht="15.6" x14ac:dyDescent="0.3">
      <c r="A178" s="1" t="s">
        <v>2196</v>
      </c>
      <c r="B178" t="str">
        <f>VLOOKUP(A178,'Customer Names'!$A$2:$E$2336,5,)</f>
        <v xml:space="preserve">  Kelsey A</v>
      </c>
      <c r="C178">
        <f>VLOOKUP(A178,'Medical Examinations'!$B$2:$K$2337,2,)</f>
        <v>39.729999999999997</v>
      </c>
      <c r="D178">
        <f>VLOOKUP(A178,'Medical Examinations'!$B$2:$K$2337,3,0)</f>
        <v>6.24</v>
      </c>
      <c r="E178" t="str">
        <f>VLOOKUP(A178,'Medical Examinations'!$B$2:$K$2336,4,0)</f>
        <v>No</v>
      </c>
      <c r="F178" t="str">
        <f>VLOOKUP(A178,'Medical Examinations'!$B$2:$K$2337,5,0)</f>
        <v>No</v>
      </c>
      <c r="G178" t="str">
        <f>VLOOKUP(A178,'Medical Examinations'!$B$2:$K$2337,6,0)</f>
        <v>No</v>
      </c>
      <c r="H178">
        <f>VLOOKUP(A178,'Medical Examinations'!$B$2:$K$2337,7,0)</f>
        <v>0</v>
      </c>
      <c r="I178" t="str">
        <f>VLOOKUP(A178,'Medical Examinations'!$B$2:$K$2337,8,0)</f>
        <v>Yes</v>
      </c>
      <c r="J178" t="str">
        <f>VLOOKUP(A178,'Medical Examinations'!$B$2:$K$2337,9,0)</f>
        <v>Obesity</v>
      </c>
      <c r="K178" t="str">
        <f>VLOOKUP(A178,'Medical Examinations'!$B$2:$K$2337,10,0)</f>
        <v>Prediabetes</v>
      </c>
      <c r="L178" s="14">
        <f>VLOOKUP(A178,'Hospitalisation Details'!B178:L2523,10,0)</f>
        <v>28350</v>
      </c>
      <c r="M178">
        <f>VLOOKUP(A178,'Hospitalisation Details'!$B$2:$L$2347,6,0)</f>
        <v>36935.64</v>
      </c>
      <c r="N178" t="str">
        <f>VLOOKUP(A178,'Hospitalisation Details'!$B$2:$L$2347,7,0)</f>
        <v>tier - 2</v>
      </c>
      <c r="O178" t="str">
        <f>VLOOKUP(A178,'Hospitalisation Details'!$B$2:$L$2347,8,0)</f>
        <v>tier - 1</v>
      </c>
      <c r="P178" t="str">
        <f>VLOOKUP(A178,'Hospitalisation Details'!$B$2:$L$2347,9,0)</f>
        <v>R1011</v>
      </c>
      <c r="Q178">
        <f>VLOOKUP(A178,'Hospitalisation Details'!$B$2:$L$2347,11,0)</f>
        <v>45</v>
      </c>
    </row>
    <row r="179" spans="1:17" ht="15.6" x14ac:dyDescent="0.3">
      <c r="A179" s="1" t="s">
        <v>2195</v>
      </c>
      <c r="B179" t="str">
        <f>VLOOKUP(A179,'Customer Names'!$A$2:$E$2336,5,)</f>
        <v xml:space="preserve">  Bronwen L</v>
      </c>
      <c r="C179">
        <f>VLOOKUP(A179,'Medical Examinations'!$B$2:$K$2337,2,)</f>
        <v>35.68</v>
      </c>
      <c r="D179">
        <f>VLOOKUP(A179,'Medical Examinations'!$B$2:$K$2337,3,0)</f>
        <v>10.039999999999999</v>
      </c>
      <c r="E179" t="str">
        <f>VLOOKUP(A179,'Medical Examinations'!$B$2:$K$2336,4,0)</f>
        <v>No</v>
      </c>
      <c r="F179" t="str">
        <f>VLOOKUP(A179,'Medical Examinations'!$B$2:$K$2337,5,0)</f>
        <v>No</v>
      </c>
      <c r="G179" t="str">
        <f>VLOOKUP(A179,'Medical Examinations'!$B$2:$K$2337,6,0)</f>
        <v>No</v>
      </c>
      <c r="H179">
        <f>VLOOKUP(A179,'Medical Examinations'!$B$2:$K$2337,7,0)</f>
        <v>0</v>
      </c>
      <c r="I179" t="str">
        <f>VLOOKUP(A179,'Medical Examinations'!$B$2:$K$2337,8,0)</f>
        <v>Yes</v>
      </c>
      <c r="J179" t="str">
        <f>VLOOKUP(A179,'Medical Examinations'!$B$2:$K$2337,9,0)</f>
        <v>Obesity</v>
      </c>
      <c r="K179" t="str">
        <f>VLOOKUP(A179,'Medical Examinations'!$B$2:$K$2337,10,0)</f>
        <v>Diabetes</v>
      </c>
      <c r="L179" s="14">
        <f>VLOOKUP(A179,'Hospitalisation Details'!B179:L2524,10,0)</f>
        <v>25133</v>
      </c>
      <c r="M179">
        <f>VLOOKUP(A179,'Hospitalisation Details'!$B$2:$L$2347,6,0)</f>
        <v>36922.61</v>
      </c>
      <c r="N179" t="str">
        <f>VLOOKUP(A179,'Hospitalisation Details'!$B$2:$L$2347,7,0)</f>
        <v>tier - 2</v>
      </c>
      <c r="O179" t="str">
        <f>VLOOKUP(A179,'Hospitalisation Details'!$B$2:$L$2347,8,0)</f>
        <v>tier - 1</v>
      </c>
      <c r="P179" t="str">
        <f>VLOOKUP(A179,'Hospitalisation Details'!$B$2:$L$2347,9,0)</f>
        <v>R1011</v>
      </c>
      <c r="Q179">
        <f>VLOOKUP(A179,'Hospitalisation Details'!$B$2:$L$2347,11,0)</f>
        <v>54</v>
      </c>
    </row>
    <row r="180" spans="1:17" ht="15.6" x14ac:dyDescent="0.3">
      <c r="A180" s="1" t="s">
        <v>2194</v>
      </c>
      <c r="B180" t="str">
        <f>VLOOKUP(A180,'Customer Names'!$A$2:$E$2336,5,)</f>
        <v xml:space="preserve">  Manuela</v>
      </c>
      <c r="C180">
        <f>VLOOKUP(A180,'Medical Examinations'!$B$2:$K$2337,2,)</f>
        <v>48.86</v>
      </c>
      <c r="D180">
        <f>VLOOKUP(A180,'Medical Examinations'!$B$2:$K$2337,3,0)</f>
        <v>6.09</v>
      </c>
      <c r="E180" t="str">
        <f>VLOOKUP(A180,'Medical Examinations'!$B$2:$K$2336,4,0)</f>
        <v>No</v>
      </c>
      <c r="F180" t="str">
        <f>VLOOKUP(A180,'Medical Examinations'!$B$2:$K$2337,5,0)</f>
        <v>No</v>
      </c>
      <c r="G180" t="str">
        <f>VLOOKUP(A180,'Medical Examinations'!$B$2:$K$2337,6,0)</f>
        <v>No</v>
      </c>
      <c r="H180">
        <f>VLOOKUP(A180,'Medical Examinations'!$B$2:$K$2337,7,0)</f>
        <v>0</v>
      </c>
      <c r="I180" t="str">
        <f>VLOOKUP(A180,'Medical Examinations'!$B$2:$K$2337,8,0)</f>
        <v>Yes</v>
      </c>
      <c r="J180" t="str">
        <f>VLOOKUP(A180,'Medical Examinations'!$B$2:$K$2337,9,0)</f>
        <v>Obesity</v>
      </c>
      <c r="K180" t="str">
        <f>VLOOKUP(A180,'Medical Examinations'!$B$2:$K$2337,10,0)</f>
        <v>Prediabetes</v>
      </c>
      <c r="L180" s="14">
        <f>VLOOKUP(A180,'Hospitalisation Details'!B180:L2525,10,0)</f>
        <v>33399</v>
      </c>
      <c r="M180">
        <f>VLOOKUP(A180,'Hospitalisation Details'!$B$2:$L$2347,6,0)</f>
        <v>36911.99</v>
      </c>
      <c r="N180" t="str">
        <f>VLOOKUP(A180,'Hospitalisation Details'!$B$2:$L$2347,7,0)</f>
        <v>tier - 2</v>
      </c>
      <c r="O180" t="str">
        <f>VLOOKUP(A180,'Hospitalisation Details'!$B$2:$L$2347,8,0)</f>
        <v>tier - 2</v>
      </c>
      <c r="P180" t="str">
        <f>VLOOKUP(A180,'Hospitalisation Details'!$B$2:$L$2347,9,0)</f>
        <v>R1011</v>
      </c>
      <c r="Q180">
        <f>VLOOKUP(A180,'Hospitalisation Details'!$B$2:$L$2347,11,0)</f>
        <v>31</v>
      </c>
    </row>
    <row r="181" spans="1:17" ht="15.6" x14ac:dyDescent="0.3">
      <c r="A181" s="1" t="s">
        <v>2193</v>
      </c>
      <c r="B181" t="str">
        <f>VLOOKUP(A181,'Customer Names'!$A$2:$E$2336,5,)</f>
        <v xml:space="preserve">  Jennifer L</v>
      </c>
      <c r="C181">
        <f>VLOOKUP(A181,'Medical Examinations'!$B$2:$K$2337,2,)</f>
        <v>34.799999999999997</v>
      </c>
      <c r="D181">
        <f>VLOOKUP(A181,'Medical Examinations'!$B$2:$K$2337,3,0)</f>
        <v>11.4</v>
      </c>
      <c r="E181" t="str">
        <f>VLOOKUP(A181,'Medical Examinations'!$B$2:$K$2336,4,0)</f>
        <v>Yes</v>
      </c>
      <c r="F181" t="str">
        <f>VLOOKUP(A181,'Medical Examinations'!$B$2:$K$2337,5,0)</f>
        <v>No</v>
      </c>
      <c r="G181" t="str">
        <f>VLOOKUP(A181,'Medical Examinations'!$B$2:$K$2337,6,0)</f>
        <v>Yes</v>
      </c>
      <c r="H181">
        <f>VLOOKUP(A181,'Medical Examinations'!$B$2:$K$2337,7,0)</f>
        <v>1</v>
      </c>
      <c r="I181" t="str">
        <f>VLOOKUP(A181,'Medical Examinations'!$B$2:$K$2337,8,0)</f>
        <v>No</v>
      </c>
      <c r="J181" t="str">
        <f>VLOOKUP(A181,'Medical Examinations'!$B$2:$K$2337,9,0)</f>
        <v>Obesity</v>
      </c>
      <c r="K181" t="str">
        <f>VLOOKUP(A181,'Medical Examinations'!$B$2:$K$2337,10,0)</f>
        <v>Diabetes</v>
      </c>
      <c r="L181" s="14">
        <f>VLOOKUP(A181,'Hospitalisation Details'!B181:L2526,10,0)</f>
        <v>23216</v>
      </c>
      <c r="M181">
        <f>VLOOKUP(A181,'Hospitalisation Details'!$B$2:$L$2347,6,0)</f>
        <v>36910.61</v>
      </c>
      <c r="N181" t="str">
        <f>VLOOKUP(A181,'Hospitalisation Details'!$B$2:$L$2347,7,0)</f>
        <v>tier - 2</v>
      </c>
      <c r="O181" t="str">
        <f>VLOOKUP(A181,'Hospitalisation Details'!$B$2:$L$2347,8,0)</f>
        <v>tier - 2</v>
      </c>
      <c r="P181" t="str">
        <f>VLOOKUP(A181,'Hospitalisation Details'!$B$2:$L$2347,9,0)</f>
        <v>R1011</v>
      </c>
      <c r="Q181">
        <f>VLOOKUP(A181,'Hospitalisation Details'!$B$2:$L$2347,11,0)</f>
        <v>59</v>
      </c>
    </row>
    <row r="182" spans="1:17" ht="15.6" x14ac:dyDescent="0.3">
      <c r="A182" s="1" t="s">
        <v>2192</v>
      </c>
      <c r="B182" t="str">
        <f>VLOOKUP(A182,'Customer Names'!$A$2:$E$2336,5,)</f>
        <v xml:space="preserve">  Abby W</v>
      </c>
      <c r="C182">
        <f>VLOOKUP(A182,'Medical Examinations'!$B$2:$K$2337,2,)</f>
        <v>32.49</v>
      </c>
      <c r="D182">
        <f>VLOOKUP(A182,'Medical Examinations'!$B$2:$K$2337,3,0)</f>
        <v>4.29</v>
      </c>
      <c r="E182" t="str">
        <f>VLOOKUP(A182,'Medical Examinations'!$B$2:$K$2336,4,0)</f>
        <v>No</v>
      </c>
      <c r="F182" t="str">
        <f>VLOOKUP(A182,'Medical Examinations'!$B$2:$K$2337,5,0)</f>
        <v>No</v>
      </c>
      <c r="G182" t="str">
        <f>VLOOKUP(A182,'Medical Examinations'!$B$2:$K$2337,6,0)</f>
        <v>Yes</v>
      </c>
      <c r="H182">
        <f>VLOOKUP(A182,'Medical Examinations'!$B$2:$K$2337,7,0)</f>
        <v>1</v>
      </c>
      <c r="I182" t="str">
        <f>VLOOKUP(A182,'Medical Examinations'!$B$2:$K$2337,8,0)</f>
        <v>Yes</v>
      </c>
      <c r="J182" t="str">
        <f>VLOOKUP(A182,'Medical Examinations'!$B$2:$K$2337,9,0)</f>
        <v>Obesity</v>
      </c>
      <c r="K182" t="str">
        <f>VLOOKUP(A182,'Medical Examinations'!$B$2:$K$2337,10,0)</f>
        <v>Normal</v>
      </c>
      <c r="L182" s="14">
        <f>VLOOKUP(A182,'Hospitalisation Details'!B182:L2527,10,0)</f>
        <v>37793</v>
      </c>
      <c r="M182">
        <f>VLOOKUP(A182,'Hospitalisation Details'!$B$2:$L$2347,6,0)</f>
        <v>36898.730000000003</v>
      </c>
      <c r="N182" t="str">
        <f>VLOOKUP(A182,'Hospitalisation Details'!$B$2:$L$2347,7,0)</f>
        <v>tier - 2</v>
      </c>
      <c r="O182" t="str">
        <f>VLOOKUP(A182,'Hospitalisation Details'!$B$2:$L$2347,8,0)</f>
        <v>tier - 1</v>
      </c>
      <c r="P182" t="str">
        <f>VLOOKUP(A182,'Hospitalisation Details'!$B$2:$L$2347,9,0)</f>
        <v>R1012</v>
      </c>
      <c r="Q182">
        <f>VLOOKUP(A182,'Hospitalisation Details'!$B$2:$L$2347,11,0)</f>
        <v>19</v>
      </c>
    </row>
    <row r="183" spans="1:17" ht="15.6" x14ac:dyDescent="0.3">
      <c r="A183" s="1" t="s">
        <v>2191</v>
      </c>
      <c r="B183" t="str">
        <f>VLOOKUP(A183,'Customer Names'!$A$2:$E$2336,5,)</f>
        <v xml:space="preserve">  Tyler</v>
      </c>
      <c r="C183">
        <f>VLOOKUP(A183,'Medical Examinations'!$B$2:$K$2337,2,)</f>
        <v>39</v>
      </c>
      <c r="D183">
        <f>VLOOKUP(A183,'Medical Examinations'!$B$2:$K$2337,3,0)</f>
        <v>5.7</v>
      </c>
      <c r="E183" t="str">
        <f>VLOOKUP(A183,'Medical Examinations'!$B$2:$K$2336,4,0)</f>
        <v>No</v>
      </c>
      <c r="F183" t="str">
        <f>VLOOKUP(A183,'Medical Examinations'!$B$2:$K$2337,5,0)</f>
        <v>No</v>
      </c>
      <c r="G183" t="str">
        <f>VLOOKUP(A183,'Medical Examinations'!$B$2:$K$2337,6,0)</f>
        <v>No</v>
      </c>
      <c r="H183">
        <f>VLOOKUP(A183,'Medical Examinations'!$B$2:$K$2337,7,0)</f>
        <v>2</v>
      </c>
      <c r="I183" t="str">
        <f>VLOOKUP(A183,'Medical Examinations'!$B$2:$K$2337,8,0)</f>
        <v>Yes</v>
      </c>
      <c r="J183" t="str">
        <f>VLOOKUP(A183,'Medical Examinations'!$B$2:$K$2337,9,0)</f>
        <v>Obesity</v>
      </c>
      <c r="K183" t="str">
        <f>VLOOKUP(A183,'Medical Examinations'!$B$2:$K$2337,10,0)</f>
        <v>Prediabetes</v>
      </c>
      <c r="L183" s="14">
        <f>VLOOKUP(A183,'Hospitalisation Details'!B183:L2528,10,0)</f>
        <v>26638</v>
      </c>
      <c r="M183">
        <f>VLOOKUP(A183,'Hospitalisation Details'!$B$2:$L$2347,6,0)</f>
        <v>36889.99</v>
      </c>
      <c r="N183" t="str">
        <f>VLOOKUP(A183,'Hospitalisation Details'!$B$2:$L$2347,7,0)</f>
        <v>tier - 1</v>
      </c>
      <c r="O183" t="str">
        <f>VLOOKUP(A183,'Hospitalisation Details'!$B$2:$L$2347,8,0)</f>
        <v>tier - 3</v>
      </c>
      <c r="P183" t="str">
        <f>VLOOKUP(A183,'Hospitalisation Details'!$B$2:$L$2347,9,0)</f>
        <v>R1011</v>
      </c>
      <c r="Q183">
        <f>VLOOKUP(A183,'Hospitalisation Details'!$B$2:$L$2347,11,0)</f>
        <v>50</v>
      </c>
    </row>
    <row r="184" spans="1:17" ht="15.6" x14ac:dyDescent="0.3">
      <c r="A184" s="1" t="s">
        <v>2190</v>
      </c>
      <c r="B184" t="str">
        <f>VLOOKUP(A184,'Customer Names'!$A$2:$E$2336,5,)</f>
        <v xml:space="preserve">  Jeffrey</v>
      </c>
      <c r="C184">
        <f>VLOOKUP(A184,'Medical Examinations'!$B$2:$K$2337,2,)</f>
        <v>35.299999999999997</v>
      </c>
      <c r="D184">
        <f>VLOOKUP(A184,'Medical Examinations'!$B$2:$K$2337,3,0)</f>
        <v>6.09</v>
      </c>
      <c r="E184" t="str">
        <f>VLOOKUP(A184,'Medical Examinations'!$B$2:$K$2336,4,0)</f>
        <v>No</v>
      </c>
      <c r="F184" t="str">
        <f>VLOOKUP(A184,'Medical Examinations'!$B$2:$K$2337,5,0)</f>
        <v>No</v>
      </c>
      <c r="G184" t="str">
        <f>VLOOKUP(A184,'Medical Examinations'!$B$2:$K$2337,6,0)</f>
        <v>No</v>
      </c>
      <c r="H184">
        <f>VLOOKUP(A184,'Medical Examinations'!$B$2:$K$2337,7,0)</f>
        <v>1</v>
      </c>
      <c r="I184" t="str">
        <f>VLOOKUP(A184,'Medical Examinations'!$B$2:$K$2337,8,0)</f>
        <v>Yes</v>
      </c>
      <c r="J184" t="str">
        <f>VLOOKUP(A184,'Medical Examinations'!$B$2:$K$2337,9,0)</f>
        <v>Obesity</v>
      </c>
      <c r="K184" t="str">
        <f>VLOOKUP(A184,'Medical Examinations'!$B$2:$K$2337,10,0)</f>
        <v>Prediabetes</v>
      </c>
      <c r="L184" s="14">
        <f>VLOOKUP(A184,'Hospitalisation Details'!B184:L2529,10,0)</f>
        <v>33789</v>
      </c>
      <c r="M184">
        <f>VLOOKUP(A184,'Hospitalisation Details'!$B$2:$L$2347,6,0)</f>
        <v>36837.47</v>
      </c>
      <c r="N184" t="str">
        <f>VLOOKUP(A184,'Hospitalisation Details'!$B$2:$L$2347,7,0)</f>
        <v>tier - 2</v>
      </c>
      <c r="O184" t="str">
        <f>VLOOKUP(A184,'Hospitalisation Details'!$B$2:$L$2347,8,0)</f>
        <v>tier - 3</v>
      </c>
      <c r="P184" t="str">
        <f>VLOOKUP(A184,'Hospitalisation Details'!$B$2:$L$2347,9,0)</f>
        <v>R1011</v>
      </c>
      <c r="Q184">
        <f>VLOOKUP(A184,'Hospitalisation Details'!$B$2:$L$2347,11,0)</f>
        <v>30</v>
      </c>
    </row>
    <row r="185" spans="1:17" ht="15.6" x14ac:dyDescent="0.3">
      <c r="A185" s="1" t="s">
        <v>2189</v>
      </c>
      <c r="B185" t="str">
        <f>VLOOKUP(A185,'Customer Names'!$A$2:$E$2336,5,)</f>
        <v xml:space="preserve">  Matthew F</v>
      </c>
      <c r="C185">
        <f>VLOOKUP(A185,'Medical Examinations'!$B$2:$K$2337,2,)</f>
        <v>33.42</v>
      </c>
      <c r="D185">
        <f>VLOOKUP(A185,'Medical Examinations'!$B$2:$K$2337,3,0)</f>
        <v>10.67</v>
      </c>
      <c r="E185" t="str">
        <f>VLOOKUP(A185,'Medical Examinations'!$B$2:$K$2336,4,0)</f>
        <v>No</v>
      </c>
      <c r="F185" t="str">
        <f>VLOOKUP(A185,'Medical Examinations'!$B$2:$K$2337,5,0)</f>
        <v>No</v>
      </c>
      <c r="G185" t="str">
        <f>VLOOKUP(A185,'Medical Examinations'!$B$2:$K$2337,6,0)</f>
        <v>No</v>
      </c>
      <c r="H185">
        <f>VLOOKUP(A185,'Medical Examinations'!$B$2:$K$2337,7,0)</f>
        <v>0</v>
      </c>
      <c r="I185" t="str">
        <f>VLOOKUP(A185,'Medical Examinations'!$B$2:$K$2337,8,0)</f>
        <v>Yes</v>
      </c>
      <c r="J185" t="str">
        <f>VLOOKUP(A185,'Medical Examinations'!$B$2:$K$2337,9,0)</f>
        <v>Obesity</v>
      </c>
      <c r="K185" t="str">
        <f>VLOOKUP(A185,'Medical Examinations'!$B$2:$K$2337,10,0)</f>
        <v>Diabetes</v>
      </c>
      <c r="L185" s="14">
        <f>VLOOKUP(A185,'Hospitalisation Details'!B185:L2530,10,0)</f>
        <v>24104</v>
      </c>
      <c r="M185">
        <f>VLOOKUP(A185,'Hospitalisation Details'!$B$2:$L$2347,6,0)</f>
        <v>36795.29</v>
      </c>
      <c r="N185" t="str">
        <f>VLOOKUP(A185,'Hospitalisation Details'!$B$2:$L$2347,7,0)</f>
        <v>tier - 2</v>
      </c>
      <c r="O185" t="str">
        <f>VLOOKUP(A185,'Hospitalisation Details'!$B$2:$L$2347,8,0)</f>
        <v>tier - 1</v>
      </c>
      <c r="P185" t="str">
        <f>VLOOKUP(A185,'Hospitalisation Details'!$B$2:$L$2347,9,0)</f>
        <v>R1011</v>
      </c>
      <c r="Q185">
        <f>VLOOKUP(A185,'Hospitalisation Details'!$B$2:$L$2347,11,0)</f>
        <v>57</v>
      </c>
    </row>
    <row r="186" spans="1:17" ht="15.6" x14ac:dyDescent="0.3">
      <c r="A186" s="1" t="s">
        <v>2188</v>
      </c>
      <c r="B186" t="str">
        <f>VLOOKUP(A186,'Customer Names'!$A$2:$E$2336,5,)</f>
        <v xml:space="preserve">  Ryan J</v>
      </c>
      <c r="C186">
        <f>VLOOKUP(A186,'Medical Examinations'!$B$2:$K$2337,2,)</f>
        <v>37.18</v>
      </c>
      <c r="D186">
        <f>VLOOKUP(A186,'Medical Examinations'!$B$2:$K$2337,3,0)</f>
        <v>6.75</v>
      </c>
      <c r="E186" t="str">
        <f>VLOOKUP(A186,'Medical Examinations'!$B$2:$K$2336,4,0)</f>
        <v>Yes</v>
      </c>
      <c r="F186" t="str">
        <f>VLOOKUP(A186,'Medical Examinations'!$B$2:$K$2337,5,0)</f>
        <v>No</v>
      </c>
      <c r="G186" t="str">
        <f>VLOOKUP(A186,'Medical Examinations'!$B$2:$K$2337,6,0)</f>
        <v>No</v>
      </c>
      <c r="H186">
        <f>VLOOKUP(A186,'Medical Examinations'!$B$2:$K$2337,7,0)</f>
        <v>2</v>
      </c>
      <c r="I186" t="str">
        <f>VLOOKUP(A186,'Medical Examinations'!$B$2:$K$2337,8,0)</f>
        <v>Yes</v>
      </c>
      <c r="J186" t="str">
        <f>VLOOKUP(A186,'Medical Examinations'!$B$2:$K$2337,9,0)</f>
        <v>Obesity</v>
      </c>
      <c r="K186" t="str">
        <f>VLOOKUP(A186,'Medical Examinations'!$B$2:$K$2337,10,0)</f>
        <v>Diabetes</v>
      </c>
      <c r="L186" s="14">
        <f>VLOOKUP(A186,'Hospitalisation Details'!B186:L2531,10,0)</f>
        <v>25763</v>
      </c>
      <c r="M186">
        <f>VLOOKUP(A186,'Hospitalisation Details'!$B$2:$L$2347,6,0)</f>
        <v>36786.370000000003</v>
      </c>
      <c r="N186" t="str">
        <f>VLOOKUP(A186,'Hospitalisation Details'!$B$2:$L$2347,7,0)</f>
        <v>tier - 1</v>
      </c>
      <c r="O186" t="str">
        <f>VLOOKUP(A186,'Hospitalisation Details'!$B$2:$L$2347,8,0)</f>
        <v>tier - 1</v>
      </c>
      <c r="P186" t="str">
        <f>VLOOKUP(A186,'Hospitalisation Details'!$B$2:$L$2347,9,0)</f>
        <v>R1011</v>
      </c>
      <c r="Q186">
        <f>VLOOKUP(A186,'Hospitalisation Details'!$B$2:$L$2347,11,0)</f>
        <v>52</v>
      </c>
    </row>
    <row r="187" spans="1:17" ht="15.6" x14ac:dyDescent="0.3">
      <c r="A187" s="1" t="s">
        <v>2187</v>
      </c>
      <c r="B187" t="str">
        <f>VLOOKUP(A187,'Customer Names'!$A$2:$E$2336,5,)</f>
        <v xml:space="preserve">  Amy</v>
      </c>
      <c r="C187">
        <f>VLOOKUP(A187,'Medical Examinations'!$B$2:$K$2337,2,)</f>
        <v>33.33</v>
      </c>
      <c r="D187">
        <f>VLOOKUP(A187,'Medical Examinations'!$B$2:$K$2337,3,0)</f>
        <v>9.26</v>
      </c>
      <c r="E187" t="str">
        <f>VLOOKUP(A187,'Medical Examinations'!$B$2:$K$2336,4,0)</f>
        <v>Yes</v>
      </c>
      <c r="F187" t="str">
        <f>VLOOKUP(A187,'Medical Examinations'!$B$2:$K$2337,5,0)</f>
        <v>No</v>
      </c>
      <c r="G187" t="str">
        <f>VLOOKUP(A187,'Medical Examinations'!$B$2:$K$2337,6,0)</f>
        <v>No</v>
      </c>
      <c r="H187">
        <f>VLOOKUP(A187,'Medical Examinations'!$B$2:$K$2337,7,0)</f>
        <v>2</v>
      </c>
      <c r="I187" t="str">
        <f>VLOOKUP(A187,'Medical Examinations'!$B$2:$K$2337,8,0)</f>
        <v>No</v>
      </c>
      <c r="J187" t="str">
        <f>VLOOKUP(A187,'Medical Examinations'!$B$2:$K$2337,9,0)</f>
        <v>Obesity</v>
      </c>
      <c r="K187" t="str">
        <f>VLOOKUP(A187,'Medical Examinations'!$B$2:$K$2337,10,0)</f>
        <v>Diabetes</v>
      </c>
      <c r="L187" s="14">
        <f>VLOOKUP(A187,'Hospitalisation Details'!B187:L2532,10,0)</f>
        <v>22491</v>
      </c>
      <c r="M187">
        <f>VLOOKUP(A187,'Hospitalisation Details'!$B$2:$L$2347,6,0)</f>
        <v>36580.28</v>
      </c>
      <c r="N187" t="str">
        <f>VLOOKUP(A187,'Hospitalisation Details'!$B$2:$L$2347,7,0)</f>
        <v>tier - 2</v>
      </c>
      <c r="O187" t="str">
        <f>VLOOKUP(A187,'Hospitalisation Details'!$B$2:$L$2347,8,0)</f>
        <v>tier - 2</v>
      </c>
      <c r="P187" t="str">
        <f>VLOOKUP(A187,'Hospitalisation Details'!$B$2:$L$2347,9,0)</f>
        <v>R1013</v>
      </c>
      <c r="Q187">
        <f>VLOOKUP(A187,'Hospitalisation Details'!$B$2:$L$2347,11,0)</f>
        <v>61</v>
      </c>
    </row>
    <row r="188" spans="1:17" ht="15.6" x14ac:dyDescent="0.3">
      <c r="A188" s="1" t="s">
        <v>2186</v>
      </c>
      <c r="B188" t="str">
        <f>VLOOKUP(A188,'Customer Names'!$A$2:$E$2336,5,)</f>
        <v xml:space="preserve">  Andrew P</v>
      </c>
      <c r="C188">
        <f>VLOOKUP(A188,'Medical Examinations'!$B$2:$K$2337,2,)</f>
        <v>53.21</v>
      </c>
      <c r="D188">
        <f>VLOOKUP(A188,'Medical Examinations'!$B$2:$K$2337,3,0)</f>
        <v>4.2699999999999996</v>
      </c>
      <c r="E188" t="str">
        <f>VLOOKUP(A188,'Medical Examinations'!$B$2:$K$2336,4,0)</f>
        <v>No</v>
      </c>
      <c r="F188" t="str">
        <f>VLOOKUP(A188,'Medical Examinations'!$B$2:$K$2337,5,0)</f>
        <v>No</v>
      </c>
      <c r="G188" t="str">
        <f>VLOOKUP(A188,'Medical Examinations'!$B$2:$K$2337,6,0)</f>
        <v>No</v>
      </c>
      <c r="H188">
        <f>VLOOKUP(A188,'Medical Examinations'!$B$2:$K$2337,7,0)</f>
        <v>1</v>
      </c>
      <c r="I188" t="str">
        <f>VLOOKUP(A188,'Medical Examinations'!$B$2:$K$2337,8,0)</f>
        <v>Yes</v>
      </c>
      <c r="J188" t="str">
        <f>VLOOKUP(A188,'Medical Examinations'!$B$2:$K$2337,9,0)</f>
        <v>Obesity</v>
      </c>
      <c r="K188" t="str">
        <f>VLOOKUP(A188,'Medical Examinations'!$B$2:$K$2337,10,0)</f>
        <v>Normal</v>
      </c>
      <c r="L188" s="14">
        <f>VLOOKUP(A188,'Hospitalisation Details'!B188:L2533,10,0)</f>
        <v>33886</v>
      </c>
      <c r="M188">
        <f>VLOOKUP(A188,'Hospitalisation Details'!$B$2:$L$2347,6,0)</f>
        <v>36572.800000000003</v>
      </c>
      <c r="N188" t="str">
        <f>VLOOKUP(A188,'Hospitalisation Details'!$B$2:$L$2347,7,0)</f>
        <v>tier - 1</v>
      </c>
      <c r="O188" t="str">
        <f>VLOOKUP(A188,'Hospitalisation Details'!$B$2:$L$2347,8,0)</f>
        <v>tier - 2</v>
      </c>
      <c r="P188" t="str">
        <f>VLOOKUP(A188,'Hospitalisation Details'!$B$2:$L$2347,9,0)</f>
        <v>R1011</v>
      </c>
      <c r="Q188">
        <f>VLOOKUP(A188,'Hospitalisation Details'!$B$2:$L$2347,11,0)</f>
        <v>30</v>
      </c>
    </row>
    <row r="189" spans="1:17" ht="15.6" x14ac:dyDescent="0.3">
      <c r="A189" s="1" t="s">
        <v>2185</v>
      </c>
      <c r="B189" t="str">
        <f>VLOOKUP(A189,'Customer Names'!$A$2:$E$2336,5,)</f>
        <v xml:space="preserve">  George M</v>
      </c>
      <c r="C189">
        <f>VLOOKUP(A189,'Medical Examinations'!$B$2:$K$2337,2,)</f>
        <v>38.729999999999997</v>
      </c>
      <c r="D189">
        <f>VLOOKUP(A189,'Medical Examinations'!$B$2:$K$2337,3,0)</f>
        <v>11.51</v>
      </c>
      <c r="E189" t="str">
        <f>VLOOKUP(A189,'Medical Examinations'!$B$2:$K$2336,4,0)</f>
        <v>No</v>
      </c>
      <c r="F189" t="str">
        <f>VLOOKUP(A189,'Medical Examinations'!$B$2:$K$2337,5,0)</f>
        <v>No</v>
      </c>
      <c r="G189" t="str">
        <f>VLOOKUP(A189,'Medical Examinations'!$B$2:$K$2337,6,0)</f>
        <v>No</v>
      </c>
      <c r="H189">
        <f>VLOOKUP(A189,'Medical Examinations'!$B$2:$K$2337,7,0)</f>
        <v>2</v>
      </c>
      <c r="I189" t="str">
        <f>VLOOKUP(A189,'Medical Examinations'!$B$2:$K$2337,8,0)</f>
        <v>Yes</v>
      </c>
      <c r="J189" t="str">
        <f>VLOOKUP(A189,'Medical Examinations'!$B$2:$K$2337,9,0)</f>
        <v>Obesity</v>
      </c>
      <c r="K189" t="str">
        <f>VLOOKUP(A189,'Medical Examinations'!$B$2:$K$2337,10,0)</f>
        <v>Diabetes</v>
      </c>
      <c r="L189" s="14">
        <f>VLOOKUP(A189,'Hospitalisation Details'!B189:L2534,10,0)</f>
        <v>26885</v>
      </c>
      <c r="M189">
        <f>VLOOKUP(A189,'Hospitalisation Details'!$B$2:$L$2347,6,0)</f>
        <v>36541.550000000003</v>
      </c>
      <c r="N189" t="str">
        <f>VLOOKUP(A189,'Hospitalisation Details'!$B$2:$L$2347,7,0)</f>
        <v>tier - 2</v>
      </c>
      <c r="O189" t="str">
        <f>VLOOKUP(A189,'Hospitalisation Details'!$B$2:$L$2347,8,0)</f>
        <v>tier - 3</v>
      </c>
      <c r="P189" t="str">
        <f>VLOOKUP(A189,'Hospitalisation Details'!$B$2:$L$2347,9,0)</f>
        <v>R1011</v>
      </c>
      <c r="Q189">
        <f>VLOOKUP(A189,'Hospitalisation Details'!$B$2:$L$2347,11,0)</f>
        <v>49</v>
      </c>
    </row>
    <row r="190" spans="1:17" ht="15.6" x14ac:dyDescent="0.3">
      <c r="A190" s="1" t="s">
        <v>2184</v>
      </c>
      <c r="B190" t="str">
        <f>VLOOKUP(A190,'Customer Names'!$A$2:$E$2336,5,)</f>
        <v xml:space="preserve">  Sarah</v>
      </c>
      <c r="C190">
        <f>VLOOKUP(A190,'Medical Examinations'!$B$2:$K$2337,2,)</f>
        <v>29.73</v>
      </c>
      <c r="D190">
        <f>VLOOKUP(A190,'Medical Examinations'!$B$2:$K$2337,3,0)</f>
        <v>7.22</v>
      </c>
      <c r="E190" t="str">
        <f>VLOOKUP(A190,'Medical Examinations'!$B$2:$K$2336,4,0)</f>
        <v>No</v>
      </c>
      <c r="F190" t="str">
        <f>VLOOKUP(A190,'Medical Examinations'!$B$2:$K$2337,5,0)</f>
        <v>No</v>
      </c>
      <c r="G190" t="str">
        <f>VLOOKUP(A190,'Medical Examinations'!$B$2:$K$2337,6,0)</f>
        <v>No</v>
      </c>
      <c r="H190">
        <f>VLOOKUP(A190,'Medical Examinations'!$B$2:$K$2337,7,0)</f>
        <v>0</v>
      </c>
      <c r="I190" t="str">
        <f>VLOOKUP(A190,'Medical Examinations'!$B$2:$K$2337,8,0)</f>
        <v>Yes</v>
      </c>
      <c r="J190" t="str">
        <f>VLOOKUP(A190,'Medical Examinations'!$B$2:$K$2337,9,0)</f>
        <v>Overweight</v>
      </c>
      <c r="K190" t="str">
        <f>VLOOKUP(A190,'Medical Examinations'!$B$2:$K$2337,10,0)</f>
        <v>Diabetes</v>
      </c>
      <c r="L190" s="14">
        <f>VLOOKUP(A190,'Hospitalisation Details'!B190:L2535,10,0)</f>
        <v>22969</v>
      </c>
      <c r="M190">
        <f>VLOOKUP(A190,'Hospitalisation Details'!$B$2:$L$2347,6,0)</f>
        <v>36445.550000000003</v>
      </c>
      <c r="N190" t="str">
        <f>VLOOKUP(A190,'Hospitalisation Details'!$B$2:$L$2347,7,0)</f>
        <v>tier - 2</v>
      </c>
      <c r="O190" t="str">
        <f>VLOOKUP(A190,'Hospitalisation Details'!$B$2:$L$2347,8,0)</f>
        <v>tier - 2</v>
      </c>
      <c r="P190" t="str">
        <f>VLOOKUP(A190,'Hospitalisation Details'!$B$2:$L$2347,9,0)</f>
        <v>R1011</v>
      </c>
      <c r="Q190">
        <f>VLOOKUP(A190,'Hospitalisation Details'!$B$2:$L$2347,11,0)</f>
        <v>60</v>
      </c>
    </row>
    <row r="191" spans="1:17" ht="15.6" x14ac:dyDescent="0.3">
      <c r="A191" s="1" t="s">
        <v>2183</v>
      </c>
      <c r="B191" t="str">
        <f>VLOOKUP(A191,'Customer Names'!$A$2:$E$2336,5,)</f>
        <v xml:space="preserve">  Lara</v>
      </c>
      <c r="C191">
        <f>VLOOKUP(A191,'Medical Examinations'!$B$2:$K$2337,2,)</f>
        <v>34.700000000000003</v>
      </c>
      <c r="D191">
        <f>VLOOKUP(A191,'Medical Examinations'!$B$2:$K$2337,3,0)</f>
        <v>4.37</v>
      </c>
      <c r="E191" t="str">
        <f>VLOOKUP(A191,'Medical Examinations'!$B$2:$K$2336,4,0)</f>
        <v>No</v>
      </c>
      <c r="F191" t="str">
        <f>VLOOKUP(A191,'Medical Examinations'!$B$2:$K$2337,5,0)</f>
        <v>No</v>
      </c>
      <c r="G191" t="str">
        <f>VLOOKUP(A191,'Medical Examinations'!$B$2:$K$2337,6,0)</f>
        <v>Yes</v>
      </c>
      <c r="H191">
        <f>VLOOKUP(A191,'Medical Examinations'!$B$2:$K$2337,7,0)</f>
        <v>1</v>
      </c>
      <c r="I191" t="str">
        <f>VLOOKUP(A191,'Medical Examinations'!$B$2:$K$2337,8,0)</f>
        <v>Yes</v>
      </c>
      <c r="J191" t="str">
        <f>VLOOKUP(A191,'Medical Examinations'!$B$2:$K$2337,9,0)</f>
        <v>Obesity</v>
      </c>
      <c r="K191" t="str">
        <f>VLOOKUP(A191,'Medical Examinations'!$B$2:$K$2337,10,0)</f>
        <v>Normal</v>
      </c>
      <c r="L191" s="14">
        <f>VLOOKUP(A191,'Hospitalisation Details'!B191:L2536,10,0)</f>
        <v>37964</v>
      </c>
      <c r="M191">
        <f>VLOOKUP(A191,'Hospitalisation Details'!$B$2:$L$2347,6,0)</f>
        <v>36397.58</v>
      </c>
      <c r="N191" t="str">
        <f>VLOOKUP(A191,'Hospitalisation Details'!$B$2:$L$2347,7,0)</f>
        <v>tier - 2</v>
      </c>
      <c r="O191" t="str">
        <f>VLOOKUP(A191,'Hospitalisation Details'!$B$2:$L$2347,8,0)</f>
        <v>tier - 3</v>
      </c>
      <c r="P191" t="str">
        <f>VLOOKUP(A191,'Hospitalisation Details'!$B$2:$L$2347,9,0)</f>
        <v>R1011</v>
      </c>
      <c r="Q191">
        <f>VLOOKUP(A191,'Hospitalisation Details'!$B$2:$L$2347,11,0)</f>
        <v>19</v>
      </c>
    </row>
    <row r="192" spans="1:17" ht="15.6" x14ac:dyDescent="0.3">
      <c r="A192" s="1" t="s">
        <v>2182</v>
      </c>
      <c r="B192" t="str">
        <f>VLOOKUP(A192,'Customer Names'!$A$2:$E$2336,5,)</f>
        <v xml:space="preserve">  Sebastien</v>
      </c>
      <c r="C192">
        <f>VLOOKUP(A192,'Medical Examinations'!$B$2:$K$2337,2,)</f>
        <v>38.28</v>
      </c>
      <c r="D192">
        <f>VLOOKUP(A192,'Medical Examinations'!$B$2:$K$2337,3,0)</f>
        <v>11.56</v>
      </c>
      <c r="E192" t="str">
        <f>VLOOKUP(A192,'Medical Examinations'!$B$2:$K$2336,4,0)</f>
        <v>Yes</v>
      </c>
      <c r="F192" t="str">
        <f>VLOOKUP(A192,'Medical Examinations'!$B$2:$K$2337,5,0)</f>
        <v>No</v>
      </c>
      <c r="G192" t="str">
        <f>VLOOKUP(A192,'Medical Examinations'!$B$2:$K$2337,6,0)</f>
        <v>No</v>
      </c>
      <c r="H192">
        <f>VLOOKUP(A192,'Medical Examinations'!$B$2:$K$2337,7,0)</f>
        <v>1</v>
      </c>
      <c r="I192" t="str">
        <f>VLOOKUP(A192,'Medical Examinations'!$B$2:$K$2337,8,0)</f>
        <v>Yes</v>
      </c>
      <c r="J192" t="str">
        <f>VLOOKUP(A192,'Medical Examinations'!$B$2:$K$2337,9,0)</f>
        <v>Obesity</v>
      </c>
      <c r="K192" t="str">
        <f>VLOOKUP(A192,'Medical Examinations'!$B$2:$K$2337,10,0)</f>
        <v>Diabetes</v>
      </c>
      <c r="L192" s="14">
        <f>VLOOKUP(A192,'Hospitalisation Details'!B192:L2537,10,0)</f>
        <v>27550</v>
      </c>
      <c r="M192">
        <f>VLOOKUP(A192,'Hospitalisation Details'!$B$2:$L$2347,6,0)</f>
        <v>36350.71</v>
      </c>
      <c r="N192" t="str">
        <f>VLOOKUP(A192,'Hospitalisation Details'!$B$2:$L$2347,7,0)</f>
        <v>tier - 1</v>
      </c>
      <c r="O192" t="str">
        <f>VLOOKUP(A192,'Hospitalisation Details'!$B$2:$L$2347,8,0)</f>
        <v>tier - 2</v>
      </c>
      <c r="P192" t="str">
        <f>VLOOKUP(A192,'Hospitalisation Details'!$B$2:$L$2347,9,0)</f>
        <v>R1011</v>
      </c>
      <c r="Q192">
        <f>VLOOKUP(A192,'Hospitalisation Details'!$B$2:$L$2347,11,0)</f>
        <v>48</v>
      </c>
    </row>
    <row r="193" spans="1:17" ht="15.6" x14ac:dyDescent="0.3">
      <c r="A193" s="1" t="s">
        <v>2181</v>
      </c>
      <c r="B193" t="str">
        <f>VLOOKUP(A193,'Customer Names'!$A$2:$E$2336,5,)</f>
        <v xml:space="preserve">  Padraig</v>
      </c>
      <c r="C193">
        <f>VLOOKUP(A193,'Medical Examinations'!$B$2:$K$2337,2,)</f>
        <v>33.57</v>
      </c>
      <c r="D193">
        <f>VLOOKUP(A193,'Medical Examinations'!$B$2:$K$2337,3,0)</f>
        <v>8.82</v>
      </c>
      <c r="E193" t="str">
        <f>VLOOKUP(A193,'Medical Examinations'!$B$2:$K$2336,4,0)</f>
        <v>Yes</v>
      </c>
      <c r="F193" t="str">
        <f>VLOOKUP(A193,'Medical Examinations'!$B$2:$K$2337,5,0)</f>
        <v>No</v>
      </c>
      <c r="G193" t="str">
        <f>VLOOKUP(A193,'Medical Examinations'!$B$2:$K$2337,6,0)</f>
        <v>No</v>
      </c>
      <c r="H193">
        <f>VLOOKUP(A193,'Medical Examinations'!$B$2:$K$2337,7,0)</f>
        <v>0</v>
      </c>
      <c r="I193" t="str">
        <f>VLOOKUP(A193,'Medical Examinations'!$B$2:$K$2337,8,0)</f>
        <v>Yes</v>
      </c>
      <c r="J193" t="str">
        <f>VLOOKUP(A193,'Medical Examinations'!$B$2:$K$2337,9,0)</f>
        <v>Obesity</v>
      </c>
      <c r="K193" t="str">
        <f>VLOOKUP(A193,'Medical Examinations'!$B$2:$K$2337,10,0)</f>
        <v>Diabetes</v>
      </c>
      <c r="L193" s="14">
        <f>VLOOKUP(A193,'Hospitalisation Details'!B193:L2538,10,0)</f>
        <v>24763</v>
      </c>
      <c r="M193">
        <f>VLOOKUP(A193,'Hospitalisation Details'!$B$2:$L$2347,6,0)</f>
        <v>36332.449999999997</v>
      </c>
      <c r="N193" t="str">
        <f>VLOOKUP(A193,'Hospitalisation Details'!$B$2:$L$2347,7,0)</f>
        <v>tier - 1</v>
      </c>
      <c r="O193" t="str">
        <f>VLOOKUP(A193,'Hospitalisation Details'!$B$2:$L$2347,8,0)</f>
        <v>tier - 3</v>
      </c>
      <c r="P193" t="str">
        <f>VLOOKUP(A193,'Hospitalisation Details'!$B$2:$L$2347,9,0)</f>
        <v>R1011</v>
      </c>
      <c r="Q193">
        <f>VLOOKUP(A193,'Hospitalisation Details'!$B$2:$L$2347,11,0)</f>
        <v>55</v>
      </c>
    </row>
    <row r="194" spans="1:17" ht="15.6" x14ac:dyDescent="0.3">
      <c r="A194" s="1" t="s">
        <v>2180</v>
      </c>
      <c r="B194" t="str">
        <f>VLOOKUP(A194,'Customer Names'!$A$2:$E$2336,5,)</f>
        <v xml:space="preserve">  Heather</v>
      </c>
      <c r="C194">
        <f>VLOOKUP(A194,'Medical Examinations'!$B$2:$K$2337,2,)</f>
        <v>52.06</v>
      </c>
      <c r="D194">
        <f>VLOOKUP(A194,'Medical Examinations'!$B$2:$K$2337,3,0)</f>
        <v>4.6900000000000004</v>
      </c>
      <c r="E194" t="str">
        <f>VLOOKUP(A194,'Medical Examinations'!$B$2:$K$2336,4,0)</f>
        <v>No</v>
      </c>
      <c r="F194" t="str">
        <f>VLOOKUP(A194,'Medical Examinations'!$B$2:$K$2337,5,0)</f>
        <v>No</v>
      </c>
      <c r="G194" t="str">
        <f>VLOOKUP(A194,'Medical Examinations'!$B$2:$K$2337,6,0)</f>
        <v>No</v>
      </c>
      <c r="H194">
        <f>VLOOKUP(A194,'Medical Examinations'!$B$2:$K$2337,7,0)</f>
        <v>1</v>
      </c>
      <c r="I194" t="str">
        <f>VLOOKUP(A194,'Medical Examinations'!$B$2:$K$2337,8,0)</f>
        <v>Yes</v>
      </c>
      <c r="J194" t="str">
        <f>VLOOKUP(A194,'Medical Examinations'!$B$2:$K$2337,9,0)</f>
        <v>Obesity</v>
      </c>
      <c r="K194" t="str">
        <f>VLOOKUP(A194,'Medical Examinations'!$B$2:$K$2337,10,0)</f>
        <v>Normal</v>
      </c>
      <c r="L194" s="14">
        <f>VLOOKUP(A194,'Hospitalisation Details'!B194:L2539,10,0)</f>
        <v>33771</v>
      </c>
      <c r="M194">
        <f>VLOOKUP(A194,'Hospitalisation Details'!$B$2:$L$2347,6,0)</f>
        <v>36314.050000000003</v>
      </c>
      <c r="N194" t="str">
        <f>VLOOKUP(A194,'Hospitalisation Details'!$B$2:$L$2347,7,0)</f>
        <v>tier - 2</v>
      </c>
      <c r="O194" t="str">
        <f>VLOOKUP(A194,'Hospitalisation Details'!$B$2:$L$2347,8,0)</f>
        <v>tier - 2</v>
      </c>
      <c r="P194" t="str">
        <f>VLOOKUP(A194,'Hospitalisation Details'!$B$2:$L$2347,9,0)</f>
        <v>R1011</v>
      </c>
      <c r="Q194">
        <f>VLOOKUP(A194,'Hospitalisation Details'!$B$2:$L$2347,11,0)</f>
        <v>30</v>
      </c>
    </row>
    <row r="195" spans="1:17" ht="15.6" x14ac:dyDescent="0.3">
      <c r="A195" s="1" t="s">
        <v>2179</v>
      </c>
      <c r="B195" t="str">
        <f>VLOOKUP(A195,'Customer Names'!$A$2:$E$2336,5,)</f>
        <v xml:space="preserve">  Jorge</v>
      </c>
      <c r="C195">
        <f>VLOOKUP(A195,'Medical Examinations'!$B$2:$K$2337,2,)</f>
        <v>38.17</v>
      </c>
      <c r="D195">
        <f>VLOOKUP(A195,'Medical Examinations'!$B$2:$K$2337,3,0)</f>
        <v>4.53</v>
      </c>
      <c r="E195" t="str">
        <f>VLOOKUP(A195,'Medical Examinations'!$B$2:$K$2336,4,0)</f>
        <v>No</v>
      </c>
      <c r="F195" t="str">
        <f>VLOOKUP(A195,'Medical Examinations'!$B$2:$K$2337,5,0)</f>
        <v>yes</v>
      </c>
      <c r="G195" t="str">
        <f>VLOOKUP(A195,'Medical Examinations'!$B$2:$K$2337,6,0)</f>
        <v>No</v>
      </c>
      <c r="H195">
        <f>VLOOKUP(A195,'Medical Examinations'!$B$2:$K$2337,7,0)</f>
        <v>1</v>
      </c>
      <c r="I195" t="str">
        <f>VLOOKUP(A195,'Medical Examinations'!$B$2:$K$2337,8,0)</f>
        <v>Yes</v>
      </c>
      <c r="J195" t="str">
        <f>VLOOKUP(A195,'Medical Examinations'!$B$2:$K$2337,9,0)</f>
        <v>Obesity</v>
      </c>
      <c r="K195" t="str">
        <f>VLOOKUP(A195,'Medical Examinations'!$B$2:$K$2337,10,0)</f>
        <v>Normal</v>
      </c>
      <c r="L195" s="14">
        <f>VLOOKUP(A195,'Hospitalisation Details'!B195:L2540,10,0)</f>
        <v>38346</v>
      </c>
      <c r="M195">
        <f>VLOOKUP(A195,'Hospitalisation Details'!$B$2:$L$2347,6,0)</f>
        <v>36307.800000000003</v>
      </c>
      <c r="N195" t="str">
        <f>VLOOKUP(A195,'Hospitalisation Details'!$B$2:$L$2347,7,0)</f>
        <v>tier - 1</v>
      </c>
      <c r="O195" t="str">
        <f>VLOOKUP(A195,'Hospitalisation Details'!$B$2:$L$2347,8,0)</f>
        <v>tier - 2</v>
      </c>
      <c r="P195" t="str">
        <f>VLOOKUP(A195,'Hospitalisation Details'!$B$2:$L$2347,9,0)</f>
        <v>R1013</v>
      </c>
      <c r="Q195">
        <f>VLOOKUP(A195,'Hospitalisation Details'!$B$2:$L$2347,11,0)</f>
        <v>18</v>
      </c>
    </row>
    <row r="196" spans="1:17" ht="15.6" x14ac:dyDescent="0.3">
      <c r="A196" s="1" t="s">
        <v>2178</v>
      </c>
      <c r="B196" t="str">
        <f>VLOOKUP(A196,'Customer Names'!$A$2:$E$2336,5,)</f>
        <v xml:space="preserve">  Jack R</v>
      </c>
      <c r="C196">
        <f>VLOOKUP(A196,'Medical Examinations'!$B$2:$K$2337,2,)</f>
        <v>36.954999999999998</v>
      </c>
      <c r="D196">
        <f>VLOOKUP(A196,'Medical Examinations'!$B$2:$K$2337,3,0)</f>
        <v>5.84</v>
      </c>
      <c r="E196" t="str">
        <f>VLOOKUP(A196,'Medical Examinations'!$B$2:$K$2336,4,0)</f>
        <v>No</v>
      </c>
      <c r="F196" t="str">
        <f>VLOOKUP(A196,'Medical Examinations'!$B$2:$K$2337,5,0)</f>
        <v>No</v>
      </c>
      <c r="G196" t="str">
        <f>VLOOKUP(A196,'Medical Examinations'!$B$2:$K$2337,6,0)</f>
        <v>Yes</v>
      </c>
      <c r="H196">
        <f>VLOOKUP(A196,'Medical Examinations'!$B$2:$K$2337,7,0)</f>
        <v>1</v>
      </c>
      <c r="I196" t="str">
        <f>VLOOKUP(A196,'Medical Examinations'!$B$2:$K$2337,8,0)</f>
        <v>Yes</v>
      </c>
      <c r="J196" t="str">
        <f>VLOOKUP(A196,'Medical Examinations'!$B$2:$K$2337,9,0)</f>
        <v>Obesity</v>
      </c>
      <c r="K196" t="str">
        <f>VLOOKUP(A196,'Medical Examinations'!$B$2:$K$2337,10,0)</f>
        <v>Prediabetes</v>
      </c>
      <c r="L196" s="14">
        <f>VLOOKUP(A196,'Hospitalisation Details'!B196:L2541,10,0)</f>
        <v>37869</v>
      </c>
      <c r="M196">
        <f>VLOOKUP(A196,'Hospitalisation Details'!$B$2:$L$2347,6,0)</f>
        <v>36219.410000000003</v>
      </c>
      <c r="N196" t="str">
        <f>VLOOKUP(A196,'Hospitalisation Details'!$B$2:$L$2347,7,0)</f>
        <v>tier - 1</v>
      </c>
      <c r="O196" t="str">
        <f>VLOOKUP(A196,'Hospitalisation Details'!$B$2:$L$2347,8,0)</f>
        <v>tier - 1</v>
      </c>
      <c r="P196" t="str">
        <f>VLOOKUP(A196,'Hospitalisation Details'!$B$2:$L$2347,9,0)</f>
        <v>R1012</v>
      </c>
      <c r="Q196">
        <f>VLOOKUP(A196,'Hospitalisation Details'!$B$2:$L$2347,11,0)</f>
        <v>19</v>
      </c>
    </row>
    <row r="197" spans="1:17" ht="15.6" x14ac:dyDescent="0.3">
      <c r="A197" s="1" t="s">
        <v>2177</v>
      </c>
      <c r="B197" t="str">
        <f>VLOOKUP(A197,'Customer Names'!$A$2:$E$2336,5,)</f>
        <v xml:space="preserve">  Felix</v>
      </c>
      <c r="C197">
        <f>VLOOKUP(A197,'Medical Examinations'!$B$2:$K$2337,2,)</f>
        <v>34.4</v>
      </c>
      <c r="D197">
        <f>VLOOKUP(A197,'Medical Examinations'!$B$2:$K$2337,3,0)</f>
        <v>4.9000000000000004</v>
      </c>
      <c r="E197" t="str">
        <f>VLOOKUP(A197,'Medical Examinations'!$B$2:$K$2336,4,0)</f>
        <v>No</v>
      </c>
      <c r="F197" t="str">
        <f>VLOOKUP(A197,'Medical Examinations'!$B$2:$K$2337,5,0)</f>
        <v>No</v>
      </c>
      <c r="G197" t="str">
        <f>VLOOKUP(A197,'Medical Examinations'!$B$2:$K$2337,6,0)</f>
        <v>Yes</v>
      </c>
      <c r="H197">
        <f>VLOOKUP(A197,'Medical Examinations'!$B$2:$K$2337,7,0)</f>
        <v>1</v>
      </c>
      <c r="I197" t="str">
        <f>VLOOKUP(A197,'Medical Examinations'!$B$2:$K$2337,8,0)</f>
        <v>Yes</v>
      </c>
      <c r="J197" t="str">
        <f>VLOOKUP(A197,'Medical Examinations'!$B$2:$K$2337,9,0)</f>
        <v>Obesity</v>
      </c>
      <c r="K197" t="str">
        <f>VLOOKUP(A197,'Medical Examinations'!$B$2:$K$2337,10,0)</f>
        <v>Normal</v>
      </c>
      <c r="L197" s="14">
        <f>VLOOKUP(A197,'Hospitalisation Details'!B197:L2542,10,0)</f>
        <v>34331</v>
      </c>
      <c r="M197">
        <f>VLOOKUP(A197,'Hospitalisation Details'!$B$2:$L$2347,6,0)</f>
        <v>36197.699999999997</v>
      </c>
      <c r="N197" t="str">
        <f>VLOOKUP(A197,'Hospitalisation Details'!$B$2:$L$2347,7,0)</f>
        <v>tier - 1</v>
      </c>
      <c r="O197" t="str">
        <f>VLOOKUP(A197,'Hospitalisation Details'!$B$2:$L$2347,8,0)</f>
        <v>tier - 3</v>
      </c>
      <c r="P197" t="str">
        <f>VLOOKUP(A197,'Hospitalisation Details'!$B$2:$L$2347,9,0)</f>
        <v>R1011</v>
      </c>
      <c r="Q197">
        <f>VLOOKUP(A197,'Hospitalisation Details'!$B$2:$L$2347,11,0)</f>
        <v>29</v>
      </c>
    </row>
    <row r="198" spans="1:17" ht="15.6" x14ac:dyDescent="0.3">
      <c r="A198" s="1" t="s">
        <v>2176</v>
      </c>
      <c r="B198" t="str">
        <f>VLOOKUP(A198,'Customer Names'!$A$2:$E$2336,5,)</f>
        <v xml:space="preserve">  Christopher C</v>
      </c>
      <c r="C198">
        <f>VLOOKUP(A198,'Medical Examinations'!$B$2:$K$2337,2,)</f>
        <v>31.73</v>
      </c>
      <c r="D198">
        <f>VLOOKUP(A198,'Medical Examinations'!$B$2:$K$2337,3,0)</f>
        <v>4.3</v>
      </c>
      <c r="E198" t="str">
        <f>VLOOKUP(A198,'Medical Examinations'!$B$2:$K$2336,4,0)</f>
        <v>No</v>
      </c>
      <c r="F198" t="str">
        <f>VLOOKUP(A198,'Medical Examinations'!$B$2:$K$2337,5,0)</f>
        <v>No</v>
      </c>
      <c r="G198" t="str">
        <f>VLOOKUP(A198,'Medical Examinations'!$B$2:$K$2337,6,0)</f>
        <v>No</v>
      </c>
      <c r="H198">
        <f>VLOOKUP(A198,'Medical Examinations'!$B$2:$K$2337,7,0)</f>
        <v>0</v>
      </c>
      <c r="I198" t="str">
        <f>VLOOKUP(A198,'Medical Examinations'!$B$2:$K$2337,8,0)</f>
        <v>Yes</v>
      </c>
      <c r="J198" t="str">
        <f>VLOOKUP(A198,'Medical Examinations'!$B$2:$K$2337,9,0)</f>
        <v>Obesity</v>
      </c>
      <c r="K198" t="str">
        <f>VLOOKUP(A198,'Medical Examinations'!$B$2:$K$2337,10,0)</f>
        <v>Normal</v>
      </c>
      <c r="L198" s="14">
        <f>VLOOKUP(A198,'Hospitalisation Details'!B198:L2543,10,0)</f>
        <v>36434</v>
      </c>
      <c r="M198">
        <f>VLOOKUP(A198,'Hospitalisation Details'!$B$2:$L$2347,6,0)</f>
        <v>36189.1</v>
      </c>
      <c r="N198" t="str">
        <f>VLOOKUP(A198,'Hospitalisation Details'!$B$2:$L$2347,7,0)</f>
        <v>tier - 1</v>
      </c>
      <c r="O198" t="str">
        <f>VLOOKUP(A198,'Hospitalisation Details'!$B$2:$L$2347,8,0)</f>
        <v>tier - 3</v>
      </c>
      <c r="P198" t="str">
        <f>VLOOKUP(A198,'Hospitalisation Details'!$B$2:$L$2347,9,0)</f>
        <v>R1016</v>
      </c>
      <c r="Q198">
        <f>VLOOKUP(A198,'Hospitalisation Details'!$B$2:$L$2347,11,0)</f>
        <v>23</v>
      </c>
    </row>
    <row r="199" spans="1:17" ht="15.6" x14ac:dyDescent="0.3">
      <c r="A199" s="1" t="s">
        <v>2175</v>
      </c>
      <c r="B199" t="str">
        <f>VLOOKUP(A199,'Customer Names'!$A$2:$E$2336,5,)</f>
        <v xml:space="preserve">  Jesse</v>
      </c>
      <c r="C199">
        <f>VLOOKUP(A199,'Medical Examinations'!$B$2:$K$2337,2,)</f>
        <v>36.64</v>
      </c>
      <c r="D199">
        <f>VLOOKUP(A199,'Medical Examinations'!$B$2:$K$2337,3,0)</f>
        <v>11.34</v>
      </c>
      <c r="E199" t="str">
        <f>VLOOKUP(A199,'Medical Examinations'!$B$2:$K$2336,4,0)</f>
        <v>No</v>
      </c>
      <c r="F199" t="str">
        <f>VLOOKUP(A199,'Medical Examinations'!$B$2:$K$2337,5,0)</f>
        <v>No</v>
      </c>
      <c r="G199" t="str">
        <f>VLOOKUP(A199,'Medical Examinations'!$B$2:$K$2337,6,0)</f>
        <v>No</v>
      </c>
      <c r="H199">
        <f>VLOOKUP(A199,'Medical Examinations'!$B$2:$K$2337,7,0)</f>
        <v>0</v>
      </c>
      <c r="I199" t="str">
        <f>VLOOKUP(A199,'Medical Examinations'!$B$2:$K$2337,8,0)</f>
        <v>Yes</v>
      </c>
      <c r="J199" t="str">
        <f>VLOOKUP(A199,'Medical Examinations'!$B$2:$K$2337,9,0)</f>
        <v>Obesity</v>
      </c>
      <c r="K199" t="str">
        <f>VLOOKUP(A199,'Medical Examinations'!$B$2:$K$2337,10,0)</f>
        <v>Diabetes</v>
      </c>
      <c r="L199" s="14">
        <f>VLOOKUP(A199,'Hospitalisation Details'!B199:L2544,10,0)</f>
        <v>27369</v>
      </c>
      <c r="M199">
        <f>VLOOKUP(A199,'Hospitalisation Details'!$B$2:$L$2347,6,0)</f>
        <v>36182.870000000003</v>
      </c>
      <c r="N199" t="str">
        <f>VLOOKUP(A199,'Hospitalisation Details'!$B$2:$L$2347,7,0)</f>
        <v>tier - 2</v>
      </c>
      <c r="O199" t="str">
        <f>VLOOKUP(A199,'Hospitalisation Details'!$B$2:$L$2347,8,0)</f>
        <v>tier - 3</v>
      </c>
      <c r="P199" t="str">
        <f>VLOOKUP(A199,'Hospitalisation Details'!$B$2:$L$2347,9,0)</f>
        <v>R1012</v>
      </c>
      <c r="Q199">
        <f>VLOOKUP(A199,'Hospitalisation Details'!$B$2:$L$2347,11,0)</f>
        <v>48</v>
      </c>
    </row>
    <row r="200" spans="1:17" ht="15.6" x14ac:dyDescent="0.3">
      <c r="A200" s="1" t="s">
        <v>2174</v>
      </c>
      <c r="B200" t="str">
        <f>VLOOKUP(A200,'Customer Names'!$A$2:$E$2336,5,)</f>
        <v xml:space="preserve">  Jill</v>
      </c>
      <c r="C200">
        <f>VLOOKUP(A200,'Medical Examinations'!$B$2:$K$2337,2,)</f>
        <v>36.85</v>
      </c>
      <c r="D200">
        <f>VLOOKUP(A200,'Medical Examinations'!$B$2:$K$2337,3,0)</f>
        <v>5.88</v>
      </c>
      <c r="E200" t="str">
        <f>VLOOKUP(A200,'Medical Examinations'!$B$2:$K$2336,4,0)</f>
        <v>No</v>
      </c>
      <c r="F200" t="str">
        <f>VLOOKUP(A200,'Medical Examinations'!$B$2:$K$2337,5,0)</f>
        <v>yes</v>
      </c>
      <c r="G200" t="str">
        <f>VLOOKUP(A200,'Medical Examinations'!$B$2:$K$2337,6,0)</f>
        <v>No</v>
      </c>
      <c r="H200">
        <f>VLOOKUP(A200,'Medical Examinations'!$B$2:$K$2337,7,0)</f>
        <v>1</v>
      </c>
      <c r="I200" t="str">
        <f>VLOOKUP(A200,'Medical Examinations'!$B$2:$K$2337,8,0)</f>
        <v>Yes</v>
      </c>
      <c r="J200" t="str">
        <f>VLOOKUP(A200,'Medical Examinations'!$B$2:$K$2337,9,0)</f>
        <v>Obesity</v>
      </c>
      <c r="K200" t="str">
        <f>VLOOKUP(A200,'Medical Examinations'!$B$2:$K$2337,10,0)</f>
        <v>Prediabetes</v>
      </c>
      <c r="L200" s="14">
        <f>VLOOKUP(A200,'Hospitalisation Details'!B200:L2545,10,0)</f>
        <v>38229</v>
      </c>
      <c r="M200">
        <f>VLOOKUP(A200,'Hospitalisation Details'!$B$2:$L$2347,6,0)</f>
        <v>36149.480000000003</v>
      </c>
      <c r="N200" t="str">
        <f>VLOOKUP(A200,'Hospitalisation Details'!$B$2:$L$2347,7,0)</f>
        <v>tier - 2</v>
      </c>
      <c r="O200" t="str">
        <f>VLOOKUP(A200,'Hospitalisation Details'!$B$2:$L$2347,8,0)</f>
        <v>tier - 2</v>
      </c>
      <c r="P200" t="str">
        <f>VLOOKUP(A200,'Hospitalisation Details'!$B$2:$L$2347,9,0)</f>
        <v>R1013</v>
      </c>
      <c r="Q200">
        <f>VLOOKUP(A200,'Hospitalisation Details'!$B$2:$L$2347,11,0)</f>
        <v>18</v>
      </c>
    </row>
    <row r="201" spans="1:17" ht="15.6" x14ac:dyDescent="0.3">
      <c r="A201" s="1" t="s">
        <v>2173</v>
      </c>
      <c r="B201" t="str">
        <f>VLOOKUP(A201,'Customer Names'!$A$2:$E$2336,5,)</f>
        <v xml:space="preserve">  William</v>
      </c>
      <c r="C201">
        <f>VLOOKUP(A201,'Medical Examinations'!$B$2:$K$2337,2,)</f>
        <v>33.33</v>
      </c>
      <c r="D201">
        <f>VLOOKUP(A201,'Medical Examinations'!$B$2:$K$2337,3,0)</f>
        <v>5.01</v>
      </c>
      <c r="E201" t="str">
        <f>VLOOKUP(A201,'Medical Examinations'!$B$2:$K$2336,4,0)</f>
        <v>Yes</v>
      </c>
      <c r="F201" t="str">
        <f>VLOOKUP(A201,'Medical Examinations'!$B$2:$K$2337,5,0)</f>
        <v>No</v>
      </c>
      <c r="G201" t="str">
        <f>VLOOKUP(A201,'Medical Examinations'!$B$2:$K$2337,6,0)</f>
        <v>Yes</v>
      </c>
      <c r="H201">
        <f>VLOOKUP(A201,'Medical Examinations'!$B$2:$K$2337,7,0)</f>
        <v>1</v>
      </c>
      <c r="I201" t="str">
        <f>VLOOKUP(A201,'Medical Examinations'!$B$2:$K$2337,8,0)</f>
        <v>Yes</v>
      </c>
      <c r="J201" t="str">
        <f>VLOOKUP(A201,'Medical Examinations'!$B$2:$K$2337,9,0)</f>
        <v>Obesity</v>
      </c>
      <c r="K201" t="str">
        <f>VLOOKUP(A201,'Medical Examinations'!$B$2:$K$2337,10,0)</f>
        <v>Normal</v>
      </c>
      <c r="L201" s="14">
        <f>VLOOKUP(A201,'Hospitalisation Details'!B201:L2546,10,0)</f>
        <v>35593</v>
      </c>
      <c r="M201">
        <f>VLOOKUP(A201,'Hospitalisation Details'!$B$2:$L$2347,6,0)</f>
        <v>36124.57</v>
      </c>
      <c r="N201" t="str">
        <f>VLOOKUP(A201,'Hospitalisation Details'!$B$2:$L$2347,7,0)</f>
        <v>tier - 1</v>
      </c>
      <c r="O201" t="str">
        <f>VLOOKUP(A201,'Hospitalisation Details'!$B$2:$L$2347,8,0)</f>
        <v>tier - 3</v>
      </c>
      <c r="P201" t="str">
        <f>VLOOKUP(A201,'Hospitalisation Details'!$B$2:$L$2347,9,0)</f>
        <v>R1013</v>
      </c>
      <c r="Q201">
        <f>VLOOKUP(A201,'Hospitalisation Details'!$B$2:$L$2347,11,0)</f>
        <v>25</v>
      </c>
    </row>
    <row r="202" spans="1:17" ht="15.6" x14ac:dyDescent="0.3">
      <c r="A202" s="1" t="s">
        <v>2172</v>
      </c>
      <c r="B202" t="str">
        <f>VLOOKUP(A202,'Customer Names'!$A$2:$E$2336,5,)</f>
        <v xml:space="preserve">  Alejandro</v>
      </c>
      <c r="C202">
        <f>VLOOKUP(A202,'Medical Examinations'!$B$2:$K$2337,2,)</f>
        <v>39.14</v>
      </c>
      <c r="D202">
        <f>VLOOKUP(A202,'Medical Examinations'!$B$2:$K$2337,3,0)</f>
        <v>4.4000000000000004</v>
      </c>
      <c r="E202" t="str">
        <f>VLOOKUP(A202,'Medical Examinations'!$B$2:$K$2336,4,0)</f>
        <v>No</v>
      </c>
      <c r="F202" t="str">
        <f>VLOOKUP(A202,'Medical Examinations'!$B$2:$K$2337,5,0)</f>
        <v>No</v>
      </c>
      <c r="G202" t="str">
        <f>VLOOKUP(A202,'Medical Examinations'!$B$2:$K$2337,6,0)</f>
        <v>Yes</v>
      </c>
      <c r="H202">
        <f>VLOOKUP(A202,'Medical Examinations'!$B$2:$K$2337,7,0)</f>
        <v>1</v>
      </c>
      <c r="I202" t="str">
        <f>VLOOKUP(A202,'Medical Examinations'!$B$2:$K$2337,8,0)</f>
        <v>Yes</v>
      </c>
      <c r="J202" t="str">
        <f>VLOOKUP(A202,'Medical Examinations'!$B$2:$K$2337,9,0)</f>
        <v>Obesity</v>
      </c>
      <c r="K202" t="str">
        <f>VLOOKUP(A202,'Medical Examinations'!$B$2:$K$2337,10,0)</f>
        <v>Normal</v>
      </c>
      <c r="L202" s="14">
        <f>VLOOKUP(A202,'Hospitalisation Details'!B202:L2547,10,0)</f>
        <v>29163</v>
      </c>
      <c r="M202">
        <f>VLOOKUP(A202,'Hospitalisation Details'!$B$2:$L$2347,6,0)</f>
        <v>36090.49</v>
      </c>
      <c r="N202" t="str">
        <f>VLOOKUP(A202,'Hospitalisation Details'!$B$2:$L$2347,7,0)</f>
        <v>tier - 2</v>
      </c>
      <c r="O202" t="str">
        <f>VLOOKUP(A202,'Hospitalisation Details'!$B$2:$L$2347,8,0)</f>
        <v>tier - 2</v>
      </c>
      <c r="P202" t="str">
        <f>VLOOKUP(A202,'Hospitalisation Details'!$B$2:$L$2347,9,0)</f>
        <v>R1011</v>
      </c>
      <c r="Q202">
        <f>VLOOKUP(A202,'Hospitalisation Details'!$B$2:$L$2347,11,0)</f>
        <v>43</v>
      </c>
    </row>
    <row r="203" spans="1:17" ht="15.6" x14ac:dyDescent="0.3">
      <c r="A203" s="1" t="s">
        <v>2171</v>
      </c>
      <c r="B203" t="str">
        <f>VLOOKUP(A203,'Customer Names'!$A$2:$E$2336,5,)</f>
        <v xml:space="preserve">  Ian E</v>
      </c>
      <c r="C203">
        <f>VLOOKUP(A203,'Medical Examinations'!$B$2:$K$2337,2,)</f>
        <v>32.9</v>
      </c>
      <c r="D203">
        <f>VLOOKUP(A203,'Medical Examinations'!$B$2:$K$2337,3,0)</f>
        <v>6.26</v>
      </c>
      <c r="E203" t="str">
        <f>VLOOKUP(A203,'Medical Examinations'!$B$2:$K$2336,4,0)</f>
        <v>Yes</v>
      </c>
      <c r="F203" t="str">
        <f>VLOOKUP(A203,'Medical Examinations'!$B$2:$K$2337,5,0)</f>
        <v>No</v>
      </c>
      <c r="G203" t="str">
        <f>VLOOKUP(A203,'Medical Examinations'!$B$2:$K$2337,6,0)</f>
        <v>No</v>
      </c>
      <c r="H203">
        <f>VLOOKUP(A203,'Medical Examinations'!$B$2:$K$2337,7,0)</f>
        <v>0</v>
      </c>
      <c r="I203" t="str">
        <f>VLOOKUP(A203,'Medical Examinations'!$B$2:$K$2337,8,0)</f>
        <v>Yes</v>
      </c>
      <c r="J203" t="str">
        <f>VLOOKUP(A203,'Medical Examinations'!$B$2:$K$2337,9,0)</f>
        <v>Obesity</v>
      </c>
      <c r="K203" t="str">
        <f>VLOOKUP(A203,'Medical Examinations'!$B$2:$K$2337,10,0)</f>
        <v>Prediabetes</v>
      </c>
      <c r="L203" s="14">
        <f>VLOOKUP(A203,'Hospitalisation Details'!B203:L2548,10,0)</f>
        <v>35297</v>
      </c>
      <c r="M203">
        <f>VLOOKUP(A203,'Hospitalisation Details'!$B$2:$L$2347,6,0)</f>
        <v>36085.22</v>
      </c>
      <c r="N203" t="str">
        <f>VLOOKUP(A203,'Hospitalisation Details'!$B$2:$L$2347,7,0)</f>
        <v>tier - 1</v>
      </c>
      <c r="O203" t="str">
        <f>VLOOKUP(A203,'Hospitalisation Details'!$B$2:$L$2347,8,0)</f>
        <v>tier - 1</v>
      </c>
      <c r="P203" t="str">
        <f>VLOOKUP(A203,'Hospitalisation Details'!$B$2:$L$2347,9,0)</f>
        <v>R1011</v>
      </c>
      <c r="Q203">
        <f>VLOOKUP(A203,'Hospitalisation Details'!$B$2:$L$2347,11,0)</f>
        <v>26</v>
      </c>
    </row>
    <row r="204" spans="1:17" ht="15.6" x14ac:dyDescent="0.3">
      <c r="A204" s="1" t="s">
        <v>2170</v>
      </c>
      <c r="B204" t="str">
        <f>VLOOKUP(A204,'Customer Names'!$A$2:$E$2336,5,)</f>
        <v xml:space="preserve">  Hector Sr</v>
      </c>
      <c r="C204">
        <f>VLOOKUP(A204,'Medical Examinations'!$B$2:$K$2337,2,)</f>
        <v>29.78</v>
      </c>
      <c r="D204">
        <f>VLOOKUP(A204,'Medical Examinations'!$B$2:$K$2337,3,0)</f>
        <v>10.27</v>
      </c>
      <c r="E204" t="str">
        <f>VLOOKUP(A204,'Medical Examinations'!$B$2:$K$2336,4,0)</f>
        <v>Yes</v>
      </c>
      <c r="F204" t="str">
        <f>VLOOKUP(A204,'Medical Examinations'!$B$2:$K$2337,5,0)</f>
        <v>No</v>
      </c>
      <c r="G204" t="str">
        <f>VLOOKUP(A204,'Medical Examinations'!$B$2:$K$2337,6,0)</f>
        <v>Yes</v>
      </c>
      <c r="H204">
        <f>VLOOKUP(A204,'Medical Examinations'!$B$2:$K$2337,7,0)</f>
        <v>1</v>
      </c>
      <c r="I204" t="str">
        <f>VLOOKUP(A204,'Medical Examinations'!$B$2:$K$2337,8,0)</f>
        <v>Yes</v>
      </c>
      <c r="J204" t="str">
        <f>VLOOKUP(A204,'Medical Examinations'!$B$2:$K$2337,9,0)</f>
        <v>Overweight</v>
      </c>
      <c r="K204" t="str">
        <f>VLOOKUP(A204,'Medical Examinations'!$B$2:$K$2337,10,0)</f>
        <v>Diabetes</v>
      </c>
      <c r="L204" s="14">
        <f>VLOOKUP(A204,'Hospitalisation Details'!B204:L2549,10,0)</f>
        <v>23214</v>
      </c>
      <c r="M204">
        <f>VLOOKUP(A204,'Hospitalisation Details'!$B$2:$L$2347,6,0)</f>
        <v>36074.339999999997</v>
      </c>
      <c r="N204" t="str">
        <f>VLOOKUP(A204,'Hospitalisation Details'!$B$2:$L$2347,7,0)</f>
        <v>tier - 2</v>
      </c>
      <c r="O204" t="str">
        <f>VLOOKUP(A204,'Hospitalisation Details'!$B$2:$L$2347,8,0)</f>
        <v>tier - 1</v>
      </c>
      <c r="P204" t="str">
        <f>VLOOKUP(A204,'Hospitalisation Details'!$B$2:$L$2347,9,0)</f>
        <v>R1011</v>
      </c>
      <c r="Q204">
        <f>VLOOKUP(A204,'Hospitalisation Details'!$B$2:$L$2347,11,0)</f>
        <v>59</v>
      </c>
    </row>
    <row r="205" spans="1:17" ht="15.6" x14ac:dyDescent="0.3">
      <c r="A205" s="1" t="s">
        <v>2169</v>
      </c>
      <c r="B205" t="str">
        <f>VLOOKUP(A205,'Customer Names'!$A$2:$E$2336,5,)</f>
        <v xml:space="preserve">  Rebecca</v>
      </c>
      <c r="C205">
        <f>VLOOKUP(A205,'Medical Examinations'!$B$2:$K$2337,2,)</f>
        <v>32.78</v>
      </c>
      <c r="D205">
        <f>VLOOKUP(A205,'Medical Examinations'!$B$2:$K$2337,3,0)</f>
        <v>5.27</v>
      </c>
      <c r="E205" t="str">
        <f>VLOOKUP(A205,'Medical Examinations'!$B$2:$K$2336,4,0)</f>
        <v>No</v>
      </c>
      <c r="F205" t="str">
        <f>VLOOKUP(A205,'Medical Examinations'!$B$2:$K$2337,5,0)</f>
        <v>No</v>
      </c>
      <c r="G205" t="str">
        <f>VLOOKUP(A205,'Medical Examinations'!$B$2:$K$2337,6,0)</f>
        <v>No</v>
      </c>
      <c r="H205">
        <f>VLOOKUP(A205,'Medical Examinations'!$B$2:$K$2337,7,0)</f>
        <v>0</v>
      </c>
      <c r="I205" t="str">
        <f>VLOOKUP(A205,'Medical Examinations'!$B$2:$K$2337,8,0)</f>
        <v>Yes</v>
      </c>
      <c r="J205" t="str">
        <f>VLOOKUP(A205,'Medical Examinations'!$B$2:$K$2337,9,0)</f>
        <v>Obesity</v>
      </c>
      <c r="K205" t="str">
        <f>VLOOKUP(A205,'Medical Examinations'!$B$2:$K$2337,10,0)</f>
        <v>Normal</v>
      </c>
      <c r="L205" s="14">
        <f>VLOOKUP(A205,'Hospitalisation Details'!B205:L2550,10,0)</f>
        <v>36407</v>
      </c>
      <c r="M205">
        <f>VLOOKUP(A205,'Hospitalisation Details'!$B$2:$L$2347,6,0)</f>
        <v>36021.01</v>
      </c>
      <c r="N205" t="str">
        <f>VLOOKUP(A205,'Hospitalisation Details'!$B$2:$L$2347,7,0)</f>
        <v>tier - 2</v>
      </c>
      <c r="O205" t="str">
        <f>VLOOKUP(A205,'Hospitalisation Details'!$B$2:$L$2347,8,0)</f>
        <v>tier - 3</v>
      </c>
      <c r="P205" t="str">
        <f>VLOOKUP(A205,'Hospitalisation Details'!$B$2:$L$2347,9,0)</f>
        <v>R1013</v>
      </c>
      <c r="Q205">
        <f>VLOOKUP(A205,'Hospitalisation Details'!$B$2:$L$2347,11,0)</f>
        <v>23</v>
      </c>
    </row>
    <row r="206" spans="1:17" ht="15.6" x14ac:dyDescent="0.3">
      <c r="A206" s="1" t="s">
        <v>2168</v>
      </c>
      <c r="B206" t="str">
        <f>VLOOKUP(A206,'Customer Names'!$A$2:$E$2336,5,)</f>
        <v xml:space="preserve">  Matt</v>
      </c>
      <c r="C206">
        <f>VLOOKUP(A206,'Medical Examinations'!$B$2:$K$2337,2,)</f>
        <v>41.65</v>
      </c>
      <c r="D206">
        <f>VLOOKUP(A206,'Medical Examinations'!$B$2:$K$2337,3,0)</f>
        <v>10.73</v>
      </c>
      <c r="E206" t="str">
        <f>VLOOKUP(A206,'Medical Examinations'!$B$2:$K$2336,4,0)</f>
        <v>Yes</v>
      </c>
      <c r="F206" t="str">
        <f>VLOOKUP(A206,'Medical Examinations'!$B$2:$K$2337,5,0)</f>
        <v>No</v>
      </c>
      <c r="G206" t="str">
        <f>VLOOKUP(A206,'Medical Examinations'!$B$2:$K$2337,6,0)</f>
        <v>No</v>
      </c>
      <c r="H206">
        <f>VLOOKUP(A206,'Medical Examinations'!$B$2:$K$2337,7,0)</f>
        <v>0</v>
      </c>
      <c r="I206" t="str">
        <f>VLOOKUP(A206,'Medical Examinations'!$B$2:$K$2337,8,0)</f>
        <v>Yes</v>
      </c>
      <c r="J206" t="str">
        <f>VLOOKUP(A206,'Medical Examinations'!$B$2:$K$2337,9,0)</f>
        <v>Obesity</v>
      </c>
      <c r="K206" t="str">
        <f>VLOOKUP(A206,'Medical Examinations'!$B$2:$K$2337,10,0)</f>
        <v>Diabetes</v>
      </c>
      <c r="L206" s="14">
        <f>VLOOKUP(A206,'Hospitalisation Details'!B206:L2551,10,0)</f>
        <v>29912</v>
      </c>
      <c r="M206">
        <f>VLOOKUP(A206,'Hospitalisation Details'!$B$2:$L$2347,6,0)</f>
        <v>35952.65</v>
      </c>
      <c r="N206" t="str">
        <f>VLOOKUP(A206,'Hospitalisation Details'!$B$2:$L$2347,7,0)</f>
        <v>tier - 1</v>
      </c>
      <c r="O206" t="str">
        <f>VLOOKUP(A206,'Hospitalisation Details'!$B$2:$L$2347,8,0)</f>
        <v>tier - 3</v>
      </c>
      <c r="P206" t="str">
        <f>VLOOKUP(A206,'Hospitalisation Details'!$B$2:$L$2347,9,0)</f>
        <v>R1011</v>
      </c>
      <c r="Q206">
        <f>VLOOKUP(A206,'Hospitalisation Details'!$B$2:$L$2347,11,0)</f>
        <v>41</v>
      </c>
    </row>
    <row r="207" spans="1:17" ht="15.6" x14ac:dyDescent="0.3">
      <c r="A207" s="1" t="s">
        <v>2167</v>
      </c>
      <c r="B207" t="str">
        <f>VLOOKUP(A207,'Customer Names'!$A$2:$E$2336,5,)</f>
        <v xml:space="preserve">  Elizabeth H</v>
      </c>
      <c r="C207">
        <f>VLOOKUP(A207,'Medical Examinations'!$B$2:$K$2337,2,)</f>
        <v>50.79</v>
      </c>
      <c r="D207">
        <f>VLOOKUP(A207,'Medical Examinations'!$B$2:$K$2337,3,0)</f>
        <v>4.45</v>
      </c>
      <c r="E207" t="str">
        <f>VLOOKUP(A207,'Medical Examinations'!$B$2:$K$2336,4,0)</f>
        <v>No</v>
      </c>
      <c r="F207" t="str">
        <f>VLOOKUP(A207,'Medical Examinations'!$B$2:$K$2337,5,0)</f>
        <v>No</v>
      </c>
      <c r="G207" t="str">
        <f>VLOOKUP(A207,'Medical Examinations'!$B$2:$K$2337,6,0)</f>
        <v>No</v>
      </c>
      <c r="H207">
        <f>VLOOKUP(A207,'Medical Examinations'!$B$2:$K$2337,7,0)</f>
        <v>1</v>
      </c>
      <c r="I207" t="str">
        <f>VLOOKUP(A207,'Medical Examinations'!$B$2:$K$2337,8,0)</f>
        <v>Yes</v>
      </c>
      <c r="J207" t="str">
        <f>VLOOKUP(A207,'Medical Examinations'!$B$2:$K$2337,9,0)</f>
        <v>Obesity</v>
      </c>
      <c r="K207" t="str">
        <f>VLOOKUP(A207,'Medical Examinations'!$B$2:$K$2337,10,0)</f>
        <v>Normal</v>
      </c>
      <c r="L207" s="14">
        <f>VLOOKUP(A207,'Hospitalisation Details'!B207:L2552,10,0)</f>
        <v>33773</v>
      </c>
      <c r="M207">
        <f>VLOOKUP(A207,'Hospitalisation Details'!$B$2:$L$2347,6,0)</f>
        <v>35883.269999999997</v>
      </c>
      <c r="N207" t="str">
        <f>VLOOKUP(A207,'Hospitalisation Details'!$B$2:$L$2347,7,0)</f>
        <v>tier - 2</v>
      </c>
      <c r="O207" t="str">
        <f>VLOOKUP(A207,'Hospitalisation Details'!$B$2:$L$2347,8,0)</f>
        <v>tier - 1</v>
      </c>
      <c r="P207" t="str">
        <f>VLOOKUP(A207,'Hospitalisation Details'!$B$2:$L$2347,9,0)</f>
        <v>R1011</v>
      </c>
      <c r="Q207">
        <f>VLOOKUP(A207,'Hospitalisation Details'!$B$2:$L$2347,11,0)</f>
        <v>30</v>
      </c>
    </row>
    <row r="208" spans="1:17" ht="15.6" x14ac:dyDescent="0.3">
      <c r="A208" s="1" t="s">
        <v>2166</v>
      </c>
      <c r="B208" t="str">
        <f>VLOOKUP(A208,'Customer Names'!$A$2:$E$2336,5,)</f>
        <v xml:space="preserve">  Grace</v>
      </c>
      <c r="C208">
        <f>VLOOKUP(A208,'Medical Examinations'!$B$2:$K$2337,2,)</f>
        <v>35.43</v>
      </c>
      <c r="D208">
        <f>VLOOKUP(A208,'Medical Examinations'!$B$2:$K$2337,3,0)</f>
        <v>5.25</v>
      </c>
      <c r="E208" t="str">
        <f>VLOOKUP(A208,'Medical Examinations'!$B$2:$K$2336,4,0)</f>
        <v>Yes</v>
      </c>
      <c r="F208" t="str">
        <f>VLOOKUP(A208,'Medical Examinations'!$B$2:$K$2337,5,0)</f>
        <v>No</v>
      </c>
      <c r="G208" t="str">
        <f>VLOOKUP(A208,'Medical Examinations'!$B$2:$K$2337,6,0)</f>
        <v>No</v>
      </c>
      <c r="H208">
        <f>VLOOKUP(A208,'Medical Examinations'!$B$2:$K$2337,7,0)</f>
        <v>0</v>
      </c>
      <c r="I208" t="str">
        <f>VLOOKUP(A208,'Medical Examinations'!$B$2:$K$2337,8,0)</f>
        <v>Yes</v>
      </c>
      <c r="J208" t="str">
        <f>VLOOKUP(A208,'Medical Examinations'!$B$2:$K$2337,9,0)</f>
        <v>Obesity</v>
      </c>
      <c r="K208" t="str">
        <f>VLOOKUP(A208,'Medical Examinations'!$B$2:$K$2337,10,0)</f>
        <v>Normal</v>
      </c>
      <c r="L208" s="14">
        <f>VLOOKUP(A208,'Hospitalisation Details'!B208:L2553,10,0)</f>
        <v>28037</v>
      </c>
      <c r="M208">
        <f>VLOOKUP(A208,'Hospitalisation Details'!$B$2:$L$2347,6,0)</f>
        <v>35733.96</v>
      </c>
      <c r="N208" t="str">
        <f>VLOOKUP(A208,'Hospitalisation Details'!$B$2:$L$2347,7,0)</f>
        <v>tier - 2</v>
      </c>
      <c r="O208" t="str">
        <f>VLOOKUP(A208,'Hospitalisation Details'!$B$2:$L$2347,8,0)</f>
        <v>tier - 2</v>
      </c>
      <c r="P208" t="str">
        <f>VLOOKUP(A208,'Hospitalisation Details'!$B$2:$L$2347,9,0)</f>
        <v>R1011</v>
      </c>
      <c r="Q208">
        <f>VLOOKUP(A208,'Hospitalisation Details'!$B$2:$L$2347,11,0)</f>
        <v>46</v>
      </c>
    </row>
    <row r="209" spans="1:17" ht="15.6" x14ac:dyDescent="0.3">
      <c r="A209" s="1" t="s">
        <v>2165</v>
      </c>
      <c r="B209" t="str">
        <f>VLOOKUP(A209,'Customer Names'!$A$2:$E$2336,5,)</f>
        <v xml:space="preserve">  Jaime</v>
      </c>
      <c r="C209">
        <f>VLOOKUP(A209,'Medical Examinations'!$B$2:$K$2337,2,)</f>
        <v>35.25</v>
      </c>
      <c r="D209">
        <f>VLOOKUP(A209,'Medical Examinations'!$B$2:$K$2337,3,0)</f>
        <v>9.51</v>
      </c>
      <c r="E209" t="str">
        <f>VLOOKUP(A209,'Medical Examinations'!$B$2:$K$2336,4,0)</f>
        <v>No</v>
      </c>
      <c r="F209" t="str">
        <f>VLOOKUP(A209,'Medical Examinations'!$B$2:$K$2337,5,0)</f>
        <v>No</v>
      </c>
      <c r="G209" t="str">
        <f>VLOOKUP(A209,'Medical Examinations'!$B$2:$K$2337,6,0)</f>
        <v>No</v>
      </c>
      <c r="H209">
        <f>VLOOKUP(A209,'Medical Examinations'!$B$2:$K$2337,7,0)</f>
        <v>0</v>
      </c>
      <c r="I209" t="str">
        <f>VLOOKUP(A209,'Medical Examinations'!$B$2:$K$2337,8,0)</f>
        <v>Yes</v>
      </c>
      <c r="J209" t="str">
        <f>VLOOKUP(A209,'Medical Examinations'!$B$2:$K$2337,9,0)</f>
        <v>Obesity</v>
      </c>
      <c r="K209" t="str">
        <f>VLOOKUP(A209,'Medical Examinations'!$B$2:$K$2337,10,0)</f>
        <v>Diabetes</v>
      </c>
      <c r="L209" s="14">
        <f>VLOOKUP(A209,'Hospitalisation Details'!B209:L2554,10,0)</f>
        <v>27225</v>
      </c>
      <c r="M209">
        <f>VLOOKUP(A209,'Hospitalisation Details'!$B$2:$L$2347,6,0)</f>
        <v>35711.39</v>
      </c>
      <c r="N209" t="str">
        <f>VLOOKUP(A209,'Hospitalisation Details'!$B$2:$L$2347,7,0)</f>
        <v>tier - 2</v>
      </c>
      <c r="O209" t="str">
        <f>VLOOKUP(A209,'Hospitalisation Details'!$B$2:$L$2347,8,0)</f>
        <v>tier - 3</v>
      </c>
      <c r="P209" t="str">
        <f>VLOOKUP(A209,'Hospitalisation Details'!$B$2:$L$2347,9,0)</f>
        <v>R1012</v>
      </c>
      <c r="Q209">
        <f>VLOOKUP(A209,'Hospitalisation Details'!$B$2:$L$2347,11,0)</f>
        <v>48</v>
      </c>
    </row>
    <row r="210" spans="1:17" ht="15.6" x14ac:dyDescent="0.3">
      <c r="A210" s="1" t="s">
        <v>2164</v>
      </c>
      <c r="B210" t="str">
        <f>VLOOKUP(A210,'Customer Names'!$A$2:$E$2336,5,)</f>
        <v xml:space="preserve">  Calesse</v>
      </c>
      <c r="C210">
        <f>VLOOKUP(A210,'Medical Examinations'!$B$2:$K$2337,2,)</f>
        <v>36.85</v>
      </c>
      <c r="D210">
        <f>VLOOKUP(A210,'Medical Examinations'!$B$2:$K$2337,3,0)</f>
        <v>11.12</v>
      </c>
      <c r="E210" t="str">
        <f>VLOOKUP(A210,'Medical Examinations'!$B$2:$K$2336,4,0)</f>
        <v>No</v>
      </c>
      <c r="F210" t="str">
        <f>VLOOKUP(A210,'Medical Examinations'!$B$2:$K$2337,5,0)</f>
        <v>No</v>
      </c>
      <c r="G210" t="str">
        <f>VLOOKUP(A210,'Medical Examinations'!$B$2:$K$2337,6,0)</f>
        <v>No</v>
      </c>
      <c r="H210">
        <f>VLOOKUP(A210,'Medical Examinations'!$B$2:$K$2337,7,0)</f>
        <v>0</v>
      </c>
      <c r="I210" t="str">
        <f>VLOOKUP(A210,'Medical Examinations'!$B$2:$K$2337,8,0)</f>
        <v>Yes</v>
      </c>
      <c r="J210" t="str">
        <f>VLOOKUP(A210,'Medical Examinations'!$B$2:$K$2337,9,0)</f>
        <v>Obesity</v>
      </c>
      <c r="K210" t="str">
        <f>VLOOKUP(A210,'Medical Examinations'!$B$2:$K$2337,10,0)</f>
        <v>Diabetes</v>
      </c>
      <c r="L210" s="14">
        <f>VLOOKUP(A210,'Hospitalisation Details'!B210:L2555,10,0)</f>
        <v>28843</v>
      </c>
      <c r="M210">
        <f>VLOOKUP(A210,'Hospitalisation Details'!$B$2:$L$2347,6,0)</f>
        <v>35701.9</v>
      </c>
      <c r="N210" t="str">
        <f>VLOOKUP(A210,'Hospitalisation Details'!$B$2:$L$2347,7,0)</f>
        <v>tier - 2</v>
      </c>
      <c r="O210" t="str">
        <f>VLOOKUP(A210,'Hospitalisation Details'!$B$2:$L$2347,8,0)</f>
        <v>tier - 1</v>
      </c>
      <c r="P210" t="str">
        <f>VLOOKUP(A210,'Hospitalisation Details'!$B$2:$L$2347,9,0)</f>
        <v>R1011</v>
      </c>
      <c r="Q210">
        <f>VLOOKUP(A210,'Hospitalisation Details'!$B$2:$L$2347,11,0)</f>
        <v>44</v>
      </c>
    </row>
    <row r="211" spans="1:17" ht="15.6" x14ac:dyDescent="0.3">
      <c r="A211" s="1" t="s">
        <v>2163</v>
      </c>
      <c r="B211" t="str">
        <f>VLOOKUP(A211,'Customer Names'!$A$2:$E$2336,5,)</f>
        <v xml:space="preserve">  Kate L</v>
      </c>
      <c r="C211">
        <f>VLOOKUP(A211,'Medical Examinations'!$B$2:$K$2337,2,)</f>
        <v>31.02</v>
      </c>
      <c r="D211">
        <f>VLOOKUP(A211,'Medical Examinations'!$B$2:$K$2337,3,0)</f>
        <v>4.5599999999999996</v>
      </c>
      <c r="E211" t="str">
        <f>VLOOKUP(A211,'Medical Examinations'!$B$2:$K$2336,4,0)</f>
        <v>No</v>
      </c>
      <c r="F211" t="str">
        <f>VLOOKUP(A211,'Medical Examinations'!$B$2:$K$2337,5,0)</f>
        <v>yes</v>
      </c>
      <c r="G211" t="str">
        <f>VLOOKUP(A211,'Medical Examinations'!$B$2:$K$2337,6,0)</f>
        <v>No</v>
      </c>
      <c r="H211">
        <f>VLOOKUP(A211,'Medical Examinations'!$B$2:$K$2337,7,0)</f>
        <v>1</v>
      </c>
      <c r="I211" t="str">
        <f>VLOOKUP(A211,'Medical Examinations'!$B$2:$K$2337,8,0)</f>
        <v>Yes</v>
      </c>
      <c r="J211" t="str">
        <f>VLOOKUP(A211,'Medical Examinations'!$B$2:$K$2337,9,0)</f>
        <v>Obesity</v>
      </c>
      <c r="K211" t="str">
        <f>VLOOKUP(A211,'Medical Examinations'!$B$2:$K$2337,10,0)</f>
        <v>Normal</v>
      </c>
      <c r="L211" s="14">
        <f>VLOOKUP(A211,'Hospitalisation Details'!B211:L2556,10,0)</f>
        <v>36877</v>
      </c>
      <c r="M211">
        <f>VLOOKUP(A211,'Hospitalisation Details'!$B$2:$L$2347,6,0)</f>
        <v>35595.589999999997</v>
      </c>
      <c r="N211" t="str">
        <f>VLOOKUP(A211,'Hospitalisation Details'!$B$2:$L$2347,7,0)</f>
        <v>tier - 2</v>
      </c>
      <c r="O211" t="str">
        <f>VLOOKUP(A211,'Hospitalisation Details'!$B$2:$L$2347,8,0)</f>
        <v>tier - 3</v>
      </c>
      <c r="P211" t="str">
        <f>VLOOKUP(A211,'Hospitalisation Details'!$B$2:$L$2347,9,0)</f>
        <v>R1013</v>
      </c>
      <c r="Q211">
        <f>VLOOKUP(A211,'Hospitalisation Details'!$B$2:$L$2347,11,0)</f>
        <v>22</v>
      </c>
    </row>
    <row r="212" spans="1:17" ht="15.6" x14ac:dyDescent="0.3">
      <c r="A212" s="1" t="s">
        <v>2162</v>
      </c>
      <c r="B212" t="str">
        <f>VLOOKUP(A212,'Customer Names'!$A$2:$E$2336,5,)</f>
        <v xml:space="preserve">  Sergey</v>
      </c>
      <c r="C212">
        <f>VLOOKUP(A212,'Medical Examinations'!$B$2:$K$2337,2,)</f>
        <v>35.6</v>
      </c>
      <c r="D212">
        <f>VLOOKUP(A212,'Medical Examinations'!$B$2:$K$2337,3,0)</f>
        <v>4.0199999999999996</v>
      </c>
      <c r="E212" t="str">
        <f>VLOOKUP(A212,'Medical Examinations'!$B$2:$K$2336,4,0)</f>
        <v>Yes</v>
      </c>
      <c r="F212" t="str">
        <f>VLOOKUP(A212,'Medical Examinations'!$B$2:$K$2337,5,0)</f>
        <v>yes</v>
      </c>
      <c r="G212" t="str">
        <f>VLOOKUP(A212,'Medical Examinations'!$B$2:$K$2337,6,0)</f>
        <v>No</v>
      </c>
      <c r="H212">
        <f>VLOOKUP(A212,'Medical Examinations'!$B$2:$K$2337,7,0)</f>
        <v>2</v>
      </c>
      <c r="I212" t="str">
        <f>VLOOKUP(A212,'Medical Examinations'!$B$2:$K$2337,8,0)</f>
        <v>Yes</v>
      </c>
      <c r="J212" t="str">
        <f>VLOOKUP(A212,'Medical Examinations'!$B$2:$K$2337,9,0)</f>
        <v>Obesity</v>
      </c>
      <c r="K212" t="str">
        <f>VLOOKUP(A212,'Medical Examinations'!$B$2:$K$2337,10,0)</f>
        <v>Normal</v>
      </c>
      <c r="L212" s="14">
        <f>VLOOKUP(A212,'Hospitalisation Details'!B212:L2557,10,0)</f>
        <v>36849</v>
      </c>
      <c r="M212">
        <f>VLOOKUP(A212,'Hospitalisation Details'!$B$2:$L$2347,6,0)</f>
        <v>35585.58</v>
      </c>
      <c r="N212" t="str">
        <f>VLOOKUP(A212,'Hospitalisation Details'!$B$2:$L$2347,7,0)</f>
        <v>tier - 2</v>
      </c>
      <c r="O212" t="str">
        <f>VLOOKUP(A212,'Hospitalisation Details'!$B$2:$L$2347,8,0)</f>
        <v>tier - 3</v>
      </c>
      <c r="P212" t="str">
        <f>VLOOKUP(A212,'Hospitalisation Details'!$B$2:$L$2347,9,0)</f>
        <v>R1011</v>
      </c>
      <c r="Q212">
        <f>VLOOKUP(A212,'Hospitalisation Details'!$B$2:$L$2347,11,0)</f>
        <v>22</v>
      </c>
    </row>
    <row r="213" spans="1:17" ht="15.6" x14ac:dyDescent="0.3">
      <c r="A213" s="1" t="s">
        <v>2161</v>
      </c>
      <c r="B213" t="str">
        <f>VLOOKUP(A213,'Customer Names'!$A$2:$E$2336,5,)</f>
        <v xml:space="preserve">  Timothy V</v>
      </c>
      <c r="C213">
        <f>VLOOKUP(A213,'Medical Examinations'!$B$2:$K$2337,2,)</f>
        <v>34.39</v>
      </c>
      <c r="D213">
        <f>VLOOKUP(A213,'Medical Examinations'!$B$2:$K$2337,3,0)</f>
        <v>8.7200000000000006</v>
      </c>
      <c r="E213" t="str">
        <f>VLOOKUP(A213,'Medical Examinations'!$B$2:$K$2336,4,0)</f>
        <v>No</v>
      </c>
      <c r="F213" t="str">
        <f>VLOOKUP(A213,'Medical Examinations'!$B$2:$K$2337,5,0)</f>
        <v>No</v>
      </c>
      <c r="G213" t="str">
        <f>VLOOKUP(A213,'Medical Examinations'!$B$2:$K$2337,6,0)</f>
        <v>No</v>
      </c>
      <c r="H213">
        <f>VLOOKUP(A213,'Medical Examinations'!$B$2:$K$2337,7,0)</f>
        <v>0</v>
      </c>
      <c r="I213" t="str">
        <f>VLOOKUP(A213,'Medical Examinations'!$B$2:$K$2337,8,0)</f>
        <v>Yes</v>
      </c>
      <c r="J213" t="str">
        <f>VLOOKUP(A213,'Medical Examinations'!$B$2:$K$2337,9,0)</f>
        <v>Obesity</v>
      </c>
      <c r="K213" t="str">
        <f>VLOOKUP(A213,'Medical Examinations'!$B$2:$K$2337,10,0)</f>
        <v>Diabetes</v>
      </c>
      <c r="L213" s="14">
        <f>VLOOKUP(A213,'Hospitalisation Details'!B213:L2558,10,0)</f>
        <v>26155</v>
      </c>
      <c r="M213">
        <f>VLOOKUP(A213,'Hospitalisation Details'!$B$2:$L$2347,6,0)</f>
        <v>35583.17</v>
      </c>
      <c r="N213" t="str">
        <f>VLOOKUP(A213,'Hospitalisation Details'!$B$2:$L$2347,7,0)</f>
        <v>tier - 1</v>
      </c>
      <c r="O213" t="str">
        <f>VLOOKUP(A213,'Hospitalisation Details'!$B$2:$L$2347,8,0)</f>
        <v>tier - 3</v>
      </c>
      <c r="P213" t="str">
        <f>VLOOKUP(A213,'Hospitalisation Details'!$B$2:$L$2347,9,0)</f>
        <v>R1011</v>
      </c>
      <c r="Q213">
        <f>VLOOKUP(A213,'Hospitalisation Details'!$B$2:$L$2347,11,0)</f>
        <v>51</v>
      </c>
    </row>
    <row r="214" spans="1:17" ht="15.6" x14ac:dyDescent="0.3">
      <c r="A214" s="1" t="s">
        <v>2160</v>
      </c>
      <c r="B214" t="str">
        <f>VLOOKUP(A214,'Customer Names'!$A$2:$E$2336,5,)</f>
        <v xml:space="preserve">  Andrew S</v>
      </c>
      <c r="C214">
        <f>VLOOKUP(A214,'Medical Examinations'!$B$2:$K$2337,2,)</f>
        <v>29.06</v>
      </c>
      <c r="D214">
        <f>VLOOKUP(A214,'Medical Examinations'!$B$2:$K$2337,3,0)</f>
        <v>6.25</v>
      </c>
      <c r="E214" t="str">
        <f>VLOOKUP(A214,'Medical Examinations'!$B$2:$K$2336,4,0)</f>
        <v>Yes</v>
      </c>
      <c r="F214" t="str">
        <f>VLOOKUP(A214,'Medical Examinations'!$B$2:$K$2337,5,0)</f>
        <v>No</v>
      </c>
      <c r="G214" t="str">
        <f>VLOOKUP(A214,'Medical Examinations'!$B$2:$K$2337,6,0)</f>
        <v>No</v>
      </c>
      <c r="H214">
        <f>VLOOKUP(A214,'Medical Examinations'!$B$2:$K$2337,7,0)</f>
        <v>1</v>
      </c>
      <c r="I214" t="str">
        <f>VLOOKUP(A214,'Medical Examinations'!$B$2:$K$2337,8,0)</f>
        <v>Yes</v>
      </c>
      <c r="J214" t="str">
        <f>VLOOKUP(A214,'Medical Examinations'!$B$2:$K$2337,9,0)</f>
        <v>Overweight</v>
      </c>
      <c r="K214" t="str">
        <f>VLOOKUP(A214,'Medical Examinations'!$B$2:$K$2337,10,0)</f>
        <v>Prediabetes</v>
      </c>
      <c r="L214" s="14">
        <f>VLOOKUP(A214,'Hospitalisation Details'!B214:L2559,10,0)</f>
        <v>23618</v>
      </c>
      <c r="M214">
        <f>VLOOKUP(A214,'Hospitalisation Details'!$B$2:$L$2347,6,0)</f>
        <v>35573.26</v>
      </c>
      <c r="N214" t="str">
        <f>VLOOKUP(A214,'Hospitalisation Details'!$B$2:$L$2347,7,0)</f>
        <v>tier - 2</v>
      </c>
      <c r="O214" t="str">
        <f>VLOOKUP(A214,'Hospitalisation Details'!$B$2:$L$2347,8,0)</f>
        <v>tier - 1</v>
      </c>
      <c r="P214" t="str">
        <f>VLOOKUP(A214,'Hospitalisation Details'!$B$2:$L$2347,9,0)</f>
        <v>R1011</v>
      </c>
      <c r="Q214">
        <f>VLOOKUP(A214,'Hospitalisation Details'!$B$2:$L$2347,11,0)</f>
        <v>58</v>
      </c>
    </row>
    <row r="215" spans="1:17" ht="15.6" x14ac:dyDescent="0.3">
      <c r="A215" s="1" t="s">
        <v>2159</v>
      </c>
      <c r="B215" t="str">
        <f>VLOOKUP(A215,'Customer Names'!$A$2:$E$2336,5,)</f>
        <v xml:space="preserve">  Matthew D</v>
      </c>
      <c r="C215">
        <f>VLOOKUP(A215,'Medical Examinations'!$B$2:$K$2337,2,)</f>
        <v>35.799999999999997</v>
      </c>
      <c r="D215">
        <f>VLOOKUP(A215,'Medical Examinations'!$B$2:$K$2337,3,0)</f>
        <v>7.32</v>
      </c>
      <c r="E215" t="str">
        <f>VLOOKUP(A215,'Medical Examinations'!$B$2:$K$2336,4,0)</f>
        <v>No</v>
      </c>
      <c r="F215" t="str">
        <f>VLOOKUP(A215,'Medical Examinations'!$B$2:$K$2337,5,0)</f>
        <v>No</v>
      </c>
      <c r="G215" t="str">
        <f>VLOOKUP(A215,'Medical Examinations'!$B$2:$K$2337,6,0)</f>
        <v>No</v>
      </c>
      <c r="H215">
        <f>VLOOKUP(A215,'Medical Examinations'!$B$2:$K$2337,7,0)</f>
        <v>2</v>
      </c>
      <c r="I215" t="str">
        <f>VLOOKUP(A215,'Medical Examinations'!$B$2:$K$2337,8,0)</f>
        <v>Yes</v>
      </c>
      <c r="J215" t="str">
        <f>VLOOKUP(A215,'Medical Examinations'!$B$2:$K$2337,9,0)</f>
        <v>Obesity</v>
      </c>
      <c r="K215" t="str">
        <f>VLOOKUP(A215,'Medical Examinations'!$B$2:$K$2337,10,0)</f>
        <v>Diabetes</v>
      </c>
      <c r="L215" s="14">
        <f>VLOOKUP(A215,'Hospitalisation Details'!B215:L2560,10,0)</f>
        <v>26964</v>
      </c>
      <c r="M215">
        <f>VLOOKUP(A215,'Hospitalisation Details'!$B$2:$L$2347,6,0)</f>
        <v>35547.72</v>
      </c>
      <c r="N215" t="str">
        <f>VLOOKUP(A215,'Hospitalisation Details'!$B$2:$L$2347,7,0)</f>
        <v>tier - 1</v>
      </c>
      <c r="O215" t="str">
        <f>VLOOKUP(A215,'Hospitalisation Details'!$B$2:$L$2347,8,0)</f>
        <v>tier - 1</v>
      </c>
      <c r="P215" t="str">
        <f>VLOOKUP(A215,'Hospitalisation Details'!$B$2:$L$2347,9,0)</f>
        <v>R1011</v>
      </c>
      <c r="Q215">
        <f>VLOOKUP(A215,'Hospitalisation Details'!$B$2:$L$2347,11,0)</f>
        <v>49</v>
      </c>
    </row>
    <row r="216" spans="1:17" ht="15.6" x14ac:dyDescent="0.3">
      <c r="A216" s="1" t="s">
        <v>2158</v>
      </c>
      <c r="B216" t="str">
        <f>VLOOKUP(A216,'Customer Names'!$A$2:$E$2336,5,)</f>
        <v xml:space="preserve">  Jessica</v>
      </c>
      <c r="C216">
        <f>VLOOKUP(A216,'Medical Examinations'!$B$2:$K$2337,2,)</f>
        <v>49.8</v>
      </c>
      <c r="D216">
        <f>VLOOKUP(A216,'Medical Examinations'!$B$2:$K$2337,3,0)</f>
        <v>4.24</v>
      </c>
      <c r="E216" t="str">
        <f>VLOOKUP(A216,'Medical Examinations'!$B$2:$K$2336,4,0)</f>
        <v>No</v>
      </c>
      <c r="F216" t="str">
        <f>VLOOKUP(A216,'Medical Examinations'!$B$2:$K$2337,5,0)</f>
        <v>No</v>
      </c>
      <c r="G216" t="str">
        <f>VLOOKUP(A216,'Medical Examinations'!$B$2:$K$2337,6,0)</f>
        <v>No</v>
      </c>
      <c r="H216">
        <f>VLOOKUP(A216,'Medical Examinations'!$B$2:$K$2337,7,0)</f>
        <v>1</v>
      </c>
      <c r="I216" t="str">
        <f>VLOOKUP(A216,'Medical Examinations'!$B$2:$K$2337,8,0)</f>
        <v>Yes</v>
      </c>
      <c r="J216" t="str">
        <f>VLOOKUP(A216,'Medical Examinations'!$B$2:$K$2337,9,0)</f>
        <v>Obesity</v>
      </c>
      <c r="K216" t="str">
        <f>VLOOKUP(A216,'Medical Examinations'!$B$2:$K$2337,10,0)</f>
        <v>Normal</v>
      </c>
      <c r="L216" s="14">
        <f>VLOOKUP(A216,'Hospitalisation Details'!B216:L2561,10,0)</f>
        <v>33860</v>
      </c>
      <c r="M216">
        <f>VLOOKUP(A216,'Hospitalisation Details'!$B$2:$L$2347,6,0)</f>
        <v>35547.47</v>
      </c>
      <c r="N216" t="str">
        <f>VLOOKUP(A216,'Hospitalisation Details'!$B$2:$L$2347,7,0)</f>
        <v>tier - 2</v>
      </c>
      <c r="O216" t="str">
        <f>VLOOKUP(A216,'Hospitalisation Details'!$B$2:$L$2347,8,0)</f>
        <v>tier - 3</v>
      </c>
      <c r="P216" t="str">
        <f>VLOOKUP(A216,'Hospitalisation Details'!$B$2:$L$2347,9,0)</f>
        <v>R1011</v>
      </c>
      <c r="Q216">
        <f>VLOOKUP(A216,'Hospitalisation Details'!$B$2:$L$2347,11,0)</f>
        <v>30</v>
      </c>
    </row>
    <row r="217" spans="1:17" ht="15.6" x14ac:dyDescent="0.3">
      <c r="A217" s="1" t="s">
        <v>2157</v>
      </c>
      <c r="B217" t="str">
        <f>VLOOKUP(A217,'Customer Names'!$A$2:$E$2336,5,)</f>
        <v xml:space="preserve">  Lawrence</v>
      </c>
      <c r="C217">
        <f>VLOOKUP(A217,'Medical Examinations'!$B$2:$K$2337,2,)</f>
        <v>35.71</v>
      </c>
      <c r="D217">
        <f>VLOOKUP(A217,'Medical Examinations'!$B$2:$K$2337,3,0)</f>
        <v>6.84</v>
      </c>
      <c r="E217" t="str">
        <f>VLOOKUP(A217,'Medical Examinations'!$B$2:$K$2336,4,0)</f>
        <v>No</v>
      </c>
      <c r="F217" t="str">
        <f>VLOOKUP(A217,'Medical Examinations'!$B$2:$K$2337,5,0)</f>
        <v>No</v>
      </c>
      <c r="G217" t="str">
        <f>VLOOKUP(A217,'Medical Examinations'!$B$2:$K$2337,6,0)</f>
        <v>No</v>
      </c>
      <c r="H217">
        <f>VLOOKUP(A217,'Medical Examinations'!$B$2:$K$2337,7,0)</f>
        <v>2</v>
      </c>
      <c r="I217" t="str">
        <f>VLOOKUP(A217,'Medical Examinations'!$B$2:$K$2337,8,0)</f>
        <v>Yes</v>
      </c>
      <c r="J217" t="str">
        <f>VLOOKUP(A217,'Medical Examinations'!$B$2:$K$2337,9,0)</f>
        <v>Obesity</v>
      </c>
      <c r="K217" t="str">
        <f>VLOOKUP(A217,'Medical Examinations'!$B$2:$K$2337,10,0)</f>
        <v>Diabetes</v>
      </c>
      <c r="L217" s="14">
        <f>VLOOKUP(A217,'Hospitalisation Details'!B217:L2562,10,0)</f>
        <v>27014</v>
      </c>
      <c r="M217">
        <f>VLOOKUP(A217,'Hospitalisation Details'!$B$2:$L$2347,6,0)</f>
        <v>35517.19</v>
      </c>
      <c r="N217" t="str">
        <f>VLOOKUP(A217,'Hospitalisation Details'!$B$2:$L$2347,7,0)</f>
        <v>tier - 2</v>
      </c>
      <c r="O217" t="str">
        <f>VLOOKUP(A217,'Hospitalisation Details'!$B$2:$L$2347,8,0)</f>
        <v>tier - 2</v>
      </c>
      <c r="P217" t="str">
        <f>VLOOKUP(A217,'Hospitalisation Details'!$B$2:$L$2347,9,0)</f>
        <v>R1011</v>
      </c>
      <c r="Q217">
        <f>VLOOKUP(A217,'Hospitalisation Details'!$B$2:$L$2347,11,0)</f>
        <v>49</v>
      </c>
    </row>
    <row r="218" spans="1:17" ht="15.6" x14ac:dyDescent="0.3">
      <c r="A218" s="1" t="s">
        <v>2156</v>
      </c>
      <c r="B218" t="str">
        <f>VLOOKUP(A218,'Customer Names'!$A$2:$E$2336,5,)</f>
        <v xml:space="preserve">  Alex</v>
      </c>
      <c r="C218">
        <f>VLOOKUP(A218,'Medical Examinations'!$B$2:$K$2337,2,)</f>
        <v>30.8</v>
      </c>
      <c r="D218">
        <f>VLOOKUP(A218,'Medical Examinations'!$B$2:$K$2337,3,0)</f>
        <v>5.23</v>
      </c>
      <c r="E218" t="str">
        <f>VLOOKUP(A218,'Medical Examinations'!$B$2:$K$2336,4,0)</f>
        <v>Yes</v>
      </c>
      <c r="F218" t="str">
        <f>VLOOKUP(A218,'Medical Examinations'!$B$2:$K$2337,5,0)</f>
        <v>No</v>
      </c>
      <c r="G218" t="str">
        <f>VLOOKUP(A218,'Medical Examinations'!$B$2:$K$2337,6,0)</f>
        <v>No</v>
      </c>
      <c r="H218">
        <f>VLOOKUP(A218,'Medical Examinations'!$B$2:$K$2337,7,0)</f>
        <v>1</v>
      </c>
      <c r="I218" t="str">
        <f>VLOOKUP(A218,'Medical Examinations'!$B$2:$K$2337,8,0)</f>
        <v>Yes</v>
      </c>
      <c r="J218" t="str">
        <f>VLOOKUP(A218,'Medical Examinations'!$B$2:$K$2337,9,0)</f>
        <v>Obesity</v>
      </c>
      <c r="K218" t="str">
        <f>VLOOKUP(A218,'Medical Examinations'!$B$2:$K$2337,10,0)</f>
        <v>Normal</v>
      </c>
      <c r="L218" s="14">
        <f>VLOOKUP(A218,'Hospitalisation Details'!B218:L2563,10,0)</f>
        <v>32467</v>
      </c>
      <c r="M218">
        <f>VLOOKUP(A218,'Hospitalisation Details'!$B$2:$L$2347,6,0)</f>
        <v>35491.64</v>
      </c>
      <c r="N218" t="str">
        <f>VLOOKUP(A218,'Hospitalisation Details'!$B$2:$L$2347,7,0)</f>
        <v>tier - 1</v>
      </c>
      <c r="O218" t="str">
        <f>VLOOKUP(A218,'Hospitalisation Details'!$B$2:$L$2347,8,0)</f>
        <v>tier - 2</v>
      </c>
      <c r="P218" t="str">
        <f>VLOOKUP(A218,'Hospitalisation Details'!$B$2:$L$2347,9,0)</f>
        <v>R1011</v>
      </c>
      <c r="Q218">
        <f>VLOOKUP(A218,'Hospitalisation Details'!$B$2:$L$2347,11,0)</f>
        <v>34</v>
      </c>
    </row>
    <row r="219" spans="1:17" ht="15.6" x14ac:dyDescent="0.3">
      <c r="A219" s="1" t="s">
        <v>2155</v>
      </c>
      <c r="B219" t="str">
        <f>VLOOKUP(A219,'Customer Names'!$A$2:$E$2336,5,)</f>
        <v xml:space="preserve">  Kevin</v>
      </c>
      <c r="C219">
        <f>VLOOKUP(A219,'Medical Examinations'!$B$2:$K$2337,2,)</f>
        <v>33.69</v>
      </c>
      <c r="D219">
        <f>VLOOKUP(A219,'Medical Examinations'!$B$2:$K$2337,3,0)</f>
        <v>9.68</v>
      </c>
      <c r="E219" t="str">
        <f>VLOOKUP(A219,'Medical Examinations'!$B$2:$K$2336,4,0)</f>
        <v>No</v>
      </c>
      <c r="F219" t="str">
        <f>VLOOKUP(A219,'Medical Examinations'!$B$2:$K$2337,5,0)</f>
        <v>No</v>
      </c>
      <c r="G219" t="str">
        <f>VLOOKUP(A219,'Medical Examinations'!$B$2:$K$2337,6,0)</f>
        <v>No</v>
      </c>
      <c r="H219">
        <f>VLOOKUP(A219,'Medical Examinations'!$B$2:$K$2337,7,0)</f>
        <v>0</v>
      </c>
      <c r="I219" t="str">
        <f>VLOOKUP(A219,'Medical Examinations'!$B$2:$K$2337,8,0)</f>
        <v>Yes</v>
      </c>
      <c r="J219" t="str">
        <f>VLOOKUP(A219,'Medical Examinations'!$B$2:$K$2337,9,0)</f>
        <v>Obesity</v>
      </c>
      <c r="K219" t="str">
        <f>VLOOKUP(A219,'Medical Examinations'!$B$2:$K$2337,10,0)</f>
        <v>Diabetes</v>
      </c>
      <c r="L219" s="14">
        <f>VLOOKUP(A219,'Hospitalisation Details'!B219:L2564,10,0)</f>
        <v>26198</v>
      </c>
      <c r="M219">
        <f>VLOOKUP(A219,'Hospitalisation Details'!$B$2:$L$2347,6,0)</f>
        <v>35345.730000000003</v>
      </c>
      <c r="N219" t="str">
        <f>VLOOKUP(A219,'Hospitalisation Details'!$B$2:$L$2347,7,0)</f>
        <v>tier - 2</v>
      </c>
      <c r="O219" t="str">
        <f>VLOOKUP(A219,'Hospitalisation Details'!$B$2:$L$2347,8,0)</f>
        <v>tier - 3</v>
      </c>
      <c r="P219" t="str">
        <f>VLOOKUP(A219,'Hospitalisation Details'!$B$2:$L$2347,9,0)</f>
        <v>R1011</v>
      </c>
      <c r="Q219">
        <f>VLOOKUP(A219,'Hospitalisation Details'!$B$2:$L$2347,11,0)</f>
        <v>51</v>
      </c>
    </row>
    <row r="220" spans="1:17" ht="15.6" x14ac:dyDescent="0.3">
      <c r="A220" s="1" t="s">
        <v>2154</v>
      </c>
      <c r="B220" t="str">
        <f>VLOOKUP(A220,'Customer Names'!$A$2:$E$2336,5,)</f>
        <v xml:space="preserve">  Gavin M</v>
      </c>
      <c r="C220">
        <f>VLOOKUP(A220,'Medical Examinations'!$B$2:$K$2337,2,)</f>
        <v>42.27</v>
      </c>
      <c r="D220">
        <f>VLOOKUP(A220,'Medical Examinations'!$B$2:$K$2337,3,0)</f>
        <v>6.05</v>
      </c>
      <c r="E220" t="str">
        <f>VLOOKUP(A220,'Medical Examinations'!$B$2:$K$2336,4,0)</f>
        <v>Yes</v>
      </c>
      <c r="F220" t="str">
        <f>VLOOKUP(A220,'Medical Examinations'!$B$2:$K$2337,5,0)</f>
        <v>No</v>
      </c>
      <c r="G220" t="str">
        <f>VLOOKUP(A220,'Medical Examinations'!$B$2:$K$2337,6,0)</f>
        <v>No</v>
      </c>
      <c r="H220">
        <f>VLOOKUP(A220,'Medical Examinations'!$B$2:$K$2337,7,0)</f>
        <v>1</v>
      </c>
      <c r="I220" t="str">
        <f>VLOOKUP(A220,'Medical Examinations'!$B$2:$K$2337,8,0)</f>
        <v>Yes</v>
      </c>
      <c r="J220" t="str">
        <f>VLOOKUP(A220,'Medical Examinations'!$B$2:$K$2337,9,0)</f>
        <v>Obesity</v>
      </c>
      <c r="K220" t="str">
        <f>VLOOKUP(A220,'Medical Examinations'!$B$2:$K$2337,10,0)</f>
        <v>Prediabetes</v>
      </c>
      <c r="L220" s="14">
        <f>VLOOKUP(A220,'Hospitalisation Details'!B220:L2565,10,0)</f>
        <v>32405</v>
      </c>
      <c r="M220">
        <f>VLOOKUP(A220,'Hospitalisation Details'!$B$2:$L$2347,6,0)</f>
        <v>35315.96</v>
      </c>
      <c r="N220" t="str">
        <f>VLOOKUP(A220,'Hospitalisation Details'!$B$2:$L$2347,7,0)</f>
        <v>tier - 2</v>
      </c>
      <c r="O220" t="str">
        <f>VLOOKUP(A220,'Hospitalisation Details'!$B$2:$L$2347,8,0)</f>
        <v>tier - 1</v>
      </c>
      <c r="P220" t="str">
        <f>VLOOKUP(A220,'Hospitalisation Details'!$B$2:$L$2347,9,0)</f>
        <v>R1011</v>
      </c>
      <c r="Q220">
        <f>VLOOKUP(A220,'Hospitalisation Details'!$B$2:$L$2347,11,0)</f>
        <v>34</v>
      </c>
    </row>
    <row r="221" spans="1:17" ht="15.6" x14ac:dyDescent="0.3">
      <c r="A221" s="1" t="s">
        <v>2153</v>
      </c>
      <c r="B221" t="str">
        <f>VLOOKUP(A221,'Customer Names'!$A$2:$E$2336,5,)</f>
        <v xml:space="preserve">  Rick E</v>
      </c>
      <c r="C221">
        <f>VLOOKUP(A221,'Medical Examinations'!$B$2:$K$2337,2,)</f>
        <v>53.25</v>
      </c>
      <c r="D221">
        <f>VLOOKUP(A221,'Medical Examinations'!$B$2:$K$2337,3,0)</f>
        <v>6.11</v>
      </c>
      <c r="E221" t="str">
        <f>VLOOKUP(A221,'Medical Examinations'!$B$2:$K$2336,4,0)</f>
        <v>Yes</v>
      </c>
      <c r="F221" t="str">
        <f>VLOOKUP(A221,'Medical Examinations'!$B$2:$K$2337,5,0)</f>
        <v>No</v>
      </c>
      <c r="G221" t="str">
        <f>VLOOKUP(A221,'Medical Examinations'!$B$2:$K$2337,6,0)</f>
        <v>Yes</v>
      </c>
      <c r="H221">
        <f>VLOOKUP(A221,'Medical Examinations'!$B$2:$K$2337,7,0)</f>
        <v>1</v>
      </c>
      <c r="I221" t="str">
        <f>VLOOKUP(A221,'Medical Examinations'!$B$2:$K$2337,8,0)</f>
        <v>Yes</v>
      </c>
      <c r="J221" t="str">
        <f>VLOOKUP(A221,'Medical Examinations'!$B$2:$K$2337,9,0)</f>
        <v>Obesity</v>
      </c>
      <c r="K221" t="str">
        <f>VLOOKUP(A221,'Medical Examinations'!$B$2:$K$2337,10,0)</f>
        <v>Prediabetes</v>
      </c>
      <c r="L221" s="14">
        <f>VLOOKUP(A221,'Hospitalisation Details'!B221:L2566,10,0)</f>
        <v>35620</v>
      </c>
      <c r="M221">
        <f>VLOOKUP(A221,'Hospitalisation Details'!$B$2:$L$2347,6,0)</f>
        <v>35302.089999999997</v>
      </c>
      <c r="N221" t="str">
        <f>VLOOKUP(A221,'Hospitalisation Details'!$B$2:$L$2347,7,0)</f>
        <v>tier - 1</v>
      </c>
      <c r="O221" t="str">
        <f>VLOOKUP(A221,'Hospitalisation Details'!$B$2:$L$2347,8,0)</f>
        <v>tier - 2</v>
      </c>
      <c r="P221" t="str">
        <f>VLOOKUP(A221,'Hospitalisation Details'!$B$2:$L$2347,9,0)</f>
        <v>R1011</v>
      </c>
      <c r="Q221">
        <f>VLOOKUP(A221,'Hospitalisation Details'!$B$2:$L$2347,11,0)</f>
        <v>25</v>
      </c>
    </row>
    <row r="222" spans="1:17" ht="15.6" x14ac:dyDescent="0.3">
      <c r="A222" s="1" t="s">
        <v>2152</v>
      </c>
      <c r="B222" t="str">
        <f>VLOOKUP(A222,'Customer Names'!$A$2:$E$2336,5,)</f>
        <v xml:space="preserve">  Andrea H</v>
      </c>
      <c r="C222">
        <f>VLOOKUP(A222,'Medical Examinations'!$B$2:$K$2337,2,)</f>
        <v>26.8</v>
      </c>
      <c r="D222">
        <f>VLOOKUP(A222,'Medical Examinations'!$B$2:$K$2337,3,0)</f>
        <v>10.93</v>
      </c>
      <c r="E222" t="str">
        <f>VLOOKUP(A222,'Medical Examinations'!$B$2:$K$2336,4,0)</f>
        <v>Yes</v>
      </c>
      <c r="F222" t="str">
        <f>VLOOKUP(A222,'Medical Examinations'!$B$2:$K$2337,5,0)</f>
        <v>No</v>
      </c>
      <c r="G222" t="str">
        <f>VLOOKUP(A222,'Medical Examinations'!$B$2:$K$2337,6,0)</f>
        <v>No</v>
      </c>
      <c r="H222">
        <f>VLOOKUP(A222,'Medical Examinations'!$B$2:$K$2337,7,0)</f>
        <v>0</v>
      </c>
      <c r="I222" t="str">
        <f>VLOOKUP(A222,'Medical Examinations'!$B$2:$K$2337,8,0)</f>
        <v>No</v>
      </c>
      <c r="J222" t="str">
        <f>VLOOKUP(A222,'Medical Examinations'!$B$2:$K$2337,9,0)</f>
        <v>Overweight</v>
      </c>
      <c r="K222" t="str">
        <f>VLOOKUP(A222,'Medical Examinations'!$B$2:$K$2337,10,0)</f>
        <v>Diabetes</v>
      </c>
      <c r="L222" s="14">
        <f>VLOOKUP(A222,'Hospitalisation Details'!B222:L2567,10,0)</f>
        <v>24836</v>
      </c>
      <c r="M222">
        <f>VLOOKUP(A222,'Hospitalisation Details'!$B$2:$L$2347,6,0)</f>
        <v>35160.129999999997</v>
      </c>
      <c r="N222" t="str">
        <f>VLOOKUP(A222,'Hospitalisation Details'!$B$2:$L$2347,7,0)</f>
        <v>tier - 2</v>
      </c>
      <c r="O222" t="str">
        <f>VLOOKUP(A222,'Hospitalisation Details'!$B$2:$L$2347,8,0)</f>
        <v>tier - 2</v>
      </c>
      <c r="P222" t="str">
        <f>VLOOKUP(A222,'Hospitalisation Details'!$B$2:$L$2347,9,0)</f>
        <v>R1011</v>
      </c>
      <c r="Q222">
        <f>VLOOKUP(A222,'Hospitalisation Details'!$B$2:$L$2347,11,0)</f>
        <v>55</v>
      </c>
    </row>
    <row r="223" spans="1:17" ht="15.6" x14ac:dyDescent="0.3">
      <c r="A223" s="1" t="s">
        <v>2151</v>
      </c>
      <c r="B223" t="str">
        <f>VLOOKUP(A223,'Customer Names'!$A$2:$E$2336,5,)</f>
        <v xml:space="preserve">  Anthony S</v>
      </c>
      <c r="C223">
        <f>VLOOKUP(A223,'Medical Examinations'!$B$2:$K$2337,2,)</f>
        <v>28.5</v>
      </c>
      <c r="D223">
        <f>VLOOKUP(A223,'Medical Examinations'!$B$2:$K$2337,3,0)</f>
        <v>5.12</v>
      </c>
      <c r="E223" t="str">
        <f>VLOOKUP(A223,'Medical Examinations'!$B$2:$K$2336,4,0)</f>
        <v>No</v>
      </c>
      <c r="F223" t="str">
        <f>VLOOKUP(A223,'Medical Examinations'!$B$2:$K$2337,5,0)</f>
        <v>No</v>
      </c>
      <c r="G223" t="str">
        <f>VLOOKUP(A223,'Medical Examinations'!$B$2:$K$2337,6,0)</f>
        <v>No</v>
      </c>
      <c r="H223">
        <f>VLOOKUP(A223,'Medical Examinations'!$B$2:$K$2337,7,0)</f>
        <v>1</v>
      </c>
      <c r="I223" t="str">
        <f>VLOOKUP(A223,'Medical Examinations'!$B$2:$K$2337,8,0)</f>
        <v>Yes</v>
      </c>
      <c r="J223" t="str">
        <f>VLOOKUP(A223,'Medical Examinations'!$B$2:$K$2337,9,0)</f>
        <v>Overweight</v>
      </c>
      <c r="K223" t="str">
        <f>VLOOKUP(A223,'Medical Examinations'!$B$2:$K$2337,10,0)</f>
        <v>Normal</v>
      </c>
      <c r="L223" s="14">
        <f>VLOOKUP(A223,'Hospitalisation Details'!B223:L2568,10,0)</f>
        <v>36151</v>
      </c>
      <c r="M223">
        <f>VLOOKUP(A223,'Hospitalisation Details'!$B$2:$L$2347,6,0)</f>
        <v>35147.53</v>
      </c>
      <c r="N223" t="str">
        <f>VLOOKUP(A223,'Hospitalisation Details'!$B$2:$L$2347,7,0)</f>
        <v>tier - 1</v>
      </c>
      <c r="O223" t="str">
        <f>VLOOKUP(A223,'Hospitalisation Details'!$B$2:$L$2347,8,0)</f>
        <v>tier - 1</v>
      </c>
      <c r="P223" t="str">
        <f>VLOOKUP(A223,'Hospitalisation Details'!$B$2:$L$2347,9,0)</f>
        <v>R1016</v>
      </c>
      <c r="Q223">
        <f>VLOOKUP(A223,'Hospitalisation Details'!$B$2:$L$2347,11,0)</f>
        <v>24</v>
      </c>
    </row>
    <row r="224" spans="1:17" ht="15.6" x14ac:dyDescent="0.3">
      <c r="A224" s="1" t="s">
        <v>2150</v>
      </c>
      <c r="B224" t="str">
        <f>VLOOKUP(A224,'Customer Names'!$A$2:$E$2336,5,)</f>
        <v xml:space="preserve">  Erik</v>
      </c>
      <c r="C224">
        <f>VLOOKUP(A224,'Medical Examinations'!$B$2:$K$2337,2,)</f>
        <v>22.895</v>
      </c>
      <c r="D224">
        <f>VLOOKUP(A224,'Medical Examinations'!$B$2:$K$2337,3,0)</f>
        <v>5.72</v>
      </c>
      <c r="E224" t="str">
        <f>VLOOKUP(A224,'Medical Examinations'!$B$2:$K$2336,4,0)</f>
        <v>No</v>
      </c>
      <c r="F224" t="str">
        <f>VLOOKUP(A224,'Medical Examinations'!$B$2:$K$2337,5,0)</f>
        <v>No</v>
      </c>
      <c r="G224" t="str">
        <f>VLOOKUP(A224,'Medical Examinations'!$B$2:$K$2337,6,0)</f>
        <v>No</v>
      </c>
      <c r="H224">
        <f>VLOOKUP(A224,'Medical Examinations'!$B$2:$K$2337,7,0)</f>
        <v>0</v>
      </c>
      <c r="I224" t="str">
        <f>VLOOKUP(A224,'Medical Examinations'!$B$2:$K$2337,8,0)</f>
        <v>Yes</v>
      </c>
      <c r="J224" t="str">
        <f>VLOOKUP(A224,'Medical Examinations'!$B$2:$K$2337,9,0)</f>
        <v>Normal Weight</v>
      </c>
      <c r="K224" t="str">
        <f>VLOOKUP(A224,'Medical Examinations'!$B$2:$K$2337,10,0)</f>
        <v>Prediabetes</v>
      </c>
      <c r="L224" s="14">
        <f>VLOOKUP(A224,'Hospitalisation Details'!B224:L2569,10,0)</f>
        <v>28305</v>
      </c>
      <c r="M224">
        <f>VLOOKUP(A224,'Hospitalisation Details'!$B$2:$L$2347,6,0)</f>
        <v>35069.370000000003</v>
      </c>
      <c r="N224" t="str">
        <f>VLOOKUP(A224,'Hospitalisation Details'!$B$2:$L$2347,7,0)</f>
        <v>tier - 1</v>
      </c>
      <c r="O224" t="str">
        <f>VLOOKUP(A224,'Hospitalisation Details'!$B$2:$L$2347,8,0)</f>
        <v>tier - 1</v>
      </c>
      <c r="P224" t="str">
        <f>VLOOKUP(A224,'Hospitalisation Details'!$B$2:$L$2347,9,0)</f>
        <v>R1017</v>
      </c>
      <c r="Q224">
        <f>VLOOKUP(A224,'Hospitalisation Details'!$B$2:$L$2347,11,0)</f>
        <v>45</v>
      </c>
    </row>
    <row r="225" spans="1:17" ht="15.6" x14ac:dyDescent="0.3">
      <c r="A225" s="1" t="s">
        <v>2149</v>
      </c>
      <c r="B225" t="str">
        <f>VLOOKUP(A225,'Customer Names'!$A$2:$E$2336,5,)</f>
        <v xml:space="preserve">  Kiley D</v>
      </c>
      <c r="C225">
        <f>VLOOKUP(A225,'Medical Examinations'!$B$2:$K$2337,2,)</f>
        <v>34.06</v>
      </c>
      <c r="D225">
        <f>VLOOKUP(A225,'Medical Examinations'!$B$2:$K$2337,3,0)</f>
        <v>11.83</v>
      </c>
      <c r="E225" t="str">
        <f>VLOOKUP(A225,'Medical Examinations'!$B$2:$K$2336,4,0)</f>
        <v>Yes</v>
      </c>
      <c r="F225" t="str">
        <f>VLOOKUP(A225,'Medical Examinations'!$B$2:$K$2337,5,0)</f>
        <v>No</v>
      </c>
      <c r="G225" t="str">
        <f>VLOOKUP(A225,'Medical Examinations'!$B$2:$K$2337,6,0)</f>
        <v>No</v>
      </c>
      <c r="H225">
        <f>VLOOKUP(A225,'Medical Examinations'!$B$2:$K$2337,7,0)</f>
        <v>1</v>
      </c>
      <c r="I225" t="str">
        <f>VLOOKUP(A225,'Medical Examinations'!$B$2:$K$2337,8,0)</f>
        <v>Yes</v>
      </c>
      <c r="J225" t="str">
        <f>VLOOKUP(A225,'Medical Examinations'!$B$2:$K$2337,9,0)</f>
        <v>Obesity</v>
      </c>
      <c r="K225" t="str">
        <f>VLOOKUP(A225,'Medical Examinations'!$B$2:$K$2337,10,0)</f>
        <v>Diabetes</v>
      </c>
      <c r="L225" s="14">
        <f>VLOOKUP(A225,'Hospitalisation Details'!B225:L2570,10,0)</f>
        <v>27635</v>
      </c>
      <c r="M225">
        <f>VLOOKUP(A225,'Hospitalisation Details'!$B$2:$L$2347,6,0)</f>
        <v>35050.620000000003</v>
      </c>
      <c r="N225" t="str">
        <f>VLOOKUP(A225,'Hospitalisation Details'!$B$2:$L$2347,7,0)</f>
        <v>tier - 2</v>
      </c>
      <c r="O225" t="str">
        <f>VLOOKUP(A225,'Hospitalisation Details'!$B$2:$L$2347,8,0)</f>
        <v>tier - 1</v>
      </c>
      <c r="P225" t="str">
        <f>VLOOKUP(A225,'Hospitalisation Details'!$B$2:$L$2347,9,0)</f>
        <v>R1011</v>
      </c>
      <c r="Q225">
        <f>VLOOKUP(A225,'Hospitalisation Details'!$B$2:$L$2347,11,0)</f>
        <v>47</v>
      </c>
    </row>
    <row r="226" spans="1:17" ht="15.6" x14ac:dyDescent="0.3">
      <c r="A226" s="1" t="s">
        <v>2148</v>
      </c>
      <c r="B226" t="str">
        <f>VLOOKUP(A226,'Customer Names'!$A$2:$E$2336,5,)</f>
        <v xml:space="preserve">  Jennifer</v>
      </c>
      <c r="C226">
        <f>VLOOKUP(A226,'Medical Examinations'!$B$2:$K$2337,2,)</f>
        <v>36.409999999999997</v>
      </c>
      <c r="D226">
        <f>VLOOKUP(A226,'Medical Examinations'!$B$2:$K$2337,3,0)</f>
        <v>4.55</v>
      </c>
      <c r="E226" t="str">
        <f>VLOOKUP(A226,'Medical Examinations'!$B$2:$K$2336,4,0)</f>
        <v>No</v>
      </c>
      <c r="F226" t="str">
        <f>VLOOKUP(A226,'Medical Examinations'!$B$2:$K$2337,5,0)</f>
        <v>No</v>
      </c>
      <c r="G226" t="str">
        <f>VLOOKUP(A226,'Medical Examinations'!$B$2:$K$2337,6,0)</f>
        <v>No</v>
      </c>
      <c r="H226">
        <f>VLOOKUP(A226,'Medical Examinations'!$B$2:$K$2337,7,0)</f>
        <v>0</v>
      </c>
      <c r="I226" t="str">
        <f>VLOOKUP(A226,'Medical Examinations'!$B$2:$K$2337,8,0)</f>
        <v>Yes</v>
      </c>
      <c r="J226" t="str">
        <f>VLOOKUP(A226,'Medical Examinations'!$B$2:$K$2337,9,0)</f>
        <v>Obesity</v>
      </c>
      <c r="K226" t="str">
        <f>VLOOKUP(A226,'Medical Examinations'!$B$2:$K$2337,10,0)</f>
        <v>Normal</v>
      </c>
      <c r="L226" s="14">
        <f>VLOOKUP(A226,'Hospitalisation Details'!B226:L2571,10,0)</f>
        <v>30137</v>
      </c>
      <c r="M226">
        <f>VLOOKUP(A226,'Hospitalisation Details'!$B$2:$L$2347,6,0)</f>
        <v>35000.730000000003</v>
      </c>
      <c r="N226" t="str">
        <f>VLOOKUP(A226,'Hospitalisation Details'!$B$2:$L$2347,7,0)</f>
        <v>tier - 2</v>
      </c>
      <c r="O226" t="str">
        <f>VLOOKUP(A226,'Hospitalisation Details'!$B$2:$L$2347,8,0)</f>
        <v>tier - 3</v>
      </c>
      <c r="P226" t="str">
        <f>VLOOKUP(A226,'Hospitalisation Details'!$B$2:$L$2347,9,0)</f>
        <v>R1011</v>
      </c>
      <c r="Q226">
        <f>VLOOKUP(A226,'Hospitalisation Details'!$B$2:$L$2347,11,0)</f>
        <v>40</v>
      </c>
    </row>
    <row r="227" spans="1:17" ht="15.6" x14ac:dyDescent="0.3">
      <c r="A227" s="1" t="s">
        <v>2147</v>
      </c>
      <c r="B227" t="str">
        <f>VLOOKUP(A227,'Customer Names'!$A$2:$E$2336,5,)</f>
        <v xml:space="preserve">  Chris</v>
      </c>
      <c r="C227">
        <f>VLOOKUP(A227,'Medical Examinations'!$B$2:$K$2337,2,)</f>
        <v>52.3</v>
      </c>
      <c r="D227">
        <f>VLOOKUP(A227,'Medical Examinations'!$B$2:$K$2337,3,0)</f>
        <v>4.87</v>
      </c>
      <c r="E227" t="str">
        <f>VLOOKUP(A227,'Medical Examinations'!$B$2:$K$2336,4,0)</f>
        <v>Yes</v>
      </c>
      <c r="F227" t="str">
        <f>VLOOKUP(A227,'Medical Examinations'!$B$2:$K$2337,5,0)</f>
        <v>No</v>
      </c>
      <c r="G227" t="str">
        <f>VLOOKUP(A227,'Medical Examinations'!$B$2:$K$2337,6,0)</f>
        <v>Yes</v>
      </c>
      <c r="H227">
        <f>VLOOKUP(A227,'Medical Examinations'!$B$2:$K$2337,7,0)</f>
        <v>1</v>
      </c>
      <c r="I227" t="str">
        <f>VLOOKUP(A227,'Medical Examinations'!$B$2:$K$2337,8,0)</f>
        <v>Yes</v>
      </c>
      <c r="J227" t="str">
        <f>VLOOKUP(A227,'Medical Examinations'!$B$2:$K$2337,9,0)</f>
        <v>Obesity</v>
      </c>
      <c r="K227" t="str">
        <f>VLOOKUP(A227,'Medical Examinations'!$B$2:$K$2337,10,0)</f>
        <v>Normal</v>
      </c>
      <c r="L227" s="14">
        <f>VLOOKUP(A227,'Hospitalisation Details'!B227:L2572,10,0)</f>
        <v>35664</v>
      </c>
      <c r="M227">
        <f>VLOOKUP(A227,'Hospitalisation Details'!$B$2:$L$2347,6,0)</f>
        <v>34979.86</v>
      </c>
      <c r="N227" t="str">
        <f>VLOOKUP(A227,'Hospitalisation Details'!$B$2:$L$2347,7,0)</f>
        <v>tier - 2</v>
      </c>
      <c r="O227" t="str">
        <f>VLOOKUP(A227,'Hospitalisation Details'!$B$2:$L$2347,8,0)</f>
        <v>tier - 2</v>
      </c>
      <c r="P227" t="str">
        <f>VLOOKUP(A227,'Hospitalisation Details'!$B$2:$L$2347,9,0)</f>
        <v>R1011</v>
      </c>
      <c r="Q227">
        <f>VLOOKUP(A227,'Hospitalisation Details'!$B$2:$L$2347,11,0)</f>
        <v>25</v>
      </c>
    </row>
    <row r="228" spans="1:17" ht="15.6" x14ac:dyDescent="0.3">
      <c r="A228" s="1" t="s">
        <v>2146</v>
      </c>
      <c r="B228" t="str">
        <f>VLOOKUP(A228,'Customer Names'!$A$2:$E$2336,5,)</f>
        <v xml:space="preserve">  Marian M</v>
      </c>
      <c r="C228">
        <f>VLOOKUP(A228,'Medical Examinations'!$B$2:$K$2337,2,)</f>
        <v>52.66</v>
      </c>
      <c r="D228">
        <f>VLOOKUP(A228,'Medical Examinations'!$B$2:$K$2337,3,0)</f>
        <v>4.45</v>
      </c>
      <c r="E228" t="str">
        <f>VLOOKUP(A228,'Medical Examinations'!$B$2:$K$2336,4,0)</f>
        <v>No</v>
      </c>
      <c r="F228" t="str">
        <f>VLOOKUP(A228,'Medical Examinations'!$B$2:$K$2337,5,0)</f>
        <v>No</v>
      </c>
      <c r="G228" t="str">
        <f>VLOOKUP(A228,'Medical Examinations'!$B$2:$K$2337,6,0)</f>
        <v>No</v>
      </c>
      <c r="H228">
        <f>VLOOKUP(A228,'Medical Examinations'!$B$2:$K$2337,7,0)</f>
        <v>1</v>
      </c>
      <c r="I228" t="str">
        <f>VLOOKUP(A228,'Medical Examinations'!$B$2:$K$2337,8,0)</f>
        <v>Yes</v>
      </c>
      <c r="J228" t="str">
        <f>VLOOKUP(A228,'Medical Examinations'!$B$2:$K$2337,9,0)</f>
        <v>Obesity</v>
      </c>
      <c r="K228" t="str">
        <f>VLOOKUP(A228,'Medical Examinations'!$B$2:$K$2337,10,0)</f>
        <v>Normal</v>
      </c>
      <c r="L228" s="14">
        <f>VLOOKUP(A228,'Hospitalisation Details'!B228:L2573,10,0)</f>
        <v>36029</v>
      </c>
      <c r="M228">
        <f>VLOOKUP(A228,'Hospitalisation Details'!$B$2:$L$2347,6,0)</f>
        <v>34976.42</v>
      </c>
      <c r="N228" t="str">
        <f>VLOOKUP(A228,'Hospitalisation Details'!$B$2:$L$2347,7,0)</f>
        <v>tier - 2</v>
      </c>
      <c r="O228" t="str">
        <f>VLOOKUP(A228,'Hospitalisation Details'!$B$2:$L$2347,8,0)</f>
        <v>tier - 1</v>
      </c>
      <c r="P228" t="str">
        <f>VLOOKUP(A228,'Hospitalisation Details'!$B$2:$L$2347,9,0)</f>
        <v>R1011</v>
      </c>
      <c r="Q228">
        <f>VLOOKUP(A228,'Hospitalisation Details'!$B$2:$L$2347,11,0)</f>
        <v>24</v>
      </c>
    </row>
    <row r="229" spans="1:17" ht="15.6" x14ac:dyDescent="0.3">
      <c r="A229" s="1" t="s">
        <v>2145</v>
      </c>
      <c r="B229" t="str">
        <f>VLOOKUP(A229,'Customer Names'!$A$2:$E$2336,5,)</f>
        <v xml:space="preserve">  Jeremy</v>
      </c>
      <c r="C229">
        <f>VLOOKUP(A229,'Medical Examinations'!$B$2:$K$2337,2,)</f>
        <v>29.57</v>
      </c>
      <c r="D229">
        <f>VLOOKUP(A229,'Medical Examinations'!$B$2:$K$2337,3,0)</f>
        <v>9.42</v>
      </c>
      <c r="E229" t="str">
        <f>VLOOKUP(A229,'Medical Examinations'!$B$2:$K$2336,4,0)</f>
        <v>Yes</v>
      </c>
      <c r="F229" t="str">
        <f>VLOOKUP(A229,'Medical Examinations'!$B$2:$K$2337,5,0)</f>
        <v>No</v>
      </c>
      <c r="G229" t="str">
        <f>VLOOKUP(A229,'Medical Examinations'!$B$2:$K$2337,6,0)</f>
        <v>No</v>
      </c>
      <c r="H229">
        <f>VLOOKUP(A229,'Medical Examinations'!$B$2:$K$2337,7,0)</f>
        <v>0</v>
      </c>
      <c r="I229" t="str">
        <f>VLOOKUP(A229,'Medical Examinations'!$B$2:$K$2337,8,0)</f>
        <v>Yes</v>
      </c>
      <c r="J229" t="str">
        <f>VLOOKUP(A229,'Medical Examinations'!$B$2:$K$2337,9,0)</f>
        <v>Overweight</v>
      </c>
      <c r="K229" t="str">
        <f>VLOOKUP(A229,'Medical Examinations'!$B$2:$K$2337,10,0)</f>
        <v>Diabetes</v>
      </c>
      <c r="L229" s="14">
        <f>VLOOKUP(A229,'Hospitalisation Details'!B229:L2574,10,0)</f>
        <v>24752</v>
      </c>
      <c r="M229">
        <f>VLOOKUP(A229,'Hospitalisation Details'!$B$2:$L$2347,6,0)</f>
        <v>34975.68</v>
      </c>
      <c r="N229" t="str">
        <f>VLOOKUP(A229,'Hospitalisation Details'!$B$2:$L$2347,7,0)</f>
        <v>tier - 2</v>
      </c>
      <c r="O229" t="str">
        <f>VLOOKUP(A229,'Hospitalisation Details'!$B$2:$L$2347,8,0)</f>
        <v>tier - 2</v>
      </c>
      <c r="P229" t="str">
        <f>VLOOKUP(A229,'Hospitalisation Details'!$B$2:$L$2347,9,0)</f>
        <v>R1011</v>
      </c>
      <c r="Q229">
        <f>VLOOKUP(A229,'Hospitalisation Details'!$B$2:$L$2347,11,0)</f>
        <v>55</v>
      </c>
    </row>
    <row r="230" spans="1:17" ht="15.6" x14ac:dyDescent="0.3">
      <c r="A230" s="1" t="s">
        <v>2144</v>
      </c>
      <c r="B230" t="str">
        <f>VLOOKUP(A230,'Customer Names'!$A$2:$E$2336,5,)</f>
        <v xml:space="preserve">  Allison H</v>
      </c>
      <c r="C230">
        <f>VLOOKUP(A230,'Medical Examinations'!$B$2:$K$2337,2,)</f>
        <v>36.99</v>
      </c>
      <c r="D230">
        <f>VLOOKUP(A230,'Medical Examinations'!$B$2:$K$2337,3,0)</f>
        <v>5.37</v>
      </c>
      <c r="E230" t="str">
        <f>VLOOKUP(A230,'Medical Examinations'!$B$2:$K$2336,4,0)</f>
        <v>Yes</v>
      </c>
      <c r="F230" t="str">
        <f>VLOOKUP(A230,'Medical Examinations'!$B$2:$K$2337,5,0)</f>
        <v>No</v>
      </c>
      <c r="G230" t="str">
        <f>VLOOKUP(A230,'Medical Examinations'!$B$2:$K$2337,6,0)</f>
        <v>Yes</v>
      </c>
      <c r="H230">
        <f>VLOOKUP(A230,'Medical Examinations'!$B$2:$K$2337,7,0)</f>
        <v>1</v>
      </c>
      <c r="I230" t="str">
        <f>VLOOKUP(A230,'Medical Examinations'!$B$2:$K$2337,8,0)</f>
        <v>Yes</v>
      </c>
      <c r="J230" t="str">
        <f>VLOOKUP(A230,'Medical Examinations'!$B$2:$K$2337,9,0)</f>
        <v>Obesity</v>
      </c>
      <c r="K230" t="str">
        <f>VLOOKUP(A230,'Medical Examinations'!$B$2:$K$2337,10,0)</f>
        <v>Normal</v>
      </c>
      <c r="L230" s="14">
        <f>VLOOKUP(A230,'Hospitalisation Details'!B230:L2575,10,0)</f>
        <v>30526</v>
      </c>
      <c r="M230">
        <f>VLOOKUP(A230,'Hospitalisation Details'!$B$2:$L$2347,6,0)</f>
        <v>34940.61</v>
      </c>
      <c r="N230" t="str">
        <f>VLOOKUP(A230,'Hospitalisation Details'!$B$2:$L$2347,7,0)</f>
        <v>tier - 2</v>
      </c>
      <c r="O230" t="str">
        <f>VLOOKUP(A230,'Hospitalisation Details'!$B$2:$L$2347,8,0)</f>
        <v>tier - 3</v>
      </c>
      <c r="P230" t="str">
        <f>VLOOKUP(A230,'Hospitalisation Details'!$B$2:$L$2347,9,0)</f>
        <v>R1011</v>
      </c>
      <c r="Q230">
        <f>VLOOKUP(A230,'Hospitalisation Details'!$B$2:$L$2347,11,0)</f>
        <v>39</v>
      </c>
    </row>
    <row r="231" spans="1:17" ht="15.6" x14ac:dyDescent="0.3">
      <c r="A231" s="1" t="s">
        <v>2143</v>
      </c>
      <c r="B231" t="str">
        <f>VLOOKUP(A231,'Customer Names'!$A$2:$E$2336,5,)</f>
        <v xml:space="preserve">  Elizabeth</v>
      </c>
      <c r="C231">
        <f>VLOOKUP(A231,'Medical Examinations'!$B$2:$K$2337,2,)</f>
        <v>31.4</v>
      </c>
      <c r="D231">
        <f>VLOOKUP(A231,'Medical Examinations'!$B$2:$K$2337,3,0)</f>
        <v>4.5999999999999996</v>
      </c>
      <c r="E231" t="str">
        <f>VLOOKUP(A231,'Medical Examinations'!$B$2:$K$2336,4,0)</f>
        <v>Yes</v>
      </c>
      <c r="F231" t="str">
        <f>VLOOKUP(A231,'Medical Examinations'!$B$2:$K$2337,5,0)</f>
        <v>No</v>
      </c>
      <c r="G231" t="str">
        <f>VLOOKUP(A231,'Medical Examinations'!$B$2:$K$2337,6,0)</f>
        <v>No</v>
      </c>
      <c r="H231">
        <f>VLOOKUP(A231,'Medical Examinations'!$B$2:$K$2337,7,0)</f>
        <v>1</v>
      </c>
      <c r="I231" t="str">
        <f>VLOOKUP(A231,'Medical Examinations'!$B$2:$K$2337,8,0)</f>
        <v>Yes</v>
      </c>
      <c r="J231" t="str">
        <f>VLOOKUP(A231,'Medical Examinations'!$B$2:$K$2337,9,0)</f>
        <v>Obesity</v>
      </c>
      <c r="K231" t="str">
        <f>VLOOKUP(A231,'Medical Examinations'!$B$2:$K$2337,10,0)</f>
        <v>Normal</v>
      </c>
      <c r="L231" s="14">
        <f>VLOOKUP(A231,'Hospitalisation Details'!B231:L2576,10,0)</f>
        <v>34989</v>
      </c>
      <c r="M231">
        <f>VLOOKUP(A231,'Hospitalisation Details'!$B$2:$L$2347,6,0)</f>
        <v>34838.870000000003</v>
      </c>
      <c r="N231" t="str">
        <f>VLOOKUP(A231,'Hospitalisation Details'!$B$2:$L$2347,7,0)</f>
        <v>tier - 2</v>
      </c>
      <c r="O231" t="str">
        <f>VLOOKUP(A231,'Hospitalisation Details'!$B$2:$L$2347,8,0)</f>
        <v>tier - 3</v>
      </c>
      <c r="P231" t="str">
        <f>VLOOKUP(A231,'Hospitalisation Details'!$B$2:$L$2347,9,0)</f>
        <v>R1011</v>
      </c>
      <c r="Q231">
        <f>VLOOKUP(A231,'Hospitalisation Details'!$B$2:$L$2347,11,0)</f>
        <v>27</v>
      </c>
    </row>
    <row r="232" spans="1:17" ht="15.6" x14ac:dyDescent="0.3">
      <c r="A232" s="1" t="s">
        <v>2142</v>
      </c>
      <c r="B232" t="str">
        <f>VLOOKUP(A232,'Customer Names'!$A$2:$E$2336,5,)</f>
        <v xml:space="preserve">  Andrew</v>
      </c>
      <c r="C232">
        <f>VLOOKUP(A232,'Medical Examinations'!$B$2:$K$2337,2,)</f>
        <v>34.9</v>
      </c>
      <c r="D232">
        <f>VLOOKUP(A232,'Medical Examinations'!$B$2:$K$2337,3,0)</f>
        <v>6.22</v>
      </c>
      <c r="E232" t="str">
        <f>VLOOKUP(A232,'Medical Examinations'!$B$2:$K$2336,4,0)</f>
        <v>No</v>
      </c>
      <c r="F232" t="str">
        <f>VLOOKUP(A232,'Medical Examinations'!$B$2:$K$2337,5,0)</f>
        <v>No</v>
      </c>
      <c r="G232" t="str">
        <f>VLOOKUP(A232,'Medical Examinations'!$B$2:$K$2337,6,0)</f>
        <v>Yes</v>
      </c>
      <c r="H232">
        <f>VLOOKUP(A232,'Medical Examinations'!$B$2:$K$2337,7,0)</f>
        <v>1</v>
      </c>
      <c r="I232" t="str">
        <f>VLOOKUP(A232,'Medical Examinations'!$B$2:$K$2337,8,0)</f>
        <v>Yes</v>
      </c>
      <c r="J232" t="str">
        <f>VLOOKUP(A232,'Medical Examinations'!$B$2:$K$2337,9,0)</f>
        <v>Obesity</v>
      </c>
      <c r="K232" t="str">
        <f>VLOOKUP(A232,'Medical Examinations'!$B$2:$K$2337,10,0)</f>
        <v>Prediabetes</v>
      </c>
      <c r="L232" s="14">
        <f>VLOOKUP(A232,'Hospitalisation Details'!B232:L2577,10,0)</f>
        <v>37881</v>
      </c>
      <c r="M232">
        <f>VLOOKUP(A232,'Hospitalisation Details'!$B$2:$L$2347,6,0)</f>
        <v>34828.65</v>
      </c>
      <c r="N232" t="str">
        <f>VLOOKUP(A232,'Hospitalisation Details'!$B$2:$L$2347,7,0)</f>
        <v>tier - 1</v>
      </c>
      <c r="O232" t="str">
        <f>VLOOKUP(A232,'Hospitalisation Details'!$B$2:$L$2347,8,0)</f>
        <v>tier - 3</v>
      </c>
      <c r="P232" t="str">
        <f>VLOOKUP(A232,'Hospitalisation Details'!$B$2:$L$2347,9,0)</f>
        <v>R1011</v>
      </c>
      <c r="Q232">
        <f>VLOOKUP(A232,'Hospitalisation Details'!$B$2:$L$2347,11,0)</f>
        <v>19</v>
      </c>
    </row>
    <row r="233" spans="1:17" ht="15.6" x14ac:dyDescent="0.3">
      <c r="A233" s="1" t="s">
        <v>2141</v>
      </c>
      <c r="B233" t="str">
        <f>VLOOKUP(A233,'Customer Names'!$A$2:$E$2336,5,)</f>
        <v xml:space="preserve">  Anders J</v>
      </c>
      <c r="C233">
        <f>VLOOKUP(A233,'Medical Examinations'!$B$2:$K$2337,2,)</f>
        <v>31.13</v>
      </c>
      <c r="D233">
        <f>VLOOKUP(A233,'Medical Examinations'!$B$2:$K$2337,3,0)</f>
        <v>4.5199999999999996</v>
      </c>
      <c r="E233" t="str">
        <f>VLOOKUP(A233,'Medical Examinations'!$B$2:$K$2336,4,0)</f>
        <v>Yes</v>
      </c>
      <c r="F233" t="str">
        <f>VLOOKUP(A233,'Medical Examinations'!$B$2:$K$2337,5,0)</f>
        <v>No</v>
      </c>
      <c r="G233" t="str">
        <f>VLOOKUP(A233,'Medical Examinations'!$B$2:$K$2337,6,0)</f>
        <v>No</v>
      </c>
      <c r="H233">
        <f>VLOOKUP(A233,'Medical Examinations'!$B$2:$K$2337,7,0)</f>
        <v>1</v>
      </c>
      <c r="I233" t="str">
        <f>VLOOKUP(A233,'Medical Examinations'!$B$2:$K$2337,8,0)</f>
        <v>Yes</v>
      </c>
      <c r="J233" t="str">
        <f>VLOOKUP(A233,'Medical Examinations'!$B$2:$K$2337,9,0)</f>
        <v>Obesity</v>
      </c>
      <c r="K233" t="str">
        <f>VLOOKUP(A233,'Medical Examinations'!$B$2:$K$2337,10,0)</f>
        <v>Normal</v>
      </c>
      <c r="L233" s="14">
        <f>VLOOKUP(A233,'Hospitalisation Details'!B233:L2578,10,0)</f>
        <v>35060</v>
      </c>
      <c r="M233">
        <f>VLOOKUP(A233,'Hospitalisation Details'!$B$2:$L$2347,6,0)</f>
        <v>34806.47</v>
      </c>
      <c r="N233" t="str">
        <f>VLOOKUP(A233,'Hospitalisation Details'!$B$2:$L$2347,7,0)</f>
        <v>tier - 1</v>
      </c>
      <c r="O233" t="str">
        <f>VLOOKUP(A233,'Hospitalisation Details'!$B$2:$L$2347,8,0)</f>
        <v>tier - 2</v>
      </c>
      <c r="P233" t="str">
        <f>VLOOKUP(A233,'Hospitalisation Details'!$B$2:$L$2347,9,0)</f>
        <v>R1013</v>
      </c>
      <c r="Q233">
        <f>VLOOKUP(A233,'Hospitalisation Details'!$B$2:$L$2347,11,0)</f>
        <v>27</v>
      </c>
    </row>
    <row r="234" spans="1:17" ht="15.6" x14ac:dyDescent="0.3">
      <c r="A234" s="1" t="s">
        <v>2140</v>
      </c>
      <c r="B234" t="str">
        <f>VLOOKUP(A234,'Customer Names'!$A$2:$E$2336,5,)</f>
        <v xml:space="preserve">  Sean</v>
      </c>
      <c r="C234">
        <f>VLOOKUP(A234,'Medical Examinations'!$B$2:$K$2337,2,)</f>
        <v>34.799999999999997</v>
      </c>
      <c r="D234">
        <f>VLOOKUP(A234,'Medical Examinations'!$B$2:$K$2337,3,0)</f>
        <v>6.18</v>
      </c>
      <c r="E234" t="str">
        <f>VLOOKUP(A234,'Medical Examinations'!$B$2:$K$2336,4,0)</f>
        <v>No</v>
      </c>
      <c r="F234" t="str">
        <f>VLOOKUP(A234,'Medical Examinations'!$B$2:$K$2337,5,0)</f>
        <v>No</v>
      </c>
      <c r="G234" t="str">
        <f>VLOOKUP(A234,'Medical Examinations'!$B$2:$K$2337,6,0)</f>
        <v>Yes</v>
      </c>
      <c r="H234">
        <f>VLOOKUP(A234,'Medical Examinations'!$B$2:$K$2337,7,0)</f>
        <v>1</v>
      </c>
      <c r="I234" t="str">
        <f>VLOOKUP(A234,'Medical Examinations'!$B$2:$K$2337,8,0)</f>
        <v>Yes</v>
      </c>
      <c r="J234" t="str">
        <f>VLOOKUP(A234,'Medical Examinations'!$B$2:$K$2337,9,0)</f>
        <v>Obesity</v>
      </c>
      <c r="K234" t="str">
        <f>VLOOKUP(A234,'Medical Examinations'!$B$2:$K$2337,10,0)</f>
        <v>Prediabetes</v>
      </c>
      <c r="L234" s="14">
        <f>VLOOKUP(A234,'Hospitalisation Details'!B234:L2579,10,0)</f>
        <v>37805</v>
      </c>
      <c r="M234">
        <f>VLOOKUP(A234,'Hospitalisation Details'!$B$2:$L$2347,6,0)</f>
        <v>34779.620000000003</v>
      </c>
      <c r="N234" t="str">
        <f>VLOOKUP(A234,'Hospitalisation Details'!$B$2:$L$2347,7,0)</f>
        <v>tier - 1</v>
      </c>
      <c r="O234" t="str">
        <f>VLOOKUP(A234,'Hospitalisation Details'!$B$2:$L$2347,8,0)</f>
        <v>tier - 2</v>
      </c>
      <c r="P234" t="str">
        <f>VLOOKUP(A234,'Hospitalisation Details'!$B$2:$L$2347,9,0)</f>
        <v>R1011</v>
      </c>
      <c r="Q234">
        <f>VLOOKUP(A234,'Hospitalisation Details'!$B$2:$L$2347,11,0)</f>
        <v>19</v>
      </c>
    </row>
    <row r="235" spans="1:17" ht="15.6" x14ac:dyDescent="0.3">
      <c r="A235" s="1" t="s">
        <v>2139</v>
      </c>
      <c r="B235" t="str">
        <f>VLOOKUP(A235,'Customer Names'!$A$2:$E$2336,5,)</f>
        <v xml:space="preserve">  Brian M</v>
      </c>
      <c r="C235">
        <f>VLOOKUP(A235,'Medical Examinations'!$B$2:$K$2337,2,)</f>
        <v>31.68</v>
      </c>
      <c r="D235">
        <f>VLOOKUP(A235,'Medical Examinations'!$B$2:$K$2337,3,0)</f>
        <v>4.4000000000000004</v>
      </c>
      <c r="E235" t="str">
        <f>VLOOKUP(A235,'Medical Examinations'!$B$2:$K$2336,4,0)</f>
        <v>No</v>
      </c>
      <c r="F235" t="str">
        <f>VLOOKUP(A235,'Medical Examinations'!$B$2:$K$2337,5,0)</f>
        <v>No</v>
      </c>
      <c r="G235" t="str">
        <f>VLOOKUP(A235,'Medical Examinations'!$B$2:$K$2337,6,0)</f>
        <v>No</v>
      </c>
      <c r="H235">
        <f>VLOOKUP(A235,'Medical Examinations'!$B$2:$K$2337,7,0)</f>
        <v>0</v>
      </c>
      <c r="I235" t="str">
        <f>VLOOKUP(A235,'Medical Examinations'!$B$2:$K$2337,8,0)</f>
        <v>Yes</v>
      </c>
      <c r="J235" t="str">
        <f>VLOOKUP(A235,'Medical Examinations'!$B$2:$K$2337,9,0)</f>
        <v>Obesity</v>
      </c>
      <c r="K235" t="str">
        <f>VLOOKUP(A235,'Medical Examinations'!$B$2:$K$2337,10,0)</f>
        <v>Normal</v>
      </c>
      <c r="L235" s="14">
        <f>VLOOKUP(A235,'Hospitalisation Details'!B235:L2580,10,0)</f>
        <v>34522</v>
      </c>
      <c r="M235">
        <f>VLOOKUP(A235,'Hospitalisation Details'!$B$2:$L$2347,6,0)</f>
        <v>34672.15</v>
      </c>
      <c r="N235" t="str">
        <f>VLOOKUP(A235,'Hospitalisation Details'!$B$2:$L$2347,7,0)</f>
        <v>tier - 1</v>
      </c>
      <c r="O235" t="str">
        <f>VLOOKUP(A235,'Hospitalisation Details'!$B$2:$L$2347,8,0)</f>
        <v>tier - 3</v>
      </c>
      <c r="P235" t="str">
        <f>VLOOKUP(A235,'Hospitalisation Details'!$B$2:$L$2347,9,0)</f>
        <v>R1013</v>
      </c>
      <c r="Q235">
        <f>VLOOKUP(A235,'Hospitalisation Details'!$B$2:$L$2347,11,0)</f>
        <v>28</v>
      </c>
    </row>
    <row r="236" spans="1:17" ht="15.6" x14ac:dyDescent="0.3">
      <c r="A236" s="1" t="s">
        <v>2138</v>
      </c>
      <c r="B236" t="str">
        <f>VLOOKUP(A236,'Customer Names'!$A$2:$E$2336,5,)</f>
        <v xml:space="preserve">  Jeremy</v>
      </c>
      <c r="C236">
        <f>VLOOKUP(A236,'Medical Examinations'!$B$2:$K$2337,2,)</f>
        <v>33.534999999999997</v>
      </c>
      <c r="D236">
        <f>VLOOKUP(A236,'Medical Examinations'!$B$2:$K$2337,3,0)</f>
        <v>6.23</v>
      </c>
      <c r="E236" t="str">
        <f>VLOOKUP(A236,'Medical Examinations'!$B$2:$K$2336,4,0)</f>
        <v>No</v>
      </c>
      <c r="F236" t="str">
        <f>VLOOKUP(A236,'Medical Examinations'!$B$2:$K$2337,5,0)</f>
        <v>yes</v>
      </c>
      <c r="G236" t="str">
        <f>VLOOKUP(A236,'Medical Examinations'!$B$2:$K$2337,6,0)</f>
        <v>No</v>
      </c>
      <c r="H236">
        <f>VLOOKUP(A236,'Medical Examinations'!$B$2:$K$2337,7,0)</f>
        <v>1</v>
      </c>
      <c r="I236" t="str">
        <f>VLOOKUP(A236,'Medical Examinations'!$B$2:$K$2337,8,0)</f>
        <v>Yes</v>
      </c>
      <c r="J236" t="str">
        <f>VLOOKUP(A236,'Medical Examinations'!$B$2:$K$2337,9,0)</f>
        <v>Obesity</v>
      </c>
      <c r="K236" t="str">
        <f>VLOOKUP(A236,'Medical Examinations'!$B$2:$K$2337,10,0)</f>
        <v>Prediabetes</v>
      </c>
      <c r="L236" s="14">
        <f>VLOOKUP(A236,'Hospitalisation Details'!B236:L2581,10,0)</f>
        <v>38269</v>
      </c>
      <c r="M236">
        <f>VLOOKUP(A236,'Hospitalisation Details'!$B$2:$L$2347,6,0)</f>
        <v>34617.839999999997</v>
      </c>
      <c r="N236" t="str">
        <f>VLOOKUP(A236,'Hospitalisation Details'!$B$2:$L$2347,7,0)</f>
        <v>tier - 1</v>
      </c>
      <c r="O236" t="str">
        <f>VLOOKUP(A236,'Hospitalisation Details'!$B$2:$L$2347,8,0)</f>
        <v>tier - 3</v>
      </c>
      <c r="P236" t="str">
        <f>VLOOKUP(A236,'Hospitalisation Details'!$B$2:$L$2347,9,0)</f>
        <v>R1016</v>
      </c>
      <c r="Q236">
        <f>VLOOKUP(A236,'Hospitalisation Details'!$B$2:$L$2347,11,0)</f>
        <v>18</v>
      </c>
    </row>
    <row r="237" spans="1:17" ht="15.6" x14ac:dyDescent="0.3">
      <c r="A237" s="1" t="s">
        <v>2137</v>
      </c>
      <c r="B237" t="str">
        <f>VLOOKUP(A237,'Customer Names'!$A$2:$E$2336,5,)</f>
        <v xml:space="preserve">  Susannah</v>
      </c>
      <c r="C237">
        <f>VLOOKUP(A237,'Medical Examinations'!$B$2:$K$2337,2,)</f>
        <v>31.92</v>
      </c>
      <c r="D237">
        <f>VLOOKUP(A237,'Medical Examinations'!$B$2:$K$2337,3,0)</f>
        <v>5.33</v>
      </c>
      <c r="E237" t="str">
        <f>VLOOKUP(A237,'Medical Examinations'!$B$2:$K$2336,4,0)</f>
        <v>Yes</v>
      </c>
      <c r="F237" t="str">
        <f>VLOOKUP(A237,'Medical Examinations'!$B$2:$K$2337,5,0)</f>
        <v>No</v>
      </c>
      <c r="G237" t="str">
        <f>VLOOKUP(A237,'Medical Examinations'!$B$2:$K$2337,6,0)</f>
        <v>No</v>
      </c>
      <c r="H237">
        <f>VLOOKUP(A237,'Medical Examinations'!$B$2:$K$2337,7,0)</f>
        <v>0</v>
      </c>
      <c r="I237" t="str">
        <f>VLOOKUP(A237,'Medical Examinations'!$B$2:$K$2337,8,0)</f>
        <v>Yes</v>
      </c>
      <c r="J237" t="str">
        <f>VLOOKUP(A237,'Medical Examinations'!$B$2:$K$2337,9,0)</f>
        <v>Obesity</v>
      </c>
      <c r="K237" t="str">
        <f>VLOOKUP(A237,'Medical Examinations'!$B$2:$K$2337,10,0)</f>
        <v>Normal</v>
      </c>
      <c r="L237" s="14">
        <f>VLOOKUP(A237,'Hospitalisation Details'!B237:L2582,10,0)</f>
        <v>28089</v>
      </c>
      <c r="M237">
        <f>VLOOKUP(A237,'Hospitalisation Details'!$B$2:$L$2347,6,0)</f>
        <v>34543.39</v>
      </c>
      <c r="N237" t="str">
        <f>VLOOKUP(A237,'Hospitalisation Details'!$B$2:$L$2347,7,0)</f>
        <v>tier - 2</v>
      </c>
      <c r="O237" t="str">
        <f>VLOOKUP(A237,'Hospitalisation Details'!$B$2:$L$2347,8,0)</f>
        <v>tier - 3</v>
      </c>
      <c r="P237" t="str">
        <f>VLOOKUP(A237,'Hospitalisation Details'!$B$2:$L$2347,9,0)</f>
        <v>R1011</v>
      </c>
      <c r="Q237">
        <f>VLOOKUP(A237,'Hospitalisation Details'!$B$2:$L$2347,11,0)</f>
        <v>46</v>
      </c>
    </row>
    <row r="238" spans="1:17" ht="15.6" x14ac:dyDescent="0.3">
      <c r="A238" s="1" t="s">
        <v>2136</v>
      </c>
      <c r="B238" t="str">
        <f>VLOOKUP(A238,'Customer Names'!$A$2:$E$2336,5,)</f>
        <v xml:space="preserve">  Randy</v>
      </c>
      <c r="C238">
        <f>VLOOKUP(A238,'Medical Examinations'!$B$2:$K$2337,2,)</f>
        <v>32.700000000000003</v>
      </c>
      <c r="D238">
        <f>VLOOKUP(A238,'Medical Examinations'!$B$2:$K$2337,3,0)</f>
        <v>4.09</v>
      </c>
      <c r="E238" t="str">
        <f>VLOOKUP(A238,'Medical Examinations'!$B$2:$K$2336,4,0)</f>
        <v>No</v>
      </c>
      <c r="F238" t="str">
        <f>VLOOKUP(A238,'Medical Examinations'!$B$2:$K$2337,5,0)</f>
        <v>No</v>
      </c>
      <c r="G238" t="str">
        <f>VLOOKUP(A238,'Medical Examinations'!$B$2:$K$2337,6,0)</f>
        <v>No</v>
      </c>
      <c r="H238">
        <f>VLOOKUP(A238,'Medical Examinations'!$B$2:$K$2337,7,0)</f>
        <v>1</v>
      </c>
      <c r="I238" t="str">
        <f>VLOOKUP(A238,'Medical Examinations'!$B$2:$K$2337,8,0)</f>
        <v>Yes</v>
      </c>
      <c r="J238" t="str">
        <f>VLOOKUP(A238,'Medical Examinations'!$B$2:$K$2337,9,0)</f>
        <v>Obesity</v>
      </c>
      <c r="K238" t="str">
        <f>VLOOKUP(A238,'Medical Examinations'!$B$2:$K$2337,10,0)</f>
        <v>Normal</v>
      </c>
      <c r="L238" s="14">
        <f>VLOOKUP(A238,'Hospitalisation Details'!B238:L2583,10,0)</f>
        <v>35970</v>
      </c>
      <c r="M238">
        <f>VLOOKUP(A238,'Hospitalisation Details'!$B$2:$L$2347,6,0)</f>
        <v>34472.839999999997</v>
      </c>
      <c r="N238" t="str">
        <f>VLOOKUP(A238,'Hospitalisation Details'!$B$2:$L$2347,7,0)</f>
        <v>tier - 1</v>
      </c>
      <c r="O238" t="str">
        <f>VLOOKUP(A238,'Hospitalisation Details'!$B$2:$L$2347,8,0)</f>
        <v>tier - 3</v>
      </c>
      <c r="P238" t="str">
        <f>VLOOKUP(A238,'Hospitalisation Details'!$B$2:$L$2347,9,0)</f>
        <v>R1011</v>
      </c>
      <c r="Q238">
        <f>VLOOKUP(A238,'Hospitalisation Details'!$B$2:$L$2347,11,0)</f>
        <v>24</v>
      </c>
    </row>
    <row r="239" spans="1:17" ht="15.6" x14ac:dyDescent="0.3">
      <c r="A239" s="1" t="s">
        <v>2135</v>
      </c>
      <c r="B239" t="str">
        <f>VLOOKUP(A239,'Customer Names'!$A$2:$E$2336,5,)</f>
        <v xml:space="preserve">  Leslie</v>
      </c>
      <c r="C239">
        <f>VLOOKUP(A239,'Medical Examinations'!$B$2:$K$2337,2,)</f>
        <v>41.25</v>
      </c>
      <c r="D239">
        <f>VLOOKUP(A239,'Medical Examinations'!$B$2:$K$2337,3,0)</f>
        <v>5.19</v>
      </c>
      <c r="E239" t="str">
        <f>VLOOKUP(A239,'Medical Examinations'!$B$2:$K$2336,4,0)</f>
        <v>No</v>
      </c>
      <c r="F239" t="str">
        <f>VLOOKUP(A239,'Medical Examinations'!$B$2:$K$2337,5,0)</f>
        <v>No</v>
      </c>
      <c r="G239" t="str">
        <f>VLOOKUP(A239,'Medical Examinations'!$B$2:$K$2337,6,0)</f>
        <v>No</v>
      </c>
      <c r="H239">
        <f>VLOOKUP(A239,'Medical Examinations'!$B$2:$K$2337,7,0)</f>
        <v>0</v>
      </c>
      <c r="I239" t="str">
        <f>VLOOKUP(A239,'Medical Examinations'!$B$2:$K$2337,8,0)</f>
        <v>Yes</v>
      </c>
      <c r="J239" t="str">
        <f>VLOOKUP(A239,'Medical Examinations'!$B$2:$K$2337,9,0)</f>
        <v>Obesity</v>
      </c>
      <c r="K239" t="str">
        <f>VLOOKUP(A239,'Medical Examinations'!$B$2:$K$2337,10,0)</f>
        <v>Normal</v>
      </c>
      <c r="L239" s="14">
        <f>VLOOKUP(A239,'Hospitalisation Details'!B239:L2584,10,0)</f>
        <v>33140</v>
      </c>
      <c r="M239">
        <f>VLOOKUP(A239,'Hospitalisation Details'!$B$2:$L$2347,6,0)</f>
        <v>34456.269999999997</v>
      </c>
      <c r="N239" t="str">
        <f>VLOOKUP(A239,'Hospitalisation Details'!$B$2:$L$2347,7,0)</f>
        <v>tier - 1</v>
      </c>
      <c r="O239" t="str">
        <f>VLOOKUP(A239,'Hospitalisation Details'!$B$2:$L$2347,8,0)</f>
        <v>tier - 2</v>
      </c>
      <c r="P239" t="str">
        <f>VLOOKUP(A239,'Hospitalisation Details'!$B$2:$L$2347,9,0)</f>
        <v>R1011</v>
      </c>
      <c r="Q239">
        <f>VLOOKUP(A239,'Hospitalisation Details'!$B$2:$L$2347,11,0)</f>
        <v>32</v>
      </c>
    </row>
    <row r="240" spans="1:17" ht="15.6" x14ac:dyDescent="0.3">
      <c r="A240" s="1" t="s">
        <v>2134</v>
      </c>
      <c r="B240" t="str">
        <f>VLOOKUP(A240,'Customer Names'!$A$2:$E$2336,5,)</f>
        <v xml:space="preserve">  Brittany L</v>
      </c>
      <c r="C240">
        <f>VLOOKUP(A240,'Medical Examinations'!$B$2:$K$2337,2,)</f>
        <v>33.11</v>
      </c>
      <c r="D240">
        <f>VLOOKUP(A240,'Medical Examinations'!$B$2:$K$2337,3,0)</f>
        <v>4.12</v>
      </c>
      <c r="E240" t="str">
        <f>VLOOKUP(A240,'Medical Examinations'!$B$2:$K$2336,4,0)</f>
        <v>No</v>
      </c>
      <c r="F240" t="str">
        <f>VLOOKUP(A240,'Medical Examinations'!$B$2:$K$2337,5,0)</f>
        <v>No</v>
      </c>
      <c r="G240" t="str">
        <f>VLOOKUP(A240,'Medical Examinations'!$B$2:$K$2337,6,0)</f>
        <v>Yes</v>
      </c>
      <c r="H240">
        <f>VLOOKUP(A240,'Medical Examinations'!$B$2:$K$2337,7,0)</f>
        <v>1</v>
      </c>
      <c r="I240" t="str">
        <f>VLOOKUP(A240,'Medical Examinations'!$B$2:$K$2337,8,0)</f>
        <v>Yes</v>
      </c>
      <c r="J240" t="str">
        <f>VLOOKUP(A240,'Medical Examinations'!$B$2:$K$2337,9,0)</f>
        <v>Obesity</v>
      </c>
      <c r="K240" t="str">
        <f>VLOOKUP(A240,'Medical Examinations'!$B$2:$K$2337,10,0)</f>
        <v>Normal</v>
      </c>
      <c r="L240" s="14">
        <f>VLOOKUP(A240,'Hospitalisation Details'!B240:L2585,10,0)</f>
        <v>37899</v>
      </c>
      <c r="M240">
        <f>VLOOKUP(A240,'Hospitalisation Details'!$B$2:$L$2347,6,0)</f>
        <v>34439.86</v>
      </c>
      <c r="N240" t="str">
        <f>VLOOKUP(A240,'Hospitalisation Details'!$B$2:$L$2347,7,0)</f>
        <v>tier - 2</v>
      </c>
      <c r="O240" t="str">
        <f>VLOOKUP(A240,'Hospitalisation Details'!$B$2:$L$2347,8,0)</f>
        <v>tier - 1</v>
      </c>
      <c r="P240" t="str">
        <f>VLOOKUP(A240,'Hospitalisation Details'!$B$2:$L$2347,9,0)</f>
        <v>R1013</v>
      </c>
      <c r="Q240">
        <f>VLOOKUP(A240,'Hospitalisation Details'!$B$2:$L$2347,11,0)</f>
        <v>19</v>
      </c>
    </row>
    <row r="241" spans="1:17" ht="15.6" x14ac:dyDescent="0.3">
      <c r="A241" s="1" t="s">
        <v>2133</v>
      </c>
      <c r="B241" t="str">
        <f>VLOOKUP(A241,'Customer Names'!$A$2:$E$2336,5,)</f>
        <v xml:space="preserve">  Cassie J</v>
      </c>
      <c r="C241">
        <f>VLOOKUP(A241,'Medical Examinations'!$B$2:$K$2337,2,)</f>
        <v>36.159999999999997</v>
      </c>
      <c r="D241">
        <f>VLOOKUP(A241,'Medical Examinations'!$B$2:$K$2337,3,0)</f>
        <v>5.0999999999999996</v>
      </c>
      <c r="E241" t="str">
        <f>VLOOKUP(A241,'Medical Examinations'!$B$2:$K$2336,4,0)</f>
        <v>No</v>
      </c>
      <c r="F241" t="str">
        <f>VLOOKUP(A241,'Medical Examinations'!$B$2:$K$2337,5,0)</f>
        <v>No</v>
      </c>
      <c r="G241" t="str">
        <f>VLOOKUP(A241,'Medical Examinations'!$B$2:$K$2337,6,0)</f>
        <v>No</v>
      </c>
      <c r="H241">
        <f>VLOOKUP(A241,'Medical Examinations'!$B$2:$K$2337,7,0)</f>
        <v>1</v>
      </c>
      <c r="I241" t="str">
        <f>VLOOKUP(A241,'Medical Examinations'!$B$2:$K$2337,8,0)</f>
        <v>Yes</v>
      </c>
      <c r="J241" t="str">
        <f>VLOOKUP(A241,'Medical Examinations'!$B$2:$K$2337,9,0)</f>
        <v>Obesity</v>
      </c>
      <c r="K241" t="str">
        <f>VLOOKUP(A241,'Medical Examinations'!$B$2:$K$2337,10,0)</f>
        <v>Normal</v>
      </c>
      <c r="L241" s="14">
        <f>VLOOKUP(A241,'Hospitalisation Details'!B241:L2586,10,0)</f>
        <v>30956</v>
      </c>
      <c r="M241">
        <f>VLOOKUP(A241,'Hospitalisation Details'!$B$2:$L$2347,6,0)</f>
        <v>34402.22</v>
      </c>
      <c r="N241" t="str">
        <f>VLOOKUP(A241,'Hospitalisation Details'!$B$2:$L$2347,7,0)</f>
        <v>tier - 2</v>
      </c>
      <c r="O241" t="str">
        <f>VLOOKUP(A241,'Hospitalisation Details'!$B$2:$L$2347,8,0)</f>
        <v>tier - 3</v>
      </c>
      <c r="P241" t="str">
        <f>VLOOKUP(A241,'Hospitalisation Details'!$B$2:$L$2347,9,0)</f>
        <v>R1011</v>
      </c>
      <c r="Q241">
        <f>VLOOKUP(A241,'Hospitalisation Details'!$B$2:$L$2347,11,0)</f>
        <v>38</v>
      </c>
    </row>
    <row r="242" spans="1:17" ht="15.6" x14ac:dyDescent="0.3">
      <c r="A242" s="1" t="s">
        <v>2132</v>
      </c>
      <c r="B242" t="str">
        <f>VLOOKUP(A242,'Customer Names'!$A$2:$E$2336,5,)</f>
        <v xml:space="preserve">  Peter W</v>
      </c>
      <c r="C242">
        <f>VLOOKUP(A242,'Medical Examinations'!$B$2:$K$2337,2,)</f>
        <v>33.72</v>
      </c>
      <c r="D242">
        <f>VLOOKUP(A242,'Medical Examinations'!$B$2:$K$2337,3,0)</f>
        <v>6.21</v>
      </c>
      <c r="E242" t="str">
        <f>VLOOKUP(A242,'Medical Examinations'!$B$2:$K$2336,4,0)</f>
        <v>Yes</v>
      </c>
      <c r="F242" t="str">
        <f>VLOOKUP(A242,'Medical Examinations'!$B$2:$K$2337,5,0)</f>
        <v>No</v>
      </c>
      <c r="G242" t="str">
        <f>VLOOKUP(A242,'Medical Examinations'!$B$2:$K$2337,6,0)</f>
        <v>Yes</v>
      </c>
      <c r="H242">
        <f>VLOOKUP(A242,'Medical Examinations'!$B$2:$K$2337,7,0)</f>
        <v>1</v>
      </c>
      <c r="I242" t="str">
        <f>VLOOKUP(A242,'Medical Examinations'!$B$2:$K$2337,8,0)</f>
        <v>Yes</v>
      </c>
      <c r="J242" t="str">
        <f>VLOOKUP(A242,'Medical Examinations'!$B$2:$K$2337,9,0)</f>
        <v>Obesity</v>
      </c>
      <c r="K242" t="str">
        <f>VLOOKUP(A242,'Medical Examinations'!$B$2:$K$2337,10,0)</f>
        <v>Prediabetes</v>
      </c>
      <c r="L242" s="14">
        <f>VLOOKUP(A242,'Hospitalisation Details'!B242:L2587,10,0)</f>
        <v>30591</v>
      </c>
      <c r="M242">
        <f>VLOOKUP(A242,'Hospitalisation Details'!$B$2:$L$2347,6,0)</f>
        <v>34307.22</v>
      </c>
      <c r="N242" t="str">
        <f>VLOOKUP(A242,'Hospitalisation Details'!$B$2:$L$2347,7,0)</f>
        <v>tier - 2</v>
      </c>
      <c r="O242" t="str">
        <f>VLOOKUP(A242,'Hospitalisation Details'!$B$2:$L$2347,8,0)</f>
        <v>tier - 2</v>
      </c>
      <c r="P242" t="str">
        <f>VLOOKUP(A242,'Hospitalisation Details'!$B$2:$L$2347,9,0)</f>
        <v>R1012</v>
      </c>
      <c r="Q242">
        <f>VLOOKUP(A242,'Hospitalisation Details'!$B$2:$L$2347,11,0)</f>
        <v>39</v>
      </c>
    </row>
    <row r="243" spans="1:17" ht="15.6" x14ac:dyDescent="0.3">
      <c r="A243" s="1" t="s">
        <v>2130</v>
      </c>
      <c r="B243" t="str">
        <f>VLOOKUP(A243,'Customer Names'!$A$2:$E$2336,5,)</f>
        <v xml:space="preserve">  Douglas</v>
      </c>
      <c r="C243">
        <f>VLOOKUP(A243,'Medical Examinations'!$B$2:$K$2337,2,)</f>
        <v>37.74</v>
      </c>
      <c r="D243">
        <f>VLOOKUP(A243,'Medical Examinations'!$B$2:$K$2337,3,0)</f>
        <v>9.5299999999999994</v>
      </c>
      <c r="E243" t="str">
        <f>VLOOKUP(A243,'Medical Examinations'!$B$2:$K$2336,4,0)</f>
        <v>Yes</v>
      </c>
      <c r="F243" t="str">
        <f>VLOOKUP(A243,'Medical Examinations'!$B$2:$K$2337,5,0)</f>
        <v>No</v>
      </c>
      <c r="G243" t="str">
        <f>VLOOKUP(A243,'Medical Examinations'!$B$2:$K$2337,6,0)</f>
        <v>No</v>
      </c>
      <c r="H243">
        <f>VLOOKUP(A243,'Medical Examinations'!$B$2:$K$2337,7,0)</f>
        <v>1</v>
      </c>
      <c r="I243" t="str">
        <f>VLOOKUP(A243,'Medical Examinations'!$B$2:$K$2337,8,0)</f>
        <v>Yes</v>
      </c>
      <c r="J243" t="str">
        <f>VLOOKUP(A243,'Medical Examinations'!$B$2:$K$2337,9,0)</f>
        <v>Obesity</v>
      </c>
      <c r="K243" t="str">
        <f>VLOOKUP(A243,'Medical Examinations'!$B$2:$K$2337,10,0)</f>
        <v>Diabetes</v>
      </c>
      <c r="L243" s="14">
        <f>VLOOKUP(A243,'Hospitalisation Details'!B243:L2588,10,0)</f>
        <v>31696</v>
      </c>
      <c r="M243">
        <f>VLOOKUP(A243,'Hospitalisation Details'!$B$2:$L$2347,6,0)</f>
        <v>34293.120000000003</v>
      </c>
      <c r="N243" t="str">
        <f>VLOOKUP(A243,'Hospitalisation Details'!$B$2:$L$2347,7,0)</f>
        <v>tier - 1</v>
      </c>
      <c r="O243" t="str">
        <f>VLOOKUP(A243,'Hospitalisation Details'!$B$2:$L$2347,8,0)</f>
        <v>tier - 2</v>
      </c>
      <c r="P243" t="str">
        <f>VLOOKUP(A243,'Hospitalisation Details'!$B$2:$L$2347,9,0)</f>
        <v>R1011</v>
      </c>
      <c r="Q243">
        <f>VLOOKUP(A243,'Hospitalisation Details'!$B$2:$L$2347,11,0)</f>
        <v>36</v>
      </c>
    </row>
    <row r="244" spans="1:17" ht="15.6" x14ac:dyDescent="0.3">
      <c r="A244" s="1" t="s">
        <v>2129</v>
      </c>
      <c r="B244" t="str">
        <f>VLOOKUP(A244,'Customer Names'!$A$2:$E$2336,5,)</f>
        <v xml:space="preserve">  Dan</v>
      </c>
      <c r="C244">
        <f>VLOOKUP(A244,'Medical Examinations'!$B$2:$K$2337,2,)</f>
        <v>48.75</v>
      </c>
      <c r="D244">
        <f>VLOOKUP(A244,'Medical Examinations'!$B$2:$K$2337,3,0)</f>
        <v>4.6399999999999997</v>
      </c>
      <c r="E244" t="str">
        <f>VLOOKUP(A244,'Medical Examinations'!$B$2:$K$2336,4,0)</f>
        <v>Yes</v>
      </c>
      <c r="F244" t="str">
        <f>VLOOKUP(A244,'Medical Examinations'!$B$2:$K$2337,5,0)</f>
        <v>No</v>
      </c>
      <c r="G244" t="str">
        <f>VLOOKUP(A244,'Medical Examinations'!$B$2:$K$2337,6,0)</f>
        <v>No</v>
      </c>
      <c r="H244">
        <f>VLOOKUP(A244,'Medical Examinations'!$B$2:$K$2337,7,0)</f>
        <v>1</v>
      </c>
      <c r="I244" t="str">
        <f>VLOOKUP(A244,'Medical Examinations'!$B$2:$K$2337,8,0)</f>
        <v>Yes</v>
      </c>
      <c r="J244" t="str">
        <f>VLOOKUP(A244,'Medical Examinations'!$B$2:$K$2337,9,0)</f>
        <v>Obesity</v>
      </c>
      <c r="K244" t="str">
        <f>VLOOKUP(A244,'Medical Examinations'!$B$2:$K$2337,10,0)</f>
        <v>Normal</v>
      </c>
      <c r="L244" s="14">
        <f>VLOOKUP(A244,'Hospitalisation Details'!B244:L2589,10,0)</f>
        <v>35002</v>
      </c>
      <c r="M244">
        <f>VLOOKUP(A244,'Hospitalisation Details'!$B$2:$L$2347,6,0)</f>
        <v>34289.43</v>
      </c>
      <c r="N244" t="str">
        <f>VLOOKUP(A244,'Hospitalisation Details'!$B$2:$L$2347,7,0)</f>
        <v>tier - 1</v>
      </c>
      <c r="O244" t="str">
        <f>VLOOKUP(A244,'Hospitalisation Details'!$B$2:$L$2347,8,0)</f>
        <v>tier - 1</v>
      </c>
      <c r="P244" t="str">
        <f>VLOOKUP(A244,'Hospitalisation Details'!$B$2:$L$2347,9,0)</f>
        <v>R1011</v>
      </c>
      <c r="Q244">
        <f>VLOOKUP(A244,'Hospitalisation Details'!$B$2:$L$2347,11,0)</f>
        <v>27</v>
      </c>
    </row>
    <row r="245" spans="1:17" ht="15.6" x14ac:dyDescent="0.3">
      <c r="A245" s="1" t="s">
        <v>2128</v>
      </c>
      <c r="B245" t="str">
        <f>VLOOKUP(A245,'Customer Names'!$A$2:$E$2336,5,)</f>
        <v xml:space="preserve">  Dan M</v>
      </c>
      <c r="C245">
        <f>VLOOKUP(A245,'Medical Examinations'!$B$2:$K$2337,2,)</f>
        <v>31.065000000000001</v>
      </c>
      <c r="D245">
        <f>VLOOKUP(A245,'Medical Examinations'!$B$2:$K$2337,3,0)</f>
        <v>5.05</v>
      </c>
      <c r="E245" t="str">
        <f>VLOOKUP(A245,'Medical Examinations'!$B$2:$K$2336,4,0)</f>
        <v>No</v>
      </c>
      <c r="F245" t="str">
        <f>VLOOKUP(A245,'Medical Examinations'!$B$2:$K$2337,5,0)</f>
        <v>No</v>
      </c>
      <c r="G245" t="str">
        <f>VLOOKUP(A245,'Medical Examinations'!$B$2:$K$2337,6,0)</f>
        <v>No</v>
      </c>
      <c r="H245">
        <f>VLOOKUP(A245,'Medical Examinations'!$B$2:$K$2337,7,0)</f>
        <v>1</v>
      </c>
      <c r="I245" t="str">
        <f>VLOOKUP(A245,'Medical Examinations'!$B$2:$K$2337,8,0)</f>
        <v>Yes</v>
      </c>
      <c r="J245" t="str">
        <f>VLOOKUP(A245,'Medical Examinations'!$B$2:$K$2337,9,0)</f>
        <v>Obesity</v>
      </c>
      <c r="K245" t="str">
        <f>VLOOKUP(A245,'Medical Examinations'!$B$2:$K$2337,10,0)</f>
        <v>Normal</v>
      </c>
      <c r="L245" s="14">
        <f>VLOOKUP(A245,'Hospitalisation Details'!B245:L2590,10,0)</f>
        <v>35957</v>
      </c>
      <c r="M245">
        <f>VLOOKUP(A245,'Hospitalisation Details'!$B$2:$L$2347,6,0)</f>
        <v>34254.050000000003</v>
      </c>
      <c r="N245" t="str">
        <f>VLOOKUP(A245,'Hospitalisation Details'!$B$2:$L$2347,7,0)</f>
        <v>tier - 1</v>
      </c>
      <c r="O245" t="str">
        <f>VLOOKUP(A245,'Hospitalisation Details'!$B$2:$L$2347,8,0)</f>
        <v>tier - 3</v>
      </c>
      <c r="P245" t="str">
        <f>VLOOKUP(A245,'Hospitalisation Details'!$B$2:$L$2347,9,0)</f>
        <v>R1019</v>
      </c>
      <c r="Q245">
        <f>VLOOKUP(A245,'Hospitalisation Details'!$B$2:$L$2347,11,0)</f>
        <v>24</v>
      </c>
    </row>
    <row r="246" spans="1:17" ht="15.6" x14ac:dyDescent="0.3">
      <c r="A246" s="1" t="s">
        <v>2127</v>
      </c>
      <c r="B246" t="str">
        <f>VLOOKUP(A246,'Customer Names'!$A$2:$E$2336,5,)</f>
        <v xml:space="preserve">  Eric L</v>
      </c>
      <c r="C246">
        <f>VLOOKUP(A246,'Medical Examinations'!$B$2:$K$2337,2,)</f>
        <v>23.55</v>
      </c>
      <c r="D246">
        <f>VLOOKUP(A246,'Medical Examinations'!$B$2:$K$2337,3,0)</f>
        <v>10.38</v>
      </c>
      <c r="E246" t="str">
        <f>VLOOKUP(A246,'Medical Examinations'!$B$2:$K$2336,4,0)</f>
        <v>No</v>
      </c>
      <c r="F246" t="str">
        <f>VLOOKUP(A246,'Medical Examinations'!$B$2:$K$2337,5,0)</f>
        <v>No</v>
      </c>
      <c r="G246" t="str">
        <f>VLOOKUP(A246,'Medical Examinations'!$B$2:$K$2337,6,0)</f>
        <v>No</v>
      </c>
      <c r="H246">
        <f>VLOOKUP(A246,'Medical Examinations'!$B$2:$K$2337,7,0)</f>
        <v>0</v>
      </c>
      <c r="I246" t="str">
        <f>VLOOKUP(A246,'Medical Examinations'!$B$2:$K$2337,8,0)</f>
        <v>Yes</v>
      </c>
      <c r="J246" t="str">
        <f>VLOOKUP(A246,'Medical Examinations'!$B$2:$K$2337,9,0)</f>
        <v>Normal Weight</v>
      </c>
      <c r="K246" t="str">
        <f>VLOOKUP(A246,'Medical Examinations'!$B$2:$K$2337,10,0)</f>
        <v>Diabetes</v>
      </c>
      <c r="L246" s="14">
        <f>VLOOKUP(A246,'Hospitalisation Details'!B246:L2591,10,0)</f>
        <v>22832</v>
      </c>
      <c r="M246">
        <f>VLOOKUP(A246,'Hospitalisation Details'!$B$2:$L$2347,6,0)</f>
        <v>34218.019999999997</v>
      </c>
      <c r="N246" t="str">
        <f>VLOOKUP(A246,'Hospitalisation Details'!$B$2:$L$2347,7,0)</f>
        <v>tier - 1</v>
      </c>
      <c r="O246" t="str">
        <f>VLOOKUP(A246,'Hospitalisation Details'!$B$2:$L$2347,8,0)</f>
        <v>tier - 1</v>
      </c>
      <c r="P246" t="str">
        <f>VLOOKUP(A246,'Hospitalisation Details'!$B$2:$L$2347,9,0)</f>
        <v>R1011</v>
      </c>
      <c r="Q246">
        <f>VLOOKUP(A246,'Hospitalisation Details'!$B$2:$L$2347,11,0)</f>
        <v>60</v>
      </c>
    </row>
    <row r="247" spans="1:17" ht="15.6" x14ac:dyDescent="0.3">
      <c r="A247" s="1" t="s">
        <v>2126</v>
      </c>
      <c r="B247" t="str">
        <f>VLOOKUP(A247,'Customer Names'!$A$2:$E$2336,5,)</f>
        <v xml:space="preserve">  Les J</v>
      </c>
      <c r="C247">
        <f>VLOOKUP(A247,'Medical Examinations'!$B$2:$K$2337,2,)</f>
        <v>30.18</v>
      </c>
      <c r="D247">
        <f>VLOOKUP(A247,'Medical Examinations'!$B$2:$K$2337,3,0)</f>
        <v>8.31</v>
      </c>
      <c r="E247" t="str">
        <f>VLOOKUP(A247,'Medical Examinations'!$B$2:$K$2336,4,0)</f>
        <v>Yes</v>
      </c>
      <c r="F247" t="str">
        <f>VLOOKUP(A247,'Medical Examinations'!$B$2:$K$2337,5,0)</f>
        <v>No</v>
      </c>
      <c r="G247" t="str">
        <f>VLOOKUP(A247,'Medical Examinations'!$B$2:$K$2337,6,0)</f>
        <v>No</v>
      </c>
      <c r="H247">
        <f>VLOOKUP(A247,'Medical Examinations'!$B$2:$K$2337,7,0)</f>
        <v>1</v>
      </c>
      <c r="I247" t="str">
        <f>VLOOKUP(A247,'Medical Examinations'!$B$2:$K$2337,8,0)</f>
        <v>Yes</v>
      </c>
      <c r="J247" t="str">
        <f>VLOOKUP(A247,'Medical Examinations'!$B$2:$K$2337,9,0)</f>
        <v>Obesity</v>
      </c>
      <c r="K247" t="str">
        <f>VLOOKUP(A247,'Medical Examinations'!$B$2:$K$2337,10,0)</f>
        <v>Diabetes</v>
      </c>
      <c r="L247" s="14">
        <f>VLOOKUP(A247,'Hospitalisation Details'!B247:L2592,10,0)</f>
        <v>27596</v>
      </c>
      <c r="M247">
        <f>VLOOKUP(A247,'Hospitalisation Details'!$B$2:$L$2347,6,0)</f>
        <v>34210.33</v>
      </c>
      <c r="N247" t="str">
        <f>VLOOKUP(A247,'Hospitalisation Details'!$B$2:$L$2347,7,0)</f>
        <v>tier - 2</v>
      </c>
      <c r="O247" t="str">
        <f>VLOOKUP(A247,'Hospitalisation Details'!$B$2:$L$2347,8,0)</f>
        <v>tier - 1</v>
      </c>
      <c r="P247" t="str">
        <f>VLOOKUP(A247,'Hospitalisation Details'!$B$2:$L$2347,9,0)</f>
        <v>R1012</v>
      </c>
      <c r="Q247">
        <f>VLOOKUP(A247,'Hospitalisation Details'!$B$2:$L$2347,11,0)</f>
        <v>47</v>
      </c>
    </row>
    <row r="248" spans="1:17" ht="15.6" x14ac:dyDescent="0.3">
      <c r="A248" s="1" t="s">
        <v>2125</v>
      </c>
      <c r="B248" t="str">
        <f>VLOOKUP(A248,'Customer Names'!$A$2:$E$2336,5,)</f>
        <v xml:space="preserve">  Stephanie</v>
      </c>
      <c r="C248">
        <f>VLOOKUP(A248,'Medical Examinations'!$B$2:$K$2337,2,)</f>
        <v>29.94</v>
      </c>
      <c r="D248">
        <f>VLOOKUP(A248,'Medical Examinations'!$B$2:$K$2337,3,0)</f>
        <v>7.59</v>
      </c>
      <c r="E248" t="str">
        <f>VLOOKUP(A248,'Medical Examinations'!$B$2:$K$2336,4,0)</f>
        <v>No</v>
      </c>
      <c r="F248" t="str">
        <f>VLOOKUP(A248,'Medical Examinations'!$B$2:$K$2337,5,0)</f>
        <v>No</v>
      </c>
      <c r="G248" t="str">
        <f>VLOOKUP(A248,'Medical Examinations'!$B$2:$K$2337,6,0)</f>
        <v>No</v>
      </c>
      <c r="H248">
        <f>VLOOKUP(A248,'Medical Examinations'!$B$2:$K$2337,7,0)</f>
        <v>0</v>
      </c>
      <c r="I248" t="str">
        <f>VLOOKUP(A248,'Medical Examinations'!$B$2:$K$2337,8,0)</f>
        <v>Yes</v>
      </c>
      <c r="J248" t="str">
        <f>VLOOKUP(A248,'Medical Examinations'!$B$2:$K$2337,9,0)</f>
        <v>Overweight</v>
      </c>
      <c r="K248" t="str">
        <f>VLOOKUP(A248,'Medical Examinations'!$B$2:$K$2337,10,0)</f>
        <v>Diabetes</v>
      </c>
      <c r="L248" s="14">
        <f>VLOOKUP(A248,'Hospitalisation Details'!B248:L2593,10,0)</f>
        <v>26170</v>
      </c>
      <c r="M248">
        <f>VLOOKUP(A248,'Hospitalisation Details'!$B$2:$L$2347,6,0)</f>
        <v>34205.07</v>
      </c>
      <c r="N248" t="str">
        <f>VLOOKUP(A248,'Hospitalisation Details'!$B$2:$L$2347,7,0)</f>
        <v>tier - 2</v>
      </c>
      <c r="O248" t="str">
        <f>VLOOKUP(A248,'Hospitalisation Details'!$B$2:$L$2347,8,0)</f>
        <v>tier - 2</v>
      </c>
      <c r="P248" t="str">
        <f>VLOOKUP(A248,'Hospitalisation Details'!$B$2:$L$2347,9,0)</f>
        <v>R1011</v>
      </c>
      <c r="Q248">
        <f>VLOOKUP(A248,'Hospitalisation Details'!$B$2:$L$2347,11,0)</f>
        <v>51</v>
      </c>
    </row>
    <row r="249" spans="1:17" ht="15.6" x14ac:dyDescent="0.3">
      <c r="A249" s="1" t="s">
        <v>2124</v>
      </c>
      <c r="B249" t="str">
        <f>VLOOKUP(A249,'Customer Names'!$A$2:$E$2336,5,)</f>
        <v xml:space="preserve">  Melissa Y</v>
      </c>
      <c r="C249">
        <f>VLOOKUP(A249,'Medical Examinations'!$B$2:$K$2337,2,)</f>
        <v>31.4</v>
      </c>
      <c r="D249">
        <f>VLOOKUP(A249,'Medical Examinations'!$B$2:$K$2337,3,0)</f>
        <v>5.49</v>
      </c>
      <c r="E249" t="str">
        <f>VLOOKUP(A249,'Medical Examinations'!$B$2:$K$2336,4,0)</f>
        <v>No</v>
      </c>
      <c r="F249" t="str">
        <f>VLOOKUP(A249,'Medical Examinations'!$B$2:$K$2337,5,0)</f>
        <v>No</v>
      </c>
      <c r="G249" t="str">
        <f>VLOOKUP(A249,'Medical Examinations'!$B$2:$K$2337,6,0)</f>
        <v>No</v>
      </c>
      <c r="H249">
        <f>VLOOKUP(A249,'Medical Examinations'!$B$2:$K$2337,7,0)</f>
        <v>0</v>
      </c>
      <c r="I249" t="str">
        <f>VLOOKUP(A249,'Medical Examinations'!$B$2:$K$2337,8,0)</f>
        <v>Yes</v>
      </c>
      <c r="J249" t="str">
        <f>VLOOKUP(A249,'Medical Examinations'!$B$2:$K$2337,9,0)</f>
        <v>Obesity</v>
      </c>
      <c r="K249" t="str">
        <f>VLOOKUP(A249,'Medical Examinations'!$B$2:$K$2337,10,0)</f>
        <v>Normal</v>
      </c>
      <c r="L249" s="14">
        <f>VLOOKUP(A249,'Hospitalisation Details'!B249:L2594,10,0)</f>
        <v>36470</v>
      </c>
      <c r="M249">
        <f>VLOOKUP(A249,'Hospitalisation Details'!$B$2:$L$2347,6,0)</f>
        <v>34166.269999999997</v>
      </c>
      <c r="N249" t="str">
        <f>VLOOKUP(A249,'Hospitalisation Details'!$B$2:$L$2347,7,0)</f>
        <v>tier - 2</v>
      </c>
      <c r="O249" t="str">
        <f>VLOOKUP(A249,'Hospitalisation Details'!$B$2:$L$2347,8,0)</f>
        <v>tier - 3</v>
      </c>
      <c r="P249" t="str">
        <f>VLOOKUP(A249,'Hospitalisation Details'!$B$2:$L$2347,9,0)</f>
        <v>R1011</v>
      </c>
      <c r="Q249">
        <f>VLOOKUP(A249,'Hospitalisation Details'!$B$2:$L$2347,11,0)</f>
        <v>23</v>
      </c>
    </row>
    <row r="250" spans="1:17" ht="15.6" x14ac:dyDescent="0.3">
      <c r="A250" s="1" t="s">
        <v>2123</v>
      </c>
      <c r="B250" t="str">
        <f>VLOOKUP(A250,'Customer Names'!$A$2:$E$2336,5,)</f>
        <v xml:space="preserve">  Ashley</v>
      </c>
      <c r="C250">
        <f>VLOOKUP(A250,'Medical Examinations'!$B$2:$K$2337,2,)</f>
        <v>53.06</v>
      </c>
      <c r="D250">
        <f>VLOOKUP(A250,'Medical Examinations'!$B$2:$K$2337,3,0)</f>
        <v>11.68</v>
      </c>
      <c r="E250" t="str">
        <f>VLOOKUP(A250,'Medical Examinations'!$B$2:$K$2336,4,0)</f>
        <v>No</v>
      </c>
      <c r="F250" t="str">
        <f>VLOOKUP(A250,'Medical Examinations'!$B$2:$K$2337,5,0)</f>
        <v>No</v>
      </c>
      <c r="G250" t="str">
        <f>VLOOKUP(A250,'Medical Examinations'!$B$2:$K$2337,6,0)</f>
        <v>No</v>
      </c>
      <c r="H250">
        <f>VLOOKUP(A250,'Medical Examinations'!$B$2:$K$2337,7,0)</f>
        <v>0</v>
      </c>
      <c r="I250" t="str">
        <f>VLOOKUP(A250,'Medical Examinations'!$B$2:$K$2337,8,0)</f>
        <v>Yes</v>
      </c>
      <c r="J250" t="str">
        <f>VLOOKUP(A250,'Medical Examinations'!$B$2:$K$2337,9,0)</f>
        <v>Obesity</v>
      </c>
      <c r="K250" t="str">
        <f>VLOOKUP(A250,'Medical Examinations'!$B$2:$K$2337,10,0)</f>
        <v>Diabetes</v>
      </c>
      <c r="L250" s="14">
        <f>VLOOKUP(A250,'Hospitalisation Details'!B250:L2595,10,0)</f>
        <v>37616</v>
      </c>
      <c r="M250">
        <f>VLOOKUP(A250,'Hospitalisation Details'!$B$2:$L$2347,6,0)</f>
        <v>34084.68</v>
      </c>
      <c r="N250" t="str">
        <f>VLOOKUP(A250,'Hospitalisation Details'!$B$2:$L$2347,7,0)</f>
        <v>tier - 2</v>
      </c>
      <c r="O250" t="str">
        <f>VLOOKUP(A250,'Hospitalisation Details'!$B$2:$L$2347,8,0)</f>
        <v>tier - 3</v>
      </c>
      <c r="P250" t="str">
        <f>VLOOKUP(A250,'Hospitalisation Details'!$B$2:$L$2347,9,0)</f>
        <v>R1011</v>
      </c>
      <c r="Q250">
        <f>VLOOKUP(A250,'Hospitalisation Details'!$B$2:$L$2347,11,0)</f>
        <v>20</v>
      </c>
    </row>
    <row r="251" spans="1:17" ht="15.6" x14ac:dyDescent="0.3">
      <c r="A251" s="1" t="s">
        <v>2122</v>
      </c>
      <c r="B251" t="str">
        <f>VLOOKUP(A251,'Customer Names'!$A$2:$E$2336,5,)</f>
        <v xml:space="preserve">  Stephanie M</v>
      </c>
      <c r="C251">
        <f>VLOOKUP(A251,'Medical Examinations'!$B$2:$K$2337,2,)</f>
        <v>30.25</v>
      </c>
      <c r="D251">
        <f>VLOOKUP(A251,'Medical Examinations'!$B$2:$K$2337,3,0)</f>
        <v>4.1900000000000004</v>
      </c>
      <c r="E251" t="str">
        <f>VLOOKUP(A251,'Medical Examinations'!$B$2:$K$2336,4,0)</f>
        <v>No</v>
      </c>
      <c r="F251" t="str">
        <f>VLOOKUP(A251,'Medical Examinations'!$B$2:$K$2337,5,0)</f>
        <v>No</v>
      </c>
      <c r="G251" t="str">
        <f>VLOOKUP(A251,'Medical Examinations'!$B$2:$K$2337,6,0)</f>
        <v>No</v>
      </c>
      <c r="H251">
        <f>VLOOKUP(A251,'Medical Examinations'!$B$2:$K$2337,7,0)</f>
        <v>2</v>
      </c>
      <c r="I251" t="str">
        <f>VLOOKUP(A251,'Medical Examinations'!$B$2:$K$2337,8,0)</f>
        <v>Yes</v>
      </c>
      <c r="J251" t="str">
        <f>VLOOKUP(A251,'Medical Examinations'!$B$2:$K$2337,9,0)</f>
        <v>Obesity</v>
      </c>
      <c r="K251" t="str">
        <f>VLOOKUP(A251,'Medical Examinations'!$B$2:$K$2337,10,0)</f>
        <v>Normal</v>
      </c>
      <c r="L251" s="14">
        <f>VLOOKUP(A251,'Hospitalisation Details'!B251:L2596,10,0)</f>
        <v>26506</v>
      </c>
      <c r="M251">
        <f>VLOOKUP(A251,'Hospitalisation Details'!$B$2:$L$2347,6,0)</f>
        <v>34053.360000000001</v>
      </c>
      <c r="N251" t="str">
        <f>VLOOKUP(A251,'Hospitalisation Details'!$B$2:$L$2347,7,0)</f>
        <v>tier - 2</v>
      </c>
      <c r="O251" t="str">
        <f>VLOOKUP(A251,'Hospitalisation Details'!$B$2:$L$2347,8,0)</f>
        <v>tier - 2</v>
      </c>
      <c r="P251" t="str">
        <f>VLOOKUP(A251,'Hospitalisation Details'!$B$2:$L$2347,9,0)</f>
        <v>R1011</v>
      </c>
      <c r="Q251">
        <f>VLOOKUP(A251,'Hospitalisation Details'!$B$2:$L$2347,11,0)</f>
        <v>50</v>
      </c>
    </row>
    <row r="252" spans="1:17" ht="15.6" x14ac:dyDescent="0.3">
      <c r="A252" s="1" t="s">
        <v>2121</v>
      </c>
      <c r="B252" t="str">
        <f>VLOOKUP(A252,'Customer Names'!$A$2:$E$2336,5,)</f>
        <v xml:space="preserve">  Kylie</v>
      </c>
      <c r="C252">
        <f>VLOOKUP(A252,'Medical Examinations'!$B$2:$K$2337,2,)</f>
        <v>46.68</v>
      </c>
      <c r="D252">
        <f>VLOOKUP(A252,'Medical Examinations'!$B$2:$K$2337,3,0)</f>
        <v>4.01</v>
      </c>
      <c r="E252" t="str">
        <f>VLOOKUP(A252,'Medical Examinations'!$B$2:$K$2336,4,0)</f>
        <v>No</v>
      </c>
      <c r="F252" t="str">
        <f>VLOOKUP(A252,'Medical Examinations'!$B$2:$K$2337,5,0)</f>
        <v>No</v>
      </c>
      <c r="G252" t="str">
        <f>VLOOKUP(A252,'Medical Examinations'!$B$2:$K$2337,6,0)</f>
        <v>No</v>
      </c>
      <c r="H252">
        <f>VLOOKUP(A252,'Medical Examinations'!$B$2:$K$2337,7,0)</f>
        <v>0</v>
      </c>
      <c r="I252" t="str">
        <f>VLOOKUP(A252,'Medical Examinations'!$B$2:$K$2337,8,0)</f>
        <v>Yes</v>
      </c>
      <c r="J252" t="str">
        <f>VLOOKUP(A252,'Medical Examinations'!$B$2:$K$2337,9,0)</f>
        <v>Obesity</v>
      </c>
      <c r="K252" t="str">
        <f>VLOOKUP(A252,'Medical Examinations'!$B$2:$K$2337,10,0)</f>
        <v>Normal</v>
      </c>
      <c r="L252" s="14">
        <f>VLOOKUP(A252,'Hospitalisation Details'!B252:L2597,10,0)</f>
        <v>34602</v>
      </c>
      <c r="M252">
        <f>VLOOKUP(A252,'Hospitalisation Details'!$B$2:$L$2347,6,0)</f>
        <v>33975.47</v>
      </c>
      <c r="N252" t="str">
        <f>VLOOKUP(A252,'Hospitalisation Details'!$B$2:$L$2347,7,0)</f>
        <v>tier - 2</v>
      </c>
      <c r="O252" t="str">
        <f>VLOOKUP(A252,'Hospitalisation Details'!$B$2:$L$2347,8,0)</f>
        <v>tier - 2</v>
      </c>
      <c r="P252" t="str">
        <f>VLOOKUP(A252,'Hospitalisation Details'!$B$2:$L$2347,9,0)</f>
        <v>R1011</v>
      </c>
      <c r="Q252">
        <f>VLOOKUP(A252,'Hospitalisation Details'!$B$2:$L$2347,11,0)</f>
        <v>28</v>
      </c>
    </row>
    <row r="253" spans="1:17" ht="15.6" x14ac:dyDescent="0.3">
      <c r="A253" s="1" t="s">
        <v>2120</v>
      </c>
      <c r="B253" t="str">
        <f>VLOOKUP(A253,'Customer Names'!$A$2:$E$2336,5,)</f>
        <v xml:space="preserve">  Kelly</v>
      </c>
      <c r="C253">
        <f>VLOOKUP(A253,'Medical Examinations'!$B$2:$K$2337,2,)</f>
        <v>30.4</v>
      </c>
      <c r="D253">
        <f>VLOOKUP(A253,'Medical Examinations'!$B$2:$K$2337,3,0)</f>
        <v>5.91</v>
      </c>
      <c r="E253" t="str">
        <f>VLOOKUP(A253,'Medical Examinations'!$B$2:$K$2336,4,0)</f>
        <v>No</v>
      </c>
      <c r="F253" t="str">
        <f>VLOOKUP(A253,'Medical Examinations'!$B$2:$K$2337,5,0)</f>
        <v>yes</v>
      </c>
      <c r="G253" t="str">
        <f>VLOOKUP(A253,'Medical Examinations'!$B$2:$K$2337,6,0)</f>
        <v>No</v>
      </c>
      <c r="H253">
        <f>VLOOKUP(A253,'Medical Examinations'!$B$2:$K$2337,7,0)</f>
        <v>2</v>
      </c>
      <c r="I253" t="str">
        <f>VLOOKUP(A253,'Medical Examinations'!$B$2:$K$2337,8,0)</f>
        <v>Yes</v>
      </c>
      <c r="J253" t="str">
        <f>VLOOKUP(A253,'Medical Examinations'!$B$2:$K$2337,9,0)</f>
        <v>Obesity</v>
      </c>
      <c r="K253" t="str">
        <f>VLOOKUP(A253,'Medical Examinations'!$B$2:$K$2337,10,0)</f>
        <v>Prediabetes</v>
      </c>
      <c r="L253" s="14">
        <f>VLOOKUP(A253,'Hospitalisation Details'!B253:L2598,10,0)</f>
        <v>36887</v>
      </c>
      <c r="M253">
        <f>VLOOKUP(A253,'Hospitalisation Details'!$B$2:$L$2347,6,0)</f>
        <v>33907.550000000003</v>
      </c>
      <c r="N253" t="str">
        <f>VLOOKUP(A253,'Hospitalisation Details'!$B$2:$L$2347,7,0)</f>
        <v>tier - 2</v>
      </c>
      <c r="O253" t="str">
        <f>VLOOKUP(A253,'Hospitalisation Details'!$B$2:$L$2347,8,0)</f>
        <v>tier - 2</v>
      </c>
      <c r="P253" t="str">
        <f>VLOOKUP(A253,'Hospitalisation Details'!$B$2:$L$2347,9,0)</f>
        <v>R1012</v>
      </c>
      <c r="Q253">
        <f>VLOOKUP(A253,'Hospitalisation Details'!$B$2:$L$2347,11,0)</f>
        <v>22</v>
      </c>
    </row>
    <row r="254" spans="1:17" ht="15.6" x14ac:dyDescent="0.3">
      <c r="A254" s="1" t="s">
        <v>2119</v>
      </c>
      <c r="B254" t="str">
        <f>VLOOKUP(A254,'Customer Names'!$A$2:$E$2336,5,)</f>
        <v xml:space="preserve">  Carrie</v>
      </c>
      <c r="C254">
        <f>VLOOKUP(A254,'Medical Examinations'!$B$2:$K$2337,2,)</f>
        <v>30.2</v>
      </c>
      <c r="D254">
        <f>VLOOKUP(A254,'Medical Examinations'!$B$2:$K$2337,3,0)</f>
        <v>4.47</v>
      </c>
      <c r="E254" t="str">
        <f>VLOOKUP(A254,'Medical Examinations'!$B$2:$K$2336,4,0)</f>
        <v>Yes</v>
      </c>
      <c r="F254" t="str">
        <f>VLOOKUP(A254,'Medical Examinations'!$B$2:$K$2337,5,0)</f>
        <v>No</v>
      </c>
      <c r="G254" t="str">
        <f>VLOOKUP(A254,'Medical Examinations'!$B$2:$K$2337,6,0)</f>
        <v>Yes</v>
      </c>
      <c r="H254">
        <f>VLOOKUP(A254,'Medical Examinations'!$B$2:$K$2337,7,0)</f>
        <v>1</v>
      </c>
      <c r="I254" t="str">
        <f>VLOOKUP(A254,'Medical Examinations'!$B$2:$K$2337,8,0)</f>
        <v>Yes</v>
      </c>
      <c r="J254" t="str">
        <f>VLOOKUP(A254,'Medical Examinations'!$B$2:$K$2337,9,0)</f>
        <v>Obesity</v>
      </c>
      <c r="K254" t="str">
        <f>VLOOKUP(A254,'Medical Examinations'!$B$2:$K$2337,10,0)</f>
        <v>Normal</v>
      </c>
      <c r="L254" s="14">
        <f>VLOOKUP(A254,'Hospitalisation Details'!B254:L2599,10,0)</f>
        <v>35651</v>
      </c>
      <c r="M254">
        <f>VLOOKUP(A254,'Hospitalisation Details'!$B$2:$L$2347,6,0)</f>
        <v>33900.65</v>
      </c>
      <c r="N254" t="str">
        <f>VLOOKUP(A254,'Hospitalisation Details'!$B$2:$L$2347,7,0)</f>
        <v>tier - 2</v>
      </c>
      <c r="O254" t="str">
        <f>VLOOKUP(A254,'Hospitalisation Details'!$B$2:$L$2347,8,0)</f>
        <v>tier - 3</v>
      </c>
      <c r="P254" t="str">
        <f>VLOOKUP(A254,'Hospitalisation Details'!$B$2:$L$2347,9,0)</f>
        <v>R1011</v>
      </c>
      <c r="Q254">
        <f>VLOOKUP(A254,'Hospitalisation Details'!$B$2:$L$2347,11,0)</f>
        <v>25</v>
      </c>
    </row>
    <row r="255" spans="1:17" ht="15.6" x14ac:dyDescent="0.3">
      <c r="A255" s="1" t="s">
        <v>2118</v>
      </c>
      <c r="B255" t="str">
        <f>VLOOKUP(A255,'Customer Names'!$A$2:$E$2336,5,)</f>
        <v xml:space="preserve">  Alex</v>
      </c>
      <c r="C255">
        <f>VLOOKUP(A255,'Medical Examinations'!$B$2:$K$2337,2,)</f>
        <v>51.18</v>
      </c>
      <c r="D255">
        <f>VLOOKUP(A255,'Medical Examinations'!$B$2:$K$2337,3,0)</f>
        <v>4.5599999999999996</v>
      </c>
      <c r="E255" t="str">
        <f>VLOOKUP(A255,'Medical Examinations'!$B$2:$K$2336,4,0)</f>
        <v>Yes</v>
      </c>
      <c r="F255" t="str">
        <f>VLOOKUP(A255,'Medical Examinations'!$B$2:$K$2337,5,0)</f>
        <v>yes</v>
      </c>
      <c r="G255" t="str">
        <f>VLOOKUP(A255,'Medical Examinations'!$B$2:$K$2337,6,0)</f>
        <v>No</v>
      </c>
      <c r="H255">
        <f>VLOOKUP(A255,'Medical Examinations'!$B$2:$K$2337,7,0)</f>
        <v>2</v>
      </c>
      <c r="I255" t="str">
        <f>VLOOKUP(A255,'Medical Examinations'!$B$2:$K$2337,8,0)</f>
        <v>Yes</v>
      </c>
      <c r="J255" t="str">
        <f>VLOOKUP(A255,'Medical Examinations'!$B$2:$K$2337,9,0)</f>
        <v>Obesity</v>
      </c>
      <c r="K255" t="str">
        <f>VLOOKUP(A255,'Medical Examinations'!$B$2:$K$2337,10,0)</f>
        <v>Normal</v>
      </c>
      <c r="L255" s="14">
        <f>VLOOKUP(A255,'Hospitalisation Details'!B255:L2600,10,0)</f>
        <v>36825</v>
      </c>
      <c r="M255">
        <f>VLOOKUP(A255,'Hospitalisation Details'!$B$2:$L$2347,6,0)</f>
        <v>33829.39</v>
      </c>
      <c r="N255" t="str">
        <f>VLOOKUP(A255,'Hospitalisation Details'!$B$2:$L$2347,7,0)</f>
        <v>tier - 2</v>
      </c>
      <c r="O255" t="str">
        <f>VLOOKUP(A255,'Hospitalisation Details'!$B$2:$L$2347,8,0)</f>
        <v>tier - 3</v>
      </c>
      <c r="P255" t="str">
        <f>VLOOKUP(A255,'Hospitalisation Details'!$B$2:$L$2347,9,0)</f>
        <v>R1011</v>
      </c>
      <c r="Q255">
        <f>VLOOKUP(A255,'Hospitalisation Details'!$B$2:$L$2347,11,0)</f>
        <v>22</v>
      </c>
    </row>
    <row r="256" spans="1:17" ht="15.6" x14ac:dyDescent="0.3">
      <c r="A256" s="1" t="s">
        <v>2117</v>
      </c>
      <c r="B256" t="str">
        <f>VLOOKUP(A256,'Customer Names'!$A$2:$E$2336,5,)</f>
        <v xml:space="preserve">  Zach S</v>
      </c>
      <c r="C256">
        <f>VLOOKUP(A256,'Medical Examinations'!$B$2:$K$2337,2,)</f>
        <v>22.18</v>
      </c>
      <c r="D256">
        <f>VLOOKUP(A256,'Medical Examinations'!$B$2:$K$2337,3,0)</f>
        <v>9.9</v>
      </c>
      <c r="E256" t="str">
        <f>VLOOKUP(A256,'Medical Examinations'!$B$2:$K$2336,4,0)</f>
        <v>No</v>
      </c>
      <c r="F256" t="str">
        <f>VLOOKUP(A256,'Medical Examinations'!$B$2:$K$2337,5,0)</f>
        <v>No</v>
      </c>
      <c r="G256" t="str">
        <f>VLOOKUP(A256,'Medical Examinations'!$B$2:$K$2337,6,0)</f>
        <v>No</v>
      </c>
      <c r="H256">
        <f>VLOOKUP(A256,'Medical Examinations'!$B$2:$K$2337,7,0)</f>
        <v>0</v>
      </c>
      <c r="I256" t="str">
        <f>VLOOKUP(A256,'Medical Examinations'!$B$2:$K$2337,8,0)</f>
        <v>Yes</v>
      </c>
      <c r="J256" t="str">
        <f>VLOOKUP(A256,'Medical Examinations'!$B$2:$K$2337,9,0)</f>
        <v>Normal Weight</v>
      </c>
      <c r="K256" t="str">
        <f>VLOOKUP(A256,'Medical Examinations'!$B$2:$K$2337,10,0)</f>
        <v>Diabetes</v>
      </c>
      <c r="L256" s="14">
        <f>VLOOKUP(A256,'Hospitalisation Details'!B256:L2601,10,0)</f>
        <v>22991</v>
      </c>
      <c r="M256">
        <f>VLOOKUP(A256,'Hospitalisation Details'!$B$2:$L$2347,6,0)</f>
        <v>33753.32</v>
      </c>
      <c r="N256" t="str">
        <f>VLOOKUP(A256,'Hospitalisation Details'!$B$2:$L$2347,7,0)</f>
        <v>tier - 1</v>
      </c>
      <c r="O256" t="str">
        <f>VLOOKUP(A256,'Hospitalisation Details'!$B$2:$L$2347,8,0)</f>
        <v>tier - 3</v>
      </c>
      <c r="P256" t="str">
        <f>VLOOKUP(A256,'Hospitalisation Details'!$B$2:$L$2347,9,0)</f>
        <v>R1011</v>
      </c>
      <c r="Q256">
        <f>VLOOKUP(A256,'Hospitalisation Details'!$B$2:$L$2347,11,0)</f>
        <v>60</v>
      </c>
    </row>
    <row r="257" spans="1:17" ht="15.6" x14ac:dyDescent="0.3">
      <c r="A257" s="1" t="s">
        <v>2116</v>
      </c>
      <c r="B257" t="str">
        <f>VLOOKUP(A257,'Customer Names'!$A$2:$E$2336,5,)</f>
        <v xml:space="preserve">  Alan</v>
      </c>
      <c r="C257">
        <f>VLOOKUP(A257,'Medical Examinations'!$B$2:$K$2337,2,)</f>
        <v>31.92</v>
      </c>
      <c r="D257">
        <f>VLOOKUP(A257,'Medical Examinations'!$B$2:$K$2337,3,0)</f>
        <v>5.1100000000000003</v>
      </c>
      <c r="E257" t="str">
        <f>VLOOKUP(A257,'Medical Examinations'!$B$2:$K$2336,4,0)</f>
        <v>No</v>
      </c>
      <c r="F257" t="str">
        <f>VLOOKUP(A257,'Medical Examinations'!$B$2:$K$2337,5,0)</f>
        <v>No</v>
      </c>
      <c r="G257" t="str">
        <f>VLOOKUP(A257,'Medical Examinations'!$B$2:$K$2337,6,0)</f>
        <v>Yes</v>
      </c>
      <c r="H257">
        <f>VLOOKUP(A257,'Medical Examinations'!$B$2:$K$2337,7,0)</f>
        <v>1</v>
      </c>
      <c r="I257" t="str">
        <f>VLOOKUP(A257,'Medical Examinations'!$B$2:$K$2337,8,0)</f>
        <v>Yes</v>
      </c>
      <c r="J257" t="str">
        <f>VLOOKUP(A257,'Medical Examinations'!$B$2:$K$2337,9,0)</f>
        <v>Obesity</v>
      </c>
      <c r="K257" t="str">
        <f>VLOOKUP(A257,'Medical Examinations'!$B$2:$K$2337,10,0)</f>
        <v>Normal</v>
      </c>
      <c r="L257" s="14">
        <f>VLOOKUP(A257,'Hospitalisation Details'!B257:L2602,10,0)</f>
        <v>37876</v>
      </c>
      <c r="M257">
        <f>VLOOKUP(A257,'Hospitalisation Details'!$B$2:$L$2347,6,0)</f>
        <v>33750.29</v>
      </c>
      <c r="N257" t="str">
        <f>VLOOKUP(A257,'Hospitalisation Details'!$B$2:$L$2347,7,0)</f>
        <v>tier - 1</v>
      </c>
      <c r="O257" t="str">
        <f>VLOOKUP(A257,'Hospitalisation Details'!$B$2:$L$2347,8,0)</f>
        <v>tier - 3</v>
      </c>
      <c r="P257" t="str">
        <f>VLOOKUP(A257,'Hospitalisation Details'!$B$2:$L$2347,9,0)</f>
        <v>R1012</v>
      </c>
      <c r="Q257">
        <f>VLOOKUP(A257,'Hospitalisation Details'!$B$2:$L$2347,11,0)</f>
        <v>19</v>
      </c>
    </row>
    <row r="258" spans="1:17" ht="15.6" x14ac:dyDescent="0.3">
      <c r="A258" s="1" t="s">
        <v>2115</v>
      </c>
      <c r="B258" t="str">
        <f>VLOOKUP(A258,'Customer Names'!$A$2:$E$2336,5,)</f>
        <v xml:space="preserve">  Nate</v>
      </c>
      <c r="C258">
        <f>VLOOKUP(A258,'Medical Examinations'!$B$2:$K$2337,2,)</f>
        <v>31.73</v>
      </c>
      <c r="D258">
        <f>VLOOKUP(A258,'Medical Examinations'!$B$2:$K$2337,3,0)</f>
        <v>5.73</v>
      </c>
      <c r="E258" t="str">
        <f>VLOOKUP(A258,'Medical Examinations'!$B$2:$K$2336,4,0)</f>
        <v>No</v>
      </c>
      <c r="F258" t="str">
        <f>VLOOKUP(A258,'Medical Examinations'!$B$2:$K$2337,5,0)</f>
        <v>yes</v>
      </c>
      <c r="G258" t="str">
        <f>VLOOKUP(A258,'Medical Examinations'!$B$2:$K$2337,6,0)</f>
        <v>No</v>
      </c>
      <c r="H258">
        <f>VLOOKUP(A258,'Medical Examinations'!$B$2:$K$2337,7,0)</f>
        <v>1</v>
      </c>
      <c r="I258" t="str">
        <f>VLOOKUP(A258,'Medical Examinations'!$B$2:$K$2337,8,0)</f>
        <v>Yes</v>
      </c>
      <c r="J258" t="str">
        <f>VLOOKUP(A258,'Medical Examinations'!$B$2:$K$2337,9,0)</f>
        <v>Obesity</v>
      </c>
      <c r="K258" t="str">
        <f>VLOOKUP(A258,'Medical Examinations'!$B$2:$K$2337,10,0)</f>
        <v>Prediabetes</v>
      </c>
      <c r="L258" s="14">
        <f>VLOOKUP(A258,'Hospitalisation Details'!B258:L2603,10,0)</f>
        <v>38292</v>
      </c>
      <c r="M258">
        <f>VLOOKUP(A258,'Hospitalisation Details'!$B$2:$L$2347,6,0)</f>
        <v>33732.69</v>
      </c>
      <c r="N258" t="str">
        <f>VLOOKUP(A258,'Hospitalisation Details'!$B$2:$L$2347,7,0)</f>
        <v>tier - 1</v>
      </c>
      <c r="O258" t="str">
        <f>VLOOKUP(A258,'Hospitalisation Details'!$B$2:$L$2347,8,0)</f>
        <v>tier - 1</v>
      </c>
      <c r="P258" t="str">
        <f>VLOOKUP(A258,'Hospitalisation Details'!$B$2:$L$2347,9,0)</f>
        <v>R1017</v>
      </c>
      <c r="Q258">
        <f>VLOOKUP(A258,'Hospitalisation Details'!$B$2:$L$2347,11,0)</f>
        <v>18</v>
      </c>
    </row>
    <row r="259" spans="1:17" ht="15.6" x14ac:dyDescent="0.3">
      <c r="A259" s="1" t="s">
        <v>2114</v>
      </c>
      <c r="B259" t="str">
        <f>VLOOKUP(A259,'Customer Names'!$A$2:$E$2336,5,)</f>
        <v xml:space="preserve">  Jesse G</v>
      </c>
      <c r="C259">
        <f>VLOOKUP(A259,'Medical Examinations'!$B$2:$K$2337,2,)</f>
        <v>45.52</v>
      </c>
      <c r="D259">
        <f>VLOOKUP(A259,'Medical Examinations'!$B$2:$K$2337,3,0)</f>
        <v>6.04</v>
      </c>
      <c r="E259" t="str">
        <f>VLOOKUP(A259,'Medical Examinations'!$B$2:$K$2336,4,0)</f>
        <v>No</v>
      </c>
      <c r="F259" t="str">
        <f>VLOOKUP(A259,'Medical Examinations'!$B$2:$K$2337,5,0)</f>
        <v>No</v>
      </c>
      <c r="G259" t="str">
        <f>VLOOKUP(A259,'Medical Examinations'!$B$2:$K$2337,6,0)</f>
        <v>Yes</v>
      </c>
      <c r="H259">
        <f>VLOOKUP(A259,'Medical Examinations'!$B$2:$K$2337,7,0)</f>
        <v>1</v>
      </c>
      <c r="I259" t="str">
        <f>VLOOKUP(A259,'Medical Examinations'!$B$2:$K$2337,8,0)</f>
        <v>Yes</v>
      </c>
      <c r="J259" t="str">
        <f>VLOOKUP(A259,'Medical Examinations'!$B$2:$K$2337,9,0)</f>
        <v>Obesity</v>
      </c>
      <c r="K259" t="str">
        <f>VLOOKUP(A259,'Medical Examinations'!$B$2:$K$2337,10,0)</f>
        <v>Prediabetes</v>
      </c>
      <c r="L259" s="14">
        <f>VLOOKUP(A259,'Hospitalisation Details'!B259:L2604,10,0)</f>
        <v>34301</v>
      </c>
      <c r="M259">
        <f>VLOOKUP(A259,'Hospitalisation Details'!$B$2:$L$2347,6,0)</f>
        <v>33707.550000000003</v>
      </c>
      <c r="N259" t="str">
        <f>VLOOKUP(A259,'Hospitalisation Details'!$B$2:$L$2347,7,0)</f>
        <v>tier - 2</v>
      </c>
      <c r="O259" t="str">
        <f>VLOOKUP(A259,'Hospitalisation Details'!$B$2:$L$2347,8,0)</f>
        <v>tier - 2</v>
      </c>
      <c r="P259" t="str">
        <f>VLOOKUP(A259,'Hospitalisation Details'!$B$2:$L$2347,9,0)</f>
        <v>R1011</v>
      </c>
      <c r="Q259">
        <f>VLOOKUP(A259,'Hospitalisation Details'!$B$2:$L$2347,11,0)</f>
        <v>29</v>
      </c>
    </row>
    <row r="260" spans="1:17" ht="15.6" x14ac:dyDescent="0.3">
      <c r="A260" s="1" t="s">
        <v>2113</v>
      </c>
      <c r="B260" t="str">
        <f>VLOOKUP(A260,'Customer Names'!$A$2:$E$2336,5,)</f>
        <v xml:space="preserve">  Jason</v>
      </c>
      <c r="C260">
        <f>VLOOKUP(A260,'Medical Examinations'!$B$2:$K$2337,2,)</f>
        <v>52.81</v>
      </c>
      <c r="D260">
        <f>VLOOKUP(A260,'Medical Examinations'!$B$2:$K$2337,3,0)</f>
        <v>5.19</v>
      </c>
      <c r="E260" t="str">
        <f>VLOOKUP(A260,'Medical Examinations'!$B$2:$K$2336,4,0)</f>
        <v>No</v>
      </c>
      <c r="F260" t="str">
        <f>VLOOKUP(A260,'Medical Examinations'!$B$2:$K$2337,5,0)</f>
        <v>No</v>
      </c>
      <c r="G260" t="str">
        <f>VLOOKUP(A260,'Medical Examinations'!$B$2:$K$2337,6,0)</f>
        <v>Yes</v>
      </c>
      <c r="H260">
        <f>VLOOKUP(A260,'Medical Examinations'!$B$2:$K$2337,7,0)</f>
        <v>1</v>
      </c>
      <c r="I260" t="str">
        <f>VLOOKUP(A260,'Medical Examinations'!$B$2:$K$2337,8,0)</f>
        <v>Yes</v>
      </c>
      <c r="J260" t="str">
        <f>VLOOKUP(A260,'Medical Examinations'!$B$2:$K$2337,9,0)</f>
        <v>Obesity</v>
      </c>
      <c r="K260" t="str">
        <f>VLOOKUP(A260,'Medical Examinations'!$B$2:$K$2337,10,0)</f>
        <v>Normal</v>
      </c>
      <c r="L260" s="14">
        <f>VLOOKUP(A260,'Hospitalisation Details'!B260:L2605,10,0)</f>
        <v>37873</v>
      </c>
      <c r="M260">
        <f>VLOOKUP(A260,'Hospitalisation Details'!$B$2:$L$2347,6,0)</f>
        <v>33611.71</v>
      </c>
      <c r="N260" t="str">
        <f>VLOOKUP(A260,'Hospitalisation Details'!$B$2:$L$2347,7,0)</f>
        <v>tier - 1</v>
      </c>
      <c r="O260" t="str">
        <f>VLOOKUP(A260,'Hospitalisation Details'!$B$2:$L$2347,8,0)</f>
        <v>tier - 2</v>
      </c>
      <c r="P260" t="str">
        <f>VLOOKUP(A260,'Hospitalisation Details'!$B$2:$L$2347,9,0)</f>
        <v>R1011</v>
      </c>
      <c r="Q260">
        <f>VLOOKUP(A260,'Hospitalisation Details'!$B$2:$L$2347,11,0)</f>
        <v>19</v>
      </c>
    </row>
    <row r="261" spans="1:17" ht="15.6" x14ac:dyDescent="0.3">
      <c r="A261" s="1" t="s">
        <v>2112</v>
      </c>
      <c r="B261" t="str">
        <f>VLOOKUP(A261,'Customer Names'!$A$2:$E$2336,5,)</f>
        <v xml:space="preserve">  Megan A</v>
      </c>
      <c r="C261">
        <f>VLOOKUP(A261,'Medical Examinations'!$B$2:$K$2337,2,)</f>
        <v>33.58</v>
      </c>
      <c r="D261">
        <f>VLOOKUP(A261,'Medical Examinations'!$B$2:$K$2337,3,0)</f>
        <v>5.56</v>
      </c>
      <c r="E261" t="str">
        <f>VLOOKUP(A261,'Medical Examinations'!$B$2:$K$2336,4,0)</f>
        <v>No</v>
      </c>
      <c r="F261" t="str">
        <f>VLOOKUP(A261,'Medical Examinations'!$B$2:$K$2337,5,0)</f>
        <v>No</v>
      </c>
      <c r="G261" t="str">
        <f>VLOOKUP(A261,'Medical Examinations'!$B$2:$K$2337,6,0)</f>
        <v>No</v>
      </c>
      <c r="H261">
        <f>VLOOKUP(A261,'Medical Examinations'!$B$2:$K$2337,7,0)</f>
        <v>1</v>
      </c>
      <c r="I261" t="str">
        <f>VLOOKUP(A261,'Medical Examinations'!$B$2:$K$2337,8,0)</f>
        <v>Yes</v>
      </c>
      <c r="J261" t="str">
        <f>VLOOKUP(A261,'Medical Examinations'!$B$2:$K$2337,9,0)</f>
        <v>Obesity</v>
      </c>
      <c r="K261" t="str">
        <f>VLOOKUP(A261,'Medical Examinations'!$B$2:$K$2337,10,0)</f>
        <v>Normal</v>
      </c>
      <c r="L261" s="14">
        <f>VLOOKUP(A261,'Hospitalisation Details'!B261:L2606,10,0)</f>
        <v>30885</v>
      </c>
      <c r="M261">
        <f>VLOOKUP(A261,'Hospitalisation Details'!$B$2:$L$2347,6,0)</f>
        <v>33527.1</v>
      </c>
      <c r="N261" t="str">
        <f>VLOOKUP(A261,'Hospitalisation Details'!$B$2:$L$2347,7,0)</f>
        <v>tier - 2</v>
      </c>
      <c r="O261" t="str">
        <f>VLOOKUP(A261,'Hospitalisation Details'!$B$2:$L$2347,8,0)</f>
        <v>tier - 3</v>
      </c>
      <c r="P261" t="str">
        <f>VLOOKUP(A261,'Hospitalisation Details'!$B$2:$L$2347,9,0)</f>
        <v>R1011</v>
      </c>
      <c r="Q261">
        <f>VLOOKUP(A261,'Hospitalisation Details'!$B$2:$L$2347,11,0)</f>
        <v>38</v>
      </c>
    </row>
    <row r="262" spans="1:17" ht="15.6" x14ac:dyDescent="0.3">
      <c r="A262" s="1" t="s">
        <v>2111</v>
      </c>
      <c r="B262" t="str">
        <f>VLOOKUP(A262,'Customer Names'!$A$2:$E$2336,5,)</f>
        <v xml:space="preserve">  Luke M</v>
      </c>
      <c r="C262">
        <f>VLOOKUP(A262,'Medical Examinations'!$B$2:$K$2337,2,)</f>
        <v>30.684999999999999</v>
      </c>
      <c r="D262">
        <f>VLOOKUP(A262,'Medical Examinations'!$B$2:$K$2337,3,0)</f>
        <v>8.23</v>
      </c>
      <c r="E262" t="str">
        <f>VLOOKUP(A262,'Medical Examinations'!$B$2:$K$2336,4,0)</f>
        <v>No</v>
      </c>
      <c r="F262" t="str">
        <f>VLOOKUP(A262,'Medical Examinations'!$B$2:$K$2337,5,0)</f>
        <v>No</v>
      </c>
      <c r="G262" t="str">
        <f>VLOOKUP(A262,'Medical Examinations'!$B$2:$K$2337,6,0)</f>
        <v>No</v>
      </c>
      <c r="H262">
        <f>VLOOKUP(A262,'Medical Examinations'!$B$2:$K$2337,7,0)</f>
        <v>0</v>
      </c>
      <c r="I262" t="str">
        <f>VLOOKUP(A262,'Medical Examinations'!$B$2:$K$2337,8,0)</f>
        <v>Yes</v>
      </c>
      <c r="J262" t="str">
        <f>VLOOKUP(A262,'Medical Examinations'!$B$2:$K$2337,9,0)</f>
        <v>Obesity</v>
      </c>
      <c r="K262" t="str">
        <f>VLOOKUP(A262,'Medical Examinations'!$B$2:$K$2337,10,0)</f>
        <v>Diabetes</v>
      </c>
      <c r="L262" s="14">
        <f>VLOOKUP(A262,'Hospitalisation Details'!B262:L2607,10,0)</f>
        <v>37493</v>
      </c>
      <c r="M262">
        <f>VLOOKUP(A262,'Hospitalisation Details'!$B$2:$L$2347,6,0)</f>
        <v>33475.82</v>
      </c>
      <c r="N262" t="str">
        <f>VLOOKUP(A262,'Hospitalisation Details'!$B$2:$L$2347,7,0)</f>
        <v>tier - 1</v>
      </c>
      <c r="O262" t="str">
        <f>VLOOKUP(A262,'Hospitalisation Details'!$B$2:$L$2347,8,0)</f>
        <v>tier - 1</v>
      </c>
      <c r="P262" t="str">
        <f>VLOOKUP(A262,'Hospitalisation Details'!$B$2:$L$2347,9,0)</f>
        <v>R1018</v>
      </c>
      <c r="Q262">
        <f>VLOOKUP(A262,'Hospitalisation Details'!$B$2:$L$2347,11,0)</f>
        <v>20</v>
      </c>
    </row>
    <row r="263" spans="1:17" ht="15.6" x14ac:dyDescent="0.3">
      <c r="A263" s="1" t="s">
        <v>2110</v>
      </c>
      <c r="B263" t="str">
        <f>VLOOKUP(A263,'Customer Names'!$A$2:$E$2336,5,)</f>
        <v xml:space="preserve">  Jacy D</v>
      </c>
      <c r="C263">
        <f>VLOOKUP(A263,'Medical Examinations'!$B$2:$K$2337,2,)</f>
        <v>37.524999999999999</v>
      </c>
      <c r="D263">
        <f>VLOOKUP(A263,'Medical Examinations'!$B$2:$K$2337,3,0)</f>
        <v>9.0299999999999994</v>
      </c>
      <c r="E263" t="str">
        <f>VLOOKUP(A263,'Medical Examinations'!$B$2:$K$2336,4,0)</f>
        <v>Yes</v>
      </c>
      <c r="F263" t="str">
        <f>VLOOKUP(A263,'Medical Examinations'!$B$2:$K$2337,5,0)</f>
        <v>No</v>
      </c>
      <c r="G263" t="str">
        <f>VLOOKUP(A263,'Medical Examinations'!$B$2:$K$2337,6,0)</f>
        <v>No</v>
      </c>
      <c r="H263">
        <f>VLOOKUP(A263,'Medical Examinations'!$B$2:$K$2337,7,0)</f>
        <v>2</v>
      </c>
      <c r="I263" t="str">
        <f>VLOOKUP(A263,'Medical Examinations'!$B$2:$K$2337,8,0)</f>
        <v>No</v>
      </c>
      <c r="J263" t="str">
        <f>VLOOKUP(A263,'Medical Examinations'!$B$2:$K$2337,9,0)</f>
        <v>Obesity</v>
      </c>
      <c r="K263" t="str">
        <f>VLOOKUP(A263,'Medical Examinations'!$B$2:$K$2337,10,0)</f>
        <v>Diabetes</v>
      </c>
      <c r="L263" s="14">
        <f>VLOOKUP(A263,'Hospitalisation Details'!B263:L2608,10,0)</f>
        <v>25737</v>
      </c>
      <c r="M263">
        <f>VLOOKUP(A263,'Hospitalisation Details'!$B$2:$L$2347,6,0)</f>
        <v>33471.97</v>
      </c>
      <c r="N263" t="str">
        <f>VLOOKUP(A263,'Hospitalisation Details'!$B$2:$L$2347,7,0)</f>
        <v>tier - 2</v>
      </c>
      <c r="O263" t="str">
        <f>VLOOKUP(A263,'Hospitalisation Details'!$B$2:$L$2347,8,0)</f>
        <v>tier - 2</v>
      </c>
      <c r="P263" t="str">
        <f>VLOOKUP(A263,'Hospitalisation Details'!$B$2:$L$2347,9,0)</f>
        <v>R1012</v>
      </c>
      <c r="Q263">
        <f>VLOOKUP(A263,'Hospitalisation Details'!$B$2:$L$2347,11,0)</f>
        <v>52</v>
      </c>
    </row>
    <row r="264" spans="1:17" ht="15.6" x14ac:dyDescent="0.3">
      <c r="A264" s="1" t="s">
        <v>2109</v>
      </c>
      <c r="B264" t="str">
        <f>VLOOKUP(A264,'Customer Names'!$A$2:$E$2336,5,)</f>
        <v xml:space="preserve">  Simon G</v>
      </c>
      <c r="C264">
        <f>VLOOKUP(A264,'Medical Examinations'!$B$2:$K$2337,2,)</f>
        <v>34.5</v>
      </c>
      <c r="D264">
        <f>VLOOKUP(A264,'Medical Examinations'!$B$2:$K$2337,3,0)</f>
        <v>4.07</v>
      </c>
      <c r="E264" t="str">
        <f>VLOOKUP(A264,'Medical Examinations'!$B$2:$K$2336,4,0)</f>
        <v>Yes</v>
      </c>
      <c r="F264" t="str">
        <f>VLOOKUP(A264,'Medical Examinations'!$B$2:$K$2337,5,0)</f>
        <v>No</v>
      </c>
      <c r="G264" t="str">
        <f>VLOOKUP(A264,'Medical Examinations'!$B$2:$K$2337,6,0)</f>
        <v>No</v>
      </c>
      <c r="H264">
        <f>VLOOKUP(A264,'Medical Examinations'!$B$2:$K$2337,7,0)</f>
        <v>0</v>
      </c>
      <c r="I264" t="str">
        <f>VLOOKUP(A264,'Medical Examinations'!$B$2:$K$2337,8,0)</f>
        <v>Yes</v>
      </c>
      <c r="J264" t="str">
        <f>VLOOKUP(A264,'Medical Examinations'!$B$2:$K$2337,9,0)</f>
        <v>Obesity</v>
      </c>
      <c r="K264" t="str">
        <f>VLOOKUP(A264,'Medical Examinations'!$B$2:$K$2337,10,0)</f>
        <v>Normal</v>
      </c>
      <c r="L264" s="14">
        <f>VLOOKUP(A264,'Hospitalisation Details'!B264:L2609,10,0)</f>
        <v>31388</v>
      </c>
      <c r="M264">
        <f>VLOOKUP(A264,'Hospitalisation Details'!$B$2:$L$2347,6,0)</f>
        <v>33450.99</v>
      </c>
      <c r="N264" t="str">
        <f>VLOOKUP(A264,'Hospitalisation Details'!$B$2:$L$2347,7,0)</f>
        <v>tier - 2</v>
      </c>
      <c r="O264" t="str">
        <f>VLOOKUP(A264,'Hospitalisation Details'!$B$2:$L$2347,8,0)</f>
        <v>tier - 2</v>
      </c>
      <c r="P264" t="str">
        <f>VLOOKUP(A264,'Hospitalisation Details'!$B$2:$L$2347,9,0)</f>
        <v>R1011</v>
      </c>
      <c r="Q264">
        <f>VLOOKUP(A264,'Hospitalisation Details'!$B$2:$L$2347,11,0)</f>
        <v>37</v>
      </c>
    </row>
    <row r="265" spans="1:17" ht="15.6" x14ac:dyDescent="0.3">
      <c r="A265" s="1" t="s">
        <v>2108</v>
      </c>
      <c r="B265" t="str">
        <f>VLOOKUP(A265,'Customer Names'!$A$2:$E$2336,5,)</f>
        <v xml:space="preserve">  Ainsley E</v>
      </c>
      <c r="C265">
        <f>VLOOKUP(A265,'Medical Examinations'!$B$2:$K$2337,2,)</f>
        <v>28.16</v>
      </c>
      <c r="D265">
        <f>VLOOKUP(A265,'Medical Examinations'!$B$2:$K$2337,3,0)</f>
        <v>5.77</v>
      </c>
      <c r="E265" t="str">
        <f>VLOOKUP(A265,'Medical Examinations'!$B$2:$K$2336,4,0)</f>
        <v>No</v>
      </c>
      <c r="F265" t="str">
        <f>VLOOKUP(A265,'Medical Examinations'!$B$2:$K$2337,5,0)</f>
        <v>No</v>
      </c>
      <c r="G265" t="str">
        <f>VLOOKUP(A265,'Medical Examinations'!$B$2:$K$2337,6,0)</f>
        <v>No</v>
      </c>
      <c r="H265">
        <f>VLOOKUP(A265,'Medical Examinations'!$B$2:$K$2337,7,0)</f>
        <v>2</v>
      </c>
      <c r="I265" t="str">
        <f>VLOOKUP(A265,'Medical Examinations'!$B$2:$K$2337,8,0)</f>
        <v>Yes</v>
      </c>
      <c r="J265" t="str">
        <f>VLOOKUP(A265,'Medical Examinations'!$B$2:$K$2337,9,0)</f>
        <v>Overweight</v>
      </c>
      <c r="K265" t="str">
        <f>VLOOKUP(A265,'Medical Examinations'!$B$2:$K$2337,10,0)</f>
        <v>Prediabetes</v>
      </c>
      <c r="L265" s="14">
        <f>VLOOKUP(A265,'Hospitalisation Details'!B265:L2610,10,0)</f>
        <v>26547</v>
      </c>
      <c r="M265">
        <f>VLOOKUP(A265,'Hospitalisation Details'!$B$2:$L$2347,6,0)</f>
        <v>33344.449999999997</v>
      </c>
      <c r="N265" t="str">
        <f>VLOOKUP(A265,'Hospitalisation Details'!$B$2:$L$2347,7,0)</f>
        <v>tier - 2</v>
      </c>
      <c r="O265" t="str">
        <f>VLOOKUP(A265,'Hospitalisation Details'!$B$2:$L$2347,8,0)</f>
        <v>tier - 3</v>
      </c>
      <c r="P265" t="str">
        <f>VLOOKUP(A265,'Hospitalisation Details'!$B$2:$L$2347,9,0)</f>
        <v>R1011</v>
      </c>
      <c r="Q265">
        <f>VLOOKUP(A265,'Hospitalisation Details'!$B$2:$L$2347,11,0)</f>
        <v>50</v>
      </c>
    </row>
    <row r="266" spans="1:17" ht="15.6" x14ac:dyDescent="0.3">
      <c r="A266" s="1" t="s">
        <v>2107</v>
      </c>
      <c r="B266" t="str">
        <f>VLOOKUP(A266,'Customer Names'!$A$2:$E$2336,5,)</f>
        <v xml:space="preserve">  Erica A</v>
      </c>
      <c r="C266">
        <f>VLOOKUP(A266,'Medical Examinations'!$B$2:$K$2337,2,)</f>
        <v>30.02</v>
      </c>
      <c r="D266">
        <f>VLOOKUP(A266,'Medical Examinations'!$B$2:$K$2337,3,0)</f>
        <v>5.98</v>
      </c>
      <c r="E266" t="str">
        <f>VLOOKUP(A266,'Medical Examinations'!$B$2:$K$2336,4,0)</f>
        <v>No</v>
      </c>
      <c r="F266" t="str">
        <f>VLOOKUP(A266,'Medical Examinations'!$B$2:$K$2337,5,0)</f>
        <v>No</v>
      </c>
      <c r="G266" t="str">
        <f>VLOOKUP(A266,'Medical Examinations'!$B$2:$K$2337,6,0)</f>
        <v>Yes</v>
      </c>
      <c r="H266">
        <f>VLOOKUP(A266,'Medical Examinations'!$B$2:$K$2337,7,0)</f>
        <v>1</v>
      </c>
      <c r="I266" t="str">
        <f>VLOOKUP(A266,'Medical Examinations'!$B$2:$K$2337,8,0)</f>
        <v>Yes</v>
      </c>
      <c r="J266" t="str">
        <f>VLOOKUP(A266,'Medical Examinations'!$B$2:$K$2337,9,0)</f>
        <v>Obesity</v>
      </c>
      <c r="K266" t="str">
        <f>VLOOKUP(A266,'Medical Examinations'!$B$2:$K$2337,10,0)</f>
        <v>Prediabetes</v>
      </c>
      <c r="L266" s="14">
        <f>VLOOKUP(A266,'Hospitalisation Details'!B266:L2611,10,0)</f>
        <v>37953</v>
      </c>
      <c r="M266">
        <f>VLOOKUP(A266,'Hospitalisation Details'!$B$2:$L$2347,6,0)</f>
        <v>33307.550000000003</v>
      </c>
      <c r="N266" t="str">
        <f>VLOOKUP(A266,'Hospitalisation Details'!$B$2:$L$2347,7,0)</f>
        <v>tier - 2</v>
      </c>
      <c r="O266" t="str">
        <f>VLOOKUP(A266,'Hospitalisation Details'!$B$2:$L$2347,8,0)</f>
        <v>tier - 3</v>
      </c>
      <c r="P266" t="str">
        <f>VLOOKUP(A266,'Hospitalisation Details'!$B$2:$L$2347,9,0)</f>
        <v>R1012</v>
      </c>
      <c r="Q266">
        <f>VLOOKUP(A266,'Hospitalisation Details'!$B$2:$L$2347,11,0)</f>
        <v>19</v>
      </c>
    </row>
    <row r="267" spans="1:17" ht="15.6" x14ac:dyDescent="0.3">
      <c r="A267" s="1" t="s">
        <v>2106</v>
      </c>
      <c r="B267" t="str">
        <f>VLOOKUP(A267,'Customer Names'!$A$2:$E$2336,5,)</f>
        <v xml:space="preserve">  Erik</v>
      </c>
      <c r="C267">
        <f>VLOOKUP(A267,'Medical Examinations'!$B$2:$K$2337,2,)</f>
        <v>37.82</v>
      </c>
      <c r="D267">
        <f>VLOOKUP(A267,'Medical Examinations'!$B$2:$K$2337,3,0)</f>
        <v>6.01</v>
      </c>
      <c r="E267" t="str">
        <f>VLOOKUP(A267,'Medical Examinations'!$B$2:$K$2336,4,0)</f>
        <v>No</v>
      </c>
      <c r="F267" t="str">
        <f>VLOOKUP(A267,'Medical Examinations'!$B$2:$K$2337,5,0)</f>
        <v>No</v>
      </c>
      <c r="G267" t="str">
        <f>VLOOKUP(A267,'Medical Examinations'!$B$2:$K$2337,6,0)</f>
        <v>No</v>
      </c>
      <c r="H267">
        <f>VLOOKUP(A267,'Medical Examinations'!$B$2:$K$2337,7,0)</f>
        <v>0</v>
      </c>
      <c r="I267" t="str">
        <f>VLOOKUP(A267,'Medical Examinations'!$B$2:$K$2337,8,0)</f>
        <v>Yes</v>
      </c>
      <c r="J267" t="str">
        <f>VLOOKUP(A267,'Medical Examinations'!$B$2:$K$2337,9,0)</f>
        <v>Obesity</v>
      </c>
      <c r="K267" t="str">
        <f>VLOOKUP(A267,'Medical Examinations'!$B$2:$K$2337,10,0)</f>
        <v>Prediabetes</v>
      </c>
      <c r="L267" s="14">
        <f>VLOOKUP(A267,'Hospitalisation Details'!B267:L2612,10,0)</f>
        <v>33158</v>
      </c>
      <c r="M267">
        <f>VLOOKUP(A267,'Hospitalisation Details'!$B$2:$L$2347,6,0)</f>
        <v>33292.83</v>
      </c>
      <c r="N267" t="str">
        <f>VLOOKUP(A267,'Hospitalisation Details'!$B$2:$L$2347,7,0)</f>
        <v>tier - 2</v>
      </c>
      <c r="O267" t="str">
        <f>VLOOKUP(A267,'Hospitalisation Details'!$B$2:$L$2347,8,0)</f>
        <v>tier - 1</v>
      </c>
      <c r="P267" t="str">
        <f>VLOOKUP(A267,'Hospitalisation Details'!$B$2:$L$2347,9,0)</f>
        <v>R1011</v>
      </c>
      <c r="Q267">
        <f>VLOOKUP(A267,'Hospitalisation Details'!$B$2:$L$2347,11,0)</f>
        <v>32</v>
      </c>
    </row>
    <row r="268" spans="1:17" ht="15.6" x14ac:dyDescent="0.3">
      <c r="A268" s="1" t="s">
        <v>2105</v>
      </c>
      <c r="B268" t="str">
        <f>VLOOKUP(A268,'Customer Names'!$A$2:$E$2336,5,)</f>
        <v xml:space="preserve">  Erin C</v>
      </c>
      <c r="C268">
        <f>VLOOKUP(A268,'Medical Examinations'!$B$2:$K$2337,2,)</f>
        <v>33.14</v>
      </c>
      <c r="D268">
        <f>VLOOKUP(A268,'Medical Examinations'!$B$2:$K$2337,3,0)</f>
        <v>5.67</v>
      </c>
      <c r="E268" t="str">
        <f>VLOOKUP(A268,'Medical Examinations'!$B$2:$K$2336,4,0)</f>
        <v>Yes</v>
      </c>
      <c r="F268" t="str">
        <f>VLOOKUP(A268,'Medical Examinations'!$B$2:$K$2337,5,0)</f>
        <v>No</v>
      </c>
      <c r="G268" t="str">
        <f>VLOOKUP(A268,'Medical Examinations'!$B$2:$K$2337,6,0)</f>
        <v>No</v>
      </c>
      <c r="H268">
        <f>VLOOKUP(A268,'Medical Examinations'!$B$2:$K$2337,7,0)</f>
        <v>0</v>
      </c>
      <c r="I268" t="str">
        <f>VLOOKUP(A268,'Medical Examinations'!$B$2:$K$2337,8,0)</f>
        <v>Yes</v>
      </c>
      <c r="J268" t="str">
        <f>VLOOKUP(A268,'Medical Examinations'!$B$2:$K$2337,9,0)</f>
        <v>Obesity</v>
      </c>
      <c r="K268" t="str">
        <f>VLOOKUP(A268,'Medical Examinations'!$B$2:$K$2337,10,0)</f>
        <v>Normal</v>
      </c>
      <c r="L268" s="14">
        <f>VLOOKUP(A268,'Hospitalisation Details'!B268:L2613,10,0)</f>
        <v>31243</v>
      </c>
      <c r="M268">
        <f>VLOOKUP(A268,'Hospitalisation Details'!$B$2:$L$2347,6,0)</f>
        <v>33121</v>
      </c>
      <c r="N268" t="str">
        <f>VLOOKUP(A268,'Hospitalisation Details'!$B$2:$L$2347,7,0)</f>
        <v>tier - 2</v>
      </c>
      <c r="O268" t="str">
        <f>VLOOKUP(A268,'Hospitalisation Details'!$B$2:$L$2347,8,0)</f>
        <v>tier - 1</v>
      </c>
      <c r="P268" t="str">
        <f>VLOOKUP(A268,'Hospitalisation Details'!$B$2:$L$2347,9,0)</f>
        <v>R1011</v>
      </c>
      <c r="Q268">
        <f>VLOOKUP(A268,'Hospitalisation Details'!$B$2:$L$2347,11,0)</f>
        <v>37</v>
      </c>
    </row>
    <row r="269" spans="1:17" ht="15.6" x14ac:dyDescent="0.3">
      <c r="A269" s="1" t="s">
        <v>2104</v>
      </c>
      <c r="B269" t="str">
        <f>VLOOKUP(A269,'Customer Names'!$A$2:$E$2336,5,)</f>
        <v xml:space="preserve">  Adrienne</v>
      </c>
      <c r="C269">
        <f>VLOOKUP(A269,'Medical Examinations'!$B$2:$K$2337,2,)</f>
        <v>25.14</v>
      </c>
      <c r="D269">
        <f>VLOOKUP(A269,'Medical Examinations'!$B$2:$K$2337,3,0)</f>
        <v>6.02</v>
      </c>
      <c r="E269" t="str">
        <f>VLOOKUP(A269,'Medical Examinations'!$B$2:$K$2336,4,0)</f>
        <v>Yes</v>
      </c>
      <c r="F269" t="str">
        <f>VLOOKUP(A269,'Medical Examinations'!$B$2:$K$2337,5,0)</f>
        <v>No</v>
      </c>
      <c r="G269" t="str">
        <f>VLOOKUP(A269,'Medical Examinations'!$B$2:$K$2337,6,0)</f>
        <v>Yes</v>
      </c>
      <c r="H269">
        <f>VLOOKUP(A269,'Medical Examinations'!$B$2:$K$2337,7,0)</f>
        <v>1</v>
      </c>
      <c r="I269" t="str">
        <f>VLOOKUP(A269,'Medical Examinations'!$B$2:$K$2337,8,0)</f>
        <v>Yes</v>
      </c>
      <c r="J269" t="str">
        <f>VLOOKUP(A269,'Medical Examinations'!$B$2:$K$2337,9,0)</f>
        <v>Overweight</v>
      </c>
      <c r="K269" t="str">
        <f>VLOOKUP(A269,'Medical Examinations'!$B$2:$K$2337,10,0)</f>
        <v>Prediabetes</v>
      </c>
      <c r="L269" s="14">
        <f>VLOOKUP(A269,'Hospitalisation Details'!B269:L2614,10,0)</f>
        <v>25506</v>
      </c>
      <c r="M269">
        <f>VLOOKUP(A269,'Hospitalisation Details'!$B$2:$L$2347,6,0)</f>
        <v>33090.660000000003</v>
      </c>
      <c r="N269" t="str">
        <f>VLOOKUP(A269,'Hospitalisation Details'!$B$2:$L$2347,7,0)</f>
        <v>tier - 2</v>
      </c>
      <c r="O269" t="str">
        <f>VLOOKUP(A269,'Hospitalisation Details'!$B$2:$L$2347,8,0)</f>
        <v>tier - 2</v>
      </c>
      <c r="P269" t="str">
        <f>VLOOKUP(A269,'Hospitalisation Details'!$B$2:$L$2347,9,0)</f>
        <v>R1011</v>
      </c>
      <c r="Q269">
        <f>VLOOKUP(A269,'Hospitalisation Details'!$B$2:$L$2347,11,0)</f>
        <v>53</v>
      </c>
    </row>
    <row r="270" spans="1:17" ht="15.6" x14ac:dyDescent="0.3">
      <c r="A270" s="1" t="s">
        <v>2103</v>
      </c>
      <c r="B270" t="str">
        <f>VLOOKUP(A270,'Customer Names'!$A$2:$E$2336,5,)</f>
        <v xml:space="preserve">  Adam</v>
      </c>
      <c r="C270">
        <f>VLOOKUP(A270,'Medical Examinations'!$B$2:$K$2337,2,)</f>
        <v>20.18</v>
      </c>
      <c r="D270">
        <f>VLOOKUP(A270,'Medical Examinations'!$B$2:$K$2337,3,0)</f>
        <v>11.19</v>
      </c>
      <c r="E270" t="str">
        <f>VLOOKUP(A270,'Medical Examinations'!$B$2:$K$2336,4,0)</f>
        <v>No</v>
      </c>
      <c r="F270" t="str">
        <f>VLOOKUP(A270,'Medical Examinations'!$B$2:$K$2337,5,0)</f>
        <v>No</v>
      </c>
      <c r="G270" t="str">
        <f>VLOOKUP(A270,'Medical Examinations'!$B$2:$K$2337,6,0)</f>
        <v>No</v>
      </c>
      <c r="H270">
        <f>VLOOKUP(A270,'Medical Examinations'!$B$2:$K$2337,7,0)</f>
        <v>0</v>
      </c>
      <c r="I270" t="str">
        <f>VLOOKUP(A270,'Medical Examinations'!$B$2:$K$2337,8,0)</f>
        <v>Yes</v>
      </c>
      <c r="J270" t="str">
        <f>VLOOKUP(A270,'Medical Examinations'!$B$2:$K$2337,9,0)</f>
        <v>Normal Weight</v>
      </c>
      <c r="K270" t="str">
        <f>VLOOKUP(A270,'Medical Examinations'!$B$2:$K$2337,10,0)</f>
        <v>Diabetes</v>
      </c>
      <c r="L270" s="14">
        <f>VLOOKUP(A270,'Hospitalisation Details'!B270:L2615,10,0)</f>
        <v>22828</v>
      </c>
      <c r="M270">
        <f>VLOOKUP(A270,'Hospitalisation Details'!$B$2:$L$2347,6,0)</f>
        <v>33074.94</v>
      </c>
      <c r="N270" t="str">
        <f>VLOOKUP(A270,'Hospitalisation Details'!$B$2:$L$2347,7,0)</f>
        <v>tier - 1</v>
      </c>
      <c r="O270" t="str">
        <f>VLOOKUP(A270,'Hospitalisation Details'!$B$2:$L$2347,8,0)</f>
        <v>tier - 2</v>
      </c>
      <c r="P270" t="str">
        <f>VLOOKUP(A270,'Hospitalisation Details'!$B$2:$L$2347,9,0)</f>
        <v>R1011</v>
      </c>
      <c r="Q270">
        <f>VLOOKUP(A270,'Hospitalisation Details'!$B$2:$L$2347,11,0)</f>
        <v>60</v>
      </c>
    </row>
    <row r="271" spans="1:17" ht="15.6" x14ac:dyDescent="0.3">
      <c r="A271" s="1" t="s">
        <v>2102</v>
      </c>
      <c r="B271" t="str">
        <f>VLOOKUP(A271,'Customer Names'!$A$2:$E$2336,5,)</f>
        <v xml:space="preserve">  Yutaka</v>
      </c>
      <c r="C271">
        <f>VLOOKUP(A271,'Medical Examinations'!$B$2:$K$2337,2,)</f>
        <v>44.36</v>
      </c>
      <c r="D271">
        <f>VLOOKUP(A271,'Medical Examinations'!$B$2:$K$2337,3,0)</f>
        <v>5.1100000000000003</v>
      </c>
      <c r="E271" t="str">
        <f>VLOOKUP(A271,'Medical Examinations'!$B$2:$K$2336,4,0)</f>
        <v>No</v>
      </c>
      <c r="F271" t="str">
        <f>VLOOKUP(A271,'Medical Examinations'!$B$2:$K$2337,5,0)</f>
        <v>No</v>
      </c>
      <c r="G271" t="str">
        <f>VLOOKUP(A271,'Medical Examinations'!$B$2:$K$2337,6,0)</f>
        <v>No</v>
      </c>
      <c r="H271">
        <f>VLOOKUP(A271,'Medical Examinations'!$B$2:$K$2337,7,0)</f>
        <v>0</v>
      </c>
      <c r="I271" t="str">
        <f>VLOOKUP(A271,'Medical Examinations'!$B$2:$K$2337,8,0)</f>
        <v>Yes</v>
      </c>
      <c r="J271" t="str">
        <f>VLOOKUP(A271,'Medical Examinations'!$B$2:$K$2337,9,0)</f>
        <v>Obesity</v>
      </c>
      <c r="K271" t="str">
        <f>VLOOKUP(A271,'Medical Examinations'!$B$2:$K$2337,10,0)</f>
        <v>Normal</v>
      </c>
      <c r="L271" s="14">
        <f>VLOOKUP(A271,'Hospitalisation Details'!B271:L2616,10,0)</f>
        <v>34543</v>
      </c>
      <c r="M271">
        <f>VLOOKUP(A271,'Hospitalisation Details'!$B$2:$L$2347,6,0)</f>
        <v>33057.230000000003</v>
      </c>
      <c r="N271" t="str">
        <f>VLOOKUP(A271,'Hospitalisation Details'!$B$2:$L$2347,7,0)</f>
        <v>tier - 1</v>
      </c>
      <c r="O271" t="str">
        <f>VLOOKUP(A271,'Hospitalisation Details'!$B$2:$L$2347,8,0)</f>
        <v>tier - 2</v>
      </c>
      <c r="P271" t="str">
        <f>VLOOKUP(A271,'Hospitalisation Details'!$B$2:$L$2347,9,0)</f>
        <v>R1011</v>
      </c>
      <c r="Q271">
        <f>VLOOKUP(A271,'Hospitalisation Details'!$B$2:$L$2347,11,0)</f>
        <v>28</v>
      </c>
    </row>
    <row r="272" spans="1:17" ht="15.6" x14ac:dyDescent="0.3">
      <c r="A272" s="1" t="s">
        <v>2101</v>
      </c>
      <c r="B272" t="str">
        <f>VLOOKUP(A272,'Customer Names'!$A$2:$E$2336,5,)</f>
        <v xml:space="preserve">  Tyler M</v>
      </c>
      <c r="C272">
        <f>VLOOKUP(A272,'Medical Examinations'!$B$2:$K$2337,2,)</f>
        <v>23.82</v>
      </c>
      <c r="D272">
        <f>VLOOKUP(A272,'Medical Examinations'!$B$2:$K$2337,3,0)</f>
        <v>10.85</v>
      </c>
      <c r="E272" t="str">
        <f>VLOOKUP(A272,'Medical Examinations'!$B$2:$K$2336,4,0)</f>
        <v>Yes</v>
      </c>
      <c r="F272" t="str">
        <f>VLOOKUP(A272,'Medical Examinations'!$B$2:$K$2337,5,0)</f>
        <v>No</v>
      </c>
      <c r="G272" t="str">
        <f>VLOOKUP(A272,'Medical Examinations'!$B$2:$K$2337,6,0)</f>
        <v>No</v>
      </c>
      <c r="H272">
        <f>VLOOKUP(A272,'Medical Examinations'!$B$2:$K$2337,7,0)</f>
        <v>0</v>
      </c>
      <c r="I272" t="str">
        <f>VLOOKUP(A272,'Medical Examinations'!$B$2:$K$2337,8,0)</f>
        <v>Yes</v>
      </c>
      <c r="J272" t="str">
        <f>VLOOKUP(A272,'Medical Examinations'!$B$2:$K$2337,9,0)</f>
        <v>Normal Weight</v>
      </c>
      <c r="K272" t="str">
        <f>VLOOKUP(A272,'Medical Examinations'!$B$2:$K$2337,10,0)</f>
        <v>Diabetes</v>
      </c>
      <c r="L272" s="14">
        <f>VLOOKUP(A272,'Hospitalisation Details'!B272:L2617,10,0)</f>
        <v>24663</v>
      </c>
      <c r="M272">
        <f>VLOOKUP(A272,'Hospitalisation Details'!$B$2:$L$2347,6,0)</f>
        <v>33025.32</v>
      </c>
      <c r="N272" t="str">
        <f>VLOOKUP(A272,'Hospitalisation Details'!$B$2:$L$2347,7,0)</f>
        <v>tier - 2</v>
      </c>
      <c r="O272" t="str">
        <f>VLOOKUP(A272,'Hospitalisation Details'!$B$2:$L$2347,8,0)</f>
        <v>tier - 3</v>
      </c>
      <c r="P272" t="str">
        <f>VLOOKUP(A272,'Hospitalisation Details'!$B$2:$L$2347,9,0)</f>
        <v>R1011</v>
      </c>
      <c r="Q272">
        <f>VLOOKUP(A272,'Hospitalisation Details'!$B$2:$L$2347,11,0)</f>
        <v>55</v>
      </c>
    </row>
    <row r="273" spans="1:17" ht="15.6" x14ac:dyDescent="0.3">
      <c r="A273" s="1" t="s">
        <v>2100</v>
      </c>
      <c r="B273" t="str">
        <f>VLOOKUP(A273,'Customer Names'!$A$2:$E$2336,5,)</f>
        <v xml:space="preserve">  Stephen</v>
      </c>
      <c r="C273">
        <f>VLOOKUP(A273,'Medical Examinations'!$B$2:$K$2337,2,)</f>
        <v>45</v>
      </c>
      <c r="D273">
        <f>VLOOKUP(A273,'Medical Examinations'!$B$2:$K$2337,3,0)</f>
        <v>5.24</v>
      </c>
      <c r="E273" t="str">
        <f>VLOOKUP(A273,'Medical Examinations'!$B$2:$K$2336,4,0)</f>
        <v>Yes</v>
      </c>
      <c r="F273" t="str">
        <f>VLOOKUP(A273,'Medical Examinations'!$B$2:$K$2337,5,0)</f>
        <v>No</v>
      </c>
      <c r="G273" t="str">
        <f>VLOOKUP(A273,'Medical Examinations'!$B$2:$K$2337,6,0)</f>
        <v>No</v>
      </c>
      <c r="H273">
        <f>VLOOKUP(A273,'Medical Examinations'!$B$2:$K$2337,7,0)</f>
        <v>1</v>
      </c>
      <c r="I273" t="str">
        <f>VLOOKUP(A273,'Medical Examinations'!$B$2:$K$2337,8,0)</f>
        <v>Yes</v>
      </c>
      <c r="J273" t="str">
        <f>VLOOKUP(A273,'Medical Examinations'!$B$2:$K$2337,9,0)</f>
        <v>Obesity</v>
      </c>
      <c r="K273" t="str">
        <f>VLOOKUP(A273,'Medical Examinations'!$B$2:$K$2337,10,0)</f>
        <v>Normal</v>
      </c>
      <c r="L273" s="14">
        <f>VLOOKUP(A273,'Hospitalisation Details'!B273:L2618,10,0)</f>
        <v>34888</v>
      </c>
      <c r="M273">
        <f>VLOOKUP(A273,'Hospitalisation Details'!$B$2:$L$2347,6,0)</f>
        <v>33017.46</v>
      </c>
      <c r="N273" t="str">
        <f>VLOOKUP(A273,'Hospitalisation Details'!$B$2:$L$2347,7,0)</f>
        <v>tier - 1</v>
      </c>
      <c r="O273" t="str">
        <f>VLOOKUP(A273,'Hospitalisation Details'!$B$2:$L$2347,8,0)</f>
        <v>tier - 1</v>
      </c>
      <c r="P273" t="str">
        <f>VLOOKUP(A273,'Hospitalisation Details'!$B$2:$L$2347,9,0)</f>
        <v>R1011</v>
      </c>
      <c r="Q273">
        <f>VLOOKUP(A273,'Hospitalisation Details'!$B$2:$L$2347,11,0)</f>
        <v>27</v>
      </c>
    </row>
    <row r="274" spans="1:17" ht="15.6" x14ac:dyDescent="0.3">
      <c r="A274" s="1" t="s">
        <v>2099</v>
      </c>
      <c r="B274" t="str">
        <f>VLOOKUP(A274,'Customer Names'!$A$2:$E$2336,5,)</f>
        <v xml:space="preserve">  Andrew B</v>
      </c>
      <c r="C274">
        <f>VLOOKUP(A274,'Medical Examinations'!$B$2:$K$2337,2,)</f>
        <v>26.62</v>
      </c>
      <c r="D274">
        <f>VLOOKUP(A274,'Medical Examinations'!$B$2:$K$2337,3,0)</f>
        <v>10.08</v>
      </c>
      <c r="E274" t="str">
        <f>VLOOKUP(A274,'Medical Examinations'!$B$2:$K$2336,4,0)</f>
        <v>No</v>
      </c>
      <c r="F274" t="str">
        <f>VLOOKUP(A274,'Medical Examinations'!$B$2:$K$2337,5,0)</f>
        <v>No</v>
      </c>
      <c r="G274" t="str">
        <f>VLOOKUP(A274,'Medical Examinations'!$B$2:$K$2337,6,0)</f>
        <v>No</v>
      </c>
      <c r="H274">
        <f>VLOOKUP(A274,'Medical Examinations'!$B$2:$K$2337,7,0)</f>
        <v>0</v>
      </c>
      <c r="I274" t="str">
        <f>VLOOKUP(A274,'Medical Examinations'!$B$2:$K$2337,8,0)</f>
        <v>Yes</v>
      </c>
      <c r="J274" t="str">
        <f>VLOOKUP(A274,'Medical Examinations'!$B$2:$K$2337,9,0)</f>
        <v>Overweight</v>
      </c>
      <c r="K274" t="str">
        <f>VLOOKUP(A274,'Medical Examinations'!$B$2:$K$2337,10,0)</f>
        <v>Diabetes</v>
      </c>
      <c r="L274" s="14">
        <f>VLOOKUP(A274,'Hospitalisation Details'!B274:L2619,10,0)</f>
        <v>26169</v>
      </c>
      <c r="M274">
        <f>VLOOKUP(A274,'Hospitalisation Details'!$B$2:$L$2347,6,0)</f>
        <v>32947.629999999997</v>
      </c>
      <c r="N274" t="str">
        <f>VLOOKUP(A274,'Hospitalisation Details'!$B$2:$L$2347,7,0)</f>
        <v>tier - 2</v>
      </c>
      <c r="O274" t="str">
        <f>VLOOKUP(A274,'Hospitalisation Details'!$B$2:$L$2347,8,0)</f>
        <v>tier - 1</v>
      </c>
      <c r="P274" t="str">
        <f>VLOOKUP(A274,'Hospitalisation Details'!$B$2:$L$2347,9,0)</f>
        <v>R1011</v>
      </c>
      <c r="Q274">
        <f>VLOOKUP(A274,'Hospitalisation Details'!$B$2:$L$2347,11,0)</f>
        <v>51</v>
      </c>
    </row>
    <row r="275" spans="1:17" ht="15.6" x14ac:dyDescent="0.3">
      <c r="A275" s="1" t="s">
        <v>2098</v>
      </c>
      <c r="B275" t="str">
        <f>VLOOKUP(A275,'Customer Names'!$A$2:$E$2336,5,)</f>
        <v xml:space="preserve">  James</v>
      </c>
      <c r="C275">
        <f>VLOOKUP(A275,'Medical Examinations'!$B$2:$K$2337,2,)</f>
        <v>32.67</v>
      </c>
      <c r="D275">
        <f>VLOOKUP(A275,'Medical Examinations'!$B$2:$K$2337,3,0)</f>
        <v>10.97</v>
      </c>
      <c r="E275" t="str">
        <f>VLOOKUP(A275,'Medical Examinations'!$B$2:$K$2336,4,0)</f>
        <v>Yes</v>
      </c>
      <c r="F275" t="str">
        <f>VLOOKUP(A275,'Medical Examinations'!$B$2:$K$2337,5,0)</f>
        <v>No</v>
      </c>
      <c r="G275" t="str">
        <f>VLOOKUP(A275,'Medical Examinations'!$B$2:$K$2337,6,0)</f>
        <v>No</v>
      </c>
      <c r="H275">
        <f>VLOOKUP(A275,'Medical Examinations'!$B$2:$K$2337,7,0)</f>
        <v>0</v>
      </c>
      <c r="I275" t="str">
        <f>VLOOKUP(A275,'Medical Examinations'!$B$2:$K$2337,8,0)</f>
        <v>Yes</v>
      </c>
      <c r="J275" t="str">
        <f>VLOOKUP(A275,'Medical Examinations'!$B$2:$K$2337,9,0)</f>
        <v>Obesity</v>
      </c>
      <c r="K275" t="str">
        <f>VLOOKUP(A275,'Medical Examinations'!$B$2:$K$2337,10,0)</f>
        <v>Diabetes</v>
      </c>
      <c r="L275" s="14">
        <f>VLOOKUP(A275,'Hospitalisation Details'!B275:L2620,10,0)</f>
        <v>29907</v>
      </c>
      <c r="M275">
        <f>VLOOKUP(A275,'Hospitalisation Details'!$B$2:$L$2347,6,0)</f>
        <v>32906.69</v>
      </c>
      <c r="N275" t="str">
        <f>VLOOKUP(A275,'Hospitalisation Details'!$B$2:$L$2347,7,0)</f>
        <v>tier - 2</v>
      </c>
      <c r="O275" t="str">
        <f>VLOOKUP(A275,'Hospitalisation Details'!$B$2:$L$2347,8,0)</f>
        <v>tier - 3</v>
      </c>
      <c r="P275" t="str">
        <f>VLOOKUP(A275,'Hospitalisation Details'!$B$2:$L$2347,9,0)</f>
        <v>R1011</v>
      </c>
      <c r="Q275">
        <f>VLOOKUP(A275,'Hospitalisation Details'!$B$2:$L$2347,11,0)</f>
        <v>41</v>
      </c>
    </row>
    <row r="276" spans="1:17" ht="15.6" x14ac:dyDescent="0.3">
      <c r="A276" s="1" t="s">
        <v>2097</v>
      </c>
      <c r="B276" t="str">
        <f>VLOOKUP(A276,'Customer Names'!$A$2:$E$2336,5,)</f>
        <v xml:space="preserve">  Shawn P</v>
      </c>
      <c r="C276">
        <f>VLOOKUP(A276,'Medical Examinations'!$B$2:$K$2337,2,)</f>
        <v>44.44</v>
      </c>
      <c r="D276">
        <f>VLOOKUP(A276,'Medical Examinations'!$B$2:$K$2337,3,0)</f>
        <v>4.9000000000000004</v>
      </c>
      <c r="E276" t="str">
        <f>VLOOKUP(A276,'Medical Examinations'!$B$2:$K$2336,4,0)</f>
        <v>Yes</v>
      </c>
      <c r="F276" t="str">
        <f>VLOOKUP(A276,'Medical Examinations'!$B$2:$K$2337,5,0)</f>
        <v>No</v>
      </c>
      <c r="G276" t="str">
        <f>VLOOKUP(A276,'Medical Examinations'!$B$2:$K$2337,6,0)</f>
        <v>No</v>
      </c>
      <c r="H276">
        <f>VLOOKUP(A276,'Medical Examinations'!$B$2:$K$2337,7,0)</f>
        <v>1</v>
      </c>
      <c r="I276" t="str">
        <f>VLOOKUP(A276,'Medical Examinations'!$B$2:$K$2337,8,0)</f>
        <v>Yes</v>
      </c>
      <c r="J276" t="str">
        <f>VLOOKUP(A276,'Medical Examinations'!$B$2:$K$2337,9,0)</f>
        <v>Obesity</v>
      </c>
      <c r="K276" t="str">
        <f>VLOOKUP(A276,'Medical Examinations'!$B$2:$K$2337,10,0)</f>
        <v>Normal</v>
      </c>
      <c r="L276" s="14">
        <f>VLOOKUP(A276,'Hospitalisation Details'!B276:L2621,10,0)</f>
        <v>35037</v>
      </c>
      <c r="M276">
        <f>VLOOKUP(A276,'Hospitalisation Details'!$B$2:$L$2347,6,0)</f>
        <v>32827.51</v>
      </c>
      <c r="N276" t="str">
        <f>VLOOKUP(A276,'Hospitalisation Details'!$B$2:$L$2347,7,0)</f>
        <v>tier - 1</v>
      </c>
      <c r="O276" t="str">
        <f>VLOOKUP(A276,'Hospitalisation Details'!$B$2:$L$2347,8,0)</f>
        <v>tier - 2</v>
      </c>
      <c r="P276" t="str">
        <f>VLOOKUP(A276,'Hospitalisation Details'!$B$2:$L$2347,9,0)</f>
        <v>R1011</v>
      </c>
      <c r="Q276">
        <f>VLOOKUP(A276,'Hospitalisation Details'!$B$2:$L$2347,11,0)</f>
        <v>27</v>
      </c>
    </row>
    <row r="277" spans="1:17" ht="15.6" x14ac:dyDescent="0.3">
      <c r="A277" s="1" t="s">
        <v>2096</v>
      </c>
      <c r="B277" t="str">
        <f>VLOOKUP(A277,'Customer Names'!$A$2:$E$2336,5,)</f>
        <v xml:space="preserve">  Matt</v>
      </c>
      <c r="C277">
        <f>VLOOKUP(A277,'Medical Examinations'!$B$2:$K$2337,2,)</f>
        <v>28.31</v>
      </c>
      <c r="D277">
        <f>VLOOKUP(A277,'Medical Examinations'!$B$2:$K$2337,3,0)</f>
        <v>5.33</v>
      </c>
      <c r="E277" t="str">
        <f>VLOOKUP(A277,'Medical Examinations'!$B$2:$K$2336,4,0)</f>
        <v>No</v>
      </c>
      <c r="F277" t="str">
        <f>VLOOKUP(A277,'Medical Examinations'!$B$2:$K$2337,5,0)</f>
        <v>No</v>
      </c>
      <c r="G277" t="str">
        <f>VLOOKUP(A277,'Medical Examinations'!$B$2:$K$2337,6,0)</f>
        <v>No</v>
      </c>
      <c r="H277">
        <f>VLOOKUP(A277,'Medical Examinations'!$B$2:$K$2337,7,0)</f>
        <v>0</v>
      </c>
      <c r="I277" t="str">
        <f>VLOOKUP(A277,'Medical Examinations'!$B$2:$K$2337,8,0)</f>
        <v>Yes</v>
      </c>
      <c r="J277" t="str">
        <f>VLOOKUP(A277,'Medical Examinations'!$B$2:$K$2337,9,0)</f>
        <v>Overweight</v>
      </c>
      <c r="K277" t="str">
        <f>VLOOKUP(A277,'Medical Examinations'!$B$2:$K$2337,10,0)</f>
        <v>Normal</v>
      </c>
      <c r="L277" s="14">
        <f>VLOOKUP(A277,'Hospitalisation Details'!B277:L2622,10,0)</f>
        <v>29567</v>
      </c>
      <c r="M277">
        <f>VLOOKUP(A277,'Hospitalisation Details'!$B$2:$L$2347,6,0)</f>
        <v>32787.46</v>
      </c>
      <c r="N277" t="str">
        <f>VLOOKUP(A277,'Hospitalisation Details'!$B$2:$L$2347,7,0)</f>
        <v>tier - 1</v>
      </c>
      <c r="O277" t="str">
        <f>VLOOKUP(A277,'Hospitalisation Details'!$B$2:$L$2347,8,0)</f>
        <v>tier - 3</v>
      </c>
      <c r="P277" t="str">
        <f>VLOOKUP(A277,'Hospitalisation Details'!$B$2:$L$2347,9,0)</f>
        <v>R1012</v>
      </c>
      <c r="Q277">
        <f>VLOOKUP(A277,'Hospitalisation Details'!$B$2:$L$2347,11,0)</f>
        <v>42</v>
      </c>
    </row>
    <row r="278" spans="1:17" ht="15.6" x14ac:dyDescent="0.3">
      <c r="A278" s="1" t="s">
        <v>2095</v>
      </c>
      <c r="B278" t="str">
        <f>VLOOKUP(A278,'Customer Names'!$A$2:$E$2336,5,)</f>
        <v xml:space="preserve">  Nathaniel</v>
      </c>
      <c r="C278">
        <f>VLOOKUP(A278,'Medical Examinations'!$B$2:$K$2337,2,)</f>
        <v>25.05</v>
      </c>
      <c r="D278">
        <f>VLOOKUP(A278,'Medical Examinations'!$B$2:$K$2337,3,0)</f>
        <v>4.6100000000000003</v>
      </c>
      <c r="E278" t="str">
        <f>VLOOKUP(A278,'Medical Examinations'!$B$2:$K$2336,4,0)</f>
        <v>No</v>
      </c>
      <c r="F278" t="str">
        <f>VLOOKUP(A278,'Medical Examinations'!$B$2:$K$2337,5,0)</f>
        <v>No</v>
      </c>
      <c r="G278" t="str">
        <f>VLOOKUP(A278,'Medical Examinations'!$B$2:$K$2337,6,0)</f>
        <v>No</v>
      </c>
      <c r="H278">
        <f>VLOOKUP(A278,'Medical Examinations'!$B$2:$K$2337,7,0)</f>
        <v>2</v>
      </c>
      <c r="I278" t="str">
        <f>VLOOKUP(A278,'Medical Examinations'!$B$2:$K$2337,8,0)</f>
        <v>Yes</v>
      </c>
      <c r="J278" t="str">
        <f>VLOOKUP(A278,'Medical Examinations'!$B$2:$K$2337,9,0)</f>
        <v>Overweight</v>
      </c>
      <c r="K278" t="str">
        <f>VLOOKUP(A278,'Medical Examinations'!$B$2:$K$2337,10,0)</f>
        <v>Normal</v>
      </c>
      <c r="L278" s="14">
        <f>VLOOKUP(A278,'Hospitalisation Details'!B278:L2623,10,0)</f>
        <v>26610</v>
      </c>
      <c r="M278">
        <f>VLOOKUP(A278,'Hospitalisation Details'!$B$2:$L$2347,6,0)</f>
        <v>32765.33</v>
      </c>
      <c r="N278" t="str">
        <f>VLOOKUP(A278,'Hospitalisation Details'!$B$2:$L$2347,7,0)</f>
        <v>tier - 2</v>
      </c>
      <c r="O278" t="str">
        <f>VLOOKUP(A278,'Hospitalisation Details'!$B$2:$L$2347,8,0)</f>
        <v>tier - 2</v>
      </c>
      <c r="P278" t="str">
        <f>VLOOKUP(A278,'Hospitalisation Details'!$B$2:$L$2347,9,0)</f>
        <v>R1012</v>
      </c>
      <c r="Q278">
        <f>VLOOKUP(A278,'Hospitalisation Details'!$B$2:$L$2347,11,0)</f>
        <v>50</v>
      </c>
    </row>
    <row r="279" spans="1:17" ht="15.6" x14ac:dyDescent="0.3">
      <c r="A279" s="1" t="s">
        <v>2094</v>
      </c>
      <c r="B279" t="str">
        <f>VLOOKUP(A279,'Customer Names'!$A$2:$E$2336,5,)</f>
        <v xml:space="preserve">  Kevin D</v>
      </c>
      <c r="C279">
        <f>VLOOKUP(A279,'Medical Examinations'!$B$2:$K$2337,2,)</f>
        <v>28.34</v>
      </c>
      <c r="D279">
        <f>VLOOKUP(A279,'Medical Examinations'!$B$2:$K$2337,3,0)</f>
        <v>8.18</v>
      </c>
      <c r="E279" t="str">
        <f>VLOOKUP(A279,'Medical Examinations'!$B$2:$K$2336,4,0)</f>
        <v>No</v>
      </c>
      <c r="F279" t="str">
        <f>VLOOKUP(A279,'Medical Examinations'!$B$2:$K$2337,5,0)</f>
        <v>No</v>
      </c>
      <c r="G279" t="str">
        <f>VLOOKUP(A279,'Medical Examinations'!$B$2:$K$2337,6,0)</f>
        <v>No</v>
      </c>
      <c r="H279">
        <f>VLOOKUP(A279,'Medical Examinations'!$B$2:$K$2337,7,0)</f>
        <v>0</v>
      </c>
      <c r="I279" t="str">
        <f>VLOOKUP(A279,'Medical Examinations'!$B$2:$K$2337,8,0)</f>
        <v>Yes</v>
      </c>
      <c r="J279" t="str">
        <f>VLOOKUP(A279,'Medical Examinations'!$B$2:$K$2337,9,0)</f>
        <v>Overweight</v>
      </c>
      <c r="K279" t="str">
        <f>VLOOKUP(A279,'Medical Examinations'!$B$2:$K$2337,10,0)</f>
        <v>Diabetes</v>
      </c>
      <c r="L279" s="14">
        <f>VLOOKUP(A279,'Hospitalisation Details'!B279:L2624,10,0)</f>
        <v>27369</v>
      </c>
      <c r="M279">
        <f>VLOOKUP(A279,'Hospitalisation Details'!$B$2:$L$2347,6,0)</f>
        <v>32760.48</v>
      </c>
      <c r="N279" t="str">
        <f>VLOOKUP(A279,'Hospitalisation Details'!$B$2:$L$2347,7,0)</f>
        <v>tier - 1</v>
      </c>
      <c r="O279" t="str">
        <f>VLOOKUP(A279,'Hospitalisation Details'!$B$2:$L$2347,8,0)</f>
        <v>tier - 1</v>
      </c>
      <c r="P279" t="str">
        <f>VLOOKUP(A279,'Hospitalisation Details'!$B$2:$L$2347,9,0)</f>
        <v>R1011</v>
      </c>
      <c r="Q279">
        <f>VLOOKUP(A279,'Hospitalisation Details'!$B$2:$L$2347,11,0)</f>
        <v>48</v>
      </c>
    </row>
    <row r="280" spans="1:17" ht="15.6" x14ac:dyDescent="0.3">
      <c r="A280" s="1" t="s">
        <v>2093</v>
      </c>
      <c r="B280" t="str">
        <f>VLOOKUP(A280,'Customer Names'!$A$2:$E$2336,5,)</f>
        <v xml:space="preserve">  Joan</v>
      </c>
      <c r="C280">
        <f>VLOOKUP(A280,'Medical Examinations'!$B$2:$K$2337,2,)</f>
        <v>17.765000000000001</v>
      </c>
      <c r="D280">
        <f>VLOOKUP(A280,'Medical Examinations'!$B$2:$K$2337,3,0)</f>
        <v>5.62</v>
      </c>
      <c r="E280" t="str">
        <f>VLOOKUP(A280,'Medical Examinations'!$B$2:$K$2336,4,0)</f>
        <v>No</v>
      </c>
      <c r="F280" t="str">
        <f>VLOOKUP(A280,'Medical Examinations'!$B$2:$K$2337,5,0)</f>
        <v>No</v>
      </c>
      <c r="G280" t="str">
        <f>VLOOKUP(A280,'Medical Examinations'!$B$2:$K$2337,6,0)</f>
        <v>No</v>
      </c>
      <c r="H280">
        <f>VLOOKUP(A280,'Medical Examinations'!$B$2:$K$2337,7,0)</f>
        <v>0</v>
      </c>
      <c r="I280" t="str">
        <f>VLOOKUP(A280,'Medical Examinations'!$B$2:$K$2337,8,0)</f>
        <v>Yes</v>
      </c>
      <c r="J280" t="str">
        <f>VLOOKUP(A280,'Medical Examinations'!$B$2:$K$2337,9,0)</f>
        <v>Underweight</v>
      </c>
      <c r="K280" t="str">
        <f>VLOOKUP(A280,'Medical Examinations'!$B$2:$K$2337,10,0)</f>
        <v>Normal</v>
      </c>
      <c r="L280" s="14">
        <f>VLOOKUP(A280,'Hospitalisation Details'!B280:L2625,10,0)</f>
        <v>33063</v>
      </c>
      <c r="M280">
        <f>VLOOKUP(A280,'Hospitalisation Details'!$B$2:$L$2347,6,0)</f>
        <v>32734.19</v>
      </c>
      <c r="N280" t="str">
        <f>VLOOKUP(A280,'Hospitalisation Details'!$B$2:$L$2347,7,0)</f>
        <v>tier - 2</v>
      </c>
      <c r="O280" t="str">
        <f>VLOOKUP(A280,'Hospitalisation Details'!$B$2:$L$2347,8,0)</f>
        <v>tier - 1</v>
      </c>
      <c r="P280" t="str">
        <f>VLOOKUP(A280,'Hospitalisation Details'!$B$2:$L$2347,9,0)</f>
        <v>R1012</v>
      </c>
      <c r="Q280">
        <f>VLOOKUP(A280,'Hospitalisation Details'!$B$2:$L$2347,11,0)</f>
        <v>32</v>
      </c>
    </row>
    <row r="281" spans="1:17" ht="15.6" x14ac:dyDescent="0.3">
      <c r="A281" s="1" t="s">
        <v>2092</v>
      </c>
      <c r="B281" t="str">
        <f>VLOOKUP(A281,'Customer Names'!$A$2:$E$2336,5,)</f>
        <v xml:space="preserve">  Christopher A</v>
      </c>
      <c r="C281">
        <f>VLOOKUP(A281,'Medical Examinations'!$B$2:$K$2337,2,)</f>
        <v>36.119999999999997</v>
      </c>
      <c r="D281">
        <f>VLOOKUP(A281,'Medical Examinations'!$B$2:$K$2337,3,0)</f>
        <v>5.82</v>
      </c>
      <c r="E281" t="str">
        <f>VLOOKUP(A281,'Medical Examinations'!$B$2:$K$2336,4,0)</f>
        <v>No</v>
      </c>
      <c r="F281" t="str">
        <f>VLOOKUP(A281,'Medical Examinations'!$B$2:$K$2337,5,0)</f>
        <v>No</v>
      </c>
      <c r="G281" t="str">
        <f>VLOOKUP(A281,'Medical Examinations'!$B$2:$K$2337,6,0)</f>
        <v>No</v>
      </c>
      <c r="H281">
        <f>VLOOKUP(A281,'Medical Examinations'!$B$2:$K$2337,7,0)</f>
        <v>0</v>
      </c>
      <c r="I281" t="str">
        <f>VLOOKUP(A281,'Medical Examinations'!$B$2:$K$2337,8,0)</f>
        <v>Yes</v>
      </c>
      <c r="J281" t="str">
        <f>VLOOKUP(A281,'Medical Examinations'!$B$2:$K$2337,9,0)</f>
        <v>Obesity</v>
      </c>
      <c r="K281" t="str">
        <f>VLOOKUP(A281,'Medical Examinations'!$B$2:$K$2337,10,0)</f>
        <v>Prediabetes</v>
      </c>
      <c r="L281" s="14">
        <f>VLOOKUP(A281,'Hospitalisation Details'!B281:L2626,10,0)</f>
        <v>33146</v>
      </c>
      <c r="M281">
        <f>VLOOKUP(A281,'Hospitalisation Details'!$B$2:$L$2347,6,0)</f>
        <v>32716.2</v>
      </c>
      <c r="N281" t="str">
        <f>VLOOKUP(A281,'Hospitalisation Details'!$B$2:$L$2347,7,0)</f>
        <v>tier - 1</v>
      </c>
      <c r="O281" t="str">
        <f>VLOOKUP(A281,'Hospitalisation Details'!$B$2:$L$2347,8,0)</f>
        <v>tier - 2</v>
      </c>
      <c r="P281" t="str">
        <f>VLOOKUP(A281,'Hospitalisation Details'!$B$2:$L$2347,9,0)</f>
        <v>R1011</v>
      </c>
      <c r="Q281">
        <f>VLOOKUP(A281,'Hospitalisation Details'!$B$2:$L$2347,11,0)</f>
        <v>32</v>
      </c>
    </row>
    <row r="282" spans="1:17" ht="15.6" x14ac:dyDescent="0.3">
      <c r="A282" s="1" t="s">
        <v>2091</v>
      </c>
      <c r="B282" t="str">
        <f>VLOOKUP(A282,'Customer Names'!$A$2:$E$2336,5,)</f>
        <v xml:space="preserve">  Kacy L</v>
      </c>
      <c r="C282">
        <f>VLOOKUP(A282,'Medical Examinations'!$B$2:$K$2337,2,)</f>
        <v>23.19</v>
      </c>
      <c r="D282">
        <f>VLOOKUP(A282,'Medical Examinations'!$B$2:$K$2337,3,0)</f>
        <v>7.66</v>
      </c>
      <c r="E282" t="str">
        <f>VLOOKUP(A282,'Medical Examinations'!$B$2:$K$2336,4,0)</f>
        <v>No</v>
      </c>
      <c r="F282" t="str">
        <f>VLOOKUP(A282,'Medical Examinations'!$B$2:$K$2337,5,0)</f>
        <v>No</v>
      </c>
      <c r="G282" t="str">
        <f>VLOOKUP(A282,'Medical Examinations'!$B$2:$K$2337,6,0)</f>
        <v>No</v>
      </c>
      <c r="H282">
        <f>VLOOKUP(A282,'Medical Examinations'!$B$2:$K$2337,7,0)</f>
        <v>0</v>
      </c>
      <c r="I282" t="str">
        <f>VLOOKUP(A282,'Medical Examinations'!$B$2:$K$2337,8,0)</f>
        <v>Yes</v>
      </c>
      <c r="J282" t="str">
        <f>VLOOKUP(A282,'Medical Examinations'!$B$2:$K$2337,9,0)</f>
        <v>Normal Weight</v>
      </c>
      <c r="K282" t="str">
        <f>VLOOKUP(A282,'Medical Examinations'!$B$2:$K$2337,10,0)</f>
        <v>Diabetes</v>
      </c>
      <c r="L282" s="14">
        <f>VLOOKUP(A282,'Hospitalisation Details'!B282:L2627,10,0)</f>
        <v>25143</v>
      </c>
      <c r="M282">
        <f>VLOOKUP(A282,'Hospitalisation Details'!$B$2:$L$2347,6,0)</f>
        <v>32686.080000000002</v>
      </c>
      <c r="N282" t="str">
        <f>VLOOKUP(A282,'Hospitalisation Details'!$B$2:$L$2347,7,0)</f>
        <v>tier - 2</v>
      </c>
      <c r="O282" t="str">
        <f>VLOOKUP(A282,'Hospitalisation Details'!$B$2:$L$2347,8,0)</f>
        <v>tier - 3</v>
      </c>
      <c r="P282" t="str">
        <f>VLOOKUP(A282,'Hospitalisation Details'!$B$2:$L$2347,9,0)</f>
        <v>R1011</v>
      </c>
      <c r="Q282">
        <f>VLOOKUP(A282,'Hospitalisation Details'!$B$2:$L$2347,11,0)</f>
        <v>54</v>
      </c>
    </row>
    <row r="283" spans="1:17" ht="15.6" x14ac:dyDescent="0.3">
      <c r="A283" s="1" t="s">
        <v>2090</v>
      </c>
      <c r="B283" t="str">
        <f>VLOOKUP(A283,'Customer Names'!$A$2:$E$2336,5,)</f>
        <v xml:space="preserve">  Benjamin H</v>
      </c>
      <c r="C283">
        <f>VLOOKUP(A283,'Medical Examinations'!$B$2:$K$2337,2,)</f>
        <v>35.99</v>
      </c>
      <c r="D283">
        <f>VLOOKUP(A283,'Medical Examinations'!$B$2:$K$2337,3,0)</f>
        <v>4.2300000000000004</v>
      </c>
      <c r="E283" t="str">
        <f>VLOOKUP(A283,'Medical Examinations'!$B$2:$K$2336,4,0)</f>
        <v>No</v>
      </c>
      <c r="F283" t="str">
        <f>VLOOKUP(A283,'Medical Examinations'!$B$2:$K$2337,5,0)</f>
        <v>No</v>
      </c>
      <c r="G283" t="str">
        <f>VLOOKUP(A283,'Medical Examinations'!$B$2:$K$2337,6,0)</f>
        <v>No</v>
      </c>
      <c r="H283">
        <f>VLOOKUP(A283,'Medical Examinations'!$B$2:$K$2337,7,0)</f>
        <v>0</v>
      </c>
      <c r="I283" t="str">
        <f>VLOOKUP(A283,'Medical Examinations'!$B$2:$K$2337,8,0)</f>
        <v>Yes</v>
      </c>
      <c r="J283" t="str">
        <f>VLOOKUP(A283,'Medical Examinations'!$B$2:$K$2337,9,0)</f>
        <v>Obesity</v>
      </c>
      <c r="K283" t="str">
        <f>VLOOKUP(A283,'Medical Examinations'!$B$2:$K$2337,10,0)</f>
        <v>Normal</v>
      </c>
      <c r="L283" s="14">
        <f>VLOOKUP(A283,'Hospitalisation Details'!B283:L2628,10,0)</f>
        <v>33067</v>
      </c>
      <c r="M283">
        <f>VLOOKUP(A283,'Hospitalisation Details'!$B$2:$L$2347,6,0)</f>
        <v>32672.11</v>
      </c>
      <c r="N283" t="str">
        <f>VLOOKUP(A283,'Hospitalisation Details'!$B$2:$L$2347,7,0)</f>
        <v>tier - 1</v>
      </c>
      <c r="O283" t="str">
        <f>VLOOKUP(A283,'Hospitalisation Details'!$B$2:$L$2347,8,0)</f>
        <v>tier - 1</v>
      </c>
      <c r="P283" t="str">
        <f>VLOOKUP(A283,'Hospitalisation Details'!$B$2:$L$2347,9,0)</f>
        <v>R1011</v>
      </c>
      <c r="Q283">
        <f>VLOOKUP(A283,'Hospitalisation Details'!$B$2:$L$2347,11,0)</f>
        <v>32</v>
      </c>
    </row>
    <row r="284" spans="1:17" ht="15.6" x14ac:dyDescent="0.3">
      <c r="A284" s="1" t="s">
        <v>2089</v>
      </c>
      <c r="B284" t="str">
        <f>VLOOKUP(A284,'Customer Names'!$A$2:$E$2336,5,)</f>
        <v xml:space="preserve">  Xaviour J</v>
      </c>
      <c r="C284">
        <f>VLOOKUP(A284,'Medical Examinations'!$B$2:$K$2337,2,)</f>
        <v>30.25</v>
      </c>
      <c r="D284">
        <f>VLOOKUP(A284,'Medical Examinations'!$B$2:$K$2337,3,0)</f>
        <v>5.58</v>
      </c>
      <c r="E284" t="str">
        <f>VLOOKUP(A284,'Medical Examinations'!$B$2:$K$2336,4,0)</f>
        <v>No</v>
      </c>
      <c r="F284" t="str">
        <f>VLOOKUP(A284,'Medical Examinations'!$B$2:$K$2337,5,0)</f>
        <v>No</v>
      </c>
      <c r="G284" t="str">
        <f>VLOOKUP(A284,'Medical Examinations'!$B$2:$K$2337,6,0)</f>
        <v>Yes</v>
      </c>
      <c r="H284">
        <f>VLOOKUP(A284,'Medical Examinations'!$B$2:$K$2337,7,0)</f>
        <v>1</v>
      </c>
      <c r="I284" t="str">
        <f>VLOOKUP(A284,'Medical Examinations'!$B$2:$K$2337,8,0)</f>
        <v>Yes</v>
      </c>
      <c r="J284" t="str">
        <f>VLOOKUP(A284,'Medical Examinations'!$B$2:$K$2337,9,0)</f>
        <v>Obesity</v>
      </c>
      <c r="K284" t="str">
        <f>VLOOKUP(A284,'Medical Examinations'!$B$2:$K$2337,10,0)</f>
        <v>Normal</v>
      </c>
      <c r="L284" s="14">
        <f>VLOOKUP(A284,'Hospitalisation Details'!B284:L2629,10,0)</f>
        <v>37902</v>
      </c>
      <c r="M284">
        <f>VLOOKUP(A284,'Hospitalisation Details'!$B$2:$L$2347,6,0)</f>
        <v>32548.34</v>
      </c>
      <c r="N284" t="str">
        <f>VLOOKUP(A284,'Hospitalisation Details'!$B$2:$L$2347,7,0)</f>
        <v>tier - 1</v>
      </c>
      <c r="O284" t="str">
        <f>VLOOKUP(A284,'Hospitalisation Details'!$B$2:$L$2347,8,0)</f>
        <v>tier - 2</v>
      </c>
      <c r="P284" t="str">
        <f>VLOOKUP(A284,'Hospitalisation Details'!$B$2:$L$2347,9,0)</f>
        <v>R1013</v>
      </c>
      <c r="Q284">
        <f>VLOOKUP(A284,'Hospitalisation Details'!$B$2:$L$2347,11,0)</f>
        <v>19</v>
      </c>
    </row>
    <row r="285" spans="1:17" ht="15.6" x14ac:dyDescent="0.3">
      <c r="A285" s="1" t="s">
        <v>2088</v>
      </c>
      <c r="B285" t="str">
        <f>VLOOKUP(A285,'Customer Names'!$A$2:$E$2336,5,)</f>
        <v xml:space="preserve">  Michael T</v>
      </c>
      <c r="C285">
        <f>VLOOKUP(A285,'Medical Examinations'!$B$2:$K$2337,2,)</f>
        <v>26.24</v>
      </c>
      <c r="D285">
        <f>VLOOKUP(A285,'Medical Examinations'!$B$2:$K$2337,3,0)</f>
        <v>6.26</v>
      </c>
      <c r="E285" t="str">
        <f>VLOOKUP(A285,'Medical Examinations'!$B$2:$K$2336,4,0)</f>
        <v>Yes</v>
      </c>
      <c r="F285" t="str">
        <f>VLOOKUP(A285,'Medical Examinations'!$B$2:$K$2337,5,0)</f>
        <v>No</v>
      </c>
      <c r="G285" t="str">
        <f>VLOOKUP(A285,'Medical Examinations'!$B$2:$K$2337,6,0)</f>
        <v>No</v>
      </c>
      <c r="H285">
        <f>VLOOKUP(A285,'Medical Examinations'!$B$2:$K$2337,7,0)</f>
        <v>0</v>
      </c>
      <c r="I285" t="str">
        <f>VLOOKUP(A285,'Medical Examinations'!$B$2:$K$2337,8,0)</f>
        <v>Yes</v>
      </c>
      <c r="J285" t="str">
        <f>VLOOKUP(A285,'Medical Examinations'!$B$2:$K$2337,9,0)</f>
        <v>Overweight</v>
      </c>
      <c r="K285" t="str">
        <f>VLOOKUP(A285,'Medical Examinations'!$B$2:$K$2337,10,0)</f>
        <v>Prediabetes</v>
      </c>
      <c r="L285" s="14">
        <f>VLOOKUP(A285,'Hospitalisation Details'!B285:L2630,10,0)</f>
        <v>28022</v>
      </c>
      <c r="M285">
        <f>VLOOKUP(A285,'Hospitalisation Details'!$B$2:$L$2347,6,0)</f>
        <v>32485.46</v>
      </c>
      <c r="N285" t="str">
        <f>VLOOKUP(A285,'Hospitalisation Details'!$B$2:$L$2347,7,0)</f>
        <v>tier - 2</v>
      </c>
      <c r="O285" t="str">
        <f>VLOOKUP(A285,'Hospitalisation Details'!$B$2:$L$2347,8,0)</f>
        <v>tier - 1</v>
      </c>
      <c r="P285" t="str">
        <f>VLOOKUP(A285,'Hospitalisation Details'!$B$2:$L$2347,9,0)</f>
        <v>R1011</v>
      </c>
      <c r="Q285">
        <f>VLOOKUP(A285,'Hospitalisation Details'!$B$2:$L$2347,11,0)</f>
        <v>46</v>
      </c>
    </row>
    <row r="286" spans="1:17" ht="15.6" x14ac:dyDescent="0.3">
      <c r="A286" s="1" t="s">
        <v>2087</v>
      </c>
      <c r="B286" t="str">
        <f>VLOOKUP(A286,'Customer Names'!$A$2:$E$2336,5,)</f>
        <v xml:space="preserve">  Bradley</v>
      </c>
      <c r="C286">
        <f>VLOOKUP(A286,'Medical Examinations'!$B$2:$K$2337,2,)</f>
        <v>31.36</v>
      </c>
      <c r="D286">
        <f>VLOOKUP(A286,'Medical Examinations'!$B$2:$K$2337,3,0)</f>
        <v>10.6</v>
      </c>
      <c r="E286" t="str">
        <f>VLOOKUP(A286,'Medical Examinations'!$B$2:$K$2336,4,0)</f>
        <v>Yes</v>
      </c>
      <c r="F286" t="str">
        <f>VLOOKUP(A286,'Medical Examinations'!$B$2:$K$2337,5,0)</f>
        <v>No</v>
      </c>
      <c r="G286" t="str">
        <f>VLOOKUP(A286,'Medical Examinations'!$B$2:$K$2337,6,0)</f>
        <v>No</v>
      </c>
      <c r="H286">
        <f>VLOOKUP(A286,'Medical Examinations'!$B$2:$K$2337,7,0)</f>
        <v>0</v>
      </c>
      <c r="I286" t="str">
        <f>VLOOKUP(A286,'Medical Examinations'!$B$2:$K$2337,8,0)</f>
        <v>Yes</v>
      </c>
      <c r="J286" t="str">
        <f>VLOOKUP(A286,'Medical Examinations'!$B$2:$K$2337,9,0)</f>
        <v>Obesity</v>
      </c>
      <c r="K286" t="str">
        <f>VLOOKUP(A286,'Medical Examinations'!$B$2:$K$2337,10,0)</f>
        <v>Diabetes</v>
      </c>
      <c r="L286" s="14">
        <f>VLOOKUP(A286,'Hospitalisation Details'!B286:L2631,10,0)</f>
        <v>29856</v>
      </c>
      <c r="M286">
        <f>VLOOKUP(A286,'Hospitalisation Details'!$B$2:$L$2347,6,0)</f>
        <v>32462.35</v>
      </c>
      <c r="N286" t="str">
        <f>VLOOKUP(A286,'Hospitalisation Details'!$B$2:$L$2347,7,0)</f>
        <v>tier - 2</v>
      </c>
      <c r="O286" t="str">
        <f>VLOOKUP(A286,'Hospitalisation Details'!$B$2:$L$2347,8,0)</f>
        <v>tier - 2</v>
      </c>
      <c r="P286" t="str">
        <f>VLOOKUP(A286,'Hospitalisation Details'!$B$2:$L$2347,9,0)</f>
        <v>R1011</v>
      </c>
      <c r="Q286">
        <f>VLOOKUP(A286,'Hospitalisation Details'!$B$2:$L$2347,11,0)</f>
        <v>41</v>
      </c>
    </row>
    <row r="287" spans="1:17" ht="15.6" x14ac:dyDescent="0.3">
      <c r="A287" s="1" t="s">
        <v>2086</v>
      </c>
      <c r="B287" t="str">
        <f>VLOOKUP(A287,'Customer Names'!$A$2:$E$2336,5,)</f>
        <v xml:space="preserve">  Andrea</v>
      </c>
      <c r="C287">
        <f>VLOOKUP(A287,'Medical Examinations'!$B$2:$K$2337,2,)</f>
        <v>25.69</v>
      </c>
      <c r="D287">
        <f>VLOOKUP(A287,'Medical Examinations'!$B$2:$K$2337,3,0)</f>
        <v>4.78</v>
      </c>
      <c r="E287" t="str">
        <f>VLOOKUP(A287,'Medical Examinations'!$B$2:$K$2336,4,0)</f>
        <v>Yes</v>
      </c>
      <c r="F287" t="str">
        <f>VLOOKUP(A287,'Medical Examinations'!$B$2:$K$2337,5,0)</f>
        <v>No</v>
      </c>
      <c r="G287" t="str">
        <f>VLOOKUP(A287,'Medical Examinations'!$B$2:$K$2337,6,0)</f>
        <v>No</v>
      </c>
      <c r="H287">
        <f>VLOOKUP(A287,'Medical Examinations'!$B$2:$K$2337,7,0)</f>
        <v>0</v>
      </c>
      <c r="I287" t="str">
        <f>VLOOKUP(A287,'Medical Examinations'!$B$2:$K$2337,8,0)</f>
        <v>Yes</v>
      </c>
      <c r="J287" t="str">
        <f>VLOOKUP(A287,'Medical Examinations'!$B$2:$K$2337,9,0)</f>
        <v>Overweight</v>
      </c>
      <c r="K287" t="str">
        <f>VLOOKUP(A287,'Medical Examinations'!$B$2:$K$2337,10,0)</f>
        <v>Normal</v>
      </c>
      <c r="L287" s="14">
        <f>VLOOKUP(A287,'Hospitalisation Details'!B287:L2632,10,0)</f>
        <v>27981</v>
      </c>
      <c r="M287">
        <f>VLOOKUP(A287,'Hospitalisation Details'!$B$2:$L$2347,6,0)</f>
        <v>32430.22</v>
      </c>
      <c r="N287" t="str">
        <f>VLOOKUP(A287,'Hospitalisation Details'!$B$2:$L$2347,7,0)</f>
        <v>tier - 2</v>
      </c>
      <c r="O287" t="str">
        <f>VLOOKUP(A287,'Hospitalisation Details'!$B$2:$L$2347,8,0)</f>
        <v>tier - 3</v>
      </c>
      <c r="P287" t="str">
        <f>VLOOKUP(A287,'Hospitalisation Details'!$B$2:$L$2347,9,0)</f>
        <v>R1011</v>
      </c>
      <c r="Q287">
        <f>VLOOKUP(A287,'Hospitalisation Details'!$B$2:$L$2347,11,0)</f>
        <v>46</v>
      </c>
    </row>
    <row r="288" spans="1:17" ht="15.6" x14ac:dyDescent="0.3">
      <c r="A288" s="1" t="s">
        <v>2085</v>
      </c>
      <c r="B288" t="str">
        <f>VLOOKUP(A288,'Customer Names'!$A$2:$E$2336,5,)</f>
        <v xml:space="preserve">  Nancy M</v>
      </c>
      <c r="C288">
        <f>VLOOKUP(A288,'Medical Examinations'!$B$2:$K$2337,2,)</f>
        <v>25.46</v>
      </c>
      <c r="D288">
        <f>VLOOKUP(A288,'Medical Examinations'!$B$2:$K$2337,3,0)</f>
        <v>6.03</v>
      </c>
      <c r="E288" t="str">
        <f>VLOOKUP(A288,'Medical Examinations'!$B$2:$K$2336,4,0)</f>
        <v>No</v>
      </c>
      <c r="F288" t="str">
        <f>VLOOKUP(A288,'Medical Examinations'!$B$2:$K$2337,5,0)</f>
        <v>No</v>
      </c>
      <c r="G288" t="str">
        <f>VLOOKUP(A288,'Medical Examinations'!$B$2:$K$2337,6,0)</f>
        <v>No</v>
      </c>
      <c r="H288">
        <f>VLOOKUP(A288,'Medical Examinations'!$B$2:$K$2337,7,0)</f>
        <v>2</v>
      </c>
      <c r="I288" t="str">
        <f>VLOOKUP(A288,'Medical Examinations'!$B$2:$K$2337,8,0)</f>
        <v>Yes</v>
      </c>
      <c r="J288" t="str">
        <f>VLOOKUP(A288,'Medical Examinations'!$B$2:$K$2337,9,0)</f>
        <v>Overweight</v>
      </c>
      <c r="K288" t="str">
        <f>VLOOKUP(A288,'Medical Examinations'!$B$2:$K$2337,10,0)</f>
        <v>Prediabetes</v>
      </c>
      <c r="L288" s="14">
        <f>VLOOKUP(A288,'Hospitalisation Details'!B288:L2633,10,0)</f>
        <v>26591</v>
      </c>
      <c r="M288">
        <f>VLOOKUP(A288,'Hospitalisation Details'!$B$2:$L$2347,6,0)</f>
        <v>32428.63</v>
      </c>
      <c r="N288" t="str">
        <f>VLOOKUP(A288,'Hospitalisation Details'!$B$2:$L$2347,7,0)</f>
        <v>tier - 2</v>
      </c>
      <c r="O288" t="str">
        <f>VLOOKUP(A288,'Hospitalisation Details'!$B$2:$L$2347,8,0)</f>
        <v>tier - 2</v>
      </c>
      <c r="P288" t="str">
        <f>VLOOKUP(A288,'Hospitalisation Details'!$B$2:$L$2347,9,0)</f>
        <v>R1011</v>
      </c>
      <c r="Q288">
        <f>VLOOKUP(A288,'Hospitalisation Details'!$B$2:$L$2347,11,0)</f>
        <v>50</v>
      </c>
    </row>
    <row r="289" spans="1:17" ht="15.6" x14ac:dyDescent="0.3">
      <c r="A289" s="1" t="s">
        <v>2084</v>
      </c>
      <c r="B289" t="str">
        <f>VLOOKUP(A289,'Customer Names'!$A$2:$E$2336,5,)</f>
        <v xml:space="preserve">  Matt</v>
      </c>
      <c r="C289">
        <f>VLOOKUP(A289,'Medical Examinations'!$B$2:$K$2337,2,)</f>
        <v>31.83</v>
      </c>
      <c r="D289">
        <f>VLOOKUP(A289,'Medical Examinations'!$B$2:$K$2337,3,0)</f>
        <v>11.55</v>
      </c>
      <c r="E289" t="str">
        <f>VLOOKUP(A289,'Medical Examinations'!$B$2:$K$2336,4,0)</f>
        <v>Yes</v>
      </c>
      <c r="F289" t="str">
        <f>VLOOKUP(A289,'Medical Examinations'!$B$2:$K$2337,5,0)</f>
        <v>No</v>
      </c>
      <c r="G289" t="str">
        <f>VLOOKUP(A289,'Medical Examinations'!$B$2:$K$2337,6,0)</f>
        <v>No</v>
      </c>
      <c r="H289">
        <f>VLOOKUP(A289,'Medical Examinations'!$B$2:$K$2337,7,0)</f>
        <v>1</v>
      </c>
      <c r="I289" t="str">
        <f>VLOOKUP(A289,'Medical Examinations'!$B$2:$K$2337,8,0)</f>
        <v>Yes</v>
      </c>
      <c r="J289" t="str">
        <f>VLOOKUP(A289,'Medical Examinations'!$B$2:$K$2337,9,0)</f>
        <v>Obesity</v>
      </c>
      <c r="K289" t="str">
        <f>VLOOKUP(A289,'Medical Examinations'!$B$2:$K$2337,10,0)</f>
        <v>Diabetes</v>
      </c>
      <c r="L289" s="14">
        <f>VLOOKUP(A289,'Hospitalisation Details'!B289:L2634,10,0)</f>
        <v>31748</v>
      </c>
      <c r="M289">
        <f>VLOOKUP(A289,'Hospitalisation Details'!$B$2:$L$2347,6,0)</f>
        <v>32288.49</v>
      </c>
      <c r="N289" t="str">
        <f>VLOOKUP(A289,'Hospitalisation Details'!$B$2:$L$2347,7,0)</f>
        <v>tier - 2</v>
      </c>
      <c r="O289" t="str">
        <f>VLOOKUP(A289,'Hospitalisation Details'!$B$2:$L$2347,8,0)</f>
        <v>tier - 2</v>
      </c>
      <c r="P289" t="str">
        <f>VLOOKUP(A289,'Hospitalisation Details'!$B$2:$L$2347,9,0)</f>
        <v>R1011</v>
      </c>
      <c r="Q289">
        <f>VLOOKUP(A289,'Hospitalisation Details'!$B$2:$L$2347,11,0)</f>
        <v>36</v>
      </c>
    </row>
    <row r="290" spans="1:17" ht="15.6" x14ac:dyDescent="0.3">
      <c r="A290" s="1" t="s">
        <v>2083</v>
      </c>
      <c r="B290" t="str">
        <f>VLOOKUP(A290,'Customer Names'!$A$2:$E$2336,5,)</f>
        <v xml:space="preserve">  Lee</v>
      </c>
      <c r="C290">
        <f>VLOOKUP(A290,'Medical Examinations'!$B$2:$K$2337,2,)</f>
        <v>24.43</v>
      </c>
      <c r="D290">
        <f>VLOOKUP(A290,'Medical Examinations'!$B$2:$K$2337,3,0)</f>
        <v>7.59</v>
      </c>
      <c r="E290" t="str">
        <f>VLOOKUP(A290,'Medical Examinations'!$B$2:$K$2336,4,0)</f>
        <v>Yes</v>
      </c>
      <c r="F290" t="str">
        <f>VLOOKUP(A290,'Medical Examinations'!$B$2:$K$2337,5,0)</f>
        <v>No</v>
      </c>
      <c r="G290" t="str">
        <f>VLOOKUP(A290,'Medical Examinations'!$B$2:$K$2337,6,0)</f>
        <v>No</v>
      </c>
      <c r="H290">
        <f>VLOOKUP(A290,'Medical Examinations'!$B$2:$K$2337,7,0)</f>
        <v>1</v>
      </c>
      <c r="I290" t="str">
        <f>VLOOKUP(A290,'Medical Examinations'!$B$2:$K$2337,8,0)</f>
        <v>Yes</v>
      </c>
      <c r="J290" t="str">
        <f>VLOOKUP(A290,'Medical Examinations'!$B$2:$K$2337,9,0)</f>
        <v>Normal Weight</v>
      </c>
      <c r="K290" t="str">
        <f>VLOOKUP(A290,'Medical Examinations'!$B$2:$K$2337,10,0)</f>
        <v>Diabetes</v>
      </c>
      <c r="L290" s="14">
        <f>VLOOKUP(A290,'Hospitalisation Details'!B290:L2635,10,0)</f>
        <v>27745</v>
      </c>
      <c r="M290">
        <f>VLOOKUP(A290,'Hospitalisation Details'!$B$2:$L$2347,6,0)</f>
        <v>32259.96</v>
      </c>
      <c r="N290" t="str">
        <f>VLOOKUP(A290,'Hospitalisation Details'!$B$2:$L$2347,7,0)</f>
        <v>tier - 2</v>
      </c>
      <c r="O290" t="str">
        <f>VLOOKUP(A290,'Hospitalisation Details'!$B$2:$L$2347,8,0)</f>
        <v>tier - 3</v>
      </c>
      <c r="P290" t="str">
        <f>VLOOKUP(A290,'Hospitalisation Details'!$B$2:$L$2347,9,0)</f>
        <v>R1012</v>
      </c>
      <c r="Q290">
        <f>VLOOKUP(A290,'Hospitalisation Details'!$B$2:$L$2347,11,0)</f>
        <v>47</v>
      </c>
    </row>
    <row r="291" spans="1:17" ht="15.6" x14ac:dyDescent="0.3">
      <c r="A291" s="1" t="s">
        <v>2082</v>
      </c>
      <c r="B291" t="str">
        <f>VLOOKUP(A291,'Customer Names'!$A$2:$E$2336,5,)</f>
        <v xml:space="preserve">  Chris</v>
      </c>
      <c r="C291">
        <f>VLOOKUP(A291,'Medical Examinations'!$B$2:$K$2337,2,)</f>
        <v>41.9</v>
      </c>
      <c r="D291">
        <f>VLOOKUP(A291,'Medical Examinations'!$B$2:$K$2337,3,0)</f>
        <v>4.26</v>
      </c>
      <c r="E291" t="str">
        <f>VLOOKUP(A291,'Medical Examinations'!$B$2:$K$2336,4,0)</f>
        <v>No</v>
      </c>
      <c r="F291" t="str">
        <f>VLOOKUP(A291,'Medical Examinations'!$B$2:$K$2337,5,0)</f>
        <v>No</v>
      </c>
      <c r="G291" t="str">
        <f>VLOOKUP(A291,'Medical Examinations'!$B$2:$K$2337,6,0)</f>
        <v>No</v>
      </c>
      <c r="H291">
        <f>VLOOKUP(A291,'Medical Examinations'!$B$2:$K$2337,7,0)</f>
        <v>0</v>
      </c>
      <c r="I291" t="str">
        <f>VLOOKUP(A291,'Medical Examinations'!$B$2:$K$2337,8,0)</f>
        <v>Yes</v>
      </c>
      <c r="J291" t="str">
        <f>VLOOKUP(A291,'Medical Examinations'!$B$2:$K$2337,9,0)</f>
        <v>Obesity</v>
      </c>
      <c r="K291" t="str">
        <f>VLOOKUP(A291,'Medical Examinations'!$B$2:$K$2337,10,0)</f>
        <v>Normal</v>
      </c>
      <c r="L291" s="14">
        <f>VLOOKUP(A291,'Hospitalisation Details'!B291:L2636,10,0)</f>
        <v>34585</v>
      </c>
      <c r="M291">
        <f>VLOOKUP(A291,'Hospitalisation Details'!$B$2:$L$2347,6,0)</f>
        <v>32222.81</v>
      </c>
      <c r="N291" t="str">
        <f>VLOOKUP(A291,'Hospitalisation Details'!$B$2:$L$2347,7,0)</f>
        <v>tier - 2</v>
      </c>
      <c r="O291" t="str">
        <f>VLOOKUP(A291,'Hospitalisation Details'!$B$2:$L$2347,8,0)</f>
        <v>tier - 1</v>
      </c>
      <c r="P291" t="str">
        <f>VLOOKUP(A291,'Hospitalisation Details'!$B$2:$L$2347,9,0)</f>
        <v>R1011</v>
      </c>
      <c r="Q291">
        <f>VLOOKUP(A291,'Hospitalisation Details'!$B$2:$L$2347,11,0)</f>
        <v>28</v>
      </c>
    </row>
    <row r="292" spans="1:17" ht="15.6" x14ac:dyDescent="0.3">
      <c r="A292" s="1" t="s">
        <v>2081</v>
      </c>
      <c r="B292" t="str">
        <f>VLOOKUP(A292,'Customer Names'!$A$2:$E$2336,5,)</f>
        <v xml:space="preserve">  Erik T</v>
      </c>
      <c r="C292">
        <f>VLOOKUP(A292,'Medical Examinations'!$B$2:$K$2337,2,)</f>
        <v>22.88</v>
      </c>
      <c r="D292">
        <f>VLOOKUP(A292,'Medical Examinations'!$B$2:$K$2337,3,0)</f>
        <v>5.9</v>
      </c>
      <c r="E292" t="str">
        <f>VLOOKUP(A292,'Medical Examinations'!$B$2:$K$2336,4,0)</f>
        <v>Yes</v>
      </c>
      <c r="F292" t="str">
        <f>VLOOKUP(A292,'Medical Examinations'!$B$2:$K$2337,5,0)</f>
        <v>No</v>
      </c>
      <c r="G292" t="str">
        <f>VLOOKUP(A292,'Medical Examinations'!$B$2:$K$2337,6,0)</f>
        <v>Yes</v>
      </c>
      <c r="H292">
        <f>VLOOKUP(A292,'Medical Examinations'!$B$2:$K$2337,7,0)</f>
        <v>1</v>
      </c>
      <c r="I292" t="str">
        <f>VLOOKUP(A292,'Medical Examinations'!$B$2:$K$2337,8,0)</f>
        <v>Yes</v>
      </c>
      <c r="J292" t="str">
        <f>VLOOKUP(A292,'Medical Examinations'!$B$2:$K$2337,9,0)</f>
        <v>Normal Weight</v>
      </c>
      <c r="K292" t="str">
        <f>VLOOKUP(A292,'Medical Examinations'!$B$2:$K$2337,10,0)</f>
        <v>Prediabetes</v>
      </c>
      <c r="L292" s="14">
        <f>VLOOKUP(A292,'Hospitalisation Details'!B292:L2637,10,0)</f>
        <v>25457</v>
      </c>
      <c r="M292">
        <f>VLOOKUP(A292,'Hospitalisation Details'!$B$2:$L$2347,6,0)</f>
        <v>32192.76</v>
      </c>
      <c r="N292" t="str">
        <f>VLOOKUP(A292,'Hospitalisation Details'!$B$2:$L$2347,7,0)</f>
        <v>tier - 1</v>
      </c>
      <c r="O292" t="str">
        <f>VLOOKUP(A292,'Hospitalisation Details'!$B$2:$L$2347,8,0)</f>
        <v>tier - 2</v>
      </c>
      <c r="P292" t="str">
        <f>VLOOKUP(A292,'Hospitalisation Details'!$B$2:$L$2347,9,0)</f>
        <v>R1011</v>
      </c>
      <c r="Q292">
        <f>VLOOKUP(A292,'Hospitalisation Details'!$B$2:$L$2347,11,0)</f>
        <v>53</v>
      </c>
    </row>
    <row r="293" spans="1:17" ht="15.6" x14ac:dyDescent="0.3">
      <c r="A293" s="1" t="s">
        <v>2080</v>
      </c>
      <c r="B293" t="str">
        <f>VLOOKUP(A293,'Customer Names'!$A$2:$E$2336,5,)</f>
        <v xml:space="preserve">  Rod W</v>
      </c>
      <c r="C293">
        <f>VLOOKUP(A293,'Medical Examinations'!$B$2:$K$2337,2,)</f>
        <v>29.734999999999999</v>
      </c>
      <c r="D293">
        <f>VLOOKUP(A293,'Medical Examinations'!$B$2:$K$2337,3,0)</f>
        <v>7.79</v>
      </c>
      <c r="E293" t="str">
        <f>VLOOKUP(A293,'Medical Examinations'!$B$2:$K$2336,4,0)</f>
        <v>No</v>
      </c>
      <c r="F293" t="str">
        <f>VLOOKUP(A293,'Medical Examinations'!$B$2:$K$2337,5,0)</f>
        <v>No</v>
      </c>
      <c r="G293" t="str">
        <f>VLOOKUP(A293,'Medical Examinations'!$B$2:$K$2337,6,0)</f>
        <v>No</v>
      </c>
      <c r="H293">
        <f>VLOOKUP(A293,'Medical Examinations'!$B$2:$K$2337,7,0)</f>
        <v>0</v>
      </c>
      <c r="I293" t="str">
        <f>VLOOKUP(A293,'Medical Examinations'!$B$2:$K$2337,8,0)</f>
        <v>No</v>
      </c>
      <c r="J293" t="str">
        <f>VLOOKUP(A293,'Medical Examinations'!$B$2:$K$2337,9,0)</f>
        <v>Overweight</v>
      </c>
      <c r="K293" t="str">
        <f>VLOOKUP(A293,'Medical Examinations'!$B$2:$K$2337,10,0)</f>
        <v>Diabetes</v>
      </c>
      <c r="L293" s="14">
        <f>VLOOKUP(A293,'Hospitalisation Details'!B293:L2638,10,0)</f>
        <v>28804</v>
      </c>
      <c r="M293">
        <f>VLOOKUP(A293,'Hospitalisation Details'!$B$2:$L$2347,6,0)</f>
        <v>32108.66</v>
      </c>
      <c r="N293" t="str">
        <f>VLOOKUP(A293,'Hospitalisation Details'!$B$2:$L$2347,7,0)</f>
        <v>tier - 1</v>
      </c>
      <c r="O293" t="str">
        <f>VLOOKUP(A293,'Hospitalisation Details'!$B$2:$L$2347,8,0)</f>
        <v>tier - 3</v>
      </c>
      <c r="P293" t="str">
        <f>VLOOKUP(A293,'Hospitalisation Details'!$B$2:$L$2347,9,0)</f>
        <v>R1017</v>
      </c>
      <c r="Q293">
        <f>VLOOKUP(A293,'Hospitalisation Details'!$B$2:$L$2347,11,0)</f>
        <v>44</v>
      </c>
    </row>
    <row r="294" spans="1:17" ht="15.6" x14ac:dyDescent="0.3">
      <c r="A294" s="1" t="s">
        <v>2079</v>
      </c>
      <c r="B294" t="str">
        <f>VLOOKUP(A294,'Customer Names'!$A$2:$E$2336,5,)</f>
        <v xml:space="preserve">  Joey</v>
      </c>
      <c r="C294">
        <f>VLOOKUP(A294,'Medical Examinations'!$B$2:$K$2337,2,)</f>
        <v>40.74</v>
      </c>
      <c r="D294">
        <f>VLOOKUP(A294,'Medical Examinations'!$B$2:$K$2337,3,0)</f>
        <v>5.28</v>
      </c>
      <c r="E294" t="str">
        <f>VLOOKUP(A294,'Medical Examinations'!$B$2:$K$2336,4,0)</f>
        <v>No</v>
      </c>
      <c r="F294" t="str">
        <f>VLOOKUP(A294,'Medical Examinations'!$B$2:$K$2337,5,0)</f>
        <v>No</v>
      </c>
      <c r="G294" t="str">
        <f>VLOOKUP(A294,'Medical Examinations'!$B$2:$K$2337,6,0)</f>
        <v>Yes</v>
      </c>
      <c r="H294">
        <f>VLOOKUP(A294,'Medical Examinations'!$B$2:$K$2337,7,0)</f>
        <v>1</v>
      </c>
      <c r="I294" t="str">
        <f>VLOOKUP(A294,'Medical Examinations'!$B$2:$K$2337,8,0)</f>
        <v>Yes</v>
      </c>
      <c r="J294" t="str">
        <f>VLOOKUP(A294,'Medical Examinations'!$B$2:$K$2337,9,0)</f>
        <v>Obesity</v>
      </c>
      <c r="K294" t="str">
        <f>VLOOKUP(A294,'Medical Examinations'!$B$2:$K$2337,10,0)</f>
        <v>Normal</v>
      </c>
      <c r="L294" s="14">
        <f>VLOOKUP(A294,'Hospitalisation Details'!B294:L2639,10,0)</f>
        <v>34225</v>
      </c>
      <c r="M294">
        <f>VLOOKUP(A294,'Hospitalisation Details'!$B$2:$L$2347,6,0)</f>
        <v>32086.21</v>
      </c>
      <c r="N294" t="str">
        <f>VLOOKUP(A294,'Hospitalisation Details'!$B$2:$L$2347,7,0)</f>
        <v>tier - 1</v>
      </c>
      <c r="O294" t="str">
        <f>VLOOKUP(A294,'Hospitalisation Details'!$B$2:$L$2347,8,0)</f>
        <v>tier - 3</v>
      </c>
      <c r="P294" t="str">
        <f>VLOOKUP(A294,'Hospitalisation Details'!$B$2:$L$2347,9,0)</f>
        <v>R1011</v>
      </c>
      <c r="Q294">
        <f>VLOOKUP(A294,'Hospitalisation Details'!$B$2:$L$2347,11,0)</f>
        <v>29</v>
      </c>
    </row>
    <row r="295" spans="1:17" ht="15.6" x14ac:dyDescent="0.3">
      <c r="A295" s="1" t="s">
        <v>2078</v>
      </c>
      <c r="B295" t="str">
        <f>VLOOKUP(A295,'Customer Names'!$A$2:$E$2336,5,)</f>
        <v xml:space="preserve">  Hillary L</v>
      </c>
      <c r="C295">
        <f>VLOOKUP(A295,'Medical Examinations'!$B$2:$K$2337,2,)</f>
        <v>24.14</v>
      </c>
      <c r="D295">
        <f>VLOOKUP(A295,'Medical Examinations'!$B$2:$K$2337,3,0)</f>
        <v>5.87</v>
      </c>
      <c r="E295" t="str">
        <f>VLOOKUP(A295,'Medical Examinations'!$B$2:$K$2336,4,0)</f>
        <v>No</v>
      </c>
      <c r="F295" t="str">
        <f>VLOOKUP(A295,'Medical Examinations'!$B$2:$K$2337,5,0)</f>
        <v>No</v>
      </c>
      <c r="G295" t="str">
        <f>VLOOKUP(A295,'Medical Examinations'!$B$2:$K$2337,6,0)</f>
        <v>No</v>
      </c>
      <c r="H295">
        <f>VLOOKUP(A295,'Medical Examinations'!$B$2:$K$2337,7,0)</f>
        <v>2</v>
      </c>
      <c r="I295" t="str">
        <f>VLOOKUP(A295,'Medical Examinations'!$B$2:$K$2337,8,0)</f>
        <v>Yes</v>
      </c>
      <c r="J295" t="str">
        <f>VLOOKUP(A295,'Medical Examinations'!$B$2:$K$2337,9,0)</f>
        <v>Normal Weight</v>
      </c>
      <c r="K295" t="str">
        <f>VLOOKUP(A295,'Medical Examinations'!$B$2:$K$2337,10,0)</f>
        <v>Prediabetes</v>
      </c>
      <c r="L295" s="14">
        <f>VLOOKUP(A295,'Hospitalisation Details'!B295:L2640,10,0)</f>
        <v>26563</v>
      </c>
      <c r="M295">
        <f>VLOOKUP(A295,'Hospitalisation Details'!$B$2:$L$2347,6,0)</f>
        <v>31980.89</v>
      </c>
      <c r="N295" t="str">
        <f>VLOOKUP(A295,'Hospitalisation Details'!$B$2:$L$2347,7,0)</f>
        <v>tier - 2</v>
      </c>
      <c r="O295" t="str">
        <f>VLOOKUP(A295,'Hospitalisation Details'!$B$2:$L$2347,8,0)</f>
        <v>tier - 1</v>
      </c>
      <c r="P295" t="str">
        <f>VLOOKUP(A295,'Hospitalisation Details'!$B$2:$L$2347,9,0)</f>
        <v>R1011</v>
      </c>
      <c r="Q295">
        <f>VLOOKUP(A295,'Hospitalisation Details'!$B$2:$L$2347,11,0)</f>
        <v>50</v>
      </c>
    </row>
    <row r="296" spans="1:17" ht="15.6" x14ac:dyDescent="0.3">
      <c r="A296" s="1" t="s">
        <v>2077</v>
      </c>
      <c r="B296" t="str">
        <f>VLOOKUP(A296,'Customer Names'!$A$2:$E$2336,5,)</f>
        <v xml:space="preserve">  Eric J</v>
      </c>
      <c r="C296">
        <f>VLOOKUP(A296,'Medical Examinations'!$B$2:$K$2337,2,)</f>
        <v>25.15</v>
      </c>
      <c r="D296">
        <f>VLOOKUP(A296,'Medical Examinations'!$B$2:$K$2337,3,0)</f>
        <v>9.08</v>
      </c>
      <c r="E296" t="str">
        <f>VLOOKUP(A296,'Medical Examinations'!$B$2:$K$2336,4,0)</f>
        <v>Yes</v>
      </c>
      <c r="F296" t="str">
        <f>VLOOKUP(A296,'Medical Examinations'!$B$2:$K$2337,5,0)</f>
        <v>No</v>
      </c>
      <c r="G296" t="str">
        <f>VLOOKUP(A296,'Medical Examinations'!$B$2:$K$2337,6,0)</f>
        <v>No</v>
      </c>
      <c r="H296">
        <f>VLOOKUP(A296,'Medical Examinations'!$B$2:$K$2337,7,0)</f>
        <v>1</v>
      </c>
      <c r="I296" t="str">
        <f>VLOOKUP(A296,'Medical Examinations'!$B$2:$K$2337,8,0)</f>
        <v>Yes</v>
      </c>
      <c r="J296" t="str">
        <f>VLOOKUP(A296,'Medical Examinations'!$B$2:$K$2337,9,0)</f>
        <v>Overweight</v>
      </c>
      <c r="K296" t="str">
        <f>VLOOKUP(A296,'Medical Examinations'!$B$2:$K$2337,10,0)</f>
        <v>Diabetes</v>
      </c>
      <c r="L296" s="14">
        <f>VLOOKUP(A296,'Hospitalisation Details'!B296:L2641,10,0)</f>
        <v>27662</v>
      </c>
      <c r="M296">
        <f>VLOOKUP(A296,'Hospitalisation Details'!$B$2:$L$2347,6,0)</f>
        <v>31897.1</v>
      </c>
      <c r="N296" t="str">
        <f>VLOOKUP(A296,'Hospitalisation Details'!$B$2:$L$2347,7,0)</f>
        <v>tier - 2</v>
      </c>
      <c r="O296" t="str">
        <f>VLOOKUP(A296,'Hospitalisation Details'!$B$2:$L$2347,8,0)</f>
        <v>tier - 3</v>
      </c>
      <c r="P296" t="str">
        <f>VLOOKUP(A296,'Hospitalisation Details'!$B$2:$L$2347,9,0)</f>
        <v>R1011</v>
      </c>
      <c r="Q296">
        <f>VLOOKUP(A296,'Hospitalisation Details'!$B$2:$L$2347,11,0)</f>
        <v>47</v>
      </c>
    </row>
    <row r="297" spans="1:17" ht="15.6" x14ac:dyDescent="0.3">
      <c r="A297" s="1" t="s">
        <v>2076</v>
      </c>
      <c r="B297" t="str">
        <f>VLOOKUP(A297,'Customer Names'!$A$2:$E$2336,5,)</f>
        <v xml:space="preserve">  Nicolas</v>
      </c>
      <c r="C297">
        <f>VLOOKUP(A297,'Medical Examinations'!$B$2:$K$2337,2,)</f>
        <v>28.71</v>
      </c>
      <c r="D297">
        <f>VLOOKUP(A297,'Medical Examinations'!$B$2:$K$2337,3,0)</f>
        <v>5.2</v>
      </c>
      <c r="E297" t="str">
        <f>VLOOKUP(A297,'Medical Examinations'!$B$2:$K$2336,4,0)</f>
        <v>No</v>
      </c>
      <c r="F297" t="str">
        <f>VLOOKUP(A297,'Medical Examinations'!$B$2:$K$2337,5,0)</f>
        <v>No</v>
      </c>
      <c r="G297" t="str">
        <f>VLOOKUP(A297,'Medical Examinations'!$B$2:$K$2337,6,0)</f>
        <v>No</v>
      </c>
      <c r="H297">
        <f>VLOOKUP(A297,'Medical Examinations'!$B$2:$K$2337,7,0)</f>
        <v>1</v>
      </c>
      <c r="I297" t="str">
        <f>VLOOKUP(A297,'Medical Examinations'!$B$2:$K$2337,8,0)</f>
        <v>Yes</v>
      </c>
      <c r="J297" t="str">
        <f>VLOOKUP(A297,'Medical Examinations'!$B$2:$K$2337,9,0)</f>
        <v>Overweight</v>
      </c>
      <c r="K297" t="str">
        <f>VLOOKUP(A297,'Medical Examinations'!$B$2:$K$2337,10,0)</f>
        <v>Normal</v>
      </c>
      <c r="L297" s="14">
        <f>VLOOKUP(A297,'Hospitalisation Details'!B297:L2642,10,0)</f>
        <v>30935</v>
      </c>
      <c r="M297">
        <f>VLOOKUP(A297,'Hospitalisation Details'!$B$2:$L$2347,6,0)</f>
        <v>31743.919999999998</v>
      </c>
      <c r="N297" t="str">
        <f>VLOOKUP(A297,'Hospitalisation Details'!$B$2:$L$2347,7,0)</f>
        <v>tier - 2</v>
      </c>
      <c r="O297" t="str">
        <f>VLOOKUP(A297,'Hospitalisation Details'!$B$2:$L$2347,8,0)</f>
        <v>tier - 1</v>
      </c>
      <c r="P297" t="str">
        <f>VLOOKUP(A297,'Hospitalisation Details'!$B$2:$L$2347,9,0)</f>
        <v>R1011</v>
      </c>
      <c r="Q297">
        <f>VLOOKUP(A297,'Hospitalisation Details'!$B$2:$L$2347,11,0)</f>
        <v>38</v>
      </c>
    </row>
    <row r="298" spans="1:17" ht="15.6" x14ac:dyDescent="0.3">
      <c r="A298" s="1" t="s">
        <v>2075</v>
      </c>
      <c r="B298" t="str">
        <f>VLOOKUP(A298,'Customer Names'!$A$2:$E$2336,5,)</f>
        <v xml:space="preserve">  Marcel</v>
      </c>
      <c r="C298">
        <f>VLOOKUP(A298,'Medical Examinations'!$B$2:$K$2337,2,)</f>
        <v>23</v>
      </c>
      <c r="D298">
        <f>VLOOKUP(A298,'Medical Examinations'!$B$2:$K$2337,3,0)</f>
        <v>5.48</v>
      </c>
      <c r="E298" t="str">
        <f>VLOOKUP(A298,'Medical Examinations'!$B$2:$K$2336,4,0)</f>
        <v>No</v>
      </c>
      <c r="F298" t="str">
        <f>VLOOKUP(A298,'Medical Examinations'!$B$2:$K$2337,5,0)</f>
        <v>No</v>
      </c>
      <c r="G298" t="str">
        <f>VLOOKUP(A298,'Medical Examinations'!$B$2:$K$2337,6,0)</f>
        <v>No</v>
      </c>
      <c r="H298">
        <f>VLOOKUP(A298,'Medical Examinations'!$B$2:$K$2337,7,0)</f>
        <v>0</v>
      </c>
      <c r="I298" t="str">
        <f>VLOOKUP(A298,'Medical Examinations'!$B$2:$K$2337,8,0)</f>
        <v>Yes</v>
      </c>
      <c r="J298" t="str">
        <f>VLOOKUP(A298,'Medical Examinations'!$B$2:$K$2337,9,0)</f>
        <v>Normal Weight</v>
      </c>
      <c r="K298" t="str">
        <f>VLOOKUP(A298,'Medical Examinations'!$B$2:$K$2337,10,0)</f>
        <v>Normal</v>
      </c>
      <c r="L298" s="14">
        <f>VLOOKUP(A298,'Hospitalisation Details'!B298:L2643,10,0)</f>
        <v>28412</v>
      </c>
      <c r="M298">
        <f>VLOOKUP(A298,'Hospitalisation Details'!$B$2:$L$2347,6,0)</f>
        <v>31736.7</v>
      </c>
      <c r="N298" t="str">
        <f>VLOOKUP(A298,'Hospitalisation Details'!$B$2:$L$2347,7,0)</f>
        <v>tier - 2</v>
      </c>
      <c r="O298" t="str">
        <f>VLOOKUP(A298,'Hospitalisation Details'!$B$2:$L$2347,8,0)</f>
        <v>tier - 2</v>
      </c>
      <c r="P298" t="str">
        <f>VLOOKUP(A298,'Hospitalisation Details'!$B$2:$L$2347,9,0)</f>
        <v>R1012</v>
      </c>
      <c r="Q298">
        <f>VLOOKUP(A298,'Hospitalisation Details'!$B$2:$L$2347,11,0)</f>
        <v>45</v>
      </c>
    </row>
    <row r="299" spans="1:17" ht="15.6" x14ac:dyDescent="0.3">
      <c r="A299" s="1" t="s">
        <v>2074</v>
      </c>
      <c r="B299" t="str">
        <f>VLOOKUP(A299,'Customer Names'!$A$2:$E$2336,5,)</f>
        <v xml:space="preserve">  Ashley N</v>
      </c>
      <c r="C299">
        <f>VLOOKUP(A299,'Medical Examinations'!$B$2:$K$2337,2,)</f>
        <v>36.86</v>
      </c>
      <c r="D299">
        <f>VLOOKUP(A299,'Medical Examinations'!$B$2:$K$2337,3,0)</f>
        <v>11.95</v>
      </c>
      <c r="E299" t="str">
        <f>VLOOKUP(A299,'Medical Examinations'!$B$2:$K$2336,4,0)</f>
        <v>No</v>
      </c>
      <c r="F299" t="str">
        <f>VLOOKUP(A299,'Medical Examinations'!$B$2:$K$2337,5,0)</f>
        <v>No</v>
      </c>
      <c r="G299" t="str">
        <f>VLOOKUP(A299,'Medical Examinations'!$B$2:$K$2337,6,0)</f>
        <v>No</v>
      </c>
      <c r="H299">
        <f>VLOOKUP(A299,'Medical Examinations'!$B$2:$K$2337,7,0)</f>
        <v>0</v>
      </c>
      <c r="I299" t="str">
        <f>VLOOKUP(A299,'Medical Examinations'!$B$2:$K$2337,8,0)</f>
        <v>No</v>
      </c>
      <c r="J299" t="str">
        <f>VLOOKUP(A299,'Medical Examinations'!$B$2:$K$2337,9,0)</f>
        <v>Obesity</v>
      </c>
      <c r="K299" t="str">
        <f>VLOOKUP(A299,'Medical Examinations'!$B$2:$K$2337,10,0)</f>
        <v>Diabetes</v>
      </c>
      <c r="L299" s="14">
        <f>VLOOKUP(A299,'Hospitalisation Details'!B299:L2644,10,0)</f>
        <v>22263</v>
      </c>
      <c r="M299">
        <f>VLOOKUP(A299,'Hospitalisation Details'!$B$2:$L$2347,6,0)</f>
        <v>31620</v>
      </c>
      <c r="N299" t="str">
        <f>VLOOKUP(A299,'Hospitalisation Details'!$B$2:$L$2347,7,0)</f>
        <v>tier - 2</v>
      </c>
      <c r="O299" t="str">
        <f>VLOOKUP(A299,'Hospitalisation Details'!$B$2:$L$2347,8,0)</f>
        <v>tier - 1</v>
      </c>
      <c r="P299" t="str">
        <f>VLOOKUP(A299,'Hospitalisation Details'!$B$2:$L$2347,9,0)</f>
        <v>R1024</v>
      </c>
      <c r="Q299">
        <f>VLOOKUP(A299,'Hospitalisation Details'!$B$2:$L$2347,11,0)</f>
        <v>62</v>
      </c>
    </row>
    <row r="300" spans="1:17" ht="15.6" x14ac:dyDescent="0.3">
      <c r="A300" s="1" t="s">
        <v>2073</v>
      </c>
      <c r="B300" t="str">
        <f>VLOOKUP(A300,'Customer Names'!$A$2:$E$2336,5,)</f>
        <v xml:space="preserve">  Evan D</v>
      </c>
      <c r="C300">
        <f>VLOOKUP(A300,'Medical Examinations'!$B$2:$K$2337,2,)</f>
        <v>24.25</v>
      </c>
      <c r="D300">
        <f>VLOOKUP(A300,'Medical Examinations'!$B$2:$K$2337,3,0)</f>
        <v>8.6999999999999993</v>
      </c>
      <c r="E300" t="str">
        <f>VLOOKUP(A300,'Medical Examinations'!$B$2:$K$2336,4,0)</f>
        <v>Yes</v>
      </c>
      <c r="F300" t="str">
        <f>VLOOKUP(A300,'Medical Examinations'!$B$2:$K$2337,5,0)</f>
        <v>No</v>
      </c>
      <c r="G300" t="str">
        <f>VLOOKUP(A300,'Medical Examinations'!$B$2:$K$2337,6,0)</f>
        <v>No</v>
      </c>
      <c r="H300">
        <f>VLOOKUP(A300,'Medical Examinations'!$B$2:$K$2337,7,0)</f>
        <v>1</v>
      </c>
      <c r="I300" t="str">
        <f>VLOOKUP(A300,'Medical Examinations'!$B$2:$K$2337,8,0)</f>
        <v>Yes</v>
      </c>
      <c r="J300" t="str">
        <f>VLOOKUP(A300,'Medical Examinations'!$B$2:$K$2337,9,0)</f>
        <v>Normal Weight</v>
      </c>
      <c r="K300" t="str">
        <f>VLOOKUP(A300,'Medical Examinations'!$B$2:$K$2337,10,0)</f>
        <v>Diabetes</v>
      </c>
      <c r="L300" s="14">
        <f>VLOOKUP(A300,'Hospitalisation Details'!B300:L2645,10,0)</f>
        <v>27696</v>
      </c>
      <c r="M300">
        <f>VLOOKUP(A300,'Hospitalisation Details'!$B$2:$L$2347,6,0)</f>
        <v>31591.82</v>
      </c>
      <c r="N300" t="str">
        <f>VLOOKUP(A300,'Hospitalisation Details'!$B$2:$L$2347,7,0)</f>
        <v>tier - 2</v>
      </c>
      <c r="O300" t="str">
        <f>VLOOKUP(A300,'Hospitalisation Details'!$B$2:$L$2347,8,0)</f>
        <v>tier - 1</v>
      </c>
      <c r="P300" t="str">
        <f>VLOOKUP(A300,'Hospitalisation Details'!$B$2:$L$2347,9,0)</f>
        <v>R1011</v>
      </c>
      <c r="Q300">
        <f>VLOOKUP(A300,'Hospitalisation Details'!$B$2:$L$2347,11,0)</f>
        <v>47</v>
      </c>
    </row>
    <row r="301" spans="1:17" ht="15.6" x14ac:dyDescent="0.3">
      <c r="A301" s="1" t="s">
        <v>2072</v>
      </c>
      <c r="B301" t="str">
        <f>VLOOKUP(A301,'Customer Names'!$A$2:$E$2336,5,)</f>
        <v xml:space="preserve">  Krisana</v>
      </c>
      <c r="C301">
        <f>VLOOKUP(A301,'Medical Examinations'!$B$2:$K$2337,2,)</f>
        <v>23.85</v>
      </c>
      <c r="D301">
        <f>VLOOKUP(A301,'Medical Examinations'!$B$2:$K$2337,3,0)</f>
        <v>7.84</v>
      </c>
      <c r="E301" t="str">
        <f>VLOOKUP(A301,'Medical Examinations'!$B$2:$K$2336,4,0)</f>
        <v>No</v>
      </c>
      <c r="F301" t="str">
        <f>VLOOKUP(A301,'Medical Examinations'!$B$2:$K$2337,5,0)</f>
        <v>No</v>
      </c>
      <c r="G301" t="str">
        <f>VLOOKUP(A301,'Medical Examinations'!$B$2:$K$2337,6,0)</f>
        <v>No</v>
      </c>
      <c r="H301">
        <f>VLOOKUP(A301,'Medical Examinations'!$B$2:$K$2337,7,0)</f>
        <v>0</v>
      </c>
      <c r="I301" t="str">
        <f>VLOOKUP(A301,'Medical Examinations'!$B$2:$K$2337,8,0)</f>
        <v>Yes</v>
      </c>
      <c r="J301" t="str">
        <f>VLOOKUP(A301,'Medical Examinations'!$B$2:$K$2337,9,0)</f>
        <v>Normal Weight</v>
      </c>
      <c r="K301" t="str">
        <f>VLOOKUP(A301,'Medical Examinations'!$B$2:$K$2337,10,0)</f>
        <v>Diabetes</v>
      </c>
      <c r="L301" s="14">
        <f>VLOOKUP(A301,'Hospitalisation Details'!B301:L2646,10,0)</f>
        <v>27310</v>
      </c>
      <c r="M301">
        <f>VLOOKUP(A301,'Hospitalisation Details'!$B$2:$L$2347,6,0)</f>
        <v>31368.81</v>
      </c>
      <c r="N301" t="str">
        <f>VLOOKUP(A301,'Hospitalisation Details'!$B$2:$L$2347,7,0)</f>
        <v>tier - 2</v>
      </c>
      <c r="O301" t="str">
        <f>VLOOKUP(A301,'Hospitalisation Details'!$B$2:$L$2347,8,0)</f>
        <v>tier - 3</v>
      </c>
      <c r="P301" t="str">
        <f>VLOOKUP(A301,'Hospitalisation Details'!$B$2:$L$2347,9,0)</f>
        <v>R1011</v>
      </c>
      <c r="Q301">
        <f>VLOOKUP(A301,'Hospitalisation Details'!$B$2:$L$2347,11,0)</f>
        <v>48</v>
      </c>
    </row>
    <row r="302" spans="1:17" ht="15.6" x14ac:dyDescent="0.3">
      <c r="A302" s="1" t="s">
        <v>2071</v>
      </c>
      <c r="B302" t="str">
        <f>VLOOKUP(A302,'Customer Names'!$A$2:$E$2336,5,)</f>
        <v xml:space="preserve">  Kyle</v>
      </c>
      <c r="C302">
        <f>VLOOKUP(A302,'Medical Examinations'!$B$2:$K$2337,2,)</f>
        <v>40.020000000000003</v>
      </c>
      <c r="D302">
        <f>VLOOKUP(A302,'Medical Examinations'!$B$2:$K$2337,3,0)</f>
        <v>5.19</v>
      </c>
      <c r="E302" t="str">
        <f>VLOOKUP(A302,'Medical Examinations'!$B$2:$K$2336,4,0)</f>
        <v>Yes</v>
      </c>
      <c r="F302" t="str">
        <f>VLOOKUP(A302,'Medical Examinations'!$B$2:$K$2337,5,0)</f>
        <v>No</v>
      </c>
      <c r="G302" t="str">
        <f>VLOOKUP(A302,'Medical Examinations'!$B$2:$K$2337,6,0)</f>
        <v>No</v>
      </c>
      <c r="H302">
        <f>VLOOKUP(A302,'Medical Examinations'!$B$2:$K$2337,7,0)</f>
        <v>1</v>
      </c>
      <c r="I302" t="str">
        <f>VLOOKUP(A302,'Medical Examinations'!$B$2:$K$2337,8,0)</f>
        <v>Yes</v>
      </c>
      <c r="J302" t="str">
        <f>VLOOKUP(A302,'Medical Examinations'!$B$2:$K$2337,9,0)</f>
        <v>Obesity</v>
      </c>
      <c r="K302" t="str">
        <f>VLOOKUP(A302,'Medical Examinations'!$B$2:$K$2337,10,0)</f>
        <v>Normal</v>
      </c>
      <c r="L302" s="14">
        <f>VLOOKUP(A302,'Hospitalisation Details'!B302:L2647,10,0)</f>
        <v>34969</v>
      </c>
      <c r="M302">
        <f>VLOOKUP(A302,'Hospitalisation Details'!$B$2:$L$2347,6,0)</f>
        <v>31328.27</v>
      </c>
      <c r="N302" t="str">
        <f>VLOOKUP(A302,'Hospitalisation Details'!$B$2:$L$2347,7,0)</f>
        <v>tier - 2</v>
      </c>
      <c r="O302" t="str">
        <f>VLOOKUP(A302,'Hospitalisation Details'!$B$2:$L$2347,8,0)</f>
        <v>tier - 2</v>
      </c>
      <c r="P302" t="str">
        <f>VLOOKUP(A302,'Hospitalisation Details'!$B$2:$L$2347,9,0)</f>
        <v>R1011</v>
      </c>
      <c r="Q302">
        <f>VLOOKUP(A302,'Hospitalisation Details'!$B$2:$L$2347,11,0)</f>
        <v>27</v>
      </c>
    </row>
    <row r="303" spans="1:17" ht="15.6" x14ac:dyDescent="0.3">
      <c r="A303" s="1" t="s">
        <v>2070</v>
      </c>
      <c r="B303" t="str">
        <f>VLOOKUP(A303,'Customer Names'!$A$2:$E$2336,5,)</f>
        <v xml:space="preserve">  Kate</v>
      </c>
      <c r="C303">
        <f>VLOOKUP(A303,'Medical Examinations'!$B$2:$K$2337,2,)</f>
        <v>19.170000000000002</v>
      </c>
      <c r="D303">
        <f>VLOOKUP(A303,'Medical Examinations'!$B$2:$K$2337,3,0)</f>
        <v>8.41</v>
      </c>
      <c r="E303" t="str">
        <f>VLOOKUP(A303,'Medical Examinations'!$B$2:$K$2336,4,0)</f>
        <v>No</v>
      </c>
      <c r="F303" t="str">
        <f>VLOOKUP(A303,'Medical Examinations'!$B$2:$K$2337,5,0)</f>
        <v>No</v>
      </c>
      <c r="G303" t="str">
        <f>VLOOKUP(A303,'Medical Examinations'!$B$2:$K$2337,6,0)</f>
        <v>No</v>
      </c>
      <c r="H303">
        <f>VLOOKUP(A303,'Medical Examinations'!$B$2:$K$2337,7,0)</f>
        <v>0</v>
      </c>
      <c r="I303" t="str">
        <f>VLOOKUP(A303,'Medical Examinations'!$B$2:$K$2337,8,0)</f>
        <v>Yes</v>
      </c>
      <c r="J303" t="str">
        <f>VLOOKUP(A303,'Medical Examinations'!$B$2:$K$2337,9,0)</f>
        <v>Normal Weight</v>
      </c>
      <c r="K303" t="str">
        <f>VLOOKUP(A303,'Medical Examinations'!$B$2:$K$2337,10,0)</f>
        <v>Diabetes</v>
      </c>
      <c r="L303" s="14">
        <f>VLOOKUP(A303,'Hospitalisation Details'!B303:L2648,10,0)</f>
        <v>25028</v>
      </c>
      <c r="M303">
        <f>VLOOKUP(A303,'Hospitalisation Details'!$B$2:$L$2347,6,0)</f>
        <v>31322.53</v>
      </c>
      <c r="N303" t="str">
        <f>VLOOKUP(A303,'Hospitalisation Details'!$B$2:$L$2347,7,0)</f>
        <v>tier - 2</v>
      </c>
      <c r="O303" t="str">
        <f>VLOOKUP(A303,'Hospitalisation Details'!$B$2:$L$2347,8,0)</f>
        <v>tier - 1</v>
      </c>
      <c r="P303" t="str">
        <f>VLOOKUP(A303,'Hospitalisation Details'!$B$2:$L$2347,9,0)</f>
        <v>R1011</v>
      </c>
      <c r="Q303">
        <f>VLOOKUP(A303,'Hospitalisation Details'!$B$2:$L$2347,11,0)</f>
        <v>54</v>
      </c>
    </row>
    <row r="304" spans="1:17" ht="15.6" x14ac:dyDescent="0.3">
      <c r="A304" s="1" t="s">
        <v>2069</v>
      </c>
      <c r="B304" t="str">
        <f>VLOOKUP(A304,'Customer Names'!$A$2:$E$2336,5,)</f>
        <v xml:space="preserve">  Martin A</v>
      </c>
      <c r="C304">
        <f>VLOOKUP(A304,'Medical Examinations'!$B$2:$K$2337,2,)</f>
        <v>43.53</v>
      </c>
      <c r="D304">
        <f>VLOOKUP(A304,'Medical Examinations'!$B$2:$K$2337,3,0)</f>
        <v>5.86</v>
      </c>
      <c r="E304" t="str">
        <f>VLOOKUP(A304,'Medical Examinations'!$B$2:$K$2336,4,0)</f>
        <v>Yes</v>
      </c>
      <c r="F304" t="str">
        <f>VLOOKUP(A304,'Medical Examinations'!$B$2:$K$2337,5,0)</f>
        <v>yes</v>
      </c>
      <c r="G304" t="str">
        <f>VLOOKUP(A304,'Medical Examinations'!$B$2:$K$2337,6,0)</f>
        <v>No</v>
      </c>
      <c r="H304">
        <f>VLOOKUP(A304,'Medical Examinations'!$B$2:$K$2337,7,0)</f>
        <v>2</v>
      </c>
      <c r="I304" t="str">
        <f>VLOOKUP(A304,'Medical Examinations'!$B$2:$K$2337,8,0)</f>
        <v>Yes</v>
      </c>
      <c r="J304" t="str">
        <f>VLOOKUP(A304,'Medical Examinations'!$B$2:$K$2337,9,0)</f>
        <v>Obesity</v>
      </c>
      <c r="K304" t="str">
        <f>VLOOKUP(A304,'Medical Examinations'!$B$2:$K$2337,10,0)</f>
        <v>Prediabetes</v>
      </c>
      <c r="L304" s="14">
        <f>VLOOKUP(A304,'Hospitalisation Details'!B304:L2649,10,0)</f>
        <v>36729</v>
      </c>
      <c r="M304">
        <f>VLOOKUP(A304,'Hospitalisation Details'!$B$2:$L$2347,6,0)</f>
        <v>31234.560000000001</v>
      </c>
      <c r="N304" t="str">
        <f>VLOOKUP(A304,'Hospitalisation Details'!$B$2:$L$2347,7,0)</f>
        <v>tier - 1</v>
      </c>
      <c r="O304" t="str">
        <f>VLOOKUP(A304,'Hospitalisation Details'!$B$2:$L$2347,8,0)</f>
        <v>tier - 1</v>
      </c>
      <c r="P304" t="str">
        <f>VLOOKUP(A304,'Hospitalisation Details'!$B$2:$L$2347,9,0)</f>
        <v>R1011</v>
      </c>
      <c r="Q304">
        <f>VLOOKUP(A304,'Hospitalisation Details'!$B$2:$L$2347,11,0)</f>
        <v>22</v>
      </c>
    </row>
    <row r="305" spans="1:17" ht="15.6" x14ac:dyDescent="0.3">
      <c r="A305" s="1" t="s">
        <v>2068</v>
      </c>
      <c r="B305" t="str">
        <f>VLOOKUP(A305,'Customer Names'!$A$2:$E$2336,5,)</f>
        <v xml:space="preserve">  Stacey</v>
      </c>
      <c r="C305">
        <f>VLOOKUP(A305,'Medical Examinations'!$B$2:$K$2337,2,)</f>
        <v>46.06</v>
      </c>
      <c r="D305">
        <f>VLOOKUP(A305,'Medical Examinations'!$B$2:$K$2337,3,0)</f>
        <v>4.18</v>
      </c>
      <c r="E305" t="str">
        <f>VLOOKUP(A305,'Medical Examinations'!$B$2:$K$2336,4,0)</f>
        <v>No</v>
      </c>
      <c r="F305" t="str">
        <f>VLOOKUP(A305,'Medical Examinations'!$B$2:$K$2337,5,0)</f>
        <v>yes</v>
      </c>
      <c r="G305" t="str">
        <f>VLOOKUP(A305,'Medical Examinations'!$B$2:$K$2337,6,0)</f>
        <v>No</v>
      </c>
      <c r="H305">
        <f>VLOOKUP(A305,'Medical Examinations'!$B$2:$K$2337,7,0)</f>
        <v>1</v>
      </c>
      <c r="I305" t="str">
        <f>VLOOKUP(A305,'Medical Examinations'!$B$2:$K$2337,8,0)</f>
        <v>Yes</v>
      </c>
      <c r="J305" t="str">
        <f>VLOOKUP(A305,'Medical Examinations'!$B$2:$K$2337,9,0)</f>
        <v>Obesity</v>
      </c>
      <c r="K305" t="str">
        <f>VLOOKUP(A305,'Medical Examinations'!$B$2:$K$2337,10,0)</f>
        <v>Normal</v>
      </c>
      <c r="L305" s="14">
        <f>VLOOKUP(A305,'Hospitalisation Details'!B305:L2650,10,0)</f>
        <v>38300</v>
      </c>
      <c r="M305">
        <f>VLOOKUP(A305,'Hospitalisation Details'!$B$2:$L$2347,6,0)</f>
        <v>31196.61</v>
      </c>
      <c r="N305" t="str">
        <f>VLOOKUP(A305,'Hospitalisation Details'!$B$2:$L$2347,7,0)</f>
        <v>tier - 2</v>
      </c>
      <c r="O305" t="str">
        <f>VLOOKUP(A305,'Hospitalisation Details'!$B$2:$L$2347,8,0)</f>
        <v>tier - 1</v>
      </c>
      <c r="P305" t="str">
        <f>VLOOKUP(A305,'Hospitalisation Details'!$B$2:$L$2347,9,0)</f>
        <v>R1011</v>
      </c>
      <c r="Q305">
        <f>VLOOKUP(A305,'Hospitalisation Details'!$B$2:$L$2347,11,0)</f>
        <v>18</v>
      </c>
    </row>
    <row r="306" spans="1:17" ht="15.6" x14ac:dyDescent="0.3">
      <c r="A306" s="1" t="s">
        <v>2067</v>
      </c>
      <c r="B306" t="str">
        <f>VLOOKUP(A306,'Customer Names'!$A$2:$E$2336,5,)</f>
        <v xml:space="preserve">  Christine</v>
      </c>
      <c r="C306">
        <f>VLOOKUP(A306,'Medical Examinations'!$B$2:$K$2337,2,)</f>
        <v>29.92</v>
      </c>
      <c r="D306">
        <f>VLOOKUP(A306,'Medical Examinations'!$B$2:$K$2337,3,0)</f>
        <v>11.99</v>
      </c>
      <c r="E306" t="str">
        <f>VLOOKUP(A306,'Medical Examinations'!$B$2:$K$2336,4,0)</f>
        <v>Yes</v>
      </c>
      <c r="F306" t="str">
        <f>VLOOKUP(A306,'Medical Examinations'!$B$2:$K$2337,5,0)</f>
        <v>No</v>
      </c>
      <c r="G306" t="str">
        <f>VLOOKUP(A306,'Medical Examinations'!$B$2:$K$2337,6,0)</f>
        <v>No</v>
      </c>
      <c r="H306">
        <f>VLOOKUP(A306,'Medical Examinations'!$B$2:$K$2337,7,0)</f>
        <v>2</v>
      </c>
      <c r="I306" t="str">
        <f>VLOOKUP(A306,'Medical Examinations'!$B$2:$K$2337,8,0)</f>
        <v>Yes</v>
      </c>
      <c r="J306" t="str">
        <f>VLOOKUP(A306,'Medical Examinations'!$B$2:$K$2337,9,0)</f>
        <v>Overweight</v>
      </c>
      <c r="K306" t="str">
        <f>VLOOKUP(A306,'Medical Examinations'!$B$2:$K$2337,10,0)</f>
        <v>Diabetes</v>
      </c>
      <c r="L306" s="14">
        <f>VLOOKUP(A306,'Hospitalisation Details'!B306:L2651,10,0)</f>
        <v>22533</v>
      </c>
      <c r="M306">
        <f>VLOOKUP(A306,'Hospitalisation Details'!$B$2:$L$2347,6,0)</f>
        <v>30942.19</v>
      </c>
      <c r="N306" t="str">
        <f>VLOOKUP(A306,'Hospitalisation Details'!$B$2:$L$2347,7,0)</f>
        <v>tier - 2</v>
      </c>
      <c r="O306" t="str">
        <f>VLOOKUP(A306,'Hospitalisation Details'!$B$2:$L$2347,8,0)</f>
        <v>tier - 2</v>
      </c>
      <c r="P306" t="str">
        <f>VLOOKUP(A306,'Hospitalisation Details'!$B$2:$L$2347,9,0)</f>
        <v>R1013</v>
      </c>
      <c r="Q306">
        <f>VLOOKUP(A306,'Hospitalisation Details'!$B$2:$L$2347,11,0)</f>
        <v>61</v>
      </c>
    </row>
    <row r="307" spans="1:17" ht="15.6" x14ac:dyDescent="0.3">
      <c r="A307" s="1" t="s">
        <v>2066</v>
      </c>
      <c r="B307" t="str">
        <f>VLOOKUP(A307,'Customer Names'!$A$2:$E$2336,5,)</f>
        <v xml:space="preserve">  Sarah C</v>
      </c>
      <c r="C307">
        <f>VLOOKUP(A307,'Medical Examinations'!$B$2:$K$2337,2,)</f>
        <v>28.46</v>
      </c>
      <c r="D307">
        <f>VLOOKUP(A307,'Medical Examinations'!$B$2:$K$2337,3,0)</f>
        <v>4.8499999999999996</v>
      </c>
      <c r="E307" t="str">
        <f>VLOOKUP(A307,'Medical Examinations'!$B$2:$K$2336,4,0)</f>
        <v>Yes</v>
      </c>
      <c r="F307" t="str">
        <f>VLOOKUP(A307,'Medical Examinations'!$B$2:$K$2337,5,0)</f>
        <v>No</v>
      </c>
      <c r="G307" t="str">
        <f>VLOOKUP(A307,'Medical Examinations'!$B$2:$K$2337,6,0)</f>
        <v>No</v>
      </c>
      <c r="H307">
        <f>VLOOKUP(A307,'Medical Examinations'!$B$2:$K$2337,7,0)</f>
        <v>1</v>
      </c>
      <c r="I307" t="str">
        <f>VLOOKUP(A307,'Medical Examinations'!$B$2:$K$2337,8,0)</f>
        <v>Yes</v>
      </c>
      <c r="J307" t="str">
        <f>VLOOKUP(A307,'Medical Examinations'!$B$2:$K$2337,9,0)</f>
        <v>Overweight</v>
      </c>
      <c r="K307" t="str">
        <f>VLOOKUP(A307,'Medical Examinations'!$B$2:$K$2337,10,0)</f>
        <v>Normal</v>
      </c>
      <c r="L307" s="14">
        <f>VLOOKUP(A307,'Hospitalisation Details'!B307:L2652,10,0)</f>
        <v>32391</v>
      </c>
      <c r="M307">
        <f>VLOOKUP(A307,'Hospitalisation Details'!$B$2:$L$2347,6,0)</f>
        <v>30763.01</v>
      </c>
      <c r="N307" t="str">
        <f>VLOOKUP(A307,'Hospitalisation Details'!$B$2:$L$2347,7,0)</f>
        <v>tier - 2</v>
      </c>
      <c r="O307" t="str">
        <f>VLOOKUP(A307,'Hospitalisation Details'!$B$2:$L$2347,8,0)</f>
        <v>tier - 1</v>
      </c>
      <c r="P307" t="str">
        <f>VLOOKUP(A307,'Hospitalisation Details'!$B$2:$L$2347,9,0)</f>
        <v>R1011</v>
      </c>
      <c r="Q307">
        <f>VLOOKUP(A307,'Hospitalisation Details'!$B$2:$L$2347,11,0)</f>
        <v>34</v>
      </c>
    </row>
    <row r="308" spans="1:17" ht="15.6" x14ac:dyDescent="0.3">
      <c r="A308" s="1" t="s">
        <v>2065</v>
      </c>
      <c r="B308" t="str">
        <f>VLOOKUP(A308,'Customer Names'!$A$2:$E$2336,5,)</f>
        <v xml:space="preserve">  Megan</v>
      </c>
      <c r="C308">
        <f>VLOOKUP(A308,'Medical Examinations'!$B$2:$K$2337,2,)</f>
        <v>24.56</v>
      </c>
      <c r="D308">
        <f>VLOOKUP(A308,'Medical Examinations'!$B$2:$K$2337,3,0)</f>
        <v>6.18</v>
      </c>
      <c r="E308" t="str">
        <f>VLOOKUP(A308,'Medical Examinations'!$B$2:$K$2336,4,0)</f>
        <v>Yes</v>
      </c>
      <c r="F308" t="str">
        <f>VLOOKUP(A308,'Medical Examinations'!$B$2:$K$2337,5,0)</f>
        <v>No</v>
      </c>
      <c r="G308" t="str">
        <f>VLOOKUP(A308,'Medical Examinations'!$B$2:$K$2337,6,0)</f>
        <v>Yes</v>
      </c>
      <c r="H308">
        <f>VLOOKUP(A308,'Medical Examinations'!$B$2:$K$2337,7,0)</f>
        <v>1</v>
      </c>
      <c r="I308" t="str">
        <f>VLOOKUP(A308,'Medical Examinations'!$B$2:$K$2337,8,0)</f>
        <v>Yes</v>
      </c>
      <c r="J308" t="str">
        <f>VLOOKUP(A308,'Medical Examinations'!$B$2:$K$2337,9,0)</f>
        <v>Normal Weight</v>
      </c>
      <c r="K308" t="str">
        <f>VLOOKUP(A308,'Medical Examinations'!$B$2:$K$2337,10,0)</f>
        <v>Prediabetes</v>
      </c>
      <c r="L308" s="14">
        <f>VLOOKUP(A308,'Hospitalisation Details'!B308:L2653,10,0)</f>
        <v>30671</v>
      </c>
      <c r="M308">
        <f>VLOOKUP(A308,'Hospitalisation Details'!$B$2:$L$2347,6,0)</f>
        <v>30724.44</v>
      </c>
      <c r="N308" t="str">
        <f>VLOOKUP(A308,'Hospitalisation Details'!$B$2:$L$2347,7,0)</f>
        <v>tier - 2</v>
      </c>
      <c r="O308" t="str">
        <f>VLOOKUP(A308,'Hospitalisation Details'!$B$2:$L$2347,8,0)</f>
        <v>tier - 3</v>
      </c>
      <c r="P308" t="str">
        <f>VLOOKUP(A308,'Hospitalisation Details'!$B$2:$L$2347,9,0)</f>
        <v>R1011</v>
      </c>
      <c r="Q308">
        <f>VLOOKUP(A308,'Hospitalisation Details'!$B$2:$L$2347,11,0)</f>
        <v>39</v>
      </c>
    </row>
    <row r="309" spans="1:17" ht="15.6" x14ac:dyDescent="0.3">
      <c r="A309" s="1" t="s">
        <v>2064</v>
      </c>
      <c r="B309" t="str">
        <f>VLOOKUP(A309,'Customer Names'!$A$2:$E$2336,5,)</f>
        <v xml:space="preserve">  Jason W</v>
      </c>
      <c r="C309">
        <f>VLOOKUP(A309,'Medical Examinations'!$B$2:$K$2337,2,)</f>
        <v>41.19</v>
      </c>
      <c r="D309">
        <f>VLOOKUP(A309,'Medical Examinations'!$B$2:$K$2337,3,0)</f>
        <v>6.37</v>
      </c>
      <c r="E309" t="str">
        <f>VLOOKUP(A309,'Medical Examinations'!$B$2:$K$2336,4,0)</f>
        <v>No</v>
      </c>
      <c r="F309" t="str">
        <f>VLOOKUP(A309,'Medical Examinations'!$B$2:$K$2337,5,0)</f>
        <v>No</v>
      </c>
      <c r="G309" t="str">
        <f>VLOOKUP(A309,'Medical Examinations'!$B$2:$K$2337,6,0)</f>
        <v>No</v>
      </c>
      <c r="H309">
        <f>VLOOKUP(A309,'Medical Examinations'!$B$2:$K$2337,7,0)</f>
        <v>0</v>
      </c>
      <c r="I309" t="str">
        <f>VLOOKUP(A309,'Medical Examinations'!$B$2:$K$2337,8,0)</f>
        <v>Yes</v>
      </c>
      <c r="J309" t="str">
        <f>VLOOKUP(A309,'Medical Examinations'!$B$2:$K$2337,9,0)</f>
        <v>Obesity</v>
      </c>
      <c r="K309" t="str">
        <f>VLOOKUP(A309,'Medical Examinations'!$B$2:$K$2337,10,0)</f>
        <v>Prediabetes</v>
      </c>
      <c r="L309" s="14">
        <f>VLOOKUP(A309,'Hospitalisation Details'!B309:L2654,10,0)</f>
        <v>36424</v>
      </c>
      <c r="M309">
        <f>VLOOKUP(A309,'Hospitalisation Details'!$B$2:$L$2347,6,0)</f>
        <v>30697.71</v>
      </c>
      <c r="N309" t="str">
        <f>VLOOKUP(A309,'Hospitalisation Details'!$B$2:$L$2347,7,0)</f>
        <v>tier - 1</v>
      </c>
      <c r="O309" t="str">
        <f>VLOOKUP(A309,'Hospitalisation Details'!$B$2:$L$2347,8,0)</f>
        <v>tier - 2</v>
      </c>
      <c r="P309" t="str">
        <f>VLOOKUP(A309,'Hospitalisation Details'!$B$2:$L$2347,9,0)</f>
        <v>R1011</v>
      </c>
      <c r="Q309">
        <f>VLOOKUP(A309,'Hospitalisation Details'!$B$2:$L$2347,11,0)</f>
        <v>23</v>
      </c>
    </row>
    <row r="310" spans="1:17" ht="15.6" x14ac:dyDescent="0.3">
      <c r="A310" s="1" t="s">
        <v>2063</v>
      </c>
      <c r="B310" t="str">
        <f>VLOOKUP(A310,'Customer Names'!$A$2:$E$2336,5,)</f>
        <v xml:space="preserve">  Michele</v>
      </c>
      <c r="C310">
        <f>VLOOKUP(A310,'Medical Examinations'!$B$2:$K$2337,2,)</f>
        <v>18.63</v>
      </c>
      <c r="D310">
        <f>VLOOKUP(A310,'Medical Examinations'!$B$2:$K$2337,3,0)</f>
        <v>9.81</v>
      </c>
      <c r="E310" t="str">
        <f>VLOOKUP(A310,'Medical Examinations'!$B$2:$K$2336,4,0)</f>
        <v>Yes</v>
      </c>
      <c r="F310" t="str">
        <f>VLOOKUP(A310,'Medical Examinations'!$B$2:$K$2337,5,0)</f>
        <v>No</v>
      </c>
      <c r="G310" t="str">
        <f>VLOOKUP(A310,'Medical Examinations'!$B$2:$K$2337,6,0)</f>
        <v>No</v>
      </c>
      <c r="H310">
        <f>VLOOKUP(A310,'Medical Examinations'!$B$2:$K$2337,7,0)</f>
        <v>2</v>
      </c>
      <c r="I310" t="str">
        <f>VLOOKUP(A310,'Medical Examinations'!$B$2:$K$2337,8,0)</f>
        <v>Yes</v>
      </c>
      <c r="J310" t="str">
        <f>VLOOKUP(A310,'Medical Examinations'!$B$2:$K$2337,9,0)</f>
        <v>Normal Weight</v>
      </c>
      <c r="K310" t="str">
        <f>VLOOKUP(A310,'Medical Examinations'!$B$2:$K$2337,10,0)</f>
        <v>Diabetes</v>
      </c>
      <c r="L310" s="14">
        <f>VLOOKUP(A310,'Hospitalisation Details'!B310:L2655,10,0)</f>
        <v>25883</v>
      </c>
      <c r="M310">
        <f>VLOOKUP(A310,'Hospitalisation Details'!$B$2:$L$2347,6,0)</f>
        <v>30625.65</v>
      </c>
      <c r="N310" t="str">
        <f>VLOOKUP(A310,'Hospitalisation Details'!$B$2:$L$2347,7,0)</f>
        <v>tier - 2</v>
      </c>
      <c r="O310" t="str">
        <f>VLOOKUP(A310,'Hospitalisation Details'!$B$2:$L$2347,8,0)</f>
        <v>tier - 3</v>
      </c>
      <c r="P310" t="str">
        <f>VLOOKUP(A310,'Hospitalisation Details'!$B$2:$L$2347,9,0)</f>
        <v>R1011</v>
      </c>
      <c r="Q310">
        <f>VLOOKUP(A310,'Hospitalisation Details'!$B$2:$L$2347,11,0)</f>
        <v>52</v>
      </c>
    </row>
    <row r="311" spans="1:17" ht="15.6" x14ac:dyDescent="0.3">
      <c r="A311" s="1" t="s">
        <v>2062</v>
      </c>
      <c r="B311" t="str">
        <f>VLOOKUP(A311,'Customer Names'!$A$2:$E$2336,5,)</f>
        <v xml:space="preserve">  Nikki</v>
      </c>
      <c r="C311">
        <f>VLOOKUP(A311,'Medical Examinations'!$B$2:$K$2337,2,)</f>
        <v>26.26</v>
      </c>
      <c r="D311">
        <f>VLOOKUP(A311,'Medical Examinations'!$B$2:$K$2337,3,0)</f>
        <v>11.8</v>
      </c>
      <c r="E311" t="str">
        <f>VLOOKUP(A311,'Medical Examinations'!$B$2:$K$2336,4,0)</f>
        <v>Yes</v>
      </c>
      <c r="F311" t="str">
        <f>VLOOKUP(A311,'Medical Examinations'!$B$2:$K$2337,5,0)</f>
        <v>No</v>
      </c>
      <c r="G311" t="str">
        <f>VLOOKUP(A311,'Medical Examinations'!$B$2:$K$2337,6,0)</f>
        <v>No</v>
      </c>
      <c r="H311">
        <f>VLOOKUP(A311,'Medical Examinations'!$B$2:$K$2337,7,0)</f>
        <v>1</v>
      </c>
      <c r="I311" t="str">
        <f>VLOOKUP(A311,'Medical Examinations'!$B$2:$K$2337,8,0)</f>
        <v>Yes</v>
      </c>
      <c r="J311" t="str">
        <f>VLOOKUP(A311,'Medical Examinations'!$B$2:$K$2337,9,0)</f>
        <v>Overweight</v>
      </c>
      <c r="K311" t="str">
        <f>VLOOKUP(A311,'Medical Examinations'!$B$2:$K$2337,10,0)</f>
        <v>Diabetes</v>
      </c>
      <c r="L311" s="14">
        <f>VLOOKUP(A311,'Hospitalisation Details'!B311:L2656,10,0)</f>
        <v>31634</v>
      </c>
      <c r="M311">
        <f>VLOOKUP(A311,'Hospitalisation Details'!$B$2:$L$2347,6,0)</f>
        <v>30530.5</v>
      </c>
      <c r="N311" t="str">
        <f>VLOOKUP(A311,'Hospitalisation Details'!$B$2:$L$2347,7,0)</f>
        <v>tier - 2</v>
      </c>
      <c r="O311" t="str">
        <f>VLOOKUP(A311,'Hospitalisation Details'!$B$2:$L$2347,8,0)</f>
        <v>tier - 1</v>
      </c>
      <c r="P311" t="str">
        <f>VLOOKUP(A311,'Hospitalisation Details'!$B$2:$L$2347,9,0)</f>
        <v>R1011</v>
      </c>
      <c r="Q311">
        <f>VLOOKUP(A311,'Hospitalisation Details'!$B$2:$L$2347,11,0)</f>
        <v>36</v>
      </c>
    </row>
    <row r="312" spans="1:17" ht="15.6" x14ac:dyDescent="0.3">
      <c r="A312" s="1" t="s">
        <v>2061</v>
      </c>
      <c r="B312" t="str">
        <f>VLOOKUP(A312,'Customer Names'!$A$2:$E$2336,5,)</f>
        <v xml:space="preserve">  Philip J</v>
      </c>
      <c r="C312">
        <f>VLOOKUP(A312,'Medical Examinations'!$B$2:$K$2337,2,)</f>
        <v>22.37</v>
      </c>
      <c r="D312">
        <f>VLOOKUP(A312,'Medical Examinations'!$B$2:$K$2337,3,0)</f>
        <v>5.86</v>
      </c>
      <c r="E312" t="str">
        <f>VLOOKUP(A312,'Medical Examinations'!$B$2:$K$2336,4,0)</f>
        <v>Yes</v>
      </c>
      <c r="F312" t="str">
        <f>VLOOKUP(A312,'Medical Examinations'!$B$2:$K$2337,5,0)</f>
        <v>No</v>
      </c>
      <c r="G312" t="str">
        <f>VLOOKUP(A312,'Medical Examinations'!$B$2:$K$2337,6,0)</f>
        <v>Yes</v>
      </c>
      <c r="H312">
        <f>VLOOKUP(A312,'Medical Examinations'!$B$2:$K$2337,7,0)</f>
        <v>1</v>
      </c>
      <c r="I312" t="str">
        <f>VLOOKUP(A312,'Medical Examinations'!$B$2:$K$2337,8,0)</f>
        <v>Yes</v>
      </c>
      <c r="J312" t="str">
        <f>VLOOKUP(A312,'Medical Examinations'!$B$2:$K$2337,9,0)</f>
        <v>Normal Weight</v>
      </c>
      <c r="K312" t="str">
        <f>VLOOKUP(A312,'Medical Examinations'!$B$2:$K$2337,10,0)</f>
        <v>Prediabetes</v>
      </c>
      <c r="L312" s="14">
        <f>VLOOKUP(A312,'Hospitalisation Details'!B312:L2657,10,0)</f>
        <v>30562</v>
      </c>
      <c r="M312">
        <f>VLOOKUP(A312,'Hospitalisation Details'!$B$2:$L$2347,6,0)</f>
        <v>30457.37</v>
      </c>
      <c r="N312" t="str">
        <f>VLOOKUP(A312,'Hospitalisation Details'!$B$2:$L$2347,7,0)</f>
        <v>tier - 2</v>
      </c>
      <c r="O312" t="str">
        <f>VLOOKUP(A312,'Hospitalisation Details'!$B$2:$L$2347,8,0)</f>
        <v>tier - 1</v>
      </c>
      <c r="P312" t="str">
        <f>VLOOKUP(A312,'Hospitalisation Details'!$B$2:$L$2347,9,0)</f>
        <v>R1012</v>
      </c>
      <c r="Q312">
        <f>VLOOKUP(A312,'Hospitalisation Details'!$B$2:$L$2347,11,0)</f>
        <v>39</v>
      </c>
    </row>
    <row r="313" spans="1:17" ht="15.6" x14ac:dyDescent="0.3">
      <c r="A313" s="1" t="s">
        <v>2060</v>
      </c>
      <c r="B313" t="str">
        <f>VLOOKUP(A313,'Customer Names'!$A$2:$E$2336,5,)</f>
        <v xml:space="preserve">  Bryan L</v>
      </c>
      <c r="C313">
        <f>VLOOKUP(A313,'Medical Examinations'!$B$2:$K$2337,2,)</f>
        <v>39.619999999999997</v>
      </c>
      <c r="D313">
        <f>VLOOKUP(A313,'Medical Examinations'!$B$2:$K$2337,3,0)</f>
        <v>4.28</v>
      </c>
      <c r="E313" t="str">
        <f>VLOOKUP(A313,'Medical Examinations'!$B$2:$K$2336,4,0)</f>
        <v>No</v>
      </c>
      <c r="F313" t="str">
        <f>VLOOKUP(A313,'Medical Examinations'!$B$2:$K$2337,5,0)</f>
        <v>No</v>
      </c>
      <c r="G313" t="str">
        <f>VLOOKUP(A313,'Medical Examinations'!$B$2:$K$2337,6,0)</f>
        <v>No</v>
      </c>
      <c r="H313">
        <f>VLOOKUP(A313,'Medical Examinations'!$B$2:$K$2337,7,0)</f>
        <v>1</v>
      </c>
      <c r="I313" t="str">
        <f>VLOOKUP(A313,'Medical Examinations'!$B$2:$K$2337,8,0)</f>
        <v>Yes</v>
      </c>
      <c r="J313" t="str">
        <f>VLOOKUP(A313,'Medical Examinations'!$B$2:$K$2337,9,0)</f>
        <v>Obesity</v>
      </c>
      <c r="K313" t="str">
        <f>VLOOKUP(A313,'Medical Examinations'!$B$2:$K$2337,10,0)</f>
        <v>Normal</v>
      </c>
      <c r="L313" s="14">
        <f>VLOOKUP(A313,'Hospitalisation Details'!B313:L2658,10,0)</f>
        <v>36096</v>
      </c>
      <c r="M313">
        <f>VLOOKUP(A313,'Hospitalisation Details'!$B$2:$L$2347,6,0)</f>
        <v>30422.03</v>
      </c>
      <c r="N313" t="str">
        <f>VLOOKUP(A313,'Hospitalisation Details'!$B$2:$L$2347,7,0)</f>
        <v>tier - 2</v>
      </c>
      <c r="O313" t="str">
        <f>VLOOKUP(A313,'Hospitalisation Details'!$B$2:$L$2347,8,0)</f>
        <v>tier - 3</v>
      </c>
      <c r="P313" t="str">
        <f>VLOOKUP(A313,'Hospitalisation Details'!$B$2:$L$2347,9,0)</f>
        <v>R1011</v>
      </c>
      <c r="Q313">
        <f>VLOOKUP(A313,'Hospitalisation Details'!$B$2:$L$2347,11,0)</f>
        <v>24</v>
      </c>
    </row>
    <row r="314" spans="1:17" ht="15.6" x14ac:dyDescent="0.3">
      <c r="A314" s="1" t="s">
        <v>2059</v>
      </c>
      <c r="B314" t="str">
        <f>VLOOKUP(A314,'Customer Names'!$A$2:$E$2336,5,)</f>
        <v xml:space="preserve">  Timothy F</v>
      </c>
      <c r="C314">
        <f>VLOOKUP(A314,'Medical Examinations'!$B$2:$K$2337,2,)</f>
        <v>18.329999999999998</v>
      </c>
      <c r="D314">
        <f>VLOOKUP(A314,'Medical Examinations'!$B$2:$K$2337,3,0)</f>
        <v>4.16</v>
      </c>
      <c r="E314" t="str">
        <f>VLOOKUP(A314,'Medical Examinations'!$B$2:$K$2336,4,0)</f>
        <v>Yes</v>
      </c>
      <c r="F314" t="str">
        <f>VLOOKUP(A314,'Medical Examinations'!$B$2:$K$2337,5,0)</f>
        <v>No</v>
      </c>
      <c r="G314" t="str">
        <f>VLOOKUP(A314,'Medical Examinations'!$B$2:$K$2337,6,0)</f>
        <v>No</v>
      </c>
      <c r="H314">
        <f>VLOOKUP(A314,'Medical Examinations'!$B$2:$K$2337,7,0)</f>
        <v>0</v>
      </c>
      <c r="I314" t="str">
        <f>VLOOKUP(A314,'Medical Examinations'!$B$2:$K$2337,8,0)</f>
        <v>Yes</v>
      </c>
      <c r="J314" t="str">
        <f>VLOOKUP(A314,'Medical Examinations'!$B$2:$K$2337,9,0)</f>
        <v>Underweight</v>
      </c>
      <c r="K314" t="str">
        <f>VLOOKUP(A314,'Medical Examinations'!$B$2:$K$2337,10,0)</f>
        <v>Normal</v>
      </c>
      <c r="L314" s="14">
        <f>VLOOKUP(A314,'Hospitalisation Details'!B314:L2659,10,0)</f>
        <v>28006</v>
      </c>
      <c r="M314">
        <f>VLOOKUP(A314,'Hospitalisation Details'!$B$2:$L$2347,6,0)</f>
        <v>30409.53</v>
      </c>
      <c r="N314" t="str">
        <f>VLOOKUP(A314,'Hospitalisation Details'!$B$2:$L$2347,7,0)</f>
        <v>tier - 2</v>
      </c>
      <c r="O314" t="str">
        <f>VLOOKUP(A314,'Hospitalisation Details'!$B$2:$L$2347,8,0)</f>
        <v>tier - 3</v>
      </c>
      <c r="P314" t="str">
        <f>VLOOKUP(A314,'Hospitalisation Details'!$B$2:$L$2347,9,0)</f>
        <v>R1012</v>
      </c>
      <c r="Q314">
        <f>VLOOKUP(A314,'Hospitalisation Details'!$B$2:$L$2347,11,0)</f>
        <v>46</v>
      </c>
    </row>
    <row r="315" spans="1:17" ht="15.6" x14ac:dyDescent="0.3">
      <c r="A315" s="1" t="s">
        <v>2058</v>
      </c>
      <c r="B315" t="str">
        <f>VLOOKUP(A315,'Customer Names'!$A$2:$E$2336,5,)</f>
        <v xml:space="preserve">  Angielyn M</v>
      </c>
      <c r="C315">
        <f>VLOOKUP(A315,'Medical Examinations'!$B$2:$K$2337,2,)</f>
        <v>17.11</v>
      </c>
      <c r="D315">
        <f>VLOOKUP(A315,'Medical Examinations'!$B$2:$K$2337,3,0)</f>
        <v>4.9800000000000004</v>
      </c>
      <c r="E315" t="str">
        <f>VLOOKUP(A315,'Medical Examinations'!$B$2:$K$2336,4,0)</f>
        <v>Yes</v>
      </c>
      <c r="F315" t="str">
        <f>VLOOKUP(A315,'Medical Examinations'!$B$2:$K$2337,5,0)</f>
        <v>No</v>
      </c>
      <c r="G315" t="str">
        <f>VLOOKUP(A315,'Medical Examinations'!$B$2:$K$2337,6,0)</f>
        <v>Yes</v>
      </c>
      <c r="H315">
        <f>VLOOKUP(A315,'Medical Examinations'!$B$2:$K$2337,7,0)</f>
        <v>1</v>
      </c>
      <c r="I315" t="str">
        <f>VLOOKUP(A315,'Medical Examinations'!$B$2:$K$2337,8,0)</f>
        <v>Yes</v>
      </c>
      <c r="J315" t="str">
        <f>VLOOKUP(A315,'Medical Examinations'!$B$2:$K$2337,9,0)</f>
        <v>Underweight</v>
      </c>
      <c r="K315" t="str">
        <f>VLOOKUP(A315,'Medical Examinations'!$B$2:$K$2337,10,0)</f>
        <v>Normal</v>
      </c>
      <c r="L315" s="14">
        <f>VLOOKUP(A315,'Hospitalisation Details'!B315:L2660,10,0)</f>
        <v>25414</v>
      </c>
      <c r="M315">
        <f>VLOOKUP(A315,'Hospitalisation Details'!$B$2:$L$2347,6,0)</f>
        <v>30366.93</v>
      </c>
      <c r="N315" t="str">
        <f>VLOOKUP(A315,'Hospitalisation Details'!$B$2:$L$2347,7,0)</f>
        <v>tier - 2</v>
      </c>
      <c r="O315" t="str">
        <f>VLOOKUP(A315,'Hospitalisation Details'!$B$2:$L$2347,8,0)</f>
        <v>tier - 2</v>
      </c>
      <c r="P315" t="str">
        <f>VLOOKUP(A315,'Hospitalisation Details'!$B$2:$L$2347,9,0)</f>
        <v>R1011</v>
      </c>
      <c r="Q315">
        <f>VLOOKUP(A315,'Hospitalisation Details'!$B$2:$L$2347,11,0)</f>
        <v>53</v>
      </c>
    </row>
    <row r="316" spans="1:17" ht="15.6" x14ac:dyDescent="0.3">
      <c r="A316" s="1" t="s">
        <v>2057</v>
      </c>
      <c r="B316" t="str">
        <f>VLOOKUP(A316,'Customer Names'!$A$2:$E$2336,5,)</f>
        <v xml:space="preserve">  Jeanie M</v>
      </c>
      <c r="C316">
        <f>VLOOKUP(A316,'Medical Examinations'!$B$2:$K$2337,2,)</f>
        <v>43.5</v>
      </c>
      <c r="D316">
        <f>VLOOKUP(A316,'Medical Examinations'!$B$2:$K$2337,3,0)</f>
        <v>6.38</v>
      </c>
      <c r="E316" t="str">
        <f>VLOOKUP(A316,'Medical Examinations'!$B$2:$K$2336,4,0)</f>
        <v>No</v>
      </c>
      <c r="F316" t="str">
        <f>VLOOKUP(A316,'Medical Examinations'!$B$2:$K$2337,5,0)</f>
        <v>yes</v>
      </c>
      <c r="G316" t="str">
        <f>VLOOKUP(A316,'Medical Examinations'!$B$2:$K$2337,6,0)</f>
        <v>No</v>
      </c>
      <c r="H316">
        <f>VLOOKUP(A316,'Medical Examinations'!$B$2:$K$2337,7,0)</f>
        <v>1</v>
      </c>
      <c r="I316" t="str">
        <f>VLOOKUP(A316,'Medical Examinations'!$B$2:$K$2337,8,0)</f>
        <v>Yes</v>
      </c>
      <c r="J316" t="str">
        <f>VLOOKUP(A316,'Medical Examinations'!$B$2:$K$2337,9,0)</f>
        <v>Obesity</v>
      </c>
      <c r="K316" t="str">
        <f>VLOOKUP(A316,'Medical Examinations'!$B$2:$K$2337,10,0)</f>
        <v>Prediabetes</v>
      </c>
      <c r="L316" s="14">
        <f>VLOOKUP(A316,'Hospitalisation Details'!B316:L2661,10,0)</f>
        <v>38139</v>
      </c>
      <c r="M316">
        <f>VLOOKUP(A316,'Hospitalisation Details'!$B$2:$L$2347,6,0)</f>
        <v>30328.27</v>
      </c>
      <c r="N316" t="str">
        <f>VLOOKUP(A316,'Hospitalisation Details'!$B$2:$L$2347,7,0)</f>
        <v>tier - 2</v>
      </c>
      <c r="O316" t="str">
        <f>VLOOKUP(A316,'Hospitalisation Details'!$B$2:$L$2347,8,0)</f>
        <v>tier - 2</v>
      </c>
      <c r="P316" t="str">
        <f>VLOOKUP(A316,'Hospitalisation Details'!$B$2:$L$2347,9,0)</f>
        <v>R1011</v>
      </c>
      <c r="Q316">
        <f>VLOOKUP(A316,'Hospitalisation Details'!$B$2:$L$2347,11,0)</f>
        <v>19</v>
      </c>
    </row>
    <row r="317" spans="1:17" ht="15.6" x14ac:dyDescent="0.3">
      <c r="A317" s="1" t="s">
        <v>2056</v>
      </c>
      <c r="B317" t="str">
        <f>VLOOKUP(A317,'Customer Names'!$A$2:$E$2336,5,)</f>
        <v xml:space="preserve">  Greg</v>
      </c>
      <c r="C317">
        <f>VLOOKUP(A317,'Medical Examinations'!$B$2:$K$2337,2,)</f>
        <v>25.364999999999998</v>
      </c>
      <c r="D317">
        <f>VLOOKUP(A317,'Medical Examinations'!$B$2:$K$2337,3,0)</f>
        <v>5.19</v>
      </c>
      <c r="E317" t="str">
        <f>VLOOKUP(A317,'Medical Examinations'!$B$2:$K$2336,4,0)</f>
        <v>No</v>
      </c>
      <c r="F317" t="str">
        <f>VLOOKUP(A317,'Medical Examinations'!$B$2:$K$2337,5,0)</f>
        <v>No</v>
      </c>
      <c r="G317" t="str">
        <f>VLOOKUP(A317,'Medical Examinations'!$B$2:$K$2337,6,0)</f>
        <v>No</v>
      </c>
      <c r="H317">
        <f>VLOOKUP(A317,'Medical Examinations'!$B$2:$K$2337,7,0)</f>
        <v>2</v>
      </c>
      <c r="I317" t="str">
        <f>VLOOKUP(A317,'Medical Examinations'!$B$2:$K$2337,8,0)</f>
        <v>No</v>
      </c>
      <c r="J317" t="str">
        <f>VLOOKUP(A317,'Medical Examinations'!$B$2:$K$2337,9,0)</f>
        <v>Overweight</v>
      </c>
      <c r="K317" t="str">
        <f>VLOOKUP(A317,'Medical Examinations'!$B$2:$K$2337,10,0)</f>
        <v>Normal</v>
      </c>
      <c r="L317" s="14">
        <f>VLOOKUP(A317,'Hospitalisation Details'!B317:L2662,10,0)</f>
        <v>26504</v>
      </c>
      <c r="M317">
        <f>VLOOKUP(A317,'Hospitalisation Details'!$B$2:$L$2347,6,0)</f>
        <v>30284.639999999999</v>
      </c>
      <c r="N317" t="str">
        <f>VLOOKUP(A317,'Hospitalisation Details'!$B$2:$L$2347,7,0)</f>
        <v>tier - 1</v>
      </c>
      <c r="O317" t="str">
        <f>VLOOKUP(A317,'Hospitalisation Details'!$B$2:$L$2347,8,0)</f>
        <v>tier - 1</v>
      </c>
      <c r="P317" t="str">
        <f>VLOOKUP(A317,'Hospitalisation Details'!$B$2:$L$2347,9,0)</f>
        <v>R1012</v>
      </c>
      <c r="Q317">
        <f>VLOOKUP(A317,'Hospitalisation Details'!$B$2:$L$2347,11,0)</f>
        <v>50</v>
      </c>
    </row>
    <row r="318" spans="1:17" ht="15.6" x14ac:dyDescent="0.3">
      <c r="A318" s="1" t="s">
        <v>2055</v>
      </c>
      <c r="B318" t="str">
        <f>VLOOKUP(A318,'Customer Names'!$A$2:$E$2336,5,)</f>
        <v xml:space="preserve">  John</v>
      </c>
      <c r="C318">
        <f>VLOOKUP(A318,'Medical Examinations'!$B$2:$K$2337,2,)</f>
        <v>28.594999999999999</v>
      </c>
      <c r="D318">
        <f>VLOOKUP(A318,'Medical Examinations'!$B$2:$K$2337,3,0)</f>
        <v>10.210000000000001</v>
      </c>
      <c r="E318" t="str">
        <f>VLOOKUP(A318,'Medical Examinations'!$B$2:$K$2336,4,0)</f>
        <v>No</v>
      </c>
      <c r="F318" t="str">
        <f>VLOOKUP(A318,'Medical Examinations'!$B$2:$K$2337,5,0)</f>
        <v>No</v>
      </c>
      <c r="G318" t="str">
        <f>VLOOKUP(A318,'Medical Examinations'!$B$2:$K$2337,6,0)</f>
        <v>No</v>
      </c>
      <c r="H318">
        <f>VLOOKUP(A318,'Medical Examinations'!$B$2:$K$2337,7,0)</f>
        <v>0</v>
      </c>
      <c r="I318" t="str">
        <f>VLOOKUP(A318,'Medical Examinations'!$B$2:$K$2337,8,0)</f>
        <v>No</v>
      </c>
      <c r="J318" t="str">
        <f>VLOOKUP(A318,'Medical Examinations'!$B$2:$K$2337,9,0)</f>
        <v>Overweight</v>
      </c>
      <c r="K318" t="str">
        <f>VLOOKUP(A318,'Medical Examinations'!$B$2:$K$2337,10,0)</f>
        <v>Diabetes</v>
      </c>
      <c r="L318" s="14">
        <f>VLOOKUP(A318,'Hospitalisation Details'!B318:L2663,10,0)</f>
        <v>22904</v>
      </c>
      <c r="M318">
        <f>VLOOKUP(A318,'Hospitalisation Details'!$B$2:$L$2347,6,0)</f>
        <v>30260</v>
      </c>
      <c r="N318" t="str">
        <f>VLOOKUP(A318,'Hospitalisation Details'!$B$2:$L$2347,7,0)</f>
        <v>tier - 1</v>
      </c>
      <c r="O318" t="str">
        <f>VLOOKUP(A318,'Hospitalisation Details'!$B$2:$L$2347,8,0)</f>
        <v>tier - 1</v>
      </c>
      <c r="P318" t="str">
        <f>VLOOKUP(A318,'Hospitalisation Details'!$B$2:$L$2347,9,0)</f>
        <v>R1014</v>
      </c>
      <c r="Q318">
        <f>VLOOKUP(A318,'Hospitalisation Details'!$B$2:$L$2347,11,0)</f>
        <v>60</v>
      </c>
    </row>
    <row r="319" spans="1:17" ht="15.6" x14ac:dyDescent="0.3">
      <c r="A319" s="1" t="s">
        <v>2054</v>
      </c>
      <c r="B319" t="str">
        <f>VLOOKUP(A319,'Customer Names'!$A$2:$E$2336,5,)</f>
        <v xml:space="preserve">  Aliaksandr</v>
      </c>
      <c r="C319">
        <f>VLOOKUP(A319,'Medical Examinations'!$B$2:$K$2337,2,)</f>
        <v>29.83</v>
      </c>
      <c r="D319">
        <f>VLOOKUP(A319,'Medical Examinations'!$B$2:$K$2337,3,0)</f>
        <v>9.6999999999999993</v>
      </c>
      <c r="E319" t="str">
        <f>VLOOKUP(A319,'Medical Examinations'!$B$2:$K$2336,4,0)</f>
        <v>Yes</v>
      </c>
      <c r="F319" t="str">
        <f>VLOOKUP(A319,'Medical Examinations'!$B$2:$K$2337,5,0)</f>
        <v>No</v>
      </c>
      <c r="G319" t="str">
        <f>VLOOKUP(A319,'Medical Examinations'!$B$2:$K$2337,6,0)</f>
        <v>Yes</v>
      </c>
      <c r="H319">
        <f>VLOOKUP(A319,'Medical Examinations'!$B$2:$K$2337,7,0)</f>
        <v>1</v>
      </c>
      <c r="I319" t="str">
        <f>VLOOKUP(A319,'Medical Examinations'!$B$2:$K$2337,8,0)</f>
        <v>Yes</v>
      </c>
      <c r="J319" t="str">
        <f>VLOOKUP(A319,'Medical Examinations'!$B$2:$K$2337,9,0)</f>
        <v>Overweight</v>
      </c>
      <c r="K319" t="str">
        <f>VLOOKUP(A319,'Medical Examinations'!$B$2:$K$2337,10,0)</f>
        <v>Diabetes</v>
      </c>
      <c r="L319" s="14">
        <f>VLOOKUP(A319,'Hospitalisation Details'!B319:L2664,10,0)</f>
        <v>23267</v>
      </c>
      <c r="M319">
        <f>VLOOKUP(A319,'Hospitalisation Details'!$B$2:$L$2347,6,0)</f>
        <v>30184.94</v>
      </c>
      <c r="N319" t="str">
        <f>VLOOKUP(A319,'Hospitalisation Details'!$B$2:$L$2347,7,0)</f>
        <v>tier - 1</v>
      </c>
      <c r="O319" t="str">
        <f>VLOOKUP(A319,'Hospitalisation Details'!$B$2:$L$2347,8,0)</f>
        <v>tier - 1</v>
      </c>
      <c r="P319" t="str">
        <f>VLOOKUP(A319,'Hospitalisation Details'!$B$2:$L$2347,9,0)</f>
        <v>R1014</v>
      </c>
      <c r="Q319">
        <f>VLOOKUP(A319,'Hospitalisation Details'!$B$2:$L$2347,11,0)</f>
        <v>59</v>
      </c>
    </row>
    <row r="320" spans="1:17" ht="15.6" x14ac:dyDescent="0.3">
      <c r="A320" s="1" t="s">
        <v>2053</v>
      </c>
      <c r="B320" t="str">
        <f>VLOOKUP(A320,'Customer Names'!$A$2:$E$2336,5,)</f>
        <v xml:space="preserve">  Jason M</v>
      </c>
      <c r="C320">
        <f>VLOOKUP(A320,'Medical Examinations'!$B$2:$K$2337,2,)</f>
        <v>24.7</v>
      </c>
      <c r="D320">
        <f>VLOOKUP(A320,'Medical Examinations'!$B$2:$K$2337,3,0)</f>
        <v>10.25</v>
      </c>
      <c r="E320" t="str">
        <f>VLOOKUP(A320,'Medical Examinations'!$B$2:$K$2336,4,0)</f>
        <v>No</v>
      </c>
      <c r="F320" t="str">
        <f>VLOOKUP(A320,'Medical Examinations'!$B$2:$K$2337,5,0)</f>
        <v>No</v>
      </c>
      <c r="G320" t="str">
        <f>VLOOKUP(A320,'Medical Examinations'!$B$2:$K$2337,6,0)</f>
        <v>No</v>
      </c>
      <c r="H320">
        <f>VLOOKUP(A320,'Medical Examinations'!$B$2:$K$2337,7,0)</f>
        <v>3</v>
      </c>
      <c r="I320" t="str">
        <f>VLOOKUP(A320,'Medical Examinations'!$B$2:$K$2337,8,0)</f>
        <v>No</v>
      </c>
      <c r="J320" t="str">
        <f>VLOOKUP(A320,'Medical Examinations'!$B$2:$K$2337,9,0)</f>
        <v>Normal Weight</v>
      </c>
      <c r="K320" t="str">
        <f>VLOOKUP(A320,'Medical Examinations'!$B$2:$K$2337,10,0)</f>
        <v>Diabetes</v>
      </c>
      <c r="L320" s="14">
        <f>VLOOKUP(A320,'Hospitalisation Details'!B320:L2665,10,0)</f>
        <v>21408</v>
      </c>
      <c r="M320">
        <f>VLOOKUP(A320,'Hospitalisation Details'!$B$2:$L$2347,6,0)</f>
        <v>30166.62</v>
      </c>
      <c r="N320" t="str">
        <f>VLOOKUP(A320,'Hospitalisation Details'!$B$2:$L$2347,7,0)</f>
        <v>tier - 1</v>
      </c>
      <c r="O320" t="str">
        <f>VLOOKUP(A320,'Hospitalisation Details'!$B$2:$L$2347,8,0)</f>
        <v>tier - 3</v>
      </c>
      <c r="P320" t="str">
        <f>VLOOKUP(A320,'Hospitalisation Details'!$B$2:$L$2347,9,0)</f>
        <v>R1012</v>
      </c>
      <c r="Q320">
        <f>VLOOKUP(A320,'Hospitalisation Details'!$B$2:$L$2347,11,0)</f>
        <v>64</v>
      </c>
    </row>
    <row r="321" spans="1:17" ht="15.6" x14ac:dyDescent="0.3">
      <c r="A321" s="1" t="s">
        <v>2052</v>
      </c>
      <c r="B321" t="str">
        <f>VLOOKUP(A321,'Customer Names'!$A$2:$E$2336,5,)</f>
        <v xml:space="preserve">  Sheera K</v>
      </c>
      <c r="C321">
        <f>VLOOKUP(A321,'Medical Examinations'!$B$2:$K$2337,2,)</f>
        <v>17.940000000000001</v>
      </c>
      <c r="D321">
        <f>VLOOKUP(A321,'Medical Examinations'!$B$2:$K$2337,3,0)</f>
        <v>9.77</v>
      </c>
      <c r="E321" t="str">
        <f>VLOOKUP(A321,'Medical Examinations'!$B$2:$K$2336,4,0)</f>
        <v>No</v>
      </c>
      <c r="F321" t="str">
        <f>VLOOKUP(A321,'Medical Examinations'!$B$2:$K$2337,5,0)</f>
        <v>No</v>
      </c>
      <c r="G321" t="str">
        <f>VLOOKUP(A321,'Medical Examinations'!$B$2:$K$2337,6,0)</f>
        <v>No</v>
      </c>
      <c r="H321">
        <f>VLOOKUP(A321,'Medical Examinations'!$B$2:$K$2337,7,0)</f>
        <v>0</v>
      </c>
      <c r="I321" t="str">
        <f>VLOOKUP(A321,'Medical Examinations'!$B$2:$K$2337,8,0)</f>
        <v>Yes</v>
      </c>
      <c r="J321" t="str">
        <f>VLOOKUP(A321,'Medical Examinations'!$B$2:$K$2337,9,0)</f>
        <v>Underweight</v>
      </c>
      <c r="K321" t="str">
        <f>VLOOKUP(A321,'Medical Examinations'!$B$2:$K$2337,10,0)</f>
        <v>Diabetes</v>
      </c>
      <c r="L321" s="14">
        <f>VLOOKUP(A321,'Hospitalisation Details'!B321:L2666,10,0)</f>
        <v>26292</v>
      </c>
      <c r="M321">
        <f>VLOOKUP(A321,'Hospitalisation Details'!$B$2:$L$2347,6,0)</f>
        <v>30134.75</v>
      </c>
      <c r="N321" t="str">
        <f>VLOOKUP(A321,'Hospitalisation Details'!$B$2:$L$2347,7,0)</f>
        <v>tier - 2</v>
      </c>
      <c r="O321" t="str">
        <f>VLOOKUP(A321,'Hospitalisation Details'!$B$2:$L$2347,8,0)</f>
        <v>tier - 3</v>
      </c>
      <c r="P321" t="str">
        <f>VLOOKUP(A321,'Hospitalisation Details'!$B$2:$L$2347,9,0)</f>
        <v>R1011</v>
      </c>
      <c r="Q321">
        <f>VLOOKUP(A321,'Hospitalisation Details'!$B$2:$L$2347,11,0)</f>
        <v>51</v>
      </c>
    </row>
    <row r="322" spans="1:17" ht="15.6" x14ac:dyDescent="0.3">
      <c r="A322" s="1" t="s">
        <v>2051</v>
      </c>
      <c r="B322" t="str">
        <f>VLOOKUP(A322,'Customer Names'!$A$2:$E$2336,5,)</f>
        <v xml:space="preserve">  Janice</v>
      </c>
      <c r="C322">
        <f>VLOOKUP(A322,'Medical Examinations'!$B$2:$K$2337,2,)</f>
        <v>21.08</v>
      </c>
      <c r="D322">
        <f>VLOOKUP(A322,'Medical Examinations'!$B$2:$K$2337,3,0)</f>
        <v>4.83</v>
      </c>
      <c r="E322" t="str">
        <f>VLOOKUP(A322,'Medical Examinations'!$B$2:$K$2336,4,0)</f>
        <v>No</v>
      </c>
      <c r="F322" t="str">
        <f>VLOOKUP(A322,'Medical Examinations'!$B$2:$K$2337,5,0)</f>
        <v>No</v>
      </c>
      <c r="G322" t="str">
        <f>VLOOKUP(A322,'Medical Examinations'!$B$2:$K$2337,6,0)</f>
        <v>Yes</v>
      </c>
      <c r="H322">
        <f>VLOOKUP(A322,'Medical Examinations'!$B$2:$K$2337,7,0)</f>
        <v>1</v>
      </c>
      <c r="I322" t="str">
        <f>VLOOKUP(A322,'Medical Examinations'!$B$2:$K$2337,8,0)</f>
        <v>Yes</v>
      </c>
      <c r="J322" t="str">
        <f>VLOOKUP(A322,'Medical Examinations'!$B$2:$K$2337,9,0)</f>
        <v>Normal Weight</v>
      </c>
      <c r="K322" t="str">
        <f>VLOOKUP(A322,'Medical Examinations'!$B$2:$K$2337,10,0)</f>
        <v>Normal</v>
      </c>
      <c r="L322" s="14">
        <f>VLOOKUP(A322,'Hospitalisation Details'!B322:L2667,10,0)</f>
        <v>29100</v>
      </c>
      <c r="M322">
        <f>VLOOKUP(A322,'Hospitalisation Details'!$B$2:$L$2347,6,0)</f>
        <v>30095.97</v>
      </c>
      <c r="N322" t="str">
        <f>VLOOKUP(A322,'Hospitalisation Details'!$B$2:$L$2347,7,0)</f>
        <v>tier - 2</v>
      </c>
      <c r="O322" t="str">
        <f>VLOOKUP(A322,'Hospitalisation Details'!$B$2:$L$2347,8,0)</f>
        <v>tier - 3</v>
      </c>
      <c r="P322" t="str">
        <f>VLOOKUP(A322,'Hospitalisation Details'!$B$2:$L$2347,9,0)</f>
        <v>R1011</v>
      </c>
      <c r="Q322">
        <f>VLOOKUP(A322,'Hospitalisation Details'!$B$2:$L$2347,11,0)</f>
        <v>43</v>
      </c>
    </row>
    <row r="323" spans="1:17" ht="15.6" x14ac:dyDescent="0.3">
      <c r="A323" s="1" t="s">
        <v>2050</v>
      </c>
      <c r="B323" t="str">
        <f>VLOOKUP(A323,'Customer Names'!$A$2:$E$2336,5,)</f>
        <v xml:space="preserve">  Timothy G</v>
      </c>
      <c r="C323">
        <f>VLOOKUP(A323,'Medical Examinations'!$B$2:$K$2337,2,)</f>
        <v>37.715000000000003</v>
      </c>
      <c r="D323">
        <f>VLOOKUP(A323,'Medical Examinations'!$B$2:$K$2337,3,0)</f>
        <v>10.86</v>
      </c>
      <c r="E323" t="str">
        <f>VLOOKUP(A323,'Medical Examinations'!$B$2:$K$2336,4,0)</f>
        <v>Yes</v>
      </c>
      <c r="F323" t="str">
        <f>VLOOKUP(A323,'Medical Examinations'!$B$2:$K$2337,5,0)</f>
        <v>No</v>
      </c>
      <c r="G323" t="str">
        <f>VLOOKUP(A323,'Medical Examinations'!$B$2:$K$2337,6,0)</f>
        <v>No</v>
      </c>
      <c r="H323">
        <f>VLOOKUP(A323,'Medical Examinations'!$B$2:$K$2337,7,0)</f>
        <v>0</v>
      </c>
      <c r="I323" t="str">
        <f>VLOOKUP(A323,'Medical Examinations'!$B$2:$K$2337,8,0)</f>
        <v>No</v>
      </c>
      <c r="J323" t="str">
        <f>VLOOKUP(A323,'Medical Examinations'!$B$2:$K$2337,9,0)</f>
        <v>Obesity</v>
      </c>
      <c r="K323" t="str">
        <f>VLOOKUP(A323,'Medical Examinations'!$B$2:$K$2337,10,0)</f>
        <v>Diabetes</v>
      </c>
      <c r="L323" s="14">
        <f>VLOOKUP(A323,'Hospitalisation Details'!B323:L2668,10,0)</f>
        <v>24639</v>
      </c>
      <c r="M323">
        <f>VLOOKUP(A323,'Hospitalisation Details'!$B$2:$L$2347,6,0)</f>
        <v>30063.58</v>
      </c>
      <c r="N323" t="str">
        <f>VLOOKUP(A323,'Hospitalisation Details'!$B$2:$L$2347,7,0)</f>
        <v>tier - 1</v>
      </c>
      <c r="O323" t="str">
        <f>VLOOKUP(A323,'Hospitalisation Details'!$B$2:$L$2347,8,0)</f>
        <v>tier - 1</v>
      </c>
      <c r="P323" t="str">
        <f>VLOOKUP(A323,'Hospitalisation Details'!$B$2:$L$2347,9,0)</f>
        <v>R1012</v>
      </c>
      <c r="Q323">
        <f>VLOOKUP(A323,'Hospitalisation Details'!$B$2:$L$2347,11,0)</f>
        <v>55</v>
      </c>
    </row>
    <row r="324" spans="1:17" ht="15.6" x14ac:dyDescent="0.3">
      <c r="A324" s="1" t="s">
        <v>2049</v>
      </c>
      <c r="B324" t="str">
        <f>VLOOKUP(A324,'Customer Names'!$A$2:$E$2336,5,)</f>
        <v xml:space="preserve">  Alan R</v>
      </c>
      <c r="C324">
        <f>VLOOKUP(A324,'Medical Examinations'!$B$2:$K$2337,2,)</f>
        <v>22.39</v>
      </c>
      <c r="D324">
        <f>VLOOKUP(A324,'Medical Examinations'!$B$2:$K$2337,3,0)</f>
        <v>9.5299999999999994</v>
      </c>
      <c r="E324" t="str">
        <f>VLOOKUP(A324,'Medical Examinations'!$B$2:$K$2336,4,0)</f>
        <v>Yes</v>
      </c>
      <c r="F324" t="str">
        <f>VLOOKUP(A324,'Medical Examinations'!$B$2:$K$2337,5,0)</f>
        <v>No</v>
      </c>
      <c r="G324" t="str">
        <f>VLOOKUP(A324,'Medical Examinations'!$B$2:$K$2337,6,0)</f>
        <v>No</v>
      </c>
      <c r="H324">
        <f>VLOOKUP(A324,'Medical Examinations'!$B$2:$K$2337,7,0)</f>
        <v>0</v>
      </c>
      <c r="I324" t="str">
        <f>VLOOKUP(A324,'Medical Examinations'!$B$2:$K$2337,8,0)</f>
        <v>Yes</v>
      </c>
      <c r="J324" t="str">
        <f>VLOOKUP(A324,'Medical Examinations'!$B$2:$K$2337,9,0)</f>
        <v>Normal Weight</v>
      </c>
      <c r="K324" t="str">
        <f>VLOOKUP(A324,'Medical Examinations'!$B$2:$K$2337,10,0)</f>
        <v>Diabetes</v>
      </c>
      <c r="L324" s="14">
        <f>VLOOKUP(A324,'Hospitalisation Details'!B324:L2669,10,0)</f>
        <v>29802</v>
      </c>
      <c r="M324">
        <f>VLOOKUP(A324,'Hospitalisation Details'!$B$2:$L$2347,6,0)</f>
        <v>30026.87</v>
      </c>
      <c r="N324" t="str">
        <f>VLOOKUP(A324,'Hospitalisation Details'!$B$2:$L$2347,7,0)</f>
        <v>tier - 2</v>
      </c>
      <c r="O324" t="str">
        <f>VLOOKUP(A324,'Hospitalisation Details'!$B$2:$L$2347,8,0)</f>
        <v>tier - 3</v>
      </c>
      <c r="P324" t="str">
        <f>VLOOKUP(A324,'Hospitalisation Details'!$B$2:$L$2347,9,0)</f>
        <v>R1012</v>
      </c>
      <c r="Q324">
        <f>VLOOKUP(A324,'Hospitalisation Details'!$B$2:$L$2347,11,0)</f>
        <v>41</v>
      </c>
    </row>
    <row r="325" spans="1:17" ht="15.6" x14ac:dyDescent="0.3">
      <c r="A325" s="1" t="s">
        <v>2048</v>
      </c>
      <c r="B325" t="str">
        <f>VLOOKUP(A325,'Customer Names'!$A$2:$E$2336,5,)</f>
        <v xml:space="preserve">  Michael</v>
      </c>
      <c r="C325">
        <f>VLOOKUP(A325,'Medical Examinations'!$B$2:$K$2337,2,)</f>
        <v>28.78</v>
      </c>
      <c r="D325">
        <f>VLOOKUP(A325,'Medical Examinations'!$B$2:$K$2337,3,0)</f>
        <v>5.68</v>
      </c>
      <c r="E325" t="str">
        <f>VLOOKUP(A325,'Medical Examinations'!$B$2:$K$2336,4,0)</f>
        <v>No</v>
      </c>
      <c r="F325" t="str">
        <f>VLOOKUP(A325,'Medical Examinations'!$B$2:$K$2337,5,0)</f>
        <v>No</v>
      </c>
      <c r="G325" t="str">
        <f>VLOOKUP(A325,'Medical Examinations'!$B$2:$K$2337,6,0)</f>
        <v>No</v>
      </c>
      <c r="H325">
        <f>VLOOKUP(A325,'Medical Examinations'!$B$2:$K$2337,7,0)</f>
        <v>0</v>
      </c>
      <c r="I325" t="str">
        <f>VLOOKUP(A325,'Medical Examinations'!$B$2:$K$2337,8,0)</f>
        <v>Yes</v>
      </c>
      <c r="J325" t="str">
        <f>VLOOKUP(A325,'Medical Examinations'!$B$2:$K$2337,9,0)</f>
        <v>Overweight</v>
      </c>
      <c r="K325" t="str">
        <f>VLOOKUP(A325,'Medical Examinations'!$B$2:$K$2337,10,0)</f>
        <v>Normal</v>
      </c>
      <c r="L325" s="14">
        <f>VLOOKUP(A325,'Hospitalisation Details'!B325:L2670,10,0)</f>
        <v>33516</v>
      </c>
      <c r="M325">
        <f>VLOOKUP(A325,'Hospitalisation Details'!$B$2:$L$2347,6,0)</f>
        <v>29969.67</v>
      </c>
      <c r="N325" t="str">
        <f>VLOOKUP(A325,'Hospitalisation Details'!$B$2:$L$2347,7,0)</f>
        <v>tier - 1</v>
      </c>
      <c r="O325" t="str">
        <f>VLOOKUP(A325,'Hospitalisation Details'!$B$2:$L$2347,8,0)</f>
        <v>tier - 1</v>
      </c>
      <c r="P325" t="str">
        <f>VLOOKUP(A325,'Hospitalisation Details'!$B$2:$L$2347,9,0)</f>
        <v>R1011</v>
      </c>
      <c r="Q325">
        <f>VLOOKUP(A325,'Hospitalisation Details'!$B$2:$L$2347,11,0)</f>
        <v>31</v>
      </c>
    </row>
    <row r="326" spans="1:17" ht="15.6" x14ac:dyDescent="0.3">
      <c r="A326" s="1" t="s">
        <v>2047</v>
      </c>
      <c r="B326" t="str">
        <f>VLOOKUP(A326,'Customer Names'!$A$2:$E$2336,5,)</f>
        <v xml:space="preserve">  Marie-France</v>
      </c>
      <c r="C326">
        <f>VLOOKUP(A326,'Medical Examinations'!$B$2:$K$2337,2,)</f>
        <v>18.329999999999998</v>
      </c>
      <c r="D326">
        <f>VLOOKUP(A326,'Medical Examinations'!$B$2:$K$2337,3,0)</f>
        <v>5.57</v>
      </c>
      <c r="E326" t="str">
        <f>VLOOKUP(A326,'Medical Examinations'!$B$2:$K$2336,4,0)</f>
        <v>Yes</v>
      </c>
      <c r="F326" t="str">
        <f>VLOOKUP(A326,'Medical Examinations'!$B$2:$K$2337,5,0)</f>
        <v>No</v>
      </c>
      <c r="G326" t="str">
        <f>VLOOKUP(A326,'Medical Examinations'!$B$2:$K$2337,6,0)</f>
        <v>No</v>
      </c>
      <c r="H326">
        <f>VLOOKUP(A326,'Medical Examinations'!$B$2:$K$2337,7,0)</f>
        <v>0</v>
      </c>
      <c r="I326" t="str">
        <f>VLOOKUP(A326,'Medical Examinations'!$B$2:$K$2337,8,0)</f>
        <v>Yes</v>
      </c>
      <c r="J326" t="str">
        <f>VLOOKUP(A326,'Medical Examinations'!$B$2:$K$2337,9,0)</f>
        <v>Underweight</v>
      </c>
      <c r="K326" t="str">
        <f>VLOOKUP(A326,'Medical Examinations'!$B$2:$K$2337,10,0)</f>
        <v>Normal</v>
      </c>
      <c r="L326" s="14">
        <f>VLOOKUP(A326,'Hospitalisation Details'!B326:L2671,10,0)</f>
        <v>27923</v>
      </c>
      <c r="M326">
        <f>VLOOKUP(A326,'Hospitalisation Details'!$B$2:$L$2347,6,0)</f>
        <v>29933.75</v>
      </c>
      <c r="N326" t="str">
        <f>VLOOKUP(A326,'Hospitalisation Details'!$B$2:$L$2347,7,0)</f>
        <v>tier - 1</v>
      </c>
      <c r="O326" t="str">
        <f>VLOOKUP(A326,'Hospitalisation Details'!$B$2:$L$2347,8,0)</f>
        <v>tier - 1</v>
      </c>
      <c r="P326" t="str">
        <f>VLOOKUP(A326,'Hospitalisation Details'!$B$2:$L$2347,9,0)</f>
        <v>R1011</v>
      </c>
      <c r="Q326">
        <f>VLOOKUP(A326,'Hospitalisation Details'!$B$2:$L$2347,11,0)</f>
        <v>46</v>
      </c>
    </row>
    <row r="327" spans="1:17" ht="15.6" x14ac:dyDescent="0.3">
      <c r="A327" s="1" t="s">
        <v>2046</v>
      </c>
      <c r="B327" t="str">
        <f>VLOOKUP(A327,'Customer Names'!$A$2:$E$2336,5,)</f>
        <v xml:space="preserve">  Erik F</v>
      </c>
      <c r="C327">
        <f>VLOOKUP(A327,'Medical Examinations'!$B$2:$K$2337,2,)</f>
        <v>26.39</v>
      </c>
      <c r="D327">
        <f>VLOOKUP(A327,'Medical Examinations'!$B$2:$K$2337,3,0)</f>
        <v>4.58</v>
      </c>
      <c r="E327" t="str">
        <f>VLOOKUP(A327,'Medical Examinations'!$B$2:$K$2336,4,0)</f>
        <v>Yes</v>
      </c>
      <c r="F327" t="str">
        <f>VLOOKUP(A327,'Medical Examinations'!$B$2:$K$2337,5,0)</f>
        <v>No</v>
      </c>
      <c r="G327" t="str">
        <f>VLOOKUP(A327,'Medical Examinations'!$B$2:$K$2337,6,0)</f>
        <v>No</v>
      </c>
      <c r="H327">
        <f>VLOOKUP(A327,'Medical Examinations'!$B$2:$K$2337,7,0)</f>
        <v>1</v>
      </c>
      <c r="I327" t="str">
        <f>VLOOKUP(A327,'Medical Examinations'!$B$2:$K$2337,8,0)</f>
        <v>Yes</v>
      </c>
      <c r="J327" t="str">
        <f>VLOOKUP(A327,'Medical Examinations'!$B$2:$K$2337,9,0)</f>
        <v>Overweight</v>
      </c>
      <c r="K327" t="str">
        <f>VLOOKUP(A327,'Medical Examinations'!$B$2:$K$2337,10,0)</f>
        <v>Normal</v>
      </c>
      <c r="L327" s="14">
        <f>VLOOKUP(A327,'Hospitalisation Details'!B327:L2672,10,0)</f>
        <v>32507</v>
      </c>
      <c r="M327">
        <f>VLOOKUP(A327,'Hospitalisation Details'!$B$2:$L$2347,6,0)</f>
        <v>29929.56</v>
      </c>
      <c r="N327" t="str">
        <f>VLOOKUP(A327,'Hospitalisation Details'!$B$2:$L$2347,7,0)</f>
        <v>tier - 1</v>
      </c>
      <c r="O327" t="str">
        <f>VLOOKUP(A327,'Hospitalisation Details'!$B$2:$L$2347,8,0)</f>
        <v>tier - 1</v>
      </c>
      <c r="P327" t="str">
        <f>VLOOKUP(A327,'Hospitalisation Details'!$B$2:$L$2347,9,0)</f>
        <v>R1011</v>
      </c>
      <c r="Q327">
        <f>VLOOKUP(A327,'Hospitalisation Details'!$B$2:$L$2347,11,0)</f>
        <v>34</v>
      </c>
    </row>
    <row r="328" spans="1:17" ht="15.6" x14ac:dyDescent="0.3">
      <c r="A328" s="1" t="s">
        <v>2045</v>
      </c>
      <c r="B328" t="str">
        <f>VLOOKUP(A328,'Customer Names'!$A$2:$E$2336,5,)</f>
        <v xml:space="preserve">  Andrew</v>
      </c>
      <c r="C328">
        <f>VLOOKUP(A328,'Medical Examinations'!$B$2:$K$2337,2,)</f>
        <v>19.260000000000002</v>
      </c>
      <c r="D328">
        <f>VLOOKUP(A328,'Medical Examinations'!$B$2:$K$2337,3,0)</f>
        <v>8.9600000000000009</v>
      </c>
      <c r="E328" t="str">
        <f>VLOOKUP(A328,'Medical Examinations'!$B$2:$K$2336,4,0)</f>
        <v>Yes</v>
      </c>
      <c r="F328" t="str">
        <f>VLOOKUP(A328,'Medical Examinations'!$B$2:$K$2337,5,0)</f>
        <v>No</v>
      </c>
      <c r="G328" t="str">
        <f>VLOOKUP(A328,'Medical Examinations'!$B$2:$K$2337,6,0)</f>
        <v>No</v>
      </c>
      <c r="H328">
        <f>VLOOKUP(A328,'Medical Examinations'!$B$2:$K$2337,7,0)</f>
        <v>1</v>
      </c>
      <c r="I328" t="str">
        <f>VLOOKUP(A328,'Medical Examinations'!$B$2:$K$2337,8,0)</f>
        <v>Yes</v>
      </c>
      <c r="J328" t="str">
        <f>VLOOKUP(A328,'Medical Examinations'!$B$2:$K$2337,9,0)</f>
        <v>Normal Weight</v>
      </c>
      <c r="K328" t="str">
        <f>VLOOKUP(A328,'Medical Examinations'!$B$2:$K$2337,10,0)</f>
        <v>Diabetes</v>
      </c>
      <c r="L328" s="14">
        <f>VLOOKUP(A328,'Hospitalisation Details'!B328:L2673,10,0)</f>
        <v>27625</v>
      </c>
      <c r="M328">
        <f>VLOOKUP(A328,'Hospitalisation Details'!$B$2:$L$2347,6,0)</f>
        <v>29899.25</v>
      </c>
      <c r="N328" t="str">
        <f>VLOOKUP(A328,'Hospitalisation Details'!$B$2:$L$2347,7,0)</f>
        <v>tier - 1</v>
      </c>
      <c r="O328" t="str">
        <f>VLOOKUP(A328,'Hospitalisation Details'!$B$2:$L$2347,8,0)</f>
        <v>tier - 3</v>
      </c>
      <c r="P328" t="str">
        <f>VLOOKUP(A328,'Hospitalisation Details'!$B$2:$L$2347,9,0)</f>
        <v>R1011</v>
      </c>
      <c r="Q328">
        <f>VLOOKUP(A328,'Hospitalisation Details'!$B$2:$L$2347,11,0)</f>
        <v>47</v>
      </c>
    </row>
    <row r="329" spans="1:17" ht="15.6" x14ac:dyDescent="0.3">
      <c r="A329" s="1" t="s">
        <v>2044</v>
      </c>
      <c r="B329" t="str">
        <f>VLOOKUP(A329,'Customer Names'!$A$2:$E$2336,5,)</f>
        <v xml:space="preserve">  Anthony</v>
      </c>
      <c r="C329">
        <f>VLOOKUP(A329,'Medical Examinations'!$B$2:$K$2337,2,)</f>
        <v>26.92</v>
      </c>
      <c r="D329">
        <f>VLOOKUP(A329,'Medical Examinations'!$B$2:$K$2337,3,0)</f>
        <v>6.09</v>
      </c>
      <c r="E329" t="str">
        <f>VLOOKUP(A329,'Medical Examinations'!$B$2:$K$2336,4,0)</f>
        <v>No</v>
      </c>
      <c r="F329" t="str">
        <f>VLOOKUP(A329,'Medical Examinations'!$B$2:$K$2337,5,0)</f>
        <v>No</v>
      </c>
      <c r="G329" t="str">
        <f>VLOOKUP(A329,'Medical Examinations'!$B$2:$K$2337,6,0)</f>
        <v>No</v>
      </c>
      <c r="H329">
        <f>VLOOKUP(A329,'Medical Examinations'!$B$2:$K$2337,7,0)</f>
        <v>0</v>
      </c>
      <c r="I329" t="str">
        <f>VLOOKUP(A329,'Medical Examinations'!$B$2:$K$2337,8,0)</f>
        <v>Yes</v>
      </c>
      <c r="J329" t="str">
        <f>VLOOKUP(A329,'Medical Examinations'!$B$2:$K$2337,9,0)</f>
        <v>Overweight</v>
      </c>
      <c r="K329" t="str">
        <f>VLOOKUP(A329,'Medical Examinations'!$B$2:$K$2337,10,0)</f>
        <v>Prediabetes</v>
      </c>
      <c r="L329" s="14">
        <f>VLOOKUP(A329,'Hospitalisation Details'!B329:L2674,10,0)</f>
        <v>32872</v>
      </c>
      <c r="M329">
        <f>VLOOKUP(A329,'Hospitalisation Details'!$B$2:$L$2347,6,0)</f>
        <v>29852.48</v>
      </c>
      <c r="N329" t="str">
        <f>VLOOKUP(A329,'Hospitalisation Details'!$B$2:$L$2347,7,0)</f>
        <v>tier - 1</v>
      </c>
      <c r="O329" t="str">
        <f>VLOOKUP(A329,'Hospitalisation Details'!$B$2:$L$2347,8,0)</f>
        <v>tier - 3</v>
      </c>
      <c r="P329" t="str">
        <f>VLOOKUP(A329,'Hospitalisation Details'!$B$2:$L$2347,9,0)</f>
        <v>R1011</v>
      </c>
      <c r="Q329">
        <f>VLOOKUP(A329,'Hospitalisation Details'!$B$2:$L$2347,11,0)</f>
        <v>33</v>
      </c>
    </row>
    <row r="330" spans="1:17" ht="15.6" x14ac:dyDescent="0.3">
      <c r="A330" s="1" t="s">
        <v>2043</v>
      </c>
      <c r="B330" t="str">
        <f>VLOOKUP(A330,'Customer Names'!$A$2:$E$2336,5,)</f>
        <v xml:space="preserve">  Chris</v>
      </c>
      <c r="C330">
        <f>VLOOKUP(A330,'Medical Examinations'!$B$2:$K$2337,2,)</f>
        <v>19.73</v>
      </c>
      <c r="D330">
        <f>VLOOKUP(A330,'Medical Examinations'!$B$2:$K$2337,3,0)</f>
        <v>4.3600000000000003</v>
      </c>
      <c r="E330" t="str">
        <f>VLOOKUP(A330,'Medical Examinations'!$B$2:$K$2336,4,0)</f>
        <v>No</v>
      </c>
      <c r="F330" t="str">
        <f>VLOOKUP(A330,'Medical Examinations'!$B$2:$K$2337,5,0)</f>
        <v>No</v>
      </c>
      <c r="G330" t="str">
        <f>VLOOKUP(A330,'Medical Examinations'!$B$2:$K$2337,6,0)</f>
        <v>No</v>
      </c>
      <c r="H330">
        <f>VLOOKUP(A330,'Medical Examinations'!$B$2:$K$2337,7,0)</f>
        <v>0</v>
      </c>
      <c r="I330" t="str">
        <f>VLOOKUP(A330,'Medical Examinations'!$B$2:$K$2337,8,0)</f>
        <v>Yes</v>
      </c>
      <c r="J330" t="str">
        <f>VLOOKUP(A330,'Medical Examinations'!$B$2:$K$2337,9,0)</f>
        <v>Normal Weight</v>
      </c>
      <c r="K330" t="str">
        <f>VLOOKUP(A330,'Medical Examinations'!$B$2:$K$2337,10,0)</f>
        <v>Normal</v>
      </c>
      <c r="L330" s="14">
        <f>VLOOKUP(A330,'Hospitalisation Details'!B330:L2675,10,0)</f>
        <v>30253</v>
      </c>
      <c r="M330">
        <f>VLOOKUP(A330,'Hospitalisation Details'!$B$2:$L$2347,6,0)</f>
        <v>29818.76</v>
      </c>
      <c r="N330" t="str">
        <f>VLOOKUP(A330,'Hospitalisation Details'!$B$2:$L$2347,7,0)</f>
        <v>tier - 1</v>
      </c>
      <c r="O330" t="str">
        <f>VLOOKUP(A330,'Hospitalisation Details'!$B$2:$L$2347,8,0)</f>
        <v>tier - 1</v>
      </c>
      <c r="P330" t="str">
        <f>VLOOKUP(A330,'Hospitalisation Details'!$B$2:$L$2347,9,0)</f>
        <v>R1012</v>
      </c>
      <c r="Q330">
        <f>VLOOKUP(A330,'Hospitalisation Details'!$B$2:$L$2347,11,0)</f>
        <v>40</v>
      </c>
    </row>
    <row r="331" spans="1:17" ht="15.6" x14ac:dyDescent="0.3">
      <c r="A331" s="1" t="s">
        <v>2042</v>
      </c>
      <c r="B331" t="str">
        <f>VLOOKUP(A331,'Customer Names'!$A$2:$E$2336,5,)</f>
        <v xml:space="preserve">  Yu</v>
      </c>
      <c r="C331">
        <f>VLOOKUP(A331,'Medical Examinations'!$B$2:$K$2337,2,)</f>
        <v>23.56</v>
      </c>
      <c r="D331">
        <f>VLOOKUP(A331,'Medical Examinations'!$B$2:$K$2337,3,0)</f>
        <v>11.74</v>
      </c>
      <c r="E331" t="str">
        <f>VLOOKUP(A331,'Medical Examinations'!$B$2:$K$2336,4,0)</f>
        <v>Yes</v>
      </c>
      <c r="F331" t="str">
        <f>VLOOKUP(A331,'Medical Examinations'!$B$2:$K$2337,5,0)</f>
        <v>No</v>
      </c>
      <c r="G331" t="str">
        <f>VLOOKUP(A331,'Medical Examinations'!$B$2:$K$2337,6,0)</f>
        <v>No</v>
      </c>
      <c r="H331">
        <f>VLOOKUP(A331,'Medical Examinations'!$B$2:$K$2337,7,0)</f>
        <v>0</v>
      </c>
      <c r="I331" t="str">
        <f>VLOOKUP(A331,'Medical Examinations'!$B$2:$K$2337,8,0)</f>
        <v>Yes</v>
      </c>
      <c r="J331" t="str">
        <f>VLOOKUP(A331,'Medical Examinations'!$B$2:$K$2337,9,0)</f>
        <v>Normal Weight</v>
      </c>
      <c r="K331" t="str">
        <f>VLOOKUP(A331,'Medical Examinations'!$B$2:$K$2337,10,0)</f>
        <v>Diabetes</v>
      </c>
      <c r="L331" s="14">
        <f>VLOOKUP(A331,'Hospitalisation Details'!B331:L2676,10,0)</f>
        <v>29811</v>
      </c>
      <c r="M331">
        <f>VLOOKUP(A331,'Hospitalisation Details'!$B$2:$L$2347,6,0)</f>
        <v>29816.639999999999</v>
      </c>
      <c r="N331" t="str">
        <f>VLOOKUP(A331,'Hospitalisation Details'!$B$2:$L$2347,7,0)</f>
        <v>tier - 1</v>
      </c>
      <c r="O331" t="str">
        <f>VLOOKUP(A331,'Hospitalisation Details'!$B$2:$L$2347,8,0)</f>
        <v>tier - 2</v>
      </c>
      <c r="P331" t="str">
        <f>VLOOKUP(A331,'Hospitalisation Details'!$B$2:$L$2347,9,0)</f>
        <v>R1011</v>
      </c>
      <c r="Q331">
        <f>VLOOKUP(A331,'Hospitalisation Details'!$B$2:$L$2347,11,0)</f>
        <v>41</v>
      </c>
    </row>
    <row r="332" spans="1:17" ht="15.6" x14ac:dyDescent="0.3">
      <c r="A332" s="1" t="s">
        <v>2041</v>
      </c>
      <c r="B332" t="str">
        <f>VLOOKUP(A332,'Customer Names'!$A$2:$E$2336,5,)</f>
        <v xml:space="preserve">  Caleb N</v>
      </c>
      <c r="C332">
        <f>VLOOKUP(A332,'Medical Examinations'!$B$2:$K$2337,2,)</f>
        <v>37.67</v>
      </c>
      <c r="D332">
        <f>VLOOKUP(A332,'Medical Examinations'!$B$2:$K$2337,3,0)</f>
        <v>5.89</v>
      </c>
      <c r="E332" t="str">
        <f>VLOOKUP(A332,'Medical Examinations'!$B$2:$K$2336,4,0)</f>
        <v>No</v>
      </c>
      <c r="F332" t="str">
        <f>VLOOKUP(A332,'Medical Examinations'!$B$2:$K$2337,5,0)</f>
        <v>No</v>
      </c>
      <c r="G332" t="str">
        <f>VLOOKUP(A332,'Medical Examinations'!$B$2:$K$2337,6,0)</f>
        <v>No</v>
      </c>
      <c r="H332">
        <f>VLOOKUP(A332,'Medical Examinations'!$B$2:$K$2337,7,0)</f>
        <v>1</v>
      </c>
      <c r="I332" t="str">
        <f>VLOOKUP(A332,'Medical Examinations'!$B$2:$K$2337,8,0)</f>
        <v>Yes</v>
      </c>
      <c r="J332" t="str">
        <f>VLOOKUP(A332,'Medical Examinations'!$B$2:$K$2337,9,0)</f>
        <v>Obesity</v>
      </c>
      <c r="K332" t="str">
        <f>VLOOKUP(A332,'Medical Examinations'!$B$2:$K$2337,10,0)</f>
        <v>Prediabetes</v>
      </c>
      <c r="L332" s="14">
        <f>VLOOKUP(A332,'Hospitalisation Details'!B332:L2677,10,0)</f>
        <v>35966</v>
      </c>
      <c r="M332">
        <f>VLOOKUP(A332,'Hospitalisation Details'!$B$2:$L$2347,6,0)</f>
        <v>29760.6</v>
      </c>
      <c r="N332" t="str">
        <f>VLOOKUP(A332,'Hospitalisation Details'!$B$2:$L$2347,7,0)</f>
        <v>tier - 1</v>
      </c>
      <c r="O332" t="str">
        <f>VLOOKUP(A332,'Hospitalisation Details'!$B$2:$L$2347,8,0)</f>
        <v>tier - 2</v>
      </c>
      <c r="P332" t="str">
        <f>VLOOKUP(A332,'Hospitalisation Details'!$B$2:$L$2347,9,0)</f>
        <v>R1011</v>
      </c>
      <c r="Q332">
        <f>VLOOKUP(A332,'Hospitalisation Details'!$B$2:$L$2347,11,0)</f>
        <v>24</v>
      </c>
    </row>
    <row r="333" spans="1:17" ht="15.6" x14ac:dyDescent="0.3">
      <c r="A333" s="1" t="s">
        <v>2040</v>
      </c>
      <c r="B333" t="str">
        <f>VLOOKUP(A333,'Customer Names'!$A$2:$E$2336,5,)</f>
        <v xml:space="preserve">  Jason M</v>
      </c>
      <c r="C333">
        <f>VLOOKUP(A333,'Medical Examinations'!$B$2:$K$2337,2,)</f>
        <v>18.73</v>
      </c>
      <c r="D333">
        <f>VLOOKUP(A333,'Medical Examinations'!$B$2:$K$2337,3,0)</f>
        <v>10.64</v>
      </c>
      <c r="E333" t="str">
        <f>VLOOKUP(A333,'Medical Examinations'!$B$2:$K$2336,4,0)</f>
        <v>No</v>
      </c>
      <c r="F333" t="str">
        <f>VLOOKUP(A333,'Medical Examinations'!$B$2:$K$2337,5,0)</f>
        <v>No</v>
      </c>
      <c r="G333" t="str">
        <f>VLOOKUP(A333,'Medical Examinations'!$B$2:$K$2337,6,0)</f>
        <v>No</v>
      </c>
      <c r="H333">
        <f>VLOOKUP(A333,'Medical Examinations'!$B$2:$K$2337,7,0)</f>
        <v>2</v>
      </c>
      <c r="I333" t="str">
        <f>VLOOKUP(A333,'Medical Examinations'!$B$2:$K$2337,8,0)</f>
        <v>Yes</v>
      </c>
      <c r="J333" t="str">
        <f>VLOOKUP(A333,'Medical Examinations'!$B$2:$K$2337,9,0)</f>
        <v>Normal Weight</v>
      </c>
      <c r="K333" t="str">
        <f>VLOOKUP(A333,'Medical Examinations'!$B$2:$K$2337,10,0)</f>
        <v>Diabetes</v>
      </c>
      <c r="L333" s="14">
        <f>VLOOKUP(A333,'Hospitalisation Details'!B333:L2678,10,0)</f>
        <v>26899</v>
      </c>
      <c r="M333">
        <f>VLOOKUP(A333,'Hospitalisation Details'!$B$2:$L$2347,6,0)</f>
        <v>29757.69</v>
      </c>
      <c r="N333" t="str">
        <f>VLOOKUP(A333,'Hospitalisation Details'!$B$2:$L$2347,7,0)</f>
        <v>tier - 1</v>
      </c>
      <c r="O333" t="str">
        <f>VLOOKUP(A333,'Hospitalisation Details'!$B$2:$L$2347,8,0)</f>
        <v>tier - 3</v>
      </c>
      <c r="P333" t="str">
        <f>VLOOKUP(A333,'Hospitalisation Details'!$B$2:$L$2347,9,0)</f>
        <v>R1011</v>
      </c>
      <c r="Q333">
        <f>VLOOKUP(A333,'Hospitalisation Details'!$B$2:$L$2347,11,0)</f>
        <v>49</v>
      </c>
    </row>
    <row r="334" spans="1:17" ht="15.6" x14ac:dyDescent="0.3">
      <c r="A334" s="1" t="s">
        <v>2039</v>
      </c>
      <c r="B334" t="str">
        <f>VLOOKUP(A334,'Customer Names'!$A$2:$E$2336,5,)</f>
        <v xml:space="preserve">  Angela R</v>
      </c>
      <c r="C334">
        <f>VLOOKUP(A334,'Medical Examinations'!$B$2:$K$2337,2,)</f>
        <v>33.090000000000003</v>
      </c>
      <c r="D334">
        <f>VLOOKUP(A334,'Medical Examinations'!$B$2:$K$2337,3,0)</f>
        <v>6.06</v>
      </c>
      <c r="E334" t="str">
        <f>VLOOKUP(A334,'Medical Examinations'!$B$2:$K$2336,4,0)</f>
        <v>No</v>
      </c>
      <c r="F334" t="str">
        <f>VLOOKUP(A334,'Medical Examinations'!$B$2:$K$2337,5,0)</f>
        <v>No</v>
      </c>
      <c r="G334" t="str">
        <f>VLOOKUP(A334,'Medical Examinations'!$B$2:$K$2337,6,0)</f>
        <v>Yes</v>
      </c>
      <c r="H334">
        <f>VLOOKUP(A334,'Medical Examinations'!$B$2:$K$2337,7,0)</f>
        <v>1</v>
      </c>
      <c r="I334" t="str">
        <f>VLOOKUP(A334,'Medical Examinations'!$B$2:$K$2337,8,0)</f>
        <v>Yes</v>
      </c>
      <c r="J334" t="str">
        <f>VLOOKUP(A334,'Medical Examinations'!$B$2:$K$2337,9,0)</f>
        <v>Obesity</v>
      </c>
      <c r="K334" t="str">
        <f>VLOOKUP(A334,'Medical Examinations'!$B$2:$K$2337,10,0)</f>
        <v>Prediabetes</v>
      </c>
      <c r="L334" s="14">
        <f>VLOOKUP(A334,'Hospitalisation Details'!B334:L2679,10,0)</f>
        <v>34177</v>
      </c>
      <c r="M334">
        <f>VLOOKUP(A334,'Hospitalisation Details'!$B$2:$L$2347,6,0)</f>
        <v>29622.69</v>
      </c>
      <c r="N334" t="str">
        <f>VLOOKUP(A334,'Hospitalisation Details'!$B$2:$L$2347,7,0)</f>
        <v>tier - 1</v>
      </c>
      <c r="O334" t="str">
        <f>VLOOKUP(A334,'Hospitalisation Details'!$B$2:$L$2347,8,0)</f>
        <v>tier - 1</v>
      </c>
      <c r="P334" t="str">
        <f>VLOOKUP(A334,'Hospitalisation Details'!$B$2:$L$2347,9,0)</f>
        <v>R1011</v>
      </c>
      <c r="Q334">
        <f>VLOOKUP(A334,'Hospitalisation Details'!$B$2:$L$2347,11,0)</f>
        <v>29</v>
      </c>
    </row>
    <row r="335" spans="1:17" ht="15.6" x14ac:dyDescent="0.3">
      <c r="A335" s="1" t="s">
        <v>2038</v>
      </c>
      <c r="B335" t="str">
        <f>VLOOKUP(A335,'Customer Names'!$A$2:$E$2336,5,)</f>
        <v xml:space="preserve">  Keith J</v>
      </c>
      <c r="C335">
        <f>VLOOKUP(A335,'Medical Examinations'!$B$2:$K$2337,2,)</f>
        <v>18.329999999999998</v>
      </c>
      <c r="D335">
        <f>VLOOKUP(A335,'Medical Examinations'!$B$2:$K$2337,3,0)</f>
        <v>7.46</v>
      </c>
      <c r="E335" t="str">
        <f>VLOOKUP(A335,'Medical Examinations'!$B$2:$K$2336,4,0)</f>
        <v>Yes</v>
      </c>
      <c r="F335" t="str">
        <f>VLOOKUP(A335,'Medical Examinations'!$B$2:$K$2337,5,0)</f>
        <v>No</v>
      </c>
      <c r="G335" t="str">
        <f>VLOOKUP(A335,'Medical Examinations'!$B$2:$K$2337,6,0)</f>
        <v>No</v>
      </c>
      <c r="H335">
        <f>VLOOKUP(A335,'Medical Examinations'!$B$2:$K$2337,7,0)</f>
        <v>1</v>
      </c>
      <c r="I335" t="str">
        <f>VLOOKUP(A335,'Medical Examinations'!$B$2:$K$2337,8,0)</f>
        <v>Yes</v>
      </c>
      <c r="J335" t="str">
        <f>VLOOKUP(A335,'Medical Examinations'!$B$2:$K$2337,9,0)</f>
        <v>Underweight</v>
      </c>
      <c r="K335" t="str">
        <f>VLOOKUP(A335,'Medical Examinations'!$B$2:$K$2337,10,0)</f>
        <v>Diabetes</v>
      </c>
      <c r="L335" s="14">
        <f>VLOOKUP(A335,'Hospitalisation Details'!B335:L2680,10,0)</f>
        <v>27701</v>
      </c>
      <c r="M335">
        <f>VLOOKUP(A335,'Hospitalisation Details'!$B$2:$L$2347,6,0)</f>
        <v>29583.8</v>
      </c>
      <c r="N335" t="str">
        <f>VLOOKUP(A335,'Hospitalisation Details'!$B$2:$L$2347,7,0)</f>
        <v>tier - 1</v>
      </c>
      <c r="O335" t="str">
        <f>VLOOKUP(A335,'Hospitalisation Details'!$B$2:$L$2347,8,0)</f>
        <v>tier - 1</v>
      </c>
      <c r="P335" t="str">
        <f>VLOOKUP(A335,'Hospitalisation Details'!$B$2:$L$2347,9,0)</f>
        <v>R1011</v>
      </c>
      <c r="Q335">
        <f>VLOOKUP(A335,'Hospitalisation Details'!$B$2:$L$2347,11,0)</f>
        <v>47</v>
      </c>
    </row>
    <row r="336" spans="1:17" ht="15.6" x14ac:dyDescent="0.3">
      <c r="A336" s="1" t="s">
        <v>2037</v>
      </c>
      <c r="B336" t="str">
        <f>VLOOKUP(A336,'Customer Names'!$A$2:$E$2336,5,)</f>
        <v xml:space="preserve">  Emma</v>
      </c>
      <c r="C336">
        <f>VLOOKUP(A336,'Medical Examinations'!$B$2:$K$2337,2,)</f>
        <v>27.74</v>
      </c>
      <c r="D336">
        <f>VLOOKUP(A336,'Medical Examinations'!$B$2:$K$2337,3,0)</f>
        <v>4.68</v>
      </c>
      <c r="E336" t="str">
        <f>VLOOKUP(A336,'Medical Examinations'!$B$2:$K$2336,4,0)</f>
        <v>Yes</v>
      </c>
      <c r="F336" t="str">
        <f>VLOOKUP(A336,'Medical Examinations'!$B$2:$K$2337,5,0)</f>
        <v>No</v>
      </c>
      <c r="G336" t="str">
        <f>VLOOKUP(A336,'Medical Examinations'!$B$2:$K$2337,6,0)</f>
        <v>No</v>
      </c>
      <c r="H336">
        <f>VLOOKUP(A336,'Medical Examinations'!$B$2:$K$2337,7,0)</f>
        <v>2</v>
      </c>
      <c r="I336" t="str">
        <f>VLOOKUP(A336,'Medical Examinations'!$B$2:$K$2337,8,0)</f>
        <v>Yes</v>
      </c>
      <c r="J336" t="str">
        <f>VLOOKUP(A336,'Medical Examinations'!$B$2:$K$2337,9,0)</f>
        <v>Overweight</v>
      </c>
      <c r="K336" t="str">
        <f>VLOOKUP(A336,'Medical Examinations'!$B$2:$K$2337,10,0)</f>
        <v>Normal</v>
      </c>
      <c r="L336" s="14">
        <f>VLOOKUP(A336,'Hospitalisation Details'!B336:L2681,10,0)</f>
        <v>21843</v>
      </c>
      <c r="M336">
        <f>VLOOKUP(A336,'Hospitalisation Details'!$B$2:$L$2347,6,0)</f>
        <v>29523.17</v>
      </c>
      <c r="N336" t="str">
        <f>VLOOKUP(A336,'Hospitalisation Details'!$B$2:$L$2347,7,0)</f>
        <v>tier - 1</v>
      </c>
      <c r="O336" t="str">
        <f>VLOOKUP(A336,'Hospitalisation Details'!$B$2:$L$2347,8,0)</f>
        <v>tier - 2</v>
      </c>
      <c r="P336" t="str">
        <f>VLOOKUP(A336,'Hospitalisation Details'!$B$2:$L$2347,9,0)</f>
        <v>R1024</v>
      </c>
      <c r="Q336">
        <f>VLOOKUP(A336,'Hospitalisation Details'!$B$2:$L$2347,11,0)</f>
        <v>63</v>
      </c>
    </row>
    <row r="337" spans="1:17" ht="15.6" x14ac:dyDescent="0.3">
      <c r="A337" s="1" t="s">
        <v>2036</v>
      </c>
      <c r="B337" t="str">
        <f>VLOOKUP(A337,'Customer Names'!$A$2:$E$2336,5,)</f>
        <v xml:space="preserve">  Nathan A</v>
      </c>
      <c r="C337">
        <f>VLOOKUP(A337,'Medical Examinations'!$B$2:$K$2337,2,)</f>
        <v>24.2</v>
      </c>
      <c r="D337">
        <f>VLOOKUP(A337,'Medical Examinations'!$B$2:$K$2337,3,0)</f>
        <v>6.15</v>
      </c>
      <c r="E337" t="str">
        <f>VLOOKUP(A337,'Medical Examinations'!$B$2:$K$2336,4,0)</f>
        <v>No</v>
      </c>
      <c r="F337" t="str">
        <f>VLOOKUP(A337,'Medical Examinations'!$B$2:$K$2337,5,0)</f>
        <v>No</v>
      </c>
      <c r="G337" t="str">
        <f>VLOOKUP(A337,'Medical Examinations'!$B$2:$K$2337,6,0)</f>
        <v>No</v>
      </c>
      <c r="H337">
        <f>VLOOKUP(A337,'Medical Examinations'!$B$2:$K$2337,7,0)</f>
        <v>1</v>
      </c>
      <c r="I337" t="str">
        <f>VLOOKUP(A337,'Medical Examinations'!$B$2:$K$2337,8,0)</f>
        <v>Yes</v>
      </c>
      <c r="J337" t="str">
        <f>VLOOKUP(A337,'Medical Examinations'!$B$2:$K$2337,9,0)</f>
        <v>Normal Weight</v>
      </c>
      <c r="K337" t="str">
        <f>VLOOKUP(A337,'Medical Examinations'!$B$2:$K$2337,10,0)</f>
        <v>Prediabetes</v>
      </c>
      <c r="L337" s="14">
        <f>VLOOKUP(A337,'Hospitalisation Details'!B337:L2682,10,0)</f>
        <v>31974</v>
      </c>
      <c r="M337">
        <f>VLOOKUP(A337,'Hospitalisation Details'!$B$2:$L$2347,6,0)</f>
        <v>29443.59</v>
      </c>
      <c r="N337" t="str">
        <f>VLOOKUP(A337,'Hospitalisation Details'!$B$2:$L$2347,7,0)</f>
        <v>tier - 1</v>
      </c>
      <c r="O337" t="str">
        <f>VLOOKUP(A337,'Hospitalisation Details'!$B$2:$L$2347,8,0)</f>
        <v>tier - 1</v>
      </c>
      <c r="P337" t="str">
        <f>VLOOKUP(A337,'Hospitalisation Details'!$B$2:$L$2347,9,0)</f>
        <v>R1011</v>
      </c>
      <c r="Q337">
        <f>VLOOKUP(A337,'Hospitalisation Details'!$B$2:$L$2347,11,0)</f>
        <v>35</v>
      </c>
    </row>
    <row r="338" spans="1:17" ht="15.6" x14ac:dyDescent="0.3">
      <c r="A338" s="1" t="s">
        <v>2035</v>
      </c>
      <c r="B338" t="str">
        <f>VLOOKUP(A338,'Customer Names'!$A$2:$E$2336,5,)</f>
        <v xml:space="preserve">  Kathryn</v>
      </c>
      <c r="C338">
        <f>VLOOKUP(A338,'Medical Examinations'!$B$2:$K$2337,2,)</f>
        <v>22.03</v>
      </c>
      <c r="D338">
        <f>VLOOKUP(A338,'Medical Examinations'!$B$2:$K$2337,3,0)</f>
        <v>4.28</v>
      </c>
      <c r="E338" t="str">
        <f>VLOOKUP(A338,'Medical Examinations'!$B$2:$K$2336,4,0)</f>
        <v>Yes</v>
      </c>
      <c r="F338" t="str">
        <f>VLOOKUP(A338,'Medical Examinations'!$B$2:$K$2337,5,0)</f>
        <v>No</v>
      </c>
      <c r="G338" t="str">
        <f>VLOOKUP(A338,'Medical Examinations'!$B$2:$K$2337,6,0)</f>
        <v>No</v>
      </c>
      <c r="H338">
        <f>VLOOKUP(A338,'Medical Examinations'!$B$2:$K$2337,7,0)</f>
        <v>0</v>
      </c>
      <c r="I338" t="str">
        <f>VLOOKUP(A338,'Medical Examinations'!$B$2:$K$2337,8,0)</f>
        <v>Yes</v>
      </c>
      <c r="J338" t="str">
        <f>VLOOKUP(A338,'Medical Examinations'!$B$2:$K$2337,9,0)</f>
        <v>Normal Weight</v>
      </c>
      <c r="K338" t="str">
        <f>VLOOKUP(A338,'Medical Examinations'!$B$2:$K$2337,10,0)</f>
        <v>Normal</v>
      </c>
      <c r="L338" s="14">
        <f>VLOOKUP(A338,'Hospitalisation Details'!B338:L2683,10,0)</f>
        <v>31358</v>
      </c>
      <c r="M338">
        <f>VLOOKUP(A338,'Hospitalisation Details'!$B$2:$L$2347,6,0)</f>
        <v>29352.560000000001</v>
      </c>
      <c r="N338" t="str">
        <f>VLOOKUP(A338,'Hospitalisation Details'!$B$2:$L$2347,7,0)</f>
        <v>tier - 1</v>
      </c>
      <c r="O338" t="str">
        <f>VLOOKUP(A338,'Hospitalisation Details'!$B$2:$L$2347,8,0)</f>
        <v>tier - 1</v>
      </c>
      <c r="P338" t="str">
        <f>VLOOKUP(A338,'Hospitalisation Details'!$B$2:$L$2347,9,0)</f>
        <v>R1011</v>
      </c>
      <c r="Q338">
        <f>VLOOKUP(A338,'Hospitalisation Details'!$B$2:$L$2347,11,0)</f>
        <v>37</v>
      </c>
    </row>
    <row r="339" spans="1:17" ht="15.6" x14ac:dyDescent="0.3">
      <c r="A339" s="1" t="s">
        <v>2034</v>
      </c>
      <c r="B339" t="str">
        <f>VLOOKUP(A339,'Customer Names'!$A$2:$E$2336,5,)</f>
        <v xml:space="preserve">  Elizabeth H</v>
      </c>
      <c r="C339">
        <f>VLOOKUP(A339,'Medical Examinations'!$B$2:$K$2337,2,)</f>
        <v>26.885000000000002</v>
      </c>
      <c r="D339">
        <f>VLOOKUP(A339,'Medical Examinations'!$B$2:$K$2337,3,0)</f>
        <v>9.86</v>
      </c>
      <c r="E339" t="str">
        <f>VLOOKUP(A339,'Medical Examinations'!$B$2:$K$2336,4,0)</f>
        <v>No</v>
      </c>
      <c r="F339" t="str">
        <f>VLOOKUP(A339,'Medical Examinations'!$B$2:$K$2337,5,0)</f>
        <v>No</v>
      </c>
      <c r="G339" t="str">
        <f>VLOOKUP(A339,'Medical Examinations'!$B$2:$K$2337,6,0)</f>
        <v>No</v>
      </c>
      <c r="H339">
        <f>VLOOKUP(A339,'Medical Examinations'!$B$2:$K$2337,7,0)</f>
        <v>3</v>
      </c>
      <c r="I339" t="str">
        <f>VLOOKUP(A339,'Medical Examinations'!$B$2:$K$2337,8,0)</f>
        <v>Yes</v>
      </c>
      <c r="J339" t="str">
        <f>VLOOKUP(A339,'Medical Examinations'!$B$2:$K$2337,9,0)</f>
        <v>Overweight</v>
      </c>
      <c r="K339" t="str">
        <f>VLOOKUP(A339,'Medical Examinations'!$B$2:$K$2337,10,0)</f>
        <v>Diabetes</v>
      </c>
      <c r="L339" s="14">
        <f>VLOOKUP(A339,'Hospitalisation Details'!B339:L2684,10,0)</f>
        <v>21341</v>
      </c>
      <c r="M339">
        <f>VLOOKUP(A339,'Hospitalisation Details'!$B$2:$L$2347,6,0)</f>
        <v>29330.98</v>
      </c>
      <c r="N339" t="str">
        <f>VLOOKUP(A339,'Hospitalisation Details'!$B$2:$L$2347,7,0)</f>
        <v>tier - 1</v>
      </c>
      <c r="O339" t="str">
        <f>VLOOKUP(A339,'Hospitalisation Details'!$B$2:$L$2347,8,0)</f>
        <v>tier - 2</v>
      </c>
      <c r="P339" t="str">
        <f>VLOOKUP(A339,'Hospitalisation Details'!$B$2:$L$2347,9,0)</f>
        <v>R1012</v>
      </c>
      <c r="Q339">
        <f>VLOOKUP(A339,'Hospitalisation Details'!$B$2:$L$2347,11,0)</f>
        <v>65</v>
      </c>
    </row>
    <row r="340" spans="1:17" ht="15.6" x14ac:dyDescent="0.3">
      <c r="A340" s="1" t="s">
        <v>2033</v>
      </c>
      <c r="B340" t="str">
        <f>VLOOKUP(A340,'Customer Names'!$A$2:$E$2336,5,)</f>
        <v xml:space="preserve">  Ben</v>
      </c>
      <c r="C340">
        <f>VLOOKUP(A340,'Medical Examinations'!$B$2:$K$2337,2,)</f>
        <v>16.36</v>
      </c>
      <c r="D340">
        <f>VLOOKUP(A340,'Medical Examinations'!$B$2:$K$2337,3,0)</f>
        <v>11.19</v>
      </c>
      <c r="E340" t="str">
        <f>VLOOKUP(A340,'Medical Examinations'!$B$2:$K$2336,4,0)</f>
        <v>No</v>
      </c>
      <c r="F340" t="str">
        <f>VLOOKUP(A340,'Medical Examinations'!$B$2:$K$2337,5,0)</f>
        <v>No</v>
      </c>
      <c r="G340" t="str">
        <f>VLOOKUP(A340,'Medical Examinations'!$B$2:$K$2337,6,0)</f>
        <v>No</v>
      </c>
      <c r="H340">
        <f>VLOOKUP(A340,'Medical Examinations'!$B$2:$K$2337,7,0)</f>
        <v>0</v>
      </c>
      <c r="I340" t="str">
        <f>VLOOKUP(A340,'Medical Examinations'!$B$2:$K$2337,8,0)</f>
        <v>Yes</v>
      </c>
      <c r="J340" t="str">
        <f>VLOOKUP(A340,'Medical Examinations'!$B$2:$K$2337,9,0)</f>
        <v>Underweight</v>
      </c>
      <c r="K340" t="str">
        <f>VLOOKUP(A340,'Medical Examinations'!$B$2:$K$2337,10,0)</f>
        <v>Diabetes</v>
      </c>
      <c r="L340" s="14">
        <f>VLOOKUP(A340,'Hospitalisation Details'!B340:L2685,10,0)</f>
        <v>28692</v>
      </c>
      <c r="M340">
        <f>VLOOKUP(A340,'Hospitalisation Details'!$B$2:$L$2347,6,0)</f>
        <v>29227.599999999999</v>
      </c>
      <c r="N340" t="str">
        <f>VLOOKUP(A340,'Hospitalisation Details'!$B$2:$L$2347,7,0)</f>
        <v>tier - 1</v>
      </c>
      <c r="O340" t="str">
        <f>VLOOKUP(A340,'Hospitalisation Details'!$B$2:$L$2347,8,0)</f>
        <v>tier - 3</v>
      </c>
      <c r="P340" t="str">
        <f>VLOOKUP(A340,'Hospitalisation Details'!$B$2:$L$2347,9,0)</f>
        <v>R1012</v>
      </c>
      <c r="Q340">
        <f>VLOOKUP(A340,'Hospitalisation Details'!$B$2:$L$2347,11,0)</f>
        <v>44</v>
      </c>
    </row>
    <row r="341" spans="1:17" ht="15.6" x14ac:dyDescent="0.3">
      <c r="A341" s="1" t="s">
        <v>2032</v>
      </c>
      <c r="B341" t="str">
        <f>VLOOKUP(A341,'Customer Names'!$A$2:$E$2336,5,)</f>
        <v xml:space="preserve">  Cheryl A</v>
      </c>
      <c r="C341">
        <f>VLOOKUP(A341,'Medical Examinations'!$B$2:$K$2337,2,)</f>
        <v>32.299999999999997</v>
      </c>
      <c r="D341">
        <f>VLOOKUP(A341,'Medical Examinations'!$B$2:$K$2337,3,0)</f>
        <v>4.8899999999999997</v>
      </c>
      <c r="E341" t="str">
        <f>VLOOKUP(A341,'Medical Examinations'!$B$2:$K$2336,4,0)</f>
        <v>Yes</v>
      </c>
      <c r="F341" t="str">
        <f>VLOOKUP(A341,'Medical Examinations'!$B$2:$K$2337,5,0)</f>
        <v>No</v>
      </c>
      <c r="G341" t="str">
        <f>VLOOKUP(A341,'Medical Examinations'!$B$2:$K$2337,6,0)</f>
        <v>Yes</v>
      </c>
      <c r="H341">
        <f>VLOOKUP(A341,'Medical Examinations'!$B$2:$K$2337,7,0)</f>
        <v>1</v>
      </c>
      <c r="I341" t="str">
        <f>VLOOKUP(A341,'Medical Examinations'!$B$2:$K$2337,8,0)</f>
        <v>No</v>
      </c>
      <c r="J341" t="str">
        <f>VLOOKUP(A341,'Medical Examinations'!$B$2:$K$2337,9,0)</f>
        <v>Obesity</v>
      </c>
      <c r="K341" t="str">
        <f>VLOOKUP(A341,'Medical Examinations'!$B$2:$K$2337,10,0)</f>
        <v>Normal</v>
      </c>
      <c r="L341" s="14">
        <f>VLOOKUP(A341,'Hospitalisation Details'!B341:L2686,10,0)</f>
        <v>25393</v>
      </c>
      <c r="M341">
        <f>VLOOKUP(A341,'Hospitalisation Details'!$B$2:$L$2347,6,0)</f>
        <v>29186.48</v>
      </c>
      <c r="N341" t="str">
        <f>VLOOKUP(A341,'Hospitalisation Details'!$B$2:$L$2347,7,0)</f>
        <v>tier - 1</v>
      </c>
      <c r="O341" t="str">
        <f>VLOOKUP(A341,'Hospitalisation Details'!$B$2:$L$2347,8,0)</f>
        <v>tier - 3</v>
      </c>
      <c r="P341" t="str">
        <f>VLOOKUP(A341,'Hospitalisation Details'!$B$2:$L$2347,9,0)</f>
        <v>R1024</v>
      </c>
      <c r="Q341">
        <f>VLOOKUP(A341,'Hospitalisation Details'!$B$2:$L$2347,11,0)</f>
        <v>53</v>
      </c>
    </row>
    <row r="342" spans="1:17" ht="15.6" x14ac:dyDescent="0.3">
      <c r="A342" s="1" t="s">
        <v>2031</v>
      </c>
      <c r="B342" t="str">
        <f>VLOOKUP(A342,'Customer Names'!$A$2:$E$2336,5,)</f>
        <v xml:space="preserve">  Kimberly A</v>
      </c>
      <c r="C342">
        <f>VLOOKUP(A342,'Medical Examinations'!$B$2:$K$2337,2,)</f>
        <v>16.05</v>
      </c>
      <c r="D342">
        <f>VLOOKUP(A342,'Medical Examinations'!$B$2:$K$2337,3,0)</f>
        <v>4.3499999999999996</v>
      </c>
      <c r="E342" t="str">
        <f>VLOOKUP(A342,'Medical Examinations'!$B$2:$K$2336,4,0)</f>
        <v>Yes</v>
      </c>
      <c r="F342" t="str">
        <f>VLOOKUP(A342,'Medical Examinations'!$B$2:$K$2337,5,0)</f>
        <v>No</v>
      </c>
      <c r="G342" t="str">
        <f>VLOOKUP(A342,'Medical Examinations'!$B$2:$K$2337,6,0)</f>
        <v>No</v>
      </c>
      <c r="H342">
        <f>VLOOKUP(A342,'Medical Examinations'!$B$2:$K$2337,7,0)</f>
        <v>0</v>
      </c>
      <c r="I342" t="str">
        <f>VLOOKUP(A342,'Medical Examinations'!$B$2:$K$2337,8,0)</f>
        <v>Yes</v>
      </c>
      <c r="J342" t="str">
        <f>VLOOKUP(A342,'Medical Examinations'!$B$2:$K$2337,9,0)</f>
        <v>Underweight</v>
      </c>
      <c r="K342" t="str">
        <f>VLOOKUP(A342,'Medical Examinations'!$B$2:$K$2337,10,0)</f>
        <v>Normal</v>
      </c>
      <c r="L342" s="14">
        <f>VLOOKUP(A342,'Hospitalisation Details'!B342:L2687,10,0)</f>
        <v>28072</v>
      </c>
      <c r="M342">
        <f>VLOOKUP(A342,'Hospitalisation Details'!$B$2:$L$2347,6,0)</f>
        <v>29160.39</v>
      </c>
      <c r="N342" t="str">
        <f>VLOOKUP(A342,'Hospitalisation Details'!$B$2:$L$2347,7,0)</f>
        <v>tier - 1</v>
      </c>
      <c r="O342" t="str">
        <f>VLOOKUP(A342,'Hospitalisation Details'!$B$2:$L$2347,8,0)</f>
        <v>tier - 2</v>
      </c>
      <c r="P342" t="str">
        <f>VLOOKUP(A342,'Hospitalisation Details'!$B$2:$L$2347,9,0)</f>
        <v>R1011</v>
      </c>
      <c r="Q342">
        <f>VLOOKUP(A342,'Hospitalisation Details'!$B$2:$L$2347,11,0)</f>
        <v>46</v>
      </c>
    </row>
    <row r="343" spans="1:17" ht="15.6" x14ac:dyDescent="0.3">
      <c r="A343" s="1" t="s">
        <v>2030</v>
      </c>
      <c r="B343" t="str">
        <f>VLOOKUP(A343,'Customer Names'!$A$2:$E$2336,5,)</f>
        <v xml:space="preserve">  Cynthia</v>
      </c>
      <c r="C343">
        <f>VLOOKUP(A343,'Medical Examinations'!$B$2:$K$2337,2,)</f>
        <v>29.07</v>
      </c>
      <c r="D343">
        <f>VLOOKUP(A343,'Medical Examinations'!$B$2:$K$2337,3,0)</f>
        <v>8.66</v>
      </c>
      <c r="E343" t="str">
        <f>VLOOKUP(A343,'Medical Examinations'!$B$2:$K$2336,4,0)</f>
        <v>Yes</v>
      </c>
      <c r="F343" t="str">
        <f>VLOOKUP(A343,'Medical Examinations'!$B$2:$K$2337,5,0)</f>
        <v>No</v>
      </c>
      <c r="G343" t="str">
        <f>VLOOKUP(A343,'Medical Examinations'!$B$2:$K$2337,6,0)</f>
        <v>No</v>
      </c>
      <c r="H343">
        <f>VLOOKUP(A343,'Medical Examinations'!$B$2:$K$2337,7,0)</f>
        <v>2</v>
      </c>
      <c r="I343" t="str">
        <f>VLOOKUP(A343,'Medical Examinations'!$B$2:$K$2337,8,0)</f>
        <v>Yes</v>
      </c>
      <c r="J343" t="str">
        <f>VLOOKUP(A343,'Medical Examinations'!$B$2:$K$2337,9,0)</f>
        <v>Overweight</v>
      </c>
      <c r="K343" t="str">
        <f>VLOOKUP(A343,'Medical Examinations'!$B$2:$K$2337,10,0)</f>
        <v>Diabetes</v>
      </c>
      <c r="L343" s="14">
        <f>VLOOKUP(A343,'Hospitalisation Details'!B343:L2688,10,0)</f>
        <v>22639</v>
      </c>
      <c r="M343">
        <f>VLOOKUP(A343,'Hospitalisation Details'!$B$2:$L$2347,6,0)</f>
        <v>29141.360000000001</v>
      </c>
      <c r="N343" t="str">
        <f>VLOOKUP(A343,'Hospitalisation Details'!$B$2:$L$2347,7,0)</f>
        <v>tier - 1</v>
      </c>
      <c r="O343" t="str">
        <f>VLOOKUP(A343,'Hospitalisation Details'!$B$2:$L$2347,8,0)</f>
        <v>tier - 3</v>
      </c>
      <c r="P343" t="str">
        <f>VLOOKUP(A343,'Hospitalisation Details'!$B$2:$L$2347,9,0)</f>
        <v>R1012</v>
      </c>
      <c r="Q343">
        <f>VLOOKUP(A343,'Hospitalisation Details'!$B$2:$L$2347,11,0)</f>
        <v>61</v>
      </c>
    </row>
    <row r="344" spans="1:17" ht="15.6" x14ac:dyDescent="0.3">
      <c r="A344" s="1" t="s">
        <v>2029</v>
      </c>
      <c r="B344" t="str">
        <f>VLOOKUP(A344,'Customer Names'!$A$2:$E$2336,5,)</f>
        <v xml:space="preserve">  Jessica</v>
      </c>
      <c r="C344">
        <f>VLOOKUP(A344,'Medical Examinations'!$B$2:$K$2337,2,)</f>
        <v>17.43</v>
      </c>
      <c r="D344">
        <f>VLOOKUP(A344,'Medical Examinations'!$B$2:$K$2337,3,0)</f>
        <v>8.64</v>
      </c>
      <c r="E344" t="str">
        <f>VLOOKUP(A344,'Medical Examinations'!$B$2:$K$2336,4,0)</f>
        <v>No</v>
      </c>
      <c r="F344" t="str">
        <f>VLOOKUP(A344,'Medical Examinations'!$B$2:$K$2337,5,0)</f>
        <v>No</v>
      </c>
      <c r="G344" t="str">
        <f>VLOOKUP(A344,'Medical Examinations'!$B$2:$K$2337,6,0)</f>
        <v>No</v>
      </c>
      <c r="H344">
        <f>VLOOKUP(A344,'Medical Examinations'!$B$2:$K$2337,7,0)</f>
        <v>0</v>
      </c>
      <c r="I344" t="str">
        <f>VLOOKUP(A344,'Medical Examinations'!$B$2:$K$2337,8,0)</f>
        <v>Yes</v>
      </c>
      <c r="J344" t="str">
        <f>VLOOKUP(A344,'Medical Examinations'!$B$2:$K$2337,9,0)</f>
        <v>Underweight</v>
      </c>
      <c r="K344" t="str">
        <f>VLOOKUP(A344,'Medical Examinations'!$B$2:$K$2337,10,0)</f>
        <v>Diabetes</v>
      </c>
      <c r="L344" s="14">
        <f>VLOOKUP(A344,'Hospitalisation Details'!B344:L2689,10,0)</f>
        <v>28823</v>
      </c>
      <c r="M344">
        <f>VLOOKUP(A344,'Hospitalisation Details'!$B$2:$L$2347,6,0)</f>
        <v>29114.77</v>
      </c>
      <c r="N344" t="str">
        <f>VLOOKUP(A344,'Hospitalisation Details'!$B$2:$L$2347,7,0)</f>
        <v>tier - 1</v>
      </c>
      <c r="O344" t="str">
        <f>VLOOKUP(A344,'Hospitalisation Details'!$B$2:$L$2347,8,0)</f>
        <v>tier - 1</v>
      </c>
      <c r="P344" t="str">
        <f>VLOOKUP(A344,'Hospitalisation Details'!$B$2:$L$2347,9,0)</f>
        <v>R1011</v>
      </c>
      <c r="Q344">
        <f>VLOOKUP(A344,'Hospitalisation Details'!$B$2:$L$2347,11,0)</f>
        <v>44</v>
      </c>
    </row>
    <row r="345" spans="1:17" ht="15.6" x14ac:dyDescent="0.3">
      <c r="A345" s="1" t="s">
        <v>2028</v>
      </c>
      <c r="B345" t="str">
        <f>VLOOKUP(A345,'Customer Names'!$A$2:$E$2336,5,)</f>
        <v xml:space="preserve">  Bruce</v>
      </c>
      <c r="C345">
        <f>VLOOKUP(A345,'Medical Examinations'!$B$2:$K$2337,2,)</f>
        <v>19.329999999999998</v>
      </c>
      <c r="D345">
        <f>VLOOKUP(A345,'Medical Examinations'!$B$2:$K$2337,3,0)</f>
        <v>4.2699999999999996</v>
      </c>
      <c r="E345" t="str">
        <f>VLOOKUP(A345,'Medical Examinations'!$B$2:$K$2336,4,0)</f>
        <v>No</v>
      </c>
      <c r="F345" t="str">
        <f>VLOOKUP(A345,'Medical Examinations'!$B$2:$K$2337,5,0)</f>
        <v>No</v>
      </c>
      <c r="G345" t="str">
        <f>VLOOKUP(A345,'Medical Examinations'!$B$2:$K$2337,6,0)</f>
        <v>No</v>
      </c>
      <c r="H345">
        <f>VLOOKUP(A345,'Medical Examinations'!$B$2:$K$2337,7,0)</f>
        <v>0</v>
      </c>
      <c r="I345" t="str">
        <f>VLOOKUP(A345,'Medical Examinations'!$B$2:$K$2337,8,0)</f>
        <v>Yes</v>
      </c>
      <c r="J345" t="str">
        <f>VLOOKUP(A345,'Medical Examinations'!$B$2:$K$2337,9,0)</f>
        <v>Normal Weight</v>
      </c>
      <c r="K345" t="str">
        <f>VLOOKUP(A345,'Medical Examinations'!$B$2:$K$2337,10,0)</f>
        <v>Normal</v>
      </c>
      <c r="L345" s="14">
        <f>VLOOKUP(A345,'Hospitalisation Details'!B345:L2690,10,0)</f>
        <v>29416</v>
      </c>
      <c r="M345">
        <f>VLOOKUP(A345,'Hospitalisation Details'!$B$2:$L$2347,6,0)</f>
        <v>29114.21</v>
      </c>
      <c r="N345" t="str">
        <f>VLOOKUP(A345,'Hospitalisation Details'!$B$2:$L$2347,7,0)</f>
        <v>tier - 1</v>
      </c>
      <c r="O345" t="str">
        <f>VLOOKUP(A345,'Hospitalisation Details'!$B$2:$L$2347,8,0)</f>
        <v>tier - 3</v>
      </c>
      <c r="P345" t="str">
        <f>VLOOKUP(A345,'Hospitalisation Details'!$B$2:$L$2347,9,0)</f>
        <v>R1011</v>
      </c>
      <c r="Q345">
        <f>VLOOKUP(A345,'Hospitalisation Details'!$B$2:$L$2347,11,0)</f>
        <v>42</v>
      </c>
    </row>
    <row r="346" spans="1:17" ht="15.6" x14ac:dyDescent="0.3">
      <c r="A346" s="1" t="s">
        <v>2027</v>
      </c>
      <c r="B346" t="str">
        <f>VLOOKUP(A346,'Customer Names'!$A$2:$E$2336,5,)</f>
        <v xml:space="preserve">  Allison</v>
      </c>
      <c r="C346">
        <f>VLOOKUP(A346,'Medical Examinations'!$B$2:$K$2337,2,)</f>
        <v>30.52</v>
      </c>
      <c r="D346">
        <f>VLOOKUP(A346,'Medical Examinations'!$B$2:$K$2337,3,0)</f>
        <v>4.21</v>
      </c>
      <c r="E346" t="str">
        <f>VLOOKUP(A346,'Medical Examinations'!$B$2:$K$2336,4,0)</f>
        <v>No</v>
      </c>
      <c r="F346" t="str">
        <f>VLOOKUP(A346,'Medical Examinations'!$B$2:$K$2337,5,0)</f>
        <v>No</v>
      </c>
      <c r="G346" t="str">
        <f>VLOOKUP(A346,'Medical Examinations'!$B$2:$K$2337,6,0)</f>
        <v>No</v>
      </c>
      <c r="H346">
        <f>VLOOKUP(A346,'Medical Examinations'!$B$2:$K$2337,7,0)</f>
        <v>1</v>
      </c>
      <c r="I346" t="str">
        <f>VLOOKUP(A346,'Medical Examinations'!$B$2:$K$2337,8,0)</f>
        <v>Yes</v>
      </c>
      <c r="J346" t="str">
        <f>VLOOKUP(A346,'Medical Examinations'!$B$2:$K$2337,9,0)</f>
        <v>Obesity</v>
      </c>
      <c r="K346" t="str">
        <f>VLOOKUP(A346,'Medical Examinations'!$B$2:$K$2337,10,0)</f>
        <v>Normal</v>
      </c>
      <c r="L346" s="14">
        <f>VLOOKUP(A346,'Hospitalisation Details'!B346:L2691,10,0)</f>
        <v>33792</v>
      </c>
      <c r="M346">
        <f>VLOOKUP(A346,'Hospitalisation Details'!$B$2:$L$2347,6,0)</f>
        <v>29007.82</v>
      </c>
      <c r="N346" t="str">
        <f>VLOOKUP(A346,'Hospitalisation Details'!$B$2:$L$2347,7,0)</f>
        <v>tier - 1</v>
      </c>
      <c r="O346" t="str">
        <f>VLOOKUP(A346,'Hospitalisation Details'!$B$2:$L$2347,8,0)</f>
        <v>tier - 3</v>
      </c>
      <c r="P346" t="str">
        <f>VLOOKUP(A346,'Hospitalisation Details'!$B$2:$L$2347,9,0)</f>
        <v>R1011</v>
      </c>
      <c r="Q346">
        <f>VLOOKUP(A346,'Hospitalisation Details'!$B$2:$L$2347,11,0)</f>
        <v>30</v>
      </c>
    </row>
    <row r="347" spans="1:17" ht="15.6" x14ac:dyDescent="0.3">
      <c r="A347" s="1" t="s">
        <v>2026</v>
      </c>
      <c r="B347" t="str">
        <f>VLOOKUP(A347,'Customer Names'!$A$2:$E$2336,5,)</f>
        <v xml:space="preserve">  Alex</v>
      </c>
      <c r="C347">
        <f>VLOOKUP(A347,'Medical Examinations'!$B$2:$K$2337,2,)</f>
        <v>39.21</v>
      </c>
      <c r="D347">
        <f>VLOOKUP(A347,'Medical Examinations'!$B$2:$K$2337,3,0)</f>
        <v>5.04</v>
      </c>
      <c r="E347" t="str">
        <f>VLOOKUP(A347,'Medical Examinations'!$B$2:$K$2336,4,0)</f>
        <v>No</v>
      </c>
      <c r="F347" t="str">
        <f>VLOOKUP(A347,'Medical Examinations'!$B$2:$K$2337,5,0)</f>
        <v>No</v>
      </c>
      <c r="G347" t="str">
        <f>VLOOKUP(A347,'Medical Examinations'!$B$2:$K$2337,6,0)</f>
        <v>Yes</v>
      </c>
      <c r="H347">
        <f>VLOOKUP(A347,'Medical Examinations'!$B$2:$K$2337,7,0)</f>
        <v>1</v>
      </c>
      <c r="I347" t="str">
        <f>VLOOKUP(A347,'Medical Examinations'!$B$2:$K$2337,8,0)</f>
        <v>Yes</v>
      </c>
      <c r="J347" t="str">
        <f>VLOOKUP(A347,'Medical Examinations'!$B$2:$K$2337,9,0)</f>
        <v>Obesity</v>
      </c>
      <c r="K347" t="str">
        <f>VLOOKUP(A347,'Medical Examinations'!$B$2:$K$2337,10,0)</f>
        <v>Normal</v>
      </c>
      <c r="L347" s="14">
        <f>VLOOKUP(A347,'Hospitalisation Details'!B347:L2692,10,0)</f>
        <v>37865</v>
      </c>
      <c r="M347">
        <f>VLOOKUP(A347,'Hospitalisation Details'!$B$2:$L$2347,6,0)</f>
        <v>28998.68</v>
      </c>
      <c r="N347" t="str">
        <f>VLOOKUP(A347,'Hospitalisation Details'!$B$2:$L$2347,7,0)</f>
        <v>tier - 1</v>
      </c>
      <c r="O347" t="str">
        <f>VLOOKUP(A347,'Hospitalisation Details'!$B$2:$L$2347,8,0)</f>
        <v>tier - 3</v>
      </c>
      <c r="P347" t="str">
        <f>VLOOKUP(A347,'Hospitalisation Details'!$B$2:$L$2347,9,0)</f>
        <v>R1011</v>
      </c>
      <c r="Q347">
        <f>VLOOKUP(A347,'Hospitalisation Details'!$B$2:$L$2347,11,0)</f>
        <v>19</v>
      </c>
    </row>
    <row r="348" spans="1:17" ht="15.6" x14ac:dyDescent="0.3">
      <c r="A348" s="1" t="s">
        <v>2025</v>
      </c>
      <c r="B348" t="str">
        <f>VLOOKUP(A348,'Customer Names'!$A$2:$E$2336,5,)</f>
        <v xml:space="preserve">  Gabriela</v>
      </c>
      <c r="C348">
        <f>VLOOKUP(A348,'Medical Examinations'!$B$2:$K$2337,2,)</f>
        <v>26.98</v>
      </c>
      <c r="D348">
        <f>VLOOKUP(A348,'Medical Examinations'!$B$2:$K$2337,3,0)</f>
        <v>5.21</v>
      </c>
      <c r="E348" t="str">
        <f>VLOOKUP(A348,'Medical Examinations'!$B$2:$K$2336,4,0)</f>
        <v>Yes</v>
      </c>
      <c r="F348" t="str">
        <f>VLOOKUP(A348,'Medical Examinations'!$B$2:$K$2337,5,0)</f>
        <v>No</v>
      </c>
      <c r="G348" t="str">
        <f>VLOOKUP(A348,'Medical Examinations'!$B$2:$K$2337,6,0)</f>
        <v>No</v>
      </c>
      <c r="H348">
        <f>VLOOKUP(A348,'Medical Examinations'!$B$2:$K$2337,7,0)</f>
        <v>2</v>
      </c>
      <c r="I348" t="str">
        <f>VLOOKUP(A348,'Medical Examinations'!$B$2:$K$2337,8,0)</f>
        <v>Yes</v>
      </c>
      <c r="J348" t="str">
        <f>VLOOKUP(A348,'Medical Examinations'!$B$2:$K$2337,9,0)</f>
        <v>Overweight</v>
      </c>
      <c r="K348" t="str">
        <f>VLOOKUP(A348,'Medical Examinations'!$B$2:$K$2337,10,0)</f>
        <v>Normal</v>
      </c>
      <c r="L348" s="14">
        <f>VLOOKUP(A348,'Hospitalisation Details'!B348:L2693,10,0)</f>
        <v>21889</v>
      </c>
      <c r="M348">
        <f>VLOOKUP(A348,'Hospitalisation Details'!$B$2:$L$2347,6,0)</f>
        <v>28950.47</v>
      </c>
      <c r="N348" t="str">
        <f>VLOOKUP(A348,'Hospitalisation Details'!$B$2:$L$2347,7,0)</f>
        <v>tier - 1</v>
      </c>
      <c r="O348" t="str">
        <f>VLOOKUP(A348,'Hospitalisation Details'!$B$2:$L$2347,8,0)</f>
        <v>tier - 1</v>
      </c>
      <c r="P348" t="str">
        <f>VLOOKUP(A348,'Hospitalisation Details'!$B$2:$L$2347,9,0)</f>
        <v>R1012</v>
      </c>
      <c r="Q348">
        <f>VLOOKUP(A348,'Hospitalisation Details'!$B$2:$L$2347,11,0)</f>
        <v>63</v>
      </c>
    </row>
    <row r="349" spans="1:17" ht="15.6" x14ac:dyDescent="0.3">
      <c r="A349" s="1" t="s">
        <v>2024</v>
      </c>
      <c r="B349" t="str">
        <f>VLOOKUP(A349,'Customer Names'!$A$2:$E$2336,5,)</f>
        <v xml:space="preserve">  Sharon</v>
      </c>
      <c r="C349">
        <f>VLOOKUP(A349,'Medical Examinations'!$B$2:$K$2337,2,)</f>
        <v>25.84</v>
      </c>
      <c r="D349">
        <f>VLOOKUP(A349,'Medical Examinations'!$B$2:$K$2337,3,0)</f>
        <v>8.83</v>
      </c>
      <c r="E349" t="str">
        <f>VLOOKUP(A349,'Medical Examinations'!$B$2:$K$2336,4,0)</f>
        <v>No</v>
      </c>
      <c r="F349" t="str">
        <f>VLOOKUP(A349,'Medical Examinations'!$B$2:$K$2337,5,0)</f>
        <v>No</v>
      </c>
      <c r="G349" t="str">
        <f>VLOOKUP(A349,'Medical Examinations'!$B$2:$K$2337,6,0)</f>
        <v>No</v>
      </c>
      <c r="H349">
        <f>VLOOKUP(A349,'Medical Examinations'!$B$2:$K$2337,7,0)</f>
        <v>0</v>
      </c>
      <c r="I349" t="str">
        <f>VLOOKUP(A349,'Medical Examinations'!$B$2:$K$2337,8,0)</f>
        <v>No</v>
      </c>
      <c r="J349" t="str">
        <f>VLOOKUP(A349,'Medical Examinations'!$B$2:$K$2337,9,0)</f>
        <v>Overweight</v>
      </c>
      <c r="K349" t="str">
        <f>VLOOKUP(A349,'Medical Examinations'!$B$2:$K$2337,10,0)</f>
        <v>Diabetes</v>
      </c>
      <c r="L349" s="14">
        <f>VLOOKUP(A349,'Hospitalisation Details'!B349:L2694,10,0)</f>
        <v>22852</v>
      </c>
      <c r="M349">
        <f>VLOOKUP(A349,'Hospitalisation Details'!$B$2:$L$2347,6,0)</f>
        <v>28923.14</v>
      </c>
      <c r="N349" t="str">
        <f>VLOOKUP(A349,'Hospitalisation Details'!$B$2:$L$2347,7,0)</f>
        <v>tier - 1</v>
      </c>
      <c r="O349" t="str">
        <f>VLOOKUP(A349,'Hospitalisation Details'!$B$2:$L$2347,8,0)</f>
        <v>tier - 1</v>
      </c>
      <c r="P349" t="str">
        <f>VLOOKUP(A349,'Hospitalisation Details'!$B$2:$L$2347,9,0)</f>
        <v>R1012</v>
      </c>
      <c r="Q349">
        <f>VLOOKUP(A349,'Hospitalisation Details'!$B$2:$L$2347,11,0)</f>
        <v>60</v>
      </c>
    </row>
    <row r="350" spans="1:17" ht="15.6" x14ac:dyDescent="0.3">
      <c r="A350" s="1" t="s">
        <v>2023</v>
      </c>
      <c r="B350" t="str">
        <f>VLOOKUP(A350,'Customer Names'!$A$2:$E$2336,5,)</f>
        <v xml:space="preserve">  Jason A</v>
      </c>
      <c r="C350">
        <f>VLOOKUP(A350,'Medical Examinations'!$B$2:$K$2337,2,)</f>
        <v>28.31</v>
      </c>
      <c r="D350">
        <f>VLOOKUP(A350,'Medical Examinations'!$B$2:$K$2337,3,0)</f>
        <v>8.4700000000000006</v>
      </c>
      <c r="E350" t="str">
        <f>VLOOKUP(A350,'Medical Examinations'!$B$2:$K$2336,4,0)</f>
        <v>Yes</v>
      </c>
      <c r="F350" t="str">
        <f>VLOOKUP(A350,'Medical Examinations'!$B$2:$K$2337,5,0)</f>
        <v>No</v>
      </c>
      <c r="G350" t="str">
        <f>VLOOKUP(A350,'Medical Examinations'!$B$2:$K$2337,6,0)</f>
        <v>No</v>
      </c>
      <c r="H350">
        <f>VLOOKUP(A350,'Medical Examinations'!$B$2:$K$2337,7,0)</f>
        <v>2</v>
      </c>
      <c r="I350" t="str">
        <f>VLOOKUP(A350,'Medical Examinations'!$B$2:$K$2337,8,0)</f>
        <v>Yes</v>
      </c>
      <c r="J350" t="str">
        <f>VLOOKUP(A350,'Medical Examinations'!$B$2:$K$2337,9,0)</f>
        <v>Overweight</v>
      </c>
      <c r="K350" t="str">
        <f>VLOOKUP(A350,'Medical Examinations'!$B$2:$K$2337,10,0)</f>
        <v>Diabetes</v>
      </c>
      <c r="L350" s="14">
        <f>VLOOKUP(A350,'Hospitalisation Details'!B350:L2695,10,0)</f>
        <v>22496</v>
      </c>
      <c r="M350">
        <f>VLOOKUP(A350,'Hospitalisation Details'!$B$2:$L$2347,6,0)</f>
        <v>28868.66</v>
      </c>
      <c r="N350" t="str">
        <f>VLOOKUP(A350,'Hospitalisation Details'!$B$2:$L$2347,7,0)</f>
        <v>tier - 1</v>
      </c>
      <c r="O350" t="str">
        <f>VLOOKUP(A350,'Hospitalisation Details'!$B$2:$L$2347,8,0)</f>
        <v>tier - 2</v>
      </c>
      <c r="P350" t="str">
        <f>VLOOKUP(A350,'Hospitalisation Details'!$B$2:$L$2347,9,0)</f>
        <v>R1012</v>
      </c>
      <c r="Q350">
        <f>VLOOKUP(A350,'Hospitalisation Details'!$B$2:$L$2347,11,0)</f>
        <v>61</v>
      </c>
    </row>
    <row r="351" spans="1:17" ht="15.6" x14ac:dyDescent="0.3">
      <c r="A351" s="1" t="s">
        <v>2022</v>
      </c>
      <c r="B351" t="str">
        <f>VLOOKUP(A351,'Customer Names'!$A$2:$E$2336,5,)</f>
        <v xml:space="preserve">  Chelsey C</v>
      </c>
      <c r="C351">
        <f>VLOOKUP(A351,'Medical Examinations'!$B$2:$K$2337,2,)</f>
        <v>23.94</v>
      </c>
      <c r="D351">
        <f>VLOOKUP(A351,'Medical Examinations'!$B$2:$K$2337,3,0)</f>
        <v>4.2</v>
      </c>
      <c r="E351" t="str">
        <f>VLOOKUP(A351,'Medical Examinations'!$B$2:$K$2336,4,0)</f>
        <v>No</v>
      </c>
      <c r="F351" t="str">
        <f>VLOOKUP(A351,'Medical Examinations'!$B$2:$K$2337,5,0)</f>
        <v>No</v>
      </c>
      <c r="G351" t="str">
        <f>VLOOKUP(A351,'Medical Examinations'!$B$2:$K$2337,6,0)</f>
        <v>No</v>
      </c>
      <c r="H351">
        <f>VLOOKUP(A351,'Medical Examinations'!$B$2:$K$2337,7,0)</f>
        <v>0</v>
      </c>
      <c r="I351" t="str">
        <f>VLOOKUP(A351,'Medical Examinations'!$B$2:$K$2337,8,0)</f>
        <v>Yes</v>
      </c>
      <c r="J351" t="str">
        <f>VLOOKUP(A351,'Medical Examinations'!$B$2:$K$2337,9,0)</f>
        <v>Normal Weight</v>
      </c>
      <c r="K351" t="str">
        <f>VLOOKUP(A351,'Medical Examinations'!$B$2:$K$2337,10,0)</f>
        <v>Normal</v>
      </c>
      <c r="L351" s="14">
        <f>VLOOKUP(A351,'Hospitalisation Details'!B351:L2696,10,0)</f>
        <v>33212</v>
      </c>
      <c r="M351">
        <f>VLOOKUP(A351,'Hospitalisation Details'!$B$2:$L$2347,6,0)</f>
        <v>28716.14</v>
      </c>
      <c r="N351" t="str">
        <f>VLOOKUP(A351,'Hospitalisation Details'!$B$2:$L$2347,7,0)</f>
        <v>tier - 1</v>
      </c>
      <c r="O351" t="str">
        <f>VLOOKUP(A351,'Hospitalisation Details'!$B$2:$L$2347,8,0)</f>
        <v>tier - 3</v>
      </c>
      <c r="P351" t="str">
        <f>VLOOKUP(A351,'Hospitalisation Details'!$B$2:$L$2347,9,0)</f>
        <v>R1011</v>
      </c>
      <c r="Q351">
        <f>VLOOKUP(A351,'Hospitalisation Details'!$B$2:$L$2347,11,0)</f>
        <v>32</v>
      </c>
    </row>
    <row r="352" spans="1:17" ht="15.6" x14ac:dyDescent="0.3">
      <c r="A352" s="1" t="s">
        <v>2021</v>
      </c>
      <c r="B352" t="str">
        <f>VLOOKUP(A352,'Customer Names'!$A$2:$E$2336,5,)</f>
        <v xml:space="preserve">  Devon A</v>
      </c>
      <c r="C352">
        <f>VLOOKUP(A352,'Medical Examinations'!$B$2:$K$2337,2,)</f>
        <v>20.03</v>
      </c>
      <c r="D352">
        <f>VLOOKUP(A352,'Medical Examinations'!$B$2:$K$2337,3,0)</f>
        <v>6.14</v>
      </c>
      <c r="E352" t="str">
        <f>VLOOKUP(A352,'Medical Examinations'!$B$2:$K$2336,4,0)</f>
        <v>Yes</v>
      </c>
      <c r="F352" t="str">
        <f>VLOOKUP(A352,'Medical Examinations'!$B$2:$K$2337,5,0)</f>
        <v>No</v>
      </c>
      <c r="G352" t="str">
        <f>VLOOKUP(A352,'Medical Examinations'!$B$2:$K$2337,6,0)</f>
        <v>No</v>
      </c>
      <c r="H352">
        <f>VLOOKUP(A352,'Medical Examinations'!$B$2:$K$2337,7,0)</f>
        <v>0</v>
      </c>
      <c r="I352" t="str">
        <f>VLOOKUP(A352,'Medical Examinations'!$B$2:$K$2337,8,0)</f>
        <v>Yes</v>
      </c>
      <c r="J352" t="str">
        <f>VLOOKUP(A352,'Medical Examinations'!$B$2:$K$2337,9,0)</f>
        <v>Normal Weight</v>
      </c>
      <c r="K352" t="str">
        <f>VLOOKUP(A352,'Medical Examinations'!$B$2:$K$2337,10,0)</f>
        <v>Prediabetes</v>
      </c>
      <c r="L352" s="14">
        <f>VLOOKUP(A352,'Hospitalisation Details'!B352:L2697,10,0)</f>
        <v>31317</v>
      </c>
      <c r="M352">
        <f>VLOOKUP(A352,'Hospitalisation Details'!$B$2:$L$2347,6,0)</f>
        <v>28542.86</v>
      </c>
      <c r="N352" t="str">
        <f>VLOOKUP(A352,'Hospitalisation Details'!$B$2:$L$2347,7,0)</f>
        <v>tier - 1</v>
      </c>
      <c r="O352" t="str">
        <f>VLOOKUP(A352,'Hospitalisation Details'!$B$2:$L$2347,8,0)</f>
        <v>tier - 3</v>
      </c>
      <c r="P352" t="str">
        <f>VLOOKUP(A352,'Hospitalisation Details'!$B$2:$L$2347,9,0)</f>
        <v>R1011</v>
      </c>
      <c r="Q352">
        <f>VLOOKUP(A352,'Hospitalisation Details'!$B$2:$L$2347,11,0)</f>
        <v>37</v>
      </c>
    </row>
    <row r="353" spans="1:17" ht="15.6" x14ac:dyDescent="0.3">
      <c r="A353" s="1" t="s">
        <v>2020</v>
      </c>
      <c r="B353" t="str">
        <f>VLOOKUP(A353,'Customer Names'!$A$2:$E$2336,5,)</f>
        <v xml:space="preserve">  Joni L</v>
      </c>
      <c r="C353">
        <f>VLOOKUP(A353,'Medical Examinations'!$B$2:$K$2337,2,)</f>
        <v>41.42</v>
      </c>
      <c r="D353">
        <f>VLOOKUP(A353,'Medical Examinations'!$B$2:$K$2337,3,0)</f>
        <v>6.07</v>
      </c>
      <c r="E353" t="str">
        <f>VLOOKUP(A353,'Medical Examinations'!$B$2:$K$2336,4,0)</f>
        <v>No</v>
      </c>
      <c r="F353" t="str">
        <f>VLOOKUP(A353,'Medical Examinations'!$B$2:$K$2337,5,0)</f>
        <v>No</v>
      </c>
      <c r="G353" t="str">
        <f>VLOOKUP(A353,'Medical Examinations'!$B$2:$K$2337,6,0)</f>
        <v>No</v>
      </c>
      <c r="H353">
        <f>VLOOKUP(A353,'Medical Examinations'!$B$2:$K$2337,7,0)</f>
        <v>0</v>
      </c>
      <c r="I353" t="str">
        <f>VLOOKUP(A353,'Medical Examinations'!$B$2:$K$2337,8,0)</f>
        <v>No</v>
      </c>
      <c r="J353" t="str">
        <f>VLOOKUP(A353,'Medical Examinations'!$B$2:$K$2337,9,0)</f>
        <v>Obesity</v>
      </c>
      <c r="K353" t="str">
        <f>VLOOKUP(A353,'Medical Examinations'!$B$2:$K$2337,10,0)</f>
        <v>Prediabetes</v>
      </c>
      <c r="L353" s="14">
        <f>VLOOKUP(A353,'Hospitalisation Details'!B353:L2698,10,0)</f>
        <v>30296</v>
      </c>
      <c r="M353">
        <f>VLOOKUP(A353,'Hospitalisation Details'!$B$2:$L$2347,6,0)</f>
        <v>28476.73</v>
      </c>
      <c r="N353" t="str">
        <f>VLOOKUP(A353,'Hospitalisation Details'!$B$2:$L$2347,7,0)</f>
        <v>tier - 1</v>
      </c>
      <c r="O353" t="str">
        <f>VLOOKUP(A353,'Hospitalisation Details'!$B$2:$L$2347,8,0)</f>
        <v>tier - 2</v>
      </c>
      <c r="P353" t="str">
        <f>VLOOKUP(A353,'Hospitalisation Details'!$B$2:$L$2347,9,0)</f>
        <v>R1012</v>
      </c>
      <c r="Q353">
        <f>VLOOKUP(A353,'Hospitalisation Details'!$B$2:$L$2347,11,0)</f>
        <v>40</v>
      </c>
    </row>
    <row r="354" spans="1:17" ht="15.6" x14ac:dyDescent="0.3">
      <c r="A354" s="1" t="s">
        <v>2019</v>
      </c>
      <c r="B354" t="str">
        <f>VLOOKUP(A354,'Customer Names'!$A$2:$E$2336,5,)</f>
        <v xml:space="preserve">  Colin</v>
      </c>
      <c r="C354">
        <f>VLOOKUP(A354,'Medical Examinations'!$B$2:$K$2337,2,)</f>
        <v>36.67</v>
      </c>
      <c r="D354">
        <f>VLOOKUP(A354,'Medical Examinations'!$B$2:$K$2337,3,0)</f>
        <v>10.210000000000001</v>
      </c>
      <c r="E354" t="str">
        <f>VLOOKUP(A354,'Medical Examinations'!$B$2:$K$2336,4,0)</f>
        <v>No</v>
      </c>
      <c r="F354" t="str">
        <f>VLOOKUP(A354,'Medical Examinations'!$B$2:$K$2337,5,0)</f>
        <v>No</v>
      </c>
      <c r="G354" t="str">
        <f>VLOOKUP(A354,'Medical Examinations'!$B$2:$K$2337,6,0)</f>
        <v>No</v>
      </c>
      <c r="H354">
        <f>VLOOKUP(A354,'Medical Examinations'!$B$2:$K$2337,7,0)</f>
        <v>0</v>
      </c>
      <c r="I354" t="str">
        <f>VLOOKUP(A354,'Medical Examinations'!$B$2:$K$2337,8,0)</f>
        <v>No</v>
      </c>
      <c r="J354" t="str">
        <f>VLOOKUP(A354,'Medical Examinations'!$B$2:$K$2337,9,0)</f>
        <v>Obesity</v>
      </c>
      <c r="K354" t="str">
        <f>VLOOKUP(A354,'Medical Examinations'!$B$2:$K$2337,10,0)</f>
        <v>Diabetes</v>
      </c>
      <c r="L354" s="14">
        <f>VLOOKUP(A354,'Hospitalisation Details'!B354:L2699,10,0)</f>
        <v>27288</v>
      </c>
      <c r="M354">
        <f>VLOOKUP(A354,'Hospitalisation Details'!$B$2:$L$2347,6,0)</f>
        <v>28468.92</v>
      </c>
      <c r="N354" t="str">
        <f>VLOOKUP(A354,'Hospitalisation Details'!$B$2:$L$2347,7,0)</f>
        <v>tier - 1</v>
      </c>
      <c r="O354" t="str">
        <f>VLOOKUP(A354,'Hospitalisation Details'!$B$2:$L$2347,8,0)</f>
        <v>tier - 1</v>
      </c>
      <c r="P354" t="str">
        <f>VLOOKUP(A354,'Hospitalisation Details'!$B$2:$L$2347,9,0)</f>
        <v>R1012</v>
      </c>
      <c r="Q354">
        <f>VLOOKUP(A354,'Hospitalisation Details'!$B$2:$L$2347,11,0)</f>
        <v>48</v>
      </c>
    </row>
    <row r="355" spans="1:17" ht="15.6" x14ac:dyDescent="0.3">
      <c r="A355" s="1" t="s">
        <v>2018</v>
      </c>
      <c r="B355" t="str">
        <f>VLOOKUP(A355,'Customer Names'!$A$2:$E$2336,5,)</f>
        <v xml:space="preserve">  Rachael</v>
      </c>
      <c r="C355">
        <f>VLOOKUP(A355,'Medical Examinations'!$B$2:$K$2337,2,)</f>
        <v>27.645</v>
      </c>
      <c r="D355">
        <f>VLOOKUP(A355,'Medical Examinations'!$B$2:$K$2337,3,0)</f>
        <v>4.6900000000000004</v>
      </c>
      <c r="E355" t="str">
        <f>VLOOKUP(A355,'Medical Examinations'!$B$2:$K$2336,4,0)</f>
        <v>No</v>
      </c>
      <c r="F355" t="str">
        <f>VLOOKUP(A355,'Medical Examinations'!$B$2:$K$2337,5,0)</f>
        <v>No</v>
      </c>
      <c r="G355" t="str">
        <f>VLOOKUP(A355,'Medical Examinations'!$B$2:$K$2337,6,0)</f>
        <v>No</v>
      </c>
      <c r="H355">
        <f>VLOOKUP(A355,'Medical Examinations'!$B$2:$K$2337,7,0)</f>
        <v>0</v>
      </c>
      <c r="I355" t="str">
        <f>VLOOKUP(A355,'Medical Examinations'!$B$2:$K$2337,8,0)</f>
        <v>No</v>
      </c>
      <c r="J355" t="str">
        <f>VLOOKUP(A355,'Medical Examinations'!$B$2:$K$2337,9,0)</f>
        <v>Overweight</v>
      </c>
      <c r="K355" t="str">
        <f>VLOOKUP(A355,'Medical Examinations'!$B$2:$K$2337,10,0)</f>
        <v>Normal</v>
      </c>
      <c r="L355" s="14">
        <f>VLOOKUP(A355,'Hospitalisation Details'!B355:L2700,10,0)</f>
        <v>28461</v>
      </c>
      <c r="M355">
        <f>VLOOKUP(A355,'Hospitalisation Details'!$B$2:$L$2347,6,0)</f>
        <v>28340.19</v>
      </c>
      <c r="N355" t="str">
        <f>VLOOKUP(A355,'Hospitalisation Details'!$B$2:$L$2347,7,0)</f>
        <v>tier - 1</v>
      </c>
      <c r="O355" t="str">
        <f>VLOOKUP(A355,'Hospitalisation Details'!$B$2:$L$2347,8,0)</f>
        <v>tier - 2</v>
      </c>
      <c r="P355" t="str">
        <f>VLOOKUP(A355,'Hospitalisation Details'!$B$2:$L$2347,9,0)</f>
        <v>R1012</v>
      </c>
      <c r="Q355">
        <f>VLOOKUP(A355,'Hospitalisation Details'!$B$2:$L$2347,11,0)</f>
        <v>45</v>
      </c>
    </row>
    <row r="356" spans="1:17" ht="15.6" x14ac:dyDescent="0.3">
      <c r="A356" s="1" t="s">
        <v>2017</v>
      </c>
      <c r="B356" t="str">
        <f>VLOOKUP(A356,'Customer Names'!$A$2:$E$2336,5,)</f>
        <v xml:space="preserve">  Maricela</v>
      </c>
      <c r="C356">
        <f>VLOOKUP(A356,'Medical Examinations'!$B$2:$K$2337,2,)</f>
        <v>22.72</v>
      </c>
      <c r="D356">
        <f>VLOOKUP(A356,'Medical Examinations'!$B$2:$K$2337,3,0)</f>
        <v>5.71</v>
      </c>
      <c r="E356" t="str">
        <f>VLOOKUP(A356,'Medical Examinations'!$B$2:$K$2336,4,0)</f>
        <v>No</v>
      </c>
      <c r="F356" t="str">
        <f>VLOOKUP(A356,'Medical Examinations'!$B$2:$K$2337,5,0)</f>
        <v>No</v>
      </c>
      <c r="G356" t="str">
        <f>VLOOKUP(A356,'Medical Examinations'!$B$2:$K$2337,6,0)</f>
        <v>No</v>
      </c>
      <c r="H356">
        <f>VLOOKUP(A356,'Medical Examinations'!$B$2:$K$2337,7,0)</f>
        <v>0</v>
      </c>
      <c r="I356" t="str">
        <f>VLOOKUP(A356,'Medical Examinations'!$B$2:$K$2337,8,0)</f>
        <v>Yes</v>
      </c>
      <c r="J356" t="str">
        <f>VLOOKUP(A356,'Medical Examinations'!$B$2:$K$2337,9,0)</f>
        <v>Normal Weight</v>
      </c>
      <c r="K356" t="str">
        <f>VLOOKUP(A356,'Medical Examinations'!$B$2:$K$2337,10,0)</f>
        <v>Prediabetes</v>
      </c>
      <c r="L356" s="14">
        <f>VLOOKUP(A356,'Hospitalisation Details'!B356:L2701,10,0)</f>
        <v>33231</v>
      </c>
      <c r="M356">
        <f>VLOOKUP(A356,'Hospitalisation Details'!$B$2:$L$2347,6,0)</f>
        <v>28302.33</v>
      </c>
      <c r="N356" t="str">
        <f>VLOOKUP(A356,'Hospitalisation Details'!$B$2:$L$2347,7,0)</f>
        <v>tier - 1</v>
      </c>
      <c r="O356" t="str">
        <f>VLOOKUP(A356,'Hospitalisation Details'!$B$2:$L$2347,8,0)</f>
        <v>tier - 2</v>
      </c>
      <c r="P356" t="str">
        <f>VLOOKUP(A356,'Hospitalisation Details'!$B$2:$L$2347,9,0)</f>
        <v>R1011</v>
      </c>
      <c r="Q356">
        <f>VLOOKUP(A356,'Hospitalisation Details'!$B$2:$L$2347,11,0)</f>
        <v>32</v>
      </c>
    </row>
    <row r="357" spans="1:17" ht="15.6" x14ac:dyDescent="0.3">
      <c r="A357" s="1" t="s">
        <v>2016</v>
      </c>
      <c r="B357" t="str">
        <f>VLOOKUP(A357,'Customer Names'!$A$2:$E$2336,5,)</f>
        <v xml:space="preserve">  Marie</v>
      </c>
      <c r="C357">
        <f>VLOOKUP(A357,'Medical Examinations'!$B$2:$K$2337,2,)</f>
        <v>36.520000000000003</v>
      </c>
      <c r="D357">
        <f>VLOOKUP(A357,'Medical Examinations'!$B$2:$K$2337,3,0)</f>
        <v>9.07</v>
      </c>
      <c r="E357" t="str">
        <f>VLOOKUP(A357,'Medical Examinations'!$B$2:$K$2336,4,0)</f>
        <v>Yes</v>
      </c>
      <c r="F357" t="str">
        <f>VLOOKUP(A357,'Medical Examinations'!$B$2:$K$2337,5,0)</f>
        <v>No</v>
      </c>
      <c r="G357" t="str">
        <f>VLOOKUP(A357,'Medical Examinations'!$B$2:$K$2337,6,0)</f>
        <v>Yes</v>
      </c>
      <c r="H357">
        <f>VLOOKUP(A357,'Medical Examinations'!$B$2:$K$2337,7,0)</f>
        <v>1</v>
      </c>
      <c r="I357" t="str">
        <f>VLOOKUP(A357,'Medical Examinations'!$B$2:$K$2337,8,0)</f>
        <v>No</v>
      </c>
      <c r="J357" t="str">
        <f>VLOOKUP(A357,'Medical Examinations'!$B$2:$K$2337,9,0)</f>
        <v>Obesity</v>
      </c>
      <c r="K357" t="str">
        <f>VLOOKUP(A357,'Medical Examinations'!$B$2:$K$2337,10,0)</f>
        <v>Diabetes</v>
      </c>
      <c r="L357" s="14">
        <f>VLOOKUP(A357,'Hospitalisation Details'!B357:L2702,10,0)</f>
        <v>23340</v>
      </c>
      <c r="M357">
        <f>VLOOKUP(A357,'Hospitalisation Details'!$B$2:$L$2347,6,0)</f>
        <v>28287.9</v>
      </c>
      <c r="N357" t="str">
        <f>VLOOKUP(A357,'Hospitalisation Details'!$B$2:$L$2347,7,0)</f>
        <v>tier - 1</v>
      </c>
      <c r="O357" t="str">
        <f>VLOOKUP(A357,'Hospitalisation Details'!$B$2:$L$2347,8,0)</f>
        <v>tier - 1</v>
      </c>
      <c r="P357" t="str">
        <f>VLOOKUP(A357,'Hospitalisation Details'!$B$2:$L$2347,9,0)</f>
        <v>R1013</v>
      </c>
      <c r="Q357">
        <f>VLOOKUP(A357,'Hospitalisation Details'!$B$2:$L$2347,11,0)</f>
        <v>59</v>
      </c>
    </row>
    <row r="358" spans="1:17" ht="15.6" x14ac:dyDescent="0.3">
      <c r="A358" s="1" t="s">
        <v>2015</v>
      </c>
      <c r="B358" t="str">
        <f>VLOOKUP(A358,'Customer Names'!$A$2:$E$2336,5,)</f>
        <v xml:space="preserve">  Frank</v>
      </c>
      <c r="C358">
        <f>VLOOKUP(A358,'Medical Examinations'!$B$2:$K$2337,2,)</f>
        <v>33.96</v>
      </c>
      <c r="D358">
        <f>VLOOKUP(A358,'Medical Examinations'!$B$2:$K$2337,3,0)</f>
        <v>4.99</v>
      </c>
      <c r="E358" t="str">
        <f>VLOOKUP(A358,'Medical Examinations'!$B$2:$K$2336,4,0)</f>
        <v>No</v>
      </c>
      <c r="F358" t="str">
        <f>VLOOKUP(A358,'Medical Examinations'!$B$2:$K$2337,5,0)</f>
        <v>No</v>
      </c>
      <c r="G358" t="str">
        <f>VLOOKUP(A358,'Medical Examinations'!$B$2:$K$2337,6,0)</f>
        <v>No</v>
      </c>
      <c r="H358">
        <f>VLOOKUP(A358,'Medical Examinations'!$B$2:$K$2337,7,0)</f>
        <v>0</v>
      </c>
      <c r="I358" t="str">
        <f>VLOOKUP(A358,'Medical Examinations'!$B$2:$K$2337,8,0)</f>
        <v>Yes</v>
      </c>
      <c r="J358" t="str">
        <f>VLOOKUP(A358,'Medical Examinations'!$B$2:$K$2337,9,0)</f>
        <v>Obesity</v>
      </c>
      <c r="K358" t="str">
        <f>VLOOKUP(A358,'Medical Examinations'!$B$2:$K$2337,10,0)</f>
        <v>Normal</v>
      </c>
      <c r="L358" s="14">
        <f>VLOOKUP(A358,'Hospitalisation Details'!B358:L2703,10,0)</f>
        <v>36409</v>
      </c>
      <c r="M358">
        <f>VLOOKUP(A358,'Hospitalisation Details'!$B$2:$L$2347,6,0)</f>
        <v>28245.34</v>
      </c>
      <c r="N358" t="str">
        <f>VLOOKUP(A358,'Hospitalisation Details'!$B$2:$L$2347,7,0)</f>
        <v>tier - 1</v>
      </c>
      <c r="O358" t="str">
        <f>VLOOKUP(A358,'Hospitalisation Details'!$B$2:$L$2347,8,0)</f>
        <v>tier - 3</v>
      </c>
      <c r="P358" t="str">
        <f>VLOOKUP(A358,'Hospitalisation Details'!$B$2:$L$2347,9,0)</f>
        <v>R1011</v>
      </c>
      <c r="Q358">
        <f>VLOOKUP(A358,'Hospitalisation Details'!$B$2:$L$2347,11,0)</f>
        <v>23</v>
      </c>
    </row>
    <row r="359" spans="1:17" ht="15.6" x14ac:dyDescent="0.3">
      <c r="A359" s="1" t="s">
        <v>2014</v>
      </c>
      <c r="B359" t="str">
        <f>VLOOKUP(A359,'Customer Names'!$A$2:$E$2336,5,)</f>
        <v xml:space="preserve">  Jeffry</v>
      </c>
      <c r="C359">
        <f>VLOOKUP(A359,'Medical Examinations'!$B$2:$K$2337,2,)</f>
        <v>26.695</v>
      </c>
      <c r="D359">
        <f>VLOOKUP(A359,'Medical Examinations'!$B$2:$K$2337,3,0)</f>
        <v>8.31</v>
      </c>
      <c r="E359" t="str">
        <f>VLOOKUP(A359,'Medical Examinations'!$B$2:$K$2336,4,0)</f>
        <v>No</v>
      </c>
      <c r="F359" t="str">
        <f>VLOOKUP(A359,'Medical Examinations'!$B$2:$K$2337,5,0)</f>
        <v>No</v>
      </c>
      <c r="G359" t="str">
        <f>VLOOKUP(A359,'Medical Examinations'!$B$2:$K$2337,6,0)</f>
        <v>No</v>
      </c>
      <c r="H359">
        <f>VLOOKUP(A359,'Medical Examinations'!$B$2:$K$2337,7,0)</f>
        <v>0</v>
      </c>
      <c r="I359" t="str">
        <f>VLOOKUP(A359,'Medical Examinations'!$B$2:$K$2337,8,0)</f>
        <v>Yes</v>
      </c>
      <c r="J359" t="str">
        <f>VLOOKUP(A359,'Medical Examinations'!$B$2:$K$2337,9,0)</f>
        <v>Overweight</v>
      </c>
      <c r="K359" t="str">
        <f>VLOOKUP(A359,'Medical Examinations'!$B$2:$K$2337,10,0)</f>
        <v>Diabetes</v>
      </c>
      <c r="L359" s="14">
        <f>VLOOKUP(A359,'Hospitalisation Details'!B359:L2704,10,0)</f>
        <v>22242</v>
      </c>
      <c r="M359">
        <f>VLOOKUP(A359,'Hospitalisation Details'!$B$2:$L$2347,6,0)</f>
        <v>28101.33</v>
      </c>
      <c r="N359" t="str">
        <f>VLOOKUP(A359,'Hospitalisation Details'!$B$2:$L$2347,7,0)</f>
        <v>tier - 1</v>
      </c>
      <c r="O359" t="str">
        <f>VLOOKUP(A359,'Hospitalisation Details'!$B$2:$L$2347,8,0)</f>
        <v>tier - 2</v>
      </c>
      <c r="P359" t="str">
        <f>VLOOKUP(A359,'Hospitalisation Details'!$B$2:$L$2347,9,0)</f>
        <v>R1019</v>
      </c>
      <c r="Q359">
        <f>VLOOKUP(A359,'Hospitalisation Details'!$B$2:$L$2347,11,0)</f>
        <v>62</v>
      </c>
    </row>
    <row r="360" spans="1:17" ht="15.6" x14ac:dyDescent="0.3">
      <c r="A360" s="1" t="s">
        <v>2013</v>
      </c>
      <c r="B360" t="str">
        <f>VLOOKUP(A360,'Customer Names'!$A$2:$E$2336,5,)</f>
        <v xml:space="preserve">  Mike</v>
      </c>
      <c r="C360">
        <f>VLOOKUP(A360,'Medical Examinations'!$B$2:$K$2337,2,)</f>
        <v>18.45</v>
      </c>
      <c r="D360">
        <f>VLOOKUP(A360,'Medical Examinations'!$B$2:$K$2337,3,0)</f>
        <v>5.07</v>
      </c>
      <c r="E360" t="str">
        <f>VLOOKUP(A360,'Medical Examinations'!$B$2:$K$2336,4,0)</f>
        <v>Yes</v>
      </c>
      <c r="F360" t="str">
        <f>VLOOKUP(A360,'Medical Examinations'!$B$2:$K$2337,5,0)</f>
        <v>No</v>
      </c>
      <c r="G360" t="str">
        <f>VLOOKUP(A360,'Medical Examinations'!$B$2:$K$2337,6,0)</f>
        <v>No</v>
      </c>
      <c r="H360">
        <f>VLOOKUP(A360,'Medical Examinations'!$B$2:$K$2337,7,0)</f>
        <v>0</v>
      </c>
      <c r="I360" t="str">
        <f>VLOOKUP(A360,'Medical Examinations'!$B$2:$K$2337,8,0)</f>
        <v>Yes</v>
      </c>
      <c r="J360" t="str">
        <f>VLOOKUP(A360,'Medical Examinations'!$B$2:$K$2337,9,0)</f>
        <v>Underweight</v>
      </c>
      <c r="K360" t="str">
        <f>VLOOKUP(A360,'Medical Examinations'!$B$2:$K$2337,10,0)</f>
        <v>Normal</v>
      </c>
      <c r="L360" s="14">
        <f>VLOOKUP(A360,'Hospitalisation Details'!B360:L2705,10,0)</f>
        <v>31380</v>
      </c>
      <c r="M360">
        <f>VLOOKUP(A360,'Hospitalisation Details'!$B$2:$L$2347,6,0)</f>
        <v>28006.94</v>
      </c>
      <c r="N360" t="str">
        <f>VLOOKUP(A360,'Hospitalisation Details'!$B$2:$L$2347,7,0)</f>
        <v>tier - 1</v>
      </c>
      <c r="O360" t="str">
        <f>VLOOKUP(A360,'Hospitalisation Details'!$B$2:$L$2347,8,0)</f>
        <v>tier - 2</v>
      </c>
      <c r="P360" t="str">
        <f>VLOOKUP(A360,'Hospitalisation Details'!$B$2:$L$2347,9,0)</f>
        <v>R1011</v>
      </c>
      <c r="Q360">
        <f>VLOOKUP(A360,'Hospitalisation Details'!$B$2:$L$2347,11,0)</f>
        <v>37</v>
      </c>
    </row>
    <row r="361" spans="1:17" ht="15.6" x14ac:dyDescent="0.3">
      <c r="A361" s="1" t="s">
        <v>2012</v>
      </c>
      <c r="B361" t="str">
        <f>VLOOKUP(A361,'Customer Names'!$A$2:$E$2336,5,)</f>
        <v xml:space="preserve">  Rick</v>
      </c>
      <c r="C361">
        <f>VLOOKUP(A361,'Medical Examinations'!$B$2:$K$2337,2,)</f>
        <v>33.18</v>
      </c>
      <c r="D361">
        <f>VLOOKUP(A361,'Medical Examinations'!$B$2:$K$2337,3,0)</f>
        <v>4.79</v>
      </c>
      <c r="E361" t="str">
        <f>VLOOKUP(A361,'Medical Examinations'!$B$2:$K$2336,4,0)</f>
        <v>No</v>
      </c>
      <c r="F361" t="str">
        <f>VLOOKUP(A361,'Medical Examinations'!$B$2:$K$2337,5,0)</f>
        <v>No</v>
      </c>
      <c r="G361" t="str">
        <f>VLOOKUP(A361,'Medical Examinations'!$B$2:$K$2337,6,0)</f>
        <v>No</v>
      </c>
      <c r="H361">
        <f>VLOOKUP(A361,'Medical Examinations'!$B$2:$K$2337,7,0)</f>
        <v>0</v>
      </c>
      <c r="I361" t="str">
        <f>VLOOKUP(A361,'Medical Examinations'!$B$2:$K$2337,8,0)</f>
        <v>Yes</v>
      </c>
      <c r="J361" t="str">
        <f>VLOOKUP(A361,'Medical Examinations'!$B$2:$K$2337,9,0)</f>
        <v>Obesity</v>
      </c>
      <c r="K361" t="str">
        <f>VLOOKUP(A361,'Medical Examinations'!$B$2:$K$2337,10,0)</f>
        <v>Normal</v>
      </c>
      <c r="L361" s="14">
        <f>VLOOKUP(A361,'Hospitalisation Details'!B361:L2706,10,0)</f>
        <v>36515</v>
      </c>
      <c r="M361">
        <f>VLOOKUP(A361,'Hospitalisation Details'!$B$2:$L$2347,6,0)</f>
        <v>27980.77</v>
      </c>
      <c r="N361" t="str">
        <f>VLOOKUP(A361,'Hospitalisation Details'!$B$2:$L$2347,7,0)</f>
        <v>tier - 1</v>
      </c>
      <c r="O361" t="str">
        <f>VLOOKUP(A361,'Hospitalisation Details'!$B$2:$L$2347,8,0)</f>
        <v>tier - 1</v>
      </c>
      <c r="P361" t="str">
        <f>VLOOKUP(A361,'Hospitalisation Details'!$B$2:$L$2347,9,0)</f>
        <v>R1011</v>
      </c>
      <c r="Q361">
        <f>VLOOKUP(A361,'Hospitalisation Details'!$B$2:$L$2347,11,0)</f>
        <v>23</v>
      </c>
    </row>
    <row r="362" spans="1:17" ht="15.6" x14ac:dyDescent="0.3">
      <c r="A362" s="1" t="s">
        <v>2011</v>
      </c>
      <c r="B362" t="str">
        <f>VLOOKUP(A362,'Customer Names'!$A$2:$E$2336,5,)</f>
        <v xml:space="preserve">  Pierre-Michel</v>
      </c>
      <c r="C362">
        <f>VLOOKUP(A362,'Medical Examinations'!$B$2:$K$2337,2,)</f>
        <v>36.1</v>
      </c>
      <c r="D362">
        <f>VLOOKUP(A362,'Medical Examinations'!$B$2:$K$2337,3,0)</f>
        <v>11.39</v>
      </c>
      <c r="E362" t="str">
        <f>VLOOKUP(A362,'Medical Examinations'!$B$2:$K$2336,4,0)</f>
        <v>Yes</v>
      </c>
      <c r="F362" t="str">
        <f>VLOOKUP(A362,'Medical Examinations'!$B$2:$K$2337,5,0)</f>
        <v>No</v>
      </c>
      <c r="G362" t="str">
        <f>VLOOKUP(A362,'Medical Examinations'!$B$2:$K$2337,6,0)</f>
        <v>No</v>
      </c>
      <c r="H362">
        <f>VLOOKUP(A362,'Medical Examinations'!$B$2:$K$2337,7,0)</f>
        <v>2</v>
      </c>
      <c r="I362" t="str">
        <f>VLOOKUP(A362,'Medical Examinations'!$B$2:$K$2337,8,0)</f>
        <v>No</v>
      </c>
      <c r="J362" t="str">
        <f>VLOOKUP(A362,'Medical Examinations'!$B$2:$K$2337,9,0)</f>
        <v>Obesity</v>
      </c>
      <c r="K362" t="str">
        <f>VLOOKUP(A362,'Medical Examinations'!$B$2:$K$2337,10,0)</f>
        <v>Diabetes</v>
      </c>
      <c r="L362" s="14">
        <f>VLOOKUP(A362,'Hospitalisation Details'!B362:L2707,10,0)</f>
        <v>22490</v>
      </c>
      <c r="M362">
        <f>VLOOKUP(A362,'Hospitalisation Details'!$B$2:$L$2347,6,0)</f>
        <v>27941.29</v>
      </c>
      <c r="N362" t="str">
        <f>VLOOKUP(A362,'Hospitalisation Details'!$B$2:$L$2347,7,0)</f>
        <v>tier - 1</v>
      </c>
      <c r="O362" t="str">
        <f>VLOOKUP(A362,'Hospitalisation Details'!$B$2:$L$2347,8,0)</f>
        <v>tier - 3</v>
      </c>
      <c r="P362" t="str">
        <f>VLOOKUP(A362,'Hospitalisation Details'!$B$2:$L$2347,9,0)</f>
        <v>R1011</v>
      </c>
      <c r="Q362">
        <f>VLOOKUP(A362,'Hospitalisation Details'!$B$2:$L$2347,11,0)</f>
        <v>61</v>
      </c>
    </row>
    <row r="363" spans="1:17" ht="15.6" x14ac:dyDescent="0.3">
      <c r="A363" s="1" t="s">
        <v>2010</v>
      </c>
      <c r="B363" t="str">
        <f>VLOOKUP(A363,'Customer Names'!$A$2:$E$2336,5,)</f>
        <v xml:space="preserve">  Daniel</v>
      </c>
      <c r="C363">
        <f>VLOOKUP(A363,'Medical Examinations'!$B$2:$K$2337,2,)</f>
        <v>22.77</v>
      </c>
      <c r="D363">
        <f>VLOOKUP(A363,'Medical Examinations'!$B$2:$K$2337,3,0)</f>
        <v>6</v>
      </c>
      <c r="E363" t="str">
        <f>VLOOKUP(A363,'Medical Examinations'!$B$2:$K$2336,4,0)</f>
        <v>No</v>
      </c>
      <c r="F363" t="str">
        <f>VLOOKUP(A363,'Medical Examinations'!$B$2:$K$2337,5,0)</f>
        <v>No</v>
      </c>
      <c r="G363" t="str">
        <f>VLOOKUP(A363,'Medical Examinations'!$B$2:$K$2337,6,0)</f>
        <v>No</v>
      </c>
      <c r="H363">
        <f>VLOOKUP(A363,'Medical Examinations'!$B$2:$K$2337,7,0)</f>
        <v>0</v>
      </c>
      <c r="I363" t="str">
        <f>VLOOKUP(A363,'Medical Examinations'!$B$2:$K$2337,8,0)</f>
        <v>Yes</v>
      </c>
      <c r="J363" t="str">
        <f>VLOOKUP(A363,'Medical Examinations'!$B$2:$K$2337,9,0)</f>
        <v>Normal Weight</v>
      </c>
      <c r="K363" t="str">
        <f>VLOOKUP(A363,'Medical Examinations'!$B$2:$K$2337,10,0)</f>
        <v>Prediabetes</v>
      </c>
      <c r="L363" s="14">
        <f>VLOOKUP(A363,'Hospitalisation Details'!B363:L2708,10,0)</f>
        <v>33393</v>
      </c>
      <c r="M363">
        <f>VLOOKUP(A363,'Hospitalisation Details'!$B$2:$L$2347,6,0)</f>
        <v>27931.11</v>
      </c>
      <c r="N363" t="str">
        <f>VLOOKUP(A363,'Hospitalisation Details'!$B$2:$L$2347,7,0)</f>
        <v>tier - 1</v>
      </c>
      <c r="O363" t="str">
        <f>VLOOKUP(A363,'Hospitalisation Details'!$B$2:$L$2347,8,0)</f>
        <v>tier - 3</v>
      </c>
      <c r="P363" t="str">
        <f>VLOOKUP(A363,'Hospitalisation Details'!$B$2:$L$2347,9,0)</f>
        <v>R1011</v>
      </c>
      <c r="Q363">
        <f>VLOOKUP(A363,'Hospitalisation Details'!$B$2:$L$2347,11,0)</f>
        <v>32</v>
      </c>
    </row>
    <row r="364" spans="1:17" ht="15.6" x14ac:dyDescent="0.3">
      <c r="A364" s="1" t="s">
        <v>2009</v>
      </c>
      <c r="B364" t="str">
        <f>VLOOKUP(A364,'Customer Names'!$A$2:$E$2336,5,)</f>
        <v xml:space="preserve">  Brian L</v>
      </c>
      <c r="C364">
        <f>VLOOKUP(A364,'Medical Examinations'!$B$2:$K$2337,2,)</f>
        <v>21.24</v>
      </c>
      <c r="D364">
        <f>VLOOKUP(A364,'Medical Examinations'!$B$2:$K$2337,3,0)</f>
        <v>5.13</v>
      </c>
      <c r="E364" t="str">
        <f>VLOOKUP(A364,'Medical Examinations'!$B$2:$K$2336,4,0)</f>
        <v>No</v>
      </c>
      <c r="F364" t="str">
        <f>VLOOKUP(A364,'Medical Examinations'!$B$2:$K$2337,5,0)</f>
        <v>No</v>
      </c>
      <c r="G364" t="str">
        <f>VLOOKUP(A364,'Medical Examinations'!$B$2:$K$2337,6,0)</f>
        <v>No</v>
      </c>
      <c r="H364">
        <f>VLOOKUP(A364,'Medical Examinations'!$B$2:$K$2337,7,0)</f>
        <v>0</v>
      </c>
      <c r="I364" t="str">
        <f>VLOOKUP(A364,'Medical Examinations'!$B$2:$K$2337,8,0)</f>
        <v>Yes</v>
      </c>
      <c r="J364" t="str">
        <f>VLOOKUP(A364,'Medical Examinations'!$B$2:$K$2337,9,0)</f>
        <v>Normal Weight</v>
      </c>
      <c r="K364" t="str">
        <f>VLOOKUP(A364,'Medical Examinations'!$B$2:$K$2337,10,0)</f>
        <v>Normal</v>
      </c>
      <c r="L364" s="14">
        <f>VLOOKUP(A364,'Hospitalisation Details'!B364:L2709,10,0)</f>
        <v>32833</v>
      </c>
      <c r="M364">
        <f>VLOOKUP(A364,'Hospitalisation Details'!$B$2:$L$2347,6,0)</f>
        <v>27925.86</v>
      </c>
      <c r="N364" t="str">
        <f>VLOOKUP(A364,'Hospitalisation Details'!$B$2:$L$2347,7,0)</f>
        <v>tier - 1</v>
      </c>
      <c r="O364" t="str">
        <f>VLOOKUP(A364,'Hospitalisation Details'!$B$2:$L$2347,8,0)</f>
        <v>tier - 2</v>
      </c>
      <c r="P364" t="str">
        <f>VLOOKUP(A364,'Hospitalisation Details'!$B$2:$L$2347,9,0)</f>
        <v>R1011</v>
      </c>
      <c r="Q364">
        <f>VLOOKUP(A364,'Hospitalisation Details'!$B$2:$L$2347,11,0)</f>
        <v>33</v>
      </c>
    </row>
    <row r="365" spans="1:17" ht="15.6" x14ac:dyDescent="0.3">
      <c r="A365" s="1" t="s">
        <v>2008</v>
      </c>
      <c r="B365" t="str">
        <f>VLOOKUP(A365,'Customer Names'!$A$2:$E$2336,5,)</f>
        <v xml:space="preserve">  Morgan M</v>
      </c>
      <c r="C365">
        <f>VLOOKUP(A365,'Medical Examinations'!$B$2:$K$2337,2,)</f>
        <v>17.600000000000001</v>
      </c>
      <c r="D365">
        <f>VLOOKUP(A365,'Medical Examinations'!$B$2:$K$2337,3,0)</f>
        <v>5.26</v>
      </c>
      <c r="E365" t="str">
        <f>VLOOKUP(A365,'Medical Examinations'!$B$2:$K$2336,4,0)</f>
        <v>Yes</v>
      </c>
      <c r="F365" t="str">
        <f>VLOOKUP(A365,'Medical Examinations'!$B$2:$K$2337,5,0)</f>
        <v>No</v>
      </c>
      <c r="G365" t="str">
        <f>VLOOKUP(A365,'Medical Examinations'!$B$2:$K$2337,6,0)</f>
        <v>No</v>
      </c>
      <c r="H365">
        <f>VLOOKUP(A365,'Medical Examinations'!$B$2:$K$2337,7,0)</f>
        <v>0</v>
      </c>
      <c r="I365" t="str">
        <f>VLOOKUP(A365,'Medical Examinations'!$B$2:$K$2337,8,0)</f>
        <v>Yes</v>
      </c>
      <c r="J365" t="str">
        <f>VLOOKUP(A365,'Medical Examinations'!$B$2:$K$2337,9,0)</f>
        <v>Underweight</v>
      </c>
      <c r="K365" t="str">
        <f>VLOOKUP(A365,'Medical Examinations'!$B$2:$K$2337,10,0)</f>
        <v>Normal</v>
      </c>
      <c r="L365" s="14">
        <f>VLOOKUP(A365,'Hospitalisation Details'!B365:L2710,10,0)</f>
        <v>31385</v>
      </c>
      <c r="M365">
        <f>VLOOKUP(A365,'Hospitalisation Details'!$B$2:$L$2347,6,0)</f>
        <v>27849.94</v>
      </c>
      <c r="N365" t="str">
        <f>VLOOKUP(A365,'Hospitalisation Details'!$B$2:$L$2347,7,0)</f>
        <v>tier - 1</v>
      </c>
      <c r="O365" t="str">
        <f>VLOOKUP(A365,'Hospitalisation Details'!$B$2:$L$2347,8,0)</f>
        <v>tier - 1</v>
      </c>
      <c r="P365" t="str">
        <f>VLOOKUP(A365,'Hospitalisation Details'!$B$2:$L$2347,9,0)</f>
        <v>R1011</v>
      </c>
      <c r="Q365">
        <f>VLOOKUP(A365,'Hospitalisation Details'!$B$2:$L$2347,11,0)</f>
        <v>37</v>
      </c>
    </row>
    <row r="366" spans="1:17" ht="15.6" x14ac:dyDescent="0.3">
      <c r="A366" s="1" t="s">
        <v>2007</v>
      </c>
      <c r="B366" t="str">
        <f>VLOOKUP(A366,'Customer Names'!$A$2:$E$2336,5,)</f>
        <v xml:space="preserve">  Caroline</v>
      </c>
      <c r="C366">
        <f>VLOOKUP(A366,'Medical Examinations'!$B$2:$K$2337,2,)</f>
        <v>26.29</v>
      </c>
      <c r="D366">
        <f>VLOOKUP(A366,'Medical Examinations'!$B$2:$K$2337,3,0)</f>
        <v>6.84</v>
      </c>
      <c r="E366" t="str">
        <f>VLOOKUP(A366,'Medical Examinations'!$B$2:$K$2336,4,0)</f>
        <v>No</v>
      </c>
      <c r="F366" t="str">
        <f>VLOOKUP(A366,'Medical Examinations'!$B$2:$K$2337,5,0)</f>
        <v>No</v>
      </c>
      <c r="G366" t="str">
        <f>VLOOKUP(A366,'Medical Examinations'!$B$2:$K$2337,6,0)</f>
        <v>No</v>
      </c>
      <c r="H366">
        <f>VLOOKUP(A366,'Medical Examinations'!$B$2:$K$2337,7,0)</f>
        <v>0</v>
      </c>
      <c r="I366" t="str">
        <f>VLOOKUP(A366,'Medical Examinations'!$B$2:$K$2337,8,0)</f>
        <v>Yes</v>
      </c>
      <c r="J366" t="str">
        <f>VLOOKUP(A366,'Medical Examinations'!$B$2:$K$2337,9,0)</f>
        <v>Overweight</v>
      </c>
      <c r="K366" t="str">
        <f>VLOOKUP(A366,'Medical Examinations'!$B$2:$K$2337,10,0)</f>
        <v>Diabetes</v>
      </c>
      <c r="L366" s="14">
        <f>VLOOKUP(A366,'Hospitalisation Details'!B366:L2711,10,0)</f>
        <v>22103</v>
      </c>
      <c r="M366">
        <f>VLOOKUP(A366,'Hospitalisation Details'!$B$2:$L$2347,6,0)</f>
        <v>27808.73</v>
      </c>
      <c r="N366" t="str">
        <f>VLOOKUP(A366,'Hospitalisation Details'!$B$2:$L$2347,7,0)</f>
        <v>tier - 1</v>
      </c>
      <c r="O366" t="str">
        <f>VLOOKUP(A366,'Hospitalisation Details'!$B$2:$L$2347,8,0)</f>
        <v>tier - 1</v>
      </c>
      <c r="P366" t="str">
        <f>VLOOKUP(A366,'Hospitalisation Details'!$B$2:$L$2347,9,0)</f>
        <v>R1013</v>
      </c>
      <c r="Q366">
        <f>VLOOKUP(A366,'Hospitalisation Details'!$B$2:$L$2347,11,0)</f>
        <v>62</v>
      </c>
    </row>
    <row r="367" spans="1:17" ht="15.6" x14ac:dyDescent="0.3">
      <c r="A367" s="1" t="s">
        <v>2006</v>
      </c>
      <c r="B367" t="str">
        <f>VLOOKUP(A367,'Customer Names'!$A$2:$E$2336,5,)</f>
        <v xml:space="preserve">  Drew T</v>
      </c>
      <c r="C367">
        <f>VLOOKUP(A367,'Medical Examinations'!$B$2:$K$2337,2,)</f>
        <v>35.31</v>
      </c>
      <c r="D367">
        <f>VLOOKUP(A367,'Medical Examinations'!$B$2:$K$2337,3,0)</f>
        <v>9.0399999999999991</v>
      </c>
      <c r="E367" t="str">
        <f>VLOOKUP(A367,'Medical Examinations'!$B$2:$K$2336,4,0)</f>
        <v>No</v>
      </c>
      <c r="F367" t="str">
        <f>VLOOKUP(A367,'Medical Examinations'!$B$2:$K$2337,5,0)</f>
        <v>No</v>
      </c>
      <c r="G367" t="str">
        <f>VLOOKUP(A367,'Medical Examinations'!$B$2:$K$2337,6,0)</f>
        <v>No</v>
      </c>
      <c r="H367">
        <f>VLOOKUP(A367,'Medical Examinations'!$B$2:$K$2337,7,0)</f>
        <v>0</v>
      </c>
      <c r="I367" t="str">
        <f>VLOOKUP(A367,'Medical Examinations'!$B$2:$K$2337,8,0)</f>
        <v>No</v>
      </c>
      <c r="J367" t="str">
        <f>VLOOKUP(A367,'Medical Examinations'!$B$2:$K$2337,9,0)</f>
        <v>Obesity</v>
      </c>
      <c r="K367" t="str">
        <f>VLOOKUP(A367,'Medical Examinations'!$B$2:$K$2337,10,0)</f>
        <v>Diabetes</v>
      </c>
      <c r="L367" s="14">
        <f>VLOOKUP(A367,'Hospitalisation Details'!B367:L2712,10,0)</f>
        <v>37596</v>
      </c>
      <c r="M367">
        <f>VLOOKUP(A367,'Hospitalisation Details'!$B$2:$L$2347,6,0)</f>
        <v>27724.29</v>
      </c>
      <c r="N367" t="str">
        <f>VLOOKUP(A367,'Hospitalisation Details'!$B$2:$L$2347,7,0)</f>
        <v>tier - 1</v>
      </c>
      <c r="O367" t="str">
        <f>VLOOKUP(A367,'Hospitalisation Details'!$B$2:$L$2347,8,0)</f>
        <v>tier - 3</v>
      </c>
      <c r="P367" t="str">
        <f>VLOOKUP(A367,'Hospitalisation Details'!$B$2:$L$2347,9,0)</f>
        <v>R1013</v>
      </c>
      <c r="Q367">
        <f>VLOOKUP(A367,'Hospitalisation Details'!$B$2:$L$2347,11,0)</f>
        <v>20</v>
      </c>
    </row>
    <row r="368" spans="1:17" ht="15.6" x14ac:dyDescent="0.3">
      <c r="A368" s="1" t="s">
        <v>2005</v>
      </c>
      <c r="B368" t="str">
        <f>VLOOKUP(A368,'Customer Names'!$A$2:$E$2336,5,)</f>
        <v xml:space="preserve">  Austin W</v>
      </c>
      <c r="C368">
        <f>VLOOKUP(A368,'Medical Examinations'!$B$2:$K$2337,2,)</f>
        <v>27.04</v>
      </c>
      <c r="D368">
        <f>VLOOKUP(A368,'Medical Examinations'!$B$2:$K$2337,3,0)</f>
        <v>4.0999999999999996</v>
      </c>
      <c r="E368" t="str">
        <f>VLOOKUP(A368,'Medical Examinations'!$B$2:$K$2336,4,0)</f>
        <v>No</v>
      </c>
      <c r="F368" t="str">
        <f>VLOOKUP(A368,'Medical Examinations'!$B$2:$K$2337,5,0)</f>
        <v>No</v>
      </c>
      <c r="G368" t="str">
        <f>VLOOKUP(A368,'Medical Examinations'!$B$2:$K$2337,6,0)</f>
        <v>No</v>
      </c>
      <c r="H368">
        <f>VLOOKUP(A368,'Medical Examinations'!$B$2:$K$2337,7,0)</f>
        <v>1</v>
      </c>
      <c r="I368" t="str">
        <f>VLOOKUP(A368,'Medical Examinations'!$B$2:$K$2337,8,0)</f>
        <v>Yes</v>
      </c>
      <c r="J368" t="str">
        <f>VLOOKUP(A368,'Medical Examinations'!$B$2:$K$2337,9,0)</f>
        <v>Overweight</v>
      </c>
      <c r="K368" t="str">
        <f>VLOOKUP(A368,'Medical Examinations'!$B$2:$K$2337,10,0)</f>
        <v>Normal</v>
      </c>
      <c r="L368" s="14">
        <f>VLOOKUP(A368,'Hospitalisation Details'!B368:L2713,10,0)</f>
        <v>33788</v>
      </c>
      <c r="M368">
        <f>VLOOKUP(A368,'Hospitalisation Details'!$B$2:$L$2347,6,0)</f>
        <v>27696.11</v>
      </c>
      <c r="N368" t="str">
        <f>VLOOKUP(A368,'Hospitalisation Details'!$B$2:$L$2347,7,0)</f>
        <v>tier - 1</v>
      </c>
      <c r="O368" t="str">
        <f>VLOOKUP(A368,'Hospitalisation Details'!$B$2:$L$2347,8,0)</f>
        <v>tier - 2</v>
      </c>
      <c r="P368" t="str">
        <f>VLOOKUP(A368,'Hospitalisation Details'!$B$2:$L$2347,9,0)</f>
        <v>R1011</v>
      </c>
      <c r="Q368">
        <f>VLOOKUP(A368,'Hospitalisation Details'!$B$2:$L$2347,11,0)</f>
        <v>30</v>
      </c>
    </row>
    <row r="369" spans="1:17" ht="15.6" x14ac:dyDescent="0.3">
      <c r="A369" s="1" t="s">
        <v>2004</v>
      </c>
      <c r="B369" t="str">
        <f>VLOOKUP(A369,'Customer Names'!$A$2:$E$2336,5,)</f>
        <v xml:space="preserve">  Berenice</v>
      </c>
      <c r="C369">
        <f>VLOOKUP(A369,'Medical Examinations'!$B$2:$K$2337,2,)</f>
        <v>30.23</v>
      </c>
      <c r="D369">
        <f>VLOOKUP(A369,'Medical Examinations'!$B$2:$K$2337,3,0)</f>
        <v>4.2300000000000004</v>
      </c>
      <c r="E369" t="str">
        <f>VLOOKUP(A369,'Medical Examinations'!$B$2:$K$2336,4,0)</f>
        <v>Yes</v>
      </c>
      <c r="F369" t="str">
        <f>VLOOKUP(A369,'Medical Examinations'!$B$2:$K$2337,5,0)</f>
        <v>No</v>
      </c>
      <c r="G369" t="str">
        <f>VLOOKUP(A369,'Medical Examinations'!$B$2:$K$2337,6,0)</f>
        <v>Yes</v>
      </c>
      <c r="H369">
        <f>VLOOKUP(A369,'Medical Examinations'!$B$2:$K$2337,7,0)</f>
        <v>1</v>
      </c>
      <c r="I369" t="str">
        <f>VLOOKUP(A369,'Medical Examinations'!$B$2:$K$2337,8,0)</f>
        <v>Yes</v>
      </c>
      <c r="J369" t="str">
        <f>VLOOKUP(A369,'Medical Examinations'!$B$2:$K$2337,9,0)</f>
        <v>Obesity</v>
      </c>
      <c r="K369" t="str">
        <f>VLOOKUP(A369,'Medical Examinations'!$B$2:$K$2337,10,0)</f>
        <v>Normal</v>
      </c>
      <c r="L369" s="14">
        <f>VLOOKUP(A369,'Hospitalisation Details'!B369:L2714,10,0)</f>
        <v>35710</v>
      </c>
      <c r="M369">
        <f>VLOOKUP(A369,'Hospitalisation Details'!$B$2:$L$2347,6,0)</f>
        <v>27625.17</v>
      </c>
      <c r="N369" t="str">
        <f>VLOOKUP(A369,'Hospitalisation Details'!$B$2:$L$2347,7,0)</f>
        <v>tier - 1</v>
      </c>
      <c r="O369" t="str">
        <f>VLOOKUP(A369,'Hospitalisation Details'!$B$2:$L$2347,8,0)</f>
        <v>tier - 1</v>
      </c>
      <c r="P369" t="str">
        <f>VLOOKUP(A369,'Hospitalisation Details'!$B$2:$L$2347,9,0)</f>
        <v>R1011</v>
      </c>
      <c r="Q369">
        <f>VLOOKUP(A369,'Hospitalisation Details'!$B$2:$L$2347,11,0)</f>
        <v>25</v>
      </c>
    </row>
    <row r="370" spans="1:17" ht="15.6" x14ac:dyDescent="0.3">
      <c r="A370" s="1" t="s">
        <v>2003</v>
      </c>
      <c r="B370" t="str">
        <f>VLOOKUP(A370,'Customer Names'!$A$2:$E$2336,5,)</f>
        <v xml:space="preserve">  Kenneth A</v>
      </c>
      <c r="C370">
        <f>VLOOKUP(A370,'Medical Examinations'!$B$2:$K$2337,2,)</f>
        <v>30.6</v>
      </c>
      <c r="D370">
        <f>VLOOKUP(A370,'Medical Examinations'!$B$2:$K$2337,3,0)</f>
        <v>6.48</v>
      </c>
      <c r="E370" t="str">
        <f>VLOOKUP(A370,'Medical Examinations'!$B$2:$K$2336,4,0)</f>
        <v>Yes</v>
      </c>
      <c r="F370" t="str">
        <f>VLOOKUP(A370,'Medical Examinations'!$B$2:$K$2337,5,0)</f>
        <v>No</v>
      </c>
      <c r="G370" t="str">
        <f>VLOOKUP(A370,'Medical Examinations'!$B$2:$K$2337,6,0)</f>
        <v>Yes</v>
      </c>
      <c r="H370">
        <f>VLOOKUP(A370,'Medical Examinations'!$B$2:$K$2337,7,0)</f>
        <v>1</v>
      </c>
      <c r="I370" t="str">
        <f>VLOOKUP(A370,'Medical Examinations'!$B$2:$K$2337,8,0)</f>
        <v>Yes</v>
      </c>
      <c r="J370" t="str">
        <f>VLOOKUP(A370,'Medical Examinations'!$B$2:$K$2337,9,0)</f>
        <v>Obesity</v>
      </c>
      <c r="K370" t="str">
        <f>VLOOKUP(A370,'Medical Examinations'!$B$2:$K$2337,10,0)</f>
        <v>Prediabetes</v>
      </c>
      <c r="L370" s="14">
        <f>VLOOKUP(A370,'Hospitalisation Details'!B370:L2715,10,0)</f>
        <v>35682</v>
      </c>
      <c r="M370">
        <f>VLOOKUP(A370,'Hospitalisation Details'!$B$2:$L$2347,6,0)</f>
        <v>27619.360000000001</v>
      </c>
      <c r="N370" t="str">
        <f>VLOOKUP(A370,'Hospitalisation Details'!$B$2:$L$2347,7,0)</f>
        <v>tier - 2</v>
      </c>
      <c r="O370" t="str">
        <f>VLOOKUP(A370,'Hospitalisation Details'!$B$2:$L$2347,8,0)</f>
        <v>tier - 3</v>
      </c>
      <c r="P370" t="str">
        <f>VLOOKUP(A370,'Hospitalisation Details'!$B$2:$L$2347,9,0)</f>
        <v>R1011</v>
      </c>
      <c r="Q370">
        <f>VLOOKUP(A370,'Hospitalisation Details'!$B$2:$L$2347,11,0)</f>
        <v>25</v>
      </c>
    </row>
    <row r="371" spans="1:17" ht="15.6" x14ac:dyDescent="0.3">
      <c r="A371" s="1" t="s">
        <v>2002</v>
      </c>
      <c r="B371" t="str">
        <f>VLOOKUP(A371,'Customer Names'!$A$2:$E$2336,5,)</f>
        <v xml:space="preserve">  Miguel</v>
      </c>
      <c r="C371">
        <f>VLOOKUP(A371,'Medical Examinations'!$B$2:$K$2337,2,)</f>
        <v>26.8</v>
      </c>
      <c r="D371">
        <f>VLOOKUP(A371,'Medical Examinations'!$B$2:$K$2337,3,0)</f>
        <v>5.53</v>
      </c>
      <c r="E371" t="str">
        <f>VLOOKUP(A371,'Medical Examinations'!$B$2:$K$2336,4,0)</f>
        <v>No</v>
      </c>
      <c r="F371" t="str">
        <f>VLOOKUP(A371,'Medical Examinations'!$B$2:$K$2337,5,0)</f>
        <v>No</v>
      </c>
      <c r="G371" t="str">
        <f>VLOOKUP(A371,'Medical Examinations'!$B$2:$K$2337,6,0)</f>
        <v>No</v>
      </c>
      <c r="H371">
        <f>VLOOKUP(A371,'Medical Examinations'!$B$2:$K$2337,7,0)</f>
        <v>1</v>
      </c>
      <c r="I371" t="str">
        <f>VLOOKUP(A371,'Medical Examinations'!$B$2:$K$2337,8,0)</f>
        <v>Yes</v>
      </c>
      <c r="J371" t="str">
        <f>VLOOKUP(A371,'Medical Examinations'!$B$2:$K$2337,9,0)</f>
        <v>Overweight</v>
      </c>
      <c r="K371" t="str">
        <f>VLOOKUP(A371,'Medical Examinations'!$B$2:$K$2337,10,0)</f>
        <v>Normal</v>
      </c>
      <c r="L371" s="14">
        <f>VLOOKUP(A371,'Hospitalisation Details'!B371:L2716,10,0)</f>
        <v>33766</v>
      </c>
      <c r="M371">
        <f>VLOOKUP(A371,'Hospitalisation Details'!$B$2:$L$2347,6,0)</f>
        <v>27614.71</v>
      </c>
      <c r="N371" t="str">
        <f>VLOOKUP(A371,'Hospitalisation Details'!$B$2:$L$2347,7,0)</f>
        <v>tier - 2</v>
      </c>
      <c r="O371" t="str">
        <f>VLOOKUP(A371,'Hospitalisation Details'!$B$2:$L$2347,8,0)</f>
        <v>tier - 3</v>
      </c>
      <c r="P371" t="str">
        <f>VLOOKUP(A371,'Hospitalisation Details'!$B$2:$L$2347,9,0)</f>
        <v>R1011</v>
      </c>
      <c r="Q371">
        <f>VLOOKUP(A371,'Hospitalisation Details'!$B$2:$L$2347,11,0)</f>
        <v>30</v>
      </c>
    </row>
    <row r="372" spans="1:17" ht="15.6" x14ac:dyDescent="0.3">
      <c r="A372" s="1" t="s">
        <v>2001</v>
      </c>
      <c r="B372" t="str">
        <f>VLOOKUP(A372,'Customer Names'!$A$2:$E$2336,5,)</f>
        <v xml:space="preserve">  Hadley T</v>
      </c>
      <c r="C372">
        <f>VLOOKUP(A372,'Medical Examinations'!$B$2:$K$2337,2,)</f>
        <v>16.86</v>
      </c>
      <c r="D372">
        <f>VLOOKUP(A372,'Medical Examinations'!$B$2:$K$2337,3,0)</f>
        <v>4.07</v>
      </c>
      <c r="E372" t="str">
        <f>VLOOKUP(A372,'Medical Examinations'!$B$2:$K$2336,4,0)</f>
        <v>Yes</v>
      </c>
      <c r="F372" t="str">
        <f>VLOOKUP(A372,'Medical Examinations'!$B$2:$K$2337,5,0)</f>
        <v>No</v>
      </c>
      <c r="G372" t="str">
        <f>VLOOKUP(A372,'Medical Examinations'!$B$2:$K$2337,6,0)</f>
        <v>No</v>
      </c>
      <c r="H372">
        <f>VLOOKUP(A372,'Medical Examinations'!$B$2:$K$2337,7,0)</f>
        <v>0</v>
      </c>
      <c r="I372" t="str">
        <f>VLOOKUP(A372,'Medical Examinations'!$B$2:$K$2337,8,0)</f>
        <v>Yes</v>
      </c>
      <c r="J372" t="str">
        <f>VLOOKUP(A372,'Medical Examinations'!$B$2:$K$2337,9,0)</f>
        <v>Underweight</v>
      </c>
      <c r="K372" t="str">
        <f>VLOOKUP(A372,'Medical Examinations'!$B$2:$K$2337,10,0)</f>
        <v>Normal</v>
      </c>
      <c r="L372" s="14">
        <f>VLOOKUP(A372,'Hospitalisation Details'!B372:L2717,10,0)</f>
        <v>31357</v>
      </c>
      <c r="M372">
        <f>VLOOKUP(A372,'Hospitalisation Details'!$B$2:$L$2347,6,0)</f>
        <v>27598.93</v>
      </c>
      <c r="N372" t="str">
        <f>VLOOKUP(A372,'Hospitalisation Details'!$B$2:$L$2347,7,0)</f>
        <v>tier - 2</v>
      </c>
      <c r="O372" t="str">
        <f>VLOOKUP(A372,'Hospitalisation Details'!$B$2:$L$2347,8,0)</f>
        <v>tier - 1</v>
      </c>
      <c r="P372" t="str">
        <f>VLOOKUP(A372,'Hospitalisation Details'!$B$2:$L$2347,9,0)</f>
        <v>R1011</v>
      </c>
      <c r="Q372">
        <f>VLOOKUP(A372,'Hospitalisation Details'!$B$2:$L$2347,11,0)</f>
        <v>37</v>
      </c>
    </row>
    <row r="373" spans="1:17" ht="15.6" x14ac:dyDescent="0.3">
      <c r="A373" s="1" t="s">
        <v>2000</v>
      </c>
      <c r="B373" t="str">
        <f>VLOOKUP(A373,'Customer Names'!$A$2:$E$2336,5,)</f>
        <v xml:space="preserve">  Taylor</v>
      </c>
      <c r="C373">
        <f>VLOOKUP(A373,'Medical Examinations'!$B$2:$K$2337,2,)</f>
        <v>16.3</v>
      </c>
      <c r="D373">
        <f>VLOOKUP(A373,'Medical Examinations'!$B$2:$K$2337,3,0)</f>
        <v>5.51</v>
      </c>
      <c r="E373" t="str">
        <f>VLOOKUP(A373,'Medical Examinations'!$B$2:$K$2336,4,0)</f>
        <v>No</v>
      </c>
      <c r="F373" t="str">
        <f>VLOOKUP(A373,'Medical Examinations'!$B$2:$K$2337,5,0)</f>
        <v>No</v>
      </c>
      <c r="G373" t="str">
        <f>VLOOKUP(A373,'Medical Examinations'!$B$2:$K$2337,6,0)</f>
        <v>No</v>
      </c>
      <c r="H373">
        <f>VLOOKUP(A373,'Medical Examinations'!$B$2:$K$2337,7,0)</f>
        <v>1</v>
      </c>
      <c r="I373" t="str">
        <f>VLOOKUP(A373,'Medical Examinations'!$B$2:$K$2337,8,0)</f>
        <v>Yes</v>
      </c>
      <c r="J373" t="str">
        <f>VLOOKUP(A373,'Medical Examinations'!$B$2:$K$2337,9,0)</f>
        <v>Underweight</v>
      </c>
      <c r="K373" t="str">
        <f>VLOOKUP(A373,'Medical Examinations'!$B$2:$K$2337,10,0)</f>
        <v>Normal</v>
      </c>
      <c r="L373" s="14">
        <f>VLOOKUP(A373,'Hospitalisation Details'!B373:L2718,10,0)</f>
        <v>30885</v>
      </c>
      <c r="M373">
        <f>VLOOKUP(A373,'Hospitalisation Details'!$B$2:$L$2347,6,0)</f>
        <v>27534.53</v>
      </c>
      <c r="N373" t="str">
        <f>VLOOKUP(A373,'Hospitalisation Details'!$B$2:$L$2347,7,0)</f>
        <v>tier - 2</v>
      </c>
      <c r="O373" t="str">
        <f>VLOOKUP(A373,'Hospitalisation Details'!$B$2:$L$2347,8,0)</f>
        <v>tier - 2</v>
      </c>
      <c r="P373" t="str">
        <f>VLOOKUP(A373,'Hospitalisation Details'!$B$2:$L$2347,9,0)</f>
        <v>R1011</v>
      </c>
      <c r="Q373">
        <f>VLOOKUP(A373,'Hospitalisation Details'!$B$2:$L$2347,11,0)</f>
        <v>38</v>
      </c>
    </row>
    <row r="374" spans="1:17" ht="15.6" x14ac:dyDescent="0.3">
      <c r="A374" s="1" t="s">
        <v>1999</v>
      </c>
      <c r="B374" t="str">
        <f>VLOOKUP(A374,'Customer Names'!$A$2:$E$2336,5,)</f>
        <v xml:space="preserve">  Tenielle M</v>
      </c>
      <c r="C374">
        <f>VLOOKUP(A374,'Medical Examinations'!$B$2:$K$2337,2,)</f>
        <v>29.81</v>
      </c>
      <c r="D374">
        <f>VLOOKUP(A374,'Medical Examinations'!$B$2:$K$2337,3,0)</f>
        <v>11.66</v>
      </c>
      <c r="E374" t="str">
        <f>VLOOKUP(A374,'Medical Examinations'!$B$2:$K$2336,4,0)</f>
        <v>No</v>
      </c>
      <c r="F374" t="str">
        <f>VLOOKUP(A374,'Medical Examinations'!$B$2:$K$2337,5,0)</f>
        <v>No</v>
      </c>
      <c r="G374" t="str">
        <f>VLOOKUP(A374,'Medical Examinations'!$B$2:$K$2337,6,0)</f>
        <v>No</v>
      </c>
      <c r="H374">
        <f>VLOOKUP(A374,'Medical Examinations'!$B$2:$K$2337,7,0)</f>
        <v>0</v>
      </c>
      <c r="I374" t="str">
        <f>VLOOKUP(A374,'Medical Examinations'!$B$2:$K$2337,8,0)</f>
        <v>Yes</v>
      </c>
      <c r="J374" t="str">
        <f>VLOOKUP(A374,'Medical Examinations'!$B$2:$K$2337,9,0)</f>
        <v>Overweight</v>
      </c>
      <c r="K374" t="str">
        <f>VLOOKUP(A374,'Medical Examinations'!$B$2:$K$2337,10,0)</f>
        <v>Diabetes</v>
      </c>
      <c r="L374" s="14">
        <f>VLOOKUP(A374,'Hospitalisation Details'!B374:L2719,10,0)</f>
        <v>24034</v>
      </c>
      <c r="M374">
        <f>VLOOKUP(A374,'Hospitalisation Details'!$B$2:$L$2347,6,0)</f>
        <v>27533.91</v>
      </c>
      <c r="N374" t="str">
        <f>VLOOKUP(A374,'Hospitalisation Details'!$B$2:$L$2347,7,0)</f>
        <v>tier - 2</v>
      </c>
      <c r="O374" t="str">
        <f>VLOOKUP(A374,'Hospitalisation Details'!$B$2:$L$2347,8,0)</f>
        <v>tier - 3</v>
      </c>
      <c r="P374" t="str">
        <f>VLOOKUP(A374,'Hospitalisation Details'!$B$2:$L$2347,9,0)</f>
        <v>R1013</v>
      </c>
      <c r="Q374">
        <f>VLOOKUP(A374,'Hospitalisation Details'!$B$2:$L$2347,11,0)</f>
        <v>57</v>
      </c>
    </row>
    <row r="375" spans="1:17" ht="15.6" x14ac:dyDescent="0.3">
      <c r="A375" s="1" t="s">
        <v>1998</v>
      </c>
      <c r="B375" t="str">
        <f>VLOOKUP(A375,'Customer Names'!$A$2:$E$2336,5,)</f>
        <v xml:space="preserve">  Andrea</v>
      </c>
      <c r="C375">
        <f>VLOOKUP(A375,'Medical Examinations'!$B$2:$K$2337,2,)</f>
        <v>16.329999999999998</v>
      </c>
      <c r="D375">
        <f>VLOOKUP(A375,'Medical Examinations'!$B$2:$K$2337,3,0)</f>
        <v>7.26</v>
      </c>
      <c r="E375" t="str">
        <f>VLOOKUP(A375,'Medical Examinations'!$B$2:$K$2336,4,0)</f>
        <v>Yes</v>
      </c>
      <c r="F375" t="str">
        <f>VLOOKUP(A375,'Medical Examinations'!$B$2:$K$2337,5,0)</f>
        <v>No</v>
      </c>
      <c r="G375" t="str">
        <f>VLOOKUP(A375,'Medical Examinations'!$B$2:$K$2337,6,0)</f>
        <v>No</v>
      </c>
      <c r="H375">
        <f>VLOOKUP(A375,'Medical Examinations'!$B$2:$K$2337,7,0)</f>
        <v>0</v>
      </c>
      <c r="I375" t="str">
        <f>VLOOKUP(A375,'Medical Examinations'!$B$2:$K$2337,8,0)</f>
        <v>Yes</v>
      </c>
      <c r="J375" t="str">
        <f>VLOOKUP(A375,'Medical Examinations'!$B$2:$K$2337,9,0)</f>
        <v>Underweight</v>
      </c>
      <c r="K375" t="str">
        <f>VLOOKUP(A375,'Medical Examinations'!$B$2:$K$2337,10,0)</f>
        <v>Diabetes</v>
      </c>
      <c r="L375" s="14">
        <f>VLOOKUP(A375,'Hospitalisation Details'!B375:L2720,10,0)</f>
        <v>29862</v>
      </c>
      <c r="M375">
        <f>VLOOKUP(A375,'Hospitalisation Details'!$B$2:$L$2347,6,0)</f>
        <v>27495.59</v>
      </c>
      <c r="N375" t="str">
        <f>VLOOKUP(A375,'Hospitalisation Details'!$B$2:$L$2347,7,0)</f>
        <v>tier - 2</v>
      </c>
      <c r="O375" t="str">
        <f>VLOOKUP(A375,'Hospitalisation Details'!$B$2:$L$2347,8,0)</f>
        <v>tier - 1</v>
      </c>
      <c r="P375" t="str">
        <f>VLOOKUP(A375,'Hospitalisation Details'!$B$2:$L$2347,9,0)</f>
        <v>R1011</v>
      </c>
      <c r="Q375">
        <f>VLOOKUP(A375,'Hospitalisation Details'!$B$2:$L$2347,11,0)</f>
        <v>41</v>
      </c>
    </row>
    <row r="376" spans="1:17" ht="15.6" x14ac:dyDescent="0.3">
      <c r="A376" s="1" t="s">
        <v>1997</v>
      </c>
      <c r="B376" t="str">
        <f>VLOOKUP(A376,'Customer Names'!$A$2:$E$2336,5,)</f>
        <v xml:space="preserve">  Nora P</v>
      </c>
      <c r="C376">
        <f>VLOOKUP(A376,'Medical Examinations'!$B$2:$K$2337,2,)</f>
        <v>16.37</v>
      </c>
      <c r="D376">
        <f>VLOOKUP(A376,'Medical Examinations'!$B$2:$K$2337,3,0)</f>
        <v>4.79</v>
      </c>
      <c r="E376" t="str">
        <f>VLOOKUP(A376,'Medical Examinations'!$B$2:$K$2336,4,0)</f>
        <v>Yes</v>
      </c>
      <c r="F376" t="str">
        <f>VLOOKUP(A376,'Medical Examinations'!$B$2:$K$2337,5,0)</f>
        <v>No</v>
      </c>
      <c r="G376" t="str">
        <f>VLOOKUP(A376,'Medical Examinations'!$B$2:$K$2337,6,0)</f>
        <v>No</v>
      </c>
      <c r="H376">
        <f>VLOOKUP(A376,'Medical Examinations'!$B$2:$K$2337,7,0)</f>
        <v>0</v>
      </c>
      <c r="I376" t="str">
        <f>VLOOKUP(A376,'Medical Examinations'!$B$2:$K$2337,8,0)</f>
        <v>Yes</v>
      </c>
      <c r="J376" t="str">
        <f>VLOOKUP(A376,'Medical Examinations'!$B$2:$K$2337,9,0)</f>
        <v>Underweight</v>
      </c>
      <c r="K376" t="str">
        <f>VLOOKUP(A376,'Medical Examinations'!$B$2:$K$2337,10,0)</f>
        <v>Normal</v>
      </c>
      <c r="L376" s="14">
        <f>VLOOKUP(A376,'Hospitalisation Details'!B376:L2721,10,0)</f>
        <v>31386</v>
      </c>
      <c r="M376">
        <f>VLOOKUP(A376,'Hospitalisation Details'!$B$2:$L$2347,6,0)</f>
        <v>27432.73</v>
      </c>
      <c r="N376" t="str">
        <f>VLOOKUP(A376,'Hospitalisation Details'!$B$2:$L$2347,7,0)</f>
        <v>tier - 2</v>
      </c>
      <c r="O376" t="str">
        <f>VLOOKUP(A376,'Hospitalisation Details'!$B$2:$L$2347,8,0)</f>
        <v>tier - 1</v>
      </c>
      <c r="P376" t="str">
        <f>VLOOKUP(A376,'Hospitalisation Details'!$B$2:$L$2347,9,0)</f>
        <v>R1011</v>
      </c>
      <c r="Q376">
        <f>VLOOKUP(A376,'Hospitalisation Details'!$B$2:$L$2347,11,0)</f>
        <v>37</v>
      </c>
    </row>
    <row r="377" spans="1:17" ht="15.6" x14ac:dyDescent="0.3">
      <c r="A377" s="1" t="s">
        <v>1996</v>
      </c>
      <c r="B377" t="str">
        <f>VLOOKUP(A377,'Customer Names'!$A$2:$E$2336,5,)</f>
        <v xml:space="preserve">  Zachary</v>
      </c>
      <c r="C377">
        <f>VLOOKUP(A377,'Medical Examinations'!$B$2:$K$2337,2,)</f>
        <v>22.42</v>
      </c>
      <c r="D377">
        <f>VLOOKUP(A377,'Medical Examinations'!$B$2:$K$2337,3,0)</f>
        <v>4.68</v>
      </c>
      <c r="E377" t="str">
        <f>VLOOKUP(A377,'Medical Examinations'!$B$2:$K$2336,4,0)</f>
        <v>Yes</v>
      </c>
      <c r="F377" t="str">
        <f>VLOOKUP(A377,'Medical Examinations'!$B$2:$K$2337,5,0)</f>
        <v>No</v>
      </c>
      <c r="G377" t="str">
        <f>VLOOKUP(A377,'Medical Examinations'!$B$2:$K$2337,6,0)</f>
        <v>No</v>
      </c>
      <c r="H377">
        <f>VLOOKUP(A377,'Medical Examinations'!$B$2:$K$2337,7,0)</f>
        <v>1</v>
      </c>
      <c r="I377" t="str">
        <f>VLOOKUP(A377,'Medical Examinations'!$B$2:$K$2337,8,0)</f>
        <v>No</v>
      </c>
      <c r="J377" t="str">
        <f>VLOOKUP(A377,'Medical Examinations'!$B$2:$K$2337,9,0)</f>
        <v>Normal Weight</v>
      </c>
      <c r="K377" t="str">
        <f>VLOOKUP(A377,'Medical Examinations'!$B$2:$K$2337,10,0)</f>
        <v>Normal</v>
      </c>
      <c r="L377" s="14">
        <f>VLOOKUP(A377,'Hospitalisation Details'!B377:L2722,10,0)</f>
        <v>32401</v>
      </c>
      <c r="M377">
        <f>VLOOKUP(A377,'Hospitalisation Details'!$B$2:$L$2347,6,0)</f>
        <v>27375.9</v>
      </c>
      <c r="N377" t="str">
        <f>VLOOKUP(A377,'Hospitalisation Details'!$B$2:$L$2347,7,0)</f>
        <v>tier - 2</v>
      </c>
      <c r="O377" t="str">
        <f>VLOOKUP(A377,'Hospitalisation Details'!$B$2:$L$2347,8,0)</f>
        <v>tier - 3</v>
      </c>
      <c r="P377" t="str">
        <f>VLOOKUP(A377,'Hospitalisation Details'!$B$2:$L$2347,9,0)</f>
        <v>R1015</v>
      </c>
      <c r="Q377">
        <f>VLOOKUP(A377,'Hospitalisation Details'!$B$2:$L$2347,11,0)</f>
        <v>34</v>
      </c>
    </row>
    <row r="378" spans="1:17" ht="15.6" x14ac:dyDescent="0.3">
      <c r="A378" s="1" t="s">
        <v>1995</v>
      </c>
      <c r="B378" t="str">
        <f>VLOOKUP(A378,'Customer Names'!$A$2:$E$2336,5,)</f>
        <v xml:space="preserve">  Michael</v>
      </c>
      <c r="C378">
        <f>VLOOKUP(A378,'Medical Examinations'!$B$2:$K$2337,2,)</f>
        <v>31.35</v>
      </c>
      <c r="D378">
        <f>VLOOKUP(A378,'Medical Examinations'!$B$2:$K$2337,3,0)</f>
        <v>4.33</v>
      </c>
      <c r="E378" t="str">
        <f>VLOOKUP(A378,'Medical Examinations'!$B$2:$K$2336,4,0)</f>
        <v>Yes</v>
      </c>
      <c r="F378" t="str">
        <f>VLOOKUP(A378,'Medical Examinations'!$B$2:$K$2337,5,0)</f>
        <v>No</v>
      </c>
      <c r="G378" t="str">
        <f>VLOOKUP(A378,'Medical Examinations'!$B$2:$K$2337,6,0)</f>
        <v>Yes</v>
      </c>
      <c r="H378">
        <f>VLOOKUP(A378,'Medical Examinations'!$B$2:$K$2337,7,0)</f>
        <v>1</v>
      </c>
      <c r="I378" t="str">
        <f>VLOOKUP(A378,'Medical Examinations'!$B$2:$K$2337,8,0)</f>
        <v>No</v>
      </c>
      <c r="J378" t="str">
        <f>VLOOKUP(A378,'Medical Examinations'!$B$2:$K$2337,9,0)</f>
        <v>Obesity</v>
      </c>
      <c r="K378" t="str">
        <f>VLOOKUP(A378,'Medical Examinations'!$B$2:$K$2337,10,0)</f>
        <v>Normal</v>
      </c>
      <c r="L378" s="14">
        <f>VLOOKUP(A378,'Hospitalisation Details'!B378:L2723,10,0)</f>
        <v>25492</v>
      </c>
      <c r="M378">
        <f>VLOOKUP(A378,'Hospitalisation Details'!$B$2:$L$2347,6,0)</f>
        <v>27346.04</v>
      </c>
      <c r="N378" t="str">
        <f>VLOOKUP(A378,'Hospitalisation Details'!$B$2:$L$2347,7,0)</f>
        <v>tier - 2</v>
      </c>
      <c r="O378" t="str">
        <f>VLOOKUP(A378,'Hospitalisation Details'!$B$2:$L$2347,8,0)</f>
        <v>tier - 2</v>
      </c>
      <c r="P378" t="str">
        <f>VLOOKUP(A378,'Hospitalisation Details'!$B$2:$L$2347,9,0)</f>
        <v>R1013</v>
      </c>
      <c r="Q378">
        <f>VLOOKUP(A378,'Hospitalisation Details'!$B$2:$L$2347,11,0)</f>
        <v>53</v>
      </c>
    </row>
    <row r="379" spans="1:17" ht="15.6" x14ac:dyDescent="0.3">
      <c r="A379" s="1" t="s">
        <v>1994</v>
      </c>
      <c r="B379" t="str">
        <f>VLOOKUP(A379,'Customer Names'!$A$2:$E$2336,5,)</f>
        <v xml:space="preserve">  Alyssa K</v>
      </c>
      <c r="C379">
        <f>VLOOKUP(A379,'Medical Examinations'!$B$2:$K$2337,2,)</f>
        <v>31.9</v>
      </c>
      <c r="D379">
        <f>VLOOKUP(A379,'Medical Examinations'!$B$2:$K$2337,3,0)</f>
        <v>11.89</v>
      </c>
      <c r="E379" t="str">
        <f>VLOOKUP(A379,'Medical Examinations'!$B$2:$K$2336,4,0)</f>
        <v>No</v>
      </c>
      <c r="F379" t="str">
        <f>VLOOKUP(A379,'Medical Examinations'!$B$2:$K$2337,5,0)</f>
        <v>No</v>
      </c>
      <c r="G379" t="str">
        <f>VLOOKUP(A379,'Medical Examinations'!$B$2:$K$2337,6,0)</f>
        <v>No</v>
      </c>
      <c r="H379">
        <f>VLOOKUP(A379,'Medical Examinations'!$B$2:$K$2337,7,0)</f>
        <v>0</v>
      </c>
      <c r="I379" t="str">
        <f>VLOOKUP(A379,'Medical Examinations'!$B$2:$K$2337,8,0)</f>
        <v>No</v>
      </c>
      <c r="J379" t="str">
        <f>VLOOKUP(A379,'Medical Examinations'!$B$2:$K$2337,9,0)</f>
        <v>Obesity</v>
      </c>
      <c r="K379" t="str">
        <f>VLOOKUP(A379,'Medical Examinations'!$B$2:$K$2337,10,0)</f>
        <v>Diabetes</v>
      </c>
      <c r="L379" s="14">
        <f>VLOOKUP(A379,'Hospitalisation Details'!B379:L2724,10,0)</f>
        <v>24995</v>
      </c>
      <c r="M379">
        <f>VLOOKUP(A379,'Hospitalisation Details'!$B$2:$L$2347,6,0)</f>
        <v>27322.73</v>
      </c>
      <c r="N379" t="str">
        <f>VLOOKUP(A379,'Hospitalisation Details'!$B$2:$L$2347,7,0)</f>
        <v>tier - 2</v>
      </c>
      <c r="O379" t="str">
        <f>VLOOKUP(A379,'Hospitalisation Details'!$B$2:$L$2347,8,0)</f>
        <v>tier - 2</v>
      </c>
      <c r="P379" t="str">
        <f>VLOOKUP(A379,'Hospitalisation Details'!$B$2:$L$2347,9,0)</f>
        <v>R1013</v>
      </c>
      <c r="Q379">
        <f>VLOOKUP(A379,'Hospitalisation Details'!$B$2:$L$2347,11,0)</f>
        <v>55</v>
      </c>
    </row>
    <row r="380" spans="1:17" ht="15.6" x14ac:dyDescent="0.3">
      <c r="A380" s="1" t="s">
        <v>1993</v>
      </c>
      <c r="B380" t="str">
        <f>VLOOKUP(A380,'Customer Names'!$A$2:$E$2336,5,)</f>
        <v xml:space="preserve">  Heather</v>
      </c>
      <c r="C380">
        <f>VLOOKUP(A380,'Medical Examinations'!$B$2:$K$2337,2,)</f>
        <v>30.6</v>
      </c>
      <c r="D380">
        <f>VLOOKUP(A380,'Medical Examinations'!$B$2:$K$2337,3,0)</f>
        <v>5.24</v>
      </c>
      <c r="E380" t="str">
        <f>VLOOKUP(A380,'Medical Examinations'!$B$2:$K$2336,4,0)</f>
        <v>No</v>
      </c>
      <c r="F380" t="str">
        <f>VLOOKUP(A380,'Medical Examinations'!$B$2:$K$2337,5,0)</f>
        <v>No</v>
      </c>
      <c r="G380" t="str">
        <f>VLOOKUP(A380,'Medical Examinations'!$B$2:$K$2337,6,0)</f>
        <v>No</v>
      </c>
      <c r="H380">
        <f>VLOOKUP(A380,'Medical Examinations'!$B$2:$K$2337,7,0)</f>
        <v>0</v>
      </c>
      <c r="I380" t="str">
        <f>VLOOKUP(A380,'Medical Examinations'!$B$2:$K$2337,8,0)</f>
        <v>Yes</v>
      </c>
      <c r="J380" t="str">
        <f>VLOOKUP(A380,'Medical Examinations'!$B$2:$K$2337,9,0)</f>
        <v>Obesity</v>
      </c>
      <c r="K380" t="str">
        <f>VLOOKUP(A380,'Medical Examinations'!$B$2:$K$2337,10,0)</f>
        <v>Normal</v>
      </c>
      <c r="L380" s="14">
        <f>VLOOKUP(A380,'Hospitalisation Details'!B380:L2725,10,0)</f>
        <v>36496</v>
      </c>
      <c r="M380">
        <f>VLOOKUP(A380,'Hospitalisation Details'!$B$2:$L$2347,6,0)</f>
        <v>27236.959999999999</v>
      </c>
      <c r="N380" t="str">
        <f>VLOOKUP(A380,'Hospitalisation Details'!$B$2:$L$2347,7,0)</f>
        <v>tier - 2</v>
      </c>
      <c r="O380" t="str">
        <f>VLOOKUP(A380,'Hospitalisation Details'!$B$2:$L$2347,8,0)</f>
        <v>tier - 1</v>
      </c>
      <c r="P380" t="str">
        <f>VLOOKUP(A380,'Hospitalisation Details'!$B$2:$L$2347,9,0)</f>
        <v>R1011</v>
      </c>
      <c r="Q380">
        <f>VLOOKUP(A380,'Hospitalisation Details'!$B$2:$L$2347,11,0)</f>
        <v>23</v>
      </c>
    </row>
    <row r="381" spans="1:17" ht="15.6" x14ac:dyDescent="0.3">
      <c r="A381" s="1" t="s">
        <v>1992</v>
      </c>
      <c r="B381" t="str">
        <f>VLOOKUP(A381,'Customer Names'!$A$2:$E$2336,5,)</f>
        <v xml:space="preserve">  Dante</v>
      </c>
      <c r="C381">
        <f>VLOOKUP(A381,'Medical Examinations'!$B$2:$K$2337,2,)</f>
        <v>28.975000000000001</v>
      </c>
      <c r="D381">
        <f>VLOOKUP(A381,'Medical Examinations'!$B$2:$K$2337,3,0)</f>
        <v>7.63</v>
      </c>
      <c r="E381" t="str">
        <f>VLOOKUP(A381,'Medical Examinations'!$B$2:$K$2336,4,0)</f>
        <v>No</v>
      </c>
      <c r="F381" t="str">
        <f>VLOOKUP(A381,'Medical Examinations'!$B$2:$K$2337,5,0)</f>
        <v>No</v>
      </c>
      <c r="G381" t="str">
        <f>VLOOKUP(A381,'Medical Examinations'!$B$2:$K$2337,6,0)</f>
        <v>No</v>
      </c>
      <c r="H381">
        <f>VLOOKUP(A381,'Medical Examinations'!$B$2:$K$2337,7,0)</f>
        <v>0</v>
      </c>
      <c r="I381" t="str">
        <f>VLOOKUP(A381,'Medical Examinations'!$B$2:$K$2337,8,0)</f>
        <v>Yes</v>
      </c>
      <c r="J381" t="str">
        <f>VLOOKUP(A381,'Medical Examinations'!$B$2:$K$2337,9,0)</f>
        <v>Overweight</v>
      </c>
      <c r="K381" t="str">
        <f>VLOOKUP(A381,'Medical Examinations'!$B$2:$K$2337,10,0)</f>
        <v>Diabetes</v>
      </c>
      <c r="L381" s="14">
        <f>VLOOKUP(A381,'Hospitalisation Details'!B381:L2726,10,0)</f>
        <v>24097</v>
      </c>
      <c r="M381">
        <f>VLOOKUP(A381,'Hospitalisation Details'!$B$2:$L$2347,6,0)</f>
        <v>27218.44</v>
      </c>
      <c r="N381" t="str">
        <f>VLOOKUP(A381,'Hospitalisation Details'!$B$2:$L$2347,7,0)</f>
        <v>tier - 2</v>
      </c>
      <c r="O381" t="str">
        <f>VLOOKUP(A381,'Hospitalisation Details'!$B$2:$L$2347,8,0)</f>
        <v>tier - 1</v>
      </c>
      <c r="P381" t="str">
        <f>VLOOKUP(A381,'Hospitalisation Details'!$B$2:$L$2347,9,0)</f>
        <v>R1017</v>
      </c>
      <c r="Q381">
        <f>VLOOKUP(A381,'Hospitalisation Details'!$B$2:$L$2347,11,0)</f>
        <v>57</v>
      </c>
    </row>
    <row r="382" spans="1:17" ht="15.6" x14ac:dyDescent="0.3">
      <c r="A382" s="1" t="s">
        <v>1991</v>
      </c>
      <c r="B382" t="str">
        <f>VLOOKUP(A382,'Customer Names'!$A$2:$E$2336,5,)</f>
        <v xml:space="preserve">  Sara E</v>
      </c>
      <c r="C382">
        <f>VLOOKUP(A382,'Medical Examinations'!$B$2:$K$2337,2,)</f>
        <v>24.86</v>
      </c>
      <c r="D382">
        <f>VLOOKUP(A382,'Medical Examinations'!$B$2:$K$2337,3,0)</f>
        <v>8.92</v>
      </c>
      <c r="E382" t="str">
        <f>VLOOKUP(A382,'Medical Examinations'!$B$2:$K$2336,4,0)</f>
        <v>Yes</v>
      </c>
      <c r="F382" t="str">
        <f>VLOOKUP(A382,'Medical Examinations'!$B$2:$K$2337,5,0)</f>
        <v>No</v>
      </c>
      <c r="G382" t="str">
        <f>VLOOKUP(A382,'Medical Examinations'!$B$2:$K$2337,6,0)</f>
        <v>No</v>
      </c>
      <c r="H382">
        <f>VLOOKUP(A382,'Medical Examinations'!$B$2:$K$2337,7,0)</f>
        <v>2</v>
      </c>
      <c r="I382" t="str">
        <f>VLOOKUP(A382,'Medical Examinations'!$B$2:$K$2337,8,0)</f>
        <v>No</v>
      </c>
      <c r="J382" t="str">
        <f>VLOOKUP(A382,'Medical Examinations'!$B$2:$K$2337,9,0)</f>
        <v>Normal Weight</v>
      </c>
      <c r="K382" t="str">
        <f>VLOOKUP(A382,'Medical Examinations'!$B$2:$K$2337,10,0)</f>
        <v>Diabetes</v>
      </c>
      <c r="L382" s="14">
        <f>VLOOKUP(A382,'Hospitalisation Details'!B382:L2727,10,0)</f>
        <v>25843</v>
      </c>
      <c r="M382">
        <f>VLOOKUP(A382,'Hospitalisation Details'!$B$2:$L$2347,6,0)</f>
        <v>27117.99</v>
      </c>
      <c r="N382" t="str">
        <f>VLOOKUP(A382,'Hospitalisation Details'!$B$2:$L$2347,7,0)</f>
        <v>tier - 2</v>
      </c>
      <c r="O382" t="str">
        <f>VLOOKUP(A382,'Hospitalisation Details'!$B$2:$L$2347,8,0)</f>
        <v>tier - 2</v>
      </c>
      <c r="P382" t="str">
        <f>VLOOKUP(A382,'Hospitalisation Details'!$B$2:$L$2347,9,0)</f>
        <v>R1013</v>
      </c>
      <c r="Q382">
        <f>VLOOKUP(A382,'Hospitalisation Details'!$B$2:$L$2347,11,0)</f>
        <v>52</v>
      </c>
    </row>
    <row r="383" spans="1:17" ht="15.6" x14ac:dyDescent="0.3">
      <c r="A383" s="1" t="s">
        <v>1990</v>
      </c>
      <c r="B383" t="str">
        <f>VLOOKUP(A383,'Customer Names'!$A$2:$E$2336,5,)</f>
        <v xml:space="preserve">  Scott</v>
      </c>
      <c r="C383">
        <f>VLOOKUP(A383,'Medical Examinations'!$B$2:$K$2337,2,)</f>
        <v>19.54</v>
      </c>
      <c r="D383">
        <f>VLOOKUP(A383,'Medical Examinations'!$B$2:$K$2337,3,0)</f>
        <v>5.37</v>
      </c>
      <c r="E383" t="str">
        <f>VLOOKUP(A383,'Medical Examinations'!$B$2:$K$2336,4,0)</f>
        <v>No</v>
      </c>
      <c r="F383" t="str">
        <f>VLOOKUP(A383,'Medical Examinations'!$B$2:$K$2337,5,0)</f>
        <v>No</v>
      </c>
      <c r="G383" t="str">
        <f>VLOOKUP(A383,'Medical Examinations'!$B$2:$K$2337,6,0)</f>
        <v>No</v>
      </c>
      <c r="H383">
        <f>VLOOKUP(A383,'Medical Examinations'!$B$2:$K$2337,7,0)</f>
        <v>0</v>
      </c>
      <c r="I383" t="str">
        <f>VLOOKUP(A383,'Medical Examinations'!$B$2:$K$2337,8,0)</f>
        <v>Yes</v>
      </c>
      <c r="J383" t="str">
        <f>VLOOKUP(A383,'Medical Examinations'!$B$2:$K$2337,9,0)</f>
        <v>Normal Weight</v>
      </c>
      <c r="K383" t="str">
        <f>VLOOKUP(A383,'Medical Examinations'!$B$2:$K$2337,10,0)</f>
        <v>Normal</v>
      </c>
      <c r="L383" s="14">
        <f>VLOOKUP(A383,'Hospitalisation Details'!B383:L2728,10,0)</f>
        <v>33220</v>
      </c>
      <c r="M383">
        <f>VLOOKUP(A383,'Hospitalisation Details'!$B$2:$L$2347,6,0)</f>
        <v>27092.38</v>
      </c>
      <c r="N383" t="str">
        <f>VLOOKUP(A383,'Hospitalisation Details'!$B$2:$L$2347,7,0)</f>
        <v>tier - 2</v>
      </c>
      <c r="O383" t="str">
        <f>VLOOKUP(A383,'Hospitalisation Details'!$B$2:$L$2347,8,0)</f>
        <v>tier - 3</v>
      </c>
      <c r="P383" t="str">
        <f>VLOOKUP(A383,'Hospitalisation Details'!$B$2:$L$2347,9,0)</f>
        <v>R1011</v>
      </c>
      <c r="Q383">
        <f>VLOOKUP(A383,'Hospitalisation Details'!$B$2:$L$2347,11,0)</f>
        <v>32</v>
      </c>
    </row>
    <row r="384" spans="1:17" ht="15.6" x14ac:dyDescent="0.3">
      <c r="A384" s="1" t="s">
        <v>1989</v>
      </c>
      <c r="B384" t="str">
        <f>VLOOKUP(A384,'Customer Names'!$A$2:$E$2336,5,)</f>
        <v xml:space="preserve">  Sean</v>
      </c>
      <c r="C384">
        <f>VLOOKUP(A384,'Medical Examinations'!$B$2:$K$2337,2,)</f>
        <v>26.74</v>
      </c>
      <c r="D384">
        <f>VLOOKUP(A384,'Medical Examinations'!$B$2:$K$2337,3,0)</f>
        <v>4.3099999999999996</v>
      </c>
      <c r="E384" t="str">
        <f>VLOOKUP(A384,'Medical Examinations'!$B$2:$K$2336,4,0)</f>
        <v>No</v>
      </c>
      <c r="F384" t="str">
        <f>VLOOKUP(A384,'Medical Examinations'!$B$2:$K$2337,5,0)</f>
        <v>No</v>
      </c>
      <c r="G384" t="str">
        <f>VLOOKUP(A384,'Medical Examinations'!$B$2:$K$2337,6,0)</f>
        <v>No</v>
      </c>
      <c r="H384">
        <f>VLOOKUP(A384,'Medical Examinations'!$B$2:$K$2337,7,0)</f>
        <v>0</v>
      </c>
      <c r="I384" t="str">
        <f>VLOOKUP(A384,'Medical Examinations'!$B$2:$K$2337,8,0)</f>
        <v>Yes</v>
      </c>
      <c r="J384" t="str">
        <f>VLOOKUP(A384,'Medical Examinations'!$B$2:$K$2337,9,0)</f>
        <v>Overweight</v>
      </c>
      <c r="K384" t="str">
        <f>VLOOKUP(A384,'Medical Examinations'!$B$2:$K$2337,10,0)</f>
        <v>Normal</v>
      </c>
      <c r="L384" s="14">
        <f>VLOOKUP(A384,'Hospitalisation Details'!B384:L2729,10,0)</f>
        <v>34517</v>
      </c>
      <c r="M384">
        <f>VLOOKUP(A384,'Hospitalisation Details'!$B$2:$L$2347,6,0)</f>
        <v>27080.639999999999</v>
      </c>
      <c r="N384" t="str">
        <f>VLOOKUP(A384,'Hospitalisation Details'!$B$2:$L$2347,7,0)</f>
        <v>tier - 2</v>
      </c>
      <c r="O384" t="str">
        <f>VLOOKUP(A384,'Hospitalisation Details'!$B$2:$L$2347,8,0)</f>
        <v>tier - 2</v>
      </c>
      <c r="P384" t="str">
        <f>VLOOKUP(A384,'Hospitalisation Details'!$B$2:$L$2347,9,0)</f>
        <v>R1011</v>
      </c>
      <c r="Q384">
        <f>VLOOKUP(A384,'Hospitalisation Details'!$B$2:$L$2347,11,0)</f>
        <v>28</v>
      </c>
    </row>
    <row r="385" spans="1:17" ht="15.6" x14ac:dyDescent="0.3">
      <c r="A385" s="1" t="s">
        <v>1988</v>
      </c>
      <c r="B385" t="str">
        <f>VLOOKUP(A385,'Customer Names'!$A$2:$E$2336,5,)</f>
        <v xml:space="preserve">  Danielle</v>
      </c>
      <c r="C385">
        <f>VLOOKUP(A385,'Medical Examinations'!$B$2:$K$2337,2,)</f>
        <v>22.99</v>
      </c>
      <c r="D385">
        <f>VLOOKUP(A385,'Medical Examinations'!$B$2:$K$2337,3,0)</f>
        <v>10.46</v>
      </c>
      <c r="E385" t="str">
        <f>VLOOKUP(A385,'Medical Examinations'!$B$2:$K$2336,4,0)</f>
        <v>No</v>
      </c>
      <c r="F385" t="str">
        <f>VLOOKUP(A385,'Medical Examinations'!$B$2:$K$2337,5,0)</f>
        <v>No</v>
      </c>
      <c r="G385" t="str">
        <f>VLOOKUP(A385,'Medical Examinations'!$B$2:$K$2337,6,0)</f>
        <v>No</v>
      </c>
      <c r="H385">
        <f>VLOOKUP(A385,'Medical Examinations'!$B$2:$K$2337,7,0)</f>
        <v>3</v>
      </c>
      <c r="I385" t="str">
        <f>VLOOKUP(A385,'Medical Examinations'!$B$2:$K$2337,8,0)</f>
        <v>Yes</v>
      </c>
      <c r="J385" t="str">
        <f>VLOOKUP(A385,'Medical Examinations'!$B$2:$K$2337,9,0)</f>
        <v>Normal Weight</v>
      </c>
      <c r="K385" t="str">
        <f>VLOOKUP(A385,'Medical Examinations'!$B$2:$K$2337,10,0)</f>
        <v>Diabetes</v>
      </c>
      <c r="L385" s="14">
        <f>VLOOKUP(A385,'Hospitalisation Details'!B385:L2730,10,0)</f>
        <v>21366</v>
      </c>
      <c r="M385">
        <f>VLOOKUP(A385,'Hospitalisation Details'!$B$2:$L$2347,6,0)</f>
        <v>27037.91</v>
      </c>
      <c r="N385" t="str">
        <f>VLOOKUP(A385,'Hospitalisation Details'!$B$2:$L$2347,7,0)</f>
        <v>tier - 2</v>
      </c>
      <c r="O385" t="str">
        <f>VLOOKUP(A385,'Hospitalisation Details'!$B$2:$L$2347,8,0)</f>
        <v>tier - 2</v>
      </c>
      <c r="P385" t="str">
        <f>VLOOKUP(A385,'Hospitalisation Details'!$B$2:$L$2347,9,0)</f>
        <v>R1013</v>
      </c>
      <c r="Q385">
        <f>VLOOKUP(A385,'Hospitalisation Details'!$B$2:$L$2347,11,0)</f>
        <v>64</v>
      </c>
    </row>
    <row r="386" spans="1:17" ht="15.6" x14ac:dyDescent="0.3">
      <c r="A386" s="1" t="s">
        <v>1987</v>
      </c>
      <c r="B386" t="str">
        <f>VLOOKUP(A386,'Customer Names'!$A$2:$E$2336,5,)</f>
        <v xml:space="preserve">  Andrew D</v>
      </c>
      <c r="C386">
        <f>VLOOKUP(A386,'Medical Examinations'!$B$2:$K$2337,2,)</f>
        <v>31.46</v>
      </c>
      <c r="D386">
        <f>VLOOKUP(A386,'Medical Examinations'!$B$2:$K$2337,3,0)</f>
        <v>7.39</v>
      </c>
      <c r="E386" t="str">
        <f>VLOOKUP(A386,'Medical Examinations'!$B$2:$K$2336,4,0)</f>
        <v>No</v>
      </c>
      <c r="F386" t="str">
        <f>VLOOKUP(A386,'Medical Examinations'!$B$2:$K$2337,5,0)</f>
        <v>No</v>
      </c>
      <c r="G386" t="str">
        <f>VLOOKUP(A386,'Medical Examinations'!$B$2:$K$2337,6,0)</f>
        <v>No</v>
      </c>
      <c r="H386">
        <f>VLOOKUP(A386,'Medical Examinations'!$B$2:$K$2337,7,0)</f>
        <v>0</v>
      </c>
      <c r="I386" t="str">
        <f>VLOOKUP(A386,'Medical Examinations'!$B$2:$K$2337,8,0)</f>
        <v>No</v>
      </c>
      <c r="J386" t="str">
        <f>VLOOKUP(A386,'Medical Examinations'!$B$2:$K$2337,9,0)</f>
        <v>Obesity</v>
      </c>
      <c r="K386" t="str">
        <f>VLOOKUP(A386,'Medical Examinations'!$B$2:$K$2337,10,0)</f>
        <v>Diabetes</v>
      </c>
      <c r="L386" s="14">
        <f>VLOOKUP(A386,'Hospitalisation Details'!B386:L2731,10,0)</f>
        <v>22106</v>
      </c>
      <c r="M386">
        <f>VLOOKUP(A386,'Hospitalisation Details'!$B$2:$L$2347,6,0)</f>
        <v>27000.98</v>
      </c>
      <c r="N386" t="str">
        <f>VLOOKUP(A386,'Hospitalisation Details'!$B$2:$L$2347,7,0)</f>
        <v>tier - 2</v>
      </c>
      <c r="O386" t="str">
        <f>VLOOKUP(A386,'Hospitalisation Details'!$B$2:$L$2347,8,0)</f>
        <v>tier - 2</v>
      </c>
      <c r="P386" t="str">
        <f>VLOOKUP(A386,'Hospitalisation Details'!$B$2:$L$2347,9,0)</f>
        <v>R1013</v>
      </c>
      <c r="Q386">
        <f>VLOOKUP(A386,'Hospitalisation Details'!$B$2:$L$2347,11,0)</f>
        <v>62</v>
      </c>
    </row>
    <row r="387" spans="1:17" ht="15.6" x14ac:dyDescent="0.3">
      <c r="A387" s="1" t="s">
        <v>1986</v>
      </c>
      <c r="B387" t="str">
        <f>VLOOKUP(A387,'Customer Names'!$A$2:$E$2336,5,)</f>
        <v xml:space="preserve">  Joel D</v>
      </c>
      <c r="C387">
        <f>VLOOKUP(A387,'Medical Examinations'!$B$2:$K$2337,2,)</f>
        <v>30.86</v>
      </c>
      <c r="D387">
        <f>VLOOKUP(A387,'Medical Examinations'!$B$2:$K$2337,3,0)</f>
        <v>6.18</v>
      </c>
      <c r="E387" t="str">
        <f>VLOOKUP(A387,'Medical Examinations'!$B$2:$K$2336,4,0)</f>
        <v>No</v>
      </c>
      <c r="F387" t="str">
        <f>VLOOKUP(A387,'Medical Examinations'!$B$2:$K$2337,5,0)</f>
        <v>yes</v>
      </c>
      <c r="G387" t="str">
        <f>VLOOKUP(A387,'Medical Examinations'!$B$2:$K$2337,6,0)</f>
        <v>No</v>
      </c>
      <c r="H387">
        <f>VLOOKUP(A387,'Medical Examinations'!$B$2:$K$2337,7,0)</f>
        <v>2</v>
      </c>
      <c r="I387" t="str">
        <f>VLOOKUP(A387,'Medical Examinations'!$B$2:$K$2337,8,0)</f>
        <v>Yes</v>
      </c>
      <c r="J387" t="str">
        <f>VLOOKUP(A387,'Medical Examinations'!$B$2:$K$2337,9,0)</f>
        <v>Obesity</v>
      </c>
      <c r="K387" t="str">
        <f>VLOOKUP(A387,'Medical Examinations'!$B$2:$K$2337,10,0)</f>
        <v>Prediabetes</v>
      </c>
      <c r="L387" s="14">
        <f>VLOOKUP(A387,'Hospitalisation Details'!B387:L2732,10,0)</f>
        <v>36839</v>
      </c>
      <c r="M387">
        <f>VLOOKUP(A387,'Hospitalisation Details'!$B$2:$L$2347,6,0)</f>
        <v>26936.98</v>
      </c>
      <c r="N387" t="str">
        <f>VLOOKUP(A387,'Hospitalisation Details'!$B$2:$L$2347,7,0)</f>
        <v>tier - 2</v>
      </c>
      <c r="O387" t="str">
        <f>VLOOKUP(A387,'Hospitalisation Details'!$B$2:$L$2347,8,0)</f>
        <v>tier - 3</v>
      </c>
      <c r="P387" t="str">
        <f>VLOOKUP(A387,'Hospitalisation Details'!$B$2:$L$2347,9,0)</f>
        <v>R1011</v>
      </c>
      <c r="Q387">
        <f>VLOOKUP(A387,'Hospitalisation Details'!$B$2:$L$2347,11,0)</f>
        <v>22</v>
      </c>
    </row>
    <row r="388" spans="1:17" ht="15.6" x14ac:dyDescent="0.3">
      <c r="A388" s="1" t="s">
        <v>1985</v>
      </c>
      <c r="B388" t="str">
        <f>VLOOKUP(A388,'Customer Names'!$A$2:$E$2336,5,)</f>
        <v xml:space="preserve">  Michelle</v>
      </c>
      <c r="C388">
        <f>VLOOKUP(A388,'Medical Examinations'!$B$2:$K$2337,2,)</f>
        <v>31.96</v>
      </c>
      <c r="D388">
        <f>VLOOKUP(A388,'Medical Examinations'!$B$2:$K$2337,3,0)</f>
        <v>8.86</v>
      </c>
      <c r="E388" t="str">
        <f>VLOOKUP(A388,'Medical Examinations'!$B$2:$K$2336,4,0)</f>
        <v>No</v>
      </c>
      <c r="F388" t="str">
        <f>VLOOKUP(A388,'Medical Examinations'!$B$2:$K$2337,5,0)</f>
        <v>No</v>
      </c>
      <c r="G388" t="str">
        <f>VLOOKUP(A388,'Medical Examinations'!$B$2:$K$2337,6,0)</f>
        <v>No</v>
      </c>
      <c r="H388">
        <f>VLOOKUP(A388,'Medical Examinations'!$B$2:$K$2337,7,0)</f>
        <v>0</v>
      </c>
      <c r="I388" t="str">
        <f>VLOOKUP(A388,'Medical Examinations'!$B$2:$K$2337,8,0)</f>
        <v>Yes</v>
      </c>
      <c r="J388" t="str">
        <f>VLOOKUP(A388,'Medical Examinations'!$B$2:$K$2337,9,0)</f>
        <v>Obesity</v>
      </c>
      <c r="K388" t="str">
        <f>VLOOKUP(A388,'Medical Examinations'!$B$2:$K$2337,10,0)</f>
        <v>Diabetes</v>
      </c>
      <c r="L388" s="14">
        <f>VLOOKUP(A388,'Hospitalisation Details'!B388:L2733,10,0)</f>
        <v>37424</v>
      </c>
      <c r="M388">
        <f>VLOOKUP(A388,'Hospitalisation Details'!$B$2:$L$2347,6,0)</f>
        <v>26927.69</v>
      </c>
      <c r="N388" t="str">
        <f>VLOOKUP(A388,'Hospitalisation Details'!$B$2:$L$2347,7,0)</f>
        <v>tier - 2</v>
      </c>
      <c r="O388" t="str">
        <f>VLOOKUP(A388,'Hospitalisation Details'!$B$2:$L$2347,8,0)</f>
        <v>tier - 2</v>
      </c>
      <c r="P388" t="str">
        <f>VLOOKUP(A388,'Hospitalisation Details'!$B$2:$L$2347,9,0)</f>
        <v>R1011</v>
      </c>
      <c r="Q388">
        <f>VLOOKUP(A388,'Hospitalisation Details'!$B$2:$L$2347,11,0)</f>
        <v>20</v>
      </c>
    </row>
    <row r="389" spans="1:17" ht="15.6" x14ac:dyDescent="0.3">
      <c r="A389" s="1" t="s">
        <v>1984</v>
      </c>
      <c r="B389" t="str">
        <f>VLOOKUP(A389,'Customer Names'!$A$2:$E$2336,5,)</f>
        <v xml:space="preserve">  Michael J</v>
      </c>
      <c r="C389">
        <f>VLOOKUP(A389,'Medical Examinations'!$B$2:$K$2337,2,)</f>
        <v>23.76</v>
      </c>
      <c r="D389">
        <f>VLOOKUP(A389,'Medical Examinations'!$B$2:$K$2337,3,0)</f>
        <v>10.96</v>
      </c>
      <c r="E389" t="str">
        <f>VLOOKUP(A389,'Medical Examinations'!$B$2:$K$2336,4,0)</f>
        <v>No</v>
      </c>
      <c r="F389" t="str">
        <f>VLOOKUP(A389,'Medical Examinations'!$B$2:$K$2337,5,0)</f>
        <v>No</v>
      </c>
      <c r="G389" t="str">
        <f>VLOOKUP(A389,'Medical Examinations'!$B$2:$K$2337,6,0)</f>
        <v>No</v>
      </c>
      <c r="H389">
        <f>VLOOKUP(A389,'Medical Examinations'!$B$2:$K$2337,7,0)</f>
        <v>3</v>
      </c>
      <c r="I389" t="str">
        <f>VLOOKUP(A389,'Medical Examinations'!$B$2:$K$2337,8,0)</f>
        <v>Yes</v>
      </c>
      <c r="J389" t="str">
        <f>VLOOKUP(A389,'Medical Examinations'!$B$2:$K$2337,9,0)</f>
        <v>Normal Weight</v>
      </c>
      <c r="K389" t="str">
        <f>VLOOKUP(A389,'Medical Examinations'!$B$2:$K$2337,10,0)</f>
        <v>Diabetes</v>
      </c>
      <c r="L389" s="14">
        <f>VLOOKUP(A389,'Hospitalisation Details'!B389:L2734,10,0)</f>
        <v>21544</v>
      </c>
      <c r="M389">
        <f>VLOOKUP(A389,'Hospitalisation Details'!$B$2:$L$2347,6,0)</f>
        <v>26926.51</v>
      </c>
      <c r="N389" t="str">
        <f>VLOOKUP(A389,'Hospitalisation Details'!$B$2:$L$2347,7,0)</f>
        <v>tier - 2</v>
      </c>
      <c r="O389" t="str">
        <f>VLOOKUP(A389,'Hospitalisation Details'!$B$2:$L$2347,8,0)</f>
        <v>tier - 1</v>
      </c>
      <c r="P389" t="str">
        <f>VLOOKUP(A389,'Hospitalisation Details'!$B$2:$L$2347,9,0)</f>
        <v>R1013</v>
      </c>
      <c r="Q389">
        <f>VLOOKUP(A389,'Hospitalisation Details'!$B$2:$L$2347,11,0)</f>
        <v>64</v>
      </c>
    </row>
    <row r="390" spans="1:17" ht="15.6" x14ac:dyDescent="0.3">
      <c r="A390" s="1" t="s">
        <v>1983</v>
      </c>
      <c r="B390" t="str">
        <f>VLOOKUP(A390,'Customer Names'!$A$2:$E$2336,5,)</f>
        <v xml:space="preserve">  Nikki</v>
      </c>
      <c r="C390">
        <f>VLOOKUP(A390,'Medical Examinations'!$B$2:$K$2337,2,)</f>
        <v>19.38</v>
      </c>
      <c r="D390">
        <f>VLOOKUP(A390,'Medical Examinations'!$B$2:$K$2337,3,0)</f>
        <v>6.28</v>
      </c>
      <c r="E390" t="str">
        <f>VLOOKUP(A390,'Medical Examinations'!$B$2:$K$2336,4,0)</f>
        <v>No</v>
      </c>
      <c r="F390" t="str">
        <f>VLOOKUP(A390,'Medical Examinations'!$B$2:$K$2337,5,0)</f>
        <v>No</v>
      </c>
      <c r="G390" t="str">
        <f>VLOOKUP(A390,'Medical Examinations'!$B$2:$K$2337,6,0)</f>
        <v>No</v>
      </c>
      <c r="H390">
        <f>VLOOKUP(A390,'Medical Examinations'!$B$2:$K$2337,7,0)</f>
        <v>0</v>
      </c>
      <c r="I390" t="str">
        <f>VLOOKUP(A390,'Medical Examinations'!$B$2:$K$2337,8,0)</f>
        <v>Yes</v>
      </c>
      <c r="J390" t="str">
        <f>VLOOKUP(A390,'Medical Examinations'!$B$2:$K$2337,9,0)</f>
        <v>Normal Weight</v>
      </c>
      <c r="K390" t="str">
        <f>VLOOKUP(A390,'Medical Examinations'!$B$2:$K$2337,10,0)</f>
        <v>Prediabetes</v>
      </c>
      <c r="L390" s="14">
        <f>VLOOKUP(A390,'Hospitalisation Details'!B390:L2735,10,0)</f>
        <v>33472</v>
      </c>
      <c r="M390">
        <f>VLOOKUP(A390,'Hospitalisation Details'!$B$2:$L$2347,6,0)</f>
        <v>26912.560000000001</v>
      </c>
      <c r="N390" t="str">
        <f>VLOOKUP(A390,'Hospitalisation Details'!$B$2:$L$2347,7,0)</f>
        <v>tier - 2</v>
      </c>
      <c r="O390" t="str">
        <f>VLOOKUP(A390,'Hospitalisation Details'!$B$2:$L$2347,8,0)</f>
        <v>tier - 2</v>
      </c>
      <c r="P390" t="str">
        <f>VLOOKUP(A390,'Hospitalisation Details'!$B$2:$L$2347,9,0)</f>
        <v>R1011</v>
      </c>
      <c r="Q390">
        <f>VLOOKUP(A390,'Hospitalisation Details'!$B$2:$L$2347,11,0)</f>
        <v>31</v>
      </c>
    </row>
    <row r="391" spans="1:17" ht="15.6" x14ac:dyDescent="0.3">
      <c r="A391" s="1" t="s">
        <v>1982</v>
      </c>
      <c r="B391" t="str">
        <f>VLOOKUP(A391,'Customer Names'!$A$2:$E$2336,5,)</f>
        <v xml:space="preserve">  Summer B</v>
      </c>
      <c r="C391">
        <f>VLOOKUP(A391,'Medical Examinations'!$B$2:$K$2337,2,)</f>
        <v>16.21</v>
      </c>
      <c r="D391">
        <f>VLOOKUP(A391,'Medical Examinations'!$B$2:$K$2337,3,0)</f>
        <v>6.29</v>
      </c>
      <c r="E391" t="str">
        <f>VLOOKUP(A391,'Medical Examinations'!$B$2:$K$2336,4,0)</f>
        <v>Yes</v>
      </c>
      <c r="F391" t="str">
        <f>VLOOKUP(A391,'Medical Examinations'!$B$2:$K$2337,5,0)</f>
        <v>No</v>
      </c>
      <c r="G391" t="str">
        <f>VLOOKUP(A391,'Medical Examinations'!$B$2:$K$2337,6,0)</f>
        <v>No</v>
      </c>
      <c r="H391">
        <f>VLOOKUP(A391,'Medical Examinations'!$B$2:$K$2337,7,0)</f>
        <v>1</v>
      </c>
      <c r="I391" t="str">
        <f>VLOOKUP(A391,'Medical Examinations'!$B$2:$K$2337,8,0)</f>
        <v>Yes</v>
      </c>
      <c r="J391" t="str">
        <f>VLOOKUP(A391,'Medical Examinations'!$B$2:$K$2337,9,0)</f>
        <v>Underweight</v>
      </c>
      <c r="K391" t="str">
        <f>VLOOKUP(A391,'Medical Examinations'!$B$2:$K$2337,10,0)</f>
        <v>Prediabetes</v>
      </c>
      <c r="L391" s="14">
        <f>VLOOKUP(A391,'Hospitalisation Details'!B391:L2736,10,0)</f>
        <v>32346</v>
      </c>
      <c r="M391">
        <f>VLOOKUP(A391,'Hospitalisation Details'!$B$2:$L$2347,6,0)</f>
        <v>26607.89</v>
      </c>
      <c r="N391" t="str">
        <f>VLOOKUP(A391,'Hospitalisation Details'!$B$2:$L$2347,7,0)</f>
        <v>tier - 2</v>
      </c>
      <c r="O391" t="str">
        <f>VLOOKUP(A391,'Hospitalisation Details'!$B$2:$L$2347,8,0)</f>
        <v>tier - 1</v>
      </c>
      <c r="P391" t="str">
        <f>VLOOKUP(A391,'Hospitalisation Details'!$B$2:$L$2347,9,0)</f>
        <v>R1011</v>
      </c>
      <c r="Q391">
        <f>VLOOKUP(A391,'Hospitalisation Details'!$B$2:$L$2347,11,0)</f>
        <v>34</v>
      </c>
    </row>
    <row r="392" spans="1:17" ht="15.6" x14ac:dyDescent="0.3">
      <c r="A392" s="1" t="s">
        <v>1981</v>
      </c>
      <c r="B392" t="str">
        <f>VLOOKUP(A392,'Customer Names'!$A$2:$E$2336,5,)</f>
        <v xml:space="preserve">  Edward</v>
      </c>
      <c r="C392">
        <f>VLOOKUP(A392,'Medical Examinations'!$B$2:$K$2337,2,)</f>
        <v>32.54</v>
      </c>
      <c r="D392">
        <f>VLOOKUP(A392,'Medical Examinations'!$B$2:$K$2337,3,0)</f>
        <v>4.0199999999999996</v>
      </c>
      <c r="E392" t="str">
        <f>VLOOKUP(A392,'Medical Examinations'!$B$2:$K$2336,4,0)</f>
        <v>No</v>
      </c>
      <c r="F392" t="str">
        <f>VLOOKUP(A392,'Medical Examinations'!$B$2:$K$2337,5,0)</f>
        <v>yes</v>
      </c>
      <c r="G392" t="str">
        <f>VLOOKUP(A392,'Medical Examinations'!$B$2:$K$2337,6,0)</f>
        <v>No</v>
      </c>
      <c r="H392">
        <f>VLOOKUP(A392,'Medical Examinations'!$B$2:$K$2337,7,0)</f>
        <v>1</v>
      </c>
      <c r="I392" t="str">
        <f>VLOOKUP(A392,'Medical Examinations'!$B$2:$K$2337,8,0)</f>
        <v>Yes</v>
      </c>
      <c r="J392" t="str">
        <f>VLOOKUP(A392,'Medical Examinations'!$B$2:$K$2337,9,0)</f>
        <v>Obesity</v>
      </c>
      <c r="K392" t="str">
        <f>VLOOKUP(A392,'Medical Examinations'!$B$2:$K$2337,10,0)</f>
        <v>Normal</v>
      </c>
      <c r="L392" s="14">
        <f>VLOOKUP(A392,'Hospitalisation Details'!B392:L2737,10,0)</f>
        <v>38235</v>
      </c>
      <c r="M392">
        <f>VLOOKUP(A392,'Hospitalisation Details'!$B$2:$L$2347,6,0)</f>
        <v>26479.4</v>
      </c>
      <c r="N392" t="str">
        <f>VLOOKUP(A392,'Hospitalisation Details'!$B$2:$L$2347,7,0)</f>
        <v>tier - 2</v>
      </c>
      <c r="O392" t="str">
        <f>VLOOKUP(A392,'Hospitalisation Details'!$B$2:$L$2347,8,0)</f>
        <v>tier - 2</v>
      </c>
      <c r="P392" t="str">
        <f>VLOOKUP(A392,'Hospitalisation Details'!$B$2:$L$2347,9,0)</f>
        <v>R1011</v>
      </c>
      <c r="Q392">
        <f>VLOOKUP(A392,'Hospitalisation Details'!$B$2:$L$2347,11,0)</f>
        <v>18</v>
      </c>
    </row>
    <row r="393" spans="1:17" ht="15.6" x14ac:dyDescent="0.3">
      <c r="A393" s="1" t="s">
        <v>1980</v>
      </c>
      <c r="B393" t="str">
        <f>VLOOKUP(A393,'Customer Names'!$A$2:$E$2336,5,)</f>
        <v xml:space="preserve">  Ryan</v>
      </c>
      <c r="C393">
        <f>VLOOKUP(A393,'Medical Examinations'!$B$2:$K$2337,2,)</f>
        <v>36.765000000000001</v>
      </c>
      <c r="D393">
        <f>VLOOKUP(A393,'Medical Examinations'!$B$2:$K$2337,3,0)</f>
        <v>11.95</v>
      </c>
      <c r="E393" t="str">
        <f>VLOOKUP(A393,'Medical Examinations'!$B$2:$K$2336,4,0)</f>
        <v>Yes</v>
      </c>
      <c r="F393" t="str">
        <f>VLOOKUP(A393,'Medical Examinations'!$B$2:$K$2337,5,0)</f>
        <v>No</v>
      </c>
      <c r="G393" t="str">
        <f>VLOOKUP(A393,'Medical Examinations'!$B$2:$K$2337,6,0)</f>
        <v>No</v>
      </c>
      <c r="H393">
        <f>VLOOKUP(A393,'Medical Examinations'!$B$2:$K$2337,7,0)</f>
        <v>2</v>
      </c>
      <c r="I393" t="str">
        <f>VLOOKUP(A393,'Medical Examinations'!$B$2:$K$2337,8,0)</f>
        <v>No</v>
      </c>
      <c r="J393" t="str">
        <f>VLOOKUP(A393,'Medical Examinations'!$B$2:$K$2337,9,0)</f>
        <v>Obesity</v>
      </c>
      <c r="K393" t="str">
        <f>VLOOKUP(A393,'Medical Examinations'!$B$2:$K$2337,10,0)</f>
        <v>Diabetes</v>
      </c>
      <c r="L393" s="14">
        <f>VLOOKUP(A393,'Hospitalisation Details'!B393:L2738,10,0)</f>
        <v>25807</v>
      </c>
      <c r="M393">
        <f>VLOOKUP(A393,'Hospitalisation Details'!$B$2:$L$2347,6,0)</f>
        <v>26467.1</v>
      </c>
      <c r="N393" t="str">
        <f>VLOOKUP(A393,'Hospitalisation Details'!$B$2:$L$2347,7,0)</f>
        <v>tier - 2</v>
      </c>
      <c r="O393" t="str">
        <f>VLOOKUP(A393,'Hospitalisation Details'!$B$2:$L$2347,8,0)</f>
        <v>tier - 3</v>
      </c>
      <c r="P393" t="str">
        <f>VLOOKUP(A393,'Hospitalisation Details'!$B$2:$L$2347,9,0)</f>
        <v>R1012</v>
      </c>
      <c r="Q393">
        <f>VLOOKUP(A393,'Hospitalisation Details'!$B$2:$L$2347,11,0)</f>
        <v>52</v>
      </c>
    </row>
    <row r="394" spans="1:17" ht="15.6" x14ac:dyDescent="0.3">
      <c r="A394" s="1" t="s">
        <v>1979</v>
      </c>
      <c r="B394" t="str">
        <f>VLOOKUP(A394,'Customer Names'!$A$2:$E$2336,5,)</f>
        <v xml:space="preserve">  Kacee</v>
      </c>
      <c r="C394">
        <f>VLOOKUP(A394,'Medical Examinations'!$B$2:$K$2337,2,)</f>
        <v>35.909999999999997</v>
      </c>
      <c r="D394">
        <f>VLOOKUP(A394,'Medical Examinations'!$B$2:$K$2337,3,0)</f>
        <v>8.7100000000000009</v>
      </c>
      <c r="E394" t="str">
        <f>VLOOKUP(A394,'Medical Examinations'!$B$2:$K$2336,4,0)</f>
        <v>No</v>
      </c>
      <c r="F394" t="str">
        <f>VLOOKUP(A394,'Medical Examinations'!$B$2:$K$2337,5,0)</f>
        <v>No</v>
      </c>
      <c r="G394" t="str">
        <f>VLOOKUP(A394,'Medical Examinations'!$B$2:$K$2337,6,0)</f>
        <v>No</v>
      </c>
      <c r="H394">
        <f>VLOOKUP(A394,'Medical Examinations'!$B$2:$K$2337,7,0)</f>
        <v>0</v>
      </c>
      <c r="I394" t="str">
        <f>VLOOKUP(A394,'Medical Examinations'!$B$2:$K$2337,8,0)</f>
        <v>No</v>
      </c>
      <c r="J394" t="str">
        <f>VLOOKUP(A394,'Medical Examinations'!$B$2:$K$2337,9,0)</f>
        <v>Obesity</v>
      </c>
      <c r="K394" t="str">
        <f>VLOOKUP(A394,'Medical Examinations'!$B$2:$K$2337,10,0)</f>
        <v>Diabetes</v>
      </c>
      <c r="L394" s="14">
        <f>VLOOKUP(A394,'Hospitalisation Details'!B394:L2739,10,0)</f>
        <v>27293</v>
      </c>
      <c r="M394">
        <f>VLOOKUP(A394,'Hospitalisation Details'!$B$2:$L$2347,6,0)</f>
        <v>26392.26</v>
      </c>
      <c r="N394" t="str">
        <f>VLOOKUP(A394,'Hospitalisation Details'!$B$2:$L$2347,7,0)</f>
        <v>tier - 2</v>
      </c>
      <c r="O394" t="str">
        <f>VLOOKUP(A394,'Hospitalisation Details'!$B$2:$L$2347,8,0)</f>
        <v>tier - 2</v>
      </c>
      <c r="P394" t="str">
        <f>VLOOKUP(A394,'Hospitalisation Details'!$B$2:$L$2347,9,0)</f>
        <v>R1024</v>
      </c>
      <c r="Q394">
        <f>VLOOKUP(A394,'Hospitalisation Details'!$B$2:$L$2347,11,0)</f>
        <v>48</v>
      </c>
    </row>
    <row r="395" spans="1:17" ht="15.6" x14ac:dyDescent="0.3">
      <c r="A395" s="1" t="s">
        <v>1978</v>
      </c>
      <c r="B395" t="str">
        <f>VLOOKUP(A395,'Customer Names'!$A$2:$E$2336,5,)</f>
        <v xml:space="preserve">  Dave</v>
      </c>
      <c r="C395">
        <f>VLOOKUP(A395,'Medical Examinations'!$B$2:$K$2337,2,)</f>
        <v>32.06</v>
      </c>
      <c r="D395">
        <f>VLOOKUP(A395,'Medical Examinations'!$B$2:$K$2337,3,0)</f>
        <v>4.67</v>
      </c>
      <c r="E395" t="str">
        <f>VLOOKUP(A395,'Medical Examinations'!$B$2:$K$2336,4,0)</f>
        <v>No</v>
      </c>
      <c r="F395" t="str">
        <f>VLOOKUP(A395,'Medical Examinations'!$B$2:$K$2337,5,0)</f>
        <v>yes</v>
      </c>
      <c r="G395" t="str">
        <f>VLOOKUP(A395,'Medical Examinations'!$B$2:$K$2337,6,0)</f>
        <v>No</v>
      </c>
      <c r="H395">
        <f>VLOOKUP(A395,'Medical Examinations'!$B$2:$K$2337,7,0)</f>
        <v>1</v>
      </c>
      <c r="I395" t="str">
        <f>VLOOKUP(A395,'Medical Examinations'!$B$2:$K$2337,8,0)</f>
        <v>Yes</v>
      </c>
      <c r="J395" t="str">
        <f>VLOOKUP(A395,'Medical Examinations'!$B$2:$K$2337,9,0)</f>
        <v>Obesity</v>
      </c>
      <c r="K395" t="str">
        <f>VLOOKUP(A395,'Medical Examinations'!$B$2:$K$2337,10,0)</f>
        <v>Normal</v>
      </c>
      <c r="L395" s="14">
        <f>VLOOKUP(A395,'Hospitalisation Details'!B395:L2740,10,0)</f>
        <v>38326</v>
      </c>
      <c r="M395">
        <f>VLOOKUP(A395,'Hospitalisation Details'!$B$2:$L$2347,6,0)</f>
        <v>26316.59</v>
      </c>
      <c r="N395" t="str">
        <f>VLOOKUP(A395,'Hospitalisation Details'!$B$2:$L$2347,7,0)</f>
        <v>tier - 2</v>
      </c>
      <c r="O395" t="str">
        <f>VLOOKUP(A395,'Hospitalisation Details'!$B$2:$L$2347,8,0)</f>
        <v>tier - 3</v>
      </c>
      <c r="P395" t="str">
        <f>VLOOKUP(A395,'Hospitalisation Details'!$B$2:$L$2347,9,0)</f>
        <v>R1011</v>
      </c>
      <c r="Q395">
        <f>VLOOKUP(A395,'Hospitalisation Details'!$B$2:$L$2347,11,0)</f>
        <v>18</v>
      </c>
    </row>
    <row r="396" spans="1:17" ht="15.6" x14ac:dyDescent="0.3">
      <c r="A396" s="1" t="s">
        <v>1977</v>
      </c>
      <c r="B396" t="str">
        <f>VLOOKUP(A396,'Customer Names'!$A$2:$E$2336,5,)</f>
        <v xml:space="preserve">  Maryanna</v>
      </c>
      <c r="C396">
        <f>VLOOKUP(A396,'Medical Examinations'!$B$2:$K$2337,2,)</f>
        <v>24.1</v>
      </c>
      <c r="D396">
        <f>VLOOKUP(A396,'Medical Examinations'!$B$2:$K$2337,3,0)</f>
        <v>11.14</v>
      </c>
      <c r="E396" t="str">
        <f>VLOOKUP(A396,'Medical Examinations'!$B$2:$K$2336,4,0)</f>
        <v>Yes</v>
      </c>
      <c r="F396" t="str">
        <f>VLOOKUP(A396,'Medical Examinations'!$B$2:$K$2337,5,0)</f>
        <v>No</v>
      </c>
      <c r="G396" t="str">
        <f>VLOOKUP(A396,'Medical Examinations'!$B$2:$K$2337,6,0)</f>
        <v>No</v>
      </c>
      <c r="H396">
        <f>VLOOKUP(A396,'Medical Examinations'!$B$2:$K$2337,7,0)</f>
        <v>1</v>
      </c>
      <c r="I396" t="str">
        <f>VLOOKUP(A396,'Medical Examinations'!$B$2:$K$2337,8,0)</f>
        <v>No</v>
      </c>
      <c r="J396" t="str">
        <f>VLOOKUP(A396,'Medical Examinations'!$B$2:$K$2337,9,0)</f>
        <v>Normal Weight</v>
      </c>
      <c r="K396" t="str">
        <f>VLOOKUP(A396,'Medical Examinations'!$B$2:$K$2337,10,0)</f>
        <v>Diabetes</v>
      </c>
      <c r="L396" s="14">
        <f>VLOOKUP(A396,'Hospitalisation Details'!B396:L2741,10,0)</f>
        <v>27549</v>
      </c>
      <c r="M396">
        <f>VLOOKUP(A396,'Hospitalisation Details'!$B$2:$L$2347,6,0)</f>
        <v>26236.58</v>
      </c>
      <c r="N396" t="str">
        <f>VLOOKUP(A396,'Hospitalisation Details'!$B$2:$L$2347,7,0)</f>
        <v>tier - 2</v>
      </c>
      <c r="O396" t="str">
        <f>VLOOKUP(A396,'Hospitalisation Details'!$B$2:$L$2347,8,0)</f>
        <v>tier - 1</v>
      </c>
      <c r="P396" t="str">
        <f>VLOOKUP(A396,'Hospitalisation Details'!$B$2:$L$2347,9,0)</f>
        <v>R1011</v>
      </c>
      <c r="Q396">
        <f>VLOOKUP(A396,'Hospitalisation Details'!$B$2:$L$2347,11,0)</f>
        <v>48</v>
      </c>
    </row>
    <row r="397" spans="1:17" ht="15.6" x14ac:dyDescent="0.3">
      <c r="A397" s="1" t="s">
        <v>1976</v>
      </c>
      <c r="B397" t="str">
        <f>VLOOKUP(A397,'Customer Names'!$A$2:$E$2336,5,)</f>
        <v xml:space="preserve">  Jessica H</v>
      </c>
      <c r="C397">
        <f>VLOOKUP(A397,'Medical Examinations'!$B$2:$K$2337,2,)</f>
        <v>27.1</v>
      </c>
      <c r="D397">
        <f>VLOOKUP(A397,'Medical Examinations'!$B$2:$K$2337,3,0)</f>
        <v>9.0500000000000007</v>
      </c>
      <c r="E397" t="str">
        <f>VLOOKUP(A397,'Medical Examinations'!$B$2:$K$2336,4,0)</f>
        <v>No</v>
      </c>
      <c r="F397" t="str">
        <f>VLOOKUP(A397,'Medical Examinations'!$B$2:$K$2337,5,0)</f>
        <v>No</v>
      </c>
      <c r="G397" t="str">
        <f>VLOOKUP(A397,'Medical Examinations'!$B$2:$K$2337,6,0)</f>
        <v>No</v>
      </c>
      <c r="H397">
        <f>VLOOKUP(A397,'Medical Examinations'!$B$2:$K$2337,7,0)</f>
        <v>2</v>
      </c>
      <c r="I397" t="str">
        <f>VLOOKUP(A397,'Medical Examinations'!$B$2:$K$2337,8,0)</f>
        <v>No</v>
      </c>
      <c r="J397" t="str">
        <f>VLOOKUP(A397,'Medical Examinations'!$B$2:$K$2337,9,0)</f>
        <v>Overweight</v>
      </c>
      <c r="K397" t="str">
        <f>VLOOKUP(A397,'Medical Examinations'!$B$2:$K$2337,10,0)</f>
        <v>Diabetes</v>
      </c>
      <c r="L397" s="14">
        <f>VLOOKUP(A397,'Hospitalisation Details'!B397:L2742,10,0)</f>
        <v>26852</v>
      </c>
      <c r="M397">
        <f>VLOOKUP(A397,'Hospitalisation Details'!$B$2:$L$2347,6,0)</f>
        <v>26140.36</v>
      </c>
      <c r="N397" t="str">
        <f>VLOOKUP(A397,'Hospitalisation Details'!$B$2:$L$2347,7,0)</f>
        <v>tier - 2</v>
      </c>
      <c r="O397" t="str">
        <f>VLOOKUP(A397,'Hospitalisation Details'!$B$2:$L$2347,8,0)</f>
        <v>tier - 3</v>
      </c>
      <c r="P397" t="str">
        <f>VLOOKUP(A397,'Hospitalisation Details'!$B$2:$L$2347,9,0)</f>
        <v>R1011</v>
      </c>
      <c r="Q397">
        <f>VLOOKUP(A397,'Hospitalisation Details'!$B$2:$L$2347,11,0)</f>
        <v>49</v>
      </c>
    </row>
    <row r="398" spans="1:17" ht="15.6" x14ac:dyDescent="0.3">
      <c r="A398" s="1" t="s">
        <v>1975</v>
      </c>
      <c r="B398" t="str">
        <f>VLOOKUP(A398,'Customer Names'!$A$2:$E$2336,5,)</f>
        <v xml:space="preserve">  Deanna</v>
      </c>
      <c r="C398">
        <f>VLOOKUP(A398,'Medical Examinations'!$B$2:$K$2337,2,)</f>
        <v>24.42</v>
      </c>
      <c r="D398">
        <f>VLOOKUP(A398,'Medical Examinations'!$B$2:$K$2337,3,0)</f>
        <v>11.31</v>
      </c>
      <c r="E398" t="str">
        <f>VLOOKUP(A398,'Medical Examinations'!$B$2:$K$2336,4,0)</f>
        <v>No</v>
      </c>
      <c r="F398" t="str">
        <f>VLOOKUP(A398,'Medical Examinations'!$B$2:$K$2337,5,0)</f>
        <v>No</v>
      </c>
      <c r="G398" t="str">
        <f>VLOOKUP(A398,'Medical Examinations'!$B$2:$K$2337,6,0)</f>
        <v>No</v>
      </c>
      <c r="H398">
        <f>VLOOKUP(A398,'Medical Examinations'!$B$2:$K$2337,7,0)</f>
        <v>0</v>
      </c>
      <c r="I398" t="str">
        <f>VLOOKUP(A398,'Medical Examinations'!$B$2:$K$2337,8,0)</f>
        <v>Yes</v>
      </c>
      <c r="J398" t="str">
        <f>VLOOKUP(A398,'Medical Examinations'!$B$2:$K$2337,9,0)</f>
        <v>Normal Weight</v>
      </c>
      <c r="K398" t="str">
        <f>VLOOKUP(A398,'Medical Examinations'!$B$2:$K$2337,10,0)</f>
        <v>Diabetes</v>
      </c>
      <c r="L398" s="14">
        <f>VLOOKUP(A398,'Hospitalisation Details'!B398:L2743,10,0)</f>
        <v>37540</v>
      </c>
      <c r="M398">
        <f>VLOOKUP(A398,'Hospitalisation Details'!$B$2:$L$2347,6,0)</f>
        <v>26125.67</v>
      </c>
      <c r="N398" t="str">
        <f>VLOOKUP(A398,'Hospitalisation Details'!$B$2:$L$2347,7,0)</f>
        <v>tier - 2</v>
      </c>
      <c r="O398" t="str">
        <f>VLOOKUP(A398,'Hospitalisation Details'!$B$2:$L$2347,8,0)</f>
        <v>tier - 1</v>
      </c>
      <c r="P398" t="str">
        <f>VLOOKUP(A398,'Hospitalisation Details'!$B$2:$L$2347,9,0)</f>
        <v>R1013</v>
      </c>
      <c r="Q398">
        <f>VLOOKUP(A398,'Hospitalisation Details'!$B$2:$L$2347,11,0)</f>
        <v>20</v>
      </c>
    </row>
    <row r="399" spans="1:17" ht="15.6" x14ac:dyDescent="0.3">
      <c r="A399" s="1" t="s">
        <v>1974</v>
      </c>
      <c r="B399" t="str">
        <f>VLOOKUP(A399,'Customer Names'!$A$2:$E$2336,5,)</f>
        <v xml:space="preserve">  Peter</v>
      </c>
      <c r="C399">
        <f>VLOOKUP(A399,'Medical Examinations'!$B$2:$K$2337,2,)</f>
        <v>26.695</v>
      </c>
      <c r="D399">
        <f>VLOOKUP(A399,'Medical Examinations'!$B$2:$K$2337,3,0)</f>
        <v>4.68</v>
      </c>
      <c r="E399" t="str">
        <f>VLOOKUP(A399,'Medical Examinations'!$B$2:$K$2336,4,0)</f>
        <v>Yes</v>
      </c>
      <c r="F399" t="str">
        <f>VLOOKUP(A399,'Medical Examinations'!$B$2:$K$2337,5,0)</f>
        <v>No</v>
      </c>
      <c r="G399" t="str">
        <f>VLOOKUP(A399,'Medical Examinations'!$B$2:$K$2337,6,0)</f>
        <v>No</v>
      </c>
      <c r="H399">
        <f>VLOOKUP(A399,'Medical Examinations'!$B$2:$K$2337,7,0)</f>
        <v>2</v>
      </c>
      <c r="I399" t="str">
        <f>VLOOKUP(A399,'Medical Examinations'!$B$2:$K$2337,8,0)</f>
        <v>Yes</v>
      </c>
      <c r="J399" t="str">
        <f>VLOOKUP(A399,'Medical Examinations'!$B$2:$K$2337,9,0)</f>
        <v>Overweight</v>
      </c>
      <c r="K399" t="str">
        <f>VLOOKUP(A399,'Medical Examinations'!$B$2:$K$2337,10,0)</f>
        <v>Normal</v>
      </c>
      <c r="L399" s="14">
        <f>VLOOKUP(A399,'Hospitalisation Details'!B399:L2744,10,0)</f>
        <v>24297</v>
      </c>
      <c r="M399">
        <f>VLOOKUP(A399,'Hospitalisation Details'!$B$2:$L$2347,6,0)</f>
        <v>26109.33</v>
      </c>
      <c r="N399" t="str">
        <f>VLOOKUP(A399,'Hospitalisation Details'!$B$2:$L$2347,7,0)</f>
        <v>tier - 2</v>
      </c>
      <c r="O399" t="str">
        <f>VLOOKUP(A399,'Hospitalisation Details'!$B$2:$L$2347,8,0)</f>
        <v>tier - 3</v>
      </c>
      <c r="P399" t="str">
        <f>VLOOKUP(A399,'Hospitalisation Details'!$B$2:$L$2347,9,0)</f>
        <v>R1012</v>
      </c>
      <c r="Q399">
        <f>VLOOKUP(A399,'Hospitalisation Details'!$B$2:$L$2347,11,0)</f>
        <v>56</v>
      </c>
    </row>
    <row r="400" spans="1:17" ht="15.6" x14ac:dyDescent="0.3">
      <c r="A400" s="1" t="s">
        <v>1973</v>
      </c>
      <c r="B400" t="str">
        <f>VLOOKUP(A400,'Customer Names'!$A$2:$E$2336,5,)</f>
        <v xml:space="preserve">  Rebecca</v>
      </c>
      <c r="C400">
        <f>VLOOKUP(A400,'Medical Examinations'!$B$2:$K$2337,2,)</f>
        <v>27.79</v>
      </c>
      <c r="D400">
        <f>VLOOKUP(A400,'Medical Examinations'!$B$2:$K$2337,3,0)</f>
        <v>6.05</v>
      </c>
      <c r="E400" t="str">
        <f>VLOOKUP(A400,'Medical Examinations'!$B$2:$K$2336,4,0)</f>
        <v>Yes</v>
      </c>
      <c r="F400" t="str">
        <f>VLOOKUP(A400,'Medical Examinations'!$B$2:$K$2337,5,0)</f>
        <v>yes</v>
      </c>
      <c r="G400" t="str">
        <f>VLOOKUP(A400,'Medical Examinations'!$B$2:$K$2337,6,0)</f>
        <v>No</v>
      </c>
      <c r="H400">
        <f>VLOOKUP(A400,'Medical Examinations'!$B$2:$K$2337,7,0)</f>
        <v>1</v>
      </c>
      <c r="I400" t="str">
        <f>VLOOKUP(A400,'Medical Examinations'!$B$2:$K$2337,8,0)</f>
        <v>Yes</v>
      </c>
      <c r="J400" t="str">
        <f>VLOOKUP(A400,'Medical Examinations'!$B$2:$K$2337,9,0)</f>
        <v>Overweight</v>
      </c>
      <c r="K400" t="str">
        <f>VLOOKUP(A400,'Medical Examinations'!$B$2:$K$2337,10,0)</f>
        <v>Prediabetes</v>
      </c>
      <c r="L400" s="14">
        <f>VLOOKUP(A400,'Hospitalisation Details'!B400:L2745,10,0)</f>
        <v>36886</v>
      </c>
      <c r="M400">
        <f>VLOOKUP(A400,'Hospitalisation Details'!$B$2:$L$2347,6,0)</f>
        <v>26026.97</v>
      </c>
      <c r="N400" t="str">
        <f>VLOOKUP(A400,'Hospitalisation Details'!$B$2:$L$2347,7,0)</f>
        <v>tier - 2</v>
      </c>
      <c r="O400" t="str">
        <f>VLOOKUP(A400,'Hospitalisation Details'!$B$2:$L$2347,8,0)</f>
        <v>tier - 3</v>
      </c>
      <c r="P400" t="str">
        <f>VLOOKUP(A400,'Hospitalisation Details'!$B$2:$L$2347,9,0)</f>
        <v>R1011</v>
      </c>
      <c r="Q400">
        <f>VLOOKUP(A400,'Hospitalisation Details'!$B$2:$L$2347,11,0)</f>
        <v>22</v>
      </c>
    </row>
    <row r="401" spans="1:17" ht="15.6" x14ac:dyDescent="0.3">
      <c r="A401" s="1" t="s">
        <v>1972</v>
      </c>
      <c r="B401" t="str">
        <f>VLOOKUP(A401,'Customer Names'!$A$2:$E$2336,5,)</f>
        <v xml:space="preserve">  Elizabeth M</v>
      </c>
      <c r="C401">
        <f>VLOOKUP(A401,'Medical Examinations'!$B$2:$K$2337,2,)</f>
        <v>32.68</v>
      </c>
      <c r="D401">
        <f>VLOOKUP(A401,'Medical Examinations'!$B$2:$K$2337,3,0)</f>
        <v>4.68</v>
      </c>
      <c r="E401" t="str">
        <f>VLOOKUP(A401,'Medical Examinations'!$B$2:$K$2336,4,0)</f>
        <v>Yes</v>
      </c>
      <c r="F401" t="str">
        <f>VLOOKUP(A401,'Medical Examinations'!$B$2:$K$2337,5,0)</f>
        <v>No</v>
      </c>
      <c r="G401" t="str">
        <f>VLOOKUP(A401,'Medical Examinations'!$B$2:$K$2337,6,0)</f>
        <v>No</v>
      </c>
      <c r="H401">
        <f>VLOOKUP(A401,'Medical Examinations'!$B$2:$K$2337,7,0)</f>
        <v>0</v>
      </c>
      <c r="I401" t="str">
        <f>VLOOKUP(A401,'Medical Examinations'!$B$2:$K$2337,8,0)</f>
        <v>No</v>
      </c>
      <c r="J401" t="str">
        <f>VLOOKUP(A401,'Medical Examinations'!$B$2:$K$2337,9,0)</f>
        <v>Obesity</v>
      </c>
      <c r="K401" t="str">
        <f>VLOOKUP(A401,'Medical Examinations'!$B$2:$K$2337,10,0)</f>
        <v>Normal</v>
      </c>
      <c r="L401" s="14">
        <f>VLOOKUP(A401,'Hospitalisation Details'!B401:L2746,10,0)</f>
        <v>37047</v>
      </c>
      <c r="M401">
        <f>VLOOKUP(A401,'Hospitalisation Details'!$B$2:$L$2347,6,0)</f>
        <v>26018.95</v>
      </c>
      <c r="N401" t="str">
        <f>VLOOKUP(A401,'Hospitalisation Details'!$B$2:$L$2347,7,0)</f>
        <v>tier - 2</v>
      </c>
      <c r="O401" t="str">
        <f>VLOOKUP(A401,'Hospitalisation Details'!$B$2:$L$2347,8,0)</f>
        <v>tier - 2</v>
      </c>
      <c r="P401" t="str">
        <f>VLOOKUP(A401,'Hospitalisation Details'!$B$2:$L$2347,9,0)</f>
        <v>R1012</v>
      </c>
      <c r="Q401">
        <f>VLOOKUP(A401,'Hospitalisation Details'!$B$2:$L$2347,11,0)</f>
        <v>22</v>
      </c>
    </row>
    <row r="402" spans="1:17" ht="15.6" x14ac:dyDescent="0.3">
      <c r="A402" s="1" t="s">
        <v>1971</v>
      </c>
      <c r="B402" t="str">
        <f>VLOOKUP(A402,'Customer Names'!$A$2:$E$2336,5,)</f>
        <v xml:space="preserve">  Gregory</v>
      </c>
      <c r="C402">
        <f>VLOOKUP(A402,'Medical Examinations'!$B$2:$K$2337,2,)</f>
        <v>26.4</v>
      </c>
      <c r="D402">
        <f>VLOOKUP(A402,'Medical Examinations'!$B$2:$K$2337,3,0)</f>
        <v>9.5</v>
      </c>
      <c r="E402" t="str">
        <f>VLOOKUP(A402,'Medical Examinations'!$B$2:$K$2336,4,0)</f>
        <v>Yes</v>
      </c>
      <c r="F402" t="str">
        <f>VLOOKUP(A402,'Medical Examinations'!$B$2:$K$2337,5,0)</f>
        <v>No</v>
      </c>
      <c r="G402" t="str">
        <f>VLOOKUP(A402,'Medical Examinations'!$B$2:$K$2337,6,0)</f>
        <v>No</v>
      </c>
      <c r="H402">
        <f>VLOOKUP(A402,'Medical Examinations'!$B$2:$K$2337,7,0)</f>
        <v>2</v>
      </c>
      <c r="I402" t="str">
        <f>VLOOKUP(A402,'Medical Examinations'!$B$2:$K$2337,8,0)</f>
        <v>No</v>
      </c>
      <c r="J402" t="str">
        <f>VLOOKUP(A402,'Medical Examinations'!$B$2:$K$2337,9,0)</f>
        <v>Overweight</v>
      </c>
      <c r="K402" t="str">
        <f>VLOOKUP(A402,'Medical Examinations'!$B$2:$K$2337,10,0)</f>
        <v>Diabetes</v>
      </c>
      <c r="L402" s="14">
        <f>VLOOKUP(A402,'Hospitalisation Details'!B402:L2747,10,0)</f>
        <v>25905</v>
      </c>
      <c r="M402">
        <f>VLOOKUP(A402,'Hospitalisation Details'!$B$2:$L$2347,6,0)</f>
        <v>25992.82</v>
      </c>
      <c r="N402" t="str">
        <f>VLOOKUP(A402,'Hospitalisation Details'!$B$2:$L$2347,7,0)</f>
        <v>tier - 2</v>
      </c>
      <c r="O402" t="str">
        <f>VLOOKUP(A402,'Hospitalisation Details'!$B$2:$L$2347,8,0)</f>
        <v>tier - 2</v>
      </c>
      <c r="P402" t="str">
        <f>VLOOKUP(A402,'Hospitalisation Details'!$B$2:$L$2347,9,0)</f>
        <v>R1013</v>
      </c>
      <c r="Q402">
        <f>VLOOKUP(A402,'Hospitalisation Details'!$B$2:$L$2347,11,0)</f>
        <v>52</v>
      </c>
    </row>
    <row r="403" spans="1:17" ht="15.6" x14ac:dyDescent="0.3">
      <c r="A403" s="1" t="s">
        <v>1970</v>
      </c>
      <c r="B403" t="str">
        <f>VLOOKUP(A403,'Customer Names'!$A$2:$E$2336,5,)</f>
        <v xml:space="preserve">  Sarah E</v>
      </c>
      <c r="C403">
        <f>VLOOKUP(A403,'Medical Examinations'!$B$2:$K$2337,2,)</f>
        <v>23.655000000000001</v>
      </c>
      <c r="D403">
        <f>VLOOKUP(A403,'Medical Examinations'!$B$2:$K$2337,3,0)</f>
        <v>10.84</v>
      </c>
      <c r="E403" t="str">
        <f>VLOOKUP(A403,'Medical Examinations'!$B$2:$K$2336,4,0)</f>
        <v>Yes</v>
      </c>
      <c r="F403" t="str">
        <f>VLOOKUP(A403,'Medical Examinations'!$B$2:$K$2337,5,0)</f>
        <v>No</v>
      </c>
      <c r="G403" t="str">
        <f>VLOOKUP(A403,'Medical Examinations'!$B$2:$K$2337,6,0)</f>
        <v>Yes</v>
      </c>
      <c r="H403">
        <f>VLOOKUP(A403,'Medical Examinations'!$B$2:$K$2337,7,0)</f>
        <v>1</v>
      </c>
      <c r="I403" t="str">
        <f>VLOOKUP(A403,'Medical Examinations'!$B$2:$K$2337,8,0)</f>
        <v>Yes</v>
      </c>
      <c r="J403" t="str">
        <f>VLOOKUP(A403,'Medical Examinations'!$B$2:$K$2337,9,0)</f>
        <v>Normal Weight</v>
      </c>
      <c r="K403" t="str">
        <f>VLOOKUP(A403,'Medical Examinations'!$B$2:$K$2337,10,0)</f>
        <v>Diabetes</v>
      </c>
      <c r="L403" s="14">
        <f>VLOOKUP(A403,'Hospitalisation Details'!B403:L2748,10,0)</f>
        <v>23244</v>
      </c>
      <c r="M403">
        <f>VLOOKUP(A403,'Hospitalisation Details'!$B$2:$L$2347,6,0)</f>
        <v>25678.78</v>
      </c>
      <c r="N403" t="str">
        <f>VLOOKUP(A403,'Hospitalisation Details'!$B$2:$L$2347,7,0)</f>
        <v>tier - 2</v>
      </c>
      <c r="O403" t="str">
        <f>VLOOKUP(A403,'Hospitalisation Details'!$B$2:$L$2347,8,0)</f>
        <v>tier - 3</v>
      </c>
      <c r="P403" t="str">
        <f>VLOOKUP(A403,'Hospitalisation Details'!$B$2:$L$2347,9,0)</f>
        <v>R1012</v>
      </c>
      <c r="Q403">
        <f>VLOOKUP(A403,'Hospitalisation Details'!$B$2:$L$2347,11,0)</f>
        <v>59</v>
      </c>
    </row>
    <row r="404" spans="1:17" ht="15.6" x14ac:dyDescent="0.3">
      <c r="A404" s="1" t="s">
        <v>1969</v>
      </c>
      <c r="B404" t="str">
        <f>VLOOKUP(A404,'Customer Names'!$A$2:$E$2336,5,)</f>
        <v xml:space="preserve">  Anne Elise</v>
      </c>
      <c r="C404">
        <f>VLOOKUP(A404,'Medical Examinations'!$B$2:$K$2337,2,)</f>
        <v>27.36</v>
      </c>
      <c r="D404">
        <f>VLOOKUP(A404,'Medical Examinations'!$B$2:$K$2337,3,0)</f>
        <v>5.88</v>
      </c>
      <c r="E404" t="str">
        <f>VLOOKUP(A404,'Medical Examinations'!$B$2:$K$2336,4,0)</f>
        <v>No</v>
      </c>
      <c r="F404" t="str">
        <f>VLOOKUP(A404,'Medical Examinations'!$B$2:$K$2337,5,0)</f>
        <v>No</v>
      </c>
      <c r="G404" t="str">
        <f>VLOOKUP(A404,'Medical Examinations'!$B$2:$K$2337,6,0)</f>
        <v>No</v>
      </c>
      <c r="H404">
        <f>VLOOKUP(A404,'Medical Examinations'!$B$2:$K$2337,7,0)</f>
        <v>2</v>
      </c>
      <c r="I404" t="str">
        <f>VLOOKUP(A404,'Medical Examinations'!$B$2:$K$2337,8,0)</f>
        <v>No</v>
      </c>
      <c r="J404" t="str">
        <f>VLOOKUP(A404,'Medical Examinations'!$B$2:$K$2337,9,0)</f>
        <v>Overweight</v>
      </c>
      <c r="K404" t="str">
        <f>VLOOKUP(A404,'Medical Examinations'!$B$2:$K$2337,10,0)</f>
        <v>Prediabetes</v>
      </c>
      <c r="L404" s="14">
        <f>VLOOKUP(A404,'Hospitalisation Details'!B404:L2749,10,0)</f>
        <v>26497</v>
      </c>
      <c r="M404">
        <f>VLOOKUP(A404,'Hospitalisation Details'!$B$2:$L$2347,6,0)</f>
        <v>25656.58</v>
      </c>
      <c r="N404" t="str">
        <f>VLOOKUP(A404,'Hospitalisation Details'!$B$2:$L$2347,7,0)</f>
        <v>tier - 2</v>
      </c>
      <c r="O404" t="str">
        <f>VLOOKUP(A404,'Hospitalisation Details'!$B$2:$L$2347,8,0)</f>
        <v>tier - 3</v>
      </c>
      <c r="P404" t="str">
        <f>VLOOKUP(A404,'Hospitalisation Details'!$B$2:$L$2347,9,0)</f>
        <v>R1024</v>
      </c>
      <c r="Q404">
        <f>VLOOKUP(A404,'Hospitalisation Details'!$B$2:$L$2347,11,0)</f>
        <v>50</v>
      </c>
    </row>
    <row r="405" spans="1:17" ht="15.6" x14ac:dyDescent="0.3">
      <c r="A405" s="1" t="s">
        <v>1968</v>
      </c>
      <c r="B405" t="str">
        <f>VLOOKUP(A405,'Customer Names'!$A$2:$E$2336,5,)</f>
        <v xml:space="preserve">  Christopher R</v>
      </c>
      <c r="C405">
        <f>VLOOKUP(A405,'Medical Examinations'!$B$2:$K$2337,2,)</f>
        <v>27.82</v>
      </c>
      <c r="D405">
        <f>VLOOKUP(A405,'Medical Examinations'!$B$2:$K$2337,3,0)</f>
        <v>5.24</v>
      </c>
      <c r="E405" t="str">
        <f>VLOOKUP(A405,'Medical Examinations'!$B$2:$K$2336,4,0)</f>
        <v>Yes</v>
      </c>
      <c r="F405" t="str">
        <f>VLOOKUP(A405,'Medical Examinations'!$B$2:$K$2337,5,0)</f>
        <v>No</v>
      </c>
      <c r="G405" t="str">
        <f>VLOOKUP(A405,'Medical Examinations'!$B$2:$K$2337,6,0)</f>
        <v>No</v>
      </c>
      <c r="H405">
        <f>VLOOKUP(A405,'Medical Examinations'!$B$2:$K$2337,7,0)</f>
        <v>0</v>
      </c>
      <c r="I405" t="str">
        <f>VLOOKUP(A405,'Medical Examinations'!$B$2:$K$2337,8,0)</f>
        <v>Yes</v>
      </c>
      <c r="J405" t="str">
        <f>VLOOKUP(A405,'Medical Examinations'!$B$2:$K$2337,9,0)</f>
        <v>Overweight</v>
      </c>
      <c r="K405" t="str">
        <f>VLOOKUP(A405,'Medical Examinations'!$B$2:$K$2337,10,0)</f>
        <v>Normal</v>
      </c>
      <c r="L405" s="14">
        <f>VLOOKUP(A405,'Hospitalisation Details'!B405:L2750,10,0)</f>
        <v>37105</v>
      </c>
      <c r="M405">
        <f>VLOOKUP(A405,'Hospitalisation Details'!$B$2:$L$2347,6,0)</f>
        <v>25648.98</v>
      </c>
      <c r="N405" t="str">
        <f>VLOOKUP(A405,'Hospitalisation Details'!$B$2:$L$2347,7,0)</f>
        <v>tier - 2</v>
      </c>
      <c r="O405" t="str">
        <f>VLOOKUP(A405,'Hospitalisation Details'!$B$2:$L$2347,8,0)</f>
        <v>tier - 1</v>
      </c>
      <c r="P405" t="str">
        <f>VLOOKUP(A405,'Hospitalisation Details'!$B$2:$L$2347,9,0)</f>
        <v>R1011</v>
      </c>
      <c r="Q405">
        <f>VLOOKUP(A405,'Hospitalisation Details'!$B$2:$L$2347,11,0)</f>
        <v>21</v>
      </c>
    </row>
    <row r="406" spans="1:17" ht="15.6" x14ac:dyDescent="0.3">
      <c r="A406" s="1" t="s">
        <v>1967</v>
      </c>
      <c r="B406" t="str">
        <f>VLOOKUP(A406,'Customer Names'!$A$2:$E$2336,5,)</f>
        <v xml:space="preserve">  Elliot</v>
      </c>
      <c r="C406">
        <f>VLOOKUP(A406,'Medical Examinations'!$B$2:$K$2337,2,)</f>
        <v>25.46</v>
      </c>
      <c r="D406">
        <f>VLOOKUP(A406,'Medical Examinations'!$B$2:$K$2337,3,0)</f>
        <v>11.75</v>
      </c>
      <c r="E406" t="str">
        <f>VLOOKUP(A406,'Medical Examinations'!$B$2:$K$2336,4,0)</f>
        <v>No</v>
      </c>
      <c r="F406" t="str">
        <f>VLOOKUP(A406,'Medical Examinations'!$B$2:$K$2337,5,0)</f>
        <v>No</v>
      </c>
      <c r="G406" t="str">
        <f>VLOOKUP(A406,'Medical Examinations'!$B$2:$K$2337,6,0)</f>
        <v>No</v>
      </c>
      <c r="H406">
        <f>VLOOKUP(A406,'Medical Examinations'!$B$2:$K$2337,7,0)</f>
        <v>0</v>
      </c>
      <c r="I406" t="str">
        <f>VLOOKUP(A406,'Medical Examinations'!$B$2:$K$2337,8,0)</f>
        <v>No</v>
      </c>
      <c r="J406" t="str">
        <f>VLOOKUP(A406,'Medical Examinations'!$B$2:$K$2337,9,0)</f>
        <v>Overweight</v>
      </c>
      <c r="K406" t="str">
        <f>VLOOKUP(A406,'Medical Examinations'!$B$2:$K$2337,10,0)</f>
        <v>Diabetes</v>
      </c>
      <c r="L406" s="14">
        <f>VLOOKUP(A406,'Hospitalisation Details'!B406:L2751,10,0)</f>
        <v>25183</v>
      </c>
      <c r="M406">
        <f>VLOOKUP(A406,'Hospitalisation Details'!$B$2:$L$2347,6,0)</f>
        <v>25517.11</v>
      </c>
      <c r="N406" t="str">
        <f>VLOOKUP(A406,'Hospitalisation Details'!$B$2:$L$2347,7,0)</f>
        <v>tier - 2</v>
      </c>
      <c r="O406" t="str">
        <f>VLOOKUP(A406,'Hospitalisation Details'!$B$2:$L$2347,8,0)</f>
        <v>tier - 3</v>
      </c>
      <c r="P406" t="str">
        <f>VLOOKUP(A406,'Hospitalisation Details'!$B$2:$L$2347,9,0)</f>
        <v>R1017</v>
      </c>
      <c r="Q406">
        <f>VLOOKUP(A406,'Hospitalisation Details'!$B$2:$L$2347,11,0)</f>
        <v>54</v>
      </c>
    </row>
    <row r="407" spans="1:17" ht="15.6" x14ac:dyDescent="0.3">
      <c r="A407" s="1" t="s">
        <v>1966</v>
      </c>
      <c r="B407" t="str">
        <f>VLOOKUP(A407,'Customer Names'!$A$2:$E$2336,5,)</f>
        <v xml:space="preserve">  Christopher D</v>
      </c>
      <c r="C407">
        <f>VLOOKUP(A407,'Medical Examinations'!$B$2:$K$2337,2,)</f>
        <v>25.1</v>
      </c>
      <c r="D407">
        <f>VLOOKUP(A407,'Medical Examinations'!$B$2:$K$2337,3,0)</f>
        <v>6.97</v>
      </c>
      <c r="E407" t="str">
        <f>VLOOKUP(A407,'Medical Examinations'!$B$2:$K$2336,4,0)</f>
        <v>No</v>
      </c>
      <c r="F407" t="str">
        <f>VLOOKUP(A407,'Medical Examinations'!$B$2:$K$2337,5,0)</f>
        <v>No</v>
      </c>
      <c r="G407" t="str">
        <f>VLOOKUP(A407,'Medical Examinations'!$B$2:$K$2337,6,0)</f>
        <v>No</v>
      </c>
      <c r="H407">
        <f>VLOOKUP(A407,'Medical Examinations'!$B$2:$K$2337,7,0)</f>
        <v>0</v>
      </c>
      <c r="I407" t="str">
        <f>VLOOKUP(A407,'Medical Examinations'!$B$2:$K$2337,8,0)</f>
        <v>Yes</v>
      </c>
      <c r="J407" t="str">
        <f>VLOOKUP(A407,'Medical Examinations'!$B$2:$K$2337,9,0)</f>
        <v>Overweight</v>
      </c>
      <c r="K407" t="str">
        <f>VLOOKUP(A407,'Medical Examinations'!$B$2:$K$2337,10,0)</f>
        <v>Diabetes</v>
      </c>
      <c r="L407" s="14">
        <f>VLOOKUP(A407,'Hospitalisation Details'!B407:L2752,10,0)</f>
        <v>25072</v>
      </c>
      <c r="M407">
        <f>VLOOKUP(A407,'Hospitalisation Details'!$B$2:$L$2347,6,0)</f>
        <v>25382.3</v>
      </c>
      <c r="N407" t="str">
        <f>VLOOKUP(A407,'Hospitalisation Details'!$B$2:$L$2347,7,0)</f>
        <v>tier - 2</v>
      </c>
      <c r="O407" t="str">
        <f>VLOOKUP(A407,'Hospitalisation Details'!$B$2:$L$2347,8,0)</f>
        <v>tier - 2</v>
      </c>
      <c r="P407" t="str">
        <f>VLOOKUP(A407,'Hospitalisation Details'!$B$2:$L$2347,9,0)</f>
        <v>R1011</v>
      </c>
      <c r="Q407">
        <f>VLOOKUP(A407,'Hospitalisation Details'!$B$2:$L$2347,11,0)</f>
        <v>54</v>
      </c>
    </row>
    <row r="408" spans="1:17" ht="15.6" x14ac:dyDescent="0.3">
      <c r="A408" s="1" t="s">
        <v>1965</v>
      </c>
      <c r="B408" t="str">
        <f>VLOOKUP(A408,'Customer Names'!$A$2:$E$2336,5,)</f>
        <v xml:space="preserve">  Corey</v>
      </c>
      <c r="C408">
        <f>VLOOKUP(A408,'Medical Examinations'!$B$2:$K$2337,2,)</f>
        <v>32.11</v>
      </c>
      <c r="D408">
        <f>VLOOKUP(A408,'Medical Examinations'!$B$2:$K$2337,3,0)</f>
        <v>4.76</v>
      </c>
      <c r="E408" t="str">
        <f>VLOOKUP(A408,'Medical Examinations'!$B$2:$K$2336,4,0)</f>
        <v>No</v>
      </c>
      <c r="F408" t="str">
        <f>VLOOKUP(A408,'Medical Examinations'!$B$2:$K$2337,5,0)</f>
        <v>No</v>
      </c>
      <c r="G408" t="str">
        <f>VLOOKUP(A408,'Medical Examinations'!$B$2:$K$2337,6,0)</f>
        <v>No</v>
      </c>
      <c r="H408">
        <f>VLOOKUP(A408,'Medical Examinations'!$B$2:$K$2337,7,0)</f>
        <v>2</v>
      </c>
      <c r="I408" t="str">
        <f>VLOOKUP(A408,'Medical Examinations'!$B$2:$K$2337,8,0)</f>
        <v>No</v>
      </c>
      <c r="J408" t="str">
        <f>VLOOKUP(A408,'Medical Examinations'!$B$2:$K$2337,9,0)</f>
        <v>Obesity</v>
      </c>
      <c r="K408" t="str">
        <f>VLOOKUP(A408,'Medical Examinations'!$B$2:$K$2337,10,0)</f>
        <v>Normal</v>
      </c>
      <c r="L408" s="14">
        <f>VLOOKUP(A408,'Hospitalisation Details'!B408:L2753,10,0)</f>
        <v>26568</v>
      </c>
      <c r="M408">
        <f>VLOOKUP(A408,'Hospitalisation Details'!$B$2:$L$2347,6,0)</f>
        <v>25333.33</v>
      </c>
      <c r="N408" t="str">
        <f>VLOOKUP(A408,'Hospitalisation Details'!$B$2:$L$2347,7,0)</f>
        <v>tier - 2</v>
      </c>
      <c r="O408" t="str">
        <f>VLOOKUP(A408,'Hospitalisation Details'!$B$2:$L$2347,8,0)</f>
        <v>tier - 2</v>
      </c>
      <c r="P408" t="str">
        <f>VLOOKUP(A408,'Hospitalisation Details'!$B$2:$L$2347,9,0)</f>
        <v>R1017</v>
      </c>
      <c r="Q408">
        <f>VLOOKUP(A408,'Hospitalisation Details'!$B$2:$L$2347,11,0)</f>
        <v>50</v>
      </c>
    </row>
    <row r="409" spans="1:17" ht="15.6" x14ac:dyDescent="0.3">
      <c r="A409" s="1" t="s">
        <v>1964</v>
      </c>
      <c r="B409" t="str">
        <f>VLOOKUP(A409,'Customer Names'!$A$2:$E$2336,5,)</f>
        <v xml:space="preserve">  Patrick D</v>
      </c>
      <c r="C409">
        <f>VLOOKUP(A409,'Medical Examinations'!$B$2:$K$2337,2,)</f>
        <v>29.8</v>
      </c>
      <c r="D409">
        <f>VLOOKUP(A409,'Medical Examinations'!$B$2:$K$2337,3,0)</f>
        <v>8.24</v>
      </c>
      <c r="E409" t="str">
        <f>VLOOKUP(A409,'Medical Examinations'!$B$2:$K$2336,4,0)</f>
        <v>Yes</v>
      </c>
      <c r="F409" t="str">
        <f>VLOOKUP(A409,'Medical Examinations'!$B$2:$K$2337,5,0)</f>
        <v>No</v>
      </c>
      <c r="G409" t="str">
        <f>VLOOKUP(A409,'Medical Examinations'!$B$2:$K$2337,6,0)</f>
        <v>No</v>
      </c>
      <c r="H409">
        <f>VLOOKUP(A409,'Medical Examinations'!$B$2:$K$2337,7,0)</f>
        <v>1</v>
      </c>
      <c r="I409" t="str">
        <f>VLOOKUP(A409,'Medical Examinations'!$B$2:$K$2337,8,0)</f>
        <v>Yes</v>
      </c>
      <c r="J409" t="str">
        <f>VLOOKUP(A409,'Medical Examinations'!$B$2:$K$2337,9,0)</f>
        <v>Overweight</v>
      </c>
      <c r="K409" t="str">
        <f>VLOOKUP(A409,'Medical Examinations'!$B$2:$K$2337,10,0)</f>
        <v>Diabetes</v>
      </c>
      <c r="L409" s="14">
        <f>VLOOKUP(A409,'Hospitalisation Details'!B409:L2754,10,0)</f>
        <v>27742</v>
      </c>
      <c r="M409">
        <f>VLOOKUP(A409,'Hospitalisation Details'!$B$2:$L$2347,6,0)</f>
        <v>25309.49</v>
      </c>
      <c r="N409" t="str">
        <f>VLOOKUP(A409,'Hospitalisation Details'!$B$2:$L$2347,7,0)</f>
        <v>tier - 2</v>
      </c>
      <c r="O409" t="str">
        <f>VLOOKUP(A409,'Hospitalisation Details'!$B$2:$L$2347,8,0)</f>
        <v>tier - 1</v>
      </c>
      <c r="P409" t="str">
        <f>VLOOKUP(A409,'Hospitalisation Details'!$B$2:$L$2347,9,0)</f>
        <v>R1011</v>
      </c>
      <c r="Q409">
        <f>VLOOKUP(A409,'Hospitalisation Details'!$B$2:$L$2347,11,0)</f>
        <v>47</v>
      </c>
    </row>
    <row r="410" spans="1:17" ht="15.6" x14ac:dyDescent="0.3">
      <c r="A410" s="1" t="s">
        <v>1963</v>
      </c>
      <c r="B410" t="str">
        <f>VLOOKUP(A410,'Customer Names'!$A$2:$E$2336,5,)</f>
        <v xml:space="preserve">  Anthony D</v>
      </c>
      <c r="C410">
        <f>VLOOKUP(A410,'Medical Examinations'!$B$2:$K$2337,2,)</f>
        <v>24.01</v>
      </c>
      <c r="D410">
        <f>VLOOKUP(A410,'Medical Examinations'!$B$2:$K$2337,3,0)</f>
        <v>4.76</v>
      </c>
      <c r="E410" t="str">
        <f>VLOOKUP(A410,'Medical Examinations'!$B$2:$K$2336,4,0)</f>
        <v>No</v>
      </c>
      <c r="F410" t="str">
        <f>VLOOKUP(A410,'Medical Examinations'!$B$2:$K$2337,5,0)</f>
        <v>No</v>
      </c>
      <c r="G410" t="str">
        <f>VLOOKUP(A410,'Medical Examinations'!$B$2:$K$2337,6,0)</f>
        <v>No</v>
      </c>
      <c r="H410">
        <f>VLOOKUP(A410,'Medical Examinations'!$B$2:$K$2337,7,0)</f>
        <v>1</v>
      </c>
      <c r="I410" t="str">
        <f>VLOOKUP(A410,'Medical Examinations'!$B$2:$K$2337,8,0)</f>
        <v>Yes</v>
      </c>
      <c r="J410" t="str">
        <f>VLOOKUP(A410,'Medical Examinations'!$B$2:$K$2337,9,0)</f>
        <v>Normal Weight</v>
      </c>
      <c r="K410" t="str">
        <f>VLOOKUP(A410,'Medical Examinations'!$B$2:$K$2337,10,0)</f>
        <v>Normal</v>
      </c>
      <c r="L410" s="14">
        <f>VLOOKUP(A410,'Hospitalisation Details'!B410:L2755,10,0)</f>
        <v>36123</v>
      </c>
      <c r="M410">
        <f>VLOOKUP(A410,'Hospitalisation Details'!$B$2:$L$2347,6,0)</f>
        <v>25127.22</v>
      </c>
      <c r="N410" t="str">
        <f>VLOOKUP(A410,'Hospitalisation Details'!$B$2:$L$2347,7,0)</f>
        <v>tier - 2</v>
      </c>
      <c r="O410" t="str">
        <f>VLOOKUP(A410,'Hospitalisation Details'!$B$2:$L$2347,8,0)</f>
        <v>tier - 3</v>
      </c>
      <c r="P410" t="str">
        <f>VLOOKUP(A410,'Hospitalisation Details'!$B$2:$L$2347,9,0)</f>
        <v>R1011</v>
      </c>
      <c r="Q410">
        <f>VLOOKUP(A410,'Hospitalisation Details'!$B$2:$L$2347,11,0)</f>
        <v>24</v>
      </c>
    </row>
    <row r="411" spans="1:17" ht="15.6" x14ac:dyDescent="0.3">
      <c r="A411" s="1" t="s">
        <v>1962</v>
      </c>
      <c r="B411" t="str">
        <f>VLOOKUP(A411,'Customer Names'!$A$2:$E$2336,5,)</f>
        <v xml:space="preserve">  Melissa</v>
      </c>
      <c r="C411">
        <f>VLOOKUP(A411,'Medical Examinations'!$B$2:$K$2337,2,)</f>
        <v>23.21</v>
      </c>
      <c r="D411">
        <f>VLOOKUP(A411,'Medical Examinations'!$B$2:$K$2337,3,0)</f>
        <v>6.03</v>
      </c>
      <c r="E411" t="str">
        <f>VLOOKUP(A411,'Medical Examinations'!$B$2:$K$2336,4,0)</f>
        <v>No</v>
      </c>
      <c r="F411" t="str">
        <f>VLOOKUP(A411,'Medical Examinations'!$B$2:$K$2337,5,0)</f>
        <v>No</v>
      </c>
      <c r="G411" t="str">
        <f>VLOOKUP(A411,'Medical Examinations'!$B$2:$K$2337,6,0)</f>
        <v>No</v>
      </c>
      <c r="H411">
        <f>VLOOKUP(A411,'Medical Examinations'!$B$2:$K$2337,7,0)</f>
        <v>1</v>
      </c>
      <c r="I411" t="str">
        <f>VLOOKUP(A411,'Medical Examinations'!$B$2:$K$2337,8,0)</f>
        <v>No</v>
      </c>
      <c r="J411" t="str">
        <f>VLOOKUP(A411,'Medical Examinations'!$B$2:$K$2337,9,0)</f>
        <v>Normal Weight</v>
      </c>
      <c r="K411" t="str">
        <f>VLOOKUP(A411,'Medical Examinations'!$B$2:$K$2337,10,0)</f>
        <v>Prediabetes</v>
      </c>
      <c r="L411" s="14">
        <f>VLOOKUP(A411,'Hospitalisation Details'!B411:L2756,10,0)</f>
        <v>35960</v>
      </c>
      <c r="M411">
        <f>VLOOKUP(A411,'Hospitalisation Details'!$B$2:$L$2347,6,0)</f>
        <v>25081.77</v>
      </c>
      <c r="N411" t="str">
        <f>VLOOKUP(A411,'Hospitalisation Details'!$B$2:$L$2347,7,0)</f>
        <v>tier - 2</v>
      </c>
      <c r="O411" t="str">
        <f>VLOOKUP(A411,'Hospitalisation Details'!$B$2:$L$2347,8,0)</f>
        <v>tier - 2</v>
      </c>
      <c r="P411" t="str">
        <f>VLOOKUP(A411,'Hospitalisation Details'!$B$2:$L$2347,9,0)</f>
        <v>R1013</v>
      </c>
      <c r="Q411">
        <f>VLOOKUP(A411,'Hospitalisation Details'!$B$2:$L$2347,11,0)</f>
        <v>24</v>
      </c>
    </row>
    <row r="412" spans="1:17" ht="15.6" x14ac:dyDescent="0.3">
      <c r="A412" s="1" t="s">
        <v>1961</v>
      </c>
      <c r="B412" t="str">
        <f>VLOOKUP(A412,'Customer Names'!$A$2:$E$2336,5,)</f>
        <v xml:space="preserve">  Raven</v>
      </c>
      <c r="C412">
        <f>VLOOKUP(A412,'Medical Examinations'!$B$2:$K$2337,2,)</f>
        <v>21.2</v>
      </c>
      <c r="D412">
        <f>VLOOKUP(A412,'Medical Examinations'!$B$2:$K$2337,3,0)</f>
        <v>4.07</v>
      </c>
      <c r="E412" t="str">
        <f>VLOOKUP(A412,'Medical Examinations'!$B$2:$K$2336,4,0)</f>
        <v>Yes</v>
      </c>
      <c r="F412" t="str">
        <f>VLOOKUP(A412,'Medical Examinations'!$B$2:$K$2337,5,0)</f>
        <v>No</v>
      </c>
      <c r="G412" t="str">
        <f>VLOOKUP(A412,'Medical Examinations'!$B$2:$K$2337,6,0)</f>
        <v>No</v>
      </c>
      <c r="H412">
        <f>VLOOKUP(A412,'Medical Examinations'!$B$2:$K$2337,7,0)</f>
        <v>1</v>
      </c>
      <c r="I412" t="str">
        <f>VLOOKUP(A412,'Medical Examinations'!$B$2:$K$2337,8,0)</f>
        <v>Yes</v>
      </c>
      <c r="J412" t="str">
        <f>VLOOKUP(A412,'Medical Examinations'!$B$2:$K$2337,9,0)</f>
        <v>Normal Weight</v>
      </c>
      <c r="K412" t="str">
        <f>VLOOKUP(A412,'Medical Examinations'!$B$2:$K$2337,10,0)</f>
        <v>Normal</v>
      </c>
      <c r="L412" s="14">
        <f>VLOOKUP(A412,'Hospitalisation Details'!B412:L2757,10,0)</f>
        <v>35037</v>
      </c>
      <c r="M412">
        <f>VLOOKUP(A412,'Hospitalisation Details'!$B$2:$L$2347,6,0)</f>
        <v>25075.97</v>
      </c>
      <c r="N412" t="str">
        <f>VLOOKUP(A412,'Hospitalisation Details'!$B$2:$L$2347,7,0)</f>
        <v>tier - 2</v>
      </c>
      <c r="O412" t="str">
        <f>VLOOKUP(A412,'Hospitalisation Details'!$B$2:$L$2347,8,0)</f>
        <v>tier - 2</v>
      </c>
      <c r="P412" t="str">
        <f>VLOOKUP(A412,'Hospitalisation Details'!$B$2:$L$2347,9,0)</f>
        <v>R1011</v>
      </c>
      <c r="Q412">
        <f>VLOOKUP(A412,'Hospitalisation Details'!$B$2:$L$2347,11,0)</f>
        <v>27</v>
      </c>
    </row>
    <row r="413" spans="1:17" ht="15.6" x14ac:dyDescent="0.3">
      <c r="A413" s="1" t="s">
        <v>1960</v>
      </c>
      <c r="B413" t="str">
        <f>VLOOKUP(A413,'Customer Names'!$A$2:$E$2336,5,)</f>
        <v xml:space="preserve">  Christopher</v>
      </c>
      <c r="C413">
        <f>VLOOKUP(A413,'Medical Examinations'!$B$2:$K$2337,2,)</f>
        <v>28.215</v>
      </c>
      <c r="D413">
        <f>VLOOKUP(A413,'Medical Examinations'!$B$2:$K$2337,3,0)</f>
        <v>8.26</v>
      </c>
      <c r="E413" t="str">
        <f>VLOOKUP(A413,'Medical Examinations'!$B$2:$K$2336,4,0)</f>
        <v>Yes</v>
      </c>
      <c r="F413" t="str">
        <f>VLOOKUP(A413,'Medical Examinations'!$B$2:$K$2337,5,0)</f>
        <v>No</v>
      </c>
      <c r="G413" t="str">
        <f>VLOOKUP(A413,'Medical Examinations'!$B$2:$K$2337,6,0)</f>
        <v>No</v>
      </c>
      <c r="H413">
        <f>VLOOKUP(A413,'Medical Examinations'!$B$2:$K$2337,7,0)</f>
        <v>1</v>
      </c>
      <c r="I413" t="str">
        <f>VLOOKUP(A413,'Medical Examinations'!$B$2:$K$2337,8,0)</f>
        <v>Yes</v>
      </c>
      <c r="J413" t="str">
        <f>VLOOKUP(A413,'Medical Examinations'!$B$2:$K$2337,9,0)</f>
        <v>Overweight</v>
      </c>
      <c r="K413" t="str">
        <f>VLOOKUP(A413,'Medical Examinations'!$B$2:$K$2337,10,0)</f>
        <v>Diabetes</v>
      </c>
      <c r="L413" s="14">
        <f>VLOOKUP(A413,'Hospitalisation Details'!B413:L2758,10,0)</f>
        <v>27712</v>
      </c>
      <c r="M413">
        <f>VLOOKUP(A413,'Hospitalisation Details'!$B$2:$L$2347,6,0)</f>
        <v>24915.22</v>
      </c>
      <c r="N413" t="str">
        <f>VLOOKUP(A413,'Hospitalisation Details'!$B$2:$L$2347,7,0)</f>
        <v>tier - 2</v>
      </c>
      <c r="O413" t="str">
        <f>VLOOKUP(A413,'Hospitalisation Details'!$B$2:$L$2347,8,0)</f>
        <v>tier - 3</v>
      </c>
      <c r="P413" t="str">
        <f>VLOOKUP(A413,'Hospitalisation Details'!$B$2:$L$2347,9,0)</f>
        <v>R1012</v>
      </c>
      <c r="Q413">
        <f>VLOOKUP(A413,'Hospitalisation Details'!$B$2:$L$2347,11,0)</f>
        <v>47</v>
      </c>
    </row>
    <row r="414" spans="1:17" ht="15.6" x14ac:dyDescent="0.3">
      <c r="A414" s="1" t="s">
        <v>1959</v>
      </c>
      <c r="B414" t="str">
        <f>VLOOKUP(A414,'Customer Names'!$A$2:$E$2336,5,)</f>
        <v xml:space="preserve">  Kendra A</v>
      </c>
      <c r="C414">
        <f>VLOOKUP(A414,'Medical Examinations'!$B$2:$K$2337,2,)</f>
        <v>38.094999999999999</v>
      </c>
      <c r="D414">
        <f>VLOOKUP(A414,'Medical Examinations'!$B$2:$K$2337,3,0)</f>
        <v>4.76</v>
      </c>
      <c r="E414" t="str">
        <f>VLOOKUP(A414,'Medical Examinations'!$B$2:$K$2336,4,0)</f>
        <v>No</v>
      </c>
      <c r="F414" t="str">
        <f>VLOOKUP(A414,'Medical Examinations'!$B$2:$K$2337,5,0)</f>
        <v>No</v>
      </c>
      <c r="G414" t="str">
        <f>VLOOKUP(A414,'Medical Examinations'!$B$2:$K$2337,6,0)</f>
        <v>No</v>
      </c>
      <c r="H414">
        <f>VLOOKUP(A414,'Medical Examinations'!$B$2:$K$2337,7,0)</f>
        <v>1</v>
      </c>
      <c r="I414" t="str">
        <f>VLOOKUP(A414,'Medical Examinations'!$B$2:$K$2337,8,0)</f>
        <v>No</v>
      </c>
      <c r="J414" t="str">
        <f>VLOOKUP(A414,'Medical Examinations'!$B$2:$K$2337,9,0)</f>
        <v>Obesity</v>
      </c>
      <c r="K414" t="str">
        <f>VLOOKUP(A414,'Medical Examinations'!$B$2:$K$2337,10,0)</f>
        <v>Normal</v>
      </c>
      <c r="L414" s="14">
        <f>VLOOKUP(A414,'Hospitalisation Details'!B414:L2759,10,0)</f>
        <v>31942</v>
      </c>
      <c r="M414">
        <f>VLOOKUP(A414,'Hospitalisation Details'!$B$2:$L$2347,6,0)</f>
        <v>24915.05</v>
      </c>
      <c r="N414" t="str">
        <f>VLOOKUP(A414,'Hospitalisation Details'!$B$2:$L$2347,7,0)</f>
        <v>tier - 2</v>
      </c>
      <c r="O414" t="str">
        <f>VLOOKUP(A414,'Hospitalisation Details'!$B$2:$L$2347,8,0)</f>
        <v>tier - 1</v>
      </c>
      <c r="P414" t="str">
        <f>VLOOKUP(A414,'Hospitalisation Details'!$B$2:$L$2347,9,0)</f>
        <v>R1024</v>
      </c>
      <c r="Q414">
        <f>VLOOKUP(A414,'Hospitalisation Details'!$B$2:$L$2347,11,0)</f>
        <v>35</v>
      </c>
    </row>
    <row r="415" spans="1:17" ht="15.6" x14ac:dyDescent="0.3">
      <c r="A415" s="1" t="s">
        <v>1958</v>
      </c>
      <c r="B415" t="str">
        <f>VLOOKUP(A415,'Customer Names'!$A$2:$E$2336,5,)</f>
        <v xml:space="preserve">  Jordan</v>
      </c>
      <c r="C415">
        <f>VLOOKUP(A415,'Medical Examinations'!$B$2:$K$2337,2,)</f>
        <v>22.61</v>
      </c>
      <c r="D415">
        <f>VLOOKUP(A415,'Medical Examinations'!$B$2:$K$2337,3,0)</f>
        <v>6.13</v>
      </c>
      <c r="E415" t="str">
        <f>VLOOKUP(A415,'Medical Examinations'!$B$2:$K$2336,4,0)</f>
        <v>Yes</v>
      </c>
      <c r="F415" t="str">
        <f>VLOOKUP(A415,'Medical Examinations'!$B$2:$K$2337,5,0)</f>
        <v>No</v>
      </c>
      <c r="G415" t="str">
        <f>VLOOKUP(A415,'Medical Examinations'!$B$2:$K$2337,6,0)</f>
        <v>Yes</v>
      </c>
      <c r="H415">
        <f>VLOOKUP(A415,'Medical Examinations'!$B$2:$K$2337,7,0)</f>
        <v>1</v>
      </c>
      <c r="I415" t="str">
        <f>VLOOKUP(A415,'Medical Examinations'!$B$2:$K$2337,8,0)</f>
        <v>Yes</v>
      </c>
      <c r="J415" t="str">
        <f>VLOOKUP(A415,'Medical Examinations'!$B$2:$K$2337,9,0)</f>
        <v>Normal Weight</v>
      </c>
      <c r="K415" t="str">
        <f>VLOOKUP(A415,'Medical Examinations'!$B$2:$K$2337,10,0)</f>
        <v>Prediabetes</v>
      </c>
      <c r="L415" s="14">
        <f>VLOOKUP(A415,'Hospitalisation Details'!B415:L2760,10,0)</f>
        <v>25407</v>
      </c>
      <c r="M415">
        <f>VLOOKUP(A415,'Hospitalisation Details'!$B$2:$L$2347,6,0)</f>
        <v>24873.38</v>
      </c>
      <c r="N415" t="str">
        <f>VLOOKUP(A415,'Hospitalisation Details'!$B$2:$L$2347,7,0)</f>
        <v>tier - 2</v>
      </c>
      <c r="O415" t="str">
        <f>VLOOKUP(A415,'Hospitalisation Details'!$B$2:$L$2347,8,0)</f>
        <v>tier - 1</v>
      </c>
      <c r="P415" t="str">
        <f>VLOOKUP(A415,'Hospitalisation Details'!$B$2:$L$2347,9,0)</f>
        <v>R1024</v>
      </c>
      <c r="Q415">
        <f>VLOOKUP(A415,'Hospitalisation Details'!$B$2:$L$2347,11,0)</f>
        <v>53</v>
      </c>
    </row>
    <row r="416" spans="1:17" ht="15.6" x14ac:dyDescent="0.3">
      <c r="A416" s="1" t="s">
        <v>1957</v>
      </c>
      <c r="B416" t="str">
        <f>VLOOKUP(A416,'Customer Names'!$A$2:$E$2336,5,)</f>
        <v xml:space="preserve">  Nils</v>
      </c>
      <c r="C416">
        <f>VLOOKUP(A416,'Medical Examinations'!$B$2:$K$2337,2,)</f>
        <v>24.32</v>
      </c>
      <c r="D416">
        <f>VLOOKUP(A416,'Medical Examinations'!$B$2:$K$2337,3,0)</f>
        <v>10.47</v>
      </c>
      <c r="E416" t="str">
        <f>VLOOKUP(A416,'Medical Examinations'!$B$2:$K$2336,4,0)</f>
        <v>Yes</v>
      </c>
      <c r="F416" t="str">
        <f>VLOOKUP(A416,'Medical Examinations'!$B$2:$K$2337,5,0)</f>
        <v>No</v>
      </c>
      <c r="G416" t="str">
        <f>VLOOKUP(A416,'Medical Examinations'!$B$2:$K$2337,6,0)</f>
        <v>No</v>
      </c>
      <c r="H416">
        <f>VLOOKUP(A416,'Medical Examinations'!$B$2:$K$2337,7,0)</f>
        <v>2</v>
      </c>
      <c r="I416" t="str">
        <f>VLOOKUP(A416,'Medical Examinations'!$B$2:$K$2337,8,0)</f>
        <v>Yes</v>
      </c>
      <c r="J416" t="str">
        <f>VLOOKUP(A416,'Medical Examinations'!$B$2:$K$2337,9,0)</f>
        <v>Normal Weight</v>
      </c>
      <c r="K416" t="str">
        <f>VLOOKUP(A416,'Medical Examinations'!$B$2:$K$2337,10,0)</f>
        <v>Diabetes</v>
      </c>
      <c r="L416" s="14">
        <f>VLOOKUP(A416,'Hospitalisation Details'!B416:L2761,10,0)</f>
        <v>25898</v>
      </c>
      <c r="M416">
        <f>VLOOKUP(A416,'Hospitalisation Details'!$B$2:$L$2347,6,0)</f>
        <v>24869.84</v>
      </c>
      <c r="N416" t="str">
        <f>VLOOKUP(A416,'Hospitalisation Details'!$B$2:$L$2347,7,0)</f>
        <v>tier - 2</v>
      </c>
      <c r="O416" t="str">
        <f>VLOOKUP(A416,'Hospitalisation Details'!$B$2:$L$2347,8,0)</f>
        <v>tier - 2</v>
      </c>
      <c r="P416" t="str">
        <f>VLOOKUP(A416,'Hospitalisation Details'!$B$2:$L$2347,9,0)</f>
        <v>R1016</v>
      </c>
      <c r="Q416">
        <f>VLOOKUP(A416,'Hospitalisation Details'!$B$2:$L$2347,11,0)</f>
        <v>52</v>
      </c>
    </row>
    <row r="417" spans="1:17" ht="15.6" x14ac:dyDescent="0.3">
      <c r="A417" s="1" t="s">
        <v>1956</v>
      </c>
      <c r="B417" t="str">
        <f>VLOOKUP(A417,'Customer Names'!$A$2:$E$2336,5,)</f>
        <v xml:space="preserve">  Scott</v>
      </c>
      <c r="C417">
        <f>VLOOKUP(A417,'Medical Examinations'!$B$2:$K$2337,2,)</f>
        <v>20.96</v>
      </c>
      <c r="D417">
        <f>VLOOKUP(A417,'Medical Examinations'!$B$2:$K$2337,3,0)</f>
        <v>4.04</v>
      </c>
      <c r="E417" t="str">
        <f>VLOOKUP(A417,'Medical Examinations'!$B$2:$K$2336,4,0)</f>
        <v>Yes</v>
      </c>
      <c r="F417" t="str">
        <f>VLOOKUP(A417,'Medical Examinations'!$B$2:$K$2337,5,0)</f>
        <v>No</v>
      </c>
      <c r="G417" t="str">
        <f>VLOOKUP(A417,'Medical Examinations'!$B$2:$K$2337,6,0)</f>
        <v>No</v>
      </c>
      <c r="H417">
        <f>VLOOKUP(A417,'Medical Examinations'!$B$2:$K$2337,7,0)</f>
        <v>1</v>
      </c>
      <c r="I417" t="str">
        <f>VLOOKUP(A417,'Medical Examinations'!$B$2:$K$2337,8,0)</f>
        <v>Yes</v>
      </c>
      <c r="J417" t="str">
        <f>VLOOKUP(A417,'Medical Examinations'!$B$2:$K$2337,9,0)</f>
        <v>Normal Weight</v>
      </c>
      <c r="K417" t="str">
        <f>VLOOKUP(A417,'Medical Examinations'!$B$2:$K$2337,10,0)</f>
        <v>Normal</v>
      </c>
      <c r="L417" s="14">
        <f>VLOOKUP(A417,'Hospitalisation Details'!B417:L2762,10,0)</f>
        <v>34860</v>
      </c>
      <c r="M417">
        <f>VLOOKUP(A417,'Hospitalisation Details'!$B$2:$L$2347,6,0)</f>
        <v>24863.25</v>
      </c>
      <c r="N417" t="str">
        <f>VLOOKUP(A417,'Hospitalisation Details'!$B$2:$L$2347,7,0)</f>
        <v>tier - 2</v>
      </c>
      <c r="O417" t="str">
        <f>VLOOKUP(A417,'Hospitalisation Details'!$B$2:$L$2347,8,0)</f>
        <v>tier - 3</v>
      </c>
      <c r="P417" t="str">
        <f>VLOOKUP(A417,'Hospitalisation Details'!$B$2:$L$2347,9,0)</f>
        <v>R1011</v>
      </c>
      <c r="Q417">
        <f>VLOOKUP(A417,'Hospitalisation Details'!$B$2:$L$2347,11,0)</f>
        <v>27</v>
      </c>
    </row>
    <row r="418" spans="1:17" ht="15.6" x14ac:dyDescent="0.3">
      <c r="A418" s="1" t="s">
        <v>1955</v>
      </c>
      <c r="B418" t="str">
        <f>VLOOKUP(A418,'Customer Names'!$A$2:$E$2336,5,)</f>
        <v xml:space="preserve">  Angela</v>
      </c>
      <c r="C418">
        <f>VLOOKUP(A418,'Medical Examinations'!$B$2:$K$2337,2,)</f>
        <v>19.68</v>
      </c>
      <c r="D418">
        <f>VLOOKUP(A418,'Medical Examinations'!$B$2:$K$2337,3,0)</f>
        <v>5.74</v>
      </c>
      <c r="E418" t="str">
        <f>VLOOKUP(A418,'Medical Examinations'!$B$2:$K$2336,4,0)</f>
        <v>No</v>
      </c>
      <c r="F418" t="str">
        <f>VLOOKUP(A418,'Medical Examinations'!$B$2:$K$2337,5,0)</f>
        <v>No</v>
      </c>
      <c r="G418" t="str">
        <f>VLOOKUP(A418,'Medical Examinations'!$B$2:$K$2337,6,0)</f>
        <v>No</v>
      </c>
      <c r="H418">
        <f>VLOOKUP(A418,'Medical Examinations'!$B$2:$K$2337,7,0)</f>
        <v>0</v>
      </c>
      <c r="I418" t="str">
        <f>VLOOKUP(A418,'Medical Examinations'!$B$2:$K$2337,8,0)</f>
        <v>Yes</v>
      </c>
      <c r="J418" t="str">
        <f>VLOOKUP(A418,'Medical Examinations'!$B$2:$K$2337,9,0)</f>
        <v>Normal Weight</v>
      </c>
      <c r="K418" t="str">
        <f>VLOOKUP(A418,'Medical Examinations'!$B$2:$K$2337,10,0)</f>
        <v>Prediabetes</v>
      </c>
      <c r="L418" s="14">
        <f>VLOOKUP(A418,'Hospitalisation Details'!B418:L2763,10,0)</f>
        <v>34586</v>
      </c>
      <c r="M418">
        <f>VLOOKUP(A418,'Hospitalisation Details'!$B$2:$L$2347,6,0)</f>
        <v>24817.25</v>
      </c>
      <c r="N418" t="str">
        <f>VLOOKUP(A418,'Hospitalisation Details'!$B$2:$L$2347,7,0)</f>
        <v>tier - 2</v>
      </c>
      <c r="O418" t="str">
        <f>VLOOKUP(A418,'Hospitalisation Details'!$B$2:$L$2347,8,0)</f>
        <v>tier - 2</v>
      </c>
      <c r="P418" t="str">
        <f>VLOOKUP(A418,'Hospitalisation Details'!$B$2:$L$2347,9,0)</f>
        <v>R1011</v>
      </c>
      <c r="Q418">
        <f>VLOOKUP(A418,'Hospitalisation Details'!$B$2:$L$2347,11,0)</f>
        <v>28</v>
      </c>
    </row>
    <row r="419" spans="1:17" ht="15.6" x14ac:dyDescent="0.3">
      <c r="A419" s="1" t="s">
        <v>1954</v>
      </c>
      <c r="B419" t="str">
        <f>VLOOKUP(A419,'Customer Names'!$A$2:$E$2336,5,)</f>
        <v xml:space="preserve">  Allison</v>
      </c>
      <c r="C419">
        <f>VLOOKUP(A419,'Medical Examinations'!$B$2:$K$2337,2,)</f>
        <v>18.100000000000001</v>
      </c>
      <c r="D419">
        <f>VLOOKUP(A419,'Medical Examinations'!$B$2:$K$2337,3,0)</f>
        <v>6.33</v>
      </c>
      <c r="E419" t="str">
        <f>VLOOKUP(A419,'Medical Examinations'!$B$2:$K$2336,4,0)</f>
        <v>No</v>
      </c>
      <c r="F419" t="str">
        <f>VLOOKUP(A419,'Medical Examinations'!$B$2:$K$2337,5,0)</f>
        <v>No</v>
      </c>
      <c r="G419" t="str">
        <f>VLOOKUP(A419,'Medical Examinations'!$B$2:$K$2337,6,0)</f>
        <v>No</v>
      </c>
      <c r="H419">
        <f>VLOOKUP(A419,'Medical Examinations'!$B$2:$K$2337,7,0)</f>
        <v>1</v>
      </c>
      <c r="I419" t="str">
        <f>VLOOKUP(A419,'Medical Examinations'!$B$2:$K$2337,8,0)</f>
        <v>Yes</v>
      </c>
      <c r="J419" t="str">
        <f>VLOOKUP(A419,'Medical Examinations'!$B$2:$K$2337,9,0)</f>
        <v>Underweight</v>
      </c>
      <c r="K419" t="str">
        <f>VLOOKUP(A419,'Medical Examinations'!$B$2:$K$2337,10,0)</f>
        <v>Prediabetes</v>
      </c>
      <c r="L419" s="14">
        <f>VLOOKUP(A419,'Hospitalisation Details'!B419:L2764,10,0)</f>
        <v>33888</v>
      </c>
      <c r="M419">
        <f>VLOOKUP(A419,'Hospitalisation Details'!$B$2:$L$2347,6,0)</f>
        <v>24795.040000000001</v>
      </c>
      <c r="N419" t="str">
        <f>VLOOKUP(A419,'Hospitalisation Details'!$B$2:$L$2347,7,0)</f>
        <v>tier - 2</v>
      </c>
      <c r="O419" t="str">
        <f>VLOOKUP(A419,'Hospitalisation Details'!$B$2:$L$2347,8,0)</f>
        <v>tier - 3</v>
      </c>
      <c r="P419" t="str">
        <f>VLOOKUP(A419,'Hospitalisation Details'!$B$2:$L$2347,9,0)</f>
        <v>R1011</v>
      </c>
      <c r="Q419">
        <f>VLOOKUP(A419,'Hospitalisation Details'!$B$2:$L$2347,11,0)</f>
        <v>30</v>
      </c>
    </row>
    <row r="420" spans="1:17" ht="15.6" x14ac:dyDescent="0.3">
      <c r="A420" s="1" t="s">
        <v>1953</v>
      </c>
      <c r="B420" t="str">
        <f>VLOOKUP(A420,'Customer Names'!$A$2:$E$2336,5,)</f>
        <v xml:space="preserve">  Caitlin O</v>
      </c>
      <c r="C420">
        <f>VLOOKUP(A420,'Medical Examinations'!$B$2:$K$2337,2,)</f>
        <v>29.64</v>
      </c>
      <c r="D420">
        <f>VLOOKUP(A420,'Medical Examinations'!$B$2:$K$2337,3,0)</f>
        <v>4.28</v>
      </c>
      <c r="E420" t="str">
        <f>VLOOKUP(A420,'Medical Examinations'!$B$2:$K$2336,4,0)</f>
        <v>Yes</v>
      </c>
      <c r="F420" t="str">
        <f>VLOOKUP(A420,'Medical Examinations'!$B$2:$K$2337,5,0)</f>
        <v>No</v>
      </c>
      <c r="G420" t="str">
        <f>VLOOKUP(A420,'Medical Examinations'!$B$2:$K$2337,6,0)</f>
        <v>No</v>
      </c>
      <c r="H420">
        <f>VLOOKUP(A420,'Medical Examinations'!$B$2:$K$2337,7,0)</f>
        <v>0</v>
      </c>
      <c r="I420" t="str">
        <f>VLOOKUP(A420,'Medical Examinations'!$B$2:$K$2337,8,0)</f>
        <v>No</v>
      </c>
      <c r="J420" t="str">
        <f>VLOOKUP(A420,'Medical Examinations'!$B$2:$K$2337,9,0)</f>
        <v>Overweight</v>
      </c>
      <c r="K420" t="str">
        <f>VLOOKUP(A420,'Medical Examinations'!$B$2:$K$2337,10,0)</f>
        <v>Normal</v>
      </c>
      <c r="L420" s="14">
        <f>VLOOKUP(A420,'Hospitalisation Details'!B420:L2765,10,0)</f>
        <v>35305</v>
      </c>
      <c r="M420">
        <f>VLOOKUP(A420,'Hospitalisation Details'!$B$2:$L$2347,6,0)</f>
        <v>24671.66</v>
      </c>
      <c r="N420" t="str">
        <f>VLOOKUP(A420,'Hospitalisation Details'!$B$2:$L$2347,7,0)</f>
        <v>tier - 2</v>
      </c>
      <c r="O420" t="str">
        <f>VLOOKUP(A420,'Hospitalisation Details'!$B$2:$L$2347,8,0)</f>
        <v>tier - 1</v>
      </c>
      <c r="P420" t="str">
        <f>VLOOKUP(A420,'Hospitalisation Details'!$B$2:$L$2347,9,0)</f>
        <v>R1024</v>
      </c>
      <c r="Q420">
        <f>VLOOKUP(A420,'Hospitalisation Details'!$B$2:$L$2347,11,0)</f>
        <v>26</v>
      </c>
    </row>
    <row r="421" spans="1:17" ht="15.6" x14ac:dyDescent="0.3">
      <c r="A421" s="1" t="s">
        <v>1952</v>
      </c>
      <c r="B421" t="str">
        <f>VLOOKUP(A421,'Customer Names'!$A$2:$E$2336,5,)</f>
        <v xml:space="preserve">  Tracy M</v>
      </c>
      <c r="C421">
        <f>VLOOKUP(A421,'Medical Examinations'!$B$2:$K$2337,2,)</f>
        <v>25.3</v>
      </c>
      <c r="D421">
        <f>VLOOKUP(A421,'Medical Examinations'!$B$2:$K$2337,3,0)</f>
        <v>9.4700000000000006</v>
      </c>
      <c r="E421" t="str">
        <f>VLOOKUP(A421,'Medical Examinations'!$B$2:$K$2336,4,0)</f>
        <v>Yes</v>
      </c>
      <c r="F421" t="str">
        <f>VLOOKUP(A421,'Medical Examinations'!$B$2:$K$2337,5,0)</f>
        <v>No</v>
      </c>
      <c r="G421" t="str">
        <f>VLOOKUP(A421,'Medical Examinations'!$B$2:$K$2337,6,0)</f>
        <v>No</v>
      </c>
      <c r="H421">
        <f>VLOOKUP(A421,'Medical Examinations'!$B$2:$K$2337,7,0)</f>
        <v>2</v>
      </c>
      <c r="I421" t="str">
        <f>VLOOKUP(A421,'Medical Examinations'!$B$2:$K$2337,8,0)</f>
        <v>Yes</v>
      </c>
      <c r="J421" t="str">
        <f>VLOOKUP(A421,'Medical Examinations'!$B$2:$K$2337,9,0)</f>
        <v>Overweight</v>
      </c>
      <c r="K421" t="str">
        <f>VLOOKUP(A421,'Medical Examinations'!$B$2:$K$2337,10,0)</f>
        <v>Diabetes</v>
      </c>
      <c r="L421" s="14">
        <f>VLOOKUP(A421,'Hospitalisation Details'!B421:L2766,10,0)</f>
        <v>25731</v>
      </c>
      <c r="M421">
        <f>VLOOKUP(A421,'Hospitalisation Details'!$B$2:$L$2347,6,0)</f>
        <v>24667.42</v>
      </c>
      <c r="N421" t="str">
        <f>VLOOKUP(A421,'Hospitalisation Details'!$B$2:$L$2347,7,0)</f>
        <v>tier - 2</v>
      </c>
      <c r="O421" t="str">
        <f>VLOOKUP(A421,'Hospitalisation Details'!$B$2:$L$2347,8,0)</f>
        <v>tier - 3</v>
      </c>
      <c r="P421" t="str">
        <f>VLOOKUP(A421,'Hospitalisation Details'!$B$2:$L$2347,9,0)</f>
        <v>R1013</v>
      </c>
      <c r="Q421">
        <f>VLOOKUP(A421,'Hospitalisation Details'!$B$2:$L$2347,11,0)</f>
        <v>52</v>
      </c>
    </row>
    <row r="422" spans="1:17" ht="15.6" x14ac:dyDescent="0.3">
      <c r="A422" s="1" t="s">
        <v>1951</v>
      </c>
      <c r="B422" t="str">
        <f>VLOOKUP(A422,'Customer Names'!$A$2:$E$2336,5,)</f>
        <v xml:space="preserve">  Dustin M</v>
      </c>
      <c r="C422">
        <f>VLOOKUP(A422,'Medical Examinations'!$B$2:$K$2337,2,)</f>
        <v>27.6</v>
      </c>
      <c r="D422">
        <f>VLOOKUP(A422,'Medical Examinations'!$B$2:$K$2337,3,0)</f>
        <v>4.8499999999999996</v>
      </c>
      <c r="E422" t="str">
        <f>VLOOKUP(A422,'Medical Examinations'!$B$2:$K$2336,4,0)</f>
        <v>Yes</v>
      </c>
      <c r="F422" t="str">
        <f>VLOOKUP(A422,'Medical Examinations'!$B$2:$K$2337,5,0)</f>
        <v>No</v>
      </c>
      <c r="G422" t="str">
        <f>VLOOKUP(A422,'Medical Examinations'!$B$2:$K$2337,6,0)</f>
        <v>No</v>
      </c>
      <c r="H422">
        <f>VLOOKUP(A422,'Medical Examinations'!$B$2:$K$2337,7,0)</f>
        <v>0</v>
      </c>
      <c r="I422" t="str">
        <f>VLOOKUP(A422,'Medical Examinations'!$B$2:$K$2337,8,0)</f>
        <v>No</v>
      </c>
      <c r="J422" t="str">
        <f>VLOOKUP(A422,'Medical Examinations'!$B$2:$K$2337,9,0)</f>
        <v>Overweight</v>
      </c>
      <c r="K422" t="str">
        <f>VLOOKUP(A422,'Medical Examinations'!$B$2:$K$2337,10,0)</f>
        <v>Normal</v>
      </c>
      <c r="L422" s="14">
        <f>VLOOKUP(A422,'Hospitalisation Details'!B422:L2767,10,0)</f>
        <v>28045</v>
      </c>
      <c r="M422">
        <f>VLOOKUP(A422,'Hospitalisation Details'!$B$2:$L$2347,6,0)</f>
        <v>24603.05</v>
      </c>
      <c r="N422" t="str">
        <f>VLOOKUP(A422,'Hospitalisation Details'!$B$2:$L$2347,7,0)</f>
        <v>tier - 2</v>
      </c>
      <c r="O422" t="str">
        <f>VLOOKUP(A422,'Hospitalisation Details'!$B$2:$L$2347,8,0)</f>
        <v>tier - 2</v>
      </c>
      <c r="P422" t="str">
        <f>VLOOKUP(A422,'Hospitalisation Details'!$B$2:$L$2347,9,0)</f>
        <v>R1011</v>
      </c>
      <c r="Q422">
        <f>VLOOKUP(A422,'Hospitalisation Details'!$B$2:$L$2347,11,0)</f>
        <v>46</v>
      </c>
    </row>
    <row r="423" spans="1:17" ht="15.6" x14ac:dyDescent="0.3">
      <c r="A423" s="1" t="s">
        <v>1950</v>
      </c>
      <c r="B423" t="str">
        <f>VLOOKUP(A423,'Customer Names'!$A$2:$E$2336,5,)</f>
        <v xml:space="preserve">  Jenny</v>
      </c>
      <c r="C423">
        <f>VLOOKUP(A423,'Medical Examinations'!$B$2:$K$2337,2,)</f>
        <v>27.645</v>
      </c>
      <c r="D423">
        <f>VLOOKUP(A423,'Medical Examinations'!$B$2:$K$2337,3,0)</f>
        <v>11.03</v>
      </c>
      <c r="E423" t="str">
        <f>VLOOKUP(A423,'Medical Examinations'!$B$2:$K$2336,4,0)</f>
        <v>Yes</v>
      </c>
      <c r="F423" t="str">
        <f>VLOOKUP(A423,'Medical Examinations'!$B$2:$K$2337,5,0)</f>
        <v>No</v>
      </c>
      <c r="G423" t="str">
        <f>VLOOKUP(A423,'Medical Examinations'!$B$2:$K$2337,6,0)</f>
        <v>No</v>
      </c>
      <c r="H423">
        <f>VLOOKUP(A423,'Medical Examinations'!$B$2:$K$2337,7,0)</f>
        <v>1</v>
      </c>
      <c r="I423" t="str">
        <f>VLOOKUP(A423,'Medical Examinations'!$B$2:$K$2337,8,0)</f>
        <v>Yes</v>
      </c>
      <c r="J423" t="str">
        <f>VLOOKUP(A423,'Medical Examinations'!$B$2:$K$2337,9,0)</f>
        <v>Overweight</v>
      </c>
      <c r="K423" t="str">
        <f>VLOOKUP(A423,'Medical Examinations'!$B$2:$K$2337,10,0)</f>
        <v>Diabetes</v>
      </c>
      <c r="L423" s="14">
        <f>VLOOKUP(A423,'Hospitalisation Details'!B423:L2768,10,0)</f>
        <v>27558</v>
      </c>
      <c r="M423">
        <f>VLOOKUP(A423,'Hospitalisation Details'!$B$2:$L$2347,6,0)</f>
        <v>24535.7</v>
      </c>
      <c r="N423" t="str">
        <f>VLOOKUP(A423,'Hospitalisation Details'!$B$2:$L$2347,7,0)</f>
        <v>tier - 2</v>
      </c>
      <c r="O423" t="str">
        <f>VLOOKUP(A423,'Hospitalisation Details'!$B$2:$L$2347,8,0)</f>
        <v>tier - 2</v>
      </c>
      <c r="P423" t="str">
        <f>VLOOKUP(A423,'Hospitalisation Details'!$B$2:$L$2347,9,0)</f>
        <v>R1012</v>
      </c>
      <c r="Q423">
        <f>VLOOKUP(A423,'Hospitalisation Details'!$B$2:$L$2347,11,0)</f>
        <v>47</v>
      </c>
    </row>
    <row r="424" spans="1:17" ht="15.6" x14ac:dyDescent="0.3">
      <c r="A424" s="1" t="s">
        <v>1949</v>
      </c>
      <c r="B424" t="str">
        <f>VLOOKUP(A424,'Customer Names'!$A$2:$E$2336,5,)</f>
        <v xml:space="preserve">  Emily</v>
      </c>
      <c r="C424">
        <f>VLOOKUP(A424,'Medical Examinations'!$B$2:$K$2337,2,)</f>
        <v>27.6</v>
      </c>
      <c r="D424">
        <f>VLOOKUP(A424,'Medical Examinations'!$B$2:$K$2337,3,0)</f>
        <v>5.22</v>
      </c>
      <c r="E424" t="str">
        <f>VLOOKUP(A424,'Medical Examinations'!$B$2:$K$2336,4,0)</f>
        <v>No</v>
      </c>
      <c r="F424" t="str">
        <f>VLOOKUP(A424,'Medical Examinations'!$B$2:$K$2337,5,0)</f>
        <v>No</v>
      </c>
      <c r="G424" t="str">
        <f>VLOOKUP(A424,'Medical Examinations'!$B$2:$K$2337,6,0)</f>
        <v>No</v>
      </c>
      <c r="H424">
        <f>VLOOKUP(A424,'Medical Examinations'!$B$2:$K$2337,7,0)</f>
        <v>2</v>
      </c>
      <c r="I424" t="str">
        <f>VLOOKUP(A424,'Medical Examinations'!$B$2:$K$2337,8,0)</f>
        <v>Yes</v>
      </c>
      <c r="J424" t="str">
        <f>VLOOKUP(A424,'Medical Examinations'!$B$2:$K$2337,9,0)</f>
        <v>Overweight</v>
      </c>
      <c r="K424" t="str">
        <f>VLOOKUP(A424,'Medical Examinations'!$B$2:$K$2337,10,0)</f>
        <v>Normal</v>
      </c>
      <c r="L424" s="14">
        <f>VLOOKUP(A424,'Hospitalisation Details'!B424:L2769,10,0)</f>
        <v>26556</v>
      </c>
      <c r="M424">
        <f>VLOOKUP(A424,'Hospitalisation Details'!$B$2:$L$2347,6,0)</f>
        <v>24520.26</v>
      </c>
      <c r="N424" t="str">
        <f>VLOOKUP(A424,'Hospitalisation Details'!$B$2:$L$2347,7,0)</f>
        <v>tier - 2</v>
      </c>
      <c r="O424" t="str">
        <f>VLOOKUP(A424,'Hospitalisation Details'!$B$2:$L$2347,8,0)</f>
        <v>tier - 3</v>
      </c>
      <c r="P424" t="str">
        <f>VLOOKUP(A424,'Hospitalisation Details'!$B$2:$L$2347,9,0)</f>
        <v>R1011</v>
      </c>
      <c r="Q424">
        <f>VLOOKUP(A424,'Hospitalisation Details'!$B$2:$L$2347,11,0)</f>
        <v>50</v>
      </c>
    </row>
    <row r="425" spans="1:17" ht="15.6" x14ac:dyDescent="0.3">
      <c r="A425" s="1" t="s">
        <v>1948</v>
      </c>
      <c r="B425" t="str">
        <f>VLOOKUP(A425,'Customer Names'!$A$2:$E$2336,5,)</f>
        <v xml:space="preserve">  Fabienne</v>
      </c>
      <c r="C425">
        <f>VLOOKUP(A425,'Medical Examinations'!$B$2:$K$2337,2,)</f>
        <v>25.08</v>
      </c>
      <c r="D425">
        <f>VLOOKUP(A425,'Medical Examinations'!$B$2:$K$2337,3,0)</f>
        <v>9.52</v>
      </c>
      <c r="E425" t="str">
        <f>VLOOKUP(A425,'Medical Examinations'!$B$2:$K$2336,4,0)</f>
        <v>Yes</v>
      </c>
      <c r="F425" t="str">
        <f>VLOOKUP(A425,'Medical Examinations'!$B$2:$K$2337,5,0)</f>
        <v>No</v>
      </c>
      <c r="G425" t="str">
        <f>VLOOKUP(A425,'Medical Examinations'!$B$2:$K$2337,6,0)</f>
        <v>No</v>
      </c>
      <c r="H425">
        <f>VLOOKUP(A425,'Medical Examinations'!$B$2:$K$2337,7,0)</f>
        <v>2</v>
      </c>
      <c r="I425" t="str">
        <f>VLOOKUP(A425,'Medical Examinations'!$B$2:$K$2337,8,0)</f>
        <v>No</v>
      </c>
      <c r="J425" t="str">
        <f>VLOOKUP(A425,'Medical Examinations'!$B$2:$K$2337,9,0)</f>
        <v>Overweight</v>
      </c>
      <c r="K425" t="str">
        <f>VLOOKUP(A425,'Medical Examinations'!$B$2:$K$2337,10,0)</f>
        <v>Diabetes</v>
      </c>
      <c r="L425" s="14">
        <f>VLOOKUP(A425,'Hospitalisation Details'!B425:L2770,10,0)</f>
        <v>22575</v>
      </c>
      <c r="M425">
        <f>VLOOKUP(A425,'Hospitalisation Details'!$B$2:$L$2347,6,0)</f>
        <v>24513.09</v>
      </c>
      <c r="N425" t="str">
        <f>VLOOKUP(A425,'Hospitalisation Details'!$B$2:$L$2347,7,0)</f>
        <v>tier - 2</v>
      </c>
      <c r="O425" t="str">
        <f>VLOOKUP(A425,'Hospitalisation Details'!$B$2:$L$2347,8,0)</f>
        <v>tier - 2</v>
      </c>
      <c r="P425" t="str">
        <f>VLOOKUP(A425,'Hospitalisation Details'!$B$2:$L$2347,9,0)</f>
        <v>R1013</v>
      </c>
      <c r="Q425">
        <f>VLOOKUP(A425,'Hospitalisation Details'!$B$2:$L$2347,11,0)</f>
        <v>61</v>
      </c>
    </row>
    <row r="426" spans="1:17" ht="15.6" x14ac:dyDescent="0.3">
      <c r="A426" s="1" t="s">
        <v>1947</v>
      </c>
      <c r="B426" t="str">
        <f>VLOOKUP(A426,'Customer Names'!$A$2:$E$2336,5,)</f>
        <v xml:space="preserve">  Jordan</v>
      </c>
      <c r="C426">
        <f>VLOOKUP(A426,'Medical Examinations'!$B$2:$K$2337,2,)</f>
        <v>30.02</v>
      </c>
      <c r="D426">
        <f>VLOOKUP(A426,'Medical Examinations'!$B$2:$K$2337,3,0)</f>
        <v>11.09</v>
      </c>
      <c r="E426" t="str">
        <f>VLOOKUP(A426,'Medical Examinations'!$B$2:$K$2336,4,0)</f>
        <v>No</v>
      </c>
      <c r="F426" t="str">
        <f>VLOOKUP(A426,'Medical Examinations'!$B$2:$K$2337,5,0)</f>
        <v>No</v>
      </c>
      <c r="G426" t="str">
        <f>VLOOKUP(A426,'Medical Examinations'!$B$2:$K$2337,6,0)</f>
        <v>No</v>
      </c>
      <c r="H426">
        <f>VLOOKUP(A426,'Medical Examinations'!$B$2:$K$2337,7,0)</f>
        <v>0</v>
      </c>
      <c r="I426" t="str">
        <f>VLOOKUP(A426,'Medical Examinations'!$B$2:$K$2337,8,0)</f>
        <v>No</v>
      </c>
      <c r="J426" t="str">
        <f>VLOOKUP(A426,'Medical Examinations'!$B$2:$K$2337,9,0)</f>
        <v>Obesity</v>
      </c>
      <c r="K426" t="str">
        <f>VLOOKUP(A426,'Medical Examinations'!$B$2:$K$2337,10,0)</f>
        <v>Diabetes</v>
      </c>
      <c r="L426" s="14">
        <f>VLOOKUP(A426,'Hospitalisation Details'!B426:L2771,10,0)</f>
        <v>25025</v>
      </c>
      <c r="M426">
        <f>VLOOKUP(A426,'Hospitalisation Details'!$B$2:$L$2347,6,0)</f>
        <v>24476.48</v>
      </c>
      <c r="N426" t="str">
        <f>VLOOKUP(A426,'Hospitalisation Details'!$B$2:$L$2347,7,0)</f>
        <v>tier - 2</v>
      </c>
      <c r="O426" t="str">
        <f>VLOOKUP(A426,'Hospitalisation Details'!$B$2:$L$2347,8,0)</f>
        <v>tier - 2</v>
      </c>
      <c r="P426" t="str">
        <f>VLOOKUP(A426,'Hospitalisation Details'!$B$2:$L$2347,9,0)</f>
        <v>R1012</v>
      </c>
      <c r="Q426">
        <f>VLOOKUP(A426,'Hospitalisation Details'!$B$2:$L$2347,11,0)</f>
        <v>54</v>
      </c>
    </row>
    <row r="427" spans="1:17" ht="15.6" x14ac:dyDescent="0.3">
      <c r="A427" s="1" t="s">
        <v>1946</v>
      </c>
      <c r="B427" t="str">
        <f>VLOOKUP(A427,'Customer Names'!$A$2:$E$2336,5,)</f>
        <v xml:space="preserve">  Matt</v>
      </c>
      <c r="C427">
        <f>VLOOKUP(A427,'Medical Examinations'!$B$2:$K$2337,2,)</f>
        <v>27.36</v>
      </c>
      <c r="D427">
        <f>VLOOKUP(A427,'Medical Examinations'!$B$2:$K$2337,3,0)</f>
        <v>9.4499999999999993</v>
      </c>
      <c r="E427" t="str">
        <f>VLOOKUP(A427,'Medical Examinations'!$B$2:$K$2336,4,0)</f>
        <v>Yes</v>
      </c>
      <c r="F427" t="str">
        <f>VLOOKUP(A427,'Medical Examinations'!$B$2:$K$2337,5,0)</f>
        <v>No</v>
      </c>
      <c r="G427" t="str">
        <f>VLOOKUP(A427,'Medical Examinations'!$B$2:$K$2337,6,0)</f>
        <v>No</v>
      </c>
      <c r="H427">
        <f>VLOOKUP(A427,'Medical Examinations'!$B$2:$K$2337,7,0)</f>
        <v>2</v>
      </c>
      <c r="I427" t="str">
        <f>VLOOKUP(A427,'Medical Examinations'!$B$2:$K$2337,8,0)</f>
        <v>Yes</v>
      </c>
      <c r="J427" t="str">
        <f>VLOOKUP(A427,'Medical Examinations'!$B$2:$K$2337,9,0)</f>
        <v>Overweight</v>
      </c>
      <c r="K427" t="str">
        <f>VLOOKUP(A427,'Medical Examinations'!$B$2:$K$2337,10,0)</f>
        <v>Diabetes</v>
      </c>
      <c r="L427" s="14">
        <f>VLOOKUP(A427,'Hospitalisation Details'!B427:L2772,10,0)</f>
        <v>25902</v>
      </c>
      <c r="M427">
        <f>VLOOKUP(A427,'Hospitalisation Details'!$B$2:$L$2347,6,0)</f>
        <v>24393.62</v>
      </c>
      <c r="N427" t="str">
        <f>VLOOKUP(A427,'Hospitalisation Details'!$B$2:$L$2347,7,0)</f>
        <v>tier - 2</v>
      </c>
      <c r="O427" t="str">
        <f>VLOOKUP(A427,'Hospitalisation Details'!$B$2:$L$2347,8,0)</f>
        <v>tier - 3</v>
      </c>
      <c r="P427" t="str">
        <f>VLOOKUP(A427,'Hospitalisation Details'!$B$2:$L$2347,9,0)</f>
        <v>R1012</v>
      </c>
      <c r="Q427">
        <f>VLOOKUP(A427,'Hospitalisation Details'!$B$2:$L$2347,11,0)</f>
        <v>52</v>
      </c>
    </row>
    <row r="428" spans="1:17" ht="15.6" x14ac:dyDescent="0.3">
      <c r="A428" s="1" t="s">
        <v>1945</v>
      </c>
      <c r="B428" t="str">
        <f>VLOOKUP(A428,'Customer Names'!$A$2:$E$2336,5,)</f>
        <v xml:space="preserve">  Taryn L</v>
      </c>
      <c r="C428">
        <f>VLOOKUP(A428,'Medical Examinations'!$B$2:$K$2337,2,)</f>
        <v>22.2</v>
      </c>
      <c r="D428">
        <f>VLOOKUP(A428,'Medical Examinations'!$B$2:$K$2337,3,0)</f>
        <v>5.51</v>
      </c>
      <c r="E428" t="str">
        <f>VLOOKUP(A428,'Medical Examinations'!$B$2:$K$2336,4,0)</f>
        <v>No</v>
      </c>
      <c r="F428" t="str">
        <f>VLOOKUP(A428,'Medical Examinations'!$B$2:$K$2337,5,0)</f>
        <v>No</v>
      </c>
      <c r="G428" t="str">
        <f>VLOOKUP(A428,'Medical Examinations'!$B$2:$K$2337,6,0)</f>
        <v>No</v>
      </c>
      <c r="H428">
        <f>VLOOKUP(A428,'Medical Examinations'!$B$2:$K$2337,7,0)</f>
        <v>0</v>
      </c>
      <c r="I428" t="str">
        <f>VLOOKUP(A428,'Medical Examinations'!$B$2:$K$2337,8,0)</f>
        <v>Yes</v>
      </c>
      <c r="J428" t="str">
        <f>VLOOKUP(A428,'Medical Examinations'!$B$2:$K$2337,9,0)</f>
        <v>Normal Weight</v>
      </c>
      <c r="K428" t="str">
        <f>VLOOKUP(A428,'Medical Examinations'!$B$2:$K$2337,10,0)</f>
        <v>Normal</v>
      </c>
      <c r="L428" s="14">
        <f>VLOOKUP(A428,'Hospitalisation Details'!B428:L2773,10,0)</f>
        <v>36440</v>
      </c>
      <c r="M428">
        <f>VLOOKUP(A428,'Hospitalisation Details'!$B$2:$L$2347,6,0)</f>
        <v>24387.74</v>
      </c>
      <c r="N428" t="str">
        <f>VLOOKUP(A428,'Hospitalisation Details'!$B$2:$L$2347,7,0)</f>
        <v>tier - 2</v>
      </c>
      <c r="O428" t="str">
        <f>VLOOKUP(A428,'Hospitalisation Details'!$B$2:$L$2347,8,0)</f>
        <v>tier - 1</v>
      </c>
      <c r="P428" t="str">
        <f>VLOOKUP(A428,'Hospitalisation Details'!$B$2:$L$2347,9,0)</f>
        <v>R1011</v>
      </c>
      <c r="Q428">
        <f>VLOOKUP(A428,'Hospitalisation Details'!$B$2:$L$2347,11,0)</f>
        <v>23</v>
      </c>
    </row>
    <row r="429" spans="1:17" ht="15.6" x14ac:dyDescent="0.3">
      <c r="A429" s="1" t="s">
        <v>1944</v>
      </c>
      <c r="B429" t="str">
        <f>VLOOKUP(A429,'Customer Names'!$A$2:$E$2336,5,)</f>
        <v xml:space="preserve">  Temima</v>
      </c>
      <c r="C429">
        <f>VLOOKUP(A429,'Medical Examinations'!$B$2:$K$2337,2,)</f>
        <v>25.71</v>
      </c>
      <c r="D429">
        <f>VLOOKUP(A429,'Medical Examinations'!$B$2:$K$2337,3,0)</f>
        <v>4.18</v>
      </c>
      <c r="E429" t="str">
        <f>VLOOKUP(A429,'Medical Examinations'!$B$2:$K$2336,4,0)</f>
        <v>No</v>
      </c>
      <c r="F429" t="str">
        <f>VLOOKUP(A429,'Medical Examinations'!$B$2:$K$2337,5,0)</f>
        <v>yes</v>
      </c>
      <c r="G429" t="str">
        <f>VLOOKUP(A429,'Medical Examinations'!$B$2:$K$2337,6,0)</f>
        <v>No</v>
      </c>
      <c r="H429">
        <f>VLOOKUP(A429,'Medical Examinations'!$B$2:$K$2337,7,0)</f>
        <v>1</v>
      </c>
      <c r="I429" t="str">
        <f>VLOOKUP(A429,'Medical Examinations'!$B$2:$K$2337,8,0)</f>
        <v>Yes</v>
      </c>
      <c r="J429" t="str">
        <f>VLOOKUP(A429,'Medical Examinations'!$B$2:$K$2337,9,0)</f>
        <v>Overweight</v>
      </c>
      <c r="K429" t="str">
        <f>VLOOKUP(A429,'Medical Examinations'!$B$2:$K$2337,10,0)</f>
        <v>Normal</v>
      </c>
      <c r="L429" s="14">
        <f>VLOOKUP(A429,'Hospitalisation Details'!B429:L2774,10,0)</f>
        <v>38202</v>
      </c>
      <c r="M429">
        <f>VLOOKUP(A429,'Hospitalisation Details'!$B$2:$L$2347,6,0)</f>
        <v>24294.02</v>
      </c>
      <c r="N429" t="str">
        <f>VLOOKUP(A429,'Hospitalisation Details'!$B$2:$L$2347,7,0)</f>
        <v>tier - 2</v>
      </c>
      <c r="O429" t="str">
        <f>VLOOKUP(A429,'Hospitalisation Details'!$B$2:$L$2347,8,0)</f>
        <v>tier - 1</v>
      </c>
      <c r="P429" t="str">
        <f>VLOOKUP(A429,'Hospitalisation Details'!$B$2:$L$2347,9,0)</f>
        <v>R1011</v>
      </c>
      <c r="Q429">
        <f>VLOOKUP(A429,'Hospitalisation Details'!$B$2:$L$2347,11,0)</f>
        <v>18</v>
      </c>
    </row>
    <row r="430" spans="1:17" ht="15.6" x14ac:dyDescent="0.3">
      <c r="A430" s="1" t="s">
        <v>1943</v>
      </c>
      <c r="B430" t="str">
        <f>VLOOKUP(A430,'Customer Names'!$A$2:$E$2336,5,)</f>
        <v xml:space="preserve">  Jennifer</v>
      </c>
      <c r="C430">
        <f>VLOOKUP(A430,'Medical Examinations'!$B$2:$K$2337,2,)</f>
        <v>41.91</v>
      </c>
      <c r="D430">
        <f>VLOOKUP(A430,'Medical Examinations'!$B$2:$K$2337,3,0)</f>
        <v>5.98</v>
      </c>
      <c r="E430" t="str">
        <f>VLOOKUP(A430,'Medical Examinations'!$B$2:$K$2336,4,0)</f>
        <v>Yes</v>
      </c>
      <c r="F430" t="str">
        <f>VLOOKUP(A430,'Medical Examinations'!$B$2:$K$2337,5,0)</f>
        <v>No</v>
      </c>
      <c r="G430" t="str">
        <f>VLOOKUP(A430,'Medical Examinations'!$B$2:$K$2337,6,0)</f>
        <v>No</v>
      </c>
      <c r="H430">
        <f>VLOOKUP(A430,'Medical Examinations'!$B$2:$K$2337,7,0)</f>
        <v>1</v>
      </c>
      <c r="I430" t="str">
        <f>VLOOKUP(A430,'Medical Examinations'!$B$2:$K$2337,8,0)</f>
        <v>No</v>
      </c>
      <c r="J430" t="str">
        <f>VLOOKUP(A430,'Medical Examinations'!$B$2:$K$2337,9,0)</f>
        <v>Obesity</v>
      </c>
      <c r="K430" t="str">
        <f>VLOOKUP(A430,'Medical Examinations'!$B$2:$K$2337,10,0)</f>
        <v>Prediabetes</v>
      </c>
      <c r="L430" s="14">
        <f>VLOOKUP(A430,'Hospitalisation Details'!B430:L2775,10,0)</f>
        <v>23727</v>
      </c>
      <c r="M430">
        <f>VLOOKUP(A430,'Hospitalisation Details'!$B$2:$L$2347,6,0)</f>
        <v>24227.34</v>
      </c>
      <c r="N430" t="str">
        <f>VLOOKUP(A430,'Hospitalisation Details'!$B$2:$L$2347,7,0)</f>
        <v>tier - 2</v>
      </c>
      <c r="O430" t="str">
        <f>VLOOKUP(A430,'Hospitalisation Details'!$B$2:$L$2347,8,0)</f>
        <v>tier - 1</v>
      </c>
      <c r="P430" t="str">
        <f>VLOOKUP(A430,'Hospitalisation Details'!$B$2:$L$2347,9,0)</f>
        <v>R1013</v>
      </c>
      <c r="Q430">
        <f>VLOOKUP(A430,'Hospitalisation Details'!$B$2:$L$2347,11,0)</f>
        <v>58</v>
      </c>
    </row>
    <row r="431" spans="1:17" ht="15.6" x14ac:dyDescent="0.3">
      <c r="A431" s="1" t="s">
        <v>1942</v>
      </c>
      <c r="B431" t="str">
        <f>VLOOKUP(A431,'Customer Names'!$A$2:$E$2336,5,)</f>
        <v xml:space="preserve">  Serena M</v>
      </c>
      <c r="C431">
        <f>VLOOKUP(A431,'Medical Examinations'!$B$2:$K$2337,2,)</f>
        <v>25.85</v>
      </c>
      <c r="D431">
        <f>VLOOKUP(A431,'Medical Examinations'!$B$2:$K$2337,3,0)</f>
        <v>10.16</v>
      </c>
      <c r="E431" t="str">
        <f>VLOOKUP(A431,'Medical Examinations'!$B$2:$K$2336,4,0)</f>
        <v>No</v>
      </c>
      <c r="F431" t="str">
        <f>VLOOKUP(A431,'Medical Examinations'!$B$2:$K$2337,5,0)</f>
        <v>No</v>
      </c>
      <c r="G431" t="str">
        <f>VLOOKUP(A431,'Medical Examinations'!$B$2:$K$2337,6,0)</f>
        <v>No</v>
      </c>
      <c r="H431">
        <f>VLOOKUP(A431,'Medical Examinations'!$B$2:$K$2337,7,0)</f>
        <v>0</v>
      </c>
      <c r="I431" t="str">
        <f>VLOOKUP(A431,'Medical Examinations'!$B$2:$K$2337,8,0)</f>
        <v>Yes</v>
      </c>
      <c r="J431" t="str">
        <f>VLOOKUP(A431,'Medical Examinations'!$B$2:$K$2337,9,0)</f>
        <v>Overweight</v>
      </c>
      <c r="K431" t="str">
        <f>VLOOKUP(A431,'Medical Examinations'!$B$2:$K$2337,10,0)</f>
        <v>Diabetes</v>
      </c>
      <c r="L431" s="14">
        <f>VLOOKUP(A431,'Hospitalisation Details'!B431:L2776,10,0)</f>
        <v>27282</v>
      </c>
      <c r="M431">
        <f>VLOOKUP(A431,'Hospitalisation Details'!$B$2:$L$2347,6,0)</f>
        <v>24180.93</v>
      </c>
      <c r="N431" t="str">
        <f>VLOOKUP(A431,'Hospitalisation Details'!$B$2:$L$2347,7,0)</f>
        <v>tier - 2</v>
      </c>
      <c r="O431" t="str">
        <f>VLOOKUP(A431,'Hospitalisation Details'!$B$2:$L$2347,8,0)</f>
        <v>tier - 1</v>
      </c>
      <c r="P431" t="str">
        <f>VLOOKUP(A431,'Hospitalisation Details'!$B$2:$L$2347,9,0)</f>
        <v>R1013</v>
      </c>
      <c r="Q431">
        <f>VLOOKUP(A431,'Hospitalisation Details'!$B$2:$L$2347,11,0)</f>
        <v>48</v>
      </c>
    </row>
    <row r="432" spans="1:17" ht="15.6" x14ac:dyDescent="0.3">
      <c r="A432" s="1" t="s">
        <v>1941</v>
      </c>
      <c r="B432" t="str">
        <f>VLOOKUP(A432,'Customer Names'!$A$2:$E$2336,5,)</f>
        <v xml:space="preserve">  Victoria M</v>
      </c>
      <c r="C432">
        <f>VLOOKUP(A432,'Medical Examinations'!$B$2:$K$2337,2,)</f>
        <v>23.844999999999999</v>
      </c>
      <c r="D432">
        <f>VLOOKUP(A432,'Medical Examinations'!$B$2:$K$2337,3,0)</f>
        <v>11.71</v>
      </c>
      <c r="E432" t="str">
        <f>VLOOKUP(A432,'Medical Examinations'!$B$2:$K$2336,4,0)</f>
        <v>No</v>
      </c>
      <c r="F432" t="str">
        <f>VLOOKUP(A432,'Medical Examinations'!$B$2:$K$2337,5,0)</f>
        <v>No</v>
      </c>
      <c r="G432" t="str">
        <f>VLOOKUP(A432,'Medical Examinations'!$B$2:$K$2337,6,0)</f>
        <v>No</v>
      </c>
      <c r="H432">
        <f>VLOOKUP(A432,'Medical Examinations'!$B$2:$K$2337,7,0)</f>
        <v>2</v>
      </c>
      <c r="I432" t="str">
        <f>VLOOKUP(A432,'Medical Examinations'!$B$2:$K$2337,8,0)</f>
        <v>Yes</v>
      </c>
      <c r="J432" t="str">
        <f>VLOOKUP(A432,'Medical Examinations'!$B$2:$K$2337,9,0)</f>
        <v>Normal Weight</v>
      </c>
      <c r="K432" t="str">
        <f>VLOOKUP(A432,'Medical Examinations'!$B$2:$K$2337,10,0)</f>
        <v>Diabetes</v>
      </c>
      <c r="L432" s="14">
        <f>VLOOKUP(A432,'Hospitalisation Details'!B432:L2777,10,0)</f>
        <v>26828</v>
      </c>
      <c r="M432">
        <f>VLOOKUP(A432,'Hospitalisation Details'!$B$2:$L$2347,6,0)</f>
        <v>24106.91</v>
      </c>
      <c r="N432" t="str">
        <f>VLOOKUP(A432,'Hospitalisation Details'!$B$2:$L$2347,7,0)</f>
        <v>tier - 2</v>
      </c>
      <c r="O432" t="str">
        <f>VLOOKUP(A432,'Hospitalisation Details'!$B$2:$L$2347,8,0)</f>
        <v>tier - 2</v>
      </c>
      <c r="P432" t="str">
        <f>VLOOKUP(A432,'Hospitalisation Details'!$B$2:$L$2347,9,0)</f>
        <v>R1024</v>
      </c>
      <c r="Q432">
        <f>VLOOKUP(A432,'Hospitalisation Details'!$B$2:$L$2347,11,0)</f>
        <v>49</v>
      </c>
    </row>
    <row r="433" spans="1:17" ht="15.6" x14ac:dyDescent="0.3">
      <c r="A433" s="1" t="s">
        <v>1940</v>
      </c>
      <c r="B433" t="str">
        <f>VLOOKUP(A433,'Customer Names'!$A$2:$E$2336,5,)</f>
        <v xml:space="preserve">  Phoebe</v>
      </c>
      <c r="C433">
        <f>VLOOKUP(A433,'Medical Examinations'!$B$2:$K$2337,2,)</f>
        <v>30.59</v>
      </c>
      <c r="D433">
        <f>VLOOKUP(A433,'Medical Examinations'!$B$2:$K$2337,3,0)</f>
        <v>5.23</v>
      </c>
      <c r="E433" t="str">
        <f>VLOOKUP(A433,'Medical Examinations'!$B$2:$K$2336,4,0)</f>
        <v>No</v>
      </c>
      <c r="F433" t="str">
        <f>VLOOKUP(A433,'Medical Examinations'!$B$2:$K$2337,5,0)</f>
        <v>No</v>
      </c>
      <c r="G433" t="str">
        <f>VLOOKUP(A433,'Medical Examinations'!$B$2:$K$2337,6,0)</f>
        <v>Yes</v>
      </c>
      <c r="H433">
        <f>VLOOKUP(A433,'Medical Examinations'!$B$2:$K$2337,7,0)</f>
        <v>1</v>
      </c>
      <c r="I433" t="str">
        <f>VLOOKUP(A433,'Medical Examinations'!$B$2:$K$2337,8,0)</f>
        <v>No</v>
      </c>
      <c r="J433" t="str">
        <f>VLOOKUP(A433,'Medical Examinations'!$B$2:$K$2337,9,0)</f>
        <v>Obesity</v>
      </c>
      <c r="K433" t="str">
        <f>VLOOKUP(A433,'Medical Examinations'!$B$2:$K$2337,10,0)</f>
        <v>Normal</v>
      </c>
      <c r="L433" s="14">
        <f>VLOOKUP(A433,'Hospitalisation Details'!B433:L2778,10,0)</f>
        <v>37985</v>
      </c>
      <c r="M433">
        <f>VLOOKUP(A433,'Hospitalisation Details'!$B$2:$L$2347,6,0)</f>
        <v>24059.68</v>
      </c>
      <c r="N433" t="str">
        <f>VLOOKUP(A433,'Hospitalisation Details'!$B$2:$L$2347,7,0)</f>
        <v>tier - 2</v>
      </c>
      <c r="O433" t="str">
        <f>VLOOKUP(A433,'Hospitalisation Details'!$B$2:$L$2347,8,0)</f>
        <v>tier - 2</v>
      </c>
      <c r="P433" t="str">
        <f>VLOOKUP(A433,'Hospitalisation Details'!$B$2:$L$2347,9,0)</f>
        <v>R1012</v>
      </c>
      <c r="Q433">
        <f>VLOOKUP(A433,'Hospitalisation Details'!$B$2:$L$2347,11,0)</f>
        <v>19</v>
      </c>
    </row>
    <row r="434" spans="1:17" ht="15.6" x14ac:dyDescent="0.3">
      <c r="A434" s="1" t="s">
        <v>1939</v>
      </c>
      <c r="B434" t="str">
        <f>VLOOKUP(A434,'Customer Names'!$A$2:$E$2336,5,)</f>
        <v xml:space="preserve">  Corey</v>
      </c>
      <c r="C434">
        <f>VLOOKUP(A434,'Medical Examinations'!$B$2:$K$2337,2,)</f>
        <v>24.795000000000002</v>
      </c>
      <c r="D434">
        <f>VLOOKUP(A434,'Medical Examinations'!$B$2:$K$2337,3,0)</f>
        <v>6.85</v>
      </c>
      <c r="E434" t="str">
        <f>VLOOKUP(A434,'Medical Examinations'!$B$2:$K$2336,4,0)</f>
        <v>No</v>
      </c>
      <c r="F434" t="str">
        <f>VLOOKUP(A434,'Medical Examinations'!$B$2:$K$2337,5,0)</f>
        <v>No</v>
      </c>
      <c r="G434" t="str">
        <f>VLOOKUP(A434,'Medical Examinations'!$B$2:$K$2337,6,0)</f>
        <v>No</v>
      </c>
      <c r="H434">
        <f>VLOOKUP(A434,'Medical Examinations'!$B$2:$K$2337,7,0)</f>
        <v>0</v>
      </c>
      <c r="I434" t="str">
        <f>VLOOKUP(A434,'Medical Examinations'!$B$2:$K$2337,8,0)</f>
        <v>Yes</v>
      </c>
      <c r="J434" t="str">
        <f>VLOOKUP(A434,'Medical Examinations'!$B$2:$K$2337,9,0)</f>
        <v>Normal Weight</v>
      </c>
      <c r="K434" t="str">
        <f>VLOOKUP(A434,'Medical Examinations'!$B$2:$K$2337,10,0)</f>
        <v>Diabetes</v>
      </c>
      <c r="L434" s="14">
        <f>VLOOKUP(A434,'Hospitalisation Details'!B434:L2779,10,0)</f>
        <v>26124</v>
      </c>
      <c r="M434">
        <f>VLOOKUP(A434,'Hospitalisation Details'!$B$2:$L$2347,6,0)</f>
        <v>23967.38</v>
      </c>
      <c r="N434" t="str">
        <f>VLOOKUP(A434,'Hospitalisation Details'!$B$2:$L$2347,7,0)</f>
        <v>tier - 2</v>
      </c>
      <c r="O434" t="str">
        <f>VLOOKUP(A434,'Hospitalisation Details'!$B$2:$L$2347,8,0)</f>
        <v>tier - 2</v>
      </c>
      <c r="P434" t="str">
        <f>VLOOKUP(A434,'Hospitalisation Details'!$B$2:$L$2347,9,0)</f>
        <v>R1012</v>
      </c>
      <c r="Q434">
        <f>VLOOKUP(A434,'Hospitalisation Details'!$B$2:$L$2347,11,0)</f>
        <v>51</v>
      </c>
    </row>
    <row r="435" spans="1:17" ht="15.6" x14ac:dyDescent="0.3">
      <c r="A435" s="1" t="s">
        <v>1938</v>
      </c>
      <c r="B435" t="str">
        <f>VLOOKUP(A435,'Customer Names'!$A$2:$E$2336,5,)</f>
        <v xml:space="preserve">  Rebecca</v>
      </c>
      <c r="C435">
        <f>VLOOKUP(A435,'Medical Examinations'!$B$2:$K$2337,2,)</f>
        <v>24.13</v>
      </c>
      <c r="D435">
        <f>VLOOKUP(A435,'Medical Examinations'!$B$2:$K$2337,3,0)</f>
        <v>7.05</v>
      </c>
      <c r="E435" t="str">
        <f>VLOOKUP(A435,'Medical Examinations'!$B$2:$K$2336,4,0)</f>
        <v>Yes</v>
      </c>
      <c r="F435" t="str">
        <f>VLOOKUP(A435,'Medical Examinations'!$B$2:$K$2337,5,0)</f>
        <v>No</v>
      </c>
      <c r="G435" t="str">
        <f>VLOOKUP(A435,'Medical Examinations'!$B$2:$K$2337,6,0)</f>
        <v>No</v>
      </c>
      <c r="H435">
        <f>VLOOKUP(A435,'Medical Examinations'!$B$2:$K$2337,7,0)</f>
        <v>2</v>
      </c>
      <c r="I435" t="str">
        <f>VLOOKUP(A435,'Medical Examinations'!$B$2:$K$2337,8,0)</f>
        <v>Yes</v>
      </c>
      <c r="J435" t="str">
        <f>VLOOKUP(A435,'Medical Examinations'!$B$2:$K$2337,9,0)</f>
        <v>Normal Weight</v>
      </c>
      <c r="K435" t="str">
        <f>VLOOKUP(A435,'Medical Examinations'!$B$2:$K$2337,10,0)</f>
        <v>Diabetes</v>
      </c>
      <c r="L435" s="14">
        <f>VLOOKUP(A435,'Hospitalisation Details'!B435:L2780,10,0)</f>
        <v>25788</v>
      </c>
      <c r="M435">
        <f>VLOOKUP(A435,'Hospitalisation Details'!$B$2:$L$2347,6,0)</f>
        <v>23887.66</v>
      </c>
      <c r="N435" t="str">
        <f>VLOOKUP(A435,'Hospitalisation Details'!$B$2:$L$2347,7,0)</f>
        <v>tier - 2</v>
      </c>
      <c r="O435" t="str">
        <f>VLOOKUP(A435,'Hospitalisation Details'!$B$2:$L$2347,8,0)</f>
        <v>tier - 3</v>
      </c>
      <c r="P435" t="str">
        <f>VLOOKUP(A435,'Hospitalisation Details'!$B$2:$L$2347,9,0)</f>
        <v>R1012</v>
      </c>
      <c r="Q435">
        <f>VLOOKUP(A435,'Hospitalisation Details'!$B$2:$L$2347,11,0)</f>
        <v>52</v>
      </c>
    </row>
    <row r="436" spans="1:17" ht="15.6" x14ac:dyDescent="0.3">
      <c r="A436" s="1" t="s">
        <v>1937</v>
      </c>
      <c r="B436" t="str">
        <f>VLOOKUP(A436,'Customer Names'!$A$2:$E$2336,5,)</f>
        <v xml:space="preserve">  Nicholas D</v>
      </c>
      <c r="C436">
        <f>VLOOKUP(A436,'Medical Examinations'!$B$2:$K$2337,2,)</f>
        <v>25.84</v>
      </c>
      <c r="D436">
        <f>VLOOKUP(A436,'Medical Examinations'!$B$2:$K$2337,3,0)</f>
        <v>11.64</v>
      </c>
      <c r="E436" t="str">
        <f>VLOOKUP(A436,'Medical Examinations'!$B$2:$K$2336,4,0)</f>
        <v>No</v>
      </c>
      <c r="F436" t="str">
        <f>VLOOKUP(A436,'Medical Examinations'!$B$2:$K$2337,5,0)</f>
        <v>No</v>
      </c>
      <c r="G436" t="str">
        <f>VLOOKUP(A436,'Medical Examinations'!$B$2:$K$2337,6,0)</f>
        <v>No</v>
      </c>
      <c r="H436">
        <f>VLOOKUP(A436,'Medical Examinations'!$B$2:$K$2337,7,0)</f>
        <v>2</v>
      </c>
      <c r="I436" t="str">
        <f>VLOOKUP(A436,'Medical Examinations'!$B$2:$K$2337,8,0)</f>
        <v>Yes</v>
      </c>
      <c r="J436" t="str">
        <f>VLOOKUP(A436,'Medical Examinations'!$B$2:$K$2337,9,0)</f>
        <v>Overweight</v>
      </c>
      <c r="K436" t="str">
        <f>VLOOKUP(A436,'Medical Examinations'!$B$2:$K$2337,10,0)</f>
        <v>Diabetes</v>
      </c>
      <c r="L436" s="14">
        <f>VLOOKUP(A436,'Hospitalisation Details'!B436:L2781,10,0)</f>
        <v>26842</v>
      </c>
      <c r="M436">
        <f>VLOOKUP(A436,'Hospitalisation Details'!$B$2:$L$2347,6,0)</f>
        <v>23807.24</v>
      </c>
      <c r="N436" t="str">
        <f>VLOOKUP(A436,'Hospitalisation Details'!$B$2:$L$2347,7,0)</f>
        <v>tier - 2</v>
      </c>
      <c r="O436" t="str">
        <f>VLOOKUP(A436,'Hospitalisation Details'!$B$2:$L$2347,8,0)</f>
        <v>tier - 3</v>
      </c>
      <c r="P436" t="str">
        <f>VLOOKUP(A436,'Hospitalisation Details'!$B$2:$L$2347,9,0)</f>
        <v>R1012</v>
      </c>
      <c r="Q436">
        <f>VLOOKUP(A436,'Hospitalisation Details'!$B$2:$L$2347,11,0)</f>
        <v>49</v>
      </c>
    </row>
    <row r="437" spans="1:17" ht="15.6" x14ac:dyDescent="0.3">
      <c r="A437" s="1" t="s">
        <v>1936</v>
      </c>
      <c r="B437" t="str">
        <f>VLOOKUP(A437,'Customer Names'!$A$2:$E$2336,5,)</f>
        <v xml:space="preserve">  Christian</v>
      </c>
      <c r="C437">
        <f>VLOOKUP(A437,'Medical Examinations'!$B$2:$K$2337,2,)</f>
        <v>28</v>
      </c>
      <c r="D437">
        <f>VLOOKUP(A437,'Medical Examinations'!$B$2:$K$2337,3,0)</f>
        <v>10.52</v>
      </c>
      <c r="E437" t="str">
        <f>VLOOKUP(A437,'Medical Examinations'!$B$2:$K$2336,4,0)</f>
        <v>No</v>
      </c>
      <c r="F437" t="str">
        <f>VLOOKUP(A437,'Medical Examinations'!$B$2:$K$2337,5,0)</f>
        <v>No</v>
      </c>
      <c r="G437" t="str">
        <f>VLOOKUP(A437,'Medical Examinations'!$B$2:$K$2337,6,0)</f>
        <v>No</v>
      </c>
      <c r="H437">
        <f>VLOOKUP(A437,'Medical Examinations'!$B$2:$K$2337,7,0)</f>
        <v>0</v>
      </c>
      <c r="I437" t="str">
        <f>VLOOKUP(A437,'Medical Examinations'!$B$2:$K$2337,8,0)</f>
        <v>Yes</v>
      </c>
      <c r="J437" t="str">
        <f>VLOOKUP(A437,'Medical Examinations'!$B$2:$K$2337,9,0)</f>
        <v>Overweight</v>
      </c>
      <c r="K437" t="str">
        <f>VLOOKUP(A437,'Medical Examinations'!$B$2:$K$2337,10,0)</f>
        <v>Diabetes</v>
      </c>
      <c r="L437" s="14">
        <f>VLOOKUP(A437,'Hospitalisation Details'!B437:L2782,10,0)</f>
        <v>27182</v>
      </c>
      <c r="M437">
        <f>VLOOKUP(A437,'Hospitalisation Details'!$B$2:$L$2347,6,0)</f>
        <v>23568.27</v>
      </c>
      <c r="N437" t="str">
        <f>VLOOKUP(A437,'Hospitalisation Details'!$B$2:$L$2347,7,0)</f>
        <v>tier - 2</v>
      </c>
      <c r="O437" t="str">
        <f>VLOOKUP(A437,'Hospitalisation Details'!$B$2:$L$2347,8,0)</f>
        <v>tier - 2</v>
      </c>
      <c r="P437" t="str">
        <f>VLOOKUP(A437,'Hospitalisation Details'!$B$2:$L$2347,9,0)</f>
        <v>R1011</v>
      </c>
      <c r="Q437">
        <f>VLOOKUP(A437,'Hospitalisation Details'!$B$2:$L$2347,11,0)</f>
        <v>49</v>
      </c>
    </row>
    <row r="438" spans="1:17" ht="15.6" x14ac:dyDescent="0.3">
      <c r="A438" s="1" t="s">
        <v>1935</v>
      </c>
      <c r="B438" t="str">
        <f>VLOOKUP(A438,'Customer Names'!$A$2:$E$2336,5,)</f>
        <v xml:space="preserve">  Jonathon S</v>
      </c>
      <c r="C438">
        <f>VLOOKUP(A438,'Medical Examinations'!$B$2:$K$2337,2,)</f>
        <v>34.1</v>
      </c>
      <c r="D438">
        <f>VLOOKUP(A438,'Medical Examinations'!$B$2:$K$2337,3,0)</f>
        <v>4.01</v>
      </c>
      <c r="E438" t="str">
        <f>VLOOKUP(A438,'Medical Examinations'!$B$2:$K$2336,4,0)</f>
        <v>Yes</v>
      </c>
      <c r="F438" t="str">
        <f>VLOOKUP(A438,'Medical Examinations'!$B$2:$K$2337,5,0)</f>
        <v>No</v>
      </c>
      <c r="G438" t="str">
        <f>VLOOKUP(A438,'Medical Examinations'!$B$2:$K$2337,6,0)</f>
        <v>Yes</v>
      </c>
      <c r="H438">
        <f>VLOOKUP(A438,'Medical Examinations'!$B$2:$K$2337,7,0)</f>
        <v>1</v>
      </c>
      <c r="I438" t="str">
        <f>VLOOKUP(A438,'Medical Examinations'!$B$2:$K$2337,8,0)</f>
        <v>No</v>
      </c>
      <c r="J438" t="str">
        <f>VLOOKUP(A438,'Medical Examinations'!$B$2:$K$2337,9,0)</f>
        <v>Obesity</v>
      </c>
      <c r="K438" t="str">
        <f>VLOOKUP(A438,'Medical Examinations'!$B$2:$K$2337,10,0)</f>
        <v>Normal</v>
      </c>
      <c r="L438" s="14">
        <f>VLOOKUP(A438,'Hospitalisation Details'!B438:L2783,10,0)</f>
        <v>30554</v>
      </c>
      <c r="M438">
        <f>VLOOKUP(A438,'Hospitalisation Details'!$B$2:$L$2347,6,0)</f>
        <v>23563.02</v>
      </c>
      <c r="N438" t="str">
        <f>VLOOKUP(A438,'Hospitalisation Details'!$B$2:$L$2347,7,0)</f>
        <v>tier - 2</v>
      </c>
      <c r="O438" t="str">
        <f>VLOOKUP(A438,'Hospitalisation Details'!$B$2:$L$2347,8,0)</f>
        <v>tier - 2</v>
      </c>
      <c r="P438" t="str">
        <f>VLOOKUP(A438,'Hospitalisation Details'!$B$2:$L$2347,9,0)</f>
        <v>R1013</v>
      </c>
      <c r="Q438">
        <f>VLOOKUP(A438,'Hospitalisation Details'!$B$2:$L$2347,11,0)</f>
        <v>39</v>
      </c>
    </row>
    <row r="439" spans="1:17" ht="15.6" x14ac:dyDescent="0.3">
      <c r="A439" s="1" t="s">
        <v>1934</v>
      </c>
      <c r="B439" t="str">
        <f>VLOOKUP(A439,'Customer Names'!$A$2:$E$2336,5,)</f>
        <v xml:space="preserve">  Caroline</v>
      </c>
      <c r="C439">
        <f>VLOOKUP(A439,'Medical Examinations'!$B$2:$K$2337,2,)</f>
        <v>26.125</v>
      </c>
      <c r="D439">
        <f>VLOOKUP(A439,'Medical Examinations'!$B$2:$K$2337,3,0)</f>
        <v>8.56</v>
      </c>
      <c r="E439" t="str">
        <f>VLOOKUP(A439,'Medical Examinations'!$B$2:$K$2336,4,0)</f>
        <v>Yes</v>
      </c>
      <c r="F439" t="str">
        <f>VLOOKUP(A439,'Medical Examinations'!$B$2:$K$2337,5,0)</f>
        <v>No</v>
      </c>
      <c r="G439" t="str">
        <f>VLOOKUP(A439,'Medical Examinations'!$B$2:$K$2337,6,0)</f>
        <v>No</v>
      </c>
      <c r="H439">
        <f>VLOOKUP(A439,'Medical Examinations'!$B$2:$K$2337,7,0)</f>
        <v>1</v>
      </c>
      <c r="I439" t="str">
        <f>VLOOKUP(A439,'Medical Examinations'!$B$2:$K$2337,8,0)</f>
        <v>Yes</v>
      </c>
      <c r="J439" t="str">
        <f>VLOOKUP(A439,'Medical Examinations'!$B$2:$K$2337,9,0)</f>
        <v>Overweight</v>
      </c>
      <c r="K439" t="str">
        <f>VLOOKUP(A439,'Medical Examinations'!$B$2:$K$2337,10,0)</f>
        <v>Diabetes</v>
      </c>
      <c r="L439" s="14">
        <f>VLOOKUP(A439,'Hospitalisation Details'!B439:L2784,10,0)</f>
        <v>27711</v>
      </c>
      <c r="M439">
        <f>VLOOKUP(A439,'Hospitalisation Details'!$B$2:$L$2347,6,0)</f>
        <v>23401.31</v>
      </c>
      <c r="N439" t="str">
        <f>VLOOKUP(A439,'Hospitalisation Details'!$B$2:$L$2347,7,0)</f>
        <v>tier - 2</v>
      </c>
      <c r="O439" t="str">
        <f>VLOOKUP(A439,'Hospitalisation Details'!$B$2:$L$2347,8,0)</f>
        <v>tier - 3</v>
      </c>
      <c r="P439" t="str">
        <f>VLOOKUP(A439,'Hospitalisation Details'!$B$2:$L$2347,9,0)</f>
        <v>R1024</v>
      </c>
      <c r="Q439">
        <f>VLOOKUP(A439,'Hospitalisation Details'!$B$2:$L$2347,11,0)</f>
        <v>47</v>
      </c>
    </row>
    <row r="440" spans="1:17" ht="15.6" x14ac:dyDescent="0.3">
      <c r="A440" s="1" t="s">
        <v>1933</v>
      </c>
      <c r="B440" t="str">
        <f>VLOOKUP(A440,'Customer Names'!$A$2:$E$2336,5,)</f>
        <v xml:space="preserve">  Joshua D</v>
      </c>
      <c r="C440">
        <f>VLOOKUP(A440,'Medical Examinations'!$B$2:$K$2337,2,)</f>
        <v>25.6</v>
      </c>
      <c r="D440">
        <f>VLOOKUP(A440,'Medical Examinations'!$B$2:$K$2337,3,0)</f>
        <v>10.5</v>
      </c>
      <c r="E440" t="str">
        <f>VLOOKUP(A440,'Medical Examinations'!$B$2:$K$2336,4,0)</f>
        <v>No</v>
      </c>
      <c r="F440" t="str">
        <f>VLOOKUP(A440,'Medical Examinations'!$B$2:$K$2337,5,0)</f>
        <v>No</v>
      </c>
      <c r="G440" t="str">
        <f>VLOOKUP(A440,'Medical Examinations'!$B$2:$K$2337,6,0)</f>
        <v>No</v>
      </c>
      <c r="H440">
        <f>VLOOKUP(A440,'Medical Examinations'!$B$2:$K$2337,7,0)</f>
        <v>2</v>
      </c>
      <c r="I440" t="str">
        <f>VLOOKUP(A440,'Medical Examinations'!$B$2:$K$2337,8,0)</f>
        <v>Yes</v>
      </c>
      <c r="J440" t="str">
        <f>VLOOKUP(A440,'Medical Examinations'!$B$2:$K$2337,9,0)</f>
        <v>Overweight</v>
      </c>
      <c r="K440" t="str">
        <f>VLOOKUP(A440,'Medical Examinations'!$B$2:$K$2337,10,0)</f>
        <v>Diabetes</v>
      </c>
      <c r="L440" s="14">
        <f>VLOOKUP(A440,'Hospitalisation Details'!B440:L2785,10,0)</f>
        <v>26959</v>
      </c>
      <c r="M440">
        <f>VLOOKUP(A440,'Hospitalisation Details'!$B$2:$L$2347,6,0)</f>
        <v>23306.55</v>
      </c>
      <c r="N440" t="str">
        <f>VLOOKUP(A440,'Hospitalisation Details'!$B$2:$L$2347,7,0)</f>
        <v>tier - 2</v>
      </c>
      <c r="O440" t="str">
        <f>VLOOKUP(A440,'Hospitalisation Details'!$B$2:$L$2347,8,0)</f>
        <v>tier - 2</v>
      </c>
      <c r="P440" t="str">
        <f>VLOOKUP(A440,'Hospitalisation Details'!$B$2:$L$2347,9,0)</f>
        <v>R1011</v>
      </c>
      <c r="Q440">
        <f>VLOOKUP(A440,'Hospitalisation Details'!$B$2:$L$2347,11,0)</f>
        <v>49</v>
      </c>
    </row>
    <row r="441" spans="1:17" ht="15.6" x14ac:dyDescent="0.3">
      <c r="A441" s="1" t="s">
        <v>1932</v>
      </c>
      <c r="B441" t="str">
        <f>VLOOKUP(A441,'Customer Names'!$A$2:$E$2336,5,)</f>
        <v xml:space="preserve">  Nichole</v>
      </c>
      <c r="C441">
        <f>VLOOKUP(A441,'Medical Examinations'!$B$2:$K$2337,2,)</f>
        <v>24.32</v>
      </c>
      <c r="D441">
        <f>VLOOKUP(A441,'Medical Examinations'!$B$2:$K$2337,3,0)</f>
        <v>6.39</v>
      </c>
      <c r="E441" t="str">
        <f>VLOOKUP(A441,'Medical Examinations'!$B$2:$K$2336,4,0)</f>
        <v>No</v>
      </c>
      <c r="F441" t="str">
        <f>VLOOKUP(A441,'Medical Examinations'!$B$2:$K$2337,5,0)</f>
        <v>No</v>
      </c>
      <c r="G441" t="str">
        <f>VLOOKUP(A441,'Medical Examinations'!$B$2:$K$2337,6,0)</f>
        <v>No</v>
      </c>
      <c r="H441">
        <f>VLOOKUP(A441,'Medical Examinations'!$B$2:$K$2337,7,0)</f>
        <v>0</v>
      </c>
      <c r="I441" t="str">
        <f>VLOOKUP(A441,'Medical Examinations'!$B$2:$K$2337,8,0)</f>
        <v>No</v>
      </c>
      <c r="J441" t="str">
        <f>VLOOKUP(A441,'Medical Examinations'!$B$2:$K$2337,9,0)</f>
        <v>Normal Weight</v>
      </c>
      <c r="K441" t="str">
        <f>VLOOKUP(A441,'Medical Examinations'!$B$2:$K$2337,10,0)</f>
        <v>Prediabetes</v>
      </c>
      <c r="L441" s="14">
        <f>VLOOKUP(A441,'Hospitalisation Details'!B441:L2786,10,0)</f>
        <v>34610</v>
      </c>
      <c r="M441">
        <f>VLOOKUP(A441,'Hospitalisation Details'!$B$2:$L$2347,6,0)</f>
        <v>23288.93</v>
      </c>
      <c r="N441" t="str">
        <f>VLOOKUP(A441,'Hospitalisation Details'!$B$2:$L$2347,7,0)</f>
        <v>tier - 2</v>
      </c>
      <c r="O441" t="str">
        <f>VLOOKUP(A441,'Hospitalisation Details'!$B$2:$L$2347,8,0)</f>
        <v>tier - 3</v>
      </c>
      <c r="P441" t="str">
        <f>VLOOKUP(A441,'Hospitalisation Details'!$B$2:$L$2347,9,0)</f>
        <v>R1024</v>
      </c>
      <c r="Q441">
        <f>VLOOKUP(A441,'Hospitalisation Details'!$B$2:$L$2347,11,0)</f>
        <v>28</v>
      </c>
    </row>
    <row r="442" spans="1:17" ht="15.6" x14ac:dyDescent="0.3">
      <c r="A442" s="1" t="s">
        <v>1931</v>
      </c>
      <c r="B442" t="str">
        <f>VLOOKUP(A442,'Customer Names'!$A$2:$E$2336,5,)</f>
        <v xml:space="preserve">  Denise M</v>
      </c>
      <c r="C442">
        <f>VLOOKUP(A442,'Medical Examinations'!$B$2:$K$2337,2,)</f>
        <v>22.88</v>
      </c>
      <c r="D442">
        <f>VLOOKUP(A442,'Medical Examinations'!$B$2:$K$2337,3,0)</f>
        <v>5.71</v>
      </c>
      <c r="E442" t="str">
        <f>VLOOKUP(A442,'Medical Examinations'!$B$2:$K$2336,4,0)</f>
        <v>Yes</v>
      </c>
      <c r="F442" t="str">
        <f>VLOOKUP(A442,'Medical Examinations'!$B$2:$K$2337,5,0)</f>
        <v>No</v>
      </c>
      <c r="G442" t="str">
        <f>VLOOKUP(A442,'Medical Examinations'!$B$2:$K$2337,6,0)</f>
        <v>Yes</v>
      </c>
      <c r="H442">
        <f>VLOOKUP(A442,'Medical Examinations'!$B$2:$K$2337,7,0)</f>
        <v>1</v>
      </c>
      <c r="I442" t="str">
        <f>VLOOKUP(A442,'Medical Examinations'!$B$2:$K$2337,8,0)</f>
        <v>Yes</v>
      </c>
      <c r="J442" t="str">
        <f>VLOOKUP(A442,'Medical Examinations'!$B$2:$K$2337,9,0)</f>
        <v>Normal Weight</v>
      </c>
      <c r="K442" t="str">
        <f>VLOOKUP(A442,'Medical Examinations'!$B$2:$K$2337,10,0)</f>
        <v>Prediabetes</v>
      </c>
      <c r="L442" s="14">
        <f>VLOOKUP(A442,'Hospitalisation Details'!B442:L2787,10,0)</f>
        <v>25521</v>
      </c>
      <c r="M442">
        <f>VLOOKUP(A442,'Hospitalisation Details'!$B$2:$L$2347,6,0)</f>
        <v>23244.79</v>
      </c>
      <c r="N442" t="str">
        <f>VLOOKUP(A442,'Hospitalisation Details'!$B$2:$L$2347,7,0)</f>
        <v>tier - 2</v>
      </c>
      <c r="O442" t="str">
        <f>VLOOKUP(A442,'Hospitalisation Details'!$B$2:$L$2347,8,0)</f>
        <v>tier - 3</v>
      </c>
      <c r="P442" t="str">
        <f>VLOOKUP(A442,'Hospitalisation Details'!$B$2:$L$2347,9,0)</f>
        <v>R1013</v>
      </c>
      <c r="Q442">
        <f>VLOOKUP(A442,'Hospitalisation Details'!$B$2:$L$2347,11,0)</f>
        <v>53</v>
      </c>
    </row>
    <row r="443" spans="1:17" ht="15.6" x14ac:dyDescent="0.3">
      <c r="A443" s="1" t="s">
        <v>1930</v>
      </c>
      <c r="B443" t="str">
        <f>VLOOKUP(A443,'Customer Names'!$A$2:$E$2336,5,)</f>
        <v xml:space="preserve">  Peter R</v>
      </c>
      <c r="C443">
        <f>VLOOKUP(A443,'Medical Examinations'!$B$2:$K$2337,2,)</f>
        <v>24.984999999999999</v>
      </c>
      <c r="D443">
        <f>VLOOKUP(A443,'Medical Examinations'!$B$2:$K$2337,3,0)</f>
        <v>4.43</v>
      </c>
      <c r="E443" t="str">
        <f>VLOOKUP(A443,'Medical Examinations'!$B$2:$K$2336,4,0)</f>
        <v>Yes</v>
      </c>
      <c r="F443" t="str">
        <f>VLOOKUP(A443,'Medical Examinations'!$B$2:$K$2337,5,0)</f>
        <v>No</v>
      </c>
      <c r="G443" t="str">
        <f>VLOOKUP(A443,'Medical Examinations'!$B$2:$K$2337,6,0)</f>
        <v>Yes</v>
      </c>
      <c r="H443">
        <f>VLOOKUP(A443,'Medical Examinations'!$B$2:$K$2337,7,0)</f>
        <v>1</v>
      </c>
      <c r="I443" t="str">
        <f>VLOOKUP(A443,'Medical Examinations'!$B$2:$K$2337,8,0)</f>
        <v>No</v>
      </c>
      <c r="J443" t="str">
        <f>VLOOKUP(A443,'Medical Examinations'!$B$2:$K$2337,9,0)</f>
        <v>Normal Weight</v>
      </c>
      <c r="K443" t="str">
        <f>VLOOKUP(A443,'Medical Examinations'!$B$2:$K$2337,10,0)</f>
        <v>Normal</v>
      </c>
      <c r="L443" s="14">
        <f>VLOOKUP(A443,'Hospitalisation Details'!B443:L2788,10,0)</f>
        <v>35649</v>
      </c>
      <c r="M443">
        <f>VLOOKUP(A443,'Hospitalisation Details'!$B$2:$L$2347,6,0)</f>
        <v>23241.47</v>
      </c>
      <c r="N443" t="str">
        <f>VLOOKUP(A443,'Hospitalisation Details'!$B$2:$L$2347,7,0)</f>
        <v>tier - 2</v>
      </c>
      <c r="O443" t="str">
        <f>VLOOKUP(A443,'Hospitalisation Details'!$B$2:$L$2347,8,0)</f>
        <v>tier - 3</v>
      </c>
      <c r="P443" t="str">
        <f>VLOOKUP(A443,'Hospitalisation Details'!$B$2:$L$2347,9,0)</f>
        <v>R1018</v>
      </c>
      <c r="Q443">
        <f>VLOOKUP(A443,'Hospitalisation Details'!$B$2:$L$2347,11,0)</f>
        <v>25</v>
      </c>
    </row>
    <row r="444" spans="1:17" ht="15.6" x14ac:dyDescent="0.3">
      <c r="A444" s="1" t="s">
        <v>1929</v>
      </c>
      <c r="B444" t="str">
        <f>VLOOKUP(A444,'Customer Names'!$A$2:$E$2336,5,)</f>
        <v xml:space="preserve">  Johnson K</v>
      </c>
      <c r="C444">
        <f>VLOOKUP(A444,'Medical Examinations'!$B$2:$K$2337,2,)</f>
        <v>33.1</v>
      </c>
      <c r="D444">
        <f>VLOOKUP(A444,'Medical Examinations'!$B$2:$K$2337,3,0)</f>
        <v>5.52</v>
      </c>
      <c r="E444" t="str">
        <f>VLOOKUP(A444,'Medical Examinations'!$B$2:$K$2336,4,0)</f>
        <v>No</v>
      </c>
      <c r="F444" t="str">
        <f>VLOOKUP(A444,'Medical Examinations'!$B$2:$K$2337,5,0)</f>
        <v>No</v>
      </c>
      <c r="G444" t="str">
        <f>VLOOKUP(A444,'Medical Examinations'!$B$2:$K$2337,6,0)</f>
        <v>Yes</v>
      </c>
      <c r="H444">
        <f>VLOOKUP(A444,'Medical Examinations'!$B$2:$K$2337,7,0)</f>
        <v>1</v>
      </c>
      <c r="I444" t="str">
        <f>VLOOKUP(A444,'Medical Examinations'!$B$2:$K$2337,8,0)</f>
        <v>No</v>
      </c>
      <c r="J444" t="str">
        <f>VLOOKUP(A444,'Medical Examinations'!$B$2:$K$2337,9,0)</f>
        <v>Obesity</v>
      </c>
      <c r="K444" t="str">
        <f>VLOOKUP(A444,'Medical Examinations'!$B$2:$K$2337,10,0)</f>
        <v>Normal</v>
      </c>
      <c r="L444" s="14">
        <f>VLOOKUP(A444,'Hospitalisation Details'!B444:L2789,10,0)</f>
        <v>37969</v>
      </c>
      <c r="M444">
        <f>VLOOKUP(A444,'Hospitalisation Details'!$B$2:$L$2347,6,0)</f>
        <v>23082.959999999999</v>
      </c>
      <c r="N444" t="str">
        <f>VLOOKUP(A444,'Hospitalisation Details'!$B$2:$L$2347,7,0)</f>
        <v>tier - 2</v>
      </c>
      <c r="O444" t="str">
        <f>VLOOKUP(A444,'Hospitalisation Details'!$B$2:$L$2347,8,0)</f>
        <v>tier - 2</v>
      </c>
      <c r="P444" t="str">
        <f>VLOOKUP(A444,'Hospitalisation Details'!$B$2:$L$2347,9,0)</f>
        <v>R1011</v>
      </c>
      <c r="Q444">
        <f>VLOOKUP(A444,'Hospitalisation Details'!$B$2:$L$2347,11,0)</f>
        <v>19</v>
      </c>
    </row>
    <row r="445" spans="1:17" ht="15.6" x14ac:dyDescent="0.3">
      <c r="A445" s="1" t="s">
        <v>1928</v>
      </c>
      <c r="B445" t="str">
        <f>VLOOKUP(A445,'Customer Names'!$A$2:$E$2336,5,)</f>
        <v xml:space="preserve">  Katherine</v>
      </c>
      <c r="C445">
        <f>VLOOKUP(A445,'Medical Examinations'!$B$2:$K$2337,2,)</f>
        <v>27.83</v>
      </c>
      <c r="D445">
        <f>VLOOKUP(A445,'Medical Examinations'!$B$2:$K$2337,3,0)</f>
        <v>9.1999999999999993</v>
      </c>
      <c r="E445" t="str">
        <f>VLOOKUP(A445,'Medical Examinations'!$B$2:$K$2336,4,0)</f>
        <v>Yes</v>
      </c>
      <c r="F445" t="str">
        <f>VLOOKUP(A445,'Medical Examinations'!$B$2:$K$2337,5,0)</f>
        <v>No</v>
      </c>
      <c r="G445" t="str">
        <f>VLOOKUP(A445,'Medical Examinations'!$B$2:$K$2337,6,0)</f>
        <v>No</v>
      </c>
      <c r="H445">
        <f>VLOOKUP(A445,'Medical Examinations'!$B$2:$K$2337,7,0)</f>
        <v>1</v>
      </c>
      <c r="I445" t="str">
        <f>VLOOKUP(A445,'Medical Examinations'!$B$2:$K$2337,8,0)</f>
        <v>Yes</v>
      </c>
      <c r="J445" t="str">
        <f>VLOOKUP(A445,'Medical Examinations'!$B$2:$K$2337,9,0)</f>
        <v>Overweight</v>
      </c>
      <c r="K445" t="str">
        <f>VLOOKUP(A445,'Medical Examinations'!$B$2:$K$2337,10,0)</f>
        <v>Diabetes</v>
      </c>
      <c r="L445" s="14">
        <f>VLOOKUP(A445,'Hospitalisation Details'!B445:L2790,10,0)</f>
        <v>27646</v>
      </c>
      <c r="M445">
        <f>VLOOKUP(A445,'Hospitalisation Details'!$B$2:$L$2347,6,0)</f>
        <v>23065.42</v>
      </c>
      <c r="N445" t="str">
        <f>VLOOKUP(A445,'Hospitalisation Details'!$B$2:$L$2347,7,0)</f>
        <v>tier - 2</v>
      </c>
      <c r="O445" t="str">
        <f>VLOOKUP(A445,'Hospitalisation Details'!$B$2:$L$2347,8,0)</f>
        <v>tier - 2</v>
      </c>
      <c r="P445" t="str">
        <f>VLOOKUP(A445,'Hospitalisation Details'!$B$2:$L$2347,9,0)</f>
        <v>R1013</v>
      </c>
      <c r="Q445">
        <f>VLOOKUP(A445,'Hospitalisation Details'!$B$2:$L$2347,11,0)</f>
        <v>47</v>
      </c>
    </row>
    <row r="446" spans="1:17" ht="15.6" x14ac:dyDescent="0.3">
      <c r="A446" s="1" t="s">
        <v>1927</v>
      </c>
      <c r="B446" t="str">
        <f>VLOOKUP(A446,'Customer Names'!$A$2:$E$2336,5,)</f>
        <v xml:space="preserve">  Lynda</v>
      </c>
      <c r="C446">
        <f>VLOOKUP(A446,'Medical Examinations'!$B$2:$K$2337,2,)</f>
        <v>30.875</v>
      </c>
      <c r="D446">
        <f>VLOOKUP(A446,'Medical Examinations'!$B$2:$K$2337,3,0)</f>
        <v>10.97</v>
      </c>
      <c r="E446" t="str">
        <f>VLOOKUP(A446,'Medical Examinations'!$B$2:$K$2336,4,0)</f>
        <v>Yes</v>
      </c>
      <c r="F446" t="str">
        <f>VLOOKUP(A446,'Medical Examinations'!$B$2:$K$2337,5,0)</f>
        <v>No</v>
      </c>
      <c r="G446" t="str">
        <f>VLOOKUP(A446,'Medical Examinations'!$B$2:$K$2337,6,0)</f>
        <v>No</v>
      </c>
      <c r="H446">
        <f>VLOOKUP(A446,'Medical Examinations'!$B$2:$K$2337,7,0)</f>
        <v>2</v>
      </c>
      <c r="I446" t="str">
        <f>VLOOKUP(A446,'Medical Examinations'!$B$2:$K$2337,8,0)</f>
        <v>No</v>
      </c>
      <c r="J446" t="str">
        <f>VLOOKUP(A446,'Medical Examinations'!$B$2:$K$2337,9,0)</f>
        <v>Obesity</v>
      </c>
      <c r="K446" t="str">
        <f>VLOOKUP(A446,'Medical Examinations'!$B$2:$K$2337,10,0)</f>
        <v>Diabetes</v>
      </c>
      <c r="L446" s="14">
        <f>VLOOKUP(A446,'Hospitalisation Details'!B446:L2791,10,0)</f>
        <v>25881</v>
      </c>
      <c r="M446">
        <f>VLOOKUP(A446,'Hospitalisation Details'!$B$2:$L$2347,6,0)</f>
        <v>23045.57</v>
      </c>
      <c r="N446" t="str">
        <f>VLOOKUP(A446,'Hospitalisation Details'!$B$2:$L$2347,7,0)</f>
        <v>tier - 2</v>
      </c>
      <c r="O446" t="str">
        <f>VLOOKUP(A446,'Hospitalisation Details'!$B$2:$L$2347,8,0)</f>
        <v>tier - 2</v>
      </c>
      <c r="P446" t="str">
        <f>VLOOKUP(A446,'Hospitalisation Details'!$B$2:$L$2347,9,0)</f>
        <v>R1024</v>
      </c>
      <c r="Q446">
        <f>VLOOKUP(A446,'Hospitalisation Details'!$B$2:$L$2347,11,0)</f>
        <v>52</v>
      </c>
    </row>
    <row r="447" spans="1:17" ht="15.6" x14ac:dyDescent="0.3">
      <c r="A447" s="1" t="s">
        <v>1926</v>
      </c>
      <c r="B447" t="str">
        <f>VLOOKUP(A447,'Customer Names'!$A$2:$E$2336,5,)</f>
        <v xml:space="preserve">  Anthony</v>
      </c>
      <c r="C447">
        <f>VLOOKUP(A447,'Medical Examinations'!$B$2:$K$2337,2,)</f>
        <v>27.265000000000001</v>
      </c>
      <c r="D447">
        <f>VLOOKUP(A447,'Medical Examinations'!$B$2:$K$2337,3,0)</f>
        <v>4.25</v>
      </c>
      <c r="E447" t="str">
        <f>VLOOKUP(A447,'Medical Examinations'!$B$2:$K$2336,4,0)</f>
        <v>No</v>
      </c>
      <c r="F447" t="str">
        <f>VLOOKUP(A447,'Medical Examinations'!$B$2:$K$2337,5,0)</f>
        <v>No</v>
      </c>
      <c r="G447" t="str">
        <f>VLOOKUP(A447,'Medical Examinations'!$B$2:$K$2337,6,0)</f>
        <v>Yes</v>
      </c>
      <c r="H447">
        <f>VLOOKUP(A447,'Medical Examinations'!$B$2:$K$2337,7,0)</f>
        <v>1</v>
      </c>
      <c r="I447" t="str">
        <f>VLOOKUP(A447,'Medical Examinations'!$B$2:$K$2337,8,0)</f>
        <v>No</v>
      </c>
      <c r="J447" t="str">
        <f>VLOOKUP(A447,'Medical Examinations'!$B$2:$K$2337,9,0)</f>
        <v>Overweight</v>
      </c>
      <c r="K447" t="str">
        <f>VLOOKUP(A447,'Medical Examinations'!$B$2:$K$2337,10,0)</f>
        <v>Normal</v>
      </c>
      <c r="L447" s="14">
        <f>VLOOKUP(A447,'Hospitalisation Details'!B447:L2792,10,0)</f>
        <v>37827</v>
      </c>
      <c r="M447">
        <f>VLOOKUP(A447,'Hospitalisation Details'!$B$2:$L$2347,6,0)</f>
        <v>22493.66</v>
      </c>
      <c r="N447" t="str">
        <f>VLOOKUP(A447,'Hospitalisation Details'!$B$2:$L$2347,7,0)</f>
        <v>tier - 2</v>
      </c>
      <c r="O447" t="str">
        <f>VLOOKUP(A447,'Hospitalisation Details'!$B$2:$L$2347,8,0)</f>
        <v>tier - 1</v>
      </c>
      <c r="P447" t="str">
        <f>VLOOKUP(A447,'Hospitalisation Details'!$B$2:$L$2347,9,0)</f>
        <v>R1012</v>
      </c>
      <c r="Q447">
        <f>VLOOKUP(A447,'Hospitalisation Details'!$B$2:$L$2347,11,0)</f>
        <v>19</v>
      </c>
    </row>
    <row r="448" spans="1:17" ht="15.6" x14ac:dyDescent="0.3">
      <c r="A448" s="1" t="s">
        <v>1925</v>
      </c>
      <c r="B448" t="str">
        <f>VLOOKUP(A448,'Customer Names'!$A$2:$E$2336,5,)</f>
        <v xml:space="preserve">  Linnea C</v>
      </c>
      <c r="C448">
        <f>VLOOKUP(A448,'Medical Examinations'!$B$2:$K$2337,2,)</f>
        <v>26.7</v>
      </c>
      <c r="D448">
        <f>VLOOKUP(A448,'Medical Examinations'!$B$2:$K$2337,3,0)</f>
        <v>5.23</v>
      </c>
      <c r="E448" t="str">
        <f>VLOOKUP(A448,'Medical Examinations'!$B$2:$K$2336,4,0)</f>
        <v>No</v>
      </c>
      <c r="F448" t="str">
        <f>VLOOKUP(A448,'Medical Examinations'!$B$2:$K$2337,5,0)</f>
        <v>No</v>
      </c>
      <c r="G448" t="str">
        <f>VLOOKUP(A448,'Medical Examinations'!$B$2:$K$2337,6,0)</f>
        <v>Yes</v>
      </c>
      <c r="H448">
        <f>VLOOKUP(A448,'Medical Examinations'!$B$2:$K$2337,7,0)</f>
        <v>1</v>
      </c>
      <c r="I448" t="str">
        <f>VLOOKUP(A448,'Medical Examinations'!$B$2:$K$2337,8,0)</f>
        <v>Yes</v>
      </c>
      <c r="J448" t="str">
        <f>VLOOKUP(A448,'Medical Examinations'!$B$2:$K$2337,9,0)</f>
        <v>Overweight</v>
      </c>
      <c r="K448" t="str">
        <f>VLOOKUP(A448,'Medical Examinations'!$B$2:$K$2337,10,0)</f>
        <v>Normal</v>
      </c>
      <c r="L448" s="14">
        <f>VLOOKUP(A448,'Hospitalisation Details'!B448:L2793,10,0)</f>
        <v>29173</v>
      </c>
      <c r="M448">
        <f>VLOOKUP(A448,'Hospitalisation Details'!$B$2:$L$2347,6,0)</f>
        <v>22478.6</v>
      </c>
      <c r="N448" t="str">
        <f>VLOOKUP(A448,'Hospitalisation Details'!$B$2:$L$2347,7,0)</f>
        <v>tier - 3</v>
      </c>
      <c r="O448" t="str">
        <f>VLOOKUP(A448,'Hospitalisation Details'!$B$2:$L$2347,8,0)</f>
        <v>tier - 2</v>
      </c>
      <c r="P448" t="str">
        <f>VLOOKUP(A448,'Hospitalisation Details'!$B$2:$L$2347,9,0)</f>
        <v>R1011</v>
      </c>
      <c r="Q448">
        <f>VLOOKUP(A448,'Hospitalisation Details'!$B$2:$L$2347,11,0)</f>
        <v>43</v>
      </c>
    </row>
    <row r="449" spans="1:17" ht="15.6" x14ac:dyDescent="0.3">
      <c r="A449" s="1" t="s">
        <v>1924</v>
      </c>
      <c r="B449" t="str">
        <f>VLOOKUP(A449,'Customer Names'!$A$2:$E$2336,5,)</f>
        <v xml:space="preserve">  Massimiliano A</v>
      </c>
      <c r="C449">
        <f>VLOOKUP(A449,'Medical Examinations'!$B$2:$K$2337,2,)</f>
        <v>29.925000000000001</v>
      </c>
      <c r="D449">
        <f>VLOOKUP(A449,'Medical Examinations'!$B$2:$K$2337,3,0)</f>
        <v>5.96</v>
      </c>
      <c r="E449" t="str">
        <f>VLOOKUP(A449,'Medical Examinations'!$B$2:$K$2336,4,0)</f>
        <v>Yes</v>
      </c>
      <c r="F449" t="str">
        <f>VLOOKUP(A449,'Medical Examinations'!$B$2:$K$2337,5,0)</f>
        <v>No</v>
      </c>
      <c r="G449" t="str">
        <f>VLOOKUP(A449,'Medical Examinations'!$B$2:$K$2337,6,0)</f>
        <v>Yes</v>
      </c>
      <c r="H449">
        <f>VLOOKUP(A449,'Medical Examinations'!$B$2:$K$2337,7,0)</f>
        <v>1</v>
      </c>
      <c r="I449" t="str">
        <f>VLOOKUP(A449,'Medical Examinations'!$B$2:$K$2337,8,0)</f>
        <v>Yes</v>
      </c>
      <c r="J449" t="str">
        <f>VLOOKUP(A449,'Medical Examinations'!$B$2:$K$2337,9,0)</f>
        <v>Overweight</v>
      </c>
      <c r="K449" t="str">
        <f>VLOOKUP(A449,'Medical Examinations'!$B$2:$K$2337,10,0)</f>
        <v>Prediabetes</v>
      </c>
      <c r="L449" s="14">
        <f>VLOOKUP(A449,'Hospitalisation Details'!B449:L2794,10,0)</f>
        <v>30671</v>
      </c>
      <c r="M449">
        <f>VLOOKUP(A449,'Hospitalisation Details'!$B$2:$L$2347,6,0)</f>
        <v>22462.04</v>
      </c>
      <c r="N449" t="str">
        <f>VLOOKUP(A449,'Hospitalisation Details'!$B$2:$L$2347,7,0)</f>
        <v>tier - 3</v>
      </c>
      <c r="O449" t="str">
        <f>VLOOKUP(A449,'Hospitalisation Details'!$B$2:$L$2347,8,0)</f>
        <v>tier - 1</v>
      </c>
      <c r="P449" t="str">
        <f>VLOOKUP(A449,'Hospitalisation Details'!$B$2:$L$2347,9,0)</f>
        <v>R1019</v>
      </c>
      <c r="Q449">
        <f>VLOOKUP(A449,'Hospitalisation Details'!$B$2:$L$2347,11,0)</f>
        <v>39</v>
      </c>
    </row>
    <row r="450" spans="1:17" ht="15.6" x14ac:dyDescent="0.3">
      <c r="A450" s="1" t="s">
        <v>1923</v>
      </c>
      <c r="B450" t="str">
        <f>VLOOKUP(A450,'Customer Names'!$A$2:$E$2336,5,)</f>
        <v xml:space="preserve">  James M</v>
      </c>
      <c r="C450">
        <f>VLOOKUP(A450,'Medical Examinations'!$B$2:$K$2337,2,)</f>
        <v>19.95</v>
      </c>
      <c r="D450">
        <f>VLOOKUP(A450,'Medical Examinations'!$B$2:$K$2337,3,0)</f>
        <v>4.29</v>
      </c>
      <c r="E450" t="str">
        <f>VLOOKUP(A450,'Medical Examinations'!$B$2:$K$2336,4,0)</f>
        <v>Yes</v>
      </c>
      <c r="F450" t="str">
        <f>VLOOKUP(A450,'Medical Examinations'!$B$2:$K$2337,5,0)</f>
        <v>No</v>
      </c>
      <c r="G450" t="str">
        <f>VLOOKUP(A450,'Medical Examinations'!$B$2:$K$2337,6,0)</f>
        <v>No</v>
      </c>
      <c r="H450">
        <f>VLOOKUP(A450,'Medical Examinations'!$B$2:$K$2337,7,0)</f>
        <v>2</v>
      </c>
      <c r="I450" t="str">
        <f>VLOOKUP(A450,'Medical Examinations'!$B$2:$K$2337,8,0)</f>
        <v>Yes</v>
      </c>
      <c r="J450" t="str">
        <f>VLOOKUP(A450,'Medical Examinations'!$B$2:$K$2337,9,0)</f>
        <v>Normal Weight</v>
      </c>
      <c r="K450" t="str">
        <f>VLOOKUP(A450,'Medical Examinations'!$B$2:$K$2337,10,0)</f>
        <v>Normal</v>
      </c>
      <c r="L450" s="14">
        <f>VLOOKUP(A450,'Hospitalisation Details'!B450:L2795,10,0)</f>
        <v>24337</v>
      </c>
      <c r="M450">
        <f>VLOOKUP(A450,'Hospitalisation Details'!$B$2:$L$2347,6,0)</f>
        <v>22412.65</v>
      </c>
      <c r="N450" t="str">
        <f>VLOOKUP(A450,'Hospitalisation Details'!$B$2:$L$2347,7,0)</f>
        <v>tier - 3</v>
      </c>
      <c r="O450" t="str">
        <f>VLOOKUP(A450,'Hospitalisation Details'!$B$2:$L$2347,8,0)</f>
        <v>tier - 3</v>
      </c>
      <c r="P450" t="str">
        <f>VLOOKUP(A450,'Hospitalisation Details'!$B$2:$L$2347,9,0)</f>
        <v>R1014</v>
      </c>
      <c r="Q450">
        <f>VLOOKUP(A450,'Hospitalisation Details'!$B$2:$L$2347,11,0)</f>
        <v>56</v>
      </c>
    </row>
    <row r="451" spans="1:17" ht="15.6" x14ac:dyDescent="0.3">
      <c r="A451" s="1" t="s">
        <v>1922</v>
      </c>
      <c r="B451" t="str">
        <f>VLOOKUP(A451,'Customer Names'!$A$2:$E$2336,5,)</f>
        <v xml:space="preserve">  Lauren</v>
      </c>
      <c r="C451">
        <f>VLOOKUP(A451,'Medical Examinations'!$B$2:$K$2337,2,)</f>
        <v>24.225000000000001</v>
      </c>
      <c r="D451">
        <f>VLOOKUP(A451,'Medical Examinations'!$B$2:$K$2337,3,0)</f>
        <v>4.09</v>
      </c>
      <c r="E451" t="str">
        <f>VLOOKUP(A451,'Medical Examinations'!$B$2:$K$2336,4,0)</f>
        <v>No</v>
      </c>
      <c r="F451" t="str">
        <f>VLOOKUP(A451,'Medical Examinations'!$B$2:$K$2337,5,0)</f>
        <v>No</v>
      </c>
      <c r="G451" t="str">
        <f>VLOOKUP(A451,'Medical Examinations'!$B$2:$K$2337,6,0)</f>
        <v>No</v>
      </c>
      <c r="H451">
        <f>VLOOKUP(A451,'Medical Examinations'!$B$2:$K$2337,7,0)</f>
        <v>0</v>
      </c>
      <c r="I451" t="str">
        <f>VLOOKUP(A451,'Medical Examinations'!$B$2:$K$2337,8,0)</f>
        <v>No</v>
      </c>
      <c r="J451" t="str">
        <f>VLOOKUP(A451,'Medical Examinations'!$B$2:$K$2337,9,0)</f>
        <v>Normal Weight</v>
      </c>
      <c r="K451" t="str">
        <f>VLOOKUP(A451,'Medical Examinations'!$B$2:$K$2337,10,0)</f>
        <v>Normal</v>
      </c>
      <c r="L451" s="14">
        <f>VLOOKUP(A451,'Hospitalisation Details'!B451:L2796,10,0)</f>
        <v>36398</v>
      </c>
      <c r="M451">
        <f>VLOOKUP(A451,'Hospitalisation Details'!$B$2:$L$2347,6,0)</f>
        <v>22395.74</v>
      </c>
      <c r="N451" t="str">
        <f>VLOOKUP(A451,'Hospitalisation Details'!$B$2:$L$2347,7,0)</f>
        <v>tier - 3</v>
      </c>
      <c r="O451" t="str">
        <f>VLOOKUP(A451,'Hospitalisation Details'!$B$2:$L$2347,8,0)</f>
        <v>tier - 2</v>
      </c>
      <c r="P451" t="str">
        <f>VLOOKUP(A451,'Hospitalisation Details'!$B$2:$L$2347,9,0)</f>
        <v>R1024</v>
      </c>
      <c r="Q451">
        <f>VLOOKUP(A451,'Hospitalisation Details'!$B$2:$L$2347,11,0)</f>
        <v>23</v>
      </c>
    </row>
    <row r="452" spans="1:17" ht="15.6" x14ac:dyDescent="0.3">
      <c r="A452" s="1" t="s">
        <v>1921</v>
      </c>
      <c r="B452" t="str">
        <f>VLOOKUP(A452,'Customer Names'!$A$2:$E$2336,5,)</f>
        <v xml:space="preserve">  Michele V</v>
      </c>
      <c r="C452">
        <f>VLOOKUP(A452,'Medical Examinations'!$B$2:$K$2337,2,)</f>
        <v>28.12</v>
      </c>
      <c r="D452">
        <f>VLOOKUP(A452,'Medical Examinations'!$B$2:$K$2337,3,0)</f>
        <v>4.88</v>
      </c>
      <c r="E452" t="str">
        <f>VLOOKUP(A452,'Medical Examinations'!$B$2:$K$2336,4,0)</f>
        <v>No</v>
      </c>
      <c r="F452" t="str">
        <f>VLOOKUP(A452,'Medical Examinations'!$B$2:$K$2337,5,0)</f>
        <v>No</v>
      </c>
      <c r="G452" t="str">
        <f>VLOOKUP(A452,'Medical Examinations'!$B$2:$K$2337,6,0)</f>
        <v>No</v>
      </c>
      <c r="H452">
        <f>VLOOKUP(A452,'Medical Examinations'!$B$2:$K$2337,7,0)</f>
        <v>0</v>
      </c>
      <c r="I452" t="str">
        <f>VLOOKUP(A452,'Medical Examinations'!$B$2:$K$2337,8,0)</f>
        <v>Yes</v>
      </c>
      <c r="J452" t="str">
        <f>VLOOKUP(A452,'Medical Examinations'!$B$2:$K$2337,9,0)</f>
        <v>Overweight</v>
      </c>
      <c r="K452" t="str">
        <f>VLOOKUP(A452,'Medical Examinations'!$B$2:$K$2337,10,0)</f>
        <v>Normal</v>
      </c>
      <c r="L452" s="14">
        <f>VLOOKUP(A452,'Hospitalisation Details'!B452:L2797,10,0)</f>
        <v>30312</v>
      </c>
      <c r="M452">
        <f>VLOOKUP(A452,'Hospitalisation Details'!$B$2:$L$2347,6,0)</f>
        <v>22331.57</v>
      </c>
      <c r="N452" t="str">
        <f>VLOOKUP(A452,'Hospitalisation Details'!$B$2:$L$2347,7,0)</f>
        <v>tier - 2</v>
      </c>
      <c r="O452" t="str">
        <f>VLOOKUP(A452,'Hospitalisation Details'!$B$2:$L$2347,8,0)</f>
        <v>tier - 3</v>
      </c>
      <c r="P452" t="str">
        <f>VLOOKUP(A452,'Hospitalisation Details'!$B$2:$L$2347,9,0)</f>
        <v>R1024</v>
      </c>
      <c r="Q452">
        <f>VLOOKUP(A452,'Hospitalisation Details'!$B$2:$L$2347,11,0)</f>
        <v>40</v>
      </c>
    </row>
    <row r="453" spans="1:17" ht="15.6" x14ac:dyDescent="0.3">
      <c r="A453" s="1" t="s">
        <v>1920</v>
      </c>
      <c r="B453" t="str">
        <f>VLOOKUP(A453,'Customer Names'!$A$2:$E$2336,5,)</f>
        <v xml:space="preserve">  Xiao</v>
      </c>
      <c r="C453">
        <f>VLOOKUP(A453,'Medical Examinations'!$B$2:$K$2337,2,)</f>
        <v>23.21</v>
      </c>
      <c r="D453">
        <f>VLOOKUP(A453,'Medical Examinations'!$B$2:$K$2337,3,0)</f>
        <v>6.76</v>
      </c>
      <c r="E453" t="str">
        <f>VLOOKUP(A453,'Medical Examinations'!$B$2:$K$2336,4,0)</f>
        <v>No</v>
      </c>
      <c r="F453" t="str">
        <f>VLOOKUP(A453,'Medical Examinations'!$B$2:$K$2337,5,0)</f>
        <v>No</v>
      </c>
      <c r="G453" t="str">
        <f>VLOOKUP(A453,'Medical Examinations'!$B$2:$K$2337,6,0)</f>
        <v>No</v>
      </c>
      <c r="H453">
        <f>VLOOKUP(A453,'Medical Examinations'!$B$2:$K$2337,7,0)</f>
        <v>0</v>
      </c>
      <c r="I453" t="str">
        <f>VLOOKUP(A453,'Medical Examinations'!$B$2:$K$2337,8,0)</f>
        <v>Yes</v>
      </c>
      <c r="J453" t="str">
        <f>VLOOKUP(A453,'Medical Examinations'!$B$2:$K$2337,9,0)</f>
        <v>Normal Weight</v>
      </c>
      <c r="K453" t="str">
        <f>VLOOKUP(A453,'Medical Examinations'!$B$2:$K$2337,10,0)</f>
        <v>Diabetes</v>
      </c>
      <c r="L453" s="14">
        <f>VLOOKUP(A453,'Hospitalisation Details'!B453:L2798,10,0)</f>
        <v>26100</v>
      </c>
      <c r="M453">
        <f>VLOOKUP(A453,'Hospitalisation Details'!$B$2:$L$2347,6,0)</f>
        <v>22218.11</v>
      </c>
      <c r="N453" t="str">
        <f>VLOOKUP(A453,'Hospitalisation Details'!$B$2:$L$2347,7,0)</f>
        <v>tier - 2</v>
      </c>
      <c r="O453" t="str">
        <f>VLOOKUP(A453,'Hospitalisation Details'!$B$2:$L$2347,8,0)</f>
        <v>tier - 3</v>
      </c>
      <c r="P453" t="str">
        <f>VLOOKUP(A453,'Hospitalisation Details'!$B$2:$L$2347,9,0)</f>
        <v>R1013</v>
      </c>
      <c r="Q453">
        <f>VLOOKUP(A453,'Hospitalisation Details'!$B$2:$L$2347,11,0)</f>
        <v>51</v>
      </c>
    </row>
    <row r="454" spans="1:17" ht="15.6" x14ac:dyDescent="0.3">
      <c r="A454" s="1" t="s">
        <v>1919</v>
      </c>
      <c r="B454" t="str">
        <f>VLOOKUP(A454,'Customer Names'!$A$2:$E$2336,5,)</f>
        <v xml:space="preserve">  Harper L</v>
      </c>
      <c r="C454">
        <f>VLOOKUP(A454,'Medical Examinations'!$B$2:$K$2337,2,)</f>
        <v>23.98</v>
      </c>
      <c r="D454">
        <f>VLOOKUP(A454,'Medical Examinations'!$B$2:$K$2337,3,0)</f>
        <v>10.67</v>
      </c>
      <c r="E454" t="str">
        <f>VLOOKUP(A454,'Medical Examinations'!$B$2:$K$2336,4,0)</f>
        <v>No</v>
      </c>
      <c r="F454" t="str">
        <f>VLOOKUP(A454,'Medical Examinations'!$B$2:$K$2337,5,0)</f>
        <v>No</v>
      </c>
      <c r="G454" t="str">
        <f>VLOOKUP(A454,'Medical Examinations'!$B$2:$K$2337,6,0)</f>
        <v>No</v>
      </c>
      <c r="H454">
        <f>VLOOKUP(A454,'Medical Examinations'!$B$2:$K$2337,7,0)</f>
        <v>0</v>
      </c>
      <c r="I454" t="str">
        <f>VLOOKUP(A454,'Medical Examinations'!$B$2:$K$2337,8,0)</f>
        <v>No</v>
      </c>
      <c r="J454" t="str">
        <f>VLOOKUP(A454,'Medical Examinations'!$B$2:$K$2337,9,0)</f>
        <v>Normal Weight</v>
      </c>
      <c r="K454" t="str">
        <f>VLOOKUP(A454,'Medical Examinations'!$B$2:$K$2337,10,0)</f>
        <v>Diabetes</v>
      </c>
      <c r="L454" s="14">
        <f>VLOOKUP(A454,'Hospitalisation Details'!B454:L2799,10,0)</f>
        <v>23978</v>
      </c>
      <c r="M454">
        <f>VLOOKUP(A454,'Hospitalisation Details'!$B$2:$L$2347,6,0)</f>
        <v>22192.44</v>
      </c>
      <c r="N454" t="str">
        <f>VLOOKUP(A454,'Hospitalisation Details'!$B$2:$L$2347,7,0)</f>
        <v>tier - 3</v>
      </c>
      <c r="O454" t="str">
        <f>VLOOKUP(A454,'Hospitalisation Details'!$B$2:$L$2347,8,0)</f>
        <v>tier - 1</v>
      </c>
      <c r="P454" t="str">
        <f>VLOOKUP(A454,'Hospitalisation Details'!$B$2:$L$2347,9,0)</f>
        <v>R1013</v>
      </c>
      <c r="Q454">
        <f>VLOOKUP(A454,'Hospitalisation Details'!$B$2:$L$2347,11,0)</f>
        <v>57</v>
      </c>
    </row>
    <row r="455" spans="1:17" ht="15.6" x14ac:dyDescent="0.3">
      <c r="A455" s="1" t="s">
        <v>1918</v>
      </c>
      <c r="B455" t="str">
        <f>VLOOKUP(A455,'Customer Names'!$A$2:$E$2336,5,)</f>
        <v xml:space="preserve">  Nick</v>
      </c>
      <c r="C455">
        <f>VLOOKUP(A455,'Medical Examinations'!$B$2:$K$2337,2,)</f>
        <v>30</v>
      </c>
      <c r="D455">
        <f>VLOOKUP(A455,'Medical Examinations'!$B$2:$K$2337,3,0)</f>
        <v>6.21</v>
      </c>
      <c r="E455" t="str">
        <f>VLOOKUP(A455,'Medical Examinations'!$B$2:$K$2336,4,0)</f>
        <v>No</v>
      </c>
      <c r="F455" t="str">
        <f>VLOOKUP(A455,'Medical Examinations'!$B$2:$K$2337,5,0)</f>
        <v>No</v>
      </c>
      <c r="G455" t="str">
        <f>VLOOKUP(A455,'Medical Examinations'!$B$2:$K$2337,6,0)</f>
        <v>No</v>
      </c>
      <c r="H455">
        <f>VLOOKUP(A455,'Medical Examinations'!$B$2:$K$2337,7,0)</f>
        <v>0</v>
      </c>
      <c r="I455" t="str">
        <f>VLOOKUP(A455,'Medical Examinations'!$B$2:$K$2337,8,0)</f>
        <v>Yes</v>
      </c>
      <c r="J455" t="str">
        <f>VLOOKUP(A455,'Medical Examinations'!$B$2:$K$2337,9,0)</f>
        <v>Obesity</v>
      </c>
      <c r="K455" t="str">
        <f>VLOOKUP(A455,'Medical Examinations'!$B$2:$K$2337,10,0)</f>
        <v>Prediabetes</v>
      </c>
      <c r="L455" s="14">
        <f>VLOOKUP(A455,'Hospitalisation Details'!B455:L2800,10,0)</f>
        <v>29476</v>
      </c>
      <c r="M455">
        <f>VLOOKUP(A455,'Hospitalisation Details'!$B$2:$L$2347,6,0)</f>
        <v>22144.03</v>
      </c>
      <c r="N455" t="str">
        <f>VLOOKUP(A455,'Hospitalisation Details'!$B$2:$L$2347,7,0)</f>
        <v>tier - 2</v>
      </c>
      <c r="O455" t="str">
        <f>VLOOKUP(A455,'Hospitalisation Details'!$B$2:$L$2347,8,0)</f>
        <v>tier - 2</v>
      </c>
      <c r="P455" t="str">
        <f>VLOOKUP(A455,'Hospitalisation Details'!$B$2:$L$2347,9,0)</f>
        <v>R1011</v>
      </c>
      <c r="Q455">
        <f>VLOOKUP(A455,'Hospitalisation Details'!$B$2:$L$2347,11,0)</f>
        <v>42</v>
      </c>
    </row>
    <row r="456" spans="1:17" ht="15.6" x14ac:dyDescent="0.3">
      <c r="A456" s="1" t="s">
        <v>1917</v>
      </c>
      <c r="B456" t="str">
        <f>VLOOKUP(A456,'Customer Names'!$A$2:$E$2336,5,)</f>
        <v xml:space="preserve">  Scott</v>
      </c>
      <c r="C456">
        <f>VLOOKUP(A456,'Medical Examinations'!$B$2:$K$2337,2,)</f>
        <v>17.350000000000001</v>
      </c>
      <c r="D456">
        <f>VLOOKUP(A456,'Medical Examinations'!$B$2:$K$2337,3,0)</f>
        <v>5.03</v>
      </c>
      <c r="E456" t="str">
        <f>VLOOKUP(A456,'Medical Examinations'!$B$2:$K$2336,4,0)</f>
        <v>Yes</v>
      </c>
      <c r="F456" t="str">
        <f>VLOOKUP(A456,'Medical Examinations'!$B$2:$K$2337,5,0)</f>
        <v>No</v>
      </c>
      <c r="G456" t="str">
        <f>VLOOKUP(A456,'Medical Examinations'!$B$2:$K$2337,6,0)</f>
        <v>No</v>
      </c>
      <c r="H456">
        <f>VLOOKUP(A456,'Medical Examinations'!$B$2:$K$2337,7,0)</f>
        <v>0</v>
      </c>
      <c r="I456" t="str">
        <f>VLOOKUP(A456,'Medical Examinations'!$B$2:$K$2337,8,0)</f>
        <v>Yes</v>
      </c>
      <c r="J456" t="str">
        <f>VLOOKUP(A456,'Medical Examinations'!$B$2:$K$2337,9,0)</f>
        <v>Underweight</v>
      </c>
      <c r="K456" t="str">
        <f>VLOOKUP(A456,'Medical Examinations'!$B$2:$K$2337,10,0)</f>
        <v>Normal</v>
      </c>
      <c r="L456" s="14">
        <f>VLOOKUP(A456,'Hospitalisation Details'!B456:L2801,10,0)</f>
        <v>37131</v>
      </c>
      <c r="M456">
        <f>VLOOKUP(A456,'Hospitalisation Details'!$B$2:$L$2347,6,0)</f>
        <v>22097.62</v>
      </c>
      <c r="N456" t="str">
        <f>VLOOKUP(A456,'Hospitalisation Details'!$B$2:$L$2347,7,0)</f>
        <v>tier - 3</v>
      </c>
      <c r="O456" t="str">
        <f>VLOOKUP(A456,'Hospitalisation Details'!$B$2:$L$2347,8,0)</f>
        <v>tier - 1</v>
      </c>
      <c r="P456" t="str">
        <f>VLOOKUP(A456,'Hospitalisation Details'!$B$2:$L$2347,9,0)</f>
        <v>R1011</v>
      </c>
      <c r="Q456">
        <f>VLOOKUP(A456,'Hospitalisation Details'!$B$2:$L$2347,11,0)</f>
        <v>21</v>
      </c>
    </row>
    <row r="457" spans="1:17" ht="15.6" x14ac:dyDescent="0.3">
      <c r="A457" s="1" t="s">
        <v>1916</v>
      </c>
      <c r="B457" t="str">
        <f>VLOOKUP(A457,'Customer Names'!$A$2:$E$2336,5,)</f>
        <v xml:space="preserve">  Wilson</v>
      </c>
      <c r="C457">
        <f>VLOOKUP(A457,'Medical Examinations'!$B$2:$K$2337,2,)</f>
        <v>22.704999999999998</v>
      </c>
      <c r="D457">
        <f>VLOOKUP(A457,'Medical Examinations'!$B$2:$K$2337,3,0)</f>
        <v>5.27</v>
      </c>
      <c r="E457" t="str">
        <f>VLOOKUP(A457,'Medical Examinations'!$B$2:$K$2336,4,0)</f>
        <v>No</v>
      </c>
      <c r="F457" t="str">
        <f>VLOOKUP(A457,'Medical Examinations'!$B$2:$K$2337,5,0)</f>
        <v>No</v>
      </c>
      <c r="G457" t="str">
        <f>VLOOKUP(A457,'Medical Examinations'!$B$2:$K$2337,6,0)</f>
        <v>No</v>
      </c>
      <c r="H457">
        <f>VLOOKUP(A457,'Medical Examinations'!$B$2:$K$2337,7,0)</f>
        <v>0</v>
      </c>
      <c r="I457" t="str">
        <f>VLOOKUP(A457,'Medical Examinations'!$B$2:$K$2337,8,0)</f>
        <v>No</v>
      </c>
      <c r="J457" t="str">
        <f>VLOOKUP(A457,'Medical Examinations'!$B$2:$K$2337,9,0)</f>
        <v>Normal Weight</v>
      </c>
      <c r="K457" t="str">
        <f>VLOOKUP(A457,'Medical Examinations'!$B$2:$K$2337,10,0)</f>
        <v>Normal</v>
      </c>
      <c r="L457" s="14">
        <f>VLOOKUP(A457,'Hospitalisation Details'!B457:L2802,10,0)</f>
        <v>32795</v>
      </c>
      <c r="M457">
        <f>VLOOKUP(A457,'Hospitalisation Details'!$B$2:$L$2347,6,0)</f>
        <v>21984.47</v>
      </c>
      <c r="N457" t="str">
        <f>VLOOKUP(A457,'Hospitalisation Details'!$B$2:$L$2347,7,0)</f>
        <v>tier - 3</v>
      </c>
      <c r="O457" t="str">
        <f>VLOOKUP(A457,'Hospitalisation Details'!$B$2:$L$2347,8,0)</f>
        <v>tier - 1</v>
      </c>
      <c r="P457" t="str">
        <f>VLOOKUP(A457,'Hospitalisation Details'!$B$2:$L$2347,9,0)</f>
        <v>R1012</v>
      </c>
      <c r="Q457">
        <f>VLOOKUP(A457,'Hospitalisation Details'!$B$2:$L$2347,11,0)</f>
        <v>33</v>
      </c>
    </row>
    <row r="458" spans="1:17" ht="15.6" x14ac:dyDescent="0.3">
      <c r="A458" s="1" t="s">
        <v>1915</v>
      </c>
      <c r="B458" t="str">
        <f>VLOOKUP(A458,'Customer Names'!$A$2:$E$2336,5,)</f>
        <v xml:space="preserve">  Lee</v>
      </c>
      <c r="C458">
        <f>VLOOKUP(A458,'Medical Examinations'!$B$2:$K$2337,2,)</f>
        <v>25.41</v>
      </c>
      <c r="D458">
        <f>VLOOKUP(A458,'Medical Examinations'!$B$2:$K$2337,3,0)</f>
        <v>10.53</v>
      </c>
      <c r="E458" t="str">
        <f>VLOOKUP(A458,'Medical Examinations'!$B$2:$K$2336,4,0)</f>
        <v>Yes</v>
      </c>
      <c r="F458" t="str">
        <f>VLOOKUP(A458,'Medical Examinations'!$B$2:$K$2337,5,0)</f>
        <v>No</v>
      </c>
      <c r="G458" t="str">
        <f>VLOOKUP(A458,'Medical Examinations'!$B$2:$K$2337,6,0)</f>
        <v>No</v>
      </c>
      <c r="H458">
        <f>VLOOKUP(A458,'Medical Examinations'!$B$2:$K$2337,7,0)</f>
        <v>1</v>
      </c>
      <c r="I458" t="str">
        <f>VLOOKUP(A458,'Medical Examinations'!$B$2:$K$2337,8,0)</f>
        <v>Yes</v>
      </c>
      <c r="J458" t="str">
        <f>VLOOKUP(A458,'Medical Examinations'!$B$2:$K$2337,9,0)</f>
        <v>Overweight</v>
      </c>
      <c r="K458" t="str">
        <f>VLOOKUP(A458,'Medical Examinations'!$B$2:$K$2337,10,0)</f>
        <v>Diabetes</v>
      </c>
      <c r="L458" s="14">
        <f>VLOOKUP(A458,'Hospitalisation Details'!B458:L2803,10,0)</f>
        <v>27747</v>
      </c>
      <c r="M458">
        <f>VLOOKUP(A458,'Hospitalisation Details'!$B$2:$L$2347,6,0)</f>
        <v>21978.68</v>
      </c>
      <c r="N458" t="str">
        <f>VLOOKUP(A458,'Hospitalisation Details'!$B$2:$L$2347,7,0)</f>
        <v>tier - 3</v>
      </c>
      <c r="O458" t="str">
        <f>VLOOKUP(A458,'Hospitalisation Details'!$B$2:$L$2347,8,0)</f>
        <v>tier - 3</v>
      </c>
      <c r="P458" t="str">
        <f>VLOOKUP(A458,'Hospitalisation Details'!$B$2:$L$2347,9,0)</f>
        <v>R1013</v>
      </c>
      <c r="Q458">
        <f>VLOOKUP(A458,'Hospitalisation Details'!$B$2:$L$2347,11,0)</f>
        <v>47</v>
      </c>
    </row>
    <row r="459" spans="1:17" ht="15.6" x14ac:dyDescent="0.3">
      <c r="A459" s="1" t="s">
        <v>1914</v>
      </c>
      <c r="B459" t="str">
        <f>VLOOKUP(A459,'Customer Names'!$A$2:$E$2336,5,)</f>
        <v xml:space="preserve">  Shizhong</v>
      </c>
      <c r="C459">
        <f>VLOOKUP(A459,'Medical Examinations'!$B$2:$K$2337,2,)</f>
        <v>18.23</v>
      </c>
      <c r="D459">
        <f>VLOOKUP(A459,'Medical Examinations'!$B$2:$K$2337,3,0)</f>
        <v>5.78</v>
      </c>
      <c r="E459" t="str">
        <f>VLOOKUP(A459,'Medical Examinations'!$B$2:$K$2336,4,0)</f>
        <v>No</v>
      </c>
      <c r="F459" t="str">
        <f>VLOOKUP(A459,'Medical Examinations'!$B$2:$K$2337,5,0)</f>
        <v>No</v>
      </c>
      <c r="G459" t="str">
        <f>VLOOKUP(A459,'Medical Examinations'!$B$2:$K$2337,6,0)</f>
        <v>Yes</v>
      </c>
      <c r="H459">
        <f>VLOOKUP(A459,'Medical Examinations'!$B$2:$K$2337,7,0)</f>
        <v>1</v>
      </c>
      <c r="I459" t="str">
        <f>VLOOKUP(A459,'Medical Examinations'!$B$2:$K$2337,8,0)</f>
        <v>Yes</v>
      </c>
      <c r="J459" t="str">
        <f>VLOOKUP(A459,'Medical Examinations'!$B$2:$K$2337,9,0)</f>
        <v>Underweight</v>
      </c>
      <c r="K459" t="str">
        <f>VLOOKUP(A459,'Medical Examinations'!$B$2:$K$2337,10,0)</f>
        <v>Prediabetes</v>
      </c>
      <c r="L459" s="14">
        <f>VLOOKUP(A459,'Hospitalisation Details'!B459:L2804,10,0)</f>
        <v>37892</v>
      </c>
      <c r="M459">
        <f>VLOOKUP(A459,'Hospitalisation Details'!$B$2:$L$2347,6,0)</f>
        <v>21882.400000000001</v>
      </c>
      <c r="N459" t="str">
        <f>VLOOKUP(A459,'Hospitalisation Details'!$B$2:$L$2347,7,0)</f>
        <v>tier - 2</v>
      </c>
      <c r="O459" t="str">
        <f>VLOOKUP(A459,'Hospitalisation Details'!$B$2:$L$2347,8,0)</f>
        <v>tier - 1</v>
      </c>
      <c r="P459" t="str">
        <f>VLOOKUP(A459,'Hospitalisation Details'!$B$2:$L$2347,9,0)</f>
        <v>R1011</v>
      </c>
      <c r="Q459">
        <f>VLOOKUP(A459,'Hospitalisation Details'!$B$2:$L$2347,11,0)</f>
        <v>19</v>
      </c>
    </row>
    <row r="460" spans="1:17" ht="15.6" x14ac:dyDescent="0.3">
      <c r="A460" s="1" t="s">
        <v>1913</v>
      </c>
      <c r="B460" t="str">
        <f>VLOOKUP(A460,'Customer Names'!$A$2:$E$2336,5,)</f>
        <v xml:space="preserve">  Marie-Claire</v>
      </c>
      <c r="C460">
        <f>VLOOKUP(A460,'Medical Examinations'!$B$2:$K$2337,2,)</f>
        <v>24.7</v>
      </c>
      <c r="D460">
        <f>VLOOKUP(A460,'Medical Examinations'!$B$2:$K$2337,3,0)</f>
        <v>4.3600000000000003</v>
      </c>
      <c r="E460" t="str">
        <f>VLOOKUP(A460,'Medical Examinations'!$B$2:$K$2336,4,0)</f>
        <v>No</v>
      </c>
      <c r="F460" t="str">
        <f>VLOOKUP(A460,'Medical Examinations'!$B$2:$K$2337,5,0)</f>
        <v>No</v>
      </c>
      <c r="G460" t="str">
        <f>VLOOKUP(A460,'Medical Examinations'!$B$2:$K$2337,6,0)</f>
        <v>Yes</v>
      </c>
      <c r="H460">
        <f>VLOOKUP(A460,'Medical Examinations'!$B$2:$K$2337,7,0)</f>
        <v>1</v>
      </c>
      <c r="I460" t="str">
        <f>VLOOKUP(A460,'Medical Examinations'!$B$2:$K$2337,8,0)</f>
        <v>Yes</v>
      </c>
      <c r="J460" t="str">
        <f>VLOOKUP(A460,'Medical Examinations'!$B$2:$K$2337,9,0)</f>
        <v>Normal Weight</v>
      </c>
      <c r="K460" t="str">
        <f>VLOOKUP(A460,'Medical Examinations'!$B$2:$K$2337,10,0)</f>
        <v>Normal</v>
      </c>
      <c r="L460" s="14">
        <f>VLOOKUP(A460,'Hospitalisation Details'!B460:L2805,10,0)</f>
        <v>29084</v>
      </c>
      <c r="M460">
        <f>VLOOKUP(A460,'Hospitalisation Details'!$B$2:$L$2347,6,0)</f>
        <v>21880.82</v>
      </c>
      <c r="N460" t="str">
        <f>VLOOKUP(A460,'Hospitalisation Details'!$B$2:$L$2347,7,0)</f>
        <v>tier - 3</v>
      </c>
      <c r="O460" t="str">
        <f>VLOOKUP(A460,'Hospitalisation Details'!$B$2:$L$2347,8,0)</f>
        <v>tier - 1</v>
      </c>
      <c r="P460" t="str">
        <f>VLOOKUP(A460,'Hospitalisation Details'!$B$2:$L$2347,9,0)</f>
        <v>R1012</v>
      </c>
      <c r="Q460">
        <f>VLOOKUP(A460,'Hospitalisation Details'!$B$2:$L$2347,11,0)</f>
        <v>43</v>
      </c>
    </row>
    <row r="461" spans="1:17" ht="15.6" x14ac:dyDescent="0.3">
      <c r="A461" s="1" t="s">
        <v>1912</v>
      </c>
      <c r="B461" t="str">
        <f>VLOOKUP(A461,'Customer Names'!$A$2:$E$2336,5,)</f>
        <v xml:space="preserve">  Todd J</v>
      </c>
      <c r="C461">
        <f>VLOOKUP(A461,'Medical Examinations'!$B$2:$K$2337,2,)</f>
        <v>37.4</v>
      </c>
      <c r="D461">
        <f>VLOOKUP(A461,'Medical Examinations'!$B$2:$K$2337,3,0)</f>
        <v>9.7200000000000006</v>
      </c>
      <c r="E461" t="str">
        <f>VLOOKUP(A461,'Medical Examinations'!$B$2:$K$2336,4,0)</f>
        <v>Yes</v>
      </c>
      <c r="F461" t="str">
        <f>VLOOKUP(A461,'Medical Examinations'!$B$2:$K$2337,5,0)</f>
        <v>No</v>
      </c>
      <c r="G461" t="str">
        <f>VLOOKUP(A461,'Medical Examinations'!$B$2:$K$2337,6,0)</f>
        <v>Yes</v>
      </c>
      <c r="H461">
        <f>VLOOKUP(A461,'Medical Examinations'!$B$2:$K$2337,7,0)</f>
        <v>1</v>
      </c>
      <c r="I461" t="str">
        <f>VLOOKUP(A461,'Medical Examinations'!$B$2:$K$2337,8,0)</f>
        <v>No</v>
      </c>
      <c r="J461" t="str">
        <f>VLOOKUP(A461,'Medical Examinations'!$B$2:$K$2337,9,0)</f>
        <v>Obesity</v>
      </c>
      <c r="K461" t="str">
        <f>VLOOKUP(A461,'Medical Examinations'!$B$2:$K$2337,10,0)</f>
        <v>Diabetes</v>
      </c>
      <c r="L461" s="14">
        <f>VLOOKUP(A461,'Hospitalisation Details'!B461:L2806,10,0)</f>
        <v>23250</v>
      </c>
      <c r="M461">
        <f>VLOOKUP(A461,'Hospitalisation Details'!$B$2:$L$2347,6,0)</f>
        <v>21797</v>
      </c>
      <c r="N461" t="str">
        <f>VLOOKUP(A461,'Hospitalisation Details'!$B$2:$L$2347,7,0)</f>
        <v>tier - 3</v>
      </c>
      <c r="O461" t="str">
        <f>VLOOKUP(A461,'Hospitalisation Details'!$B$2:$L$2347,8,0)</f>
        <v>tier - 1</v>
      </c>
      <c r="P461" t="str">
        <f>VLOOKUP(A461,'Hospitalisation Details'!$B$2:$L$2347,9,0)</f>
        <v>R1011</v>
      </c>
      <c r="Q461">
        <f>VLOOKUP(A461,'Hospitalisation Details'!$B$2:$L$2347,11,0)</f>
        <v>59</v>
      </c>
    </row>
    <row r="462" spans="1:17" ht="15.6" x14ac:dyDescent="0.3">
      <c r="A462" s="1" t="s">
        <v>1911</v>
      </c>
      <c r="B462" t="str">
        <f>VLOOKUP(A462,'Customer Names'!$A$2:$E$2336,5,)</f>
        <v xml:space="preserve">  Carolyn</v>
      </c>
      <c r="C462">
        <f>VLOOKUP(A462,'Medical Examinations'!$B$2:$K$2337,2,)</f>
        <v>26.885000000000002</v>
      </c>
      <c r="D462">
        <f>VLOOKUP(A462,'Medical Examinations'!$B$2:$K$2337,3,0)</f>
        <v>5.18</v>
      </c>
      <c r="E462" t="str">
        <f>VLOOKUP(A462,'Medical Examinations'!$B$2:$K$2336,4,0)</f>
        <v>No</v>
      </c>
      <c r="F462" t="str">
        <f>VLOOKUP(A462,'Medical Examinations'!$B$2:$K$2337,5,0)</f>
        <v>No</v>
      </c>
      <c r="G462" t="str">
        <f>VLOOKUP(A462,'Medical Examinations'!$B$2:$K$2337,6,0)</f>
        <v>Yes</v>
      </c>
      <c r="H462">
        <f>VLOOKUP(A462,'Medical Examinations'!$B$2:$K$2337,7,0)</f>
        <v>1</v>
      </c>
      <c r="I462" t="str">
        <f>VLOOKUP(A462,'Medical Examinations'!$B$2:$K$2337,8,0)</f>
        <v>Yes</v>
      </c>
      <c r="J462" t="str">
        <f>VLOOKUP(A462,'Medical Examinations'!$B$2:$K$2337,9,0)</f>
        <v>Overweight</v>
      </c>
      <c r="K462" t="str">
        <f>VLOOKUP(A462,'Medical Examinations'!$B$2:$K$2337,10,0)</f>
        <v>Normal</v>
      </c>
      <c r="L462" s="14">
        <f>VLOOKUP(A462,'Hospitalisation Details'!B462:L2807,10,0)</f>
        <v>29126</v>
      </c>
      <c r="M462">
        <f>VLOOKUP(A462,'Hospitalisation Details'!$B$2:$L$2347,6,0)</f>
        <v>21774.32</v>
      </c>
      <c r="N462" t="str">
        <f>VLOOKUP(A462,'Hospitalisation Details'!$B$2:$L$2347,7,0)</f>
        <v>tier - 3</v>
      </c>
      <c r="O462" t="str">
        <f>VLOOKUP(A462,'Hospitalisation Details'!$B$2:$L$2347,8,0)</f>
        <v>tier - 2</v>
      </c>
      <c r="P462" t="str">
        <f>VLOOKUP(A462,'Hospitalisation Details'!$B$2:$L$2347,9,0)</f>
        <v>R1012</v>
      </c>
      <c r="Q462">
        <f>VLOOKUP(A462,'Hospitalisation Details'!$B$2:$L$2347,11,0)</f>
        <v>43</v>
      </c>
    </row>
    <row r="463" spans="1:17" ht="15.6" x14ac:dyDescent="0.3">
      <c r="A463" s="1" t="s">
        <v>1910</v>
      </c>
      <c r="B463" t="str">
        <f>VLOOKUP(A463,'Customer Names'!$A$2:$E$2336,5,)</f>
        <v xml:space="preserve">  Lindsey</v>
      </c>
      <c r="C463">
        <f>VLOOKUP(A463,'Medical Examinations'!$B$2:$K$2337,2,)</f>
        <v>25.27</v>
      </c>
      <c r="D463">
        <f>VLOOKUP(A463,'Medical Examinations'!$B$2:$K$2337,3,0)</f>
        <v>5.29</v>
      </c>
      <c r="E463" t="str">
        <f>VLOOKUP(A463,'Medical Examinations'!$B$2:$K$2336,4,0)</f>
        <v>No</v>
      </c>
      <c r="F463" t="str">
        <f>VLOOKUP(A463,'Medical Examinations'!$B$2:$K$2337,5,0)</f>
        <v>No</v>
      </c>
      <c r="G463" t="str">
        <f>VLOOKUP(A463,'Medical Examinations'!$B$2:$K$2337,6,0)</f>
        <v>Yes</v>
      </c>
      <c r="H463">
        <f>VLOOKUP(A463,'Medical Examinations'!$B$2:$K$2337,7,0)</f>
        <v>1</v>
      </c>
      <c r="I463" t="str">
        <f>VLOOKUP(A463,'Medical Examinations'!$B$2:$K$2337,8,0)</f>
        <v>Yes</v>
      </c>
      <c r="J463" t="str">
        <f>VLOOKUP(A463,'Medical Examinations'!$B$2:$K$2337,9,0)</f>
        <v>Overweight</v>
      </c>
      <c r="K463" t="str">
        <f>VLOOKUP(A463,'Medical Examinations'!$B$2:$K$2337,10,0)</f>
        <v>Normal</v>
      </c>
      <c r="L463" s="14">
        <f>VLOOKUP(A463,'Hospitalisation Details'!B463:L2808,10,0)</f>
        <v>29118</v>
      </c>
      <c r="M463">
        <f>VLOOKUP(A463,'Hospitalisation Details'!$B$2:$L$2347,6,0)</f>
        <v>21771.34</v>
      </c>
      <c r="N463" t="str">
        <f>VLOOKUP(A463,'Hospitalisation Details'!$B$2:$L$2347,7,0)</f>
        <v>tier - 3</v>
      </c>
      <c r="O463" t="str">
        <f>VLOOKUP(A463,'Hospitalisation Details'!$B$2:$L$2347,8,0)</f>
        <v>tier - 1</v>
      </c>
      <c r="P463" t="str">
        <f>VLOOKUP(A463,'Hospitalisation Details'!$B$2:$L$2347,9,0)</f>
        <v>R1024</v>
      </c>
      <c r="Q463">
        <f>VLOOKUP(A463,'Hospitalisation Details'!$B$2:$L$2347,11,0)</f>
        <v>43</v>
      </c>
    </row>
    <row r="464" spans="1:17" ht="15.6" x14ac:dyDescent="0.3">
      <c r="A464" s="1" t="s">
        <v>1909</v>
      </c>
      <c r="B464" t="str">
        <f>VLOOKUP(A464,'Customer Names'!$A$2:$E$2336,5,)</f>
        <v xml:space="preserve">  Marissa D</v>
      </c>
      <c r="C464">
        <f>VLOOKUP(A464,'Medical Examinations'!$B$2:$K$2337,2,)</f>
        <v>23.655000000000001</v>
      </c>
      <c r="D464">
        <f>VLOOKUP(A464,'Medical Examinations'!$B$2:$K$2337,3,0)</f>
        <v>4.8600000000000003</v>
      </c>
      <c r="E464" t="str">
        <f>VLOOKUP(A464,'Medical Examinations'!$B$2:$K$2336,4,0)</f>
        <v>Yes</v>
      </c>
      <c r="F464" t="str">
        <f>VLOOKUP(A464,'Medical Examinations'!$B$2:$K$2337,5,0)</f>
        <v>No</v>
      </c>
      <c r="G464" t="str">
        <f>VLOOKUP(A464,'Medical Examinations'!$B$2:$K$2337,6,0)</f>
        <v>No</v>
      </c>
      <c r="H464">
        <f>VLOOKUP(A464,'Medical Examinations'!$B$2:$K$2337,7,0)</f>
        <v>0</v>
      </c>
      <c r="I464" t="str">
        <f>VLOOKUP(A464,'Medical Examinations'!$B$2:$K$2337,8,0)</f>
        <v>Yes</v>
      </c>
      <c r="J464" t="str">
        <f>VLOOKUP(A464,'Medical Examinations'!$B$2:$K$2337,9,0)</f>
        <v>Normal Weight</v>
      </c>
      <c r="K464" t="str">
        <f>VLOOKUP(A464,'Medical Examinations'!$B$2:$K$2337,10,0)</f>
        <v>Normal</v>
      </c>
      <c r="L464" s="14">
        <f>VLOOKUP(A464,'Hospitalisation Details'!B464:L2809,10,0)</f>
        <v>27959</v>
      </c>
      <c r="M464">
        <f>VLOOKUP(A464,'Hospitalisation Details'!$B$2:$L$2347,6,0)</f>
        <v>21677.279999999999</v>
      </c>
      <c r="N464" t="str">
        <f>VLOOKUP(A464,'Hospitalisation Details'!$B$2:$L$2347,7,0)</f>
        <v>tier - 3</v>
      </c>
      <c r="O464" t="str">
        <f>VLOOKUP(A464,'Hospitalisation Details'!$B$2:$L$2347,8,0)</f>
        <v>tier - 1</v>
      </c>
      <c r="P464" t="str">
        <f>VLOOKUP(A464,'Hospitalisation Details'!$B$2:$L$2347,9,0)</f>
        <v>R1012</v>
      </c>
      <c r="Q464">
        <f>VLOOKUP(A464,'Hospitalisation Details'!$B$2:$L$2347,11,0)</f>
        <v>46</v>
      </c>
    </row>
    <row r="465" spans="1:17" ht="15.6" x14ac:dyDescent="0.3">
      <c r="A465" s="1" t="s">
        <v>1908</v>
      </c>
      <c r="B465" t="str">
        <f>VLOOKUP(A465,'Customer Names'!$A$2:$E$2336,5,)</f>
        <v xml:space="preserve">  Jean Luc</v>
      </c>
      <c r="C465">
        <f>VLOOKUP(A465,'Medical Examinations'!$B$2:$K$2337,2,)</f>
        <v>55.05</v>
      </c>
      <c r="D465">
        <f>VLOOKUP(A465,'Medical Examinations'!$B$2:$K$2337,3,0)</f>
        <v>7.66</v>
      </c>
      <c r="E465" t="str">
        <f>VLOOKUP(A465,'Medical Examinations'!$B$2:$K$2336,4,0)</f>
        <v>No</v>
      </c>
      <c r="F465" t="str">
        <f>VLOOKUP(A465,'Medical Examinations'!$B$2:$K$2337,5,0)</f>
        <v>No</v>
      </c>
      <c r="G465" t="str">
        <f>VLOOKUP(A465,'Medical Examinations'!$B$2:$K$2337,6,0)</f>
        <v>No</v>
      </c>
      <c r="H465">
        <f>VLOOKUP(A465,'Medical Examinations'!$B$2:$K$2337,7,0)</f>
        <v>0</v>
      </c>
      <c r="I465" t="str">
        <f>VLOOKUP(A465,'Medical Examinations'!$B$2:$K$2337,8,0)</f>
        <v>No</v>
      </c>
      <c r="J465" t="str">
        <f>VLOOKUP(A465,'Medical Examinations'!$B$2:$K$2337,9,0)</f>
        <v>Obesity</v>
      </c>
      <c r="K465" t="str">
        <f>VLOOKUP(A465,'Medical Examinations'!$B$2:$K$2337,10,0)</f>
        <v>Diabetes</v>
      </c>
      <c r="L465" s="14">
        <f>VLOOKUP(A465,'Hospitalisation Details'!B465:L2810,10,0)</f>
        <v>22966</v>
      </c>
      <c r="M465">
        <f>VLOOKUP(A465,'Hospitalisation Details'!$B$2:$L$2347,6,0)</f>
        <v>21661.16</v>
      </c>
      <c r="N465" t="str">
        <f>VLOOKUP(A465,'Hospitalisation Details'!$B$2:$L$2347,7,0)</f>
        <v>tier - 2</v>
      </c>
      <c r="O465" t="str">
        <f>VLOOKUP(A465,'Hospitalisation Details'!$B$2:$L$2347,8,0)</f>
        <v>tier - 2</v>
      </c>
      <c r="P465" t="str">
        <f>VLOOKUP(A465,'Hospitalisation Details'!$B$2:$L$2347,9,0)</f>
        <v>R1012</v>
      </c>
      <c r="Q465">
        <f>VLOOKUP(A465,'Hospitalisation Details'!$B$2:$L$2347,11,0)</f>
        <v>60</v>
      </c>
    </row>
    <row r="466" spans="1:17" ht="15.6" x14ac:dyDescent="0.3">
      <c r="A466" s="1" t="s">
        <v>1907</v>
      </c>
      <c r="B466" t="str">
        <f>VLOOKUP(A466,'Customer Names'!$A$2:$E$2336,5,)</f>
        <v xml:space="preserve">  Danielle</v>
      </c>
      <c r="C466">
        <f>VLOOKUP(A466,'Medical Examinations'!$B$2:$K$2337,2,)</f>
        <v>24.89</v>
      </c>
      <c r="D466">
        <f>VLOOKUP(A466,'Medical Examinations'!$B$2:$K$2337,3,0)</f>
        <v>6.1</v>
      </c>
      <c r="E466" t="str">
        <f>VLOOKUP(A466,'Medical Examinations'!$B$2:$K$2336,4,0)</f>
        <v>Yes</v>
      </c>
      <c r="F466" t="str">
        <f>VLOOKUP(A466,'Medical Examinations'!$B$2:$K$2337,5,0)</f>
        <v>No</v>
      </c>
      <c r="G466" t="str">
        <f>VLOOKUP(A466,'Medical Examinations'!$B$2:$K$2337,6,0)</f>
        <v>Yes</v>
      </c>
      <c r="H466">
        <f>VLOOKUP(A466,'Medical Examinations'!$B$2:$K$2337,7,0)</f>
        <v>1</v>
      </c>
      <c r="I466" t="str">
        <f>VLOOKUP(A466,'Medical Examinations'!$B$2:$K$2337,8,0)</f>
        <v>Yes</v>
      </c>
      <c r="J466" t="str">
        <f>VLOOKUP(A466,'Medical Examinations'!$B$2:$K$2337,9,0)</f>
        <v>Normal Weight</v>
      </c>
      <c r="K466" t="str">
        <f>VLOOKUP(A466,'Medical Examinations'!$B$2:$K$2337,10,0)</f>
        <v>Prediabetes</v>
      </c>
      <c r="L466" s="14">
        <f>VLOOKUP(A466,'Hospitalisation Details'!B466:L2811,10,0)</f>
        <v>30675</v>
      </c>
      <c r="M466">
        <f>VLOOKUP(A466,'Hospitalisation Details'!$B$2:$L$2347,6,0)</f>
        <v>21659.93</v>
      </c>
      <c r="N466" t="str">
        <f>VLOOKUP(A466,'Hospitalisation Details'!$B$2:$L$2347,7,0)</f>
        <v>tier - 3</v>
      </c>
      <c r="O466" t="str">
        <f>VLOOKUP(A466,'Hospitalisation Details'!$B$2:$L$2347,8,0)</f>
        <v>tier - 3</v>
      </c>
      <c r="P466" t="str">
        <f>VLOOKUP(A466,'Hospitalisation Details'!$B$2:$L$2347,9,0)</f>
        <v>R1024</v>
      </c>
      <c r="Q466">
        <f>VLOOKUP(A466,'Hospitalisation Details'!$B$2:$L$2347,11,0)</f>
        <v>39</v>
      </c>
    </row>
    <row r="467" spans="1:17" ht="15.6" x14ac:dyDescent="0.3">
      <c r="A467" s="1" t="s">
        <v>1906</v>
      </c>
      <c r="B467" t="str">
        <f>VLOOKUP(A467,'Customer Names'!$A$2:$E$2336,5,)</f>
        <v xml:space="preserve">  Jim</v>
      </c>
      <c r="C467">
        <f>VLOOKUP(A467,'Medical Examinations'!$B$2:$K$2337,2,)</f>
        <v>18.715</v>
      </c>
      <c r="D467">
        <f>VLOOKUP(A467,'Medical Examinations'!$B$2:$K$2337,3,0)</f>
        <v>4.4400000000000004</v>
      </c>
      <c r="E467" t="str">
        <f>VLOOKUP(A467,'Medical Examinations'!$B$2:$K$2336,4,0)</f>
        <v>No</v>
      </c>
      <c r="F467" t="str">
        <f>VLOOKUP(A467,'Medical Examinations'!$B$2:$K$2337,5,0)</f>
        <v>No</v>
      </c>
      <c r="G467" t="str">
        <f>VLOOKUP(A467,'Medical Examinations'!$B$2:$K$2337,6,0)</f>
        <v>No</v>
      </c>
      <c r="H467">
        <f>VLOOKUP(A467,'Medical Examinations'!$B$2:$K$2337,7,0)</f>
        <v>0</v>
      </c>
      <c r="I467" t="str">
        <f>VLOOKUP(A467,'Medical Examinations'!$B$2:$K$2337,8,0)</f>
        <v>No</v>
      </c>
      <c r="J467" t="str">
        <f>VLOOKUP(A467,'Medical Examinations'!$B$2:$K$2337,9,0)</f>
        <v>Normal Weight</v>
      </c>
      <c r="K467" t="str">
        <f>VLOOKUP(A467,'Medical Examinations'!$B$2:$K$2337,10,0)</f>
        <v>Normal</v>
      </c>
      <c r="L467" s="14">
        <f>VLOOKUP(A467,'Hospitalisation Details'!B467:L2812,10,0)</f>
        <v>36323</v>
      </c>
      <c r="M467">
        <f>VLOOKUP(A467,'Hospitalisation Details'!$B$2:$L$2347,6,0)</f>
        <v>21595.38</v>
      </c>
      <c r="N467" t="str">
        <f>VLOOKUP(A467,'Hospitalisation Details'!$B$2:$L$2347,7,0)</f>
        <v>tier - 2</v>
      </c>
      <c r="O467" t="str">
        <f>VLOOKUP(A467,'Hospitalisation Details'!$B$2:$L$2347,8,0)</f>
        <v>tier - 3</v>
      </c>
      <c r="P467" t="str">
        <f>VLOOKUP(A467,'Hospitalisation Details'!$B$2:$L$2347,9,0)</f>
        <v>R1012</v>
      </c>
      <c r="Q467">
        <f>VLOOKUP(A467,'Hospitalisation Details'!$B$2:$L$2347,11,0)</f>
        <v>23</v>
      </c>
    </row>
    <row r="468" spans="1:17" ht="15.6" x14ac:dyDescent="0.3">
      <c r="A468" s="1" t="s">
        <v>1905</v>
      </c>
      <c r="B468" t="str">
        <f>VLOOKUP(A468,'Customer Names'!$A$2:$E$2336,5,)</f>
        <v xml:space="preserve">  Matthew T</v>
      </c>
      <c r="C468">
        <f>VLOOKUP(A468,'Medical Examinations'!$B$2:$K$2337,2,)</f>
        <v>28.12</v>
      </c>
      <c r="D468">
        <f>VLOOKUP(A468,'Medical Examinations'!$B$2:$K$2337,3,0)</f>
        <v>6.15</v>
      </c>
      <c r="E468" t="str">
        <f>VLOOKUP(A468,'Medical Examinations'!$B$2:$K$2336,4,0)</f>
        <v>No</v>
      </c>
      <c r="F468" t="str">
        <f>VLOOKUP(A468,'Medical Examinations'!$B$2:$K$2337,5,0)</f>
        <v>No</v>
      </c>
      <c r="G468" t="str">
        <f>VLOOKUP(A468,'Medical Examinations'!$B$2:$K$2337,6,0)</f>
        <v>No</v>
      </c>
      <c r="H468">
        <f>VLOOKUP(A468,'Medical Examinations'!$B$2:$K$2337,7,0)</f>
        <v>0</v>
      </c>
      <c r="I468" t="str">
        <f>VLOOKUP(A468,'Medical Examinations'!$B$2:$K$2337,8,0)</f>
        <v>Yes</v>
      </c>
      <c r="J468" t="str">
        <f>VLOOKUP(A468,'Medical Examinations'!$B$2:$K$2337,9,0)</f>
        <v>Overweight</v>
      </c>
      <c r="K468" t="str">
        <f>VLOOKUP(A468,'Medical Examinations'!$B$2:$K$2337,10,0)</f>
        <v>Prediabetes</v>
      </c>
      <c r="L468" s="14">
        <f>VLOOKUP(A468,'Hospitalisation Details'!B468:L2813,10,0)</f>
        <v>33198</v>
      </c>
      <c r="M468">
        <f>VLOOKUP(A468,'Hospitalisation Details'!$B$2:$L$2347,6,0)</f>
        <v>21472.48</v>
      </c>
      <c r="N468" t="str">
        <f>VLOOKUP(A468,'Hospitalisation Details'!$B$2:$L$2347,7,0)</f>
        <v>tier - 2</v>
      </c>
      <c r="O468" t="str">
        <f>VLOOKUP(A468,'Hospitalisation Details'!$B$2:$L$2347,8,0)</f>
        <v>tier - 2</v>
      </c>
      <c r="P468" t="str">
        <f>VLOOKUP(A468,'Hospitalisation Details'!$B$2:$L$2347,9,0)</f>
        <v>R1012</v>
      </c>
      <c r="Q468">
        <f>VLOOKUP(A468,'Hospitalisation Details'!$B$2:$L$2347,11,0)</f>
        <v>32</v>
      </c>
    </row>
    <row r="469" spans="1:17" ht="15.6" x14ac:dyDescent="0.3">
      <c r="A469" s="1" t="s">
        <v>1904</v>
      </c>
      <c r="B469" t="str">
        <f>VLOOKUP(A469,'Customer Names'!$A$2:$E$2336,5,)</f>
        <v xml:space="preserve">  Rachel L</v>
      </c>
      <c r="C469">
        <f>VLOOKUP(A469,'Medical Examinations'!$B$2:$K$2337,2,)</f>
        <v>26.6</v>
      </c>
      <c r="D469">
        <f>VLOOKUP(A469,'Medical Examinations'!$B$2:$K$2337,3,0)</f>
        <v>4.53</v>
      </c>
      <c r="E469" t="str">
        <f>VLOOKUP(A469,'Medical Examinations'!$B$2:$K$2336,4,0)</f>
        <v>No</v>
      </c>
      <c r="F469" t="str">
        <f>VLOOKUP(A469,'Medical Examinations'!$B$2:$K$2337,5,0)</f>
        <v>No</v>
      </c>
      <c r="G469" t="str">
        <f>VLOOKUP(A469,'Medical Examinations'!$B$2:$K$2337,6,0)</f>
        <v>No</v>
      </c>
      <c r="H469">
        <f>VLOOKUP(A469,'Medical Examinations'!$B$2:$K$2337,7,0)</f>
        <v>0</v>
      </c>
      <c r="I469" t="str">
        <f>VLOOKUP(A469,'Medical Examinations'!$B$2:$K$2337,8,0)</f>
        <v>Yes</v>
      </c>
      <c r="J469" t="str">
        <f>VLOOKUP(A469,'Medical Examinations'!$B$2:$K$2337,9,0)</f>
        <v>Overweight</v>
      </c>
      <c r="K469" t="str">
        <f>VLOOKUP(A469,'Medical Examinations'!$B$2:$K$2337,10,0)</f>
        <v>Normal</v>
      </c>
      <c r="L469" s="14">
        <f>VLOOKUP(A469,'Hospitalisation Details'!B469:L2814,10,0)</f>
        <v>29468</v>
      </c>
      <c r="M469">
        <f>VLOOKUP(A469,'Hospitalisation Details'!$B$2:$L$2347,6,0)</f>
        <v>21348.71</v>
      </c>
      <c r="N469" t="str">
        <f>VLOOKUP(A469,'Hospitalisation Details'!$B$2:$L$2347,7,0)</f>
        <v>tier - 2</v>
      </c>
      <c r="O469" t="str">
        <f>VLOOKUP(A469,'Hospitalisation Details'!$B$2:$L$2347,8,0)</f>
        <v>tier - 1</v>
      </c>
      <c r="P469" t="str">
        <f>VLOOKUP(A469,'Hospitalisation Details'!$B$2:$L$2347,9,0)</f>
        <v>R1012</v>
      </c>
      <c r="Q469">
        <f>VLOOKUP(A469,'Hospitalisation Details'!$B$2:$L$2347,11,0)</f>
        <v>42</v>
      </c>
    </row>
    <row r="470" spans="1:17" ht="15.6" x14ac:dyDescent="0.3">
      <c r="A470" s="1" t="s">
        <v>1903</v>
      </c>
      <c r="B470" t="str">
        <f>VLOOKUP(A470,'Customer Names'!$A$2:$E$2336,5,)</f>
        <v xml:space="preserve">  Corina</v>
      </c>
      <c r="C470">
        <f>VLOOKUP(A470,'Medical Examinations'!$B$2:$K$2337,2,)</f>
        <v>30.114999999999998</v>
      </c>
      <c r="D470">
        <f>VLOOKUP(A470,'Medical Examinations'!$B$2:$K$2337,3,0)</f>
        <v>5.48</v>
      </c>
      <c r="E470" t="str">
        <f>VLOOKUP(A470,'Medical Examinations'!$B$2:$K$2336,4,0)</f>
        <v>No</v>
      </c>
      <c r="F470" t="str">
        <f>VLOOKUP(A470,'Medical Examinations'!$B$2:$K$2337,5,0)</f>
        <v>yes</v>
      </c>
      <c r="G470" t="str">
        <f>VLOOKUP(A470,'Medical Examinations'!$B$2:$K$2337,6,0)</f>
        <v>No</v>
      </c>
      <c r="H470">
        <f>VLOOKUP(A470,'Medical Examinations'!$B$2:$K$2337,7,0)</f>
        <v>1</v>
      </c>
      <c r="I470" t="str">
        <f>VLOOKUP(A470,'Medical Examinations'!$B$2:$K$2337,8,0)</f>
        <v>No</v>
      </c>
      <c r="J470" t="str">
        <f>VLOOKUP(A470,'Medical Examinations'!$B$2:$K$2337,9,0)</f>
        <v>Obesity</v>
      </c>
      <c r="K470" t="str">
        <f>VLOOKUP(A470,'Medical Examinations'!$B$2:$K$2337,10,0)</f>
        <v>Normal</v>
      </c>
      <c r="L470" s="14">
        <f>VLOOKUP(A470,'Hospitalisation Details'!B470:L2815,10,0)</f>
        <v>38203</v>
      </c>
      <c r="M470">
        <f>VLOOKUP(A470,'Hospitalisation Details'!$B$2:$L$2347,6,0)</f>
        <v>21344.85</v>
      </c>
      <c r="N470" t="str">
        <f>VLOOKUP(A470,'Hospitalisation Details'!$B$2:$L$2347,7,0)</f>
        <v>tier - 3</v>
      </c>
      <c r="O470" t="str">
        <f>VLOOKUP(A470,'Hospitalisation Details'!$B$2:$L$2347,8,0)</f>
        <v>tier - 1</v>
      </c>
      <c r="P470" t="str">
        <f>VLOOKUP(A470,'Hospitalisation Details'!$B$2:$L$2347,9,0)</f>
        <v>R1024</v>
      </c>
      <c r="Q470">
        <f>VLOOKUP(A470,'Hospitalisation Details'!$B$2:$L$2347,11,0)</f>
        <v>18</v>
      </c>
    </row>
    <row r="471" spans="1:17" ht="15.6" x14ac:dyDescent="0.3">
      <c r="A471" s="1" t="s">
        <v>1902</v>
      </c>
      <c r="B471" t="str">
        <f>VLOOKUP(A471,'Customer Names'!$A$2:$E$2336,5,)</f>
        <v xml:space="preserve">  Guannan</v>
      </c>
      <c r="C471">
        <f>VLOOKUP(A471,'Medical Examinations'!$B$2:$K$2337,2,)</f>
        <v>24.605</v>
      </c>
      <c r="D471">
        <f>VLOOKUP(A471,'Medical Examinations'!$B$2:$K$2337,3,0)</f>
        <v>5.48</v>
      </c>
      <c r="E471" t="str">
        <f>VLOOKUP(A471,'Medical Examinations'!$B$2:$K$2336,4,0)</f>
        <v>No</v>
      </c>
      <c r="F471" t="str">
        <f>VLOOKUP(A471,'Medical Examinations'!$B$2:$K$2337,5,0)</f>
        <v>No</v>
      </c>
      <c r="G471" t="str">
        <f>VLOOKUP(A471,'Medical Examinations'!$B$2:$K$2337,6,0)</f>
        <v>No</v>
      </c>
      <c r="H471">
        <f>VLOOKUP(A471,'Medical Examinations'!$B$2:$K$2337,7,0)</f>
        <v>0</v>
      </c>
      <c r="I471" t="str">
        <f>VLOOKUP(A471,'Medical Examinations'!$B$2:$K$2337,8,0)</f>
        <v>Yes</v>
      </c>
      <c r="J471" t="str">
        <f>VLOOKUP(A471,'Medical Examinations'!$B$2:$K$2337,9,0)</f>
        <v>Normal Weight</v>
      </c>
      <c r="K471" t="str">
        <f>VLOOKUP(A471,'Medical Examinations'!$B$2:$K$2337,10,0)</f>
        <v>Normal</v>
      </c>
      <c r="L471" s="14">
        <f>VLOOKUP(A471,'Hospitalisation Details'!B471:L2816,10,0)</f>
        <v>29565</v>
      </c>
      <c r="M471">
        <f>VLOOKUP(A471,'Hospitalisation Details'!$B$2:$L$2347,6,0)</f>
        <v>21259.38</v>
      </c>
      <c r="N471" t="str">
        <f>VLOOKUP(A471,'Hospitalisation Details'!$B$2:$L$2347,7,0)</f>
        <v>tier - 3</v>
      </c>
      <c r="O471" t="str">
        <f>VLOOKUP(A471,'Hospitalisation Details'!$B$2:$L$2347,8,0)</f>
        <v>tier - 3</v>
      </c>
      <c r="P471" t="str">
        <f>VLOOKUP(A471,'Hospitalisation Details'!$B$2:$L$2347,9,0)</f>
        <v>R1019</v>
      </c>
      <c r="Q471">
        <f>VLOOKUP(A471,'Hospitalisation Details'!$B$2:$L$2347,11,0)</f>
        <v>42</v>
      </c>
    </row>
    <row r="472" spans="1:17" ht="15.6" x14ac:dyDescent="0.3">
      <c r="A472" s="1" t="s">
        <v>1901</v>
      </c>
      <c r="B472" t="str">
        <f>VLOOKUP(A472,'Customer Names'!$A$2:$E$2336,5,)</f>
        <v xml:space="preserve">  Don</v>
      </c>
      <c r="C472">
        <f>VLOOKUP(A472,'Medical Examinations'!$B$2:$K$2337,2,)</f>
        <v>29.6</v>
      </c>
      <c r="D472">
        <f>VLOOKUP(A472,'Medical Examinations'!$B$2:$K$2337,3,0)</f>
        <v>8.1</v>
      </c>
      <c r="E472" t="str">
        <f>VLOOKUP(A472,'Medical Examinations'!$B$2:$K$2336,4,0)</f>
        <v>No</v>
      </c>
      <c r="F472" t="str">
        <f>VLOOKUP(A472,'Medical Examinations'!$B$2:$K$2337,5,0)</f>
        <v>No</v>
      </c>
      <c r="G472" t="str">
        <f>VLOOKUP(A472,'Medical Examinations'!$B$2:$K$2337,6,0)</f>
        <v>No</v>
      </c>
      <c r="H472">
        <f>VLOOKUP(A472,'Medical Examinations'!$B$2:$K$2337,7,0)</f>
        <v>0</v>
      </c>
      <c r="I472" t="str">
        <f>VLOOKUP(A472,'Medical Examinations'!$B$2:$K$2337,8,0)</f>
        <v>No</v>
      </c>
      <c r="J472" t="str">
        <f>VLOOKUP(A472,'Medical Examinations'!$B$2:$K$2337,9,0)</f>
        <v>Overweight</v>
      </c>
      <c r="K472" t="str">
        <f>VLOOKUP(A472,'Medical Examinations'!$B$2:$K$2337,10,0)</f>
        <v>Diabetes</v>
      </c>
      <c r="L472" s="14">
        <f>VLOOKUP(A472,'Hospitalisation Details'!B472:L2817,10,0)</f>
        <v>27275</v>
      </c>
      <c r="M472">
        <f>VLOOKUP(A472,'Hospitalisation Details'!$B$2:$L$2347,6,0)</f>
        <v>21232.18</v>
      </c>
      <c r="N472" t="str">
        <f>VLOOKUP(A472,'Hospitalisation Details'!$B$2:$L$2347,7,0)</f>
        <v>tier - 3</v>
      </c>
      <c r="O472" t="str">
        <f>VLOOKUP(A472,'Hospitalisation Details'!$B$2:$L$2347,8,0)</f>
        <v>tier - 2</v>
      </c>
      <c r="P472" t="str">
        <f>VLOOKUP(A472,'Hospitalisation Details'!$B$2:$L$2347,9,0)</f>
        <v>R1011</v>
      </c>
      <c r="Q472">
        <f>VLOOKUP(A472,'Hospitalisation Details'!$B$2:$L$2347,11,0)</f>
        <v>48</v>
      </c>
    </row>
    <row r="473" spans="1:17" ht="15.6" x14ac:dyDescent="0.3">
      <c r="A473" s="1" t="s">
        <v>1900</v>
      </c>
      <c r="B473" t="str">
        <f>VLOOKUP(A473,'Customer Names'!$A$2:$E$2336,5,)</f>
        <v xml:space="preserve">  Chris</v>
      </c>
      <c r="C473">
        <f>VLOOKUP(A473,'Medical Examinations'!$B$2:$K$2337,2,)</f>
        <v>24.42</v>
      </c>
      <c r="D473">
        <f>VLOOKUP(A473,'Medical Examinations'!$B$2:$K$2337,3,0)</f>
        <v>7.16</v>
      </c>
      <c r="E473" t="str">
        <f>VLOOKUP(A473,'Medical Examinations'!$B$2:$K$2336,4,0)</f>
        <v>No</v>
      </c>
      <c r="F473" t="str">
        <f>VLOOKUP(A473,'Medical Examinations'!$B$2:$K$2337,5,0)</f>
        <v>No</v>
      </c>
      <c r="G473" t="str">
        <f>VLOOKUP(A473,'Medical Examinations'!$B$2:$K$2337,6,0)</f>
        <v>No</v>
      </c>
      <c r="H473">
        <f>VLOOKUP(A473,'Medical Examinations'!$B$2:$K$2337,7,0)</f>
        <v>0</v>
      </c>
      <c r="I473" t="str">
        <f>VLOOKUP(A473,'Medical Examinations'!$B$2:$K$2337,8,0)</f>
        <v>Yes</v>
      </c>
      <c r="J473" t="str">
        <f>VLOOKUP(A473,'Medical Examinations'!$B$2:$K$2337,9,0)</f>
        <v>Normal Weight</v>
      </c>
      <c r="K473" t="str">
        <f>VLOOKUP(A473,'Medical Examinations'!$B$2:$K$2337,10,0)</f>
        <v>Diabetes</v>
      </c>
      <c r="L473" s="14">
        <f>VLOOKUP(A473,'Hospitalisation Details'!B473:L2818,10,0)</f>
        <v>27316</v>
      </c>
      <c r="M473">
        <f>VLOOKUP(A473,'Hospitalisation Details'!$B$2:$L$2347,6,0)</f>
        <v>21223.68</v>
      </c>
      <c r="N473" t="str">
        <f>VLOOKUP(A473,'Hospitalisation Details'!$B$2:$L$2347,7,0)</f>
        <v>tier - 3</v>
      </c>
      <c r="O473" t="str">
        <f>VLOOKUP(A473,'Hospitalisation Details'!$B$2:$L$2347,8,0)</f>
        <v>tier - 2</v>
      </c>
      <c r="P473" t="str">
        <f>VLOOKUP(A473,'Hospitalisation Details'!$B$2:$L$2347,9,0)</f>
        <v>R1013</v>
      </c>
      <c r="Q473">
        <f>VLOOKUP(A473,'Hospitalisation Details'!$B$2:$L$2347,11,0)</f>
        <v>48</v>
      </c>
    </row>
    <row r="474" spans="1:17" ht="15.6" x14ac:dyDescent="0.3">
      <c r="A474" s="1" t="s">
        <v>1899</v>
      </c>
      <c r="B474" t="str">
        <f>VLOOKUP(A474,'Customer Names'!$A$2:$E$2336,5,)</f>
        <v xml:space="preserve">  Gavin V</v>
      </c>
      <c r="C474">
        <f>VLOOKUP(A474,'Medical Examinations'!$B$2:$K$2337,2,)</f>
        <v>20.9</v>
      </c>
      <c r="D474">
        <f>VLOOKUP(A474,'Medical Examinations'!$B$2:$K$2337,3,0)</f>
        <v>4.55</v>
      </c>
      <c r="E474" t="str">
        <f>VLOOKUP(A474,'Medical Examinations'!$B$2:$K$2336,4,0)</f>
        <v>Yes</v>
      </c>
      <c r="F474" t="str">
        <f>VLOOKUP(A474,'Medical Examinations'!$B$2:$K$2337,5,0)</f>
        <v>No</v>
      </c>
      <c r="G474" t="str">
        <f>VLOOKUP(A474,'Medical Examinations'!$B$2:$K$2337,6,0)</f>
        <v>Yes</v>
      </c>
      <c r="H474">
        <f>VLOOKUP(A474,'Medical Examinations'!$B$2:$K$2337,7,0)</f>
        <v>1</v>
      </c>
      <c r="I474" t="str">
        <f>VLOOKUP(A474,'Medical Examinations'!$B$2:$K$2337,8,0)</f>
        <v>Yes</v>
      </c>
      <c r="J474" t="str">
        <f>VLOOKUP(A474,'Medical Examinations'!$B$2:$K$2337,9,0)</f>
        <v>Normal Weight</v>
      </c>
      <c r="K474" t="str">
        <f>VLOOKUP(A474,'Medical Examinations'!$B$2:$K$2337,10,0)</f>
        <v>Normal</v>
      </c>
      <c r="L474" s="14">
        <f>VLOOKUP(A474,'Hospitalisation Details'!B474:L2819,10,0)</f>
        <v>25441</v>
      </c>
      <c r="M474">
        <f>VLOOKUP(A474,'Hospitalisation Details'!$B$2:$L$2347,6,0)</f>
        <v>21195.82</v>
      </c>
      <c r="N474" t="str">
        <f>VLOOKUP(A474,'Hospitalisation Details'!$B$2:$L$2347,7,0)</f>
        <v>tier - 3</v>
      </c>
      <c r="O474" t="str">
        <f>VLOOKUP(A474,'Hospitalisation Details'!$B$2:$L$2347,8,0)</f>
        <v>tier - 1</v>
      </c>
      <c r="P474" t="str">
        <f>VLOOKUP(A474,'Hospitalisation Details'!$B$2:$L$2347,9,0)</f>
        <v>R1013</v>
      </c>
      <c r="Q474">
        <f>VLOOKUP(A474,'Hospitalisation Details'!$B$2:$L$2347,11,0)</f>
        <v>53</v>
      </c>
    </row>
    <row r="475" spans="1:17" ht="15.6" x14ac:dyDescent="0.3">
      <c r="A475" s="1" t="s">
        <v>1898</v>
      </c>
      <c r="B475" t="str">
        <f>VLOOKUP(A475,'Customer Names'!$A$2:$E$2336,5,)</f>
        <v xml:space="preserve">  David</v>
      </c>
      <c r="C475">
        <f>VLOOKUP(A475,'Medical Examinations'!$B$2:$K$2337,2,)</f>
        <v>22.895</v>
      </c>
      <c r="D475">
        <f>VLOOKUP(A475,'Medical Examinations'!$B$2:$K$2337,3,0)</f>
        <v>6.03</v>
      </c>
      <c r="E475" t="str">
        <f>VLOOKUP(A475,'Medical Examinations'!$B$2:$K$2336,4,0)</f>
        <v>No</v>
      </c>
      <c r="F475" t="str">
        <f>VLOOKUP(A475,'Medical Examinations'!$B$2:$K$2337,5,0)</f>
        <v>No</v>
      </c>
      <c r="G475" t="str">
        <f>VLOOKUP(A475,'Medical Examinations'!$B$2:$K$2337,6,0)</f>
        <v>No</v>
      </c>
      <c r="H475">
        <f>VLOOKUP(A475,'Medical Examinations'!$B$2:$K$2337,7,0)</f>
        <v>0</v>
      </c>
      <c r="I475" t="str">
        <f>VLOOKUP(A475,'Medical Examinations'!$B$2:$K$2337,8,0)</f>
        <v>Yes</v>
      </c>
      <c r="J475" t="str">
        <f>VLOOKUP(A475,'Medical Examinations'!$B$2:$K$2337,9,0)</f>
        <v>Normal Weight</v>
      </c>
      <c r="K475" t="str">
        <f>VLOOKUP(A475,'Medical Examinations'!$B$2:$K$2337,10,0)</f>
        <v>Prediabetes</v>
      </c>
      <c r="L475" s="14">
        <f>VLOOKUP(A475,'Hospitalisation Details'!B475:L2820,10,0)</f>
        <v>28452</v>
      </c>
      <c r="M475">
        <f>VLOOKUP(A475,'Hospitalisation Details'!$B$2:$L$2347,6,0)</f>
        <v>21098.55</v>
      </c>
      <c r="N475" t="str">
        <f>VLOOKUP(A475,'Hospitalisation Details'!$B$2:$L$2347,7,0)</f>
        <v>tier - 3</v>
      </c>
      <c r="O475" t="str">
        <f>VLOOKUP(A475,'Hospitalisation Details'!$B$2:$L$2347,8,0)</f>
        <v>tier - 3</v>
      </c>
      <c r="P475" t="str">
        <f>VLOOKUP(A475,'Hospitalisation Details'!$B$2:$L$2347,9,0)</f>
        <v>R1012</v>
      </c>
      <c r="Q475">
        <f>VLOOKUP(A475,'Hospitalisation Details'!$B$2:$L$2347,11,0)</f>
        <v>45</v>
      </c>
    </row>
    <row r="476" spans="1:17" ht="15.6" x14ac:dyDescent="0.3">
      <c r="A476" s="1" t="s">
        <v>1897</v>
      </c>
      <c r="B476" t="str">
        <f>VLOOKUP(A476,'Customer Names'!$A$2:$E$2336,5,)</f>
        <v xml:space="preserve">  Jatin</v>
      </c>
      <c r="C476">
        <f>VLOOKUP(A476,'Medical Examinations'!$B$2:$K$2337,2,)</f>
        <v>28.3</v>
      </c>
      <c r="D476">
        <f>VLOOKUP(A476,'Medical Examinations'!$B$2:$K$2337,3,0)</f>
        <v>5.47</v>
      </c>
      <c r="E476" t="str">
        <f>VLOOKUP(A476,'Medical Examinations'!$B$2:$K$2336,4,0)</f>
        <v>Yes</v>
      </c>
      <c r="F476" t="str">
        <f>VLOOKUP(A476,'Medical Examinations'!$B$2:$K$2337,5,0)</f>
        <v>No</v>
      </c>
      <c r="G476" t="str">
        <f>VLOOKUP(A476,'Medical Examinations'!$B$2:$K$2337,6,0)</f>
        <v>Yes</v>
      </c>
      <c r="H476">
        <f>VLOOKUP(A476,'Medical Examinations'!$B$2:$K$2337,7,0)</f>
        <v>1</v>
      </c>
      <c r="I476" t="str">
        <f>VLOOKUP(A476,'Medical Examinations'!$B$2:$K$2337,8,0)</f>
        <v>Yes</v>
      </c>
      <c r="J476" t="str">
        <f>VLOOKUP(A476,'Medical Examinations'!$B$2:$K$2337,9,0)</f>
        <v>Overweight</v>
      </c>
      <c r="K476" t="str">
        <f>VLOOKUP(A476,'Medical Examinations'!$B$2:$K$2337,10,0)</f>
        <v>Normal</v>
      </c>
      <c r="L476" s="14">
        <f>VLOOKUP(A476,'Hospitalisation Details'!B476:L2821,10,0)</f>
        <v>30499</v>
      </c>
      <c r="M476">
        <f>VLOOKUP(A476,'Hospitalisation Details'!$B$2:$L$2347,6,0)</f>
        <v>21082.16</v>
      </c>
      <c r="N476" t="str">
        <f>VLOOKUP(A476,'Hospitalisation Details'!$B$2:$L$2347,7,0)</f>
        <v>tier - 3</v>
      </c>
      <c r="O476" t="str">
        <f>VLOOKUP(A476,'Hospitalisation Details'!$B$2:$L$2347,8,0)</f>
        <v>tier - 2</v>
      </c>
      <c r="P476" t="str">
        <f>VLOOKUP(A476,'Hospitalisation Details'!$B$2:$L$2347,9,0)</f>
        <v>R1011</v>
      </c>
      <c r="Q476">
        <f>VLOOKUP(A476,'Hospitalisation Details'!$B$2:$L$2347,11,0)</f>
        <v>39</v>
      </c>
    </row>
    <row r="477" spans="1:17" ht="15.6" x14ac:dyDescent="0.3">
      <c r="A477" s="1" t="s">
        <v>1895</v>
      </c>
      <c r="B477" t="str">
        <f>VLOOKUP(A477,'Customer Names'!$A$2:$E$2336,5,)</f>
        <v xml:space="preserve">  J P</v>
      </c>
      <c r="C477">
        <f>VLOOKUP(A477,'Medical Examinations'!$B$2:$K$2337,2,)</f>
        <v>54.3</v>
      </c>
      <c r="D477">
        <f>VLOOKUP(A477,'Medical Examinations'!$B$2:$K$2337,3,0)</f>
        <v>4.1500000000000004</v>
      </c>
      <c r="E477" t="str">
        <f>VLOOKUP(A477,'Medical Examinations'!$B$2:$K$2336,4,0)</f>
        <v>Yes</v>
      </c>
      <c r="F477" t="str">
        <f>VLOOKUP(A477,'Medical Examinations'!$B$2:$K$2337,5,0)</f>
        <v>No</v>
      </c>
      <c r="G477" t="str">
        <f>VLOOKUP(A477,'Medical Examinations'!$B$2:$K$2337,6,0)</f>
        <v>No</v>
      </c>
      <c r="H477">
        <f>VLOOKUP(A477,'Medical Examinations'!$B$2:$K$2337,7,0)</f>
        <v>1</v>
      </c>
      <c r="I477" t="str">
        <f>VLOOKUP(A477,'Medical Examinations'!$B$2:$K$2337,8,0)</f>
        <v>No</v>
      </c>
      <c r="J477" t="str">
        <f>VLOOKUP(A477,'Medical Examinations'!$B$2:$K$2337,9,0)</f>
        <v>Obesity</v>
      </c>
      <c r="K477" t="str">
        <f>VLOOKUP(A477,'Medical Examinations'!$B$2:$K$2337,10,0)</f>
        <v>Normal</v>
      </c>
      <c r="L477" s="14">
        <f>VLOOKUP(A477,'Hospitalisation Details'!B477:L2822,10,0)</f>
        <v>23700</v>
      </c>
      <c r="M477">
        <f>VLOOKUP(A477,'Hospitalisation Details'!$B$2:$L$2347,6,0)</f>
        <v>20893.060000000001</v>
      </c>
      <c r="N477" t="str">
        <f>VLOOKUP(A477,'Hospitalisation Details'!$B$2:$L$2347,7,0)</f>
        <v>tier - 2</v>
      </c>
      <c r="O477" t="str">
        <f>VLOOKUP(A477,'Hospitalisation Details'!$B$2:$L$2347,8,0)</f>
        <v>tier - 3</v>
      </c>
      <c r="P477" t="str">
        <f>VLOOKUP(A477,'Hospitalisation Details'!$B$2:$L$2347,9,0)</f>
        <v>R1012</v>
      </c>
      <c r="Q477">
        <f>VLOOKUP(A477,'Hospitalisation Details'!$B$2:$L$2347,11,0)</f>
        <v>58</v>
      </c>
    </row>
    <row r="478" spans="1:17" ht="15.6" x14ac:dyDescent="0.3">
      <c r="A478" s="1" t="s">
        <v>1894</v>
      </c>
      <c r="B478" t="str">
        <f>VLOOKUP(A478,'Customer Names'!$A$2:$E$2336,5,)</f>
        <v xml:space="preserve">  Angela M</v>
      </c>
      <c r="C478">
        <f>VLOOKUP(A478,'Medical Examinations'!$B$2:$K$2337,2,)</f>
        <v>33.344999999999999</v>
      </c>
      <c r="D478">
        <f>VLOOKUP(A478,'Medical Examinations'!$B$2:$K$2337,3,0)</f>
        <v>11.32</v>
      </c>
      <c r="E478" t="str">
        <f>VLOOKUP(A478,'Medical Examinations'!$B$2:$K$2336,4,0)</f>
        <v>Yes</v>
      </c>
      <c r="F478" t="str">
        <f>VLOOKUP(A478,'Medical Examinations'!$B$2:$K$2337,5,0)</f>
        <v>No</v>
      </c>
      <c r="G478" t="str">
        <f>VLOOKUP(A478,'Medical Examinations'!$B$2:$K$2337,6,0)</f>
        <v>No</v>
      </c>
      <c r="H478">
        <f>VLOOKUP(A478,'Medical Examinations'!$B$2:$K$2337,7,0)</f>
        <v>1</v>
      </c>
      <c r="I478" t="str">
        <f>VLOOKUP(A478,'Medical Examinations'!$B$2:$K$2337,8,0)</f>
        <v>No</v>
      </c>
      <c r="J478" t="str">
        <f>VLOOKUP(A478,'Medical Examinations'!$B$2:$K$2337,9,0)</f>
        <v>Obesity</v>
      </c>
      <c r="K478" t="str">
        <f>VLOOKUP(A478,'Medical Examinations'!$B$2:$K$2337,10,0)</f>
        <v>Diabetes</v>
      </c>
      <c r="L478" s="14">
        <f>VLOOKUP(A478,'Hospitalisation Details'!B478:L2823,10,0)</f>
        <v>27736</v>
      </c>
      <c r="M478">
        <f>VLOOKUP(A478,'Hospitalisation Details'!$B$2:$L$2347,6,0)</f>
        <v>20878.78</v>
      </c>
      <c r="N478" t="str">
        <f>VLOOKUP(A478,'Hospitalisation Details'!$B$2:$L$2347,7,0)</f>
        <v>tier - 2</v>
      </c>
      <c r="O478" t="str">
        <f>VLOOKUP(A478,'Hospitalisation Details'!$B$2:$L$2347,8,0)</f>
        <v>tier - 1</v>
      </c>
      <c r="P478" t="str">
        <f>VLOOKUP(A478,'Hospitalisation Details'!$B$2:$L$2347,9,0)</f>
        <v>R1024</v>
      </c>
      <c r="Q478">
        <f>VLOOKUP(A478,'Hospitalisation Details'!$B$2:$L$2347,11,0)</f>
        <v>47</v>
      </c>
    </row>
    <row r="479" spans="1:17" ht="15.6" x14ac:dyDescent="0.3">
      <c r="A479" s="1" t="s">
        <v>1893</v>
      </c>
      <c r="B479" t="str">
        <f>VLOOKUP(A479,'Customer Names'!$A$2:$E$2336,5,)</f>
        <v xml:space="preserve">  Blake K</v>
      </c>
      <c r="C479">
        <f>VLOOKUP(A479,'Medical Examinations'!$B$2:$K$2337,2,)</f>
        <v>33</v>
      </c>
      <c r="D479">
        <f>VLOOKUP(A479,'Medical Examinations'!$B$2:$K$2337,3,0)</f>
        <v>9.51</v>
      </c>
      <c r="E479" t="str">
        <f>VLOOKUP(A479,'Medical Examinations'!$B$2:$K$2336,4,0)</f>
        <v>Yes</v>
      </c>
      <c r="F479" t="str">
        <f>VLOOKUP(A479,'Medical Examinations'!$B$2:$K$2337,5,0)</f>
        <v>No</v>
      </c>
      <c r="G479" t="str">
        <f>VLOOKUP(A479,'Medical Examinations'!$B$2:$K$2337,6,0)</f>
        <v>No</v>
      </c>
      <c r="H479">
        <f>VLOOKUP(A479,'Medical Examinations'!$B$2:$K$2337,7,0)</f>
        <v>0</v>
      </c>
      <c r="I479" t="str">
        <f>VLOOKUP(A479,'Medical Examinations'!$B$2:$K$2337,8,0)</f>
        <v>No</v>
      </c>
      <c r="J479" t="str">
        <f>VLOOKUP(A479,'Medical Examinations'!$B$2:$K$2337,9,0)</f>
        <v>Obesity</v>
      </c>
      <c r="K479" t="str">
        <f>VLOOKUP(A479,'Medical Examinations'!$B$2:$K$2337,10,0)</f>
        <v>Diabetes</v>
      </c>
      <c r="L479" s="14">
        <f>VLOOKUP(A479,'Hospitalisation Details'!B479:L2824,10,0)</f>
        <v>24723</v>
      </c>
      <c r="M479">
        <f>VLOOKUP(A479,'Hospitalisation Details'!$B$2:$L$2347,6,0)</f>
        <v>20781.490000000002</v>
      </c>
      <c r="N479" t="str">
        <f>VLOOKUP(A479,'Hospitalisation Details'!$B$2:$L$2347,7,0)</f>
        <v>tier - 2</v>
      </c>
      <c r="O479" t="str">
        <f>VLOOKUP(A479,'Hospitalisation Details'!$B$2:$L$2347,8,0)</f>
        <v>tier - 3</v>
      </c>
      <c r="P479" t="str">
        <f>VLOOKUP(A479,'Hospitalisation Details'!$B$2:$L$2347,9,0)</f>
        <v>R1013</v>
      </c>
      <c r="Q479">
        <f>VLOOKUP(A479,'Hospitalisation Details'!$B$2:$L$2347,11,0)</f>
        <v>55</v>
      </c>
    </row>
    <row r="480" spans="1:17" ht="15.6" x14ac:dyDescent="0.3">
      <c r="A480" s="1" t="s">
        <v>1892</v>
      </c>
      <c r="B480" t="str">
        <f>VLOOKUP(A480,'Customer Names'!$A$2:$E$2336,5,)</f>
        <v xml:space="preserve">  Brian T</v>
      </c>
      <c r="C480">
        <f>VLOOKUP(A480,'Medical Examinations'!$B$2:$K$2337,2,)</f>
        <v>28.024999999999999</v>
      </c>
      <c r="D480">
        <f>VLOOKUP(A480,'Medical Examinations'!$B$2:$K$2337,3,0)</f>
        <v>7.67</v>
      </c>
      <c r="E480" t="str">
        <f>VLOOKUP(A480,'Medical Examinations'!$B$2:$K$2336,4,0)</f>
        <v>Yes</v>
      </c>
      <c r="F480" t="str">
        <f>VLOOKUP(A480,'Medical Examinations'!$B$2:$K$2337,5,0)</f>
        <v>No</v>
      </c>
      <c r="G480" t="str">
        <f>VLOOKUP(A480,'Medical Examinations'!$B$2:$K$2337,6,0)</f>
        <v>No</v>
      </c>
      <c r="H480">
        <f>VLOOKUP(A480,'Medical Examinations'!$B$2:$K$2337,7,0)</f>
        <v>1</v>
      </c>
      <c r="I480" t="str">
        <f>VLOOKUP(A480,'Medical Examinations'!$B$2:$K$2337,8,0)</f>
        <v>Yes</v>
      </c>
      <c r="J480" t="str">
        <f>VLOOKUP(A480,'Medical Examinations'!$B$2:$K$2337,9,0)</f>
        <v>Overweight</v>
      </c>
      <c r="K480" t="str">
        <f>VLOOKUP(A480,'Medical Examinations'!$B$2:$K$2337,10,0)</f>
        <v>Diabetes</v>
      </c>
      <c r="L480" s="14">
        <f>VLOOKUP(A480,'Hospitalisation Details'!B480:L2825,10,0)</f>
        <v>31628</v>
      </c>
      <c r="M480">
        <f>VLOOKUP(A480,'Hospitalisation Details'!$B$2:$L$2347,6,0)</f>
        <v>20773.63</v>
      </c>
      <c r="N480" t="str">
        <f>VLOOKUP(A480,'Hospitalisation Details'!$B$2:$L$2347,7,0)</f>
        <v>tier - 2</v>
      </c>
      <c r="O480" t="str">
        <f>VLOOKUP(A480,'Hospitalisation Details'!$B$2:$L$2347,8,0)</f>
        <v>tier - 3</v>
      </c>
      <c r="P480" t="str">
        <f>VLOOKUP(A480,'Hospitalisation Details'!$B$2:$L$2347,9,0)</f>
        <v>R1017</v>
      </c>
      <c r="Q480">
        <f>VLOOKUP(A480,'Hospitalisation Details'!$B$2:$L$2347,11,0)</f>
        <v>36</v>
      </c>
    </row>
    <row r="481" spans="1:17" ht="15.6" x14ac:dyDescent="0.3">
      <c r="A481" s="1" t="s">
        <v>1891</v>
      </c>
      <c r="B481" t="str">
        <f>VLOOKUP(A481,'Customer Names'!$A$2:$E$2336,5,)</f>
        <v xml:space="preserve">  Damon</v>
      </c>
      <c r="C481">
        <f>VLOOKUP(A481,'Medical Examinations'!$B$2:$K$2337,2,)</f>
        <v>28.69</v>
      </c>
      <c r="D481">
        <f>VLOOKUP(A481,'Medical Examinations'!$B$2:$K$2337,3,0)</f>
        <v>6.23</v>
      </c>
      <c r="E481" t="str">
        <f>VLOOKUP(A481,'Medical Examinations'!$B$2:$K$2336,4,0)</f>
        <v>No</v>
      </c>
      <c r="F481" t="str">
        <f>VLOOKUP(A481,'Medical Examinations'!$B$2:$K$2337,5,0)</f>
        <v>No</v>
      </c>
      <c r="G481" t="str">
        <f>VLOOKUP(A481,'Medical Examinations'!$B$2:$K$2337,6,0)</f>
        <v>No</v>
      </c>
      <c r="H481">
        <f>VLOOKUP(A481,'Medical Examinations'!$B$2:$K$2337,7,0)</f>
        <v>1</v>
      </c>
      <c r="I481" t="str">
        <f>VLOOKUP(A481,'Medical Examinations'!$B$2:$K$2337,8,0)</f>
        <v>Yes</v>
      </c>
      <c r="J481" t="str">
        <f>VLOOKUP(A481,'Medical Examinations'!$B$2:$K$2337,9,0)</f>
        <v>Overweight</v>
      </c>
      <c r="K481" t="str">
        <f>VLOOKUP(A481,'Medical Examinations'!$B$2:$K$2337,10,0)</f>
        <v>Prediabetes</v>
      </c>
      <c r="L481" s="14">
        <f>VLOOKUP(A481,'Hospitalisation Details'!B481:L2826,10,0)</f>
        <v>33861</v>
      </c>
      <c r="M481">
        <f>VLOOKUP(A481,'Hospitalisation Details'!$B$2:$L$2347,6,0)</f>
        <v>20745.990000000002</v>
      </c>
      <c r="N481" t="str">
        <f>VLOOKUP(A481,'Hospitalisation Details'!$B$2:$L$2347,7,0)</f>
        <v>tier - 3</v>
      </c>
      <c r="O481" t="str">
        <f>VLOOKUP(A481,'Hospitalisation Details'!$B$2:$L$2347,8,0)</f>
        <v>tier - 1</v>
      </c>
      <c r="P481" t="str">
        <f>VLOOKUP(A481,'Hospitalisation Details'!$B$2:$L$2347,9,0)</f>
        <v>R1012</v>
      </c>
      <c r="Q481">
        <f>VLOOKUP(A481,'Hospitalisation Details'!$B$2:$L$2347,11,0)</f>
        <v>30</v>
      </c>
    </row>
    <row r="482" spans="1:17" ht="15.6" x14ac:dyDescent="0.3">
      <c r="A482" s="1" t="s">
        <v>1890</v>
      </c>
      <c r="B482" t="str">
        <f>VLOOKUP(A482,'Customer Names'!$A$2:$E$2336,5,)</f>
        <v xml:space="preserve">  Jeffrey</v>
      </c>
      <c r="C482">
        <f>VLOOKUP(A482,'Medical Examinations'!$B$2:$K$2337,2,)</f>
        <v>40.28</v>
      </c>
      <c r="D482">
        <f>VLOOKUP(A482,'Medical Examinations'!$B$2:$K$2337,3,0)</f>
        <v>8.9</v>
      </c>
      <c r="E482" t="str">
        <f>VLOOKUP(A482,'Medical Examinations'!$B$2:$K$2336,4,0)</f>
        <v>No</v>
      </c>
      <c r="F482" t="str">
        <f>VLOOKUP(A482,'Medical Examinations'!$B$2:$K$2337,5,0)</f>
        <v>No</v>
      </c>
      <c r="G482" t="str">
        <f>VLOOKUP(A482,'Medical Examinations'!$B$2:$K$2337,6,0)</f>
        <v>No</v>
      </c>
      <c r="H482">
        <f>VLOOKUP(A482,'Medical Examinations'!$B$2:$K$2337,7,0)</f>
        <v>0</v>
      </c>
      <c r="I482" t="str">
        <f>VLOOKUP(A482,'Medical Examinations'!$B$2:$K$2337,8,0)</f>
        <v>No</v>
      </c>
      <c r="J482" t="str">
        <f>VLOOKUP(A482,'Medical Examinations'!$B$2:$K$2337,9,0)</f>
        <v>Obesity</v>
      </c>
      <c r="K482" t="str">
        <f>VLOOKUP(A482,'Medical Examinations'!$B$2:$K$2337,10,0)</f>
        <v>Diabetes</v>
      </c>
      <c r="L482" s="14">
        <f>VLOOKUP(A482,'Hospitalisation Details'!B482:L2827,10,0)</f>
        <v>23955</v>
      </c>
      <c r="M482">
        <f>VLOOKUP(A482,'Hospitalisation Details'!$B$2:$L$2347,6,0)</f>
        <v>20709.02</v>
      </c>
      <c r="N482" t="str">
        <f>VLOOKUP(A482,'Hospitalisation Details'!$B$2:$L$2347,7,0)</f>
        <v>tier - 3</v>
      </c>
      <c r="O482" t="str">
        <f>VLOOKUP(A482,'Hospitalisation Details'!$B$2:$L$2347,8,0)</f>
        <v>tier - 2</v>
      </c>
      <c r="P482" t="str">
        <f>VLOOKUP(A482,'Hospitalisation Details'!$B$2:$L$2347,9,0)</f>
        <v>R1019</v>
      </c>
      <c r="Q482">
        <f>VLOOKUP(A482,'Hospitalisation Details'!$B$2:$L$2347,11,0)</f>
        <v>57</v>
      </c>
    </row>
    <row r="483" spans="1:17" ht="15.6" x14ac:dyDescent="0.3">
      <c r="A483" s="1" t="s">
        <v>1889</v>
      </c>
      <c r="B483" t="str">
        <f>VLOOKUP(A483,'Customer Names'!$A$2:$E$2336,5,)</f>
        <v xml:space="preserve">  Malcolm J</v>
      </c>
      <c r="C483">
        <f>VLOOKUP(A483,'Medical Examinations'!$B$2:$K$2337,2,)</f>
        <v>37.299999999999997</v>
      </c>
      <c r="D483">
        <f>VLOOKUP(A483,'Medical Examinations'!$B$2:$K$2337,3,0)</f>
        <v>7.79</v>
      </c>
      <c r="E483" t="str">
        <f>VLOOKUP(A483,'Medical Examinations'!$B$2:$K$2336,4,0)</f>
        <v>Yes</v>
      </c>
      <c r="F483" t="str">
        <f>VLOOKUP(A483,'Medical Examinations'!$B$2:$K$2337,5,0)</f>
        <v>No</v>
      </c>
      <c r="G483" t="str">
        <f>VLOOKUP(A483,'Medical Examinations'!$B$2:$K$2337,6,0)</f>
        <v>No</v>
      </c>
      <c r="H483">
        <f>VLOOKUP(A483,'Medical Examinations'!$B$2:$K$2337,7,0)</f>
        <v>0</v>
      </c>
      <c r="I483" t="str">
        <f>VLOOKUP(A483,'Medical Examinations'!$B$2:$K$2337,8,0)</f>
        <v>No</v>
      </c>
      <c r="J483" t="str">
        <f>VLOOKUP(A483,'Medical Examinations'!$B$2:$K$2337,9,0)</f>
        <v>Obesity</v>
      </c>
      <c r="K483" t="str">
        <f>VLOOKUP(A483,'Medical Examinations'!$B$2:$K$2337,10,0)</f>
        <v>Diabetes</v>
      </c>
      <c r="L483" s="14">
        <f>VLOOKUP(A483,'Hospitalisation Details'!B483:L2828,10,0)</f>
        <v>24823</v>
      </c>
      <c r="M483">
        <f>VLOOKUP(A483,'Hospitalisation Details'!$B$2:$L$2347,6,0)</f>
        <v>20630.28</v>
      </c>
      <c r="N483" t="str">
        <f>VLOOKUP(A483,'Hospitalisation Details'!$B$2:$L$2347,7,0)</f>
        <v>tier - 2</v>
      </c>
      <c r="O483" t="str">
        <f>VLOOKUP(A483,'Hospitalisation Details'!$B$2:$L$2347,8,0)</f>
        <v>tier - 3</v>
      </c>
      <c r="P483" t="str">
        <f>VLOOKUP(A483,'Hospitalisation Details'!$B$2:$L$2347,9,0)</f>
        <v>R1011</v>
      </c>
      <c r="Q483">
        <f>VLOOKUP(A483,'Hospitalisation Details'!$B$2:$L$2347,11,0)</f>
        <v>55</v>
      </c>
    </row>
    <row r="484" spans="1:17" ht="15.6" x14ac:dyDescent="0.3">
      <c r="A484" s="1" t="s">
        <v>1888</v>
      </c>
      <c r="B484" t="str">
        <f>VLOOKUP(A484,'Customer Names'!$A$2:$E$2336,5,)</f>
        <v xml:space="preserve">  Margaret B</v>
      </c>
      <c r="C484">
        <f>VLOOKUP(A484,'Medical Examinations'!$B$2:$K$2337,2,)</f>
        <v>54.47</v>
      </c>
      <c r="D484">
        <f>VLOOKUP(A484,'Medical Examinations'!$B$2:$K$2337,3,0)</f>
        <v>4.49</v>
      </c>
      <c r="E484" t="str">
        <f>VLOOKUP(A484,'Medical Examinations'!$B$2:$K$2336,4,0)</f>
        <v>Yes</v>
      </c>
      <c r="F484" t="str">
        <f>VLOOKUP(A484,'Medical Examinations'!$B$2:$K$2337,5,0)</f>
        <v>No</v>
      </c>
      <c r="G484" t="str">
        <f>VLOOKUP(A484,'Medical Examinations'!$B$2:$K$2337,6,0)</f>
        <v>No</v>
      </c>
      <c r="H484">
        <f>VLOOKUP(A484,'Medical Examinations'!$B$2:$K$2337,7,0)</f>
        <v>2</v>
      </c>
      <c r="I484" t="str">
        <f>VLOOKUP(A484,'Medical Examinations'!$B$2:$K$2337,8,0)</f>
        <v>No</v>
      </c>
      <c r="J484" t="str">
        <f>VLOOKUP(A484,'Medical Examinations'!$B$2:$K$2337,9,0)</f>
        <v>Obesity</v>
      </c>
      <c r="K484" t="str">
        <f>VLOOKUP(A484,'Medical Examinations'!$B$2:$K$2337,10,0)</f>
        <v>Normal</v>
      </c>
      <c r="L484" s="14">
        <f>VLOOKUP(A484,'Hospitalisation Details'!B484:L2829,10,0)</f>
        <v>24297</v>
      </c>
      <c r="M484">
        <f>VLOOKUP(A484,'Hospitalisation Details'!$B$2:$L$2347,6,0)</f>
        <v>20568.32</v>
      </c>
      <c r="N484" t="str">
        <f>VLOOKUP(A484,'Hospitalisation Details'!$B$2:$L$2347,7,0)</f>
        <v>tier - 3</v>
      </c>
      <c r="O484" t="str">
        <f>VLOOKUP(A484,'Hospitalisation Details'!$B$2:$L$2347,8,0)</f>
        <v>tier - 2</v>
      </c>
      <c r="P484" t="str">
        <f>VLOOKUP(A484,'Hospitalisation Details'!$B$2:$L$2347,9,0)</f>
        <v>R1012</v>
      </c>
      <c r="Q484">
        <f>VLOOKUP(A484,'Hospitalisation Details'!$B$2:$L$2347,11,0)</f>
        <v>56</v>
      </c>
    </row>
    <row r="485" spans="1:17" ht="15.6" x14ac:dyDescent="0.3">
      <c r="A485" s="1" t="s">
        <v>1887</v>
      </c>
      <c r="B485" t="str">
        <f>VLOOKUP(A485,'Customer Names'!$A$2:$E$2336,5,)</f>
        <v xml:space="preserve">  Helen</v>
      </c>
      <c r="C485">
        <f>VLOOKUP(A485,'Medical Examinations'!$B$2:$K$2337,2,)</f>
        <v>38.06</v>
      </c>
      <c r="D485">
        <f>VLOOKUP(A485,'Medical Examinations'!$B$2:$K$2337,3,0)</f>
        <v>5.24</v>
      </c>
      <c r="E485" t="str">
        <f>VLOOKUP(A485,'Medical Examinations'!$B$2:$K$2336,4,0)</f>
        <v>Yes</v>
      </c>
      <c r="F485" t="str">
        <f>VLOOKUP(A485,'Medical Examinations'!$B$2:$K$2337,5,0)</f>
        <v>No</v>
      </c>
      <c r="G485" t="str">
        <f>VLOOKUP(A485,'Medical Examinations'!$B$2:$K$2337,6,0)</f>
        <v>Yes</v>
      </c>
      <c r="H485">
        <f>VLOOKUP(A485,'Medical Examinations'!$B$2:$K$2337,7,0)</f>
        <v>1</v>
      </c>
      <c r="I485" t="str">
        <f>VLOOKUP(A485,'Medical Examinations'!$B$2:$K$2337,8,0)</f>
        <v>No</v>
      </c>
      <c r="J485" t="str">
        <f>VLOOKUP(A485,'Medical Examinations'!$B$2:$K$2337,9,0)</f>
        <v>Obesity</v>
      </c>
      <c r="K485" t="str">
        <f>VLOOKUP(A485,'Medical Examinations'!$B$2:$K$2337,10,0)</f>
        <v>Normal</v>
      </c>
      <c r="L485" s="14">
        <f>VLOOKUP(A485,'Hospitalisation Details'!B485:L2830,10,0)</f>
        <v>25489</v>
      </c>
      <c r="M485">
        <f>VLOOKUP(A485,'Hospitalisation Details'!$B$2:$L$2347,6,0)</f>
        <v>20463</v>
      </c>
      <c r="N485" t="str">
        <f>VLOOKUP(A485,'Hospitalisation Details'!$B$2:$L$2347,7,0)</f>
        <v>tier - 2</v>
      </c>
      <c r="O485" t="str">
        <f>VLOOKUP(A485,'Hospitalisation Details'!$B$2:$L$2347,8,0)</f>
        <v>tier - 2</v>
      </c>
      <c r="P485" t="str">
        <f>VLOOKUP(A485,'Hospitalisation Details'!$B$2:$L$2347,9,0)</f>
        <v>R1013</v>
      </c>
      <c r="Q485">
        <f>VLOOKUP(A485,'Hospitalisation Details'!$B$2:$L$2347,11,0)</f>
        <v>53</v>
      </c>
    </row>
    <row r="486" spans="1:17" ht="15.6" x14ac:dyDescent="0.3">
      <c r="A486" s="1" t="s">
        <v>1886</v>
      </c>
      <c r="B486" t="str">
        <f>VLOOKUP(A486,'Customer Names'!$A$2:$E$2336,5,)</f>
        <v xml:space="preserve">  Matthew</v>
      </c>
      <c r="C486">
        <f>VLOOKUP(A486,'Medical Examinations'!$B$2:$K$2337,2,)</f>
        <v>51.47</v>
      </c>
      <c r="D486">
        <f>VLOOKUP(A486,'Medical Examinations'!$B$2:$K$2337,3,0)</f>
        <v>9.6</v>
      </c>
      <c r="E486" t="str">
        <f>VLOOKUP(A486,'Medical Examinations'!$B$2:$K$2336,4,0)</f>
        <v>No</v>
      </c>
      <c r="F486" t="str">
        <f>VLOOKUP(A486,'Medical Examinations'!$B$2:$K$2337,5,0)</f>
        <v>No</v>
      </c>
      <c r="G486" t="str">
        <f>VLOOKUP(A486,'Medical Examinations'!$B$2:$K$2337,6,0)</f>
        <v>No</v>
      </c>
      <c r="H486">
        <f>VLOOKUP(A486,'Medical Examinations'!$B$2:$K$2337,7,0)</f>
        <v>0</v>
      </c>
      <c r="I486" t="str">
        <f>VLOOKUP(A486,'Medical Examinations'!$B$2:$K$2337,8,0)</f>
        <v>No</v>
      </c>
      <c r="J486" t="str">
        <f>VLOOKUP(A486,'Medical Examinations'!$B$2:$K$2337,9,0)</f>
        <v>Obesity</v>
      </c>
      <c r="K486" t="str">
        <f>VLOOKUP(A486,'Medical Examinations'!$B$2:$K$2337,10,0)</f>
        <v>Diabetes</v>
      </c>
      <c r="L486" s="14">
        <f>VLOOKUP(A486,'Hospitalisation Details'!B486:L2831,10,0)</f>
        <v>22937</v>
      </c>
      <c r="M486">
        <f>VLOOKUP(A486,'Hospitalisation Details'!$B$2:$L$2347,6,0)</f>
        <v>20446.849999999999</v>
      </c>
      <c r="N486" t="str">
        <f>VLOOKUP(A486,'Hospitalisation Details'!$B$2:$L$2347,7,0)</f>
        <v>tier - 2</v>
      </c>
      <c r="O486" t="str">
        <f>VLOOKUP(A486,'Hospitalisation Details'!$B$2:$L$2347,8,0)</f>
        <v>tier - 1</v>
      </c>
      <c r="P486" t="str">
        <f>VLOOKUP(A486,'Hospitalisation Details'!$B$2:$L$2347,9,0)</f>
        <v>R1012</v>
      </c>
      <c r="Q486">
        <f>VLOOKUP(A486,'Hospitalisation Details'!$B$2:$L$2347,11,0)</f>
        <v>60</v>
      </c>
    </row>
    <row r="487" spans="1:17" ht="15.6" x14ac:dyDescent="0.3">
      <c r="A487" s="1" t="s">
        <v>1885</v>
      </c>
      <c r="B487" t="str">
        <f>VLOOKUP(A487,'Customer Names'!$A$2:$E$2336,5,)</f>
        <v xml:space="preserve">  Jeff</v>
      </c>
      <c r="C487">
        <f>VLOOKUP(A487,'Medical Examinations'!$B$2:$K$2337,2,)</f>
        <v>29.8</v>
      </c>
      <c r="D487">
        <f>VLOOKUP(A487,'Medical Examinations'!$B$2:$K$2337,3,0)</f>
        <v>5.78</v>
      </c>
      <c r="E487" t="str">
        <f>VLOOKUP(A487,'Medical Examinations'!$B$2:$K$2336,4,0)</f>
        <v>Yes</v>
      </c>
      <c r="F487" t="str">
        <f>VLOOKUP(A487,'Medical Examinations'!$B$2:$K$2337,5,0)</f>
        <v>No</v>
      </c>
      <c r="G487" t="str">
        <f>VLOOKUP(A487,'Medical Examinations'!$B$2:$K$2337,6,0)</f>
        <v>No</v>
      </c>
      <c r="H487">
        <f>VLOOKUP(A487,'Medical Examinations'!$B$2:$K$2337,7,0)</f>
        <v>0</v>
      </c>
      <c r="I487" t="str">
        <f>VLOOKUP(A487,'Medical Examinations'!$B$2:$K$2337,8,0)</f>
        <v>No</v>
      </c>
      <c r="J487" t="str">
        <f>VLOOKUP(A487,'Medical Examinations'!$B$2:$K$2337,9,0)</f>
        <v>Overweight</v>
      </c>
      <c r="K487" t="str">
        <f>VLOOKUP(A487,'Medical Examinations'!$B$2:$K$2337,10,0)</f>
        <v>Prediabetes</v>
      </c>
      <c r="L487" s="14">
        <f>VLOOKUP(A487,'Hospitalisation Details'!B487:L2832,10,0)</f>
        <v>31240</v>
      </c>
      <c r="M487">
        <f>VLOOKUP(A487,'Hospitalisation Details'!$B$2:$L$2347,6,0)</f>
        <v>20420.599999999999</v>
      </c>
      <c r="N487" t="str">
        <f>VLOOKUP(A487,'Hospitalisation Details'!$B$2:$L$2347,7,0)</f>
        <v>tier - 3</v>
      </c>
      <c r="O487" t="str">
        <f>VLOOKUP(A487,'Hospitalisation Details'!$B$2:$L$2347,8,0)</f>
        <v>tier - 2</v>
      </c>
      <c r="P487" t="str">
        <f>VLOOKUP(A487,'Hospitalisation Details'!$B$2:$L$2347,9,0)</f>
        <v>R1011</v>
      </c>
      <c r="Q487">
        <f>VLOOKUP(A487,'Hospitalisation Details'!$B$2:$L$2347,11,0)</f>
        <v>37</v>
      </c>
    </row>
    <row r="488" spans="1:17" ht="15.6" x14ac:dyDescent="0.3">
      <c r="A488" s="1" t="s">
        <v>1884</v>
      </c>
      <c r="B488" t="str">
        <f>VLOOKUP(A488,'Customer Names'!$A$2:$E$2336,5,)</f>
        <v xml:space="preserve">  Tara R</v>
      </c>
      <c r="C488">
        <f>VLOOKUP(A488,'Medical Examinations'!$B$2:$K$2337,2,)</f>
        <v>49.77</v>
      </c>
      <c r="D488">
        <f>VLOOKUP(A488,'Medical Examinations'!$B$2:$K$2337,3,0)</f>
        <v>7.02</v>
      </c>
      <c r="E488" t="str">
        <f>VLOOKUP(A488,'Medical Examinations'!$B$2:$K$2336,4,0)</f>
        <v>No</v>
      </c>
      <c r="F488" t="str">
        <f>VLOOKUP(A488,'Medical Examinations'!$B$2:$K$2337,5,0)</f>
        <v>No</v>
      </c>
      <c r="G488" t="str">
        <f>VLOOKUP(A488,'Medical Examinations'!$B$2:$K$2337,6,0)</f>
        <v>No</v>
      </c>
      <c r="H488">
        <f>VLOOKUP(A488,'Medical Examinations'!$B$2:$K$2337,7,0)</f>
        <v>0</v>
      </c>
      <c r="I488" t="str">
        <f>VLOOKUP(A488,'Medical Examinations'!$B$2:$K$2337,8,0)</f>
        <v>No</v>
      </c>
      <c r="J488" t="str">
        <f>VLOOKUP(A488,'Medical Examinations'!$B$2:$K$2337,9,0)</f>
        <v>Obesity</v>
      </c>
      <c r="K488" t="str">
        <f>VLOOKUP(A488,'Medical Examinations'!$B$2:$K$2337,10,0)</f>
        <v>Diabetes</v>
      </c>
      <c r="L488" s="14">
        <f>VLOOKUP(A488,'Hospitalisation Details'!B488:L2833,10,0)</f>
        <v>22829</v>
      </c>
      <c r="M488">
        <f>VLOOKUP(A488,'Hospitalisation Details'!$B$2:$L$2347,6,0)</f>
        <v>20354.5</v>
      </c>
      <c r="N488" t="str">
        <f>VLOOKUP(A488,'Hospitalisation Details'!$B$2:$L$2347,7,0)</f>
        <v>tier - 3</v>
      </c>
      <c r="O488" t="str">
        <f>VLOOKUP(A488,'Hospitalisation Details'!$B$2:$L$2347,8,0)</f>
        <v>tier - 2</v>
      </c>
      <c r="P488" t="str">
        <f>VLOOKUP(A488,'Hospitalisation Details'!$B$2:$L$2347,9,0)</f>
        <v>R1026</v>
      </c>
      <c r="Q488">
        <f>VLOOKUP(A488,'Hospitalisation Details'!$B$2:$L$2347,11,0)</f>
        <v>60</v>
      </c>
    </row>
    <row r="489" spans="1:17" ht="15.6" x14ac:dyDescent="0.3">
      <c r="A489" s="1" t="s">
        <v>1883</v>
      </c>
      <c r="B489" t="str">
        <f>VLOOKUP(A489,'Customer Names'!$A$2:$E$2336,5,)</f>
        <v xml:space="preserve">  Kristin</v>
      </c>
      <c r="C489">
        <f>VLOOKUP(A489,'Medical Examinations'!$B$2:$K$2337,2,)</f>
        <v>25.555</v>
      </c>
      <c r="D489">
        <f>VLOOKUP(A489,'Medical Examinations'!$B$2:$K$2337,3,0)</f>
        <v>4.09</v>
      </c>
      <c r="E489" t="str">
        <f>VLOOKUP(A489,'Medical Examinations'!$B$2:$K$2336,4,0)</f>
        <v>Yes</v>
      </c>
      <c r="F489" t="str">
        <f>VLOOKUP(A489,'Medical Examinations'!$B$2:$K$2337,5,0)</f>
        <v>No</v>
      </c>
      <c r="G489" t="str">
        <f>VLOOKUP(A489,'Medical Examinations'!$B$2:$K$2337,6,0)</f>
        <v>No</v>
      </c>
      <c r="H489">
        <f>VLOOKUP(A489,'Medical Examinations'!$B$2:$K$2337,7,0)</f>
        <v>0</v>
      </c>
      <c r="I489" t="str">
        <f>VLOOKUP(A489,'Medical Examinations'!$B$2:$K$2337,8,0)</f>
        <v>Yes</v>
      </c>
      <c r="J489" t="str">
        <f>VLOOKUP(A489,'Medical Examinations'!$B$2:$K$2337,9,0)</f>
        <v>Overweight</v>
      </c>
      <c r="K489" t="str">
        <f>VLOOKUP(A489,'Medical Examinations'!$B$2:$K$2337,10,0)</f>
        <v>Normal</v>
      </c>
      <c r="L489" s="14">
        <f>VLOOKUP(A489,'Hospitalisation Details'!B489:L2834,10,0)</f>
        <v>31307</v>
      </c>
      <c r="M489">
        <f>VLOOKUP(A489,'Hospitalisation Details'!$B$2:$L$2347,6,0)</f>
        <v>20296.86</v>
      </c>
      <c r="N489" t="str">
        <f>VLOOKUP(A489,'Hospitalisation Details'!$B$2:$L$2347,7,0)</f>
        <v>tier - 3</v>
      </c>
      <c r="O489" t="str">
        <f>VLOOKUP(A489,'Hospitalisation Details'!$B$2:$L$2347,8,0)</f>
        <v>tier - 1</v>
      </c>
      <c r="P489" t="str">
        <f>VLOOKUP(A489,'Hospitalisation Details'!$B$2:$L$2347,9,0)</f>
        <v>R1024</v>
      </c>
      <c r="Q489">
        <f>VLOOKUP(A489,'Hospitalisation Details'!$B$2:$L$2347,11,0)</f>
        <v>37</v>
      </c>
    </row>
    <row r="490" spans="1:17" ht="15.6" x14ac:dyDescent="0.3">
      <c r="A490" s="1" t="s">
        <v>1882</v>
      </c>
      <c r="B490" t="str">
        <f>VLOOKUP(A490,'Customer Names'!$A$2:$E$2336,5,)</f>
        <v xml:space="preserve">  Timothy</v>
      </c>
      <c r="C490">
        <f>VLOOKUP(A490,'Medical Examinations'!$B$2:$K$2337,2,)</f>
        <v>29.64</v>
      </c>
      <c r="D490">
        <f>VLOOKUP(A490,'Medical Examinations'!$B$2:$K$2337,3,0)</f>
        <v>4.93</v>
      </c>
      <c r="E490" t="str">
        <f>VLOOKUP(A490,'Medical Examinations'!$B$2:$K$2336,4,0)</f>
        <v>No</v>
      </c>
      <c r="F490" t="str">
        <f>VLOOKUP(A490,'Medical Examinations'!$B$2:$K$2337,5,0)</f>
        <v>No</v>
      </c>
      <c r="G490" t="str">
        <f>VLOOKUP(A490,'Medical Examinations'!$B$2:$K$2337,6,0)</f>
        <v>Yes</v>
      </c>
      <c r="H490">
        <f>VLOOKUP(A490,'Medical Examinations'!$B$2:$K$2337,7,0)</f>
        <v>1</v>
      </c>
      <c r="I490" t="str">
        <f>VLOOKUP(A490,'Medical Examinations'!$B$2:$K$2337,8,0)</f>
        <v>No</v>
      </c>
      <c r="J490" t="str">
        <f>VLOOKUP(A490,'Medical Examinations'!$B$2:$K$2337,9,0)</f>
        <v>Overweight</v>
      </c>
      <c r="K490" t="str">
        <f>VLOOKUP(A490,'Medical Examinations'!$B$2:$K$2337,10,0)</f>
        <v>Normal</v>
      </c>
      <c r="L490" s="14">
        <f>VLOOKUP(A490,'Hospitalisation Details'!B490:L2835,10,0)</f>
        <v>34219</v>
      </c>
      <c r="M490">
        <f>VLOOKUP(A490,'Hospitalisation Details'!$B$2:$L$2347,6,0)</f>
        <v>20277.810000000001</v>
      </c>
      <c r="N490" t="str">
        <f>VLOOKUP(A490,'Hospitalisation Details'!$B$2:$L$2347,7,0)</f>
        <v>tier - 3</v>
      </c>
      <c r="O490" t="str">
        <f>VLOOKUP(A490,'Hospitalisation Details'!$B$2:$L$2347,8,0)</f>
        <v>tier - 3</v>
      </c>
      <c r="P490" t="str">
        <f>VLOOKUP(A490,'Hospitalisation Details'!$B$2:$L$2347,9,0)</f>
        <v>R1016</v>
      </c>
      <c r="Q490">
        <f>VLOOKUP(A490,'Hospitalisation Details'!$B$2:$L$2347,11,0)</f>
        <v>29</v>
      </c>
    </row>
    <row r="491" spans="1:17" ht="15.6" x14ac:dyDescent="0.3">
      <c r="A491" s="1" t="s">
        <v>1881</v>
      </c>
      <c r="B491" t="str">
        <f>VLOOKUP(A491,'Customer Names'!$A$2:$E$2336,5,)</f>
        <v xml:space="preserve">  Scott</v>
      </c>
      <c r="C491">
        <f>VLOOKUP(A491,'Medical Examinations'!$B$2:$K$2337,2,)</f>
        <v>53.93</v>
      </c>
      <c r="D491">
        <f>VLOOKUP(A491,'Medical Examinations'!$B$2:$K$2337,3,0)</f>
        <v>5.34</v>
      </c>
      <c r="E491" t="str">
        <f>VLOOKUP(A491,'Medical Examinations'!$B$2:$K$2336,4,0)</f>
        <v>Yes</v>
      </c>
      <c r="F491" t="str">
        <f>VLOOKUP(A491,'Medical Examinations'!$B$2:$K$2337,5,0)</f>
        <v>No</v>
      </c>
      <c r="G491" t="str">
        <f>VLOOKUP(A491,'Medical Examinations'!$B$2:$K$2337,6,0)</f>
        <v>No</v>
      </c>
      <c r="H491">
        <f>VLOOKUP(A491,'Medical Examinations'!$B$2:$K$2337,7,0)</f>
        <v>2</v>
      </c>
      <c r="I491" t="str">
        <f>VLOOKUP(A491,'Medical Examinations'!$B$2:$K$2337,8,0)</f>
        <v>No</v>
      </c>
      <c r="J491" t="str">
        <f>VLOOKUP(A491,'Medical Examinations'!$B$2:$K$2337,9,0)</f>
        <v>Obesity</v>
      </c>
      <c r="K491" t="str">
        <f>VLOOKUP(A491,'Medical Examinations'!$B$2:$K$2337,10,0)</f>
        <v>Normal</v>
      </c>
      <c r="L491" s="14">
        <f>VLOOKUP(A491,'Hospitalisation Details'!B491:L2836,10,0)</f>
        <v>24341</v>
      </c>
      <c r="M491">
        <f>VLOOKUP(A491,'Hospitalisation Details'!$B$2:$L$2347,6,0)</f>
        <v>20253.84</v>
      </c>
      <c r="N491" t="str">
        <f>VLOOKUP(A491,'Hospitalisation Details'!$B$2:$L$2347,7,0)</f>
        <v>tier - 2</v>
      </c>
      <c r="O491" t="str">
        <f>VLOOKUP(A491,'Hospitalisation Details'!$B$2:$L$2347,8,0)</f>
        <v>tier - 3</v>
      </c>
      <c r="P491" t="str">
        <f>VLOOKUP(A491,'Hospitalisation Details'!$B$2:$L$2347,9,0)</f>
        <v>R1012</v>
      </c>
      <c r="Q491">
        <f>VLOOKUP(A491,'Hospitalisation Details'!$B$2:$L$2347,11,0)</f>
        <v>56</v>
      </c>
    </row>
    <row r="492" spans="1:17" ht="15.6" x14ac:dyDescent="0.3">
      <c r="A492" s="1" t="s">
        <v>1880</v>
      </c>
      <c r="B492" t="str">
        <f>VLOOKUP(A492,'Customer Names'!$A$2:$E$2336,5,)</f>
        <v xml:space="preserve">  Carly E</v>
      </c>
      <c r="C492">
        <f>VLOOKUP(A492,'Medical Examinations'!$B$2:$K$2337,2,)</f>
        <v>28.024999999999999</v>
      </c>
      <c r="D492">
        <f>VLOOKUP(A492,'Medical Examinations'!$B$2:$K$2337,3,0)</f>
        <v>5.65</v>
      </c>
      <c r="E492" t="str">
        <f>VLOOKUP(A492,'Medical Examinations'!$B$2:$K$2336,4,0)</f>
        <v>No</v>
      </c>
      <c r="F492" t="str">
        <f>VLOOKUP(A492,'Medical Examinations'!$B$2:$K$2337,5,0)</f>
        <v>No</v>
      </c>
      <c r="G492" t="str">
        <f>VLOOKUP(A492,'Medical Examinations'!$B$2:$K$2337,6,0)</f>
        <v>No</v>
      </c>
      <c r="H492">
        <f>VLOOKUP(A492,'Medical Examinations'!$B$2:$K$2337,7,0)</f>
        <v>1</v>
      </c>
      <c r="I492" t="str">
        <f>VLOOKUP(A492,'Medical Examinations'!$B$2:$K$2337,8,0)</f>
        <v>Yes</v>
      </c>
      <c r="J492" t="str">
        <f>VLOOKUP(A492,'Medical Examinations'!$B$2:$K$2337,9,0)</f>
        <v>Overweight</v>
      </c>
      <c r="K492" t="str">
        <f>VLOOKUP(A492,'Medical Examinations'!$B$2:$K$2337,10,0)</f>
        <v>Normal</v>
      </c>
      <c r="L492" s="14">
        <f>VLOOKUP(A492,'Hospitalisation Details'!B492:L2837,10,0)</f>
        <v>32067</v>
      </c>
      <c r="M492">
        <f>VLOOKUP(A492,'Hospitalisation Details'!$B$2:$L$2347,6,0)</f>
        <v>20234.849999999999</v>
      </c>
      <c r="N492" t="str">
        <f>VLOOKUP(A492,'Hospitalisation Details'!$B$2:$L$2347,7,0)</f>
        <v>tier - 2</v>
      </c>
      <c r="O492" t="str">
        <f>VLOOKUP(A492,'Hospitalisation Details'!$B$2:$L$2347,8,0)</f>
        <v>tier - 3</v>
      </c>
      <c r="P492" t="str">
        <f>VLOOKUP(A492,'Hospitalisation Details'!$B$2:$L$2347,9,0)</f>
        <v>R1012</v>
      </c>
      <c r="Q492">
        <f>VLOOKUP(A492,'Hospitalisation Details'!$B$2:$L$2347,11,0)</f>
        <v>35</v>
      </c>
    </row>
    <row r="493" spans="1:17" ht="15.6" x14ac:dyDescent="0.3">
      <c r="A493" s="1" t="s">
        <v>1879</v>
      </c>
      <c r="B493" t="str">
        <f>VLOOKUP(A493,'Customer Names'!$A$2:$E$2336,5,)</f>
        <v xml:space="preserve">  Lisa</v>
      </c>
      <c r="C493">
        <f>VLOOKUP(A493,'Medical Examinations'!$B$2:$K$2337,2,)</f>
        <v>27.5</v>
      </c>
      <c r="D493">
        <f>VLOOKUP(A493,'Medical Examinations'!$B$2:$K$2337,3,0)</f>
        <v>4.49</v>
      </c>
      <c r="E493" t="str">
        <f>VLOOKUP(A493,'Medical Examinations'!$B$2:$K$2336,4,0)</f>
        <v>No</v>
      </c>
      <c r="F493" t="str">
        <f>VLOOKUP(A493,'Medical Examinations'!$B$2:$K$2337,5,0)</f>
        <v>No</v>
      </c>
      <c r="G493" t="str">
        <f>VLOOKUP(A493,'Medical Examinations'!$B$2:$K$2337,6,0)</f>
        <v>No</v>
      </c>
      <c r="H493">
        <f>VLOOKUP(A493,'Medical Examinations'!$B$2:$K$2337,7,0)</f>
        <v>0</v>
      </c>
      <c r="I493" t="str">
        <f>VLOOKUP(A493,'Medical Examinations'!$B$2:$K$2337,8,0)</f>
        <v>No</v>
      </c>
      <c r="J493" t="str">
        <f>VLOOKUP(A493,'Medical Examinations'!$B$2:$K$2337,9,0)</f>
        <v>Overweight</v>
      </c>
      <c r="K493" t="str">
        <f>VLOOKUP(A493,'Medical Examinations'!$B$2:$K$2337,10,0)</f>
        <v>Normal</v>
      </c>
      <c r="L493" s="14">
        <f>VLOOKUP(A493,'Hospitalisation Details'!B493:L2838,10,0)</f>
        <v>34493</v>
      </c>
      <c r="M493">
        <f>VLOOKUP(A493,'Hospitalisation Details'!$B$2:$L$2347,6,0)</f>
        <v>20177.669999999998</v>
      </c>
      <c r="N493" t="str">
        <f>VLOOKUP(A493,'Hospitalisation Details'!$B$2:$L$2347,7,0)</f>
        <v>tier - 2</v>
      </c>
      <c r="O493" t="str">
        <f>VLOOKUP(A493,'Hospitalisation Details'!$B$2:$L$2347,8,0)</f>
        <v>tier - 1</v>
      </c>
      <c r="P493" t="str">
        <f>VLOOKUP(A493,'Hospitalisation Details'!$B$2:$L$2347,9,0)</f>
        <v>R1011</v>
      </c>
      <c r="Q493">
        <f>VLOOKUP(A493,'Hospitalisation Details'!$B$2:$L$2347,11,0)</f>
        <v>29</v>
      </c>
    </row>
    <row r="494" spans="1:17" ht="15.6" x14ac:dyDescent="0.3">
      <c r="A494" s="1" t="s">
        <v>1878</v>
      </c>
      <c r="B494" t="str">
        <f>VLOOKUP(A494,'Customer Names'!$A$2:$E$2336,5,)</f>
        <v xml:space="preserve">  Stacey</v>
      </c>
      <c r="C494">
        <f>VLOOKUP(A494,'Medical Examinations'!$B$2:$K$2337,2,)</f>
        <v>21.8</v>
      </c>
      <c r="D494">
        <f>VLOOKUP(A494,'Medical Examinations'!$B$2:$K$2337,3,0)</f>
        <v>10.55</v>
      </c>
      <c r="E494" t="str">
        <f>VLOOKUP(A494,'Medical Examinations'!$B$2:$K$2336,4,0)</f>
        <v>No</v>
      </c>
      <c r="F494" t="str">
        <f>VLOOKUP(A494,'Medical Examinations'!$B$2:$K$2337,5,0)</f>
        <v>No</v>
      </c>
      <c r="G494" t="str">
        <f>VLOOKUP(A494,'Medical Examinations'!$B$2:$K$2337,6,0)</f>
        <v>No</v>
      </c>
      <c r="H494">
        <f>VLOOKUP(A494,'Medical Examinations'!$B$2:$K$2337,7,0)</f>
        <v>0</v>
      </c>
      <c r="I494" t="str">
        <f>VLOOKUP(A494,'Medical Examinations'!$B$2:$K$2337,8,0)</f>
        <v>Yes</v>
      </c>
      <c r="J494" t="str">
        <f>VLOOKUP(A494,'Medical Examinations'!$B$2:$K$2337,9,0)</f>
        <v>Normal Weight</v>
      </c>
      <c r="K494" t="str">
        <f>VLOOKUP(A494,'Medical Examinations'!$B$2:$K$2337,10,0)</f>
        <v>Diabetes</v>
      </c>
      <c r="L494" s="14">
        <f>VLOOKUP(A494,'Hospitalisation Details'!B494:L2839,10,0)</f>
        <v>37446</v>
      </c>
      <c r="M494">
        <f>VLOOKUP(A494,'Hospitalisation Details'!$B$2:$L$2347,6,0)</f>
        <v>20167.34</v>
      </c>
      <c r="N494" t="str">
        <f>VLOOKUP(A494,'Hospitalisation Details'!$B$2:$L$2347,7,0)</f>
        <v>tier - 3</v>
      </c>
      <c r="O494" t="str">
        <f>VLOOKUP(A494,'Hospitalisation Details'!$B$2:$L$2347,8,0)</f>
        <v>tier - 3</v>
      </c>
      <c r="P494" t="str">
        <f>VLOOKUP(A494,'Hospitalisation Details'!$B$2:$L$2347,9,0)</f>
        <v>R1011</v>
      </c>
      <c r="Q494">
        <f>VLOOKUP(A494,'Hospitalisation Details'!$B$2:$L$2347,11,0)</f>
        <v>20</v>
      </c>
    </row>
    <row r="495" spans="1:17" ht="15.6" x14ac:dyDescent="0.3">
      <c r="A495" s="1" t="s">
        <v>1877</v>
      </c>
      <c r="B495" t="str">
        <f>VLOOKUP(A495,'Customer Names'!$A$2:$E$2336,5,)</f>
        <v xml:space="preserve">  Louis</v>
      </c>
      <c r="C495">
        <f>VLOOKUP(A495,'Medical Examinations'!$B$2:$K$2337,2,)</f>
        <v>26.41</v>
      </c>
      <c r="D495">
        <f>VLOOKUP(A495,'Medical Examinations'!$B$2:$K$2337,3,0)</f>
        <v>4.92</v>
      </c>
      <c r="E495" t="str">
        <f>VLOOKUP(A495,'Medical Examinations'!$B$2:$K$2336,4,0)</f>
        <v>Yes</v>
      </c>
      <c r="F495" t="str">
        <f>VLOOKUP(A495,'Medical Examinations'!$B$2:$K$2337,5,0)</f>
        <v>No</v>
      </c>
      <c r="G495" t="str">
        <f>VLOOKUP(A495,'Medical Examinations'!$B$2:$K$2337,6,0)</f>
        <v>Yes</v>
      </c>
      <c r="H495">
        <f>VLOOKUP(A495,'Medical Examinations'!$B$2:$K$2337,7,0)</f>
        <v>1</v>
      </c>
      <c r="I495" t="str">
        <f>VLOOKUP(A495,'Medical Examinations'!$B$2:$K$2337,8,0)</f>
        <v>Yes</v>
      </c>
      <c r="J495" t="str">
        <f>VLOOKUP(A495,'Medical Examinations'!$B$2:$K$2337,9,0)</f>
        <v>Overweight</v>
      </c>
      <c r="K495" t="str">
        <f>VLOOKUP(A495,'Medical Examinations'!$B$2:$K$2337,10,0)</f>
        <v>Normal</v>
      </c>
      <c r="L495" s="14">
        <f>VLOOKUP(A495,'Hospitalisation Details'!B495:L2840,10,0)</f>
        <v>30595</v>
      </c>
      <c r="M495">
        <f>VLOOKUP(A495,'Hospitalisation Details'!$B$2:$L$2347,6,0)</f>
        <v>20149.32</v>
      </c>
      <c r="N495" t="str">
        <f>VLOOKUP(A495,'Hospitalisation Details'!$B$2:$L$2347,7,0)</f>
        <v>tier - 2</v>
      </c>
      <c r="O495" t="str">
        <f>VLOOKUP(A495,'Hospitalisation Details'!$B$2:$L$2347,8,0)</f>
        <v>tier - 1</v>
      </c>
      <c r="P495" t="str">
        <f>VLOOKUP(A495,'Hospitalisation Details'!$B$2:$L$2347,9,0)</f>
        <v>R1016</v>
      </c>
      <c r="Q495">
        <f>VLOOKUP(A495,'Hospitalisation Details'!$B$2:$L$2347,11,0)</f>
        <v>39</v>
      </c>
    </row>
    <row r="496" spans="1:17" ht="15.6" x14ac:dyDescent="0.3">
      <c r="A496" s="1" t="s">
        <v>1876</v>
      </c>
      <c r="B496" t="str">
        <f>VLOOKUP(A496,'Customer Names'!$A$2:$E$2336,5,)</f>
        <v xml:space="preserve">  Brian R</v>
      </c>
      <c r="C496">
        <f>VLOOKUP(A496,'Medical Examinations'!$B$2:$K$2337,2,)</f>
        <v>27.835000000000001</v>
      </c>
      <c r="D496">
        <f>VLOOKUP(A496,'Medical Examinations'!$B$2:$K$2337,3,0)</f>
        <v>5.9</v>
      </c>
      <c r="E496" t="str">
        <f>VLOOKUP(A496,'Medical Examinations'!$B$2:$K$2336,4,0)</f>
        <v>Yes</v>
      </c>
      <c r="F496" t="str">
        <f>VLOOKUP(A496,'Medical Examinations'!$B$2:$K$2337,5,0)</f>
        <v>No</v>
      </c>
      <c r="G496" t="str">
        <f>VLOOKUP(A496,'Medical Examinations'!$B$2:$K$2337,6,0)</f>
        <v>No</v>
      </c>
      <c r="H496">
        <f>VLOOKUP(A496,'Medical Examinations'!$B$2:$K$2337,7,0)</f>
        <v>1</v>
      </c>
      <c r="I496" t="str">
        <f>VLOOKUP(A496,'Medical Examinations'!$B$2:$K$2337,8,0)</f>
        <v>Yes</v>
      </c>
      <c r="J496" t="str">
        <f>VLOOKUP(A496,'Medical Examinations'!$B$2:$K$2337,9,0)</f>
        <v>Overweight</v>
      </c>
      <c r="K496" t="str">
        <f>VLOOKUP(A496,'Medical Examinations'!$B$2:$K$2337,10,0)</f>
        <v>Prediabetes</v>
      </c>
      <c r="L496" s="14">
        <f>VLOOKUP(A496,'Hospitalisation Details'!B496:L2841,10,0)</f>
        <v>32349</v>
      </c>
      <c r="M496">
        <f>VLOOKUP(A496,'Hospitalisation Details'!$B$2:$L$2347,6,0)</f>
        <v>20009.63</v>
      </c>
      <c r="N496" t="str">
        <f>VLOOKUP(A496,'Hospitalisation Details'!$B$2:$L$2347,7,0)</f>
        <v>tier - 2</v>
      </c>
      <c r="O496" t="str">
        <f>VLOOKUP(A496,'Hospitalisation Details'!$B$2:$L$2347,8,0)</f>
        <v>tier - 1</v>
      </c>
      <c r="P496" t="str">
        <f>VLOOKUP(A496,'Hospitalisation Details'!$B$2:$L$2347,9,0)</f>
        <v>R1012</v>
      </c>
      <c r="Q496">
        <f>VLOOKUP(A496,'Hospitalisation Details'!$B$2:$L$2347,11,0)</f>
        <v>34</v>
      </c>
    </row>
    <row r="497" spans="1:17" ht="15.6" x14ac:dyDescent="0.3">
      <c r="A497" s="1" t="s">
        <v>1875</v>
      </c>
      <c r="B497" t="str">
        <f>VLOOKUP(A497,'Customer Names'!$A$2:$E$2336,5,)</f>
        <v xml:space="preserve">  Jessica</v>
      </c>
      <c r="C497">
        <f>VLOOKUP(A497,'Medical Examinations'!$B$2:$K$2337,2,)</f>
        <v>51.74</v>
      </c>
      <c r="D497">
        <f>VLOOKUP(A497,'Medical Examinations'!$B$2:$K$2337,3,0)</f>
        <v>4.9800000000000004</v>
      </c>
      <c r="E497" t="str">
        <f>VLOOKUP(A497,'Medical Examinations'!$B$2:$K$2336,4,0)</f>
        <v>Yes</v>
      </c>
      <c r="F497" t="str">
        <f>VLOOKUP(A497,'Medical Examinations'!$B$2:$K$2337,5,0)</f>
        <v>No</v>
      </c>
      <c r="G497" t="str">
        <f>VLOOKUP(A497,'Medical Examinations'!$B$2:$K$2337,6,0)</f>
        <v>No</v>
      </c>
      <c r="H497">
        <f>VLOOKUP(A497,'Medical Examinations'!$B$2:$K$2337,7,0)</f>
        <v>2</v>
      </c>
      <c r="I497" t="str">
        <f>VLOOKUP(A497,'Medical Examinations'!$B$2:$K$2337,8,0)</f>
        <v>No</v>
      </c>
      <c r="J497" t="str">
        <f>VLOOKUP(A497,'Medical Examinations'!$B$2:$K$2337,9,0)</f>
        <v>Obesity</v>
      </c>
      <c r="K497" t="str">
        <f>VLOOKUP(A497,'Medical Examinations'!$B$2:$K$2337,10,0)</f>
        <v>Normal</v>
      </c>
      <c r="L497" s="14">
        <f>VLOOKUP(A497,'Hospitalisation Details'!B497:L2842,10,0)</f>
        <v>24329</v>
      </c>
      <c r="M497">
        <f>VLOOKUP(A497,'Hospitalisation Details'!$B$2:$L$2347,6,0)</f>
        <v>19995.29</v>
      </c>
      <c r="N497" t="str">
        <f>VLOOKUP(A497,'Hospitalisation Details'!$B$2:$L$2347,7,0)</f>
        <v>tier - 1</v>
      </c>
      <c r="O497" t="str">
        <f>VLOOKUP(A497,'Hospitalisation Details'!$B$2:$L$2347,8,0)</f>
        <v>tier - 3</v>
      </c>
      <c r="P497" t="str">
        <f>VLOOKUP(A497,'Hospitalisation Details'!$B$2:$L$2347,9,0)</f>
        <v>R1026</v>
      </c>
      <c r="Q497">
        <f>VLOOKUP(A497,'Hospitalisation Details'!$B$2:$L$2347,11,0)</f>
        <v>56</v>
      </c>
    </row>
    <row r="498" spans="1:17" ht="15.6" x14ac:dyDescent="0.3">
      <c r="A498" s="1" t="s">
        <v>1874</v>
      </c>
      <c r="B498" t="str">
        <f>VLOOKUP(A498,'Customer Names'!$A$2:$E$2336,5,)</f>
        <v xml:space="preserve">  Dawn M</v>
      </c>
      <c r="C498">
        <f>VLOOKUP(A498,'Medical Examinations'!$B$2:$K$2337,2,)</f>
        <v>23.37</v>
      </c>
      <c r="D498">
        <f>VLOOKUP(A498,'Medical Examinations'!$B$2:$K$2337,3,0)</f>
        <v>5.8</v>
      </c>
      <c r="E498" t="str">
        <f>VLOOKUP(A498,'Medical Examinations'!$B$2:$K$2336,4,0)</f>
        <v>No</v>
      </c>
      <c r="F498" t="str">
        <f>VLOOKUP(A498,'Medical Examinations'!$B$2:$K$2337,5,0)</f>
        <v>No</v>
      </c>
      <c r="G498" t="str">
        <f>VLOOKUP(A498,'Medical Examinations'!$B$2:$K$2337,6,0)</f>
        <v>No</v>
      </c>
      <c r="H498">
        <f>VLOOKUP(A498,'Medical Examinations'!$B$2:$K$2337,7,0)</f>
        <v>0</v>
      </c>
      <c r="I498" t="str">
        <f>VLOOKUP(A498,'Medical Examinations'!$B$2:$K$2337,8,0)</f>
        <v>Yes</v>
      </c>
      <c r="J498" t="str">
        <f>VLOOKUP(A498,'Medical Examinations'!$B$2:$K$2337,9,0)</f>
        <v>Normal Weight</v>
      </c>
      <c r="K498" t="str">
        <f>VLOOKUP(A498,'Medical Examinations'!$B$2:$K$2337,10,0)</f>
        <v>Prediabetes</v>
      </c>
      <c r="L498" s="14">
        <f>VLOOKUP(A498,'Hospitalisation Details'!B498:L2843,10,0)</f>
        <v>29503</v>
      </c>
      <c r="M498">
        <f>VLOOKUP(A498,'Hospitalisation Details'!$B$2:$L$2347,6,0)</f>
        <v>19964.75</v>
      </c>
      <c r="N498" t="str">
        <f>VLOOKUP(A498,'Hospitalisation Details'!$B$2:$L$2347,7,0)</f>
        <v>tier - 1</v>
      </c>
      <c r="O498" t="str">
        <f>VLOOKUP(A498,'Hospitalisation Details'!$B$2:$L$2347,8,0)</f>
        <v>tier - 2</v>
      </c>
      <c r="P498" t="str">
        <f>VLOOKUP(A498,'Hospitalisation Details'!$B$2:$L$2347,9,0)</f>
        <v>R1024</v>
      </c>
      <c r="Q498">
        <f>VLOOKUP(A498,'Hospitalisation Details'!$B$2:$L$2347,11,0)</f>
        <v>42</v>
      </c>
    </row>
    <row r="499" spans="1:17" ht="15.6" x14ac:dyDescent="0.3">
      <c r="A499" s="1" t="s">
        <v>1873</v>
      </c>
      <c r="B499" t="str">
        <f>VLOOKUP(A499,'Customer Names'!$A$2:$E$2336,5,)</f>
        <v xml:space="preserve">  Chris</v>
      </c>
      <c r="C499">
        <f>VLOOKUP(A499,'Medical Examinations'!$B$2:$K$2337,2,)</f>
        <v>29.7</v>
      </c>
      <c r="D499">
        <f>VLOOKUP(A499,'Medical Examinations'!$B$2:$K$2337,3,0)</f>
        <v>6.21</v>
      </c>
      <c r="E499" t="str">
        <f>VLOOKUP(A499,'Medical Examinations'!$B$2:$K$2336,4,0)</f>
        <v>Yes</v>
      </c>
      <c r="F499" t="str">
        <f>VLOOKUP(A499,'Medical Examinations'!$B$2:$K$2337,5,0)</f>
        <v>No</v>
      </c>
      <c r="G499" t="str">
        <f>VLOOKUP(A499,'Medical Examinations'!$B$2:$K$2337,6,0)</f>
        <v>Yes</v>
      </c>
      <c r="H499">
        <f>VLOOKUP(A499,'Medical Examinations'!$B$2:$K$2337,7,0)</f>
        <v>1</v>
      </c>
      <c r="I499" t="str">
        <f>VLOOKUP(A499,'Medical Examinations'!$B$2:$K$2337,8,0)</f>
        <v>Yes</v>
      </c>
      <c r="J499" t="str">
        <f>VLOOKUP(A499,'Medical Examinations'!$B$2:$K$2337,9,0)</f>
        <v>Overweight</v>
      </c>
      <c r="K499" t="str">
        <f>VLOOKUP(A499,'Medical Examinations'!$B$2:$K$2337,10,0)</f>
        <v>Prediabetes</v>
      </c>
      <c r="L499" s="14">
        <f>VLOOKUP(A499,'Hospitalisation Details'!B499:L2844,10,0)</f>
        <v>35721</v>
      </c>
      <c r="M499">
        <f>VLOOKUP(A499,'Hospitalisation Details'!$B$2:$L$2347,6,0)</f>
        <v>19933.46</v>
      </c>
      <c r="N499" t="str">
        <f>VLOOKUP(A499,'Hospitalisation Details'!$B$2:$L$2347,7,0)</f>
        <v>tier - 1</v>
      </c>
      <c r="O499" t="str">
        <f>VLOOKUP(A499,'Hospitalisation Details'!$B$2:$L$2347,8,0)</f>
        <v>tier - 3</v>
      </c>
      <c r="P499" t="str">
        <f>VLOOKUP(A499,'Hospitalisation Details'!$B$2:$L$2347,9,0)</f>
        <v>R1011</v>
      </c>
      <c r="Q499">
        <f>VLOOKUP(A499,'Hospitalisation Details'!$B$2:$L$2347,11,0)</f>
        <v>25</v>
      </c>
    </row>
    <row r="500" spans="1:17" ht="15.6" x14ac:dyDescent="0.3">
      <c r="A500" s="1" t="s">
        <v>1872</v>
      </c>
      <c r="B500" t="str">
        <f>VLOOKUP(A500,'Customer Names'!$A$2:$E$2336,5,)</f>
        <v xml:space="preserve">  Karen</v>
      </c>
      <c r="C500">
        <f>VLOOKUP(A500,'Medical Examinations'!$B$2:$K$2337,2,)</f>
        <v>20.045000000000002</v>
      </c>
      <c r="D500">
        <f>VLOOKUP(A500,'Medical Examinations'!$B$2:$K$2337,3,0)</f>
        <v>6.17</v>
      </c>
      <c r="E500" t="str">
        <f>VLOOKUP(A500,'Medical Examinations'!$B$2:$K$2336,4,0)</f>
        <v>No</v>
      </c>
      <c r="F500" t="str">
        <f>VLOOKUP(A500,'Medical Examinations'!$B$2:$K$2337,5,0)</f>
        <v>No</v>
      </c>
      <c r="G500" t="str">
        <f>VLOOKUP(A500,'Medical Examinations'!$B$2:$K$2337,6,0)</f>
        <v>Yes</v>
      </c>
      <c r="H500">
        <f>VLOOKUP(A500,'Medical Examinations'!$B$2:$K$2337,7,0)</f>
        <v>1</v>
      </c>
      <c r="I500" t="str">
        <f>VLOOKUP(A500,'Medical Examinations'!$B$2:$K$2337,8,0)</f>
        <v>Yes</v>
      </c>
      <c r="J500" t="str">
        <f>VLOOKUP(A500,'Medical Examinations'!$B$2:$K$2337,9,0)</f>
        <v>Normal Weight</v>
      </c>
      <c r="K500" t="str">
        <f>VLOOKUP(A500,'Medical Examinations'!$B$2:$K$2337,10,0)</f>
        <v>Prediabetes</v>
      </c>
      <c r="L500" s="14">
        <f>VLOOKUP(A500,'Hospitalisation Details'!B500:L2845,10,0)</f>
        <v>29158</v>
      </c>
      <c r="M500">
        <f>VLOOKUP(A500,'Hospitalisation Details'!$B$2:$L$2347,6,0)</f>
        <v>19798.05</v>
      </c>
      <c r="N500" t="str">
        <f>VLOOKUP(A500,'Hospitalisation Details'!$B$2:$L$2347,7,0)</f>
        <v>tier - 1</v>
      </c>
      <c r="O500" t="str">
        <f>VLOOKUP(A500,'Hospitalisation Details'!$B$2:$L$2347,8,0)</f>
        <v>tier - 1</v>
      </c>
      <c r="P500" t="str">
        <f>VLOOKUP(A500,'Hospitalisation Details'!$B$2:$L$2347,9,0)</f>
        <v>R1024</v>
      </c>
      <c r="Q500">
        <f>VLOOKUP(A500,'Hospitalisation Details'!$B$2:$L$2347,11,0)</f>
        <v>43</v>
      </c>
    </row>
    <row r="501" spans="1:17" ht="15.6" x14ac:dyDescent="0.3">
      <c r="A501" s="1" t="s">
        <v>1871</v>
      </c>
      <c r="B501" t="str">
        <f>VLOOKUP(A501,'Customer Names'!$A$2:$E$2336,5,)</f>
        <v xml:space="preserve">  Jessica</v>
      </c>
      <c r="C501">
        <f>VLOOKUP(A501,'Medical Examinations'!$B$2:$K$2337,2,)</f>
        <v>27.83</v>
      </c>
      <c r="D501">
        <f>VLOOKUP(A501,'Medical Examinations'!$B$2:$K$2337,3,0)</f>
        <v>5.36</v>
      </c>
      <c r="E501" t="str">
        <f>VLOOKUP(A501,'Medical Examinations'!$B$2:$K$2336,4,0)</f>
        <v>No</v>
      </c>
      <c r="F501" t="str">
        <f>VLOOKUP(A501,'Medical Examinations'!$B$2:$K$2337,5,0)</f>
        <v>No</v>
      </c>
      <c r="G501" t="str">
        <f>VLOOKUP(A501,'Medical Examinations'!$B$2:$K$2337,6,0)</f>
        <v>No</v>
      </c>
      <c r="H501">
        <f>VLOOKUP(A501,'Medical Examinations'!$B$2:$K$2337,7,0)</f>
        <v>2</v>
      </c>
      <c r="I501" t="str">
        <f>VLOOKUP(A501,'Medical Examinations'!$B$2:$K$2337,8,0)</f>
        <v>No</v>
      </c>
      <c r="J501" t="str">
        <f>VLOOKUP(A501,'Medical Examinations'!$B$2:$K$2337,9,0)</f>
        <v>Overweight</v>
      </c>
      <c r="K501" t="str">
        <f>VLOOKUP(A501,'Medical Examinations'!$B$2:$K$2337,10,0)</f>
        <v>Normal</v>
      </c>
      <c r="L501" s="14">
        <f>VLOOKUP(A501,'Hospitalisation Details'!B501:L2846,10,0)</f>
        <v>26464</v>
      </c>
      <c r="M501">
        <f>VLOOKUP(A501,'Hospitalisation Details'!$B$2:$L$2347,6,0)</f>
        <v>19749.38</v>
      </c>
      <c r="N501" t="str">
        <f>VLOOKUP(A501,'Hospitalisation Details'!$B$2:$L$2347,7,0)</f>
        <v>tier - 1</v>
      </c>
      <c r="O501" t="str">
        <f>VLOOKUP(A501,'Hospitalisation Details'!$B$2:$L$2347,8,0)</f>
        <v>tier - 3</v>
      </c>
      <c r="P501" t="str">
        <f>VLOOKUP(A501,'Hospitalisation Details'!$B$2:$L$2347,9,0)</f>
        <v>R1013</v>
      </c>
      <c r="Q501">
        <f>VLOOKUP(A501,'Hospitalisation Details'!$B$2:$L$2347,11,0)</f>
        <v>50</v>
      </c>
    </row>
    <row r="502" spans="1:17" ht="15.6" x14ac:dyDescent="0.3">
      <c r="A502" s="1" t="s">
        <v>1870</v>
      </c>
      <c r="B502" t="str">
        <f>VLOOKUP(A502,'Customer Names'!$A$2:$E$2336,5,)</f>
        <v xml:space="preserve">  Mathieu</v>
      </c>
      <c r="C502">
        <f>VLOOKUP(A502,'Medical Examinations'!$B$2:$K$2337,2,)</f>
        <v>28.93</v>
      </c>
      <c r="D502">
        <f>VLOOKUP(A502,'Medical Examinations'!$B$2:$K$2337,3,0)</f>
        <v>5.2</v>
      </c>
      <c r="E502" t="str">
        <f>VLOOKUP(A502,'Medical Examinations'!$B$2:$K$2336,4,0)</f>
        <v>No</v>
      </c>
      <c r="F502" t="str">
        <f>VLOOKUP(A502,'Medical Examinations'!$B$2:$K$2337,5,0)</f>
        <v>No</v>
      </c>
      <c r="G502" t="str">
        <f>VLOOKUP(A502,'Medical Examinations'!$B$2:$K$2337,6,0)</f>
        <v>No</v>
      </c>
      <c r="H502">
        <f>VLOOKUP(A502,'Medical Examinations'!$B$2:$K$2337,7,0)</f>
        <v>0</v>
      </c>
      <c r="I502" t="str">
        <f>VLOOKUP(A502,'Medical Examinations'!$B$2:$K$2337,8,0)</f>
        <v>Yes</v>
      </c>
      <c r="J502" t="str">
        <f>VLOOKUP(A502,'Medical Examinations'!$B$2:$K$2337,9,0)</f>
        <v>Overweight</v>
      </c>
      <c r="K502" t="str">
        <f>VLOOKUP(A502,'Medical Examinations'!$B$2:$K$2337,10,0)</f>
        <v>Normal</v>
      </c>
      <c r="L502" s="14">
        <f>VLOOKUP(A502,'Hospitalisation Details'!B502:L2847,10,0)</f>
        <v>33093</v>
      </c>
      <c r="M502">
        <f>VLOOKUP(A502,'Hospitalisation Details'!$B$2:$L$2347,6,0)</f>
        <v>19719.689999999999</v>
      </c>
      <c r="N502" t="str">
        <f>VLOOKUP(A502,'Hospitalisation Details'!$B$2:$L$2347,7,0)</f>
        <v>tier - 1</v>
      </c>
      <c r="O502" t="str">
        <f>VLOOKUP(A502,'Hospitalisation Details'!$B$2:$L$2347,8,0)</f>
        <v>tier - 2</v>
      </c>
      <c r="P502" t="str">
        <f>VLOOKUP(A502,'Hospitalisation Details'!$B$2:$L$2347,9,0)</f>
        <v>R1013</v>
      </c>
      <c r="Q502">
        <f>VLOOKUP(A502,'Hospitalisation Details'!$B$2:$L$2347,11,0)</f>
        <v>32</v>
      </c>
    </row>
    <row r="503" spans="1:17" ht="15.6" x14ac:dyDescent="0.3">
      <c r="A503" s="1" t="s">
        <v>1869</v>
      </c>
      <c r="B503" t="str">
        <f>VLOOKUP(A503,'Customer Names'!$A$2:$E$2336,5,)</f>
        <v xml:space="preserve">  Kam S</v>
      </c>
      <c r="C503">
        <f>VLOOKUP(A503,'Medical Examinations'!$B$2:$K$2337,2,)</f>
        <v>33.82</v>
      </c>
      <c r="D503">
        <f>VLOOKUP(A503,'Medical Examinations'!$B$2:$K$2337,3,0)</f>
        <v>5.42</v>
      </c>
      <c r="E503" t="str">
        <f>VLOOKUP(A503,'Medical Examinations'!$B$2:$K$2336,4,0)</f>
        <v>No</v>
      </c>
      <c r="F503" t="str">
        <f>VLOOKUP(A503,'Medical Examinations'!$B$2:$K$2337,5,0)</f>
        <v>No</v>
      </c>
      <c r="G503" t="str">
        <f>VLOOKUP(A503,'Medical Examinations'!$B$2:$K$2337,6,0)</f>
        <v>No</v>
      </c>
      <c r="H503">
        <f>VLOOKUP(A503,'Medical Examinations'!$B$2:$K$2337,7,0)</f>
        <v>0</v>
      </c>
      <c r="I503" t="str">
        <f>VLOOKUP(A503,'Medical Examinations'!$B$2:$K$2337,8,0)</f>
        <v>No</v>
      </c>
      <c r="J503" t="str">
        <f>VLOOKUP(A503,'Medical Examinations'!$B$2:$K$2337,9,0)</f>
        <v>Obesity</v>
      </c>
      <c r="K503" t="str">
        <f>VLOOKUP(A503,'Medical Examinations'!$B$2:$K$2337,10,0)</f>
        <v>Normal</v>
      </c>
      <c r="L503" s="14">
        <f>VLOOKUP(A503,'Hospitalisation Details'!B503:L2848,10,0)</f>
        <v>34573</v>
      </c>
      <c r="M503">
        <f>VLOOKUP(A503,'Hospitalisation Details'!$B$2:$L$2347,6,0)</f>
        <v>19673.34</v>
      </c>
      <c r="N503" t="str">
        <f>VLOOKUP(A503,'Hospitalisation Details'!$B$2:$L$2347,7,0)</f>
        <v>tier - 1</v>
      </c>
      <c r="O503" t="str">
        <f>VLOOKUP(A503,'Hospitalisation Details'!$B$2:$L$2347,8,0)</f>
        <v>tier - 2</v>
      </c>
      <c r="P503" t="str">
        <f>VLOOKUP(A503,'Hospitalisation Details'!$B$2:$L$2347,9,0)</f>
        <v>R1012</v>
      </c>
      <c r="Q503">
        <f>VLOOKUP(A503,'Hospitalisation Details'!$B$2:$L$2347,11,0)</f>
        <v>28</v>
      </c>
    </row>
    <row r="504" spans="1:17" ht="15.6" x14ac:dyDescent="0.3">
      <c r="A504" s="1" t="s">
        <v>1868</v>
      </c>
      <c r="B504" t="str">
        <f>VLOOKUP(A504,'Customer Names'!$A$2:$E$2336,5,)</f>
        <v xml:space="preserve">  Valerie A</v>
      </c>
      <c r="C504">
        <f>VLOOKUP(A504,'Medical Examinations'!$B$2:$K$2337,2,)</f>
        <v>20.234999999999999</v>
      </c>
      <c r="D504">
        <f>VLOOKUP(A504,'Medical Examinations'!$B$2:$K$2337,3,0)</f>
        <v>6.84</v>
      </c>
      <c r="E504" t="str">
        <f>VLOOKUP(A504,'Medical Examinations'!$B$2:$K$2336,4,0)</f>
        <v>No</v>
      </c>
      <c r="F504" t="str">
        <f>VLOOKUP(A504,'Medical Examinations'!$B$2:$K$2337,5,0)</f>
        <v>No</v>
      </c>
      <c r="G504" t="str">
        <f>VLOOKUP(A504,'Medical Examinations'!$B$2:$K$2337,6,0)</f>
        <v>No</v>
      </c>
      <c r="H504">
        <f>VLOOKUP(A504,'Medical Examinations'!$B$2:$K$2337,7,0)</f>
        <v>0</v>
      </c>
      <c r="I504" t="str">
        <f>VLOOKUP(A504,'Medical Examinations'!$B$2:$K$2337,8,0)</f>
        <v>Yes</v>
      </c>
      <c r="J504" t="str">
        <f>VLOOKUP(A504,'Medical Examinations'!$B$2:$K$2337,9,0)</f>
        <v>Normal Weight</v>
      </c>
      <c r="K504" t="str">
        <f>VLOOKUP(A504,'Medical Examinations'!$B$2:$K$2337,10,0)</f>
        <v>Diabetes</v>
      </c>
      <c r="L504" s="14">
        <f>VLOOKUP(A504,'Hospitalisation Details'!B504:L2849,10,0)</f>
        <v>28757</v>
      </c>
      <c r="M504">
        <f>VLOOKUP(A504,'Hospitalisation Details'!$B$2:$L$2347,6,0)</f>
        <v>19594.810000000001</v>
      </c>
      <c r="N504" t="str">
        <f>VLOOKUP(A504,'Hospitalisation Details'!$B$2:$L$2347,7,0)</f>
        <v>tier - 1</v>
      </c>
      <c r="O504" t="str">
        <f>VLOOKUP(A504,'Hospitalisation Details'!$B$2:$L$2347,8,0)</f>
        <v>tier - 1</v>
      </c>
      <c r="P504" t="str">
        <f>VLOOKUP(A504,'Hospitalisation Details'!$B$2:$L$2347,9,0)</f>
        <v>R1024</v>
      </c>
      <c r="Q504">
        <f>VLOOKUP(A504,'Hospitalisation Details'!$B$2:$L$2347,11,0)</f>
        <v>44</v>
      </c>
    </row>
    <row r="505" spans="1:17" ht="15.6" x14ac:dyDescent="0.3">
      <c r="A505" s="1" t="s">
        <v>1867</v>
      </c>
      <c r="B505" t="str">
        <f>VLOOKUP(A505,'Customer Names'!$A$2:$E$2336,5,)</f>
        <v xml:space="preserve">  Freya R</v>
      </c>
      <c r="C505">
        <f>VLOOKUP(A505,'Medical Examinations'!$B$2:$K$2337,2,)</f>
        <v>49.2</v>
      </c>
      <c r="D505">
        <f>VLOOKUP(A505,'Medical Examinations'!$B$2:$K$2337,3,0)</f>
        <v>10.9</v>
      </c>
      <c r="E505" t="str">
        <f>VLOOKUP(A505,'Medical Examinations'!$B$2:$K$2336,4,0)</f>
        <v>Yes</v>
      </c>
      <c r="F505" t="str">
        <f>VLOOKUP(A505,'Medical Examinations'!$B$2:$K$2337,5,0)</f>
        <v>No</v>
      </c>
      <c r="G505" t="str">
        <f>VLOOKUP(A505,'Medical Examinations'!$B$2:$K$2337,6,0)</f>
        <v>Yes</v>
      </c>
      <c r="H505">
        <f>VLOOKUP(A505,'Medical Examinations'!$B$2:$K$2337,7,0)</f>
        <v>1</v>
      </c>
      <c r="I505" t="str">
        <f>VLOOKUP(A505,'Medical Examinations'!$B$2:$K$2337,8,0)</f>
        <v>No</v>
      </c>
      <c r="J505" t="str">
        <f>VLOOKUP(A505,'Medical Examinations'!$B$2:$K$2337,9,0)</f>
        <v>Obesity</v>
      </c>
      <c r="K505" t="str">
        <f>VLOOKUP(A505,'Medical Examinations'!$B$2:$K$2337,10,0)</f>
        <v>Diabetes</v>
      </c>
      <c r="L505" s="14">
        <f>VLOOKUP(A505,'Hospitalisation Details'!B505:L2850,10,0)</f>
        <v>23206</v>
      </c>
      <c r="M505">
        <f>VLOOKUP(A505,'Hospitalisation Details'!$B$2:$L$2347,6,0)</f>
        <v>19551.34</v>
      </c>
      <c r="N505" t="str">
        <f>VLOOKUP(A505,'Hospitalisation Details'!$B$2:$L$2347,7,0)</f>
        <v>tier - 1</v>
      </c>
      <c r="O505" t="str">
        <f>VLOOKUP(A505,'Hospitalisation Details'!$B$2:$L$2347,8,0)</f>
        <v>tier - 3</v>
      </c>
      <c r="P505" t="str">
        <f>VLOOKUP(A505,'Hospitalisation Details'!$B$2:$L$2347,9,0)</f>
        <v>R1012</v>
      </c>
      <c r="Q505">
        <f>VLOOKUP(A505,'Hospitalisation Details'!$B$2:$L$2347,11,0)</f>
        <v>59</v>
      </c>
    </row>
    <row r="506" spans="1:17" ht="15.6" x14ac:dyDescent="0.3">
      <c r="A506" s="1" t="s">
        <v>1866</v>
      </c>
      <c r="B506" t="str">
        <f>VLOOKUP(A506,'Customer Names'!$A$2:$E$2336,5,)</f>
        <v xml:space="preserve">  Jennifer</v>
      </c>
      <c r="C506">
        <f>VLOOKUP(A506,'Medical Examinations'!$B$2:$K$2337,2,)</f>
        <v>26.4</v>
      </c>
      <c r="D506">
        <f>VLOOKUP(A506,'Medical Examinations'!$B$2:$K$2337,3,0)</f>
        <v>4.87</v>
      </c>
      <c r="E506" t="str">
        <f>VLOOKUP(A506,'Medical Examinations'!$B$2:$K$2336,4,0)</f>
        <v>Yes</v>
      </c>
      <c r="F506" t="str">
        <f>VLOOKUP(A506,'Medical Examinations'!$B$2:$K$2337,5,0)</f>
        <v>No</v>
      </c>
      <c r="G506" t="str">
        <f>VLOOKUP(A506,'Medical Examinations'!$B$2:$K$2337,6,0)</f>
        <v>No</v>
      </c>
      <c r="H506">
        <f>VLOOKUP(A506,'Medical Examinations'!$B$2:$K$2337,7,0)</f>
        <v>0</v>
      </c>
      <c r="I506" t="str">
        <f>VLOOKUP(A506,'Medical Examinations'!$B$2:$K$2337,8,0)</f>
        <v>Yes</v>
      </c>
      <c r="J506" t="str">
        <f>VLOOKUP(A506,'Medical Examinations'!$B$2:$K$2337,9,0)</f>
        <v>Overweight</v>
      </c>
      <c r="K506" t="str">
        <f>VLOOKUP(A506,'Medical Examinations'!$B$2:$K$2337,10,0)</f>
        <v>Normal</v>
      </c>
      <c r="L506" s="14">
        <f>VLOOKUP(A506,'Hospitalisation Details'!B506:L2851,10,0)</f>
        <v>31307</v>
      </c>
      <c r="M506">
        <f>VLOOKUP(A506,'Hospitalisation Details'!$B$2:$L$2347,6,0)</f>
        <v>19539.240000000002</v>
      </c>
      <c r="N506" t="str">
        <f>VLOOKUP(A506,'Hospitalisation Details'!$B$2:$L$2347,7,0)</f>
        <v>tier - 1</v>
      </c>
      <c r="O506" t="str">
        <f>VLOOKUP(A506,'Hospitalisation Details'!$B$2:$L$2347,8,0)</f>
        <v>tier - 1</v>
      </c>
      <c r="P506" t="str">
        <f>VLOOKUP(A506,'Hospitalisation Details'!$B$2:$L$2347,9,0)</f>
        <v>R1013</v>
      </c>
      <c r="Q506">
        <f>VLOOKUP(A506,'Hospitalisation Details'!$B$2:$L$2347,11,0)</f>
        <v>37</v>
      </c>
    </row>
    <row r="507" spans="1:17" ht="15.6" x14ac:dyDescent="0.3">
      <c r="A507" s="1" t="s">
        <v>1865</v>
      </c>
      <c r="B507" t="str">
        <f>VLOOKUP(A507,'Customer Names'!$A$2:$E$2336,5,)</f>
        <v xml:space="preserve">  Kara</v>
      </c>
      <c r="C507">
        <f>VLOOKUP(A507,'Medical Examinations'!$B$2:$K$2337,2,)</f>
        <v>28.38</v>
      </c>
      <c r="D507">
        <f>VLOOKUP(A507,'Medical Examinations'!$B$2:$K$2337,3,0)</f>
        <v>6.07</v>
      </c>
      <c r="E507" t="str">
        <f>VLOOKUP(A507,'Medical Examinations'!$B$2:$K$2336,4,0)</f>
        <v>No</v>
      </c>
      <c r="F507" t="str">
        <f>VLOOKUP(A507,'Medical Examinations'!$B$2:$K$2337,5,0)</f>
        <v>No</v>
      </c>
      <c r="G507" t="str">
        <f>VLOOKUP(A507,'Medical Examinations'!$B$2:$K$2337,6,0)</f>
        <v>No</v>
      </c>
      <c r="H507">
        <f>VLOOKUP(A507,'Medical Examinations'!$B$2:$K$2337,7,0)</f>
        <v>1</v>
      </c>
      <c r="I507" t="str">
        <f>VLOOKUP(A507,'Medical Examinations'!$B$2:$K$2337,8,0)</f>
        <v>Yes</v>
      </c>
      <c r="J507" t="str">
        <f>VLOOKUP(A507,'Medical Examinations'!$B$2:$K$2337,9,0)</f>
        <v>Overweight</v>
      </c>
      <c r="K507" t="str">
        <f>VLOOKUP(A507,'Medical Examinations'!$B$2:$K$2337,10,0)</f>
        <v>Prediabetes</v>
      </c>
      <c r="L507" s="14">
        <f>VLOOKUP(A507,'Hospitalisation Details'!B507:L2852,10,0)</f>
        <v>33835</v>
      </c>
      <c r="M507">
        <f>VLOOKUP(A507,'Hospitalisation Details'!$B$2:$L$2347,6,0)</f>
        <v>19521.97</v>
      </c>
      <c r="N507" t="str">
        <f>VLOOKUP(A507,'Hospitalisation Details'!$B$2:$L$2347,7,0)</f>
        <v>tier - 1</v>
      </c>
      <c r="O507" t="str">
        <f>VLOOKUP(A507,'Hospitalisation Details'!$B$2:$L$2347,8,0)</f>
        <v>tier - 2</v>
      </c>
      <c r="P507" t="str">
        <f>VLOOKUP(A507,'Hospitalisation Details'!$B$2:$L$2347,9,0)</f>
        <v>R1013</v>
      </c>
      <c r="Q507">
        <f>VLOOKUP(A507,'Hospitalisation Details'!$B$2:$L$2347,11,0)</f>
        <v>30</v>
      </c>
    </row>
    <row r="508" spans="1:17" ht="15.6" x14ac:dyDescent="0.3">
      <c r="A508" s="1" t="s">
        <v>1864</v>
      </c>
      <c r="B508" t="str">
        <f>VLOOKUP(A508,'Customer Names'!$A$2:$E$2336,5,)</f>
        <v xml:space="preserve">  Bradley A</v>
      </c>
      <c r="C508">
        <f>VLOOKUP(A508,'Medical Examinations'!$B$2:$K$2337,2,)</f>
        <v>24.64</v>
      </c>
      <c r="D508">
        <f>VLOOKUP(A508,'Medical Examinations'!$B$2:$K$2337,3,0)</f>
        <v>4.33</v>
      </c>
      <c r="E508" t="str">
        <f>VLOOKUP(A508,'Medical Examinations'!$B$2:$K$2336,4,0)</f>
        <v>No</v>
      </c>
      <c r="F508" t="str">
        <f>VLOOKUP(A508,'Medical Examinations'!$B$2:$K$2337,5,0)</f>
        <v>No</v>
      </c>
      <c r="G508" t="str">
        <f>VLOOKUP(A508,'Medical Examinations'!$B$2:$K$2337,6,0)</f>
        <v>No</v>
      </c>
      <c r="H508">
        <f>VLOOKUP(A508,'Medical Examinations'!$B$2:$K$2337,7,0)</f>
        <v>0</v>
      </c>
      <c r="I508" t="str">
        <f>VLOOKUP(A508,'Medical Examinations'!$B$2:$K$2337,8,0)</f>
        <v>Yes</v>
      </c>
      <c r="J508" t="str">
        <f>VLOOKUP(A508,'Medical Examinations'!$B$2:$K$2337,9,0)</f>
        <v>Normal Weight</v>
      </c>
      <c r="K508" t="str">
        <f>VLOOKUP(A508,'Medical Examinations'!$B$2:$K$2337,10,0)</f>
        <v>Normal</v>
      </c>
      <c r="L508" s="14">
        <f>VLOOKUP(A508,'Hospitalisation Details'!B508:L2853,10,0)</f>
        <v>29533</v>
      </c>
      <c r="M508">
        <f>VLOOKUP(A508,'Hospitalisation Details'!$B$2:$L$2347,6,0)</f>
        <v>19515.54</v>
      </c>
      <c r="N508" t="str">
        <f>VLOOKUP(A508,'Hospitalisation Details'!$B$2:$L$2347,7,0)</f>
        <v>tier - 1</v>
      </c>
      <c r="O508" t="str">
        <f>VLOOKUP(A508,'Hospitalisation Details'!$B$2:$L$2347,8,0)</f>
        <v>tier - 1</v>
      </c>
      <c r="P508" t="str">
        <f>VLOOKUP(A508,'Hospitalisation Details'!$B$2:$L$2347,9,0)</f>
        <v>R1013</v>
      </c>
      <c r="Q508">
        <f>VLOOKUP(A508,'Hospitalisation Details'!$B$2:$L$2347,11,0)</f>
        <v>42</v>
      </c>
    </row>
    <row r="509" spans="1:17" ht="15.6" x14ac:dyDescent="0.3">
      <c r="A509" s="1" t="s">
        <v>1863</v>
      </c>
      <c r="B509" t="str">
        <f>VLOOKUP(A509,'Customer Names'!$A$2:$E$2336,5,)</f>
        <v xml:space="preserve">  Brendan</v>
      </c>
      <c r="C509">
        <f>VLOOKUP(A509,'Medical Examinations'!$B$2:$K$2337,2,)</f>
        <v>39.71</v>
      </c>
      <c r="D509">
        <f>VLOOKUP(A509,'Medical Examinations'!$B$2:$K$2337,3,0)</f>
        <v>5.83</v>
      </c>
      <c r="E509" t="str">
        <f>VLOOKUP(A509,'Medical Examinations'!$B$2:$K$2336,4,0)</f>
        <v>No</v>
      </c>
      <c r="F509" t="str">
        <f>VLOOKUP(A509,'Medical Examinations'!$B$2:$K$2337,5,0)</f>
        <v>No</v>
      </c>
      <c r="G509" t="str">
        <f>VLOOKUP(A509,'Medical Examinations'!$B$2:$K$2337,6,0)</f>
        <v>No</v>
      </c>
      <c r="H509">
        <f>VLOOKUP(A509,'Medical Examinations'!$B$2:$K$2337,7,0)</f>
        <v>1</v>
      </c>
      <c r="I509" t="str">
        <f>VLOOKUP(A509,'Medical Examinations'!$B$2:$K$2337,8,0)</f>
        <v>No</v>
      </c>
      <c r="J509" t="str">
        <f>VLOOKUP(A509,'Medical Examinations'!$B$2:$K$2337,9,0)</f>
        <v>Obesity</v>
      </c>
      <c r="K509" t="str">
        <f>VLOOKUP(A509,'Medical Examinations'!$B$2:$K$2337,10,0)</f>
        <v>Prediabetes</v>
      </c>
      <c r="L509" s="14">
        <f>VLOOKUP(A509,'Hospitalisation Details'!B509:L2854,10,0)</f>
        <v>32111</v>
      </c>
      <c r="M509">
        <f>VLOOKUP(A509,'Hospitalisation Details'!$B$2:$L$2347,6,0)</f>
        <v>19496.72</v>
      </c>
      <c r="N509" t="str">
        <f>VLOOKUP(A509,'Hospitalisation Details'!$B$2:$L$2347,7,0)</f>
        <v>tier - 1</v>
      </c>
      <c r="O509" t="str">
        <f>VLOOKUP(A509,'Hospitalisation Details'!$B$2:$L$2347,8,0)</f>
        <v>tier - 3</v>
      </c>
      <c r="P509" t="str">
        <f>VLOOKUP(A509,'Hospitalisation Details'!$B$2:$L$2347,9,0)</f>
        <v>R1019</v>
      </c>
      <c r="Q509">
        <f>VLOOKUP(A509,'Hospitalisation Details'!$B$2:$L$2347,11,0)</f>
        <v>35</v>
      </c>
    </row>
    <row r="510" spans="1:17" ht="15.6" x14ac:dyDescent="0.3">
      <c r="A510" s="1" t="s">
        <v>1862</v>
      </c>
      <c r="B510" t="str">
        <f>VLOOKUP(A510,'Customer Names'!$A$2:$E$2336,5,)</f>
        <v xml:space="preserve">  Amber R</v>
      </c>
      <c r="C510">
        <f>VLOOKUP(A510,'Medical Examinations'!$B$2:$K$2337,2,)</f>
        <v>22.22</v>
      </c>
      <c r="D510">
        <f>VLOOKUP(A510,'Medical Examinations'!$B$2:$K$2337,3,0)</f>
        <v>5.5</v>
      </c>
      <c r="E510" t="str">
        <f>VLOOKUP(A510,'Medical Examinations'!$B$2:$K$2336,4,0)</f>
        <v>No</v>
      </c>
      <c r="F510" t="str">
        <f>VLOOKUP(A510,'Medical Examinations'!$B$2:$K$2337,5,0)</f>
        <v>No</v>
      </c>
      <c r="G510" t="str">
        <f>VLOOKUP(A510,'Medical Examinations'!$B$2:$K$2337,6,0)</f>
        <v>No</v>
      </c>
      <c r="H510">
        <f>VLOOKUP(A510,'Medical Examinations'!$B$2:$K$2337,7,0)</f>
        <v>0</v>
      </c>
      <c r="I510" t="str">
        <f>VLOOKUP(A510,'Medical Examinations'!$B$2:$K$2337,8,0)</f>
        <v>Yes</v>
      </c>
      <c r="J510" t="str">
        <f>VLOOKUP(A510,'Medical Examinations'!$B$2:$K$2337,9,0)</f>
        <v>Normal Weight</v>
      </c>
      <c r="K510" t="str">
        <f>VLOOKUP(A510,'Medical Examinations'!$B$2:$K$2337,10,0)</f>
        <v>Normal</v>
      </c>
      <c r="L510" s="14">
        <f>VLOOKUP(A510,'Hospitalisation Details'!B510:L2855,10,0)</f>
        <v>30300</v>
      </c>
      <c r="M510">
        <f>VLOOKUP(A510,'Hospitalisation Details'!$B$2:$L$2347,6,0)</f>
        <v>19444.27</v>
      </c>
      <c r="N510" t="str">
        <f>VLOOKUP(A510,'Hospitalisation Details'!$B$2:$L$2347,7,0)</f>
        <v>tier - 1</v>
      </c>
      <c r="O510" t="str">
        <f>VLOOKUP(A510,'Hospitalisation Details'!$B$2:$L$2347,8,0)</f>
        <v>tier - 1</v>
      </c>
      <c r="P510" t="str">
        <f>VLOOKUP(A510,'Hospitalisation Details'!$B$2:$L$2347,9,0)</f>
        <v>R1013</v>
      </c>
      <c r="Q510">
        <f>VLOOKUP(A510,'Hospitalisation Details'!$B$2:$L$2347,11,0)</f>
        <v>40</v>
      </c>
    </row>
    <row r="511" spans="1:17" ht="15.6" x14ac:dyDescent="0.3">
      <c r="A511" s="1" t="s">
        <v>1861</v>
      </c>
      <c r="B511" t="str">
        <f>VLOOKUP(A511,'Customer Names'!$A$2:$E$2336,5,)</f>
        <v xml:space="preserve">  Sean K</v>
      </c>
      <c r="C511">
        <f>VLOOKUP(A511,'Medical Examinations'!$B$2:$K$2337,2,)</f>
        <v>33.344999999999999</v>
      </c>
      <c r="D511">
        <f>VLOOKUP(A511,'Medical Examinations'!$B$2:$K$2337,3,0)</f>
        <v>4.79</v>
      </c>
      <c r="E511" t="str">
        <f>VLOOKUP(A511,'Medical Examinations'!$B$2:$K$2336,4,0)</f>
        <v>No</v>
      </c>
      <c r="F511" t="str">
        <f>VLOOKUP(A511,'Medical Examinations'!$B$2:$K$2337,5,0)</f>
        <v>No</v>
      </c>
      <c r="G511" t="str">
        <f>VLOOKUP(A511,'Medical Examinations'!$B$2:$K$2337,6,0)</f>
        <v>Yes</v>
      </c>
      <c r="H511">
        <f>VLOOKUP(A511,'Medical Examinations'!$B$2:$K$2337,7,0)</f>
        <v>1</v>
      </c>
      <c r="I511" t="str">
        <f>VLOOKUP(A511,'Medical Examinations'!$B$2:$K$2337,8,0)</f>
        <v>No</v>
      </c>
      <c r="J511" t="str">
        <f>VLOOKUP(A511,'Medical Examinations'!$B$2:$K$2337,9,0)</f>
        <v>Obesity</v>
      </c>
      <c r="K511" t="str">
        <f>VLOOKUP(A511,'Medical Examinations'!$B$2:$K$2337,10,0)</f>
        <v>Normal</v>
      </c>
      <c r="L511" s="14">
        <f>VLOOKUP(A511,'Hospitalisation Details'!B511:L2856,10,0)</f>
        <v>34218</v>
      </c>
      <c r="M511">
        <f>VLOOKUP(A511,'Hospitalisation Details'!$B$2:$L$2347,6,0)</f>
        <v>19442.349999999999</v>
      </c>
      <c r="N511" t="str">
        <f>VLOOKUP(A511,'Hospitalisation Details'!$B$2:$L$2347,7,0)</f>
        <v>tier - 1</v>
      </c>
      <c r="O511" t="str">
        <f>VLOOKUP(A511,'Hospitalisation Details'!$B$2:$L$2347,8,0)</f>
        <v>tier - 3</v>
      </c>
      <c r="P511" t="str">
        <f>VLOOKUP(A511,'Hospitalisation Details'!$B$2:$L$2347,9,0)</f>
        <v>R1012</v>
      </c>
      <c r="Q511">
        <f>VLOOKUP(A511,'Hospitalisation Details'!$B$2:$L$2347,11,0)</f>
        <v>29</v>
      </c>
    </row>
    <row r="512" spans="1:17" ht="15.6" x14ac:dyDescent="0.3">
      <c r="A512" s="1" t="s">
        <v>1860</v>
      </c>
      <c r="B512" t="str">
        <f>VLOOKUP(A512,'Customer Names'!$A$2:$E$2336,5,)</f>
        <v xml:space="preserve">  Rick</v>
      </c>
      <c r="C512">
        <f>VLOOKUP(A512,'Medical Examinations'!$B$2:$K$2337,2,)</f>
        <v>24.42</v>
      </c>
      <c r="D512">
        <f>VLOOKUP(A512,'Medical Examinations'!$B$2:$K$2337,3,0)</f>
        <v>5.81</v>
      </c>
      <c r="E512" t="str">
        <f>VLOOKUP(A512,'Medical Examinations'!$B$2:$K$2336,4,0)</f>
        <v>No</v>
      </c>
      <c r="F512" t="str">
        <f>VLOOKUP(A512,'Medical Examinations'!$B$2:$K$2337,5,0)</f>
        <v>No</v>
      </c>
      <c r="G512" t="str">
        <f>VLOOKUP(A512,'Medical Examinations'!$B$2:$K$2337,6,0)</f>
        <v>No</v>
      </c>
      <c r="H512">
        <f>VLOOKUP(A512,'Medical Examinations'!$B$2:$K$2337,7,0)</f>
        <v>1</v>
      </c>
      <c r="I512" t="str">
        <f>VLOOKUP(A512,'Medical Examinations'!$B$2:$K$2337,8,0)</f>
        <v>Yes</v>
      </c>
      <c r="J512" t="str">
        <f>VLOOKUP(A512,'Medical Examinations'!$B$2:$K$2337,9,0)</f>
        <v>Normal Weight</v>
      </c>
      <c r="K512" t="str">
        <f>VLOOKUP(A512,'Medical Examinations'!$B$2:$K$2337,10,0)</f>
        <v>Prediabetes</v>
      </c>
      <c r="L512" s="14">
        <f>VLOOKUP(A512,'Hospitalisation Details'!B512:L2857,10,0)</f>
        <v>31958</v>
      </c>
      <c r="M512">
        <f>VLOOKUP(A512,'Hospitalisation Details'!$B$2:$L$2347,6,0)</f>
        <v>19362</v>
      </c>
      <c r="N512" t="str">
        <f>VLOOKUP(A512,'Hospitalisation Details'!$B$2:$L$2347,7,0)</f>
        <v>tier - 1</v>
      </c>
      <c r="O512" t="str">
        <f>VLOOKUP(A512,'Hospitalisation Details'!$B$2:$L$2347,8,0)</f>
        <v>tier - 3</v>
      </c>
      <c r="P512" t="str">
        <f>VLOOKUP(A512,'Hospitalisation Details'!$B$2:$L$2347,9,0)</f>
        <v>R1013</v>
      </c>
      <c r="Q512">
        <f>VLOOKUP(A512,'Hospitalisation Details'!$B$2:$L$2347,11,0)</f>
        <v>35</v>
      </c>
    </row>
    <row r="513" spans="1:17" ht="15.6" x14ac:dyDescent="0.3">
      <c r="A513" s="1" t="s">
        <v>1859</v>
      </c>
      <c r="B513" t="str">
        <f>VLOOKUP(A513,'Customer Names'!$A$2:$E$2336,5,)</f>
        <v xml:space="preserve">  Matthew</v>
      </c>
      <c r="C513">
        <f>VLOOKUP(A513,'Medical Examinations'!$B$2:$K$2337,2,)</f>
        <v>29.81</v>
      </c>
      <c r="D513">
        <f>VLOOKUP(A513,'Medical Examinations'!$B$2:$K$2337,3,0)</f>
        <v>5.58</v>
      </c>
      <c r="E513" t="str">
        <f>VLOOKUP(A513,'Medical Examinations'!$B$2:$K$2336,4,0)</f>
        <v>No</v>
      </c>
      <c r="F513" t="str">
        <f>VLOOKUP(A513,'Medical Examinations'!$B$2:$K$2337,5,0)</f>
        <v>No</v>
      </c>
      <c r="G513" t="str">
        <f>VLOOKUP(A513,'Medical Examinations'!$B$2:$K$2337,6,0)</f>
        <v>No</v>
      </c>
      <c r="H513">
        <f>VLOOKUP(A513,'Medical Examinations'!$B$2:$K$2337,7,0)</f>
        <v>0</v>
      </c>
      <c r="I513" t="str">
        <f>VLOOKUP(A513,'Medical Examinations'!$B$2:$K$2337,8,0)</f>
        <v>Yes</v>
      </c>
      <c r="J513" t="str">
        <f>VLOOKUP(A513,'Medical Examinations'!$B$2:$K$2337,9,0)</f>
        <v>Overweight</v>
      </c>
      <c r="K513" t="str">
        <f>VLOOKUP(A513,'Medical Examinations'!$B$2:$K$2337,10,0)</f>
        <v>Normal</v>
      </c>
      <c r="L513" s="14">
        <f>VLOOKUP(A513,'Hospitalisation Details'!B513:L2858,10,0)</f>
        <v>33474</v>
      </c>
      <c r="M513">
        <f>VLOOKUP(A513,'Hospitalisation Details'!$B$2:$L$2347,6,0)</f>
        <v>19350.37</v>
      </c>
      <c r="N513" t="str">
        <f>VLOOKUP(A513,'Hospitalisation Details'!$B$2:$L$2347,7,0)</f>
        <v>tier - 1</v>
      </c>
      <c r="O513" t="str">
        <f>VLOOKUP(A513,'Hospitalisation Details'!$B$2:$L$2347,8,0)</f>
        <v>tier - 3</v>
      </c>
      <c r="P513" t="str">
        <f>VLOOKUP(A513,'Hospitalisation Details'!$B$2:$L$2347,9,0)</f>
        <v>R1013</v>
      </c>
      <c r="Q513">
        <f>VLOOKUP(A513,'Hospitalisation Details'!$B$2:$L$2347,11,0)</f>
        <v>31</v>
      </c>
    </row>
    <row r="514" spans="1:17" ht="15.6" x14ac:dyDescent="0.3">
      <c r="A514" s="1" t="s">
        <v>1858</v>
      </c>
      <c r="B514" t="str">
        <f>VLOOKUP(A514,'Customer Names'!$A$2:$E$2336,5,)</f>
        <v xml:space="preserve">  Brady</v>
      </c>
      <c r="C514">
        <f>VLOOKUP(A514,'Medical Examinations'!$B$2:$K$2337,2,)</f>
        <v>51.18</v>
      </c>
      <c r="D514">
        <f>VLOOKUP(A514,'Medical Examinations'!$B$2:$K$2337,3,0)</f>
        <v>4.4000000000000004</v>
      </c>
      <c r="E514" t="str">
        <f>VLOOKUP(A514,'Medical Examinations'!$B$2:$K$2336,4,0)</f>
        <v>Yes</v>
      </c>
      <c r="F514" t="str">
        <f>VLOOKUP(A514,'Medical Examinations'!$B$2:$K$2337,5,0)</f>
        <v>No</v>
      </c>
      <c r="G514" t="str">
        <f>VLOOKUP(A514,'Medical Examinations'!$B$2:$K$2337,6,0)</f>
        <v>No</v>
      </c>
      <c r="H514">
        <f>VLOOKUP(A514,'Medical Examinations'!$B$2:$K$2337,7,0)</f>
        <v>2</v>
      </c>
      <c r="I514" t="str">
        <f>VLOOKUP(A514,'Medical Examinations'!$B$2:$K$2337,8,0)</f>
        <v>No</v>
      </c>
      <c r="J514" t="str">
        <f>VLOOKUP(A514,'Medical Examinations'!$B$2:$K$2337,9,0)</f>
        <v>Obesity</v>
      </c>
      <c r="K514" t="str">
        <f>VLOOKUP(A514,'Medical Examinations'!$B$2:$K$2337,10,0)</f>
        <v>Normal</v>
      </c>
      <c r="L514" s="14">
        <f>VLOOKUP(A514,'Hospitalisation Details'!B514:L2859,10,0)</f>
        <v>24426</v>
      </c>
      <c r="M514">
        <f>VLOOKUP(A514,'Hospitalisation Details'!$B$2:$L$2347,6,0)</f>
        <v>19321.060000000001</v>
      </c>
      <c r="N514" t="str">
        <f>VLOOKUP(A514,'Hospitalisation Details'!$B$2:$L$2347,7,0)</f>
        <v>tier - 1</v>
      </c>
      <c r="O514" t="str">
        <f>VLOOKUP(A514,'Hospitalisation Details'!$B$2:$L$2347,8,0)</f>
        <v>tier - 1</v>
      </c>
      <c r="P514" t="str">
        <f>VLOOKUP(A514,'Hospitalisation Details'!$B$2:$L$2347,9,0)</f>
        <v>R1012</v>
      </c>
      <c r="Q514">
        <f>VLOOKUP(A514,'Hospitalisation Details'!$B$2:$L$2347,11,0)</f>
        <v>56</v>
      </c>
    </row>
    <row r="515" spans="1:17" ht="15.6" x14ac:dyDescent="0.3">
      <c r="A515" s="1" t="s">
        <v>1857</v>
      </c>
      <c r="B515" t="str">
        <f>VLOOKUP(A515,'Customer Names'!$A$2:$E$2336,5,)</f>
        <v xml:space="preserve">  Kameko</v>
      </c>
      <c r="C515">
        <f>VLOOKUP(A515,'Medical Examinations'!$B$2:$K$2337,2,)</f>
        <v>51.37</v>
      </c>
      <c r="D515">
        <f>VLOOKUP(A515,'Medical Examinations'!$B$2:$K$2337,3,0)</f>
        <v>8.18</v>
      </c>
      <c r="E515" t="str">
        <f>VLOOKUP(A515,'Medical Examinations'!$B$2:$K$2336,4,0)</f>
        <v>Yes</v>
      </c>
      <c r="F515" t="str">
        <f>VLOOKUP(A515,'Medical Examinations'!$B$2:$K$2337,5,0)</f>
        <v>No</v>
      </c>
      <c r="G515" t="str">
        <f>VLOOKUP(A515,'Medical Examinations'!$B$2:$K$2337,6,0)</f>
        <v>No</v>
      </c>
      <c r="H515">
        <f>VLOOKUP(A515,'Medical Examinations'!$B$2:$K$2337,7,0)</f>
        <v>0</v>
      </c>
      <c r="I515" t="str">
        <f>VLOOKUP(A515,'Medical Examinations'!$B$2:$K$2337,8,0)</f>
        <v>No</v>
      </c>
      <c r="J515" t="str">
        <f>VLOOKUP(A515,'Medical Examinations'!$B$2:$K$2337,9,0)</f>
        <v>Obesity</v>
      </c>
      <c r="K515" t="str">
        <f>VLOOKUP(A515,'Medical Examinations'!$B$2:$K$2337,10,0)</f>
        <v>Diabetes</v>
      </c>
      <c r="L515" s="14">
        <f>VLOOKUP(A515,'Hospitalisation Details'!B515:L2860,10,0)</f>
        <v>24682</v>
      </c>
      <c r="M515">
        <f>VLOOKUP(A515,'Hospitalisation Details'!$B$2:$L$2347,6,0)</f>
        <v>19259.96</v>
      </c>
      <c r="N515" t="str">
        <f>VLOOKUP(A515,'Hospitalisation Details'!$B$2:$L$2347,7,0)</f>
        <v>tier - 1</v>
      </c>
      <c r="O515" t="str">
        <f>VLOOKUP(A515,'Hospitalisation Details'!$B$2:$L$2347,8,0)</f>
        <v>tier - 1</v>
      </c>
      <c r="P515" t="str">
        <f>VLOOKUP(A515,'Hospitalisation Details'!$B$2:$L$2347,9,0)</f>
        <v>R1012</v>
      </c>
      <c r="Q515">
        <f>VLOOKUP(A515,'Hospitalisation Details'!$B$2:$L$2347,11,0)</f>
        <v>55</v>
      </c>
    </row>
    <row r="516" spans="1:17" ht="15.6" x14ac:dyDescent="0.3">
      <c r="A516" s="1" t="s">
        <v>1856</v>
      </c>
      <c r="B516" t="str">
        <f>VLOOKUP(A516,'Customer Names'!$A$2:$E$2336,5,)</f>
        <v xml:space="preserve">  Jeremy A</v>
      </c>
      <c r="C516">
        <f>VLOOKUP(A516,'Medical Examinations'!$B$2:$K$2337,2,)</f>
        <v>36.19</v>
      </c>
      <c r="D516">
        <f>VLOOKUP(A516,'Medical Examinations'!$B$2:$K$2337,3,0)</f>
        <v>5.52</v>
      </c>
      <c r="E516" t="str">
        <f>VLOOKUP(A516,'Medical Examinations'!$B$2:$K$2336,4,0)</f>
        <v>Yes</v>
      </c>
      <c r="F516" t="str">
        <f>VLOOKUP(A516,'Medical Examinations'!$B$2:$K$2337,5,0)</f>
        <v>No</v>
      </c>
      <c r="G516" t="str">
        <f>VLOOKUP(A516,'Medical Examinations'!$B$2:$K$2337,6,0)</f>
        <v>No</v>
      </c>
      <c r="H516">
        <f>VLOOKUP(A516,'Medical Examinations'!$B$2:$K$2337,7,0)</f>
        <v>0</v>
      </c>
      <c r="I516" t="str">
        <f>VLOOKUP(A516,'Medical Examinations'!$B$2:$K$2337,8,0)</f>
        <v>No</v>
      </c>
      <c r="J516" t="str">
        <f>VLOOKUP(A516,'Medical Examinations'!$B$2:$K$2337,9,0)</f>
        <v>Obesity</v>
      </c>
      <c r="K516" t="str">
        <f>VLOOKUP(A516,'Medical Examinations'!$B$2:$K$2337,10,0)</f>
        <v>Normal</v>
      </c>
      <c r="L516" s="14">
        <f>VLOOKUP(A516,'Hospitalisation Details'!B516:L2861,10,0)</f>
        <v>31409</v>
      </c>
      <c r="M516">
        <f>VLOOKUP(A516,'Hospitalisation Details'!$B$2:$L$2347,6,0)</f>
        <v>19214.71</v>
      </c>
      <c r="N516" t="str">
        <f>VLOOKUP(A516,'Hospitalisation Details'!$B$2:$L$2347,7,0)</f>
        <v>tier - 1</v>
      </c>
      <c r="O516" t="str">
        <f>VLOOKUP(A516,'Hospitalisation Details'!$B$2:$L$2347,8,0)</f>
        <v>tier - 3</v>
      </c>
      <c r="P516" t="str">
        <f>VLOOKUP(A516,'Hospitalisation Details'!$B$2:$L$2347,9,0)</f>
        <v>R1013</v>
      </c>
      <c r="Q516">
        <f>VLOOKUP(A516,'Hospitalisation Details'!$B$2:$L$2347,11,0)</f>
        <v>37</v>
      </c>
    </row>
    <row r="517" spans="1:17" ht="15.6" x14ac:dyDescent="0.3">
      <c r="A517" s="1" t="s">
        <v>1855</v>
      </c>
      <c r="B517" t="str">
        <f>VLOOKUP(A517,'Customer Names'!$A$2:$E$2336,5,)</f>
        <v xml:space="preserve">  Daniel</v>
      </c>
      <c r="C517">
        <f>VLOOKUP(A517,'Medical Examinations'!$B$2:$K$2337,2,)</f>
        <v>25.9</v>
      </c>
      <c r="D517">
        <f>VLOOKUP(A517,'Medical Examinations'!$B$2:$K$2337,3,0)</f>
        <v>4.84</v>
      </c>
      <c r="E517" t="str">
        <f>VLOOKUP(A517,'Medical Examinations'!$B$2:$K$2336,4,0)</f>
        <v>No</v>
      </c>
      <c r="F517" t="str">
        <f>VLOOKUP(A517,'Medical Examinations'!$B$2:$K$2337,5,0)</f>
        <v>No</v>
      </c>
      <c r="G517" t="str">
        <f>VLOOKUP(A517,'Medical Examinations'!$B$2:$K$2337,6,0)</f>
        <v>No</v>
      </c>
      <c r="H517">
        <f>VLOOKUP(A517,'Medical Examinations'!$B$2:$K$2337,7,0)</f>
        <v>0</v>
      </c>
      <c r="I517" t="str">
        <f>VLOOKUP(A517,'Medical Examinations'!$B$2:$K$2337,8,0)</f>
        <v>Yes</v>
      </c>
      <c r="J517" t="str">
        <f>VLOOKUP(A517,'Medical Examinations'!$B$2:$K$2337,9,0)</f>
        <v>Overweight</v>
      </c>
      <c r="K517" t="str">
        <f>VLOOKUP(A517,'Medical Examinations'!$B$2:$K$2337,10,0)</f>
        <v>Normal</v>
      </c>
      <c r="L517" s="14">
        <f>VLOOKUP(A517,'Hospitalisation Details'!B517:L2862,10,0)</f>
        <v>33497</v>
      </c>
      <c r="M517">
        <f>VLOOKUP(A517,'Hospitalisation Details'!$B$2:$L$2347,6,0)</f>
        <v>19199.939999999999</v>
      </c>
      <c r="N517" t="str">
        <f>VLOOKUP(A517,'Hospitalisation Details'!$B$2:$L$2347,7,0)</f>
        <v>tier - 1</v>
      </c>
      <c r="O517" t="str">
        <f>VLOOKUP(A517,'Hospitalisation Details'!$B$2:$L$2347,8,0)</f>
        <v>tier - 3</v>
      </c>
      <c r="P517" t="str">
        <f>VLOOKUP(A517,'Hospitalisation Details'!$B$2:$L$2347,9,0)</f>
        <v>R1011</v>
      </c>
      <c r="Q517">
        <f>VLOOKUP(A517,'Hospitalisation Details'!$B$2:$L$2347,11,0)</f>
        <v>31</v>
      </c>
    </row>
    <row r="518" spans="1:17" ht="15.6" x14ac:dyDescent="0.3">
      <c r="A518" s="1" t="s">
        <v>1854</v>
      </c>
      <c r="B518" t="str">
        <f>VLOOKUP(A518,'Customer Names'!$A$2:$E$2336,5,)</f>
        <v xml:space="preserve">  Amanda</v>
      </c>
      <c r="C518">
        <f>VLOOKUP(A518,'Medical Examinations'!$B$2:$K$2337,2,)</f>
        <v>35.72</v>
      </c>
      <c r="D518">
        <f>VLOOKUP(A518,'Medical Examinations'!$B$2:$K$2337,3,0)</f>
        <v>4.08</v>
      </c>
      <c r="E518" t="str">
        <f>VLOOKUP(A518,'Medical Examinations'!$B$2:$K$2336,4,0)</f>
        <v>No</v>
      </c>
      <c r="F518" t="str">
        <f>VLOOKUP(A518,'Medical Examinations'!$B$2:$K$2337,5,0)</f>
        <v>No</v>
      </c>
      <c r="G518" t="str">
        <f>VLOOKUP(A518,'Medical Examinations'!$B$2:$K$2337,6,0)</f>
        <v>Yes</v>
      </c>
      <c r="H518">
        <f>VLOOKUP(A518,'Medical Examinations'!$B$2:$K$2337,7,0)</f>
        <v>1</v>
      </c>
      <c r="I518" t="str">
        <f>VLOOKUP(A518,'Medical Examinations'!$B$2:$K$2337,8,0)</f>
        <v>No</v>
      </c>
      <c r="J518" t="str">
        <f>VLOOKUP(A518,'Medical Examinations'!$B$2:$K$2337,9,0)</f>
        <v>Obesity</v>
      </c>
      <c r="K518" t="str">
        <f>VLOOKUP(A518,'Medical Examinations'!$B$2:$K$2337,10,0)</f>
        <v>Normal</v>
      </c>
      <c r="L518" s="14">
        <f>VLOOKUP(A518,'Hospitalisation Details'!B518:L2863,10,0)</f>
        <v>29038</v>
      </c>
      <c r="M518">
        <f>VLOOKUP(A518,'Hospitalisation Details'!$B$2:$L$2347,6,0)</f>
        <v>19144.580000000002</v>
      </c>
      <c r="N518" t="str">
        <f>VLOOKUP(A518,'Hospitalisation Details'!$B$2:$L$2347,7,0)</f>
        <v>tier - 1</v>
      </c>
      <c r="O518" t="str">
        <f>VLOOKUP(A518,'Hospitalisation Details'!$B$2:$L$2347,8,0)</f>
        <v>tier - 1</v>
      </c>
      <c r="P518" t="str">
        <f>VLOOKUP(A518,'Hospitalisation Details'!$B$2:$L$2347,9,0)</f>
        <v>R1024</v>
      </c>
      <c r="Q518">
        <f>VLOOKUP(A518,'Hospitalisation Details'!$B$2:$L$2347,11,0)</f>
        <v>43</v>
      </c>
    </row>
    <row r="519" spans="1:17" ht="15.6" x14ac:dyDescent="0.3">
      <c r="A519" s="1" t="s">
        <v>1853</v>
      </c>
      <c r="B519" t="str">
        <f>VLOOKUP(A519,'Customer Names'!$A$2:$E$2336,5,)</f>
        <v xml:space="preserve">  Karen</v>
      </c>
      <c r="C519">
        <f>VLOOKUP(A519,'Medical Examinations'!$B$2:$K$2337,2,)</f>
        <v>27.94</v>
      </c>
      <c r="D519">
        <f>VLOOKUP(A519,'Medical Examinations'!$B$2:$K$2337,3,0)</f>
        <v>4.4800000000000004</v>
      </c>
      <c r="E519" t="str">
        <f>VLOOKUP(A519,'Medical Examinations'!$B$2:$K$2336,4,0)</f>
        <v>No</v>
      </c>
      <c r="F519" t="str">
        <f>VLOOKUP(A519,'Medical Examinations'!$B$2:$K$2337,5,0)</f>
        <v>No</v>
      </c>
      <c r="G519" t="str">
        <f>VLOOKUP(A519,'Medical Examinations'!$B$2:$K$2337,6,0)</f>
        <v>Yes</v>
      </c>
      <c r="H519">
        <f>VLOOKUP(A519,'Medical Examinations'!$B$2:$K$2337,7,0)</f>
        <v>1</v>
      </c>
      <c r="I519" t="str">
        <f>VLOOKUP(A519,'Medical Examinations'!$B$2:$K$2337,8,0)</f>
        <v>Yes</v>
      </c>
      <c r="J519" t="str">
        <f>VLOOKUP(A519,'Medical Examinations'!$B$2:$K$2337,9,0)</f>
        <v>Overweight</v>
      </c>
      <c r="K519" t="str">
        <f>VLOOKUP(A519,'Medical Examinations'!$B$2:$K$2337,10,0)</f>
        <v>Normal</v>
      </c>
      <c r="L519" s="14">
        <f>VLOOKUP(A519,'Hospitalisation Details'!B519:L2864,10,0)</f>
        <v>34240</v>
      </c>
      <c r="M519">
        <f>VLOOKUP(A519,'Hospitalisation Details'!$B$2:$L$2347,6,0)</f>
        <v>19107.78</v>
      </c>
      <c r="N519" t="str">
        <f>VLOOKUP(A519,'Hospitalisation Details'!$B$2:$L$2347,7,0)</f>
        <v>tier - 1</v>
      </c>
      <c r="O519" t="str">
        <f>VLOOKUP(A519,'Hospitalisation Details'!$B$2:$L$2347,8,0)</f>
        <v>tier - 2</v>
      </c>
      <c r="P519" t="str">
        <f>VLOOKUP(A519,'Hospitalisation Details'!$B$2:$L$2347,9,0)</f>
        <v>R1013</v>
      </c>
      <c r="Q519">
        <f>VLOOKUP(A519,'Hospitalisation Details'!$B$2:$L$2347,11,0)</f>
        <v>29</v>
      </c>
    </row>
    <row r="520" spans="1:17" ht="15.6" x14ac:dyDescent="0.3">
      <c r="A520" s="1" t="s">
        <v>1852</v>
      </c>
      <c r="B520" t="str">
        <f>VLOOKUP(A520,'Customer Names'!$A$2:$E$2336,5,)</f>
        <v xml:space="preserve">  Gregory</v>
      </c>
      <c r="C520">
        <f>VLOOKUP(A520,'Medical Examinations'!$B$2:$K$2337,2,)</f>
        <v>27.1</v>
      </c>
      <c r="D520">
        <f>VLOOKUP(A520,'Medical Examinations'!$B$2:$K$2337,3,0)</f>
        <v>5.73</v>
      </c>
      <c r="E520" t="str">
        <f>VLOOKUP(A520,'Medical Examinations'!$B$2:$K$2336,4,0)</f>
        <v>No</v>
      </c>
      <c r="F520" t="str">
        <f>VLOOKUP(A520,'Medical Examinations'!$B$2:$K$2337,5,0)</f>
        <v>No</v>
      </c>
      <c r="G520" t="str">
        <f>VLOOKUP(A520,'Medical Examinations'!$B$2:$K$2337,6,0)</f>
        <v>No</v>
      </c>
      <c r="H520">
        <f>VLOOKUP(A520,'Medical Examinations'!$B$2:$K$2337,7,0)</f>
        <v>0</v>
      </c>
      <c r="I520" t="str">
        <f>VLOOKUP(A520,'Medical Examinations'!$B$2:$K$2337,8,0)</f>
        <v>Yes</v>
      </c>
      <c r="J520" t="str">
        <f>VLOOKUP(A520,'Medical Examinations'!$B$2:$K$2337,9,0)</f>
        <v>Overweight</v>
      </c>
      <c r="K520" t="str">
        <f>VLOOKUP(A520,'Medical Examinations'!$B$2:$K$2337,10,0)</f>
        <v>Prediabetes</v>
      </c>
      <c r="L520" s="14">
        <f>VLOOKUP(A520,'Hospitalisation Details'!B520:L2865,10,0)</f>
        <v>32664</v>
      </c>
      <c r="M520">
        <f>VLOOKUP(A520,'Hospitalisation Details'!$B$2:$L$2347,6,0)</f>
        <v>19040.88</v>
      </c>
      <c r="N520" t="str">
        <f>VLOOKUP(A520,'Hospitalisation Details'!$B$2:$L$2347,7,0)</f>
        <v>tier - 1</v>
      </c>
      <c r="O520" t="str">
        <f>VLOOKUP(A520,'Hospitalisation Details'!$B$2:$L$2347,8,0)</f>
        <v>tier - 3</v>
      </c>
      <c r="P520" t="str">
        <f>VLOOKUP(A520,'Hospitalisation Details'!$B$2:$L$2347,9,0)</f>
        <v>R1011</v>
      </c>
      <c r="Q520">
        <f>VLOOKUP(A520,'Hospitalisation Details'!$B$2:$L$2347,11,0)</f>
        <v>34</v>
      </c>
    </row>
    <row r="521" spans="1:17" ht="15.6" x14ac:dyDescent="0.3">
      <c r="A521" s="1" t="s">
        <v>1851</v>
      </c>
      <c r="B521" t="str">
        <f>VLOOKUP(A521,'Customer Names'!$A$2:$E$2336,5,)</f>
        <v xml:space="preserve">  Sabine</v>
      </c>
      <c r="C521">
        <f>VLOOKUP(A521,'Medical Examinations'!$B$2:$K$2337,2,)</f>
        <v>18.3</v>
      </c>
      <c r="D521">
        <f>VLOOKUP(A521,'Medical Examinations'!$B$2:$K$2337,3,0)</f>
        <v>5.46</v>
      </c>
      <c r="E521" t="str">
        <f>VLOOKUP(A521,'Medical Examinations'!$B$2:$K$2336,4,0)</f>
        <v>Yes</v>
      </c>
      <c r="F521" t="str">
        <f>VLOOKUP(A521,'Medical Examinations'!$B$2:$K$2337,5,0)</f>
        <v>No</v>
      </c>
      <c r="G521" t="str">
        <f>VLOOKUP(A521,'Medical Examinations'!$B$2:$K$2337,6,0)</f>
        <v>Yes</v>
      </c>
      <c r="H521">
        <f>VLOOKUP(A521,'Medical Examinations'!$B$2:$K$2337,7,0)</f>
        <v>1</v>
      </c>
      <c r="I521" t="str">
        <f>VLOOKUP(A521,'Medical Examinations'!$B$2:$K$2337,8,0)</f>
        <v>Yes</v>
      </c>
      <c r="J521" t="str">
        <f>VLOOKUP(A521,'Medical Examinations'!$B$2:$K$2337,9,0)</f>
        <v>Underweight</v>
      </c>
      <c r="K521" t="str">
        <f>VLOOKUP(A521,'Medical Examinations'!$B$2:$K$2337,10,0)</f>
        <v>Normal</v>
      </c>
      <c r="L521" s="14">
        <f>VLOOKUP(A521,'Hospitalisation Details'!B521:L2866,10,0)</f>
        <v>30669</v>
      </c>
      <c r="M521">
        <f>VLOOKUP(A521,'Hospitalisation Details'!$B$2:$L$2347,6,0)</f>
        <v>19023.259999999998</v>
      </c>
      <c r="N521" t="str">
        <f>VLOOKUP(A521,'Hospitalisation Details'!$B$2:$L$2347,7,0)</f>
        <v>tier - 1</v>
      </c>
      <c r="O521" t="str">
        <f>VLOOKUP(A521,'Hospitalisation Details'!$B$2:$L$2347,8,0)</f>
        <v>tier - 3</v>
      </c>
      <c r="P521" t="str">
        <f>VLOOKUP(A521,'Hospitalisation Details'!$B$2:$L$2347,9,0)</f>
        <v>R1011</v>
      </c>
      <c r="Q521">
        <f>VLOOKUP(A521,'Hospitalisation Details'!$B$2:$L$2347,11,0)</f>
        <v>39</v>
      </c>
    </row>
    <row r="522" spans="1:17" ht="15.6" x14ac:dyDescent="0.3">
      <c r="A522" s="1" t="s">
        <v>1850</v>
      </c>
      <c r="B522" t="str">
        <f>VLOOKUP(A522,'Customer Names'!$A$2:$E$2336,5,)</f>
        <v xml:space="preserve">  Joseph</v>
      </c>
      <c r="C522">
        <f>VLOOKUP(A522,'Medical Examinations'!$B$2:$K$2337,2,)</f>
        <v>25.3</v>
      </c>
      <c r="D522">
        <f>VLOOKUP(A522,'Medical Examinations'!$B$2:$K$2337,3,0)</f>
        <v>5.0199999999999996</v>
      </c>
      <c r="E522" t="str">
        <f>VLOOKUP(A522,'Medical Examinations'!$B$2:$K$2336,4,0)</f>
        <v>Yes</v>
      </c>
      <c r="F522" t="str">
        <f>VLOOKUP(A522,'Medical Examinations'!$B$2:$K$2337,5,0)</f>
        <v>No</v>
      </c>
      <c r="G522" t="str">
        <f>VLOOKUP(A522,'Medical Examinations'!$B$2:$K$2337,6,0)</f>
        <v>No</v>
      </c>
      <c r="H522">
        <f>VLOOKUP(A522,'Medical Examinations'!$B$2:$K$2337,7,0)</f>
        <v>1</v>
      </c>
      <c r="I522" t="str">
        <f>VLOOKUP(A522,'Medical Examinations'!$B$2:$K$2337,8,0)</f>
        <v>Yes</v>
      </c>
      <c r="J522" t="str">
        <f>VLOOKUP(A522,'Medical Examinations'!$B$2:$K$2337,9,0)</f>
        <v>Overweight</v>
      </c>
      <c r="K522" t="str">
        <f>VLOOKUP(A522,'Medical Examinations'!$B$2:$K$2337,10,0)</f>
        <v>Normal</v>
      </c>
      <c r="L522" s="14">
        <f>VLOOKUP(A522,'Hospitalisation Details'!B522:L2867,10,0)</f>
        <v>32440</v>
      </c>
      <c r="M522">
        <f>VLOOKUP(A522,'Hospitalisation Details'!$B$2:$L$2347,6,0)</f>
        <v>18972.5</v>
      </c>
      <c r="N522" t="str">
        <f>VLOOKUP(A522,'Hospitalisation Details'!$B$2:$L$2347,7,0)</f>
        <v>tier - 1</v>
      </c>
      <c r="O522" t="str">
        <f>VLOOKUP(A522,'Hospitalisation Details'!$B$2:$L$2347,8,0)</f>
        <v>tier - 3</v>
      </c>
      <c r="P522" t="str">
        <f>VLOOKUP(A522,'Hospitalisation Details'!$B$2:$L$2347,9,0)</f>
        <v>R1013</v>
      </c>
      <c r="Q522">
        <f>VLOOKUP(A522,'Hospitalisation Details'!$B$2:$L$2347,11,0)</f>
        <v>34</v>
      </c>
    </row>
    <row r="523" spans="1:17" ht="15.6" x14ac:dyDescent="0.3">
      <c r="A523" s="1" t="s">
        <v>1849</v>
      </c>
      <c r="B523" t="str">
        <f>VLOOKUP(A523,'Customer Names'!$A$2:$E$2336,5,)</f>
        <v xml:space="preserve">  Adam</v>
      </c>
      <c r="C523">
        <f>VLOOKUP(A523,'Medical Examinations'!$B$2:$K$2337,2,)</f>
        <v>38.83</v>
      </c>
      <c r="D523">
        <f>VLOOKUP(A523,'Medical Examinations'!$B$2:$K$2337,3,0)</f>
        <v>6.36</v>
      </c>
      <c r="E523" t="str">
        <f>VLOOKUP(A523,'Medical Examinations'!$B$2:$K$2336,4,0)</f>
        <v>No</v>
      </c>
      <c r="F523" t="str">
        <f>VLOOKUP(A523,'Medical Examinations'!$B$2:$K$2337,5,0)</f>
        <v>No</v>
      </c>
      <c r="G523" t="str">
        <f>VLOOKUP(A523,'Medical Examinations'!$B$2:$K$2337,6,0)</f>
        <v>No</v>
      </c>
      <c r="H523">
        <f>VLOOKUP(A523,'Medical Examinations'!$B$2:$K$2337,7,0)</f>
        <v>1</v>
      </c>
      <c r="I523" t="str">
        <f>VLOOKUP(A523,'Medical Examinations'!$B$2:$K$2337,8,0)</f>
        <v>No</v>
      </c>
      <c r="J523" t="str">
        <f>VLOOKUP(A523,'Medical Examinations'!$B$2:$K$2337,9,0)</f>
        <v>Obesity</v>
      </c>
      <c r="K523" t="str">
        <f>VLOOKUP(A523,'Medical Examinations'!$B$2:$K$2337,10,0)</f>
        <v>Prediabetes</v>
      </c>
      <c r="L523" s="14">
        <f>VLOOKUP(A523,'Hospitalisation Details'!B523:L2868,10,0)</f>
        <v>33938</v>
      </c>
      <c r="M523">
        <f>VLOOKUP(A523,'Hospitalisation Details'!$B$2:$L$2347,6,0)</f>
        <v>18963.169999999998</v>
      </c>
      <c r="N523" t="str">
        <f>VLOOKUP(A523,'Hospitalisation Details'!$B$2:$L$2347,7,0)</f>
        <v>tier - 1</v>
      </c>
      <c r="O523" t="str">
        <f>VLOOKUP(A523,'Hospitalisation Details'!$B$2:$L$2347,8,0)</f>
        <v>tier - 1</v>
      </c>
      <c r="P523" t="str">
        <f>VLOOKUP(A523,'Hospitalisation Details'!$B$2:$L$2347,9,0)</f>
        <v>R1013</v>
      </c>
      <c r="Q523">
        <f>VLOOKUP(A523,'Hospitalisation Details'!$B$2:$L$2347,11,0)</f>
        <v>30</v>
      </c>
    </row>
    <row r="524" spans="1:17" ht="15.6" x14ac:dyDescent="0.3">
      <c r="A524" s="1" t="s">
        <v>1848</v>
      </c>
      <c r="B524" t="str">
        <f>VLOOKUP(A524,'Customer Names'!$A$2:$E$2336,5,)</f>
        <v xml:space="preserve">  Karolyn A</v>
      </c>
      <c r="C524">
        <f>VLOOKUP(A524,'Medical Examinations'!$B$2:$K$2337,2,)</f>
        <v>27.6</v>
      </c>
      <c r="D524">
        <f>VLOOKUP(A524,'Medical Examinations'!$B$2:$K$2337,3,0)</f>
        <v>5.36</v>
      </c>
      <c r="E524" t="str">
        <f>VLOOKUP(A524,'Medical Examinations'!$B$2:$K$2336,4,0)</f>
        <v>No</v>
      </c>
      <c r="F524" t="str">
        <f>VLOOKUP(A524,'Medical Examinations'!$B$2:$K$2337,5,0)</f>
        <v>No</v>
      </c>
      <c r="G524" t="str">
        <f>VLOOKUP(A524,'Medical Examinations'!$B$2:$K$2337,6,0)</f>
        <v>No</v>
      </c>
      <c r="H524">
        <f>VLOOKUP(A524,'Medical Examinations'!$B$2:$K$2337,7,0)</f>
        <v>1</v>
      </c>
      <c r="I524" t="str">
        <f>VLOOKUP(A524,'Medical Examinations'!$B$2:$K$2337,8,0)</f>
        <v>No</v>
      </c>
      <c r="J524" t="str">
        <f>VLOOKUP(A524,'Medical Examinations'!$B$2:$K$2337,9,0)</f>
        <v>Overweight</v>
      </c>
      <c r="K524" t="str">
        <f>VLOOKUP(A524,'Medical Examinations'!$B$2:$K$2337,10,0)</f>
        <v>Normal</v>
      </c>
      <c r="L524" s="14">
        <f>VLOOKUP(A524,'Hospitalisation Details'!B524:L2869,10,0)</f>
        <v>36013</v>
      </c>
      <c r="M524">
        <f>VLOOKUP(A524,'Hospitalisation Details'!$B$2:$L$2347,6,0)</f>
        <v>18955.22</v>
      </c>
      <c r="N524" t="str">
        <f>VLOOKUP(A524,'Hospitalisation Details'!$B$2:$L$2347,7,0)</f>
        <v>tier - 1</v>
      </c>
      <c r="O524" t="str">
        <f>VLOOKUP(A524,'Hospitalisation Details'!$B$2:$L$2347,8,0)</f>
        <v>tier - 3</v>
      </c>
      <c r="P524" t="str">
        <f>VLOOKUP(A524,'Hospitalisation Details'!$B$2:$L$2347,9,0)</f>
        <v>R1011</v>
      </c>
      <c r="Q524">
        <f>VLOOKUP(A524,'Hospitalisation Details'!$B$2:$L$2347,11,0)</f>
        <v>24</v>
      </c>
    </row>
    <row r="525" spans="1:17" ht="15.6" x14ac:dyDescent="0.3">
      <c r="A525" s="1" t="s">
        <v>1847</v>
      </c>
      <c r="B525" t="str">
        <f>VLOOKUP(A525,'Customer Names'!$A$2:$E$2336,5,)</f>
        <v xml:space="preserve">  Anita L</v>
      </c>
      <c r="C525">
        <f>VLOOKUP(A525,'Medical Examinations'!$B$2:$K$2337,2,)</f>
        <v>46.4</v>
      </c>
      <c r="D525">
        <f>VLOOKUP(A525,'Medical Examinations'!$B$2:$K$2337,3,0)</f>
        <v>8.3699999999999992</v>
      </c>
      <c r="E525" t="str">
        <f>VLOOKUP(A525,'Medical Examinations'!$B$2:$K$2336,4,0)</f>
        <v>Yes</v>
      </c>
      <c r="F525" t="str">
        <f>VLOOKUP(A525,'Medical Examinations'!$B$2:$K$2337,5,0)</f>
        <v>No</v>
      </c>
      <c r="G525" t="str">
        <f>VLOOKUP(A525,'Medical Examinations'!$B$2:$K$2337,6,0)</f>
        <v>Yes</v>
      </c>
      <c r="H525">
        <f>VLOOKUP(A525,'Medical Examinations'!$B$2:$K$2337,7,0)</f>
        <v>1</v>
      </c>
      <c r="I525" t="str">
        <f>VLOOKUP(A525,'Medical Examinations'!$B$2:$K$2337,8,0)</f>
        <v>No</v>
      </c>
      <c r="J525" t="str">
        <f>VLOOKUP(A525,'Medical Examinations'!$B$2:$K$2337,9,0)</f>
        <v>Obesity</v>
      </c>
      <c r="K525" t="str">
        <f>VLOOKUP(A525,'Medical Examinations'!$B$2:$K$2337,10,0)</f>
        <v>Diabetes</v>
      </c>
      <c r="L525" s="14">
        <f>VLOOKUP(A525,'Hospitalisation Details'!B525:L2870,10,0)</f>
        <v>23304</v>
      </c>
      <c r="M525">
        <f>VLOOKUP(A525,'Hospitalisation Details'!$B$2:$L$2347,6,0)</f>
        <v>18954.560000000001</v>
      </c>
      <c r="N525" t="str">
        <f>VLOOKUP(A525,'Hospitalisation Details'!$B$2:$L$2347,7,0)</f>
        <v>tier - 1</v>
      </c>
      <c r="O525" t="str">
        <f>VLOOKUP(A525,'Hospitalisation Details'!$B$2:$L$2347,8,0)</f>
        <v>tier - 1</v>
      </c>
      <c r="P525" t="str">
        <f>VLOOKUP(A525,'Hospitalisation Details'!$B$2:$L$2347,9,0)</f>
        <v>R1026</v>
      </c>
      <c r="Q525">
        <f>VLOOKUP(A525,'Hospitalisation Details'!$B$2:$L$2347,11,0)</f>
        <v>59</v>
      </c>
    </row>
    <row r="526" spans="1:17" ht="15.6" x14ac:dyDescent="0.3">
      <c r="A526" s="1" t="s">
        <v>1846</v>
      </c>
      <c r="B526" t="str">
        <f>VLOOKUP(A526,'Customer Names'!$A$2:$E$2336,5,)</f>
        <v xml:space="preserve">  Laura E</v>
      </c>
      <c r="C526">
        <f>VLOOKUP(A526,'Medical Examinations'!$B$2:$K$2337,2,)</f>
        <v>51.92</v>
      </c>
      <c r="D526">
        <f>VLOOKUP(A526,'Medical Examinations'!$B$2:$K$2337,3,0)</f>
        <v>5.18</v>
      </c>
      <c r="E526" t="str">
        <f>VLOOKUP(A526,'Medical Examinations'!$B$2:$K$2336,4,0)</f>
        <v>Yes</v>
      </c>
      <c r="F526" t="str">
        <f>VLOOKUP(A526,'Medical Examinations'!$B$2:$K$2337,5,0)</f>
        <v>No</v>
      </c>
      <c r="G526" t="str">
        <f>VLOOKUP(A526,'Medical Examinations'!$B$2:$K$2337,6,0)</f>
        <v>Yes</v>
      </c>
      <c r="H526">
        <f>VLOOKUP(A526,'Medical Examinations'!$B$2:$K$2337,7,0)</f>
        <v>1</v>
      </c>
      <c r="I526" t="str">
        <f>VLOOKUP(A526,'Medical Examinations'!$B$2:$K$2337,8,0)</f>
        <v>No</v>
      </c>
      <c r="J526" t="str">
        <f>VLOOKUP(A526,'Medical Examinations'!$B$2:$K$2337,9,0)</f>
        <v>Obesity</v>
      </c>
      <c r="K526" t="str">
        <f>VLOOKUP(A526,'Medical Examinations'!$B$2:$K$2337,10,0)</f>
        <v>Normal</v>
      </c>
      <c r="L526" s="14">
        <f>VLOOKUP(A526,'Hospitalisation Details'!B526:L2871,10,0)</f>
        <v>25418</v>
      </c>
      <c r="M526">
        <f>VLOOKUP(A526,'Hospitalisation Details'!$B$2:$L$2347,6,0)</f>
        <v>18932.810000000001</v>
      </c>
      <c r="N526" t="str">
        <f>VLOOKUP(A526,'Hospitalisation Details'!$B$2:$L$2347,7,0)</f>
        <v>tier - 1</v>
      </c>
      <c r="O526" t="str">
        <f>VLOOKUP(A526,'Hospitalisation Details'!$B$2:$L$2347,8,0)</f>
        <v>tier - 3</v>
      </c>
      <c r="P526" t="str">
        <f>VLOOKUP(A526,'Hospitalisation Details'!$B$2:$L$2347,9,0)</f>
        <v>R1012</v>
      </c>
      <c r="Q526">
        <f>VLOOKUP(A526,'Hospitalisation Details'!$B$2:$L$2347,11,0)</f>
        <v>53</v>
      </c>
    </row>
    <row r="527" spans="1:17" ht="15.6" x14ac:dyDescent="0.3">
      <c r="A527" s="1" t="s">
        <v>1845</v>
      </c>
      <c r="B527" t="str">
        <f>VLOOKUP(A527,'Customer Names'!$A$2:$E$2336,5,)</f>
        <v xml:space="preserve">  Sarah</v>
      </c>
      <c r="C527">
        <f>VLOOKUP(A527,'Medical Examinations'!$B$2:$K$2337,2,)</f>
        <v>32.395000000000003</v>
      </c>
      <c r="D527">
        <f>VLOOKUP(A527,'Medical Examinations'!$B$2:$K$2337,3,0)</f>
        <v>5.68</v>
      </c>
      <c r="E527" t="str">
        <f>VLOOKUP(A527,'Medical Examinations'!$B$2:$K$2336,4,0)</f>
        <v>Yes</v>
      </c>
      <c r="F527" t="str">
        <f>VLOOKUP(A527,'Medical Examinations'!$B$2:$K$2337,5,0)</f>
        <v>No</v>
      </c>
      <c r="G527" t="str">
        <f>VLOOKUP(A527,'Medical Examinations'!$B$2:$K$2337,6,0)</f>
        <v>No</v>
      </c>
      <c r="H527">
        <f>VLOOKUP(A527,'Medical Examinations'!$B$2:$K$2337,7,0)</f>
        <v>1</v>
      </c>
      <c r="I527" t="str">
        <f>VLOOKUP(A527,'Medical Examinations'!$B$2:$K$2337,8,0)</f>
        <v>No</v>
      </c>
      <c r="J527" t="str">
        <f>VLOOKUP(A527,'Medical Examinations'!$B$2:$K$2337,9,0)</f>
        <v>Obesity</v>
      </c>
      <c r="K527" t="str">
        <f>VLOOKUP(A527,'Medical Examinations'!$B$2:$K$2337,10,0)</f>
        <v>Normal</v>
      </c>
      <c r="L527" s="14">
        <f>VLOOKUP(A527,'Hospitalisation Details'!B527:L2872,10,0)</f>
        <v>34969</v>
      </c>
      <c r="M527">
        <f>VLOOKUP(A527,'Hospitalisation Details'!$B$2:$L$2347,6,0)</f>
        <v>18903.490000000002</v>
      </c>
      <c r="N527" t="str">
        <f>VLOOKUP(A527,'Hospitalisation Details'!$B$2:$L$2347,7,0)</f>
        <v>tier - 1</v>
      </c>
      <c r="O527" t="str">
        <f>VLOOKUP(A527,'Hospitalisation Details'!$B$2:$L$2347,8,0)</f>
        <v>tier - 2</v>
      </c>
      <c r="P527" t="str">
        <f>VLOOKUP(A527,'Hospitalisation Details'!$B$2:$L$2347,9,0)</f>
        <v>R1024</v>
      </c>
      <c r="Q527">
        <f>VLOOKUP(A527,'Hospitalisation Details'!$B$2:$L$2347,11,0)</f>
        <v>27</v>
      </c>
    </row>
    <row r="528" spans="1:17" ht="15.6" x14ac:dyDescent="0.3">
      <c r="A528" s="1" t="s">
        <v>1844</v>
      </c>
      <c r="B528" t="str">
        <f>VLOOKUP(A528,'Customer Names'!$A$2:$E$2336,5,)</f>
        <v xml:space="preserve">  Ashley E</v>
      </c>
      <c r="C528">
        <f>VLOOKUP(A528,'Medical Examinations'!$B$2:$K$2337,2,)</f>
        <v>46.19</v>
      </c>
      <c r="D528">
        <f>VLOOKUP(A528,'Medical Examinations'!$B$2:$K$2337,3,0)</f>
        <v>7.31</v>
      </c>
      <c r="E528" t="str">
        <f>VLOOKUP(A528,'Medical Examinations'!$B$2:$K$2336,4,0)</f>
        <v>Yes</v>
      </c>
      <c r="F528" t="str">
        <f>VLOOKUP(A528,'Medical Examinations'!$B$2:$K$2337,5,0)</f>
        <v>No</v>
      </c>
      <c r="G528" t="str">
        <f>VLOOKUP(A528,'Medical Examinations'!$B$2:$K$2337,6,0)</f>
        <v>Yes</v>
      </c>
      <c r="H528">
        <f>VLOOKUP(A528,'Medical Examinations'!$B$2:$K$2337,7,0)</f>
        <v>1</v>
      </c>
      <c r="I528" t="str">
        <f>VLOOKUP(A528,'Medical Examinations'!$B$2:$K$2337,8,0)</f>
        <v>No</v>
      </c>
      <c r="J528" t="str">
        <f>VLOOKUP(A528,'Medical Examinations'!$B$2:$K$2337,9,0)</f>
        <v>Obesity</v>
      </c>
      <c r="K528" t="str">
        <f>VLOOKUP(A528,'Medical Examinations'!$B$2:$K$2337,10,0)</f>
        <v>Diabetes</v>
      </c>
      <c r="L528" s="14">
        <f>VLOOKUP(A528,'Hospitalisation Details'!B528:L2873,10,0)</f>
        <v>23351</v>
      </c>
      <c r="M528">
        <f>VLOOKUP(A528,'Hospitalisation Details'!$B$2:$L$2347,6,0)</f>
        <v>18883.330000000002</v>
      </c>
      <c r="N528" t="str">
        <f>VLOOKUP(A528,'Hospitalisation Details'!$B$2:$L$2347,7,0)</f>
        <v>tier - 1</v>
      </c>
      <c r="O528" t="str">
        <f>VLOOKUP(A528,'Hospitalisation Details'!$B$2:$L$2347,8,0)</f>
        <v>tier - 1</v>
      </c>
      <c r="P528" t="str">
        <f>VLOOKUP(A528,'Hospitalisation Details'!$B$2:$L$2347,9,0)</f>
        <v>R1026</v>
      </c>
      <c r="Q528">
        <f>VLOOKUP(A528,'Hospitalisation Details'!$B$2:$L$2347,11,0)</f>
        <v>59</v>
      </c>
    </row>
    <row r="529" spans="1:17" ht="15.6" x14ac:dyDescent="0.3">
      <c r="A529" s="1" t="s">
        <v>1843</v>
      </c>
      <c r="B529" t="str">
        <f>VLOOKUP(A529,'Customer Names'!$A$2:$E$2336,5,)</f>
        <v xml:space="preserve">  Lindsey</v>
      </c>
      <c r="C529">
        <f>VLOOKUP(A529,'Medical Examinations'!$B$2:$K$2337,2,)</f>
        <v>27.93</v>
      </c>
      <c r="D529">
        <f>VLOOKUP(A529,'Medical Examinations'!$B$2:$K$2337,3,0)</f>
        <v>4.67</v>
      </c>
      <c r="E529" t="str">
        <f>VLOOKUP(A529,'Medical Examinations'!$B$2:$K$2336,4,0)</f>
        <v>No</v>
      </c>
      <c r="F529" t="str">
        <f>VLOOKUP(A529,'Medical Examinations'!$B$2:$K$2337,5,0)</f>
        <v>No</v>
      </c>
      <c r="G529" t="str">
        <f>VLOOKUP(A529,'Medical Examinations'!$B$2:$K$2337,6,0)</f>
        <v>Yes</v>
      </c>
      <c r="H529">
        <f>VLOOKUP(A529,'Medical Examinations'!$B$2:$K$2337,7,0)</f>
        <v>1</v>
      </c>
      <c r="I529" t="str">
        <f>VLOOKUP(A529,'Medical Examinations'!$B$2:$K$2337,8,0)</f>
        <v>No</v>
      </c>
      <c r="J529" t="str">
        <f>VLOOKUP(A529,'Medical Examinations'!$B$2:$K$2337,9,0)</f>
        <v>Overweight</v>
      </c>
      <c r="K529" t="str">
        <f>VLOOKUP(A529,'Medical Examinations'!$B$2:$K$2337,10,0)</f>
        <v>Normal</v>
      </c>
      <c r="L529" s="14">
        <f>VLOOKUP(A529,'Hospitalisation Details'!B529:L2874,10,0)</f>
        <v>37826</v>
      </c>
      <c r="M529">
        <f>VLOOKUP(A529,'Hospitalisation Details'!$B$2:$L$2347,6,0)</f>
        <v>18838.7</v>
      </c>
      <c r="N529" t="str">
        <f>VLOOKUP(A529,'Hospitalisation Details'!$B$2:$L$2347,7,0)</f>
        <v>tier - 1</v>
      </c>
      <c r="O529" t="str">
        <f>VLOOKUP(A529,'Hospitalisation Details'!$B$2:$L$2347,8,0)</f>
        <v>tier - 3</v>
      </c>
      <c r="P529" t="str">
        <f>VLOOKUP(A529,'Hospitalisation Details'!$B$2:$L$2347,9,0)</f>
        <v>R1012</v>
      </c>
      <c r="Q529">
        <f>VLOOKUP(A529,'Hospitalisation Details'!$B$2:$L$2347,11,0)</f>
        <v>19</v>
      </c>
    </row>
    <row r="530" spans="1:17" ht="15.6" x14ac:dyDescent="0.3">
      <c r="A530" s="1" t="s">
        <v>1842</v>
      </c>
      <c r="B530" t="str">
        <f>VLOOKUP(A530,'Customer Names'!$A$2:$E$2336,5,)</f>
        <v xml:space="preserve">  Alan</v>
      </c>
      <c r="C530">
        <f>VLOOKUP(A530,'Medical Examinations'!$B$2:$K$2337,2,)</f>
        <v>45.62</v>
      </c>
      <c r="D530">
        <f>VLOOKUP(A530,'Medical Examinations'!$B$2:$K$2337,3,0)</f>
        <v>6.87</v>
      </c>
      <c r="E530" t="str">
        <f>VLOOKUP(A530,'Medical Examinations'!$B$2:$K$2336,4,0)</f>
        <v>No</v>
      </c>
      <c r="F530" t="str">
        <f>VLOOKUP(A530,'Medical Examinations'!$B$2:$K$2337,5,0)</f>
        <v>No</v>
      </c>
      <c r="G530" t="str">
        <f>VLOOKUP(A530,'Medical Examinations'!$B$2:$K$2337,6,0)</f>
        <v>No</v>
      </c>
      <c r="H530">
        <f>VLOOKUP(A530,'Medical Examinations'!$B$2:$K$2337,7,0)</f>
        <v>0</v>
      </c>
      <c r="I530" t="str">
        <f>VLOOKUP(A530,'Medical Examinations'!$B$2:$K$2337,8,0)</f>
        <v>No</v>
      </c>
      <c r="J530" t="str">
        <f>VLOOKUP(A530,'Medical Examinations'!$B$2:$K$2337,9,0)</f>
        <v>Obesity</v>
      </c>
      <c r="K530" t="str">
        <f>VLOOKUP(A530,'Medical Examinations'!$B$2:$K$2337,10,0)</f>
        <v>Diabetes</v>
      </c>
      <c r="L530" s="14">
        <f>VLOOKUP(A530,'Hospitalisation Details'!B530:L2875,10,0)</f>
        <v>22998</v>
      </c>
      <c r="M530">
        <f>VLOOKUP(A530,'Hospitalisation Details'!$B$2:$L$2347,6,0)</f>
        <v>18815.53</v>
      </c>
      <c r="N530" t="str">
        <f>VLOOKUP(A530,'Hospitalisation Details'!$B$2:$L$2347,7,0)</f>
        <v>tier - 1</v>
      </c>
      <c r="O530" t="str">
        <f>VLOOKUP(A530,'Hospitalisation Details'!$B$2:$L$2347,8,0)</f>
        <v>tier - 1</v>
      </c>
      <c r="P530" t="str">
        <f>VLOOKUP(A530,'Hospitalisation Details'!$B$2:$L$2347,9,0)</f>
        <v>R1023</v>
      </c>
      <c r="Q530">
        <f>VLOOKUP(A530,'Hospitalisation Details'!$B$2:$L$2347,11,0)</f>
        <v>60</v>
      </c>
    </row>
    <row r="531" spans="1:17" ht="15.6" x14ac:dyDescent="0.3">
      <c r="A531" s="1" t="s">
        <v>1841</v>
      </c>
      <c r="B531" t="str">
        <f>VLOOKUP(A531,'Customer Names'!$A$2:$E$2336,5,)</f>
        <v xml:space="preserve">  Dan R</v>
      </c>
      <c r="C531">
        <f>VLOOKUP(A531,'Medical Examinations'!$B$2:$K$2337,2,)</f>
        <v>35.31</v>
      </c>
      <c r="D531">
        <f>VLOOKUP(A531,'Medical Examinations'!$B$2:$K$2337,3,0)</f>
        <v>5.87</v>
      </c>
      <c r="E531" t="str">
        <f>VLOOKUP(A531,'Medical Examinations'!$B$2:$K$2336,4,0)</f>
        <v>No</v>
      </c>
      <c r="F531" t="str">
        <f>VLOOKUP(A531,'Medical Examinations'!$B$2:$K$2337,5,0)</f>
        <v>No</v>
      </c>
      <c r="G531" t="str">
        <f>VLOOKUP(A531,'Medical Examinations'!$B$2:$K$2337,6,0)</f>
        <v>Yes</v>
      </c>
      <c r="H531">
        <f>VLOOKUP(A531,'Medical Examinations'!$B$2:$K$2337,7,0)</f>
        <v>1</v>
      </c>
      <c r="I531" t="str">
        <f>VLOOKUP(A531,'Medical Examinations'!$B$2:$K$2337,8,0)</f>
        <v>No</v>
      </c>
      <c r="J531" t="str">
        <f>VLOOKUP(A531,'Medical Examinations'!$B$2:$K$2337,9,0)</f>
        <v>Obesity</v>
      </c>
      <c r="K531" t="str">
        <f>VLOOKUP(A531,'Medical Examinations'!$B$2:$K$2337,10,0)</f>
        <v>Prediabetes</v>
      </c>
      <c r="L531" s="14">
        <f>VLOOKUP(A531,'Hospitalisation Details'!B531:L2876,10,0)</f>
        <v>29143</v>
      </c>
      <c r="M531">
        <f>VLOOKUP(A531,'Hospitalisation Details'!$B$2:$L$2347,6,0)</f>
        <v>18806.150000000001</v>
      </c>
      <c r="N531" t="str">
        <f>VLOOKUP(A531,'Hospitalisation Details'!$B$2:$L$2347,7,0)</f>
        <v>tier - 1</v>
      </c>
      <c r="O531" t="str">
        <f>VLOOKUP(A531,'Hospitalisation Details'!$B$2:$L$2347,8,0)</f>
        <v>tier - 2</v>
      </c>
      <c r="P531" t="str">
        <f>VLOOKUP(A531,'Hospitalisation Details'!$B$2:$L$2347,9,0)</f>
        <v>R1013</v>
      </c>
      <c r="Q531">
        <f>VLOOKUP(A531,'Hospitalisation Details'!$B$2:$L$2347,11,0)</f>
        <v>43</v>
      </c>
    </row>
    <row r="532" spans="1:17" ht="15.6" x14ac:dyDescent="0.3">
      <c r="A532" s="1" t="s">
        <v>1840</v>
      </c>
      <c r="B532" t="str">
        <f>VLOOKUP(A532,'Customer Names'!$A$2:$E$2336,5,)</f>
        <v xml:space="preserve">  Katie</v>
      </c>
      <c r="C532">
        <f>VLOOKUP(A532,'Medical Examinations'!$B$2:$K$2337,2,)</f>
        <v>30.4</v>
      </c>
      <c r="D532">
        <f>VLOOKUP(A532,'Medical Examinations'!$B$2:$K$2337,3,0)</f>
        <v>4.07</v>
      </c>
      <c r="E532" t="str">
        <f>VLOOKUP(A532,'Medical Examinations'!$B$2:$K$2336,4,0)</f>
        <v>Yes</v>
      </c>
      <c r="F532" t="str">
        <f>VLOOKUP(A532,'Medical Examinations'!$B$2:$K$2337,5,0)</f>
        <v>No</v>
      </c>
      <c r="G532" t="str">
        <f>VLOOKUP(A532,'Medical Examinations'!$B$2:$K$2337,6,0)</f>
        <v>No</v>
      </c>
      <c r="H532">
        <f>VLOOKUP(A532,'Medical Examinations'!$B$2:$K$2337,7,0)</f>
        <v>1</v>
      </c>
      <c r="I532" t="str">
        <f>VLOOKUP(A532,'Medical Examinations'!$B$2:$K$2337,8,0)</f>
        <v>No</v>
      </c>
      <c r="J532" t="str">
        <f>VLOOKUP(A532,'Medical Examinations'!$B$2:$K$2337,9,0)</f>
        <v>Obesity</v>
      </c>
      <c r="K532" t="str">
        <f>VLOOKUP(A532,'Medical Examinations'!$B$2:$K$2337,10,0)</f>
        <v>Normal</v>
      </c>
      <c r="L532" s="14">
        <f>VLOOKUP(A532,'Hospitalisation Details'!B532:L2877,10,0)</f>
        <v>35031</v>
      </c>
      <c r="M532">
        <f>VLOOKUP(A532,'Hospitalisation Details'!$B$2:$L$2347,6,0)</f>
        <v>18804.75</v>
      </c>
      <c r="N532" t="str">
        <f>VLOOKUP(A532,'Hospitalisation Details'!$B$2:$L$2347,7,0)</f>
        <v>tier - 1</v>
      </c>
      <c r="O532" t="str">
        <f>VLOOKUP(A532,'Hospitalisation Details'!$B$2:$L$2347,8,0)</f>
        <v>tier - 1</v>
      </c>
      <c r="P532" t="str">
        <f>VLOOKUP(A532,'Hospitalisation Details'!$B$2:$L$2347,9,0)</f>
        <v>R1012</v>
      </c>
      <c r="Q532">
        <f>VLOOKUP(A532,'Hospitalisation Details'!$B$2:$L$2347,11,0)</f>
        <v>27</v>
      </c>
    </row>
    <row r="533" spans="1:17" ht="15.6" x14ac:dyDescent="0.3">
      <c r="A533" s="1" t="s">
        <v>1839</v>
      </c>
      <c r="B533" t="str">
        <f>VLOOKUP(A533,'Customer Names'!$A$2:$E$2336,5,)</f>
        <v xml:space="preserve">  Eric</v>
      </c>
      <c r="C533">
        <f>VLOOKUP(A533,'Medical Examinations'!$B$2:$K$2337,2,)</f>
        <v>20.13</v>
      </c>
      <c r="D533">
        <f>VLOOKUP(A533,'Medical Examinations'!$B$2:$K$2337,3,0)</f>
        <v>6.47</v>
      </c>
      <c r="E533" t="str">
        <f>VLOOKUP(A533,'Medical Examinations'!$B$2:$K$2336,4,0)</f>
        <v>No</v>
      </c>
      <c r="F533" t="str">
        <f>VLOOKUP(A533,'Medical Examinations'!$B$2:$K$2337,5,0)</f>
        <v>No</v>
      </c>
      <c r="G533" t="str">
        <f>VLOOKUP(A533,'Medical Examinations'!$B$2:$K$2337,6,0)</f>
        <v>Yes</v>
      </c>
      <c r="H533">
        <f>VLOOKUP(A533,'Medical Examinations'!$B$2:$K$2337,7,0)</f>
        <v>1</v>
      </c>
      <c r="I533" t="str">
        <f>VLOOKUP(A533,'Medical Examinations'!$B$2:$K$2337,8,0)</f>
        <v>Yes</v>
      </c>
      <c r="J533" t="str">
        <f>VLOOKUP(A533,'Medical Examinations'!$B$2:$K$2337,9,0)</f>
        <v>Normal Weight</v>
      </c>
      <c r="K533" t="str">
        <f>VLOOKUP(A533,'Medical Examinations'!$B$2:$K$2337,10,0)</f>
        <v>Prediabetes</v>
      </c>
      <c r="L533" s="14">
        <f>VLOOKUP(A533,'Hospitalisation Details'!B533:L2878,10,0)</f>
        <v>29178</v>
      </c>
      <c r="M533">
        <f>VLOOKUP(A533,'Hospitalisation Details'!$B$2:$L$2347,6,0)</f>
        <v>18767.740000000002</v>
      </c>
      <c r="N533" t="str">
        <f>VLOOKUP(A533,'Hospitalisation Details'!$B$2:$L$2347,7,0)</f>
        <v>tier - 1</v>
      </c>
      <c r="O533" t="str">
        <f>VLOOKUP(A533,'Hospitalisation Details'!$B$2:$L$2347,8,0)</f>
        <v>tier - 1</v>
      </c>
      <c r="P533" t="str">
        <f>VLOOKUP(A533,'Hospitalisation Details'!$B$2:$L$2347,9,0)</f>
        <v>R1013</v>
      </c>
      <c r="Q533">
        <f>VLOOKUP(A533,'Hospitalisation Details'!$B$2:$L$2347,11,0)</f>
        <v>43</v>
      </c>
    </row>
    <row r="534" spans="1:17" ht="15.6" x14ac:dyDescent="0.3">
      <c r="A534" s="1" t="s">
        <v>1838</v>
      </c>
      <c r="B534" t="str">
        <f>VLOOKUP(A534,'Customer Names'!$A$2:$E$2336,5,)</f>
        <v xml:space="preserve">  Cathryn</v>
      </c>
      <c r="C534">
        <f>VLOOKUP(A534,'Medical Examinations'!$B$2:$K$2337,2,)</f>
        <v>23.655000000000001</v>
      </c>
      <c r="D534">
        <f>VLOOKUP(A534,'Medical Examinations'!$B$2:$K$2337,3,0)</f>
        <v>5.14</v>
      </c>
      <c r="E534" t="str">
        <f>VLOOKUP(A534,'Medical Examinations'!$B$2:$K$2336,4,0)</f>
        <v>No</v>
      </c>
      <c r="F534" t="str">
        <f>VLOOKUP(A534,'Medical Examinations'!$B$2:$K$2337,5,0)</f>
        <v>No</v>
      </c>
      <c r="G534" t="str">
        <f>VLOOKUP(A534,'Medical Examinations'!$B$2:$K$2337,6,0)</f>
        <v>No</v>
      </c>
      <c r="H534">
        <f>VLOOKUP(A534,'Medical Examinations'!$B$2:$K$2337,7,0)</f>
        <v>1</v>
      </c>
      <c r="I534" t="str">
        <f>VLOOKUP(A534,'Medical Examinations'!$B$2:$K$2337,8,0)</f>
        <v>Yes</v>
      </c>
      <c r="J534" t="str">
        <f>VLOOKUP(A534,'Medical Examinations'!$B$2:$K$2337,9,0)</f>
        <v>Normal Weight</v>
      </c>
      <c r="K534" t="str">
        <f>VLOOKUP(A534,'Medical Examinations'!$B$2:$K$2337,10,0)</f>
        <v>Normal</v>
      </c>
      <c r="L534" s="14">
        <f>VLOOKUP(A534,'Hospitalisation Details'!B534:L2879,10,0)</f>
        <v>33965</v>
      </c>
      <c r="M534">
        <f>VLOOKUP(A534,'Hospitalisation Details'!$B$2:$L$2347,6,0)</f>
        <v>18765.88</v>
      </c>
      <c r="N534" t="str">
        <f>VLOOKUP(A534,'Hospitalisation Details'!$B$2:$L$2347,7,0)</f>
        <v>tier - 1</v>
      </c>
      <c r="O534" t="str">
        <f>VLOOKUP(A534,'Hospitalisation Details'!$B$2:$L$2347,8,0)</f>
        <v>tier - 2</v>
      </c>
      <c r="P534" t="str">
        <f>VLOOKUP(A534,'Hospitalisation Details'!$B$2:$L$2347,9,0)</f>
        <v>R1012</v>
      </c>
      <c r="Q534">
        <f>VLOOKUP(A534,'Hospitalisation Details'!$B$2:$L$2347,11,0)</f>
        <v>30</v>
      </c>
    </row>
    <row r="535" spans="1:17" ht="15.6" x14ac:dyDescent="0.3">
      <c r="A535" s="1" t="s">
        <v>1837</v>
      </c>
      <c r="B535" t="str">
        <f>VLOOKUP(A535,'Customer Names'!$A$2:$E$2336,5,)</f>
        <v xml:space="preserve">  Brendan</v>
      </c>
      <c r="C535">
        <f>VLOOKUP(A535,'Medical Examinations'!$B$2:$K$2337,2,)</f>
        <v>49.05</v>
      </c>
      <c r="D535">
        <f>VLOOKUP(A535,'Medical Examinations'!$B$2:$K$2337,3,0)</f>
        <v>9.77</v>
      </c>
      <c r="E535" t="str">
        <f>VLOOKUP(A535,'Medical Examinations'!$B$2:$K$2336,4,0)</f>
        <v>Yes</v>
      </c>
      <c r="F535" t="str">
        <f>VLOOKUP(A535,'Medical Examinations'!$B$2:$K$2337,5,0)</f>
        <v>No</v>
      </c>
      <c r="G535" t="str">
        <f>VLOOKUP(A535,'Medical Examinations'!$B$2:$K$2337,6,0)</f>
        <v>No</v>
      </c>
      <c r="H535">
        <f>VLOOKUP(A535,'Medical Examinations'!$B$2:$K$2337,7,0)</f>
        <v>0</v>
      </c>
      <c r="I535" t="str">
        <f>VLOOKUP(A535,'Medical Examinations'!$B$2:$K$2337,8,0)</f>
        <v>No</v>
      </c>
      <c r="J535" t="str">
        <f>VLOOKUP(A535,'Medical Examinations'!$B$2:$K$2337,9,0)</f>
        <v>Obesity</v>
      </c>
      <c r="K535" t="str">
        <f>VLOOKUP(A535,'Medical Examinations'!$B$2:$K$2337,10,0)</f>
        <v>Diabetes</v>
      </c>
      <c r="L535" s="14">
        <f>VLOOKUP(A535,'Hospitalisation Details'!B535:L2880,10,0)</f>
        <v>24714</v>
      </c>
      <c r="M535">
        <f>VLOOKUP(A535,'Hospitalisation Details'!$B$2:$L$2347,6,0)</f>
        <v>18694.689999999999</v>
      </c>
      <c r="N535" t="str">
        <f>VLOOKUP(A535,'Hospitalisation Details'!$B$2:$L$2347,7,0)</f>
        <v>tier - 1</v>
      </c>
      <c r="O535" t="str">
        <f>VLOOKUP(A535,'Hospitalisation Details'!$B$2:$L$2347,8,0)</f>
        <v>tier - 1</v>
      </c>
      <c r="P535" t="str">
        <f>VLOOKUP(A535,'Hospitalisation Details'!$B$2:$L$2347,9,0)</f>
        <v>R1023</v>
      </c>
      <c r="Q535">
        <f>VLOOKUP(A535,'Hospitalisation Details'!$B$2:$L$2347,11,0)</f>
        <v>55</v>
      </c>
    </row>
    <row r="536" spans="1:17" ht="15.6" x14ac:dyDescent="0.3">
      <c r="A536" s="1" t="s">
        <v>1836</v>
      </c>
      <c r="B536" t="str">
        <f>VLOOKUP(A536,'Customer Names'!$A$2:$E$2336,5,)</f>
        <v xml:space="preserve">  Shauna</v>
      </c>
      <c r="C536">
        <f>VLOOKUP(A536,'Medical Examinations'!$B$2:$K$2337,2,)</f>
        <v>51.94</v>
      </c>
      <c r="D536">
        <f>VLOOKUP(A536,'Medical Examinations'!$B$2:$K$2337,3,0)</f>
        <v>8.8000000000000007</v>
      </c>
      <c r="E536" t="str">
        <f>VLOOKUP(A536,'Medical Examinations'!$B$2:$K$2336,4,0)</f>
        <v>Yes</v>
      </c>
      <c r="F536" t="str">
        <f>VLOOKUP(A536,'Medical Examinations'!$B$2:$K$2337,5,0)</f>
        <v>No</v>
      </c>
      <c r="G536" t="str">
        <f>VLOOKUP(A536,'Medical Examinations'!$B$2:$K$2337,6,0)</f>
        <v>No</v>
      </c>
      <c r="H536">
        <f>VLOOKUP(A536,'Medical Examinations'!$B$2:$K$2337,7,0)</f>
        <v>2</v>
      </c>
      <c r="I536" t="str">
        <f>VLOOKUP(A536,'Medical Examinations'!$B$2:$K$2337,8,0)</f>
        <v>No</v>
      </c>
      <c r="J536" t="str">
        <f>VLOOKUP(A536,'Medical Examinations'!$B$2:$K$2337,9,0)</f>
        <v>Obesity</v>
      </c>
      <c r="K536" t="str">
        <f>VLOOKUP(A536,'Medical Examinations'!$B$2:$K$2337,10,0)</f>
        <v>Diabetes</v>
      </c>
      <c r="L536" s="14">
        <f>VLOOKUP(A536,'Hospitalisation Details'!B536:L2881,10,0)</f>
        <v>25858</v>
      </c>
      <c r="M536">
        <f>VLOOKUP(A536,'Hospitalisation Details'!$B$2:$L$2347,6,0)</f>
        <v>18682.740000000002</v>
      </c>
      <c r="N536" t="str">
        <f>VLOOKUP(A536,'Hospitalisation Details'!$B$2:$L$2347,7,0)</f>
        <v>tier - 1</v>
      </c>
      <c r="O536" t="str">
        <f>VLOOKUP(A536,'Hospitalisation Details'!$B$2:$L$2347,8,0)</f>
        <v>tier - 3</v>
      </c>
      <c r="P536" t="str">
        <f>VLOOKUP(A536,'Hospitalisation Details'!$B$2:$L$2347,9,0)</f>
        <v>R1012</v>
      </c>
      <c r="Q536">
        <f>VLOOKUP(A536,'Hospitalisation Details'!$B$2:$L$2347,11,0)</f>
        <v>52</v>
      </c>
    </row>
    <row r="537" spans="1:17" ht="15.6" x14ac:dyDescent="0.3">
      <c r="A537" s="1" t="s">
        <v>1835</v>
      </c>
      <c r="B537" t="str">
        <f>VLOOKUP(A537,'Customer Names'!$A$2:$E$2336,5,)</f>
        <v xml:space="preserve">  Terence</v>
      </c>
      <c r="C537">
        <f>VLOOKUP(A537,'Medical Examinations'!$B$2:$K$2337,2,)</f>
        <v>29.83</v>
      </c>
      <c r="D537">
        <f>VLOOKUP(A537,'Medical Examinations'!$B$2:$K$2337,3,0)</f>
        <v>5.84</v>
      </c>
      <c r="E537" t="str">
        <f>VLOOKUP(A537,'Medical Examinations'!$B$2:$K$2336,4,0)</f>
        <v>No</v>
      </c>
      <c r="F537" t="str">
        <f>VLOOKUP(A537,'Medical Examinations'!$B$2:$K$2337,5,0)</f>
        <v>No</v>
      </c>
      <c r="G537" t="str">
        <f>VLOOKUP(A537,'Medical Examinations'!$B$2:$K$2337,6,0)</f>
        <v>No</v>
      </c>
      <c r="H537">
        <f>VLOOKUP(A537,'Medical Examinations'!$B$2:$K$2337,7,0)</f>
        <v>1</v>
      </c>
      <c r="I537" t="str">
        <f>VLOOKUP(A537,'Medical Examinations'!$B$2:$K$2337,8,0)</f>
        <v>Yes</v>
      </c>
      <c r="J537" t="str">
        <f>VLOOKUP(A537,'Medical Examinations'!$B$2:$K$2337,9,0)</f>
        <v>Overweight</v>
      </c>
      <c r="K537" t="str">
        <f>VLOOKUP(A537,'Medical Examinations'!$B$2:$K$2337,10,0)</f>
        <v>Prediabetes</v>
      </c>
      <c r="L537" s="14">
        <f>VLOOKUP(A537,'Hospitalisation Details'!B537:L2882,10,0)</f>
        <v>36061</v>
      </c>
      <c r="M537">
        <f>VLOOKUP(A537,'Hospitalisation Details'!$B$2:$L$2347,6,0)</f>
        <v>18648.419999999998</v>
      </c>
      <c r="N537" t="str">
        <f>VLOOKUP(A537,'Hospitalisation Details'!$B$2:$L$2347,7,0)</f>
        <v>tier - 1</v>
      </c>
      <c r="O537" t="str">
        <f>VLOOKUP(A537,'Hospitalisation Details'!$B$2:$L$2347,8,0)</f>
        <v>tier - 1</v>
      </c>
      <c r="P537" t="str">
        <f>VLOOKUP(A537,'Hospitalisation Details'!$B$2:$L$2347,9,0)</f>
        <v>R1019</v>
      </c>
      <c r="Q537">
        <f>VLOOKUP(A537,'Hospitalisation Details'!$B$2:$L$2347,11,0)</f>
        <v>24</v>
      </c>
    </row>
    <row r="538" spans="1:17" ht="15.6" x14ac:dyDescent="0.3">
      <c r="A538" s="1" t="s">
        <v>1834</v>
      </c>
      <c r="B538" t="str">
        <f>VLOOKUP(A538,'Customer Names'!$A$2:$E$2336,5,)</f>
        <v xml:space="preserve">  Marisol</v>
      </c>
      <c r="C538">
        <f>VLOOKUP(A538,'Medical Examinations'!$B$2:$K$2337,2,)</f>
        <v>22.6</v>
      </c>
      <c r="D538">
        <f>VLOOKUP(A538,'Medical Examinations'!$B$2:$K$2337,3,0)</f>
        <v>10.43</v>
      </c>
      <c r="E538" t="str">
        <f>VLOOKUP(A538,'Medical Examinations'!$B$2:$K$2336,4,0)</f>
        <v>Yes</v>
      </c>
      <c r="F538" t="str">
        <f>VLOOKUP(A538,'Medical Examinations'!$B$2:$K$2337,5,0)</f>
        <v>No</v>
      </c>
      <c r="G538" t="str">
        <f>VLOOKUP(A538,'Medical Examinations'!$B$2:$K$2337,6,0)</f>
        <v>No</v>
      </c>
      <c r="H538">
        <f>VLOOKUP(A538,'Medical Examinations'!$B$2:$K$2337,7,0)</f>
        <v>1</v>
      </c>
      <c r="I538" t="str">
        <f>VLOOKUP(A538,'Medical Examinations'!$B$2:$K$2337,8,0)</f>
        <v>Yes</v>
      </c>
      <c r="J538" t="str">
        <f>VLOOKUP(A538,'Medical Examinations'!$B$2:$K$2337,9,0)</f>
        <v>Normal Weight</v>
      </c>
      <c r="K538" t="str">
        <f>VLOOKUP(A538,'Medical Examinations'!$B$2:$K$2337,10,0)</f>
        <v>Diabetes</v>
      </c>
      <c r="L538" s="14">
        <f>VLOOKUP(A538,'Hospitalisation Details'!B538:L2883,10,0)</f>
        <v>31636</v>
      </c>
      <c r="M538">
        <f>VLOOKUP(A538,'Hospitalisation Details'!$B$2:$L$2347,6,0)</f>
        <v>18608.259999999998</v>
      </c>
      <c r="N538" t="str">
        <f>VLOOKUP(A538,'Hospitalisation Details'!$B$2:$L$2347,7,0)</f>
        <v>tier - 1</v>
      </c>
      <c r="O538" t="str">
        <f>VLOOKUP(A538,'Hospitalisation Details'!$B$2:$L$2347,8,0)</f>
        <v>tier - 3</v>
      </c>
      <c r="P538" t="str">
        <f>VLOOKUP(A538,'Hospitalisation Details'!$B$2:$L$2347,9,0)</f>
        <v>R1011</v>
      </c>
      <c r="Q538">
        <f>VLOOKUP(A538,'Hospitalisation Details'!$B$2:$L$2347,11,0)</f>
        <v>36</v>
      </c>
    </row>
    <row r="539" spans="1:17" ht="15.6" x14ac:dyDescent="0.3">
      <c r="A539" s="1" t="s">
        <v>1833</v>
      </c>
      <c r="B539" t="str">
        <f>VLOOKUP(A539,'Customer Names'!$A$2:$E$2336,5,)</f>
        <v xml:space="preserve">  Lindsay</v>
      </c>
      <c r="C539">
        <f>VLOOKUP(A539,'Medical Examinations'!$B$2:$K$2337,2,)</f>
        <v>46.69</v>
      </c>
      <c r="D539">
        <f>VLOOKUP(A539,'Medical Examinations'!$B$2:$K$2337,3,0)</f>
        <v>4.25</v>
      </c>
      <c r="E539" t="str">
        <f>VLOOKUP(A539,'Medical Examinations'!$B$2:$K$2336,4,0)</f>
        <v>Yes</v>
      </c>
      <c r="F539" t="str">
        <f>VLOOKUP(A539,'Medical Examinations'!$B$2:$K$2337,5,0)</f>
        <v>No</v>
      </c>
      <c r="G539" t="str">
        <f>VLOOKUP(A539,'Medical Examinations'!$B$2:$K$2337,6,0)</f>
        <v>No</v>
      </c>
      <c r="H539">
        <f>VLOOKUP(A539,'Medical Examinations'!$B$2:$K$2337,7,0)</f>
        <v>1</v>
      </c>
      <c r="I539" t="str">
        <f>VLOOKUP(A539,'Medical Examinations'!$B$2:$K$2337,8,0)</f>
        <v>No</v>
      </c>
      <c r="J539" t="str">
        <f>VLOOKUP(A539,'Medical Examinations'!$B$2:$K$2337,9,0)</f>
        <v>Obesity</v>
      </c>
      <c r="K539" t="str">
        <f>VLOOKUP(A539,'Medical Examinations'!$B$2:$K$2337,10,0)</f>
        <v>Normal</v>
      </c>
      <c r="L539" s="14">
        <f>VLOOKUP(A539,'Hospitalisation Details'!B539:L2884,10,0)</f>
        <v>23646</v>
      </c>
      <c r="M539">
        <f>VLOOKUP(A539,'Hospitalisation Details'!$B$2:$L$2347,6,0)</f>
        <v>18443.11</v>
      </c>
      <c r="N539" t="str">
        <f>VLOOKUP(A539,'Hospitalisation Details'!$B$2:$L$2347,7,0)</f>
        <v>tier - 1</v>
      </c>
      <c r="O539" t="str">
        <f>VLOOKUP(A539,'Hospitalisation Details'!$B$2:$L$2347,8,0)</f>
        <v>tier - 2</v>
      </c>
      <c r="P539" t="str">
        <f>VLOOKUP(A539,'Hospitalisation Details'!$B$2:$L$2347,9,0)</f>
        <v>R1012</v>
      </c>
      <c r="Q539">
        <f>VLOOKUP(A539,'Hospitalisation Details'!$B$2:$L$2347,11,0)</f>
        <v>58</v>
      </c>
    </row>
    <row r="540" spans="1:17" ht="15.6" x14ac:dyDescent="0.3">
      <c r="A540" s="1" t="s">
        <v>1832</v>
      </c>
      <c r="B540" t="str">
        <f>VLOOKUP(A540,'Customer Names'!$A$2:$E$2336,5,)</f>
        <v xml:space="preserve">  Katie</v>
      </c>
      <c r="C540">
        <f>VLOOKUP(A540,'Medical Examinations'!$B$2:$K$2337,2,)</f>
        <v>28.49</v>
      </c>
      <c r="D540">
        <f>VLOOKUP(A540,'Medical Examinations'!$B$2:$K$2337,3,0)</f>
        <v>4.8899999999999997</v>
      </c>
      <c r="E540" t="str">
        <f>VLOOKUP(A540,'Medical Examinations'!$B$2:$K$2336,4,0)</f>
        <v>No</v>
      </c>
      <c r="F540" t="str">
        <f>VLOOKUP(A540,'Medical Examinations'!$B$2:$K$2337,5,0)</f>
        <v>No</v>
      </c>
      <c r="G540" t="str">
        <f>VLOOKUP(A540,'Medical Examinations'!$B$2:$K$2337,6,0)</f>
        <v>No</v>
      </c>
      <c r="H540">
        <f>VLOOKUP(A540,'Medical Examinations'!$B$2:$K$2337,7,0)</f>
        <v>0</v>
      </c>
      <c r="I540" t="str">
        <f>VLOOKUP(A540,'Medical Examinations'!$B$2:$K$2337,8,0)</f>
        <v>Yes</v>
      </c>
      <c r="J540" t="str">
        <f>VLOOKUP(A540,'Medical Examinations'!$B$2:$K$2337,9,0)</f>
        <v>Overweight</v>
      </c>
      <c r="K540" t="str">
        <f>VLOOKUP(A540,'Medical Examinations'!$B$2:$K$2337,10,0)</f>
        <v>Normal</v>
      </c>
      <c r="L540" s="14">
        <f>VLOOKUP(A540,'Hospitalisation Details'!B540:L2885,10,0)</f>
        <v>36509</v>
      </c>
      <c r="M540">
        <f>VLOOKUP(A540,'Hospitalisation Details'!$B$2:$L$2347,6,0)</f>
        <v>18328.240000000002</v>
      </c>
      <c r="N540" t="str">
        <f>VLOOKUP(A540,'Hospitalisation Details'!$B$2:$L$2347,7,0)</f>
        <v>tier - 1</v>
      </c>
      <c r="O540" t="str">
        <f>VLOOKUP(A540,'Hospitalisation Details'!$B$2:$L$2347,8,0)</f>
        <v>tier - 2</v>
      </c>
      <c r="P540" t="str">
        <f>VLOOKUP(A540,'Hospitalisation Details'!$B$2:$L$2347,9,0)</f>
        <v>R1013</v>
      </c>
      <c r="Q540">
        <f>VLOOKUP(A540,'Hospitalisation Details'!$B$2:$L$2347,11,0)</f>
        <v>23</v>
      </c>
    </row>
    <row r="541" spans="1:17" ht="15.6" x14ac:dyDescent="0.3">
      <c r="A541" s="1" t="s">
        <v>1831</v>
      </c>
      <c r="B541" t="str">
        <f>VLOOKUP(A541,'Customer Names'!$A$2:$E$2336,5,)</f>
        <v xml:space="preserve">  Daniel</v>
      </c>
      <c r="C541">
        <f>VLOOKUP(A541,'Medical Examinations'!$B$2:$K$2337,2,)</f>
        <v>28.5</v>
      </c>
      <c r="D541">
        <f>VLOOKUP(A541,'Medical Examinations'!$B$2:$K$2337,3,0)</f>
        <v>5.55</v>
      </c>
      <c r="E541" t="str">
        <f>VLOOKUP(A541,'Medical Examinations'!$B$2:$K$2336,4,0)</f>
        <v>Yes</v>
      </c>
      <c r="F541" t="str">
        <f>VLOOKUP(A541,'Medical Examinations'!$B$2:$K$2337,5,0)</f>
        <v>No</v>
      </c>
      <c r="G541" t="str">
        <f>VLOOKUP(A541,'Medical Examinations'!$B$2:$K$2337,6,0)</f>
        <v>No</v>
      </c>
      <c r="H541">
        <f>VLOOKUP(A541,'Medical Examinations'!$B$2:$K$2337,7,0)</f>
        <v>1</v>
      </c>
      <c r="I541" t="str">
        <f>VLOOKUP(A541,'Medical Examinations'!$B$2:$K$2337,8,0)</f>
        <v>Yes</v>
      </c>
      <c r="J541" t="str">
        <f>VLOOKUP(A541,'Medical Examinations'!$B$2:$K$2337,9,0)</f>
        <v>Overweight</v>
      </c>
      <c r="K541" t="str">
        <f>VLOOKUP(A541,'Medical Examinations'!$B$2:$K$2337,10,0)</f>
        <v>Normal</v>
      </c>
      <c r="L541" s="14">
        <f>VLOOKUP(A541,'Hospitalisation Details'!B541:L2886,10,0)</f>
        <v>34884</v>
      </c>
      <c r="M541">
        <f>VLOOKUP(A541,'Hospitalisation Details'!$B$2:$L$2347,6,0)</f>
        <v>18310.740000000002</v>
      </c>
      <c r="N541" t="str">
        <f>VLOOKUP(A541,'Hospitalisation Details'!$B$2:$L$2347,7,0)</f>
        <v>tier - 1</v>
      </c>
      <c r="O541" t="str">
        <f>VLOOKUP(A541,'Hospitalisation Details'!$B$2:$L$2347,8,0)</f>
        <v>tier - 3</v>
      </c>
      <c r="P541" t="str">
        <f>VLOOKUP(A541,'Hospitalisation Details'!$B$2:$L$2347,9,0)</f>
        <v>R1012</v>
      </c>
      <c r="Q541">
        <f>VLOOKUP(A541,'Hospitalisation Details'!$B$2:$L$2347,11,0)</f>
        <v>27</v>
      </c>
    </row>
    <row r="542" spans="1:17" ht="15.6" x14ac:dyDescent="0.3">
      <c r="A542" s="1" t="s">
        <v>1830</v>
      </c>
      <c r="B542" t="str">
        <f>VLOOKUP(A542,'Customer Names'!$A$2:$E$2336,5,)</f>
        <v xml:space="preserve">  Brett W</v>
      </c>
      <c r="C542">
        <f>VLOOKUP(A542,'Medical Examinations'!$B$2:$K$2337,2,)</f>
        <v>24.4</v>
      </c>
      <c r="D542">
        <f>VLOOKUP(A542,'Medical Examinations'!$B$2:$K$2337,3,0)</f>
        <v>4.5199999999999996</v>
      </c>
      <c r="E542" t="str">
        <f>VLOOKUP(A542,'Medical Examinations'!$B$2:$K$2336,4,0)</f>
        <v>No</v>
      </c>
      <c r="F542" t="str">
        <f>VLOOKUP(A542,'Medical Examinations'!$B$2:$K$2337,5,0)</f>
        <v>No</v>
      </c>
      <c r="G542" t="str">
        <f>VLOOKUP(A542,'Medical Examinations'!$B$2:$K$2337,6,0)</f>
        <v>No</v>
      </c>
      <c r="H542">
        <f>VLOOKUP(A542,'Medical Examinations'!$B$2:$K$2337,7,0)</f>
        <v>1</v>
      </c>
      <c r="I542" t="str">
        <f>VLOOKUP(A542,'Medical Examinations'!$B$2:$K$2337,8,0)</f>
        <v>Yes</v>
      </c>
      <c r="J542" t="str">
        <f>VLOOKUP(A542,'Medical Examinations'!$B$2:$K$2337,9,0)</f>
        <v>Normal Weight</v>
      </c>
      <c r="K542" t="str">
        <f>VLOOKUP(A542,'Medical Examinations'!$B$2:$K$2337,10,0)</f>
        <v>Normal</v>
      </c>
      <c r="L542" s="14">
        <f>VLOOKUP(A542,'Hospitalisation Details'!B542:L2887,10,0)</f>
        <v>33963</v>
      </c>
      <c r="M542">
        <f>VLOOKUP(A542,'Hospitalisation Details'!$B$2:$L$2347,6,0)</f>
        <v>18259.22</v>
      </c>
      <c r="N542" t="str">
        <f>VLOOKUP(A542,'Hospitalisation Details'!$B$2:$L$2347,7,0)</f>
        <v>tier - 1</v>
      </c>
      <c r="O542" t="str">
        <f>VLOOKUP(A542,'Hospitalisation Details'!$B$2:$L$2347,8,0)</f>
        <v>tier - 3</v>
      </c>
      <c r="P542" t="str">
        <f>VLOOKUP(A542,'Hospitalisation Details'!$B$2:$L$2347,9,0)</f>
        <v>R1011</v>
      </c>
      <c r="Q542">
        <f>VLOOKUP(A542,'Hospitalisation Details'!$B$2:$L$2347,11,0)</f>
        <v>30</v>
      </c>
    </row>
    <row r="543" spans="1:17" ht="15.6" x14ac:dyDescent="0.3">
      <c r="A543" s="1" t="s">
        <v>1829</v>
      </c>
      <c r="B543" t="str">
        <f>VLOOKUP(A543,'Customer Names'!$A$2:$E$2336,5,)</f>
        <v xml:space="preserve">  Dylan J</v>
      </c>
      <c r="C543">
        <f>VLOOKUP(A543,'Medical Examinations'!$B$2:$K$2337,2,)</f>
        <v>29.15</v>
      </c>
      <c r="D543">
        <f>VLOOKUP(A543,'Medical Examinations'!$B$2:$K$2337,3,0)</f>
        <v>4.45</v>
      </c>
      <c r="E543" t="str">
        <f>VLOOKUP(A543,'Medical Examinations'!$B$2:$K$2336,4,0)</f>
        <v>Yes</v>
      </c>
      <c r="F543" t="str">
        <f>VLOOKUP(A543,'Medical Examinations'!$B$2:$K$2337,5,0)</f>
        <v>No</v>
      </c>
      <c r="G543" t="str">
        <f>VLOOKUP(A543,'Medical Examinations'!$B$2:$K$2337,6,0)</f>
        <v>No</v>
      </c>
      <c r="H543">
        <f>VLOOKUP(A543,'Medical Examinations'!$B$2:$K$2337,7,0)</f>
        <v>1</v>
      </c>
      <c r="I543" t="str">
        <f>VLOOKUP(A543,'Medical Examinations'!$B$2:$K$2337,8,0)</f>
        <v>Yes</v>
      </c>
      <c r="J543" t="str">
        <f>VLOOKUP(A543,'Medical Examinations'!$B$2:$K$2337,9,0)</f>
        <v>Overweight</v>
      </c>
      <c r="K543" t="str">
        <f>VLOOKUP(A543,'Medical Examinations'!$B$2:$K$2337,10,0)</f>
        <v>Normal</v>
      </c>
      <c r="L543" s="14">
        <f>VLOOKUP(A543,'Hospitalisation Details'!B543:L2888,10,0)</f>
        <v>34914</v>
      </c>
      <c r="M543">
        <f>VLOOKUP(A543,'Hospitalisation Details'!$B$2:$L$2347,6,0)</f>
        <v>18246.5</v>
      </c>
      <c r="N543" t="str">
        <f>VLOOKUP(A543,'Hospitalisation Details'!$B$2:$L$2347,7,0)</f>
        <v>tier - 1</v>
      </c>
      <c r="O543" t="str">
        <f>VLOOKUP(A543,'Hospitalisation Details'!$B$2:$L$2347,8,0)</f>
        <v>tier - 1</v>
      </c>
      <c r="P543" t="str">
        <f>VLOOKUP(A543,'Hospitalisation Details'!$B$2:$L$2347,9,0)</f>
        <v>R1013</v>
      </c>
      <c r="Q543">
        <f>VLOOKUP(A543,'Hospitalisation Details'!$B$2:$L$2347,11,0)</f>
        <v>27</v>
      </c>
    </row>
    <row r="544" spans="1:17" ht="15.6" x14ac:dyDescent="0.3">
      <c r="A544" s="1" t="s">
        <v>1828</v>
      </c>
      <c r="B544" t="str">
        <f>VLOOKUP(A544,'Customer Names'!$A$2:$E$2336,5,)</f>
        <v xml:space="preserve">  Elizabeth</v>
      </c>
      <c r="C544">
        <f>VLOOKUP(A544,'Medical Examinations'!$B$2:$K$2337,2,)</f>
        <v>27.28</v>
      </c>
      <c r="D544">
        <f>VLOOKUP(A544,'Medical Examinations'!$B$2:$K$2337,3,0)</f>
        <v>4.72</v>
      </c>
      <c r="E544" t="str">
        <f>VLOOKUP(A544,'Medical Examinations'!$B$2:$K$2336,4,0)</f>
        <v>No</v>
      </c>
      <c r="F544" t="str">
        <f>VLOOKUP(A544,'Medical Examinations'!$B$2:$K$2337,5,0)</f>
        <v>yes</v>
      </c>
      <c r="G544" t="str">
        <f>VLOOKUP(A544,'Medical Examinations'!$B$2:$K$2337,6,0)</f>
        <v>No</v>
      </c>
      <c r="H544">
        <f>VLOOKUP(A544,'Medical Examinations'!$B$2:$K$2337,7,0)</f>
        <v>1</v>
      </c>
      <c r="I544" t="str">
        <f>VLOOKUP(A544,'Medical Examinations'!$B$2:$K$2337,8,0)</f>
        <v>Yes</v>
      </c>
      <c r="J544" t="str">
        <f>VLOOKUP(A544,'Medical Examinations'!$B$2:$K$2337,9,0)</f>
        <v>Overweight</v>
      </c>
      <c r="K544" t="str">
        <f>VLOOKUP(A544,'Medical Examinations'!$B$2:$K$2337,10,0)</f>
        <v>Normal</v>
      </c>
      <c r="L544" s="14">
        <f>VLOOKUP(A544,'Hospitalisation Details'!B544:L2889,10,0)</f>
        <v>38240</v>
      </c>
      <c r="M544">
        <f>VLOOKUP(A544,'Hospitalisation Details'!$B$2:$L$2347,6,0)</f>
        <v>18223.45</v>
      </c>
      <c r="N544" t="str">
        <f>VLOOKUP(A544,'Hospitalisation Details'!$B$2:$L$2347,7,0)</f>
        <v>tier - 1</v>
      </c>
      <c r="O544" t="str">
        <f>VLOOKUP(A544,'Hospitalisation Details'!$B$2:$L$2347,8,0)</f>
        <v>tier - 3</v>
      </c>
      <c r="P544" t="str">
        <f>VLOOKUP(A544,'Hospitalisation Details'!$B$2:$L$2347,9,0)</f>
        <v>R1013</v>
      </c>
      <c r="Q544">
        <f>VLOOKUP(A544,'Hospitalisation Details'!$B$2:$L$2347,11,0)</f>
        <v>18</v>
      </c>
    </row>
    <row r="545" spans="1:17" ht="15.6" x14ac:dyDescent="0.3">
      <c r="A545" s="1" t="s">
        <v>1827</v>
      </c>
      <c r="B545" t="str">
        <f>VLOOKUP(A545,'Customer Names'!$A$2:$E$2336,5,)</f>
        <v xml:space="preserve">  Brooke M</v>
      </c>
      <c r="C545">
        <f>VLOOKUP(A545,'Medical Examinations'!$B$2:$K$2337,2,)</f>
        <v>32.229999999999997</v>
      </c>
      <c r="D545">
        <f>VLOOKUP(A545,'Medical Examinations'!$B$2:$K$2337,3,0)</f>
        <v>4.6500000000000004</v>
      </c>
      <c r="E545" t="str">
        <f>VLOOKUP(A545,'Medical Examinations'!$B$2:$K$2336,4,0)</f>
        <v>Yes</v>
      </c>
      <c r="F545" t="str">
        <f>VLOOKUP(A545,'Medical Examinations'!$B$2:$K$2337,5,0)</f>
        <v>No</v>
      </c>
      <c r="G545" t="str">
        <f>VLOOKUP(A545,'Medical Examinations'!$B$2:$K$2337,6,0)</f>
        <v>Yes</v>
      </c>
      <c r="H545">
        <f>VLOOKUP(A545,'Medical Examinations'!$B$2:$K$2337,7,0)</f>
        <v>1</v>
      </c>
      <c r="I545" t="str">
        <f>VLOOKUP(A545,'Medical Examinations'!$B$2:$K$2337,8,0)</f>
        <v>No</v>
      </c>
      <c r="J545" t="str">
        <f>VLOOKUP(A545,'Medical Examinations'!$B$2:$K$2337,9,0)</f>
        <v>Obesity</v>
      </c>
      <c r="K545" t="str">
        <f>VLOOKUP(A545,'Medical Examinations'!$B$2:$K$2337,10,0)</f>
        <v>Normal</v>
      </c>
      <c r="L545" s="14">
        <f>VLOOKUP(A545,'Hospitalisation Details'!B545:L2890,10,0)</f>
        <v>35596</v>
      </c>
      <c r="M545">
        <f>VLOOKUP(A545,'Hospitalisation Details'!$B$2:$L$2347,6,0)</f>
        <v>18218.16</v>
      </c>
      <c r="N545" t="str">
        <f>VLOOKUP(A545,'Hospitalisation Details'!$B$2:$L$2347,7,0)</f>
        <v>tier - 1</v>
      </c>
      <c r="O545" t="str">
        <f>VLOOKUP(A545,'Hospitalisation Details'!$B$2:$L$2347,8,0)</f>
        <v>tier - 1</v>
      </c>
      <c r="P545" t="str">
        <f>VLOOKUP(A545,'Hospitalisation Details'!$B$2:$L$2347,9,0)</f>
        <v>R1013</v>
      </c>
      <c r="Q545">
        <f>VLOOKUP(A545,'Hospitalisation Details'!$B$2:$L$2347,11,0)</f>
        <v>25</v>
      </c>
    </row>
    <row r="546" spans="1:17" ht="15.6" x14ac:dyDescent="0.3">
      <c r="A546" s="1" t="s">
        <v>1826</v>
      </c>
      <c r="B546" t="str">
        <f>VLOOKUP(A546,'Customer Names'!$A$2:$E$2336,5,)</f>
        <v xml:space="preserve">  Teiko</v>
      </c>
      <c r="C546">
        <f>VLOOKUP(A546,'Medical Examinations'!$B$2:$K$2337,2,)</f>
        <v>44.2</v>
      </c>
      <c r="D546">
        <f>VLOOKUP(A546,'Medical Examinations'!$B$2:$K$2337,3,0)</f>
        <v>11.34</v>
      </c>
      <c r="E546" t="str">
        <f>VLOOKUP(A546,'Medical Examinations'!$B$2:$K$2336,4,0)</f>
        <v>Yes</v>
      </c>
      <c r="F546" t="str">
        <f>VLOOKUP(A546,'Medical Examinations'!$B$2:$K$2337,5,0)</f>
        <v>No</v>
      </c>
      <c r="G546" t="str">
        <f>VLOOKUP(A546,'Medical Examinations'!$B$2:$K$2337,6,0)</f>
        <v>Yes</v>
      </c>
      <c r="H546">
        <f>VLOOKUP(A546,'Medical Examinations'!$B$2:$K$2337,7,0)</f>
        <v>1</v>
      </c>
      <c r="I546" t="str">
        <f>VLOOKUP(A546,'Medical Examinations'!$B$2:$K$2337,8,0)</f>
        <v>No</v>
      </c>
      <c r="J546" t="str">
        <f>VLOOKUP(A546,'Medical Examinations'!$B$2:$K$2337,9,0)</f>
        <v>Obesity</v>
      </c>
      <c r="K546" t="str">
        <f>VLOOKUP(A546,'Medical Examinations'!$B$2:$K$2337,10,0)</f>
        <v>Diabetes</v>
      </c>
      <c r="L546" s="14">
        <f>VLOOKUP(A546,'Hospitalisation Details'!B546:L2891,10,0)</f>
        <v>23196</v>
      </c>
      <c r="M546">
        <f>VLOOKUP(A546,'Hospitalisation Details'!$B$2:$L$2347,6,0)</f>
        <v>18208.34</v>
      </c>
      <c r="N546" t="str">
        <f>VLOOKUP(A546,'Hospitalisation Details'!$B$2:$L$2347,7,0)</f>
        <v>tier - 1</v>
      </c>
      <c r="O546" t="str">
        <f>VLOOKUP(A546,'Hospitalisation Details'!$B$2:$L$2347,8,0)</f>
        <v>tier - 2</v>
      </c>
      <c r="P546" t="str">
        <f>VLOOKUP(A546,'Hospitalisation Details'!$B$2:$L$2347,9,0)</f>
        <v>R1026</v>
      </c>
      <c r="Q546">
        <f>VLOOKUP(A546,'Hospitalisation Details'!$B$2:$L$2347,11,0)</f>
        <v>59</v>
      </c>
    </row>
    <row r="547" spans="1:17" ht="15.6" x14ac:dyDescent="0.3">
      <c r="A547" s="1" t="s">
        <v>1825</v>
      </c>
      <c r="B547" t="str">
        <f>VLOOKUP(A547,'Customer Names'!$A$2:$E$2336,5,)</f>
        <v xml:space="preserve">  Zachary</v>
      </c>
      <c r="C547">
        <f>VLOOKUP(A547,'Medical Examinations'!$B$2:$K$2337,2,)</f>
        <v>29.734999999999999</v>
      </c>
      <c r="D547">
        <f>VLOOKUP(A547,'Medical Examinations'!$B$2:$K$2337,3,0)</f>
        <v>4.53</v>
      </c>
      <c r="E547" t="str">
        <f>VLOOKUP(A547,'Medical Examinations'!$B$2:$K$2336,4,0)</f>
        <v>No</v>
      </c>
      <c r="F547" t="str">
        <f>VLOOKUP(A547,'Medical Examinations'!$B$2:$K$2337,5,0)</f>
        <v>No</v>
      </c>
      <c r="G547" t="str">
        <f>VLOOKUP(A547,'Medical Examinations'!$B$2:$K$2337,6,0)</f>
        <v>Yes</v>
      </c>
      <c r="H547">
        <f>VLOOKUP(A547,'Medical Examinations'!$B$2:$K$2337,7,0)</f>
        <v>1</v>
      </c>
      <c r="I547" t="str">
        <f>VLOOKUP(A547,'Medical Examinations'!$B$2:$K$2337,8,0)</f>
        <v>No</v>
      </c>
      <c r="J547" t="str">
        <f>VLOOKUP(A547,'Medical Examinations'!$B$2:$K$2337,9,0)</f>
        <v>Overweight</v>
      </c>
      <c r="K547" t="str">
        <f>VLOOKUP(A547,'Medical Examinations'!$B$2:$K$2337,10,0)</f>
        <v>Normal</v>
      </c>
      <c r="L547" s="14">
        <f>VLOOKUP(A547,'Hospitalisation Details'!B547:L2892,10,0)</f>
        <v>34162</v>
      </c>
      <c r="M547">
        <f>VLOOKUP(A547,'Hospitalisation Details'!$B$2:$L$2347,6,0)</f>
        <v>18157.88</v>
      </c>
      <c r="N547" t="str">
        <f>VLOOKUP(A547,'Hospitalisation Details'!$B$2:$L$2347,7,0)</f>
        <v>tier - 1</v>
      </c>
      <c r="O547" t="str">
        <f>VLOOKUP(A547,'Hospitalisation Details'!$B$2:$L$2347,8,0)</f>
        <v>tier - 1</v>
      </c>
      <c r="P547" t="str">
        <f>VLOOKUP(A547,'Hospitalisation Details'!$B$2:$L$2347,9,0)</f>
        <v>R1012</v>
      </c>
      <c r="Q547">
        <f>VLOOKUP(A547,'Hospitalisation Details'!$B$2:$L$2347,11,0)</f>
        <v>29</v>
      </c>
    </row>
    <row r="548" spans="1:17" ht="15.6" x14ac:dyDescent="0.3">
      <c r="A548" s="1" t="s">
        <v>1824</v>
      </c>
      <c r="B548" t="str">
        <f>VLOOKUP(A548,'Customer Names'!$A$2:$E$2336,5,)</f>
        <v xml:space="preserve">  Johannah</v>
      </c>
      <c r="C548">
        <f>VLOOKUP(A548,'Medical Examinations'!$B$2:$K$2337,2,)</f>
        <v>28.31</v>
      </c>
      <c r="D548">
        <f>VLOOKUP(A548,'Medical Examinations'!$B$2:$K$2337,3,0)</f>
        <v>6.35</v>
      </c>
      <c r="E548" t="str">
        <f>VLOOKUP(A548,'Medical Examinations'!$B$2:$K$2336,4,0)</f>
        <v>No</v>
      </c>
      <c r="F548" t="str">
        <f>VLOOKUP(A548,'Medical Examinations'!$B$2:$K$2337,5,0)</f>
        <v>No</v>
      </c>
      <c r="G548" t="str">
        <f>VLOOKUP(A548,'Medical Examinations'!$B$2:$K$2337,6,0)</f>
        <v>No</v>
      </c>
      <c r="H548">
        <f>VLOOKUP(A548,'Medical Examinations'!$B$2:$K$2337,7,0)</f>
        <v>0</v>
      </c>
      <c r="I548" t="str">
        <f>VLOOKUP(A548,'Medical Examinations'!$B$2:$K$2337,8,0)</f>
        <v>Yes</v>
      </c>
      <c r="J548" t="str">
        <f>VLOOKUP(A548,'Medical Examinations'!$B$2:$K$2337,9,0)</f>
        <v>Overweight</v>
      </c>
      <c r="K548" t="str">
        <f>VLOOKUP(A548,'Medical Examinations'!$B$2:$K$2337,10,0)</f>
        <v>Prediabetes</v>
      </c>
      <c r="L548" s="14">
        <f>VLOOKUP(A548,'Hospitalisation Details'!B548:L2893,10,0)</f>
        <v>36457</v>
      </c>
      <c r="M548">
        <f>VLOOKUP(A548,'Hospitalisation Details'!$B$2:$L$2347,6,0)</f>
        <v>18033.97</v>
      </c>
      <c r="N548" t="str">
        <f>VLOOKUP(A548,'Hospitalisation Details'!$B$2:$L$2347,7,0)</f>
        <v>tier - 1</v>
      </c>
      <c r="O548" t="str">
        <f>VLOOKUP(A548,'Hospitalisation Details'!$B$2:$L$2347,8,0)</f>
        <v>tier - 1</v>
      </c>
      <c r="P548" t="str">
        <f>VLOOKUP(A548,'Hospitalisation Details'!$B$2:$L$2347,9,0)</f>
        <v>R1012</v>
      </c>
      <c r="Q548">
        <f>VLOOKUP(A548,'Hospitalisation Details'!$B$2:$L$2347,11,0)</f>
        <v>23</v>
      </c>
    </row>
    <row r="549" spans="1:17" ht="15.6" x14ac:dyDescent="0.3">
      <c r="A549" s="1" t="s">
        <v>1823</v>
      </c>
      <c r="B549" t="str">
        <f>VLOOKUP(A549,'Customer Names'!$A$2:$E$2336,5,)</f>
        <v xml:space="preserve">  Ryan A</v>
      </c>
      <c r="C549">
        <f>VLOOKUP(A549,'Medical Examinations'!$B$2:$K$2337,2,)</f>
        <v>46.62</v>
      </c>
      <c r="D549">
        <f>VLOOKUP(A549,'Medical Examinations'!$B$2:$K$2337,3,0)</f>
        <v>8.51</v>
      </c>
      <c r="E549" t="str">
        <f>VLOOKUP(A549,'Medical Examinations'!$B$2:$K$2336,4,0)</f>
        <v>No</v>
      </c>
      <c r="F549" t="str">
        <f>VLOOKUP(A549,'Medical Examinations'!$B$2:$K$2337,5,0)</f>
        <v>No</v>
      </c>
      <c r="G549" t="str">
        <f>VLOOKUP(A549,'Medical Examinations'!$B$2:$K$2337,6,0)</f>
        <v>No</v>
      </c>
      <c r="H549">
        <f>VLOOKUP(A549,'Medical Examinations'!$B$2:$K$2337,7,0)</f>
        <v>0</v>
      </c>
      <c r="I549" t="str">
        <f>VLOOKUP(A549,'Medical Examinations'!$B$2:$K$2337,8,0)</f>
        <v>No</v>
      </c>
      <c r="J549" t="str">
        <f>VLOOKUP(A549,'Medical Examinations'!$B$2:$K$2337,9,0)</f>
        <v>Obesity</v>
      </c>
      <c r="K549" t="str">
        <f>VLOOKUP(A549,'Medical Examinations'!$B$2:$K$2337,10,0)</f>
        <v>Diabetes</v>
      </c>
      <c r="L549" s="14">
        <f>VLOOKUP(A549,'Hospitalisation Details'!B549:L2894,10,0)</f>
        <v>24032</v>
      </c>
      <c r="M549">
        <f>VLOOKUP(A549,'Hospitalisation Details'!$B$2:$L$2347,6,0)</f>
        <v>18031.189999999999</v>
      </c>
      <c r="N549" t="str">
        <f>VLOOKUP(A549,'Hospitalisation Details'!$B$2:$L$2347,7,0)</f>
        <v>tier - 1</v>
      </c>
      <c r="O549" t="str">
        <f>VLOOKUP(A549,'Hospitalisation Details'!$B$2:$L$2347,8,0)</f>
        <v>tier - 2</v>
      </c>
      <c r="P549" t="str">
        <f>VLOOKUP(A549,'Hospitalisation Details'!$B$2:$L$2347,9,0)</f>
        <v>R1012</v>
      </c>
      <c r="Q549">
        <f>VLOOKUP(A549,'Hospitalisation Details'!$B$2:$L$2347,11,0)</f>
        <v>57</v>
      </c>
    </row>
    <row r="550" spans="1:17" ht="15.6" x14ac:dyDescent="0.3">
      <c r="A550" s="1" t="s">
        <v>1822</v>
      </c>
      <c r="B550" t="str">
        <f>VLOOKUP(A550,'Customer Names'!$A$2:$E$2336,5,)</f>
        <v xml:space="preserve">  Andres Sr</v>
      </c>
      <c r="C550">
        <f>VLOOKUP(A550,'Medical Examinations'!$B$2:$K$2337,2,)</f>
        <v>51.75</v>
      </c>
      <c r="D550">
        <f>VLOOKUP(A550,'Medical Examinations'!$B$2:$K$2337,3,0)</f>
        <v>8.59</v>
      </c>
      <c r="E550" t="str">
        <f>VLOOKUP(A550,'Medical Examinations'!$B$2:$K$2336,4,0)</f>
        <v>Yes</v>
      </c>
      <c r="F550" t="str">
        <f>VLOOKUP(A550,'Medical Examinations'!$B$2:$K$2337,5,0)</f>
        <v>No</v>
      </c>
      <c r="G550" t="str">
        <f>VLOOKUP(A550,'Medical Examinations'!$B$2:$K$2337,6,0)</f>
        <v>No</v>
      </c>
      <c r="H550">
        <f>VLOOKUP(A550,'Medical Examinations'!$B$2:$K$2337,7,0)</f>
        <v>1</v>
      </c>
      <c r="I550" t="str">
        <f>VLOOKUP(A550,'Medical Examinations'!$B$2:$K$2337,8,0)</f>
        <v>No</v>
      </c>
      <c r="J550" t="str">
        <f>VLOOKUP(A550,'Medical Examinations'!$B$2:$K$2337,9,0)</f>
        <v>Obesity</v>
      </c>
      <c r="K550" t="str">
        <f>VLOOKUP(A550,'Medical Examinations'!$B$2:$K$2337,10,0)</f>
        <v>Diabetes</v>
      </c>
      <c r="L550" s="14">
        <f>VLOOKUP(A550,'Hospitalisation Details'!B550:L2895,10,0)</f>
        <v>27572</v>
      </c>
      <c r="M550">
        <f>VLOOKUP(A550,'Hospitalisation Details'!$B$2:$L$2347,6,0)</f>
        <v>18031.16</v>
      </c>
      <c r="N550" t="str">
        <f>VLOOKUP(A550,'Hospitalisation Details'!$B$2:$L$2347,7,0)</f>
        <v>tier - 1</v>
      </c>
      <c r="O550" t="str">
        <f>VLOOKUP(A550,'Hospitalisation Details'!$B$2:$L$2347,8,0)</f>
        <v>tier - 3</v>
      </c>
      <c r="P550" t="str">
        <f>VLOOKUP(A550,'Hospitalisation Details'!$B$2:$L$2347,9,0)</f>
        <v>R1023</v>
      </c>
      <c r="Q550">
        <f>VLOOKUP(A550,'Hospitalisation Details'!$B$2:$L$2347,11,0)</f>
        <v>47</v>
      </c>
    </row>
    <row r="551" spans="1:17" ht="15.6" x14ac:dyDescent="0.3">
      <c r="A551" s="1" t="s">
        <v>1821</v>
      </c>
      <c r="B551" t="str">
        <f>VLOOKUP(A551,'Customer Names'!$A$2:$E$2336,5,)</f>
        <v xml:space="preserve">  Bryan</v>
      </c>
      <c r="C551">
        <f>VLOOKUP(A551,'Medical Examinations'!$B$2:$K$2337,2,)</f>
        <v>25.7</v>
      </c>
      <c r="D551">
        <f>VLOOKUP(A551,'Medical Examinations'!$B$2:$K$2337,3,0)</f>
        <v>4.13</v>
      </c>
      <c r="E551" t="str">
        <f>VLOOKUP(A551,'Medical Examinations'!$B$2:$K$2336,4,0)</f>
        <v>Yes</v>
      </c>
      <c r="F551" t="str">
        <f>VLOOKUP(A551,'Medical Examinations'!$B$2:$K$2337,5,0)</f>
        <v>No</v>
      </c>
      <c r="G551" t="str">
        <f>VLOOKUP(A551,'Medical Examinations'!$B$2:$K$2337,6,0)</f>
        <v>No</v>
      </c>
      <c r="H551">
        <f>VLOOKUP(A551,'Medical Examinations'!$B$2:$K$2337,7,0)</f>
        <v>0</v>
      </c>
      <c r="I551" t="str">
        <f>VLOOKUP(A551,'Medical Examinations'!$B$2:$K$2337,8,0)</f>
        <v>Yes</v>
      </c>
      <c r="J551" t="str">
        <f>VLOOKUP(A551,'Medical Examinations'!$B$2:$K$2337,9,0)</f>
        <v>Overweight</v>
      </c>
      <c r="K551" t="str">
        <f>VLOOKUP(A551,'Medical Examinations'!$B$2:$K$2337,10,0)</f>
        <v>Normal</v>
      </c>
      <c r="L551" s="14">
        <f>VLOOKUP(A551,'Hospitalisation Details'!B551:L2896,10,0)</f>
        <v>37162</v>
      </c>
      <c r="M551">
        <f>VLOOKUP(A551,'Hospitalisation Details'!$B$2:$L$2347,6,0)</f>
        <v>17942.11</v>
      </c>
      <c r="N551" t="str">
        <f>VLOOKUP(A551,'Hospitalisation Details'!$B$2:$L$2347,7,0)</f>
        <v>tier - 1</v>
      </c>
      <c r="O551" t="str">
        <f>VLOOKUP(A551,'Hospitalisation Details'!$B$2:$L$2347,8,0)</f>
        <v>tier - 2</v>
      </c>
      <c r="P551" t="str">
        <f>VLOOKUP(A551,'Hospitalisation Details'!$B$2:$L$2347,9,0)</f>
        <v>R1011</v>
      </c>
      <c r="Q551">
        <f>VLOOKUP(A551,'Hospitalisation Details'!$B$2:$L$2347,11,0)</f>
        <v>21</v>
      </c>
    </row>
    <row r="552" spans="1:17" ht="15.6" x14ac:dyDescent="0.3">
      <c r="A552" s="1" t="s">
        <v>1820</v>
      </c>
      <c r="B552" t="str">
        <f>VLOOKUP(A552,'Customer Names'!$A$2:$E$2336,5,)</f>
        <v xml:space="preserve">  Lizette</v>
      </c>
      <c r="C552">
        <f>VLOOKUP(A552,'Medical Examinations'!$B$2:$K$2337,2,)</f>
        <v>31.79</v>
      </c>
      <c r="D552">
        <f>VLOOKUP(A552,'Medical Examinations'!$B$2:$K$2337,3,0)</f>
        <v>4.55</v>
      </c>
      <c r="E552" t="str">
        <f>VLOOKUP(A552,'Medical Examinations'!$B$2:$K$2336,4,0)</f>
        <v>No</v>
      </c>
      <c r="F552" t="str">
        <f>VLOOKUP(A552,'Medical Examinations'!$B$2:$K$2337,5,0)</f>
        <v>No</v>
      </c>
      <c r="G552" t="str">
        <f>VLOOKUP(A552,'Medical Examinations'!$B$2:$K$2337,6,0)</f>
        <v>No</v>
      </c>
      <c r="H552">
        <f>VLOOKUP(A552,'Medical Examinations'!$B$2:$K$2337,7,0)</f>
        <v>0</v>
      </c>
      <c r="I552" t="str">
        <f>VLOOKUP(A552,'Medical Examinations'!$B$2:$K$2337,8,0)</f>
        <v>No</v>
      </c>
      <c r="J552" t="str">
        <f>VLOOKUP(A552,'Medical Examinations'!$B$2:$K$2337,9,0)</f>
        <v>Obesity</v>
      </c>
      <c r="K552" t="str">
        <f>VLOOKUP(A552,'Medical Examinations'!$B$2:$K$2337,10,0)</f>
        <v>Normal</v>
      </c>
      <c r="L552" s="14">
        <f>VLOOKUP(A552,'Hospitalisation Details'!B552:L2897,10,0)</f>
        <v>28415</v>
      </c>
      <c r="M552">
        <f>VLOOKUP(A552,'Hospitalisation Details'!$B$2:$L$2347,6,0)</f>
        <v>17929.3</v>
      </c>
      <c r="N552" t="str">
        <f>VLOOKUP(A552,'Hospitalisation Details'!$B$2:$L$2347,7,0)</f>
        <v>tier - 1</v>
      </c>
      <c r="O552" t="str">
        <f>VLOOKUP(A552,'Hospitalisation Details'!$B$2:$L$2347,8,0)</f>
        <v>tier - 2</v>
      </c>
      <c r="P552" t="str">
        <f>VLOOKUP(A552,'Hospitalisation Details'!$B$2:$L$2347,9,0)</f>
        <v>R1013</v>
      </c>
      <c r="Q552">
        <f>VLOOKUP(A552,'Hospitalisation Details'!$B$2:$L$2347,11,0)</f>
        <v>45</v>
      </c>
    </row>
    <row r="553" spans="1:17" ht="15.6" x14ac:dyDescent="0.3">
      <c r="A553" s="1" t="s">
        <v>1819</v>
      </c>
      <c r="B553" t="str">
        <f>VLOOKUP(A553,'Customer Names'!$A$2:$E$2336,5,)</f>
        <v xml:space="preserve">  Don</v>
      </c>
      <c r="C553">
        <f>VLOOKUP(A553,'Medical Examinations'!$B$2:$K$2337,2,)</f>
        <v>24.795000000000002</v>
      </c>
      <c r="D553">
        <f>VLOOKUP(A553,'Medical Examinations'!$B$2:$K$2337,3,0)</f>
        <v>4.5199999999999996</v>
      </c>
      <c r="E553" t="str">
        <f>VLOOKUP(A553,'Medical Examinations'!$B$2:$K$2336,4,0)</f>
        <v>No</v>
      </c>
      <c r="F553" t="str">
        <f>VLOOKUP(A553,'Medical Examinations'!$B$2:$K$2337,5,0)</f>
        <v>No</v>
      </c>
      <c r="G553" t="str">
        <f>VLOOKUP(A553,'Medical Examinations'!$B$2:$K$2337,6,0)</f>
        <v>No</v>
      </c>
      <c r="H553">
        <f>VLOOKUP(A553,'Medical Examinations'!$B$2:$K$2337,7,0)</f>
        <v>0</v>
      </c>
      <c r="I553" t="str">
        <f>VLOOKUP(A553,'Medical Examinations'!$B$2:$K$2337,8,0)</f>
        <v>Yes</v>
      </c>
      <c r="J553" t="str">
        <f>VLOOKUP(A553,'Medical Examinations'!$B$2:$K$2337,9,0)</f>
        <v>Normal Weight</v>
      </c>
      <c r="K553" t="str">
        <f>VLOOKUP(A553,'Medical Examinations'!$B$2:$K$2337,10,0)</f>
        <v>Normal</v>
      </c>
      <c r="L553" s="14">
        <f>VLOOKUP(A553,'Hospitalisation Details'!B553:L2898,10,0)</f>
        <v>32846</v>
      </c>
      <c r="M553">
        <f>VLOOKUP(A553,'Hospitalisation Details'!$B$2:$L$2347,6,0)</f>
        <v>17904.53</v>
      </c>
      <c r="N553" t="str">
        <f>VLOOKUP(A553,'Hospitalisation Details'!$B$2:$L$2347,7,0)</f>
        <v>tier - 1</v>
      </c>
      <c r="O553" t="str">
        <f>VLOOKUP(A553,'Hospitalisation Details'!$B$2:$L$2347,8,0)</f>
        <v>tier - 2</v>
      </c>
      <c r="P553" t="str">
        <f>VLOOKUP(A553,'Hospitalisation Details'!$B$2:$L$2347,9,0)</f>
        <v>R1017</v>
      </c>
      <c r="Q553">
        <f>VLOOKUP(A553,'Hospitalisation Details'!$B$2:$L$2347,11,0)</f>
        <v>33</v>
      </c>
    </row>
    <row r="554" spans="1:17" ht="15.6" x14ac:dyDescent="0.3">
      <c r="A554" s="1" t="s">
        <v>1818</v>
      </c>
      <c r="B554" t="str">
        <f>VLOOKUP(A554,'Customer Names'!$A$2:$E$2336,5,)</f>
        <v xml:space="preserve">  Jeb</v>
      </c>
      <c r="C554">
        <f>VLOOKUP(A554,'Medical Examinations'!$B$2:$K$2337,2,)</f>
        <v>53.98</v>
      </c>
      <c r="D554">
        <f>VLOOKUP(A554,'Medical Examinations'!$B$2:$K$2337,3,0)</f>
        <v>5.07</v>
      </c>
      <c r="E554" t="str">
        <f>VLOOKUP(A554,'Medical Examinations'!$B$2:$K$2336,4,0)</f>
        <v>No</v>
      </c>
      <c r="F554" t="str">
        <f>VLOOKUP(A554,'Medical Examinations'!$B$2:$K$2337,5,0)</f>
        <v>No</v>
      </c>
      <c r="G554" t="str">
        <f>VLOOKUP(A554,'Medical Examinations'!$B$2:$K$2337,6,0)</f>
        <v>Yes</v>
      </c>
      <c r="H554">
        <f>VLOOKUP(A554,'Medical Examinations'!$B$2:$K$2337,7,0)</f>
        <v>1</v>
      </c>
      <c r="I554" t="str">
        <f>VLOOKUP(A554,'Medical Examinations'!$B$2:$K$2337,8,0)</f>
        <v>No</v>
      </c>
      <c r="J554" t="str">
        <f>VLOOKUP(A554,'Medical Examinations'!$B$2:$K$2337,9,0)</f>
        <v>Obesity</v>
      </c>
      <c r="K554" t="str">
        <f>VLOOKUP(A554,'Medical Examinations'!$B$2:$K$2337,10,0)</f>
        <v>Normal</v>
      </c>
      <c r="L554" s="14">
        <f>VLOOKUP(A554,'Hospitalisation Details'!B554:L2899,10,0)</f>
        <v>29171</v>
      </c>
      <c r="M554">
        <f>VLOOKUP(A554,'Hospitalisation Details'!$B$2:$L$2347,6,0)</f>
        <v>17882.669999999998</v>
      </c>
      <c r="N554" t="str">
        <f>VLOOKUP(A554,'Hospitalisation Details'!$B$2:$L$2347,7,0)</f>
        <v>tier - 1</v>
      </c>
      <c r="O554" t="str">
        <f>VLOOKUP(A554,'Hospitalisation Details'!$B$2:$L$2347,8,0)</f>
        <v>tier - 3</v>
      </c>
      <c r="P554" t="str">
        <f>VLOOKUP(A554,'Hospitalisation Details'!$B$2:$L$2347,9,0)</f>
        <v>R1012</v>
      </c>
      <c r="Q554">
        <f>VLOOKUP(A554,'Hospitalisation Details'!$B$2:$L$2347,11,0)</f>
        <v>43</v>
      </c>
    </row>
    <row r="555" spans="1:17" ht="15.6" x14ac:dyDescent="0.3">
      <c r="A555" s="1" t="s">
        <v>1817</v>
      </c>
      <c r="B555" t="str">
        <f>VLOOKUP(A555,'Customer Names'!$A$2:$E$2336,5,)</f>
        <v xml:space="preserve">  Amy R</v>
      </c>
      <c r="C555">
        <f>VLOOKUP(A555,'Medical Examinations'!$B$2:$K$2337,2,)</f>
        <v>41.325000000000003</v>
      </c>
      <c r="D555">
        <f>VLOOKUP(A555,'Medical Examinations'!$B$2:$K$2337,3,0)</f>
        <v>4.04</v>
      </c>
      <c r="E555" t="str">
        <f>VLOOKUP(A555,'Medical Examinations'!$B$2:$K$2336,4,0)</f>
        <v>Yes</v>
      </c>
      <c r="F555" t="str">
        <f>VLOOKUP(A555,'Medical Examinations'!$B$2:$K$2337,5,0)</f>
        <v>No</v>
      </c>
      <c r="G555" t="str">
        <f>VLOOKUP(A555,'Medical Examinations'!$B$2:$K$2337,6,0)</f>
        <v>Yes</v>
      </c>
      <c r="H555">
        <f>VLOOKUP(A555,'Medical Examinations'!$B$2:$K$2337,7,0)</f>
        <v>1</v>
      </c>
      <c r="I555" t="str">
        <f>VLOOKUP(A555,'Medical Examinations'!$B$2:$K$2337,8,0)</f>
        <v>No</v>
      </c>
      <c r="J555" t="str">
        <f>VLOOKUP(A555,'Medical Examinations'!$B$2:$K$2337,9,0)</f>
        <v>Obesity</v>
      </c>
      <c r="K555" t="str">
        <f>VLOOKUP(A555,'Medical Examinations'!$B$2:$K$2337,10,0)</f>
        <v>Normal</v>
      </c>
      <c r="L555" s="14">
        <f>VLOOKUP(A555,'Hospitalisation Details'!B555:L2900,10,0)</f>
        <v>35668</v>
      </c>
      <c r="M555">
        <f>VLOOKUP(A555,'Hospitalisation Details'!$B$2:$L$2347,6,0)</f>
        <v>17878.900000000001</v>
      </c>
      <c r="N555" t="str">
        <f>VLOOKUP(A555,'Hospitalisation Details'!$B$2:$L$2347,7,0)</f>
        <v>tier - 1</v>
      </c>
      <c r="O555" t="str">
        <f>VLOOKUP(A555,'Hospitalisation Details'!$B$2:$L$2347,8,0)</f>
        <v>tier - 2</v>
      </c>
      <c r="P555" t="str">
        <f>VLOOKUP(A555,'Hospitalisation Details'!$B$2:$L$2347,9,0)</f>
        <v>R1024</v>
      </c>
      <c r="Q555">
        <f>VLOOKUP(A555,'Hospitalisation Details'!$B$2:$L$2347,11,0)</f>
        <v>25</v>
      </c>
    </row>
    <row r="556" spans="1:17" ht="15.6" x14ac:dyDescent="0.3">
      <c r="A556" s="1" t="s">
        <v>1816</v>
      </c>
      <c r="B556" t="str">
        <f>VLOOKUP(A556,'Customer Names'!$A$2:$E$2336,5,)</f>
        <v xml:space="preserve">  Brian</v>
      </c>
      <c r="C556">
        <f>VLOOKUP(A556,'Medical Examinations'!$B$2:$K$2337,2,)</f>
        <v>51.65</v>
      </c>
      <c r="D556">
        <f>VLOOKUP(A556,'Medical Examinations'!$B$2:$K$2337,3,0)</f>
        <v>5.3</v>
      </c>
      <c r="E556" t="str">
        <f>VLOOKUP(A556,'Medical Examinations'!$B$2:$K$2336,4,0)</f>
        <v>Yes</v>
      </c>
      <c r="F556" t="str">
        <f>VLOOKUP(A556,'Medical Examinations'!$B$2:$K$2337,5,0)</f>
        <v>No</v>
      </c>
      <c r="G556" t="str">
        <f>VLOOKUP(A556,'Medical Examinations'!$B$2:$K$2337,6,0)</f>
        <v>No</v>
      </c>
      <c r="H556">
        <f>VLOOKUP(A556,'Medical Examinations'!$B$2:$K$2337,7,0)</f>
        <v>0</v>
      </c>
      <c r="I556" t="str">
        <f>VLOOKUP(A556,'Medical Examinations'!$B$2:$K$2337,8,0)</f>
        <v>No</v>
      </c>
      <c r="J556" t="str">
        <f>VLOOKUP(A556,'Medical Examinations'!$B$2:$K$2337,9,0)</f>
        <v>Obesity</v>
      </c>
      <c r="K556" t="str">
        <f>VLOOKUP(A556,'Medical Examinations'!$B$2:$K$2337,10,0)</f>
        <v>Normal</v>
      </c>
      <c r="L556" s="14">
        <f>VLOOKUP(A556,'Hospitalisation Details'!B556:L2901,10,0)</f>
        <v>28106</v>
      </c>
      <c r="M556">
        <f>VLOOKUP(A556,'Hospitalisation Details'!$B$2:$L$2347,6,0)</f>
        <v>17862.919999999998</v>
      </c>
      <c r="N556" t="str">
        <f>VLOOKUP(A556,'Hospitalisation Details'!$B$2:$L$2347,7,0)</f>
        <v>tier - 1</v>
      </c>
      <c r="O556" t="str">
        <f>VLOOKUP(A556,'Hospitalisation Details'!$B$2:$L$2347,8,0)</f>
        <v>tier - 2</v>
      </c>
      <c r="P556" t="str">
        <f>VLOOKUP(A556,'Hospitalisation Details'!$B$2:$L$2347,9,0)</f>
        <v>R1012</v>
      </c>
      <c r="Q556">
        <f>VLOOKUP(A556,'Hospitalisation Details'!$B$2:$L$2347,11,0)</f>
        <v>46</v>
      </c>
    </row>
    <row r="557" spans="1:17" ht="15.6" x14ac:dyDescent="0.3">
      <c r="A557" s="1" t="s">
        <v>1815</v>
      </c>
      <c r="B557" t="str">
        <f>VLOOKUP(A557,'Customer Names'!$A$2:$E$2336,5,)</f>
        <v xml:space="preserve">  Mike G</v>
      </c>
      <c r="C557">
        <f>VLOOKUP(A557,'Medical Examinations'!$B$2:$K$2337,2,)</f>
        <v>44.52</v>
      </c>
      <c r="D557">
        <f>VLOOKUP(A557,'Medical Examinations'!$B$2:$K$2337,3,0)</f>
        <v>8.64</v>
      </c>
      <c r="E557" t="str">
        <f>VLOOKUP(A557,'Medical Examinations'!$B$2:$K$2336,4,0)</f>
        <v>Yes</v>
      </c>
      <c r="F557" t="str">
        <f>VLOOKUP(A557,'Medical Examinations'!$B$2:$K$2337,5,0)</f>
        <v>No</v>
      </c>
      <c r="G557" t="str">
        <f>VLOOKUP(A557,'Medical Examinations'!$B$2:$K$2337,6,0)</f>
        <v>Yes</v>
      </c>
      <c r="H557">
        <f>VLOOKUP(A557,'Medical Examinations'!$B$2:$K$2337,7,0)</f>
        <v>1</v>
      </c>
      <c r="I557" t="str">
        <f>VLOOKUP(A557,'Medical Examinations'!$B$2:$K$2337,8,0)</f>
        <v>No</v>
      </c>
      <c r="J557" t="str">
        <f>VLOOKUP(A557,'Medical Examinations'!$B$2:$K$2337,9,0)</f>
        <v>Obesity</v>
      </c>
      <c r="K557" t="str">
        <f>VLOOKUP(A557,'Medical Examinations'!$B$2:$K$2337,10,0)</f>
        <v>Diabetes</v>
      </c>
      <c r="L557" s="14">
        <f>VLOOKUP(A557,'Hospitalisation Details'!B557:L2902,10,0)</f>
        <v>23353</v>
      </c>
      <c r="M557">
        <f>VLOOKUP(A557,'Hospitalisation Details'!$B$2:$L$2347,6,0)</f>
        <v>17832.599999999999</v>
      </c>
      <c r="N557" t="str">
        <f>VLOOKUP(A557,'Hospitalisation Details'!$B$2:$L$2347,7,0)</f>
        <v>tier - 1</v>
      </c>
      <c r="O557" t="str">
        <f>VLOOKUP(A557,'Hospitalisation Details'!$B$2:$L$2347,8,0)</f>
        <v>tier - 2</v>
      </c>
      <c r="P557" t="str">
        <f>VLOOKUP(A557,'Hospitalisation Details'!$B$2:$L$2347,9,0)</f>
        <v>R1012</v>
      </c>
      <c r="Q557">
        <f>VLOOKUP(A557,'Hospitalisation Details'!$B$2:$L$2347,11,0)</f>
        <v>59</v>
      </c>
    </row>
    <row r="558" spans="1:17" ht="15.6" x14ac:dyDescent="0.3">
      <c r="A558" s="1" t="s">
        <v>1814</v>
      </c>
      <c r="B558" t="str">
        <f>VLOOKUP(A558,'Customer Names'!$A$2:$E$2336,5,)</f>
        <v xml:space="preserve">  Simonezitrone Sr</v>
      </c>
      <c r="C558">
        <f>VLOOKUP(A558,'Medical Examinations'!$B$2:$K$2337,2,)</f>
        <v>53.29</v>
      </c>
      <c r="D558">
        <f>VLOOKUP(A558,'Medical Examinations'!$B$2:$K$2337,3,0)</f>
        <v>4.03</v>
      </c>
      <c r="E558" t="str">
        <f>VLOOKUP(A558,'Medical Examinations'!$B$2:$K$2336,4,0)</f>
        <v>No</v>
      </c>
      <c r="F558" t="str">
        <f>VLOOKUP(A558,'Medical Examinations'!$B$2:$K$2337,5,0)</f>
        <v>No</v>
      </c>
      <c r="G558" t="str">
        <f>VLOOKUP(A558,'Medical Examinations'!$B$2:$K$2337,6,0)</f>
        <v>Yes</v>
      </c>
      <c r="H558">
        <f>VLOOKUP(A558,'Medical Examinations'!$B$2:$K$2337,7,0)</f>
        <v>1</v>
      </c>
      <c r="I558" t="str">
        <f>VLOOKUP(A558,'Medical Examinations'!$B$2:$K$2337,8,0)</f>
        <v>No</v>
      </c>
      <c r="J558" t="str">
        <f>VLOOKUP(A558,'Medical Examinations'!$B$2:$K$2337,9,0)</f>
        <v>Obesity</v>
      </c>
      <c r="K558" t="str">
        <f>VLOOKUP(A558,'Medical Examinations'!$B$2:$K$2337,10,0)</f>
        <v>Normal</v>
      </c>
      <c r="L558" s="14">
        <f>VLOOKUP(A558,'Hospitalisation Details'!B558:L2903,10,0)</f>
        <v>29138</v>
      </c>
      <c r="M558">
        <f>VLOOKUP(A558,'Hospitalisation Details'!$B$2:$L$2347,6,0)</f>
        <v>17779.939999999999</v>
      </c>
      <c r="N558" t="str">
        <f>VLOOKUP(A558,'Hospitalisation Details'!$B$2:$L$2347,7,0)</f>
        <v>tier - 1</v>
      </c>
      <c r="O558" t="str">
        <f>VLOOKUP(A558,'Hospitalisation Details'!$B$2:$L$2347,8,0)</f>
        <v>tier - 2</v>
      </c>
      <c r="P558" t="str">
        <f>VLOOKUP(A558,'Hospitalisation Details'!$B$2:$L$2347,9,0)</f>
        <v>R1012</v>
      </c>
      <c r="Q558">
        <f>VLOOKUP(A558,'Hospitalisation Details'!$B$2:$L$2347,11,0)</f>
        <v>43</v>
      </c>
    </row>
    <row r="559" spans="1:17" ht="15.6" x14ac:dyDescent="0.3">
      <c r="A559" s="1" t="s">
        <v>1813</v>
      </c>
      <c r="B559" t="str">
        <f>VLOOKUP(A559,'Customer Names'!$A$2:$E$2336,5,)</f>
        <v xml:space="preserve">  Nicholas</v>
      </c>
      <c r="C559">
        <f>VLOOKUP(A559,'Medical Examinations'!$B$2:$K$2337,2,)</f>
        <v>46.63</v>
      </c>
      <c r="D559">
        <f>VLOOKUP(A559,'Medical Examinations'!$B$2:$K$2337,3,0)</f>
        <v>4.26</v>
      </c>
      <c r="E559" t="str">
        <f>VLOOKUP(A559,'Medical Examinations'!$B$2:$K$2336,4,0)</f>
        <v>Yes</v>
      </c>
      <c r="F559" t="str">
        <f>VLOOKUP(A559,'Medical Examinations'!$B$2:$K$2337,5,0)</f>
        <v>No</v>
      </c>
      <c r="G559" t="str">
        <f>VLOOKUP(A559,'Medical Examinations'!$B$2:$K$2337,6,0)</f>
        <v>No</v>
      </c>
      <c r="H559">
        <f>VLOOKUP(A559,'Medical Examinations'!$B$2:$K$2337,7,0)</f>
        <v>2</v>
      </c>
      <c r="I559" t="str">
        <f>VLOOKUP(A559,'Medical Examinations'!$B$2:$K$2337,8,0)</f>
        <v>No</v>
      </c>
      <c r="J559" t="str">
        <f>VLOOKUP(A559,'Medical Examinations'!$B$2:$K$2337,9,0)</f>
        <v>Obesity</v>
      </c>
      <c r="K559" t="str">
        <f>VLOOKUP(A559,'Medical Examinations'!$B$2:$K$2337,10,0)</f>
        <v>Normal</v>
      </c>
      <c r="L559" s="14">
        <f>VLOOKUP(A559,'Hospitalisation Details'!B559:L2904,10,0)</f>
        <v>24279</v>
      </c>
      <c r="M559">
        <f>VLOOKUP(A559,'Hospitalisation Details'!$B$2:$L$2347,6,0)</f>
        <v>17777.73</v>
      </c>
      <c r="N559" t="str">
        <f>VLOOKUP(A559,'Hospitalisation Details'!$B$2:$L$2347,7,0)</f>
        <v>tier - 1</v>
      </c>
      <c r="O559" t="str">
        <f>VLOOKUP(A559,'Hospitalisation Details'!$B$2:$L$2347,8,0)</f>
        <v>tier - 3</v>
      </c>
      <c r="P559" t="str">
        <f>VLOOKUP(A559,'Hospitalisation Details'!$B$2:$L$2347,9,0)</f>
        <v>R1012</v>
      </c>
      <c r="Q559">
        <f>VLOOKUP(A559,'Hospitalisation Details'!$B$2:$L$2347,11,0)</f>
        <v>56</v>
      </c>
    </row>
    <row r="560" spans="1:17" ht="15.6" x14ac:dyDescent="0.3">
      <c r="A560" s="1" t="s">
        <v>1812</v>
      </c>
      <c r="B560" t="str">
        <f>VLOOKUP(A560,'Customer Names'!$A$2:$E$2336,5,)</f>
        <v xml:space="preserve">  Angela M</v>
      </c>
      <c r="C560">
        <f>VLOOKUP(A560,'Medical Examinations'!$B$2:$K$2337,2,)</f>
        <v>28.88</v>
      </c>
      <c r="D560">
        <f>VLOOKUP(A560,'Medical Examinations'!$B$2:$K$2337,3,0)</f>
        <v>5.35</v>
      </c>
      <c r="E560" t="str">
        <f>VLOOKUP(A560,'Medical Examinations'!$B$2:$K$2336,4,0)</f>
        <v>No</v>
      </c>
      <c r="F560" t="str">
        <f>VLOOKUP(A560,'Medical Examinations'!$B$2:$K$2337,5,0)</f>
        <v>No</v>
      </c>
      <c r="G560" t="str">
        <f>VLOOKUP(A560,'Medical Examinations'!$B$2:$K$2337,6,0)</f>
        <v>Yes</v>
      </c>
      <c r="H560">
        <f>VLOOKUP(A560,'Medical Examinations'!$B$2:$K$2337,7,0)</f>
        <v>1</v>
      </c>
      <c r="I560" t="str">
        <f>VLOOKUP(A560,'Medical Examinations'!$B$2:$K$2337,8,0)</f>
        <v>Yes</v>
      </c>
      <c r="J560" t="str">
        <f>VLOOKUP(A560,'Medical Examinations'!$B$2:$K$2337,9,0)</f>
        <v>Overweight</v>
      </c>
      <c r="K560" t="str">
        <f>VLOOKUP(A560,'Medical Examinations'!$B$2:$K$2337,10,0)</f>
        <v>Normal</v>
      </c>
      <c r="L560" s="14">
        <f>VLOOKUP(A560,'Hospitalisation Details'!B560:L2905,10,0)</f>
        <v>37816</v>
      </c>
      <c r="M560">
        <f>VLOOKUP(A560,'Hospitalisation Details'!$B$2:$L$2347,6,0)</f>
        <v>17748.509999999998</v>
      </c>
      <c r="N560" t="str">
        <f>VLOOKUP(A560,'Hospitalisation Details'!$B$2:$L$2347,7,0)</f>
        <v>tier - 1</v>
      </c>
      <c r="O560" t="str">
        <f>VLOOKUP(A560,'Hospitalisation Details'!$B$2:$L$2347,8,0)</f>
        <v>tier - 1</v>
      </c>
      <c r="P560" t="str">
        <f>VLOOKUP(A560,'Hospitalisation Details'!$B$2:$L$2347,9,0)</f>
        <v>R1012</v>
      </c>
      <c r="Q560">
        <f>VLOOKUP(A560,'Hospitalisation Details'!$B$2:$L$2347,11,0)</f>
        <v>19</v>
      </c>
    </row>
    <row r="561" spans="1:17" ht="15.6" x14ac:dyDescent="0.3">
      <c r="A561" s="1" t="s">
        <v>1811</v>
      </c>
      <c r="B561" t="str">
        <f>VLOOKUP(A561,'Customer Names'!$A$2:$E$2336,5,)</f>
        <v xml:space="preserve">  Oz</v>
      </c>
      <c r="C561">
        <f>VLOOKUP(A561,'Medical Examinations'!$B$2:$K$2337,2,)</f>
        <v>23.98</v>
      </c>
      <c r="D561">
        <f>VLOOKUP(A561,'Medical Examinations'!$B$2:$K$2337,3,0)</f>
        <v>4.9000000000000004</v>
      </c>
      <c r="E561" t="str">
        <f>VLOOKUP(A561,'Medical Examinations'!$B$2:$K$2336,4,0)</f>
        <v>No</v>
      </c>
      <c r="F561" t="str">
        <f>VLOOKUP(A561,'Medical Examinations'!$B$2:$K$2337,5,0)</f>
        <v>No</v>
      </c>
      <c r="G561" t="str">
        <f>VLOOKUP(A561,'Medical Examinations'!$B$2:$K$2337,6,0)</f>
        <v>No</v>
      </c>
      <c r="H561">
        <f>VLOOKUP(A561,'Medical Examinations'!$B$2:$K$2337,7,0)</f>
        <v>0</v>
      </c>
      <c r="I561" t="str">
        <f>VLOOKUP(A561,'Medical Examinations'!$B$2:$K$2337,8,0)</f>
        <v>No</v>
      </c>
      <c r="J561" t="str">
        <f>VLOOKUP(A561,'Medical Examinations'!$B$2:$K$2337,9,0)</f>
        <v>Normal Weight</v>
      </c>
      <c r="K561" t="str">
        <f>VLOOKUP(A561,'Medical Examinations'!$B$2:$K$2337,10,0)</f>
        <v>Normal</v>
      </c>
      <c r="L561" s="14">
        <f>VLOOKUP(A561,'Hospitalisation Details'!B561:L2906,10,0)</f>
        <v>34516</v>
      </c>
      <c r="M561">
        <f>VLOOKUP(A561,'Hospitalisation Details'!$B$2:$L$2347,6,0)</f>
        <v>17663.14</v>
      </c>
      <c r="N561" t="str">
        <f>VLOOKUP(A561,'Hospitalisation Details'!$B$2:$L$2347,7,0)</f>
        <v>tier - 1</v>
      </c>
      <c r="O561" t="str">
        <f>VLOOKUP(A561,'Hospitalisation Details'!$B$2:$L$2347,8,0)</f>
        <v>tier - 3</v>
      </c>
      <c r="P561" t="str">
        <f>VLOOKUP(A561,'Hospitalisation Details'!$B$2:$L$2347,9,0)</f>
        <v>R1013</v>
      </c>
      <c r="Q561">
        <f>VLOOKUP(A561,'Hospitalisation Details'!$B$2:$L$2347,11,0)</f>
        <v>28</v>
      </c>
    </row>
    <row r="562" spans="1:17" ht="15.6" x14ac:dyDescent="0.3">
      <c r="A562" s="1" t="s">
        <v>1810</v>
      </c>
      <c r="B562" t="str">
        <f>VLOOKUP(A562,'Customer Names'!$A$2:$E$2336,5,)</f>
        <v xml:space="preserve">  Erin M</v>
      </c>
      <c r="C562">
        <f>VLOOKUP(A562,'Medical Examinations'!$B$2:$K$2337,2,)</f>
        <v>23.65</v>
      </c>
      <c r="D562">
        <f>VLOOKUP(A562,'Medical Examinations'!$B$2:$K$2337,3,0)</f>
        <v>4.5</v>
      </c>
      <c r="E562" t="str">
        <f>VLOOKUP(A562,'Medical Examinations'!$B$2:$K$2336,4,0)</f>
        <v>No</v>
      </c>
      <c r="F562" t="str">
        <f>VLOOKUP(A562,'Medical Examinations'!$B$2:$K$2337,5,0)</f>
        <v>No</v>
      </c>
      <c r="G562" t="str">
        <f>VLOOKUP(A562,'Medical Examinations'!$B$2:$K$2337,6,0)</f>
        <v>No</v>
      </c>
      <c r="H562">
        <f>VLOOKUP(A562,'Medical Examinations'!$B$2:$K$2337,7,0)</f>
        <v>0</v>
      </c>
      <c r="I562" t="str">
        <f>VLOOKUP(A562,'Medical Examinations'!$B$2:$K$2337,8,0)</f>
        <v>No</v>
      </c>
      <c r="J562" t="str">
        <f>VLOOKUP(A562,'Medical Examinations'!$B$2:$K$2337,9,0)</f>
        <v>Normal Weight</v>
      </c>
      <c r="K562" t="str">
        <f>VLOOKUP(A562,'Medical Examinations'!$B$2:$K$2337,10,0)</f>
        <v>Normal</v>
      </c>
      <c r="L562" s="14">
        <f>VLOOKUP(A562,'Hospitalisation Details'!B562:L2907,10,0)</f>
        <v>33171</v>
      </c>
      <c r="M562">
        <f>VLOOKUP(A562,'Hospitalisation Details'!$B$2:$L$2347,6,0)</f>
        <v>17626.240000000002</v>
      </c>
      <c r="N562" t="str">
        <f>VLOOKUP(A562,'Hospitalisation Details'!$B$2:$L$2347,7,0)</f>
        <v>tier - 1</v>
      </c>
      <c r="O562" t="str">
        <f>VLOOKUP(A562,'Hospitalisation Details'!$B$2:$L$2347,8,0)</f>
        <v>tier - 3</v>
      </c>
      <c r="P562" t="str">
        <f>VLOOKUP(A562,'Hospitalisation Details'!$B$2:$L$2347,9,0)</f>
        <v>R1013</v>
      </c>
      <c r="Q562">
        <f>VLOOKUP(A562,'Hospitalisation Details'!$B$2:$L$2347,11,0)</f>
        <v>32</v>
      </c>
    </row>
    <row r="563" spans="1:17" ht="15.6" x14ac:dyDescent="0.3">
      <c r="A563" s="1" t="s">
        <v>1809</v>
      </c>
      <c r="B563" t="str">
        <f>VLOOKUP(A563,'Customer Names'!$A$2:$E$2336,5,)</f>
        <v xml:space="preserve">  Bobby E</v>
      </c>
      <c r="C563">
        <f>VLOOKUP(A563,'Medical Examinations'!$B$2:$K$2337,2,)</f>
        <v>49.09</v>
      </c>
      <c r="D563">
        <f>VLOOKUP(A563,'Medical Examinations'!$B$2:$K$2337,3,0)</f>
        <v>8.3800000000000008</v>
      </c>
      <c r="E563" t="str">
        <f>VLOOKUP(A563,'Medical Examinations'!$B$2:$K$2336,4,0)</f>
        <v>Yes</v>
      </c>
      <c r="F563" t="str">
        <f>VLOOKUP(A563,'Medical Examinations'!$B$2:$K$2337,5,0)</f>
        <v>No</v>
      </c>
      <c r="G563" t="str">
        <f>VLOOKUP(A563,'Medical Examinations'!$B$2:$K$2337,6,0)</f>
        <v>No</v>
      </c>
      <c r="H563">
        <f>VLOOKUP(A563,'Medical Examinations'!$B$2:$K$2337,7,0)</f>
        <v>2</v>
      </c>
      <c r="I563" t="str">
        <f>VLOOKUP(A563,'Medical Examinations'!$B$2:$K$2337,8,0)</f>
        <v>No</v>
      </c>
      <c r="J563" t="str">
        <f>VLOOKUP(A563,'Medical Examinations'!$B$2:$K$2337,9,0)</f>
        <v>Obesity</v>
      </c>
      <c r="K563" t="str">
        <f>VLOOKUP(A563,'Medical Examinations'!$B$2:$K$2337,10,0)</f>
        <v>Diabetes</v>
      </c>
      <c r="L563" s="14">
        <f>VLOOKUP(A563,'Hospitalisation Details'!B563:L2908,10,0)</f>
        <v>25775</v>
      </c>
      <c r="M563">
        <f>VLOOKUP(A563,'Hospitalisation Details'!$B$2:$L$2347,6,0)</f>
        <v>17584.72</v>
      </c>
      <c r="N563" t="str">
        <f>VLOOKUP(A563,'Hospitalisation Details'!$B$2:$L$2347,7,0)</f>
        <v>tier - 1</v>
      </c>
      <c r="O563" t="str">
        <f>VLOOKUP(A563,'Hospitalisation Details'!$B$2:$L$2347,8,0)</f>
        <v>tier - 3</v>
      </c>
      <c r="P563" t="str">
        <f>VLOOKUP(A563,'Hospitalisation Details'!$B$2:$L$2347,9,0)</f>
        <v>R1012</v>
      </c>
      <c r="Q563">
        <f>VLOOKUP(A563,'Hospitalisation Details'!$B$2:$L$2347,11,0)</f>
        <v>52</v>
      </c>
    </row>
    <row r="564" spans="1:17" ht="15.6" x14ac:dyDescent="0.3">
      <c r="A564" s="1" t="s">
        <v>1808</v>
      </c>
      <c r="B564" t="str">
        <f>VLOOKUP(A564,'Customer Names'!$A$2:$E$2336,5,)</f>
        <v xml:space="preserve">  Daniel P</v>
      </c>
      <c r="C564">
        <f>VLOOKUP(A564,'Medical Examinations'!$B$2:$K$2337,2,)</f>
        <v>28.024999999999999</v>
      </c>
      <c r="D564">
        <f>VLOOKUP(A564,'Medical Examinations'!$B$2:$K$2337,3,0)</f>
        <v>7.03</v>
      </c>
      <c r="E564" t="str">
        <f>VLOOKUP(A564,'Medical Examinations'!$B$2:$K$2336,4,0)</f>
        <v>No</v>
      </c>
      <c r="F564" t="str">
        <f>VLOOKUP(A564,'Medical Examinations'!$B$2:$K$2337,5,0)</f>
        <v>No</v>
      </c>
      <c r="G564" t="str">
        <f>VLOOKUP(A564,'Medical Examinations'!$B$2:$K$2337,6,0)</f>
        <v>No</v>
      </c>
      <c r="H564">
        <f>VLOOKUP(A564,'Medical Examinations'!$B$2:$K$2337,7,0)</f>
        <v>0</v>
      </c>
      <c r="I564" t="str">
        <f>VLOOKUP(A564,'Medical Examinations'!$B$2:$K$2337,8,0)</f>
        <v>Yes</v>
      </c>
      <c r="J564" t="str">
        <f>VLOOKUP(A564,'Medical Examinations'!$B$2:$K$2337,9,0)</f>
        <v>Overweight</v>
      </c>
      <c r="K564" t="str">
        <f>VLOOKUP(A564,'Medical Examinations'!$B$2:$K$2337,10,0)</f>
        <v>Diabetes</v>
      </c>
      <c r="L564" s="14">
        <f>VLOOKUP(A564,'Hospitalisation Details'!B564:L2909,10,0)</f>
        <v>37493</v>
      </c>
      <c r="M564">
        <f>VLOOKUP(A564,'Hospitalisation Details'!$B$2:$L$2347,6,0)</f>
        <v>17560.38</v>
      </c>
      <c r="N564" t="str">
        <f>VLOOKUP(A564,'Hospitalisation Details'!$B$2:$L$2347,7,0)</f>
        <v>tier - 1</v>
      </c>
      <c r="O564" t="str">
        <f>VLOOKUP(A564,'Hospitalisation Details'!$B$2:$L$2347,8,0)</f>
        <v>tier - 1</v>
      </c>
      <c r="P564" t="str">
        <f>VLOOKUP(A564,'Hospitalisation Details'!$B$2:$L$2347,9,0)</f>
        <v>R1012</v>
      </c>
      <c r="Q564">
        <f>VLOOKUP(A564,'Hospitalisation Details'!$B$2:$L$2347,11,0)</f>
        <v>20</v>
      </c>
    </row>
    <row r="565" spans="1:17" ht="15.6" x14ac:dyDescent="0.3">
      <c r="A565" s="1" t="s">
        <v>1807</v>
      </c>
      <c r="B565" t="str">
        <f>VLOOKUP(A565,'Customer Names'!$A$2:$E$2336,5,)</f>
        <v xml:space="preserve">  Marie E</v>
      </c>
      <c r="C565">
        <f>VLOOKUP(A565,'Medical Examinations'!$B$2:$K$2337,2,)</f>
        <v>43.32</v>
      </c>
      <c r="D565">
        <f>VLOOKUP(A565,'Medical Examinations'!$B$2:$K$2337,3,0)</f>
        <v>8.75</v>
      </c>
      <c r="E565" t="str">
        <f>VLOOKUP(A565,'Medical Examinations'!$B$2:$K$2336,4,0)</f>
        <v>Yes</v>
      </c>
      <c r="F565" t="str">
        <f>VLOOKUP(A565,'Medical Examinations'!$B$2:$K$2337,5,0)</f>
        <v>No</v>
      </c>
      <c r="G565" t="str">
        <f>VLOOKUP(A565,'Medical Examinations'!$B$2:$K$2337,6,0)</f>
        <v>Yes</v>
      </c>
      <c r="H565">
        <f>VLOOKUP(A565,'Medical Examinations'!$B$2:$K$2337,7,0)</f>
        <v>1</v>
      </c>
      <c r="I565" t="str">
        <f>VLOOKUP(A565,'Medical Examinations'!$B$2:$K$2337,8,0)</f>
        <v>No</v>
      </c>
      <c r="J565" t="str">
        <f>VLOOKUP(A565,'Medical Examinations'!$B$2:$K$2337,9,0)</f>
        <v>Obesity</v>
      </c>
      <c r="K565" t="str">
        <f>VLOOKUP(A565,'Medical Examinations'!$B$2:$K$2337,10,0)</f>
        <v>Diabetes</v>
      </c>
      <c r="L565" s="14">
        <f>VLOOKUP(A565,'Hospitalisation Details'!B565:L2910,10,0)</f>
        <v>23331</v>
      </c>
      <c r="M565">
        <f>VLOOKUP(A565,'Hospitalisation Details'!$B$2:$L$2347,6,0)</f>
        <v>17556.88</v>
      </c>
      <c r="N565" t="str">
        <f>VLOOKUP(A565,'Hospitalisation Details'!$B$2:$L$2347,7,0)</f>
        <v>tier - 1</v>
      </c>
      <c r="O565" t="str">
        <f>VLOOKUP(A565,'Hospitalisation Details'!$B$2:$L$2347,8,0)</f>
        <v>tier - 2</v>
      </c>
      <c r="P565" t="str">
        <f>VLOOKUP(A565,'Hospitalisation Details'!$B$2:$L$2347,9,0)</f>
        <v>R1012</v>
      </c>
      <c r="Q565">
        <f>VLOOKUP(A565,'Hospitalisation Details'!$B$2:$L$2347,11,0)</f>
        <v>59</v>
      </c>
    </row>
    <row r="566" spans="1:17" ht="15.6" x14ac:dyDescent="0.3">
      <c r="A566" s="1" t="s">
        <v>1806</v>
      </c>
      <c r="B566" t="str">
        <f>VLOOKUP(A566,'Customer Names'!$A$2:$E$2336,5,)</f>
        <v xml:space="preserve">  Katie</v>
      </c>
      <c r="C566">
        <f>VLOOKUP(A566,'Medical Examinations'!$B$2:$K$2337,2,)</f>
        <v>45.92</v>
      </c>
      <c r="D566">
        <f>VLOOKUP(A566,'Medical Examinations'!$B$2:$K$2337,3,0)</f>
        <v>9.51</v>
      </c>
      <c r="E566" t="str">
        <f>VLOOKUP(A566,'Medical Examinations'!$B$2:$K$2336,4,0)</f>
        <v>No</v>
      </c>
      <c r="F566" t="str">
        <f>VLOOKUP(A566,'Medical Examinations'!$B$2:$K$2337,5,0)</f>
        <v>No</v>
      </c>
      <c r="G566" t="str">
        <f>VLOOKUP(A566,'Medical Examinations'!$B$2:$K$2337,6,0)</f>
        <v>No</v>
      </c>
      <c r="H566">
        <f>VLOOKUP(A566,'Medical Examinations'!$B$2:$K$2337,7,0)</f>
        <v>0</v>
      </c>
      <c r="I566" t="str">
        <f>VLOOKUP(A566,'Medical Examinations'!$B$2:$K$2337,8,0)</f>
        <v>No</v>
      </c>
      <c r="J566" t="str">
        <f>VLOOKUP(A566,'Medical Examinations'!$B$2:$K$2337,9,0)</f>
        <v>Obesity</v>
      </c>
      <c r="K566" t="str">
        <f>VLOOKUP(A566,'Medical Examinations'!$B$2:$K$2337,10,0)</f>
        <v>Diabetes</v>
      </c>
      <c r="L566" s="14">
        <f>VLOOKUP(A566,'Hospitalisation Details'!B566:L2911,10,0)</f>
        <v>25031</v>
      </c>
      <c r="M566">
        <f>VLOOKUP(A566,'Hospitalisation Details'!$B$2:$L$2347,6,0)</f>
        <v>17507.47</v>
      </c>
      <c r="N566" t="str">
        <f>VLOOKUP(A566,'Hospitalisation Details'!$B$2:$L$2347,7,0)</f>
        <v>tier - 1</v>
      </c>
      <c r="O566" t="str">
        <f>VLOOKUP(A566,'Hospitalisation Details'!$B$2:$L$2347,8,0)</f>
        <v>tier - 1</v>
      </c>
      <c r="P566" t="str">
        <f>VLOOKUP(A566,'Hospitalisation Details'!$B$2:$L$2347,9,0)</f>
        <v>R1026</v>
      </c>
      <c r="Q566">
        <f>VLOOKUP(A566,'Hospitalisation Details'!$B$2:$L$2347,11,0)</f>
        <v>54</v>
      </c>
    </row>
    <row r="567" spans="1:17" ht="15.6" x14ac:dyDescent="0.3">
      <c r="A567" s="1" t="s">
        <v>1805</v>
      </c>
      <c r="B567" t="str">
        <f>VLOOKUP(A567,'Customer Names'!$A$2:$E$2336,5,)</f>
        <v xml:space="preserve">  Eric D</v>
      </c>
      <c r="C567">
        <f>VLOOKUP(A567,'Medical Examinations'!$B$2:$K$2337,2,)</f>
        <v>44.03</v>
      </c>
      <c r="D567">
        <f>VLOOKUP(A567,'Medical Examinations'!$B$2:$K$2337,3,0)</f>
        <v>9.36</v>
      </c>
      <c r="E567" t="str">
        <f>VLOOKUP(A567,'Medical Examinations'!$B$2:$K$2336,4,0)</f>
        <v>No</v>
      </c>
      <c r="F567" t="str">
        <f>VLOOKUP(A567,'Medical Examinations'!$B$2:$K$2337,5,0)</f>
        <v>No</v>
      </c>
      <c r="G567" t="str">
        <f>VLOOKUP(A567,'Medical Examinations'!$B$2:$K$2337,6,0)</f>
        <v>No</v>
      </c>
      <c r="H567">
        <f>VLOOKUP(A567,'Medical Examinations'!$B$2:$K$2337,7,0)</f>
        <v>0</v>
      </c>
      <c r="I567" t="str">
        <f>VLOOKUP(A567,'Medical Examinations'!$B$2:$K$2337,8,0)</f>
        <v>No</v>
      </c>
      <c r="J567" t="str">
        <f>VLOOKUP(A567,'Medical Examinations'!$B$2:$K$2337,9,0)</f>
        <v>Obesity</v>
      </c>
      <c r="K567" t="str">
        <f>VLOOKUP(A567,'Medical Examinations'!$B$2:$K$2337,10,0)</f>
        <v>Diabetes</v>
      </c>
      <c r="L567" s="14">
        <f>VLOOKUP(A567,'Hospitalisation Details'!B567:L2912,10,0)</f>
        <v>23909</v>
      </c>
      <c r="M567">
        <f>VLOOKUP(A567,'Hospitalisation Details'!$B$2:$L$2347,6,0)</f>
        <v>17505.650000000001</v>
      </c>
      <c r="N567" t="str">
        <f>VLOOKUP(A567,'Hospitalisation Details'!$B$2:$L$2347,7,0)</f>
        <v>tier - 1</v>
      </c>
      <c r="O567" t="str">
        <f>VLOOKUP(A567,'Hospitalisation Details'!$B$2:$L$2347,8,0)</f>
        <v>tier - 2</v>
      </c>
      <c r="P567" t="str">
        <f>VLOOKUP(A567,'Hospitalisation Details'!$B$2:$L$2347,9,0)</f>
        <v>R1023</v>
      </c>
      <c r="Q567">
        <f>VLOOKUP(A567,'Hospitalisation Details'!$B$2:$L$2347,11,0)</f>
        <v>57</v>
      </c>
    </row>
    <row r="568" spans="1:17" ht="15.6" x14ac:dyDescent="0.3">
      <c r="A568" s="1" t="s">
        <v>1804</v>
      </c>
      <c r="B568" t="str">
        <f>VLOOKUP(A568,'Customer Names'!$A$2:$E$2336,5,)</f>
        <v xml:space="preserve">  Tara</v>
      </c>
      <c r="C568">
        <f>VLOOKUP(A568,'Medical Examinations'!$B$2:$K$2337,2,)</f>
        <v>24.6</v>
      </c>
      <c r="D568">
        <f>VLOOKUP(A568,'Medical Examinations'!$B$2:$K$2337,3,0)</f>
        <v>4.8099999999999996</v>
      </c>
      <c r="E568" t="str">
        <f>VLOOKUP(A568,'Medical Examinations'!$B$2:$K$2336,4,0)</f>
        <v>No</v>
      </c>
      <c r="F568" t="str">
        <f>VLOOKUP(A568,'Medical Examinations'!$B$2:$K$2337,5,0)</f>
        <v>No</v>
      </c>
      <c r="G568" t="str">
        <f>VLOOKUP(A568,'Medical Examinations'!$B$2:$K$2337,6,0)</f>
        <v>No</v>
      </c>
      <c r="H568">
        <f>VLOOKUP(A568,'Medical Examinations'!$B$2:$K$2337,7,0)</f>
        <v>0</v>
      </c>
      <c r="I568" t="str">
        <f>VLOOKUP(A568,'Medical Examinations'!$B$2:$K$2337,8,0)</f>
        <v>Yes</v>
      </c>
      <c r="J568" t="str">
        <f>VLOOKUP(A568,'Medical Examinations'!$B$2:$K$2337,9,0)</f>
        <v>Normal Weight</v>
      </c>
      <c r="K568" t="str">
        <f>VLOOKUP(A568,'Medical Examinations'!$B$2:$K$2337,10,0)</f>
        <v>Normal</v>
      </c>
      <c r="L568" s="14">
        <f>VLOOKUP(A568,'Hospitalisation Details'!B568:L2913,10,0)</f>
        <v>33236</v>
      </c>
      <c r="M568">
        <f>VLOOKUP(A568,'Hospitalisation Details'!$B$2:$L$2347,6,0)</f>
        <v>17496.310000000001</v>
      </c>
      <c r="N568" t="str">
        <f>VLOOKUP(A568,'Hospitalisation Details'!$B$2:$L$2347,7,0)</f>
        <v>tier - 1</v>
      </c>
      <c r="O568" t="str">
        <f>VLOOKUP(A568,'Hospitalisation Details'!$B$2:$L$2347,8,0)</f>
        <v>tier - 2</v>
      </c>
      <c r="P568" t="str">
        <f>VLOOKUP(A568,'Hospitalisation Details'!$B$2:$L$2347,9,0)</f>
        <v>R1011</v>
      </c>
      <c r="Q568">
        <f>VLOOKUP(A568,'Hospitalisation Details'!$B$2:$L$2347,11,0)</f>
        <v>32</v>
      </c>
    </row>
    <row r="569" spans="1:17" ht="15.6" x14ac:dyDescent="0.3">
      <c r="A569" s="1" t="s">
        <v>1803</v>
      </c>
      <c r="B569" t="str">
        <f>VLOOKUP(A569,'Customer Names'!$A$2:$E$2336,5,)</f>
        <v xml:space="preserve">  Haley L</v>
      </c>
      <c r="C569">
        <f>VLOOKUP(A569,'Medical Examinations'!$B$2:$K$2337,2,)</f>
        <v>49.15</v>
      </c>
      <c r="D569">
        <f>VLOOKUP(A569,'Medical Examinations'!$B$2:$K$2337,3,0)</f>
        <v>8.08</v>
      </c>
      <c r="E569" t="str">
        <f>VLOOKUP(A569,'Medical Examinations'!$B$2:$K$2336,4,0)</f>
        <v>No</v>
      </c>
      <c r="F569" t="str">
        <f>VLOOKUP(A569,'Medical Examinations'!$B$2:$K$2337,5,0)</f>
        <v>No</v>
      </c>
      <c r="G569" t="str">
        <f>VLOOKUP(A569,'Medical Examinations'!$B$2:$K$2337,6,0)</f>
        <v>No</v>
      </c>
      <c r="H569">
        <f>VLOOKUP(A569,'Medical Examinations'!$B$2:$K$2337,7,0)</f>
        <v>0</v>
      </c>
      <c r="I569" t="str">
        <f>VLOOKUP(A569,'Medical Examinations'!$B$2:$K$2337,8,0)</f>
        <v>No</v>
      </c>
      <c r="J569" t="str">
        <f>VLOOKUP(A569,'Medical Examinations'!$B$2:$K$2337,9,0)</f>
        <v>Obesity</v>
      </c>
      <c r="K569" t="str">
        <f>VLOOKUP(A569,'Medical Examinations'!$B$2:$K$2337,10,0)</f>
        <v>Diabetes</v>
      </c>
      <c r="L569" s="14">
        <f>VLOOKUP(A569,'Hospitalisation Details'!B569:L2914,10,0)</f>
        <v>26092</v>
      </c>
      <c r="M569">
        <f>VLOOKUP(A569,'Hospitalisation Details'!$B$2:$L$2347,6,0)</f>
        <v>17479.53</v>
      </c>
      <c r="N569" t="str">
        <f>VLOOKUP(A569,'Hospitalisation Details'!$B$2:$L$2347,7,0)</f>
        <v>tier - 1</v>
      </c>
      <c r="O569" t="str">
        <f>VLOOKUP(A569,'Hospitalisation Details'!$B$2:$L$2347,8,0)</f>
        <v>tier - 1</v>
      </c>
      <c r="P569" t="str">
        <f>VLOOKUP(A569,'Hospitalisation Details'!$B$2:$L$2347,9,0)</f>
        <v>R1012</v>
      </c>
      <c r="Q569">
        <f>VLOOKUP(A569,'Hospitalisation Details'!$B$2:$L$2347,11,0)</f>
        <v>52</v>
      </c>
    </row>
    <row r="570" spans="1:17" ht="15.6" x14ac:dyDescent="0.3">
      <c r="A570" s="1" t="s">
        <v>1802</v>
      </c>
      <c r="B570" t="str">
        <f>VLOOKUP(A570,'Customer Names'!$A$2:$E$2336,5,)</f>
        <v xml:space="preserve">  Kayla B</v>
      </c>
      <c r="C570">
        <f>VLOOKUP(A570,'Medical Examinations'!$B$2:$K$2337,2,)</f>
        <v>28.31</v>
      </c>
      <c r="D570">
        <f>VLOOKUP(A570,'Medical Examinations'!$B$2:$K$2337,3,0)</f>
        <v>6.29</v>
      </c>
      <c r="E570" t="str">
        <f>VLOOKUP(A570,'Medical Examinations'!$B$2:$K$2336,4,0)</f>
        <v>No</v>
      </c>
      <c r="F570" t="str">
        <f>VLOOKUP(A570,'Medical Examinations'!$B$2:$K$2337,5,0)</f>
        <v>No</v>
      </c>
      <c r="G570" t="str">
        <f>VLOOKUP(A570,'Medical Examinations'!$B$2:$K$2337,6,0)</f>
        <v>Yes</v>
      </c>
      <c r="H570">
        <f>VLOOKUP(A570,'Medical Examinations'!$B$2:$K$2337,7,0)</f>
        <v>1</v>
      </c>
      <c r="I570" t="str">
        <f>VLOOKUP(A570,'Medical Examinations'!$B$2:$K$2337,8,0)</f>
        <v>Yes</v>
      </c>
      <c r="J570" t="str">
        <f>VLOOKUP(A570,'Medical Examinations'!$B$2:$K$2337,9,0)</f>
        <v>Overweight</v>
      </c>
      <c r="K570" t="str">
        <f>VLOOKUP(A570,'Medical Examinations'!$B$2:$K$2337,10,0)</f>
        <v>Prediabetes</v>
      </c>
      <c r="L570" s="14">
        <f>VLOOKUP(A570,'Hospitalisation Details'!B570:L2915,10,0)</f>
        <v>37927</v>
      </c>
      <c r="M570">
        <f>VLOOKUP(A570,'Hospitalisation Details'!$B$2:$L$2347,6,0)</f>
        <v>17468.98</v>
      </c>
      <c r="N570" t="str">
        <f>VLOOKUP(A570,'Hospitalisation Details'!$B$2:$L$2347,7,0)</f>
        <v>tier - 2</v>
      </c>
      <c r="O570" t="str">
        <f>VLOOKUP(A570,'Hospitalisation Details'!$B$2:$L$2347,8,0)</f>
        <v>tier - 1</v>
      </c>
      <c r="P570" t="str">
        <f>VLOOKUP(A570,'Hospitalisation Details'!$B$2:$L$2347,9,0)</f>
        <v>R1012</v>
      </c>
      <c r="Q570">
        <f>VLOOKUP(A570,'Hospitalisation Details'!$B$2:$L$2347,11,0)</f>
        <v>19</v>
      </c>
    </row>
    <row r="571" spans="1:17" ht="15.6" x14ac:dyDescent="0.3">
      <c r="A571" s="1" t="s">
        <v>1801</v>
      </c>
      <c r="B571" t="str">
        <f>VLOOKUP(A571,'Customer Names'!$A$2:$E$2336,5,)</f>
        <v xml:space="preserve">  Mark D</v>
      </c>
      <c r="C571">
        <f>VLOOKUP(A571,'Medical Examinations'!$B$2:$K$2337,2,)</f>
        <v>22.99</v>
      </c>
      <c r="D571">
        <f>VLOOKUP(A571,'Medical Examinations'!$B$2:$K$2337,3,0)</f>
        <v>6.29</v>
      </c>
      <c r="E571" t="str">
        <f>VLOOKUP(A571,'Medical Examinations'!$B$2:$K$2336,4,0)</f>
        <v>No</v>
      </c>
      <c r="F571" t="str">
        <f>VLOOKUP(A571,'Medical Examinations'!$B$2:$K$2337,5,0)</f>
        <v>No</v>
      </c>
      <c r="G571" t="str">
        <f>VLOOKUP(A571,'Medical Examinations'!$B$2:$K$2337,6,0)</f>
        <v>No</v>
      </c>
      <c r="H571">
        <f>VLOOKUP(A571,'Medical Examinations'!$B$2:$K$2337,7,0)</f>
        <v>1</v>
      </c>
      <c r="I571" t="str">
        <f>VLOOKUP(A571,'Medical Examinations'!$B$2:$K$2337,8,0)</f>
        <v>Yes</v>
      </c>
      <c r="J571" t="str">
        <f>VLOOKUP(A571,'Medical Examinations'!$B$2:$K$2337,9,0)</f>
        <v>Normal Weight</v>
      </c>
      <c r="K571" t="str">
        <f>VLOOKUP(A571,'Medical Examinations'!$B$2:$K$2337,10,0)</f>
        <v>Prediabetes</v>
      </c>
      <c r="L571" s="14">
        <f>VLOOKUP(A571,'Hospitalisation Details'!B571:L2916,10,0)</f>
        <v>33895</v>
      </c>
      <c r="M571">
        <f>VLOOKUP(A571,'Hospitalisation Details'!$B$2:$L$2347,6,0)</f>
        <v>17361.77</v>
      </c>
      <c r="N571" t="str">
        <f>VLOOKUP(A571,'Hospitalisation Details'!$B$2:$L$2347,7,0)</f>
        <v>tier - 2</v>
      </c>
      <c r="O571" t="str">
        <f>VLOOKUP(A571,'Hospitalisation Details'!$B$2:$L$2347,8,0)</f>
        <v>tier - 1</v>
      </c>
      <c r="P571" t="str">
        <f>VLOOKUP(A571,'Hospitalisation Details'!$B$2:$L$2347,9,0)</f>
        <v>R1012</v>
      </c>
      <c r="Q571">
        <f>VLOOKUP(A571,'Hospitalisation Details'!$B$2:$L$2347,11,0)</f>
        <v>30</v>
      </c>
    </row>
    <row r="572" spans="1:17" ht="15.6" x14ac:dyDescent="0.3">
      <c r="A572" s="1" t="s">
        <v>1800</v>
      </c>
      <c r="B572" t="str">
        <f>VLOOKUP(A572,'Customer Names'!$A$2:$E$2336,5,)</f>
        <v xml:space="preserve">  Patrick J</v>
      </c>
      <c r="C572">
        <f>VLOOKUP(A572,'Medical Examinations'!$B$2:$K$2337,2,)</f>
        <v>29.07</v>
      </c>
      <c r="D572">
        <f>VLOOKUP(A572,'Medical Examinations'!$B$2:$K$2337,3,0)</f>
        <v>5.12</v>
      </c>
      <c r="E572" t="str">
        <f>VLOOKUP(A572,'Medical Examinations'!$B$2:$K$2336,4,0)</f>
        <v>No</v>
      </c>
      <c r="F572" t="str">
        <f>VLOOKUP(A572,'Medical Examinations'!$B$2:$K$2337,5,0)</f>
        <v>No</v>
      </c>
      <c r="G572" t="str">
        <f>VLOOKUP(A572,'Medical Examinations'!$B$2:$K$2337,6,0)</f>
        <v>Yes</v>
      </c>
      <c r="H572">
        <f>VLOOKUP(A572,'Medical Examinations'!$B$2:$K$2337,7,0)</f>
        <v>1</v>
      </c>
      <c r="I572" t="str">
        <f>VLOOKUP(A572,'Medical Examinations'!$B$2:$K$2337,8,0)</f>
        <v>Yes</v>
      </c>
      <c r="J572" t="str">
        <f>VLOOKUP(A572,'Medical Examinations'!$B$2:$K$2337,9,0)</f>
        <v>Overweight</v>
      </c>
      <c r="K572" t="str">
        <f>VLOOKUP(A572,'Medical Examinations'!$B$2:$K$2337,10,0)</f>
        <v>Normal</v>
      </c>
      <c r="L572" s="14">
        <f>VLOOKUP(A572,'Hospitalisation Details'!B572:L2917,10,0)</f>
        <v>37926</v>
      </c>
      <c r="M572">
        <f>VLOOKUP(A572,'Hospitalisation Details'!$B$2:$L$2347,6,0)</f>
        <v>17352.68</v>
      </c>
      <c r="N572" t="str">
        <f>VLOOKUP(A572,'Hospitalisation Details'!$B$2:$L$2347,7,0)</f>
        <v>tier - 2</v>
      </c>
      <c r="O572" t="str">
        <f>VLOOKUP(A572,'Hospitalisation Details'!$B$2:$L$2347,8,0)</f>
        <v>tier - 3</v>
      </c>
      <c r="P572" t="str">
        <f>VLOOKUP(A572,'Hospitalisation Details'!$B$2:$L$2347,9,0)</f>
        <v>R1012</v>
      </c>
      <c r="Q572">
        <f>VLOOKUP(A572,'Hospitalisation Details'!$B$2:$L$2347,11,0)</f>
        <v>19</v>
      </c>
    </row>
    <row r="573" spans="1:17" ht="15.6" x14ac:dyDescent="0.3">
      <c r="A573" s="1" t="s">
        <v>1799</v>
      </c>
      <c r="B573" t="str">
        <f>VLOOKUP(A573,'Customer Names'!$A$2:$E$2336,5,)</f>
        <v xml:space="preserve">  Alejandro</v>
      </c>
      <c r="C573">
        <f>VLOOKUP(A573,'Medical Examinations'!$B$2:$K$2337,2,)</f>
        <v>42.02</v>
      </c>
      <c r="D573">
        <f>VLOOKUP(A573,'Medical Examinations'!$B$2:$K$2337,3,0)</f>
        <v>9.9499999999999993</v>
      </c>
      <c r="E573" t="str">
        <f>VLOOKUP(A573,'Medical Examinations'!$B$2:$K$2336,4,0)</f>
        <v>Yes</v>
      </c>
      <c r="F573" t="str">
        <f>VLOOKUP(A573,'Medical Examinations'!$B$2:$K$2337,5,0)</f>
        <v>No</v>
      </c>
      <c r="G573" t="str">
        <f>VLOOKUP(A573,'Medical Examinations'!$B$2:$K$2337,6,0)</f>
        <v>Yes</v>
      </c>
      <c r="H573">
        <f>VLOOKUP(A573,'Medical Examinations'!$B$2:$K$2337,7,0)</f>
        <v>1</v>
      </c>
      <c r="I573" t="str">
        <f>VLOOKUP(A573,'Medical Examinations'!$B$2:$K$2337,8,0)</f>
        <v>No</v>
      </c>
      <c r="J573" t="str">
        <f>VLOOKUP(A573,'Medical Examinations'!$B$2:$K$2337,9,0)</f>
        <v>Obesity</v>
      </c>
      <c r="K573" t="str">
        <f>VLOOKUP(A573,'Medical Examinations'!$B$2:$K$2337,10,0)</f>
        <v>Diabetes</v>
      </c>
      <c r="L573" s="14">
        <f>VLOOKUP(A573,'Hospitalisation Details'!B573:L2918,10,0)</f>
        <v>23204</v>
      </c>
      <c r="M573">
        <f>VLOOKUP(A573,'Hospitalisation Details'!$B$2:$L$2347,6,0)</f>
        <v>17337.580000000002</v>
      </c>
      <c r="N573" t="str">
        <f>VLOOKUP(A573,'Hospitalisation Details'!$B$2:$L$2347,7,0)</f>
        <v>tier - 2</v>
      </c>
      <c r="O573" t="str">
        <f>VLOOKUP(A573,'Hospitalisation Details'!$B$2:$L$2347,8,0)</f>
        <v>tier - 3</v>
      </c>
      <c r="P573" t="str">
        <f>VLOOKUP(A573,'Hospitalisation Details'!$B$2:$L$2347,9,0)</f>
        <v>R1023</v>
      </c>
      <c r="Q573">
        <f>VLOOKUP(A573,'Hospitalisation Details'!$B$2:$L$2347,11,0)</f>
        <v>59</v>
      </c>
    </row>
    <row r="574" spans="1:17" ht="15.6" x14ac:dyDescent="0.3">
      <c r="A574" s="1" t="s">
        <v>1798</v>
      </c>
      <c r="B574" t="str">
        <f>VLOOKUP(A574,'Customer Names'!$A$2:$E$2336,5,)</f>
        <v xml:space="preserve">  Beth A</v>
      </c>
      <c r="C574">
        <f>VLOOKUP(A574,'Medical Examinations'!$B$2:$K$2337,2,)</f>
        <v>49.07</v>
      </c>
      <c r="D574">
        <f>VLOOKUP(A574,'Medical Examinations'!$B$2:$K$2337,3,0)</f>
        <v>9.08</v>
      </c>
      <c r="E574" t="str">
        <f>VLOOKUP(A574,'Medical Examinations'!$B$2:$K$2336,4,0)</f>
        <v>Yes</v>
      </c>
      <c r="F574" t="str">
        <f>VLOOKUP(A574,'Medical Examinations'!$B$2:$K$2337,5,0)</f>
        <v>No</v>
      </c>
      <c r="G574" t="str">
        <f>VLOOKUP(A574,'Medical Examinations'!$B$2:$K$2337,6,0)</f>
        <v>No</v>
      </c>
      <c r="H574">
        <f>VLOOKUP(A574,'Medical Examinations'!$B$2:$K$2337,7,0)</f>
        <v>1</v>
      </c>
      <c r="I574" t="str">
        <f>VLOOKUP(A574,'Medical Examinations'!$B$2:$K$2337,8,0)</f>
        <v>No</v>
      </c>
      <c r="J574" t="str">
        <f>VLOOKUP(A574,'Medical Examinations'!$B$2:$K$2337,9,0)</f>
        <v>Obesity</v>
      </c>
      <c r="K574" t="str">
        <f>VLOOKUP(A574,'Medical Examinations'!$B$2:$K$2337,10,0)</f>
        <v>Diabetes</v>
      </c>
      <c r="L574" s="14">
        <f>VLOOKUP(A574,'Hospitalisation Details'!B574:L2919,10,0)</f>
        <v>27631</v>
      </c>
      <c r="M574">
        <f>VLOOKUP(A574,'Hospitalisation Details'!$B$2:$L$2347,6,0)</f>
        <v>17253.43</v>
      </c>
      <c r="N574" t="str">
        <f>VLOOKUP(A574,'Hospitalisation Details'!$B$2:$L$2347,7,0)</f>
        <v>tier - 2</v>
      </c>
      <c r="O574" t="str">
        <f>VLOOKUP(A574,'Hospitalisation Details'!$B$2:$L$2347,8,0)</f>
        <v>tier - 3</v>
      </c>
      <c r="P574" t="str">
        <f>VLOOKUP(A574,'Hospitalisation Details'!$B$2:$L$2347,9,0)</f>
        <v>R1026</v>
      </c>
      <c r="Q574">
        <f>VLOOKUP(A574,'Hospitalisation Details'!$B$2:$L$2347,11,0)</f>
        <v>47</v>
      </c>
    </row>
    <row r="575" spans="1:17" ht="15.6" x14ac:dyDescent="0.3">
      <c r="A575" s="1" t="s">
        <v>1797</v>
      </c>
      <c r="B575" t="str">
        <f>VLOOKUP(A575,'Customer Names'!$A$2:$E$2336,5,)</f>
        <v xml:space="preserve">  Jason R</v>
      </c>
      <c r="C575">
        <f>VLOOKUP(A575,'Medical Examinations'!$B$2:$K$2337,2,)</f>
        <v>19.8</v>
      </c>
      <c r="D575">
        <f>VLOOKUP(A575,'Medical Examinations'!$B$2:$K$2337,3,0)</f>
        <v>4.82</v>
      </c>
      <c r="E575" t="str">
        <f>VLOOKUP(A575,'Medical Examinations'!$B$2:$K$2336,4,0)</f>
        <v>No</v>
      </c>
      <c r="F575" t="str">
        <f>VLOOKUP(A575,'Medical Examinations'!$B$2:$K$2337,5,0)</f>
        <v>No</v>
      </c>
      <c r="G575" t="str">
        <f>VLOOKUP(A575,'Medical Examinations'!$B$2:$K$2337,6,0)</f>
        <v>No</v>
      </c>
      <c r="H575">
        <f>VLOOKUP(A575,'Medical Examinations'!$B$2:$K$2337,7,0)</f>
        <v>0</v>
      </c>
      <c r="I575" t="str">
        <f>VLOOKUP(A575,'Medical Examinations'!$B$2:$K$2337,8,0)</f>
        <v>Yes</v>
      </c>
      <c r="J575" t="str">
        <f>VLOOKUP(A575,'Medical Examinations'!$B$2:$K$2337,9,0)</f>
        <v>Normal Weight</v>
      </c>
      <c r="K575" t="str">
        <f>VLOOKUP(A575,'Medical Examinations'!$B$2:$K$2337,10,0)</f>
        <v>Normal</v>
      </c>
      <c r="L575" s="14">
        <f>VLOOKUP(A575,'Hospitalisation Details'!B575:L2920,10,0)</f>
        <v>30246</v>
      </c>
      <c r="M575">
        <f>VLOOKUP(A575,'Hospitalisation Details'!$B$2:$L$2347,6,0)</f>
        <v>17179.52</v>
      </c>
      <c r="N575" t="str">
        <f>VLOOKUP(A575,'Hospitalisation Details'!$B$2:$L$2347,7,0)</f>
        <v>tier - 2</v>
      </c>
      <c r="O575" t="str">
        <f>VLOOKUP(A575,'Hospitalisation Details'!$B$2:$L$2347,8,0)</f>
        <v>tier - 1</v>
      </c>
      <c r="P575" t="str">
        <f>VLOOKUP(A575,'Hospitalisation Details'!$B$2:$L$2347,9,0)</f>
        <v>R1013</v>
      </c>
      <c r="Q575">
        <f>VLOOKUP(A575,'Hospitalisation Details'!$B$2:$L$2347,11,0)</f>
        <v>40</v>
      </c>
    </row>
    <row r="576" spans="1:17" ht="15.6" x14ac:dyDescent="0.3">
      <c r="A576" s="1" t="s">
        <v>1796</v>
      </c>
      <c r="B576" t="str">
        <f>VLOOKUP(A576,'Customer Names'!$A$2:$E$2336,5,)</f>
        <v xml:space="preserve">  Yoshinori</v>
      </c>
      <c r="C576">
        <f>VLOOKUP(A576,'Medical Examinations'!$B$2:$K$2337,2,)</f>
        <v>27.36</v>
      </c>
      <c r="D576">
        <f>VLOOKUP(A576,'Medical Examinations'!$B$2:$K$2337,3,0)</f>
        <v>4.6500000000000004</v>
      </c>
      <c r="E576" t="str">
        <f>VLOOKUP(A576,'Medical Examinations'!$B$2:$K$2336,4,0)</f>
        <v>No</v>
      </c>
      <c r="F576" t="str">
        <f>VLOOKUP(A576,'Medical Examinations'!$B$2:$K$2337,5,0)</f>
        <v>yes</v>
      </c>
      <c r="G576" t="str">
        <f>VLOOKUP(A576,'Medical Examinations'!$B$2:$K$2337,6,0)</f>
        <v>No</v>
      </c>
      <c r="H576">
        <f>VLOOKUP(A576,'Medical Examinations'!$B$2:$K$2337,7,0)</f>
        <v>1</v>
      </c>
      <c r="I576" t="str">
        <f>VLOOKUP(A576,'Medical Examinations'!$B$2:$K$2337,8,0)</f>
        <v>Yes</v>
      </c>
      <c r="J576" t="str">
        <f>VLOOKUP(A576,'Medical Examinations'!$B$2:$K$2337,9,0)</f>
        <v>Overweight</v>
      </c>
      <c r="K576" t="str">
        <f>VLOOKUP(A576,'Medical Examinations'!$B$2:$K$2337,10,0)</f>
        <v>Normal</v>
      </c>
      <c r="L576" s="14">
        <f>VLOOKUP(A576,'Hospitalisation Details'!B576:L2921,10,0)</f>
        <v>38217</v>
      </c>
      <c r="M576">
        <f>VLOOKUP(A576,'Hospitalisation Details'!$B$2:$L$2347,6,0)</f>
        <v>17178.68</v>
      </c>
      <c r="N576" t="str">
        <f>VLOOKUP(A576,'Hospitalisation Details'!$B$2:$L$2347,7,0)</f>
        <v>tier - 2</v>
      </c>
      <c r="O576" t="str">
        <f>VLOOKUP(A576,'Hospitalisation Details'!$B$2:$L$2347,8,0)</f>
        <v>tier - 2</v>
      </c>
      <c r="P576" t="str">
        <f>VLOOKUP(A576,'Hospitalisation Details'!$B$2:$L$2347,9,0)</f>
        <v>R1019</v>
      </c>
      <c r="Q576">
        <f>VLOOKUP(A576,'Hospitalisation Details'!$B$2:$L$2347,11,0)</f>
        <v>18</v>
      </c>
    </row>
    <row r="577" spans="1:17" ht="15.6" x14ac:dyDescent="0.3">
      <c r="A577" s="1" t="s">
        <v>1795</v>
      </c>
      <c r="B577" t="str">
        <f>VLOOKUP(A577,'Customer Names'!$A$2:$E$2336,5,)</f>
        <v xml:space="preserve">  Adrienne G</v>
      </c>
      <c r="C577">
        <f>VLOOKUP(A577,'Medical Examinations'!$B$2:$K$2337,2,)</f>
        <v>42.95</v>
      </c>
      <c r="D577">
        <f>VLOOKUP(A577,'Medical Examinations'!$B$2:$K$2337,3,0)</f>
        <v>5.16</v>
      </c>
      <c r="E577" t="str">
        <f>VLOOKUP(A577,'Medical Examinations'!$B$2:$K$2336,4,0)</f>
        <v>Yes</v>
      </c>
      <c r="F577" t="str">
        <f>VLOOKUP(A577,'Medical Examinations'!$B$2:$K$2337,5,0)</f>
        <v>No</v>
      </c>
      <c r="G577" t="str">
        <f>VLOOKUP(A577,'Medical Examinations'!$B$2:$K$2337,6,0)</f>
        <v>No</v>
      </c>
      <c r="H577">
        <f>VLOOKUP(A577,'Medical Examinations'!$B$2:$K$2337,7,0)</f>
        <v>1</v>
      </c>
      <c r="I577" t="str">
        <f>VLOOKUP(A577,'Medical Examinations'!$B$2:$K$2337,8,0)</f>
        <v>No</v>
      </c>
      <c r="J577" t="str">
        <f>VLOOKUP(A577,'Medical Examinations'!$B$2:$K$2337,9,0)</f>
        <v>Obesity</v>
      </c>
      <c r="K577" t="str">
        <f>VLOOKUP(A577,'Medical Examinations'!$B$2:$K$2337,10,0)</f>
        <v>Normal</v>
      </c>
      <c r="L577" s="14">
        <f>VLOOKUP(A577,'Hospitalisation Details'!B577:L2922,10,0)</f>
        <v>23535</v>
      </c>
      <c r="M577">
        <f>VLOOKUP(A577,'Hospitalisation Details'!$B$2:$L$2347,6,0)</f>
        <v>17174.52</v>
      </c>
      <c r="N577" t="str">
        <f>VLOOKUP(A577,'Hospitalisation Details'!$B$2:$L$2347,7,0)</f>
        <v>tier - 2</v>
      </c>
      <c r="O577" t="str">
        <f>VLOOKUP(A577,'Hospitalisation Details'!$B$2:$L$2347,8,0)</f>
        <v>tier - 2</v>
      </c>
      <c r="P577" t="str">
        <f>VLOOKUP(A577,'Hospitalisation Details'!$B$2:$L$2347,9,0)</f>
        <v>R1012</v>
      </c>
      <c r="Q577">
        <f>VLOOKUP(A577,'Hospitalisation Details'!$B$2:$L$2347,11,0)</f>
        <v>59</v>
      </c>
    </row>
    <row r="578" spans="1:17" ht="15.6" x14ac:dyDescent="0.3">
      <c r="A578" s="1" t="s">
        <v>1794</v>
      </c>
      <c r="B578" t="str">
        <f>VLOOKUP(A578,'Customer Names'!$A$2:$E$2336,5,)</f>
        <v xml:space="preserve">  Meredith</v>
      </c>
      <c r="C578">
        <f>VLOOKUP(A578,'Medical Examinations'!$B$2:$K$2337,2,)</f>
        <v>42.66</v>
      </c>
      <c r="D578">
        <f>VLOOKUP(A578,'Medical Examinations'!$B$2:$K$2337,3,0)</f>
        <v>10.44</v>
      </c>
      <c r="E578" t="str">
        <f>VLOOKUP(A578,'Medical Examinations'!$B$2:$K$2336,4,0)</f>
        <v>No</v>
      </c>
      <c r="F578" t="str">
        <f>VLOOKUP(A578,'Medical Examinations'!$B$2:$K$2337,5,0)</f>
        <v>No</v>
      </c>
      <c r="G578" t="str">
        <f>VLOOKUP(A578,'Medical Examinations'!$B$2:$K$2337,6,0)</f>
        <v>No</v>
      </c>
      <c r="H578">
        <f>VLOOKUP(A578,'Medical Examinations'!$B$2:$K$2337,7,0)</f>
        <v>0</v>
      </c>
      <c r="I578" t="str">
        <f>VLOOKUP(A578,'Medical Examinations'!$B$2:$K$2337,8,0)</f>
        <v>No</v>
      </c>
      <c r="J578" t="str">
        <f>VLOOKUP(A578,'Medical Examinations'!$B$2:$K$2337,9,0)</f>
        <v>Obesity</v>
      </c>
      <c r="K578" t="str">
        <f>VLOOKUP(A578,'Medical Examinations'!$B$2:$K$2337,10,0)</f>
        <v>Diabetes</v>
      </c>
      <c r="L578" s="14">
        <f>VLOOKUP(A578,'Hospitalisation Details'!B578:L2923,10,0)</f>
        <v>24001</v>
      </c>
      <c r="M578">
        <f>VLOOKUP(A578,'Hospitalisation Details'!$B$2:$L$2347,6,0)</f>
        <v>17172.27</v>
      </c>
      <c r="N578" t="str">
        <f>VLOOKUP(A578,'Hospitalisation Details'!$B$2:$L$2347,7,0)</f>
        <v>tier - 2</v>
      </c>
      <c r="O578" t="str">
        <f>VLOOKUP(A578,'Hospitalisation Details'!$B$2:$L$2347,8,0)</f>
        <v>tier - 2</v>
      </c>
      <c r="P578" t="str">
        <f>VLOOKUP(A578,'Hospitalisation Details'!$B$2:$L$2347,9,0)</f>
        <v>R1026</v>
      </c>
      <c r="Q578">
        <f>VLOOKUP(A578,'Hospitalisation Details'!$B$2:$L$2347,11,0)</f>
        <v>57</v>
      </c>
    </row>
    <row r="579" spans="1:17" ht="15.6" x14ac:dyDescent="0.3">
      <c r="A579" s="1" t="s">
        <v>1793</v>
      </c>
      <c r="B579" t="str">
        <f>VLOOKUP(A579,'Customer Names'!$A$2:$E$2336,5,)</f>
        <v xml:space="preserve">  Junyong</v>
      </c>
      <c r="C579">
        <f>VLOOKUP(A579,'Medical Examinations'!$B$2:$K$2337,2,)</f>
        <v>33.630000000000003</v>
      </c>
      <c r="D579">
        <f>VLOOKUP(A579,'Medical Examinations'!$B$2:$K$2337,3,0)</f>
        <v>5.69</v>
      </c>
      <c r="E579" t="str">
        <f>VLOOKUP(A579,'Medical Examinations'!$B$2:$K$2336,4,0)</f>
        <v>No</v>
      </c>
      <c r="F579" t="str">
        <f>VLOOKUP(A579,'Medical Examinations'!$B$2:$K$2337,5,0)</f>
        <v>No</v>
      </c>
      <c r="G579" t="str">
        <f>VLOOKUP(A579,'Medical Examinations'!$B$2:$K$2337,6,0)</f>
        <v>No</v>
      </c>
      <c r="H579">
        <f>VLOOKUP(A579,'Medical Examinations'!$B$2:$K$2337,7,0)</f>
        <v>1</v>
      </c>
      <c r="I579" t="str">
        <f>VLOOKUP(A579,'Medical Examinations'!$B$2:$K$2337,8,0)</f>
        <v>No</v>
      </c>
      <c r="J579" t="str">
        <f>VLOOKUP(A579,'Medical Examinations'!$B$2:$K$2337,9,0)</f>
        <v>Obesity</v>
      </c>
      <c r="K579" t="str">
        <f>VLOOKUP(A579,'Medical Examinations'!$B$2:$K$2337,10,0)</f>
        <v>Normal</v>
      </c>
      <c r="L579" s="14">
        <f>VLOOKUP(A579,'Hospitalisation Details'!B579:L2924,10,0)</f>
        <v>35949</v>
      </c>
      <c r="M579">
        <f>VLOOKUP(A579,'Hospitalisation Details'!$B$2:$L$2347,6,0)</f>
        <v>17128.43</v>
      </c>
      <c r="N579" t="str">
        <f>VLOOKUP(A579,'Hospitalisation Details'!$B$2:$L$2347,7,0)</f>
        <v>tier - 2</v>
      </c>
      <c r="O579" t="str">
        <f>VLOOKUP(A579,'Hospitalisation Details'!$B$2:$L$2347,8,0)</f>
        <v>tier - 3</v>
      </c>
      <c r="P579" t="str">
        <f>VLOOKUP(A579,'Hospitalisation Details'!$B$2:$L$2347,9,0)</f>
        <v>R1016</v>
      </c>
      <c r="Q579">
        <f>VLOOKUP(A579,'Hospitalisation Details'!$B$2:$L$2347,11,0)</f>
        <v>25</v>
      </c>
    </row>
    <row r="580" spans="1:17" ht="15.6" x14ac:dyDescent="0.3">
      <c r="A580" s="1" t="s">
        <v>1792</v>
      </c>
      <c r="B580" t="str">
        <f>VLOOKUP(A580,'Customer Names'!$A$2:$E$2336,5,)</f>
        <v xml:space="preserve">  Kristen A</v>
      </c>
      <c r="C580">
        <f>VLOOKUP(A580,'Medical Examinations'!$B$2:$K$2337,2,)</f>
        <v>26.84</v>
      </c>
      <c r="D580">
        <f>VLOOKUP(A580,'Medical Examinations'!$B$2:$K$2337,3,0)</f>
        <v>6.5</v>
      </c>
      <c r="E580" t="str">
        <f>VLOOKUP(A580,'Medical Examinations'!$B$2:$K$2336,4,0)</f>
        <v>No</v>
      </c>
      <c r="F580" t="str">
        <f>VLOOKUP(A580,'Medical Examinations'!$B$2:$K$2337,5,0)</f>
        <v>No</v>
      </c>
      <c r="G580" t="str">
        <f>VLOOKUP(A580,'Medical Examinations'!$B$2:$K$2337,6,0)</f>
        <v>No</v>
      </c>
      <c r="H580">
        <f>VLOOKUP(A580,'Medical Examinations'!$B$2:$K$2337,7,0)</f>
        <v>0</v>
      </c>
      <c r="I580" t="str">
        <f>VLOOKUP(A580,'Medical Examinations'!$B$2:$K$2337,8,0)</f>
        <v>Yes</v>
      </c>
      <c r="J580" t="str">
        <f>VLOOKUP(A580,'Medical Examinations'!$B$2:$K$2337,9,0)</f>
        <v>Overweight</v>
      </c>
      <c r="K580" t="str">
        <f>VLOOKUP(A580,'Medical Examinations'!$B$2:$K$2337,10,0)</f>
        <v>Diabetes</v>
      </c>
      <c r="L580" s="14">
        <f>VLOOKUP(A580,'Hospitalisation Details'!B580:L2925,10,0)</f>
        <v>37435</v>
      </c>
      <c r="M580">
        <f>VLOOKUP(A580,'Hospitalisation Details'!$B$2:$L$2347,6,0)</f>
        <v>17085.27</v>
      </c>
      <c r="N580" t="str">
        <f>VLOOKUP(A580,'Hospitalisation Details'!$B$2:$L$2347,7,0)</f>
        <v>tier - 2</v>
      </c>
      <c r="O580" t="str">
        <f>VLOOKUP(A580,'Hospitalisation Details'!$B$2:$L$2347,8,0)</f>
        <v>tier - 3</v>
      </c>
      <c r="P580" t="str">
        <f>VLOOKUP(A580,'Hospitalisation Details'!$B$2:$L$2347,9,0)</f>
        <v>R1013</v>
      </c>
      <c r="Q580">
        <f>VLOOKUP(A580,'Hospitalisation Details'!$B$2:$L$2347,11,0)</f>
        <v>20</v>
      </c>
    </row>
    <row r="581" spans="1:17" ht="15.6" x14ac:dyDescent="0.3">
      <c r="A581" s="1" t="s">
        <v>1791</v>
      </c>
      <c r="B581" t="str">
        <f>VLOOKUP(A581,'Customer Names'!$A$2:$E$2336,5,)</f>
        <v xml:space="preserve">  Maria I</v>
      </c>
      <c r="C581">
        <f>VLOOKUP(A581,'Medical Examinations'!$B$2:$K$2337,2,)</f>
        <v>28.3</v>
      </c>
      <c r="D581">
        <f>VLOOKUP(A581,'Medical Examinations'!$B$2:$K$2337,3,0)</f>
        <v>5.73</v>
      </c>
      <c r="E581" t="str">
        <f>VLOOKUP(A581,'Medical Examinations'!$B$2:$K$2336,4,0)</f>
        <v>No</v>
      </c>
      <c r="F581" t="str">
        <f>VLOOKUP(A581,'Medical Examinations'!$B$2:$K$2337,5,0)</f>
        <v>No</v>
      </c>
      <c r="G581" t="str">
        <f>VLOOKUP(A581,'Medical Examinations'!$B$2:$K$2337,6,0)</f>
        <v>Yes</v>
      </c>
      <c r="H581">
        <f>VLOOKUP(A581,'Medical Examinations'!$B$2:$K$2337,7,0)</f>
        <v>1</v>
      </c>
      <c r="I581" t="str">
        <f>VLOOKUP(A581,'Medical Examinations'!$B$2:$K$2337,8,0)</f>
        <v>Yes</v>
      </c>
      <c r="J581" t="str">
        <f>VLOOKUP(A581,'Medical Examinations'!$B$2:$K$2337,9,0)</f>
        <v>Overweight</v>
      </c>
      <c r="K581" t="str">
        <f>VLOOKUP(A581,'Medical Examinations'!$B$2:$K$2337,10,0)</f>
        <v>Prediabetes</v>
      </c>
      <c r="L581" s="14">
        <f>VLOOKUP(A581,'Hospitalisation Details'!B581:L2926,10,0)</f>
        <v>37981</v>
      </c>
      <c r="M581">
        <f>VLOOKUP(A581,'Hospitalisation Details'!$B$2:$L$2347,6,0)</f>
        <v>17081.080000000002</v>
      </c>
      <c r="N581" t="str">
        <f>VLOOKUP(A581,'Hospitalisation Details'!$B$2:$L$2347,7,0)</f>
        <v>tier - 2</v>
      </c>
      <c r="O581" t="str">
        <f>VLOOKUP(A581,'Hospitalisation Details'!$B$2:$L$2347,8,0)</f>
        <v>tier - 2</v>
      </c>
      <c r="P581" t="str">
        <f>VLOOKUP(A581,'Hospitalisation Details'!$B$2:$L$2347,9,0)</f>
        <v>R1011</v>
      </c>
      <c r="Q581">
        <f>VLOOKUP(A581,'Hospitalisation Details'!$B$2:$L$2347,11,0)</f>
        <v>19</v>
      </c>
    </row>
    <row r="582" spans="1:17" ht="15.6" x14ac:dyDescent="0.3">
      <c r="A582" s="1" t="s">
        <v>1790</v>
      </c>
      <c r="B582" t="str">
        <f>VLOOKUP(A582,'Customer Names'!$A$2:$E$2336,5,)</f>
        <v xml:space="preserve">  Jonathan</v>
      </c>
      <c r="C582">
        <f>VLOOKUP(A582,'Medical Examinations'!$B$2:$K$2337,2,)</f>
        <v>27.06</v>
      </c>
      <c r="D582">
        <f>VLOOKUP(A582,'Medical Examinations'!$B$2:$K$2337,3,0)</f>
        <v>5.74</v>
      </c>
      <c r="E582" t="str">
        <f>VLOOKUP(A582,'Medical Examinations'!$B$2:$K$2336,4,0)</f>
        <v>Yes</v>
      </c>
      <c r="F582" t="str">
        <f>VLOOKUP(A582,'Medical Examinations'!$B$2:$K$2337,5,0)</f>
        <v>No</v>
      </c>
      <c r="G582" t="str">
        <f>VLOOKUP(A582,'Medical Examinations'!$B$2:$K$2337,6,0)</f>
        <v>No</v>
      </c>
      <c r="H582">
        <f>VLOOKUP(A582,'Medical Examinations'!$B$2:$K$2337,7,0)</f>
        <v>0</v>
      </c>
      <c r="I582" t="str">
        <f>VLOOKUP(A582,'Medical Examinations'!$B$2:$K$2337,8,0)</f>
        <v>Yes</v>
      </c>
      <c r="J582" t="str">
        <f>VLOOKUP(A582,'Medical Examinations'!$B$2:$K$2337,9,0)</f>
        <v>Overweight</v>
      </c>
      <c r="K582" t="str">
        <f>VLOOKUP(A582,'Medical Examinations'!$B$2:$K$2337,10,0)</f>
        <v>Prediabetes</v>
      </c>
      <c r="L582" s="14">
        <f>VLOOKUP(A582,'Hospitalisation Details'!B582:L2927,10,0)</f>
        <v>35226</v>
      </c>
      <c r="M582">
        <f>VLOOKUP(A582,'Hospitalisation Details'!$B$2:$L$2347,6,0)</f>
        <v>17043.34</v>
      </c>
      <c r="N582" t="str">
        <f>VLOOKUP(A582,'Hospitalisation Details'!$B$2:$L$2347,7,0)</f>
        <v>tier - 2</v>
      </c>
      <c r="O582" t="str">
        <f>VLOOKUP(A582,'Hospitalisation Details'!$B$2:$L$2347,8,0)</f>
        <v>tier - 3</v>
      </c>
      <c r="P582" t="str">
        <f>VLOOKUP(A582,'Hospitalisation Details'!$B$2:$L$2347,9,0)</f>
        <v>R1013</v>
      </c>
      <c r="Q582">
        <f>VLOOKUP(A582,'Hospitalisation Details'!$B$2:$L$2347,11,0)</f>
        <v>26</v>
      </c>
    </row>
    <row r="583" spans="1:17" ht="15.6" x14ac:dyDescent="0.3">
      <c r="A583" s="1" t="s">
        <v>1789</v>
      </c>
      <c r="B583" t="str">
        <f>VLOOKUP(A583,'Customer Names'!$A$2:$E$2336,5,)</f>
        <v xml:space="preserve">  Phil</v>
      </c>
      <c r="C583">
        <f>VLOOKUP(A583,'Medical Examinations'!$B$2:$K$2337,2,)</f>
        <v>47.13</v>
      </c>
      <c r="D583">
        <f>VLOOKUP(A583,'Medical Examinations'!$B$2:$K$2337,3,0)</f>
        <v>8.6999999999999993</v>
      </c>
      <c r="E583" t="str">
        <f>VLOOKUP(A583,'Medical Examinations'!$B$2:$K$2336,4,0)</f>
        <v>No</v>
      </c>
      <c r="F583" t="str">
        <f>VLOOKUP(A583,'Medical Examinations'!$B$2:$K$2337,5,0)</f>
        <v>No</v>
      </c>
      <c r="G583" t="str">
        <f>VLOOKUP(A583,'Medical Examinations'!$B$2:$K$2337,6,0)</f>
        <v>No</v>
      </c>
      <c r="H583">
        <f>VLOOKUP(A583,'Medical Examinations'!$B$2:$K$2337,7,0)</f>
        <v>0</v>
      </c>
      <c r="I583" t="str">
        <f>VLOOKUP(A583,'Medical Examinations'!$B$2:$K$2337,8,0)</f>
        <v>No</v>
      </c>
      <c r="J583" t="str">
        <f>VLOOKUP(A583,'Medical Examinations'!$B$2:$K$2337,9,0)</f>
        <v>Obesity</v>
      </c>
      <c r="K583" t="str">
        <f>VLOOKUP(A583,'Medical Examinations'!$B$2:$K$2337,10,0)</f>
        <v>Diabetes</v>
      </c>
      <c r="L583" s="14">
        <f>VLOOKUP(A583,'Hospitalisation Details'!B583:L2928,10,0)</f>
        <v>26167</v>
      </c>
      <c r="M583">
        <f>VLOOKUP(A583,'Hospitalisation Details'!$B$2:$L$2347,6,0)</f>
        <v>17016.009999999998</v>
      </c>
      <c r="N583" t="str">
        <f>VLOOKUP(A583,'Hospitalisation Details'!$B$2:$L$2347,7,0)</f>
        <v>tier - 2</v>
      </c>
      <c r="O583" t="str">
        <f>VLOOKUP(A583,'Hospitalisation Details'!$B$2:$L$2347,8,0)</f>
        <v>tier - 2</v>
      </c>
      <c r="P583" t="str">
        <f>VLOOKUP(A583,'Hospitalisation Details'!$B$2:$L$2347,9,0)</f>
        <v>R1023</v>
      </c>
      <c r="Q583">
        <f>VLOOKUP(A583,'Hospitalisation Details'!$B$2:$L$2347,11,0)</f>
        <v>51</v>
      </c>
    </row>
    <row r="584" spans="1:17" ht="15.6" x14ac:dyDescent="0.3">
      <c r="A584" s="1" t="s">
        <v>1788</v>
      </c>
      <c r="B584" t="str">
        <f>VLOOKUP(A584,'Customer Names'!$A$2:$E$2336,5,)</f>
        <v xml:space="preserve">  Benjamina C</v>
      </c>
      <c r="C584">
        <f>VLOOKUP(A584,'Medical Examinations'!$B$2:$K$2337,2,)</f>
        <v>51.72</v>
      </c>
      <c r="D584">
        <f>VLOOKUP(A584,'Medical Examinations'!$B$2:$K$2337,3,0)</f>
        <v>5.09</v>
      </c>
      <c r="E584" t="str">
        <f>VLOOKUP(A584,'Medical Examinations'!$B$2:$K$2336,4,0)</f>
        <v>No</v>
      </c>
      <c r="F584" t="str">
        <f>VLOOKUP(A584,'Medical Examinations'!$B$2:$K$2337,5,0)</f>
        <v>No</v>
      </c>
      <c r="G584" t="str">
        <f>VLOOKUP(A584,'Medical Examinations'!$B$2:$K$2337,6,0)</f>
        <v>No</v>
      </c>
      <c r="H584">
        <f>VLOOKUP(A584,'Medical Examinations'!$B$2:$K$2337,7,0)</f>
        <v>0</v>
      </c>
      <c r="I584" t="str">
        <f>VLOOKUP(A584,'Medical Examinations'!$B$2:$K$2337,8,0)</f>
        <v>No</v>
      </c>
      <c r="J584" t="str">
        <f>VLOOKUP(A584,'Medical Examinations'!$B$2:$K$2337,9,0)</f>
        <v>Obesity</v>
      </c>
      <c r="K584" t="str">
        <f>VLOOKUP(A584,'Medical Examinations'!$B$2:$K$2337,10,0)</f>
        <v>Normal</v>
      </c>
      <c r="L584" s="14">
        <f>VLOOKUP(A584,'Hospitalisation Details'!B584:L2929,10,0)</f>
        <v>29418</v>
      </c>
      <c r="M584">
        <f>VLOOKUP(A584,'Hospitalisation Details'!$B$2:$L$2347,6,0)</f>
        <v>16990.55</v>
      </c>
      <c r="N584" t="str">
        <f>VLOOKUP(A584,'Hospitalisation Details'!$B$2:$L$2347,7,0)</f>
        <v>tier - 2</v>
      </c>
      <c r="O584" t="str">
        <f>VLOOKUP(A584,'Hospitalisation Details'!$B$2:$L$2347,8,0)</f>
        <v>tier - 3</v>
      </c>
      <c r="P584" t="str">
        <f>VLOOKUP(A584,'Hospitalisation Details'!$B$2:$L$2347,9,0)</f>
        <v>R1012</v>
      </c>
      <c r="Q584">
        <f>VLOOKUP(A584,'Hospitalisation Details'!$B$2:$L$2347,11,0)</f>
        <v>42</v>
      </c>
    </row>
    <row r="585" spans="1:17" ht="15.6" x14ac:dyDescent="0.3">
      <c r="A585" s="1" t="s">
        <v>1787</v>
      </c>
      <c r="B585" t="str">
        <f>VLOOKUP(A585,'Customer Names'!$A$2:$E$2336,5,)</f>
        <v xml:space="preserve">  Christopher</v>
      </c>
      <c r="C585">
        <f>VLOOKUP(A585,'Medical Examinations'!$B$2:$K$2337,2,)</f>
        <v>48.59</v>
      </c>
      <c r="D585">
        <f>VLOOKUP(A585,'Medical Examinations'!$B$2:$K$2337,3,0)</f>
        <v>5.57</v>
      </c>
      <c r="E585" t="str">
        <f>VLOOKUP(A585,'Medical Examinations'!$B$2:$K$2336,4,0)</f>
        <v>No</v>
      </c>
      <c r="F585" t="str">
        <f>VLOOKUP(A585,'Medical Examinations'!$B$2:$K$2337,5,0)</f>
        <v>No</v>
      </c>
      <c r="G585" t="str">
        <f>VLOOKUP(A585,'Medical Examinations'!$B$2:$K$2337,6,0)</f>
        <v>No</v>
      </c>
      <c r="H585">
        <f>VLOOKUP(A585,'Medical Examinations'!$B$2:$K$2337,7,0)</f>
        <v>0</v>
      </c>
      <c r="I585" t="str">
        <f>VLOOKUP(A585,'Medical Examinations'!$B$2:$K$2337,8,0)</f>
        <v>No</v>
      </c>
      <c r="J585" t="str">
        <f>VLOOKUP(A585,'Medical Examinations'!$B$2:$K$2337,9,0)</f>
        <v>Obesity</v>
      </c>
      <c r="K585" t="str">
        <f>VLOOKUP(A585,'Medical Examinations'!$B$2:$K$2337,10,0)</f>
        <v>Normal</v>
      </c>
      <c r="L585" s="14">
        <f>VLOOKUP(A585,'Hospitalisation Details'!B585:L2930,10,0)</f>
        <v>28362</v>
      </c>
      <c r="M585">
        <f>VLOOKUP(A585,'Hospitalisation Details'!$B$2:$L$2347,6,0)</f>
        <v>16921.09</v>
      </c>
      <c r="N585" t="str">
        <f>VLOOKUP(A585,'Hospitalisation Details'!$B$2:$L$2347,7,0)</f>
        <v>tier - 2</v>
      </c>
      <c r="O585" t="str">
        <f>VLOOKUP(A585,'Hospitalisation Details'!$B$2:$L$2347,8,0)</f>
        <v>tier - 3</v>
      </c>
      <c r="P585" t="str">
        <f>VLOOKUP(A585,'Hospitalisation Details'!$B$2:$L$2347,9,0)</f>
        <v>R1023</v>
      </c>
      <c r="Q585">
        <f>VLOOKUP(A585,'Hospitalisation Details'!$B$2:$L$2347,11,0)</f>
        <v>45</v>
      </c>
    </row>
    <row r="586" spans="1:17" ht="15.6" x14ac:dyDescent="0.3">
      <c r="A586" s="1" t="s">
        <v>1786</v>
      </c>
      <c r="B586" t="str">
        <f>VLOOKUP(A586,'Customer Names'!$A$2:$E$2336,5,)</f>
        <v xml:space="preserve">  Alison B</v>
      </c>
      <c r="C586">
        <f>VLOOKUP(A586,'Medical Examinations'!$B$2:$K$2337,2,)</f>
        <v>45.18</v>
      </c>
      <c r="D586">
        <f>VLOOKUP(A586,'Medical Examinations'!$B$2:$K$2337,3,0)</f>
        <v>10.87</v>
      </c>
      <c r="E586" t="str">
        <f>VLOOKUP(A586,'Medical Examinations'!$B$2:$K$2336,4,0)</f>
        <v>No</v>
      </c>
      <c r="F586" t="str">
        <f>VLOOKUP(A586,'Medical Examinations'!$B$2:$K$2337,5,0)</f>
        <v>No</v>
      </c>
      <c r="G586" t="str">
        <f>VLOOKUP(A586,'Medical Examinations'!$B$2:$K$2337,6,0)</f>
        <v>No</v>
      </c>
      <c r="H586">
        <f>VLOOKUP(A586,'Medical Examinations'!$B$2:$K$2337,7,0)</f>
        <v>0</v>
      </c>
      <c r="I586" t="str">
        <f>VLOOKUP(A586,'Medical Examinations'!$B$2:$K$2337,8,0)</f>
        <v>No</v>
      </c>
      <c r="J586" t="str">
        <f>VLOOKUP(A586,'Medical Examinations'!$B$2:$K$2337,9,0)</f>
        <v>Obesity</v>
      </c>
      <c r="K586" t="str">
        <f>VLOOKUP(A586,'Medical Examinations'!$B$2:$K$2337,10,0)</f>
        <v>Diabetes</v>
      </c>
      <c r="L586" s="14">
        <f>VLOOKUP(A586,'Hospitalisation Details'!B586:L2931,10,0)</f>
        <v>25132</v>
      </c>
      <c r="M586">
        <f>VLOOKUP(A586,'Hospitalisation Details'!$B$2:$L$2347,6,0)</f>
        <v>16903.5</v>
      </c>
      <c r="N586" t="str">
        <f>VLOOKUP(A586,'Hospitalisation Details'!$B$2:$L$2347,7,0)</f>
        <v>tier - 2</v>
      </c>
      <c r="O586" t="str">
        <f>VLOOKUP(A586,'Hospitalisation Details'!$B$2:$L$2347,8,0)</f>
        <v>tier - 3</v>
      </c>
      <c r="P586" t="str">
        <f>VLOOKUP(A586,'Hospitalisation Details'!$B$2:$L$2347,9,0)</f>
        <v>R1012</v>
      </c>
      <c r="Q586">
        <f>VLOOKUP(A586,'Hospitalisation Details'!$B$2:$L$2347,11,0)</f>
        <v>54</v>
      </c>
    </row>
    <row r="587" spans="1:17" ht="15.6" x14ac:dyDescent="0.3">
      <c r="A587" s="1" t="s">
        <v>1785</v>
      </c>
      <c r="B587" t="str">
        <f>VLOOKUP(A587,'Customer Names'!$A$2:$E$2336,5,)</f>
        <v xml:space="preserve">  Caroline</v>
      </c>
      <c r="C587">
        <f>VLOOKUP(A587,'Medical Examinations'!$B$2:$K$2337,2,)</f>
        <v>27.9</v>
      </c>
      <c r="D587">
        <f>VLOOKUP(A587,'Medical Examinations'!$B$2:$K$2337,3,0)</f>
        <v>6.02</v>
      </c>
      <c r="E587" t="str">
        <f>VLOOKUP(A587,'Medical Examinations'!$B$2:$K$2336,4,0)</f>
        <v>No</v>
      </c>
      <c r="F587" t="str">
        <f>VLOOKUP(A587,'Medical Examinations'!$B$2:$K$2337,5,0)</f>
        <v>No</v>
      </c>
      <c r="G587" t="str">
        <f>VLOOKUP(A587,'Medical Examinations'!$B$2:$K$2337,6,0)</f>
        <v>Yes</v>
      </c>
      <c r="H587">
        <f>VLOOKUP(A587,'Medical Examinations'!$B$2:$K$2337,7,0)</f>
        <v>1</v>
      </c>
      <c r="I587" t="str">
        <f>VLOOKUP(A587,'Medical Examinations'!$B$2:$K$2337,8,0)</f>
        <v>Yes</v>
      </c>
      <c r="J587" t="str">
        <f>VLOOKUP(A587,'Medical Examinations'!$B$2:$K$2337,9,0)</f>
        <v>Overweight</v>
      </c>
      <c r="K587" t="str">
        <f>VLOOKUP(A587,'Medical Examinations'!$B$2:$K$2337,10,0)</f>
        <v>Prediabetes</v>
      </c>
      <c r="L587" s="14">
        <f>VLOOKUP(A587,'Hospitalisation Details'!B587:L2932,10,0)</f>
        <v>37874</v>
      </c>
      <c r="M587">
        <f>VLOOKUP(A587,'Hospitalisation Details'!$B$2:$L$2347,6,0)</f>
        <v>16884.919999999998</v>
      </c>
      <c r="N587" t="str">
        <f>VLOOKUP(A587,'Hospitalisation Details'!$B$2:$L$2347,7,0)</f>
        <v>tier - 2</v>
      </c>
      <c r="O587" t="str">
        <f>VLOOKUP(A587,'Hospitalisation Details'!$B$2:$L$2347,8,0)</f>
        <v>tier - 2</v>
      </c>
      <c r="P587" t="str">
        <f>VLOOKUP(A587,'Hospitalisation Details'!$B$2:$L$2347,9,0)</f>
        <v>R1011</v>
      </c>
      <c r="Q587">
        <f>VLOOKUP(A587,'Hospitalisation Details'!$B$2:$L$2347,11,0)</f>
        <v>19</v>
      </c>
    </row>
    <row r="588" spans="1:17" ht="15.6" x14ac:dyDescent="0.3">
      <c r="A588" s="1" t="s">
        <v>1784</v>
      </c>
      <c r="B588" t="str">
        <f>VLOOKUP(A588,'Customer Names'!$A$2:$E$2336,5,)</f>
        <v xml:space="preserve">  Alexis N</v>
      </c>
      <c r="C588">
        <f>VLOOKUP(A588,'Medical Examinations'!$B$2:$K$2337,2,)</f>
        <v>51.33</v>
      </c>
      <c r="D588">
        <f>VLOOKUP(A588,'Medical Examinations'!$B$2:$K$2337,3,0)</f>
        <v>7</v>
      </c>
      <c r="E588" t="str">
        <f>VLOOKUP(A588,'Medical Examinations'!$B$2:$K$2336,4,0)</f>
        <v>No</v>
      </c>
      <c r="F588" t="str">
        <f>VLOOKUP(A588,'Medical Examinations'!$B$2:$K$2337,5,0)</f>
        <v>No</v>
      </c>
      <c r="G588" t="str">
        <f>VLOOKUP(A588,'Medical Examinations'!$B$2:$K$2337,6,0)</f>
        <v>No</v>
      </c>
      <c r="H588">
        <f>VLOOKUP(A588,'Medical Examinations'!$B$2:$K$2337,7,0)</f>
        <v>0</v>
      </c>
      <c r="I588" t="str">
        <f>VLOOKUP(A588,'Medical Examinations'!$B$2:$K$2337,8,0)</f>
        <v>No</v>
      </c>
      <c r="J588" t="str">
        <f>VLOOKUP(A588,'Medical Examinations'!$B$2:$K$2337,9,0)</f>
        <v>Obesity</v>
      </c>
      <c r="K588" t="str">
        <f>VLOOKUP(A588,'Medical Examinations'!$B$2:$K$2337,10,0)</f>
        <v>Diabetes</v>
      </c>
      <c r="L588" s="14">
        <f>VLOOKUP(A588,'Hospitalisation Details'!B588:L2933,10,0)</f>
        <v>27249</v>
      </c>
      <c r="M588">
        <f>VLOOKUP(A588,'Hospitalisation Details'!$B$2:$L$2347,6,0)</f>
        <v>16841.32</v>
      </c>
      <c r="N588" t="str">
        <f>VLOOKUP(A588,'Hospitalisation Details'!$B$2:$L$2347,7,0)</f>
        <v>tier - 2</v>
      </c>
      <c r="O588" t="str">
        <f>VLOOKUP(A588,'Hospitalisation Details'!$B$2:$L$2347,8,0)</f>
        <v>tier - 3</v>
      </c>
      <c r="P588" t="str">
        <f>VLOOKUP(A588,'Hospitalisation Details'!$B$2:$L$2347,9,0)</f>
        <v>R1011</v>
      </c>
      <c r="Q588">
        <f>VLOOKUP(A588,'Hospitalisation Details'!$B$2:$L$2347,11,0)</f>
        <v>48</v>
      </c>
    </row>
    <row r="589" spans="1:17" ht="15.6" x14ac:dyDescent="0.3">
      <c r="A589" s="1" t="s">
        <v>1783</v>
      </c>
      <c r="B589" t="str">
        <f>VLOOKUP(A589,'Customer Names'!$A$2:$E$2336,5,)</f>
        <v xml:space="preserve">  Shanda L</v>
      </c>
      <c r="C589">
        <f>VLOOKUP(A589,'Medical Examinations'!$B$2:$K$2337,2,)</f>
        <v>30.59</v>
      </c>
      <c r="D589">
        <f>VLOOKUP(A589,'Medical Examinations'!$B$2:$K$2337,3,0)</f>
        <v>5.56</v>
      </c>
      <c r="E589" t="str">
        <f>VLOOKUP(A589,'Medical Examinations'!$B$2:$K$2336,4,0)</f>
        <v>Yes</v>
      </c>
      <c r="F589" t="str">
        <f>VLOOKUP(A589,'Medical Examinations'!$B$2:$K$2337,5,0)</f>
        <v>No</v>
      </c>
      <c r="G589" t="str">
        <f>VLOOKUP(A589,'Medical Examinations'!$B$2:$K$2337,6,0)</f>
        <v>No</v>
      </c>
      <c r="H589">
        <f>VLOOKUP(A589,'Medical Examinations'!$B$2:$K$2337,7,0)</f>
        <v>1</v>
      </c>
      <c r="I589" t="str">
        <f>VLOOKUP(A589,'Medical Examinations'!$B$2:$K$2337,8,0)</f>
        <v>No</v>
      </c>
      <c r="J589" t="str">
        <f>VLOOKUP(A589,'Medical Examinations'!$B$2:$K$2337,9,0)</f>
        <v>Obesity</v>
      </c>
      <c r="K589" t="str">
        <f>VLOOKUP(A589,'Medical Examinations'!$B$2:$K$2337,10,0)</f>
        <v>Normal</v>
      </c>
      <c r="L589" s="14">
        <f>VLOOKUP(A589,'Hospitalisation Details'!B589:L2934,10,0)</f>
        <v>34991</v>
      </c>
      <c r="M589">
        <f>VLOOKUP(A589,'Hospitalisation Details'!$B$2:$L$2347,6,0)</f>
        <v>16796.41</v>
      </c>
      <c r="N589" t="str">
        <f>VLOOKUP(A589,'Hospitalisation Details'!$B$2:$L$2347,7,0)</f>
        <v>tier - 2</v>
      </c>
      <c r="O589" t="str">
        <f>VLOOKUP(A589,'Hospitalisation Details'!$B$2:$L$2347,8,0)</f>
        <v>tier - 3</v>
      </c>
      <c r="P589" t="str">
        <f>VLOOKUP(A589,'Hospitalisation Details'!$B$2:$L$2347,9,0)</f>
        <v>R1024</v>
      </c>
      <c r="Q589">
        <f>VLOOKUP(A589,'Hospitalisation Details'!$B$2:$L$2347,11,0)</f>
        <v>27</v>
      </c>
    </row>
    <row r="590" spans="1:17" ht="15.6" x14ac:dyDescent="0.3">
      <c r="A590" s="1" t="s">
        <v>1782</v>
      </c>
      <c r="B590" t="str">
        <f>VLOOKUP(A590,'Customer Names'!$A$2:$E$2336,5,)</f>
        <v xml:space="preserve">  Lacey</v>
      </c>
      <c r="C590">
        <f>VLOOKUP(A590,'Medical Examinations'!$B$2:$K$2337,2,)</f>
        <v>39.229999999999997</v>
      </c>
      <c r="D590">
        <f>VLOOKUP(A590,'Medical Examinations'!$B$2:$K$2337,3,0)</f>
        <v>8.4499999999999993</v>
      </c>
      <c r="E590" t="str">
        <f>VLOOKUP(A590,'Medical Examinations'!$B$2:$K$2336,4,0)</f>
        <v>No</v>
      </c>
      <c r="F590" t="str">
        <f>VLOOKUP(A590,'Medical Examinations'!$B$2:$K$2337,5,0)</f>
        <v>No</v>
      </c>
      <c r="G590" t="str">
        <f>VLOOKUP(A590,'Medical Examinations'!$B$2:$K$2337,6,0)</f>
        <v>No</v>
      </c>
      <c r="H590">
        <f>VLOOKUP(A590,'Medical Examinations'!$B$2:$K$2337,7,0)</f>
        <v>0</v>
      </c>
      <c r="I590" t="str">
        <f>VLOOKUP(A590,'Medical Examinations'!$B$2:$K$2337,8,0)</f>
        <v>No</v>
      </c>
      <c r="J590" t="str">
        <f>VLOOKUP(A590,'Medical Examinations'!$B$2:$K$2337,9,0)</f>
        <v>Obesity</v>
      </c>
      <c r="K590" t="str">
        <f>VLOOKUP(A590,'Medical Examinations'!$B$2:$K$2337,10,0)</f>
        <v>Diabetes</v>
      </c>
      <c r="L590" s="14">
        <f>VLOOKUP(A590,'Hospitalisation Details'!B590:L2935,10,0)</f>
        <v>22856</v>
      </c>
      <c r="M590">
        <f>VLOOKUP(A590,'Hospitalisation Details'!$B$2:$L$2347,6,0)</f>
        <v>16779.400000000001</v>
      </c>
      <c r="N590" t="str">
        <f>VLOOKUP(A590,'Hospitalisation Details'!$B$2:$L$2347,7,0)</f>
        <v>tier - 2</v>
      </c>
      <c r="O590" t="str">
        <f>VLOOKUP(A590,'Hospitalisation Details'!$B$2:$L$2347,8,0)</f>
        <v>tier - 2</v>
      </c>
      <c r="P590" t="str">
        <f>VLOOKUP(A590,'Hospitalisation Details'!$B$2:$L$2347,9,0)</f>
        <v>R1026</v>
      </c>
      <c r="Q590">
        <f>VLOOKUP(A590,'Hospitalisation Details'!$B$2:$L$2347,11,0)</f>
        <v>60</v>
      </c>
    </row>
    <row r="591" spans="1:17" ht="15.6" x14ac:dyDescent="0.3">
      <c r="A591" s="1" t="s">
        <v>1781</v>
      </c>
      <c r="B591" t="str">
        <f>VLOOKUP(A591,'Customer Names'!$A$2:$E$2336,5,)</f>
        <v xml:space="preserve">  Laurette</v>
      </c>
      <c r="C591">
        <f>VLOOKUP(A591,'Medical Examinations'!$B$2:$K$2337,2,)</f>
        <v>19.094999999999999</v>
      </c>
      <c r="D591">
        <f>VLOOKUP(A591,'Medical Examinations'!$B$2:$K$2337,3,0)</f>
        <v>6.19</v>
      </c>
      <c r="E591" t="str">
        <f>VLOOKUP(A591,'Medical Examinations'!$B$2:$K$2336,4,0)</f>
        <v>No</v>
      </c>
      <c r="F591" t="str">
        <f>VLOOKUP(A591,'Medical Examinations'!$B$2:$K$2337,5,0)</f>
        <v>No</v>
      </c>
      <c r="G591" t="str">
        <f>VLOOKUP(A591,'Medical Examinations'!$B$2:$K$2337,6,0)</f>
        <v>No</v>
      </c>
      <c r="H591">
        <f>VLOOKUP(A591,'Medical Examinations'!$B$2:$K$2337,7,0)</f>
        <v>0</v>
      </c>
      <c r="I591" t="str">
        <f>VLOOKUP(A591,'Medical Examinations'!$B$2:$K$2337,8,0)</f>
        <v>Yes</v>
      </c>
      <c r="J591" t="str">
        <f>VLOOKUP(A591,'Medical Examinations'!$B$2:$K$2337,9,0)</f>
        <v>Normal Weight</v>
      </c>
      <c r="K591" t="str">
        <f>VLOOKUP(A591,'Medical Examinations'!$B$2:$K$2337,10,0)</f>
        <v>Prediabetes</v>
      </c>
      <c r="L591" s="14">
        <f>VLOOKUP(A591,'Hospitalisation Details'!B591:L2936,10,0)</f>
        <v>32774</v>
      </c>
      <c r="M591">
        <f>VLOOKUP(A591,'Hospitalisation Details'!$B$2:$L$2347,6,0)</f>
        <v>16776.3</v>
      </c>
      <c r="N591" t="str">
        <f>VLOOKUP(A591,'Hospitalisation Details'!$B$2:$L$2347,7,0)</f>
        <v>tier - 2</v>
      </c>
      <c r="O591" t="str">
        <f>VLOOKUP(A591,'Hospitalisation Details'!$B$2:$L$2347,8,0)</f>
        <v>tier - 2</v>
      </c>
      <c r="P591" t="str">
        <f>VLOOKUP(A591,'Hospitalisation Details'!$B$2:$L$2347,9,0)</f>
        <v>R1024</v>
      </c>
      <c r="Q591">
        <f>VLOOKUP(A591,'Hospitalisation Details'!$B$2:$L$2347,11,0)</f>
        <v>33</v>
      </c>
    </row>
    <row r="592" spans="1:17" ht="15.6" x14ac:dyDescent="0.3">
      <c r="A592" s="1" t="s">
        <v>1780</v>
      </c>
      <c r="B592" t="str">
        <f>VLOOKUP(A592,'Customer Names'!$A$2:$E$2336,5,)</f>
        <v xml:space="preserve">  Jason</v>
      </c>
      <c r="C592">
        <f>VLOOKUP(A592,'Medical Examinations'!$B$2:$K$2337,2,)</f>
        <v>49.72</v>
      </c>
      <c r="D592">
        <f>VLOOKUP(A592,'Medical Examinations'!$B$2:$K$2337,3,0)</f>
        <v>7.71</v>
      </c>
      <c r="E592" t="str">
        <f>VLOOKUP(A592,'Medical Examinations'!$B$2:$K$2336,4,0)</f>
        <v>No</v>
      </c>
      <c r="F592" t="str">
        <f>VLOOKUP(A592,'Medical Examinations'!$B$2:$K$2337,5,0)</f>
        <v>No</v>
      </c>
      <c r="G592" t="str">
        <f>VLOOKUP(A592,'Medical Examinations'!$B$2:$K$2337,6,0)</f>
        <v>No</v>
      </c>
      <c r="H592">
        <f>VLOOKUP(A592,'Medical Examinations'!$B$2:$K$2337,7,0)</f>
        <v>0</v>
      </c>
      <c r="I592" t="str">
        <f>VLOOKUP(A592,'Medical Examinations'!$B$2:$K$2337,8,0)</f>
        <v>No</v>
      </c>
      <c r="J592" t="str">
        <f>VLOOKUP(A592,'Medical Examinations'!$B$2:$K$2337,9,0)</f>
        <v>Obesity</v>
      </c>
      <c r="K592" t="str">
        <f>VLOOKUP(A592,'Medical Examinations'!$B$2:$K$2337,10,0)</f>
        <v>Diabetes</v>
      </c>
      <c r="L592" s="14">
        <f>VLOOKUP(A592,'Hospitalisation Details'!B592:L2937,10,0)</f>
        <v>27269</v>
      </c>
      <c r="M592">
        <f>VLOOKUP(A592,'Hospitalisation Details'!$B$2:$L$2347,6,0)</f>
        <v>16770.990000000002</v>
      </c>
      <c r="N592" t="str">
        <f>VLOOKUP(A592,'Hospitalisation Details'!$B$2:$L$2347,7,0)</f>
        <v>tier - 2</v>
      </c>
      <c r="O592" t="str">
        <f>VLOOKUP(A592,'Hospitalisation Details'!$B$2:$L$2347,8,0)</f>
        <v>tier - 1</v>
      </c>
      <c r="P592" t="str">
        <f>VLOOKUP(A592,'Hospitalisation Details'!$B$2:$L$2347,9,0)</f>
        <v>R1012</v>
      </c>
      <c r="Q592">
        <f>VLOOKUP(A592,'Hospitalisation Details'!$B$2:$L$2347,11,0)</f>
        <v>48</v>
      </c>
    </row>
    <row r="593" spans="1:17" ht="15.6" x14ac:dyDescent="0.3">
      <c r="A593" s="1" t="s">
        <v>1779</v>
      </c>
      <c r="B593" t="str">
        <f>VLOOKUP(A593,'Customer Names'!$A$2:$E$2336,5,)</f>
        <v xml:space="preserve">  Mary</v>
      </c>
      <c r="C593">
        <f>VLOOKUP(A593,'Medical Examinations'!$B$2:$K$2337,2,)</f>
        <v>21.754999999999999</v>
      </c>
      <c r="D593">
        <f>VLOOKUP(A593,'Medical Examinations'!$B$2:$K$2337,3,0)</f>
        <v>4.63</v>
      </c>
      <c r="E593" t="str">
        <f>VLOOKUP(A593,'Medical Examinations'!$B$2:$K$2336,4,0)</f>
        <v>No</v>
      </c>
      <c r="F593" t="str">
        <f>VLOOKUP(A593,'Medical Examinations'!$B$2:$K$2337,5,0)</f>
        <v>No</v>
      </c>
      <c r="G593" t="str">
        <f>VLOOKUP(A593,'Medical Examinations'!$B$2:$K$2337,6,0)</f>
        <v>Yes</v>
      </c>
      <c r="H593">
        <f>VLOOKUP(A593,'Medical Examinations'!$B$2:$K$2337,7,0)</f>
        <v>1</v>
      </c>
      <c r="I593" t="str">
        <f>VLOOKUP(A593,'Medical Examinations'!$B$2:$K$2337,8,0)</f>
        <v>Yes</v>
      </c>
      <c r="J593" t="str">
        <f>VLOOKUP(A593,'Medical Examinations'!$B$2:$K$2337,9,0)</f>
        <v>Normal Weight</v>
      </c>
      <c r="K593" t="str">
        <f>VLOOKUP(A593,'Medical Examinations'!$B$2:$K$2337,10,0)</f>
        <v>Normal</v>
      </c>
      <c r="L593" s="14">
        <f>VLOOKUP(A593,'Hospitalisation Details'!B593:L2938,10,0)</f>
        <v>34278</v>
      </c>
      <c r="M593">
        <f>VLOOKUP(A593,'Hospitalisation Details'!$B$2:$L$2347,6,0)</f>
        <v>16657.72</v>
      </c>
      <c r="N593" t="str">
        <f>VLOOKUP(A593,'Hospitalisation Details'!$B$2:$L$2347,7,0)</f>
        <v>tier - 2</v>
      </c>
      <c r="O593" t="str">
        <f>VLOOKUP(A593,'Hospitalisation Details'!$B$2:$L$2347,8,0)</f>
        <v>tier - 1</v>
      </c>
      <c r="P593" t="str">
        <f>VLOOKUP(A593,'Hospitalisation Details'!$B$2:$L$2347,9,0)</f>
        <v>R1024</v>
      </c>
      <c r="Q593">
        <f>VLOOKUP(A593,'Hospitalisation Details'!$B$2:$L$2347,11,0)</f>
        <v>29</v>
      </c>
    </row>
    <row r="594" spans="1:17" ht="15.6" x14ac:dyDescent="0.3">
      <c r="A594" s="1" t="s">
        <v>1778</v>
      </c>
      <c r="B594" t="str">
        <f>VLOOKUP(A594,'Customer Names'!$A$2:$E$2336,5,)</f>
        <v xml:space="preserve">  Kati A</v>
      </c>
      <c r="C594">
        <f>VLOOKUP(A594,'Medical Examinations'!$B$2:$K$2337,2,)</f>
        <v>48.39</v>
      </c>
      <c r="D594">
        <f>VLOOKUP(A594,'Medical Examinations'!$B$2:$K$2337,3,0)</f>
        <v>4.6100000000000003</v>
      </c>
      <c r="E594" t="str">
        <f>VLOOKUP(A594,'Medical Examinations'!$B$2:$K$2336,4,0)</f>
        <v>No</v>
      </c>
      <c r="F594" t="str">
        <f>VLOOKUP(A594,'Medical Examinations'!$B$2:$K$2337,5,0)</f>
        <v>No</v>
      </c>
      <c r="G594" t="str">
        <f>VLOOKUP(A594,'Medical Examinations'!$B$2:$K$2337,6,0)</f>
        <v>No</v>
      </c>
      <c r="H594">
        <f>VLOOKUP(A594,'Medical Examinations'!$B$2:$K$2337,7,0)</f>
        <v>0</v>
      </c>
      <c r="I594" t="str">
        <f>VLOOKUP(A594,'Medical Examinations'!$B$2:$K$2337,8,0)</f>
        <v>No</v>
      </c>
      <c r="J594" t="str">
        <f>VLOOKUP(A594,'Medical Examinations'!$B$2:$K$2337,9,0)</f>
        <v>Obesity</v>
      </c>
      <c r="K594" t="str">
        <f>VLOOKUP(A594,'Medical Examinations'!$B$2:$K$2337,10,0)</f>
        <v>Normal</v>
      </c>
      <c r="L594" s="14">
        <f>VLOOKUP(A594,'Hospitalisation Details'!B594:L2939,10,0)</f>
        <v>28393</v>
      </c>
      <c r="M594">
        <f>VLOOKUP(A594,'Hospitalisation Details'!$B$2:$L$2347,6,0)</f>
        <v>16631.61</v>
      </c>
      <c r="N594" t="str">
        <f>VLOOKUP(A594,'Hospitalisation Details'!$B$2:$L$2347,7,0)</f>
        <v>tier - 2</v>
      </c>
      <c r="O594" t="str">
        <f>VLOOKUP(A594,'Hospitalisation Details'!$B$2:$L$2347,8,0)</f>
        <v>tier - 1</v>
      </c>
      <c r="P594" t="str">
        <f>VLOOKUP(A594,'Hospitalisation Details'!$B$2:$L$2347,9,0)</f>
        <v>R1012</v>
      </c>
      <c r="Q594">
        <f>VLOOKUP(A594,'Hospitalisation Details'!$B$2:$L$2347,11,0)</f>
        <v>45</v>
      </c>
    </row>
    <row r="595" spans="1:17" ht="15.6" x14ac:dyDescent="0.3">
      <c r="A595" s="1" t="s">
        <v>1777</v>
      </c>
      <c r="B595" t="str">
        <f>VLOOKUP(A595,'Customer Names'!$A$2:$E$2336,5,)</f>
        <v xml:space="preserve">  Kelly J</v>
      </c>
      <c r="C595">
        <f>VLOOKUP(A595,'Medical Examinations'!$B$2:$K$2337,2,)</f>
        <v>47.15</v>
      </c>
      <c r="D595">
        <f>VLOOKUP(A595,'Medical Examinations'!$B$2:$K$2337,3,0)</f>
        <v>9.5299999999999994</v>
      </c>
      <c r="E595" t="str">
        <f>VLOOKUP(A595,'Medical Examinations'!$B$2:$K$2336,4,0)</f>
        <v>Yes</v>
      </c>
      <c r="F595" t="str">
        <f>VLOOKUP(A595,'Medical Examinations'!$B$2:$K$2337,5,0)</f>
        <v>No</v>
      </c>
      <c r="G595" t="str">
        <f>VLOOKUP(A595,'Medical Examinations'!$B$2:$K$2337,6,0)</f>
        <v>No</v>
      </c>
      <c r="H595">
        <f>VLOOKUP(A595,'Medical Examinations'!$B$2:$K$2337,7,0)</f>
        <v>1</v>
      </c>
      <c r="I595" t="str">
        <f>VLOOKUP(A595,'Medical Examinations'!$B$2:$K$2337,8,0)</f>
        <v>No</v>
      </c>
      <c r="J595" t="str">
        <f>VLOOKUP(A595,'Medical Examinations'!$B$2:$K$2337,9,0)</f>
        <v>Obesity</v>
      </c>
      <c r="K595" t="str">
        <f>VLOOKUP(A595,'Medical Examinations'!$B$2:$K$2337,10,0)</f>
        <v>Diabetes</v>
      </c>
      <c r="L595" s="14">
        <f>VLOOKUP(A595,'Hospitalisation Details'!B595:L2940,10,0)</f>
        <v>27599</v>
      </c>
      <c r="M595">
        <f>VLOOKUP(A595,'Hospitalisation Details'!$B$2:$L$2347,6,0)</f>
        <v>16602.18</v>
      </c>
      <c r="N595" t="str">
        <f>VLOOKUP(A595,'Hospitalisation Details'!$B$2:$L$2347,7,0)</f>
        <v>tier - 2</v>
      </c>
      <c r="O595" t="str">
        <f>VLOOKUP(A595,'Hospitalisation Details'!$B$2:$L$2347,8,0)</f>
        <v>tier - 1</v>
      </c>
      <c r="P595" t="str">
        <f>VLOOKUP(A595,'Hospitalisation Details'!$B$2:$L$2347,9,0)</f>
        <v>R1026</v>
      </c>
      <c r="Q595">
        <f>VLOOKUP(A595,'Hospitalisation Details'!$B$2:$L$2347,11,0)</f>
        <v>47</v>
      </c>
    </row>
    <row r="596" spans="1:17" ht="15.6" x14ac:dyDescent="0.3">
      <c r="A596" s="1" t="s">
        <v>1776</v>
      </c>
      <c r="B596" t="str">
        <f>VLOOKUP(A596,'Customer Names'!$A$2:$E$2336,5,)</f>
        <v xml:space="preserve">  Greer D</v>
      </c>
      <c r="C596">
        <f>VLOOKUP(A596,'Medical Examinations'!$B$2:$K$2337,2,)</f>
        <v>47.59</v>
      </c>
      <c r="D596">
        <f>VLOOKUP(A596,'Medical Examinations'!$B$2:$K$2337,3,0)</f>
        <v>11.43</v>
      </c>
      <c r="E596" t="str">
        <f>VLOOKUP(A596,'Medical Examinations'!$B$2:$K$2336,4,0)</f>
        <v>Yes</v>
      </c>
      <c r="F596" t="str">
        <f>VLOOKUP(A596,'Medical Examinations'!$B$2:$K$2337,5,0)</f>
        <v>No</v>
      </c>
      <c r="G596" t="str">
        <f>VLOOKUP(A596,'Medical Examinations'!$B$2:$K$2337,6,0)</f>
        <v>No</v>
      </c>
      <c r="H596">
        <f>VLOOKUP(A596,'Medical Examinations'!$B$2:$K$2337,7,0)</f>
        <v>2</v>
      </c>
      <c r="I596" t="str">
        <f>VLOOKUP(A596,'Medical Examinations'!$B$2:$K$2337,8,0)</f>
        <v>No</v>
      </c>
      <c r="J596" t="str">
        <f>VLOOKUP(A596,'Medical Examinations'!$B$2:$K$2337,9,0)</f>
        <v>Obesity</v>
      </c>
      <c r="K596" t="str">
        <f>VLOOKUP(A596,'Medical Examinations'!$B$2:$K$2337,10,0)</f>
        <v>Diabetes</v>
      </c>
      <c r="L596" s="14">
        <f>VLOOKUP(A596,'Hospitalisation Details'!B596:L2941,10,0)</f>
        <v>25759</v>
      </c>
      <c r="M596">
        <f>VLOOKUP(A596,'Hospitalisation Details'!$B$2:$L$2347,6,0)</f>
        <v>16600.16</v>
      </c>
      <c r="N596" t="str">
        <f>VLOOKUP(A596,'Hospitalisation Details'!$B$2:$L$2347,7,0)</f>
        <v>tier - 2</v>
      </c>
      <c r="O596" t="str">
        <f>VLOOKUP(A596,'Hospitalisation Details'!$B$2:$L$2347,8,0)</f>
        <v>tier - 2</v>
      </c>
      <c r="P596" t="str">
        <f>VLOOKUP(A596,'Hospitalisation Details'!$B$2:$L$2347,9,0)</f>
        <v>R1011</v>
      </c>
      <c r="Q596">
        <f>VLOOKUP(A596,'Hospitalisation Details'!$B$2:$L$2347,11,0)</f>
        <v>52</v>
      </c>
    </row>
    <row r="597" spans="1:17" ht="15.6" x14ac:dyDescent="0.3">
      <c r="A597" s="1" t="s">
        <v>1775</v>
      </c>
      <c r="B597" t="str">
        <f>VLOOKUP(A597,'Customer Names'!$A$2:$E$2336,5,)</f>
        <v xml:space="preserve">  Brent</v>
      </c>
      <c r="C597">
        <f>VLOOKUP(A597,'Medical Examinations'!$B$2:$K$2337,2,)</f>
        <v>39.81</v>
      </c>
      <c r="D597">
        <f>VLOOKUP(A597,'Medical Examinations'!$B$2:$K$2337,3,0)</f>
        <v>7.65</v>
      </c>
      <c r="E597" t="str">
        <f>VLOOKUP(A597,'Medical Examinations'!$B$2:$K$2336,4,0)</f>
        <v>Yes</v>
      </c>
      <c r="F597" t="str">
        <f>VLOOKUP(A597,'Medical Examinations'!$B$2:$K$2337,5,0)</f>
        <v>No</v>
      </c>
      <c r="G597" t="str">
        <f>VLOOKUP(A597,'Medical Examinations'!$B$2:$K$2337,6,0)</f>
        <v>Yes</v>
      </c>
      <c r="H597">
        <f>VLOOKUP(A597,'Medical Examinations'!$B$2:$K$2337,7,0)</f>
        <v>1</v>
      </c>
      <c r="I597" t="str">
        <f>VLOOKUP(A597,'Medical Examinations'!$B$2:$K$2337,8,0)</f>
        <v>No</v>
      </c>
      <c r="J597" t="str">
        <f>VLOOKUP(A597,'Medical Examinations'!$B$2:$K$2337,9,0)</f>
        <v>Obesity</v>
      </c>
      <c r="K597" t="str">
        <f>VLOOKUP(A597,'Medical Examinations'!$B$2:$K$2337,10,0)</f>
        <v>Diabetes</v>
      </c>
      <c r="L597" s="14">
        <f>VLOOKUP(A597,'Hospitalisation Details'!B597:L2942,10,0)</f>
        <v>23187</v>
      </c>
      <c r="M597">
        <f>VLOOKUP(A597,'Hospitalisation Details'!$B$2:$L$2347,6,0)</f>
        <v>16587.96</v>
      </c>
      <c r="N597" t="str">
        <f>VLOOKUP(A597,'Hospitalisation Details'!$B$2:$L$2347,7,0)</f>
        <v>tier - 2</v>
      </c>
      <c r="O597" t="str">
        <f>VLOOKUP(A597,'Hospitalisation Details'!$B$2:$L$2347,8,0)</f>
        <v>tier - 2</v>
      </c>
      <c r="P597" t="str">
        <f>VLOOKUP(A597,'Hospitalisation Details'!$B$2:$L$2347,9,0)</f>
        <v>R1023</v>
      </c>
      <c r="Q597">
        <f>VLOOKUP(A597,'Hospitalisation Details'!$B$2:$L$2347,11,0)</f>
        <v>59</v>
      </c>
    </row>
    <row r="598" spans="1:17" ht="15.6" x14ac:dyDescent="0.3">
      <c r="A598" s="1" t="s">
        <v>1774</v>
      </c>
      <c r="B598" t="str">
        <f>VLOOKUP(A598,'Customer Names'!$A$2:$E$2336,5,)</f>
        <v xml:space="preserve">  Eugene M</v>
      </c>
      <c r="C598">
        <f>VLOOKUP(A598,'Medical Examinations'!$B$2:$K$2337,2,)</f>
        <v>31.02</v>
      </c>
      <c r="D598">
        <f>VLOOKUP(A598,'Medical Examinations'!$B$2:$K$2337,3,0)</f>
        <v>5.87</v>
      </c>
      <c r="E598" t="str">
        <f>VLOOKUP(A598,'Medical Examinations'!$B$2:$K$2336,4,0)</f>
        <v>Yes</v>
      </c>
      <c r="F598" t="str">
        <f>VLOOKUP(A598,'Medical Examinations'!$B$2:$K$2337,5,0)</f>
        <v>No</v>
      </c>
      <c r="G598" t="str">
        <f>VLOOKUP(A598,'Medical Examinations'!$B$2:$K$2337,6,0)</f>
        <v>No</v>
      </c>
      <c r="H598">
        <f>VLOOKUP(A598,'Medical Examinations'!$B$2:$K$2337,7,0)</f>
        <v>0</v>
      </c>
      <c r="I598" t="str">
        <f>VLOOKUP(A598,'Medical Examinations'!$B$2:$K$2337,8,0)</f>
        <v>No</v>
      </c>
      <c r="J598" t="str">
        <f>VLOOKUP(A598,'Medical Examinations'!$B$2:$K$2337,9,0)</f>
        <v>Obesity</v>
      </c>
      <c r="K598" t="str">
        <f>VLOOKUP(A598,'Medical Examinations'!$B$2:$K$2337,10,0)</f>
        <v>Prediabetes</v>
      </c>
      <c r="L598" s="14">
        <f>VLOOKUP(A598,'Hospitalisation Details'!B598:L2943,10,0)</f>
        <v>37067</v>
      </c>
      <c r="M598">
        <f>VLOOKUP(A598,'Hospitalisation Details'!$B$2:$L$2347,6,0)</f>
        <v>16586.5</v>
      </c>
      <c r="N598" t="str">
        <f>VLOOKUP(A598,'Hospitalisation Details'!$B$2:$L$2347,7,0)</f>
        <v>tier - 2</v>
      </c>
      <c r="O598" t="str">
        <f>VLOOKUP(A598,'Hospitalisation Details'!$B$2:$L$2347,8,0)</f>
        <v>tier - 1</v>
      </c>
      <c r="P598" t="str">
        <f>VLOOKUP(A598,'Hospitalisation Details'!$B$2:$L$2347,9,0)</f>
        <v>R1013</v>
      </c>
      <c r="Q598">
        <f>VLOOKUP(A598,'Hospitalisation Details'!$B$2:$L$2347,11,0)</f>
        <v>21</v>
      </c>
    </row>
    <row r="599" spans="1:17" ht="15.6" x14ac:dyDescent="0.3">
      <c r="A599" s="1" t="s">
        <v>1773</v>
      </c>
      <c r="B599" t="str">
        <f>VLOOKUP(A599,'Customer Names'!$A$2:$E$2336,5,)</f>
        <v xml:space="preserve">  Erin D</v>
      </c>
      <c r="C599">
        <f>VLOOKUP(A599,'Medical Examinations'!$B$2:$K$2337,2,)</f>
        <v>24.75</v>
      </c>
      <c r="D599">
        <f>VLOOKUP(A599,'Medical Examinations'!$B$2:$K$2337,3,0)</f>
        <v>4.3600000000000003</v>
      </c>
      <c r="E599" t="str">
        <f>VLOOKUP(A599,'Medical Examinations'!$B$2:$K$2336,4,0)</f>
        <v>Yes</v>
      </c>
      <c r="F599" t="str">
        <f>VLOOKUP(A599,'Medical Examinations'!$B$2:$K$2337,5,0)</f>
        <v>No</v>
      </c>
      <c r="G599" t="str">
        <f>VLOOKUP(A599,'Medical Examinations'!$B$2:$K$2337,6,0)</f>
        <v>No</v>
      </c>
      <c r="H599">
        <f>VLOOKUP(A599,'Medical Examinations'!$B$2:$K$2337,7,0)</f>
        <v>1</v>
      </c>
      <c r="I599" t="str">
        <f>VLOOKUP(A599,'Medical Examinations'!$B$2:$K$2337,8,0)</f>
        <v>Yes</v>
      </c>
      <c r="J599" t="str">
        <f>VLOOKUP(A599,'Medical Examinations'!$B$2:$K$2337,9,0)</f>
        <v>Normal Weight</v>
      </c>
      <c r="K599" t="str">
        <f>VLOOKUP(A599,'Medical Examinations'!$B$2:$K$2337,10,0)</f>
        <v>Normal</v>
      </c>
      <c r="L599" s="14">
        <f>VLOOKUP(A599,'Hospitalisation Details'!B599:L2944,10,0)</f>
        <v>35056</v>
      </c>
      <c r="M599">
        <f>VLOOKUP(A599,'Hospitalisation Details'!$B$2:$L$2347,6,0)</f>
        <v>16577.78</v>
      </c>
      <c r="N599" t="str">
        <f>VLOOKUP(A599,'Hospitalisation Details'!$B$2:$L$2347,7,0)</f>
        <v>tier - 2</v>
      </c>
      <c r="O599" t="str">
        <f>VLOOKUP(A599,'Hospitalisation Details'!$B$2:$L$2347,8,0)</f>
        <v>tier - 1</v>
      </c>
      <c r="P599" t="str">
        <f>VLOOKUP(A599,'Hospitalisation Details'!$B$2:$L$2347,9,0)</f>
        <v>R1013</v>
      </c>
      <c r="Q599">
        <f>VLOOKUP(A599,'Hospitalisation Details'!$B$2:$L$2347,11,0)</f>
        <v>27</v>
      </c>
    </row>
    <row r="600" spans="1:17" ht="15.6" x14ac:dyDescent="0.3">
      <c r="A600" s="1" t="s">
        <v>1772</v>
      </c>
      <c r="B600" t="str">
        <f>VLOOKUP(A600,'Customer Names'!$A$2:$E$2336,5,)</f>
        <v xml:space="preserve">  Kamilla</v>
      </c>
      <c r="C600">
        <f>VLOOKUP(A600,'Medical Examinations'!$B$2:$K$2337,2,)</f>
        <v>30.114999999999998</v>
      </c>
      <c r="D600">
        <f>VLOOKUP(A600,'Medical Examinations'!$B$2:$K$2337,3,0)</f>
        <v>10.119999999999999</v>
      </c>
      <c r="E600" t="str">
        <f>VLOOKUP(A600,'Medical Examinations'!$B$2:$K$2336,4,0)</f>
        <v>No</v>
      </c>
      <c r="F600" t="str">
        <f>VLOOKUP(A600,'Medical Examinations'!$B$2:$K$2337,5,0)</f>
        <v>No</v>
      </c>
      <c r="G600" t="str">
        <f>VLOOKUP(A600,'Medical Examinations'!$B$2:$K$2337,6,0)</f>
        <v>No</v>
      </c>
      <c r="H600">
        <f>VLOOKUP(A600,'Medical Examinations'!$B$2:$K$2337,7,0)</f>
        <v>3</v>
      </c>
      <c r="I600" t="str">
        <f>VLOOKUP(A600,'Medical Examinations'!$B$2:$K$2337,8,0)</f>
        <v>No</v>
      </c>
      <c r="J600" t="str">
        <f>VLOOKUP(A600,'Medical Examinations'!$B$2:$K$2337,9,0)</f>
        <v>Obesity</v>
      </c>
      <c r="K600" t="str">
        <f>VLOOKUP(A600,'Medical Examinations'!$B$2:$K$2337,10,0)</f>
        <v>Diabetes</v>
      </c>
      <c r="L600" s="14">
        <f>VLOOKUP(A600,'Hospitalisation Details'!B600:L2945,10,0)</f>
        <v>21468</v>
      </c>
      <c r="M600">
        <f>VLOOKUP(A600,'Hospitalisation Details'!$B$2:$L$2347,6,0)</f>
        <v>16455.71</v>
      </c>
      <c r="N600" t="str">
        <f>VLOOKUP(A600,'Hospitalisation Details'!$B$2:$L$2347,7,0)</f>
        <v>tier - 2</v>
      </c>
      <c r="O600" t="str">
        <f>VLOOKUP(A600,'Hospitalisation Details'!$B$2:$L$2347,8,0)</f>
        <v>tier - 2</v>
      </c>
      <c r="P600" t="str">
        <f>VLOOKUP(A600,'Hospitalisation Details'!$B$2:$L$2347,9,0)</f>
        <v>R1012</v>
      </c>
      <c r="Q600">
        <f>VLOOKUP(A600,'Hospitalisation Details'!$B$2:$L$2347,11,0)</f>
        <v>64</v>
      </c>
    </row>
    <row r="601" spans="1:17" ht="15.6" x14ac:dyDescent="0.3">
      <c r="A601" s="1" t="s">
        <v>1771</v>
      </c>
      <c r="B601" t="str">
        <f>VLOOKUP(A601,'Customer Names'!$A$2:$E$2336,5,)</f>
        <v xml:space="preserve">  Wayne I</v>
      </c>
      <c r="C601">
        <f>VLOOKUP(A601,'Medical Examinations'!$B$2:$K$2337,2,)</f>
        <v>26.03</v>
      </c>
      <c r="D601">
        <f>VLOOKUP(A601,'Medical Examinations'!$B$2:$K$2337,3,0)</f>
        <v>4.01</v>
      </c>
      <c r="E601" t="str">
        <f>VLOOKUP(A601,'Medical Examinations'!$B$2:$K$2336,4,0)</f>
        <v>No</v>
      </c>
      <c r="F601" t="str">
        <f>VLOOKUP(A601,'Medical Examinations'!$B$2:$K$2337,5,0)</f>
        <v>No</v>
      </c>
      <c r="G601" t="str">
        <f>VLOOKUP(A601,'Medical Examinations'!$B$2:$K$2337,6,0)</f>
        <v>Yes</v>
      </c>
      <c r="H601">
        <f>VLOOKUP(A601,'Medical Examinations'!$B$2:$K$2337,7,0)</f>
        <v>1</v>
      </c>
      <c r="I601" t="str">
        <f>VLOOKUP(A601,'Medical Examinations'!$B$2:$K$2337,8,0)</f>
        <v>Yes</v>
      </c>
      <c r="J601" t="str">
        <f>VLOOKUP(A601,'Medical Examinations'!$B$2:$K$2337,9,0)</f>
        <v>Overweight</v>
      </c>
      <c r="K601" t="str">
        <f>VLOOKUP(A601,'Medical Examinations'!$B$2:$K$2337,10,0)</f>
        <v>Normal</v>
      </c>
      <c r="L601" s="14">
        <f>VLOOKUP(A601,'Hospitalisation Details'!B601:L2946,10,0)</f>
        <v>37975</v>
      </c>
      <c r="M601">
        <f>VLOOKUP(A601,'Hospitalisation Details'!$B$2:$L$2347,6,0)</f>
        <v>16450.89</v>
      </c>
      <c r="N601" t="str">
        <f>VLOOKUP(A601,'Hospitalisation Details'!$B$2:$L$2347,7,0)</f>
        <v>tier - 2</v>
      </c>
      <c r="O601" t="str">
        <f>VLOOKUP(A601,'Hospitalisation Details'!$B$2:$L$2347,8,0)</f>
        <v>tier - 1</v>
      </c>
      <c r="P601" t="str">
        <f>VLOOKUP(A601,'Hospitalisation Details'!$B$2:$L$2347,9,0)</f>
        <v>R1012</v>
      </c>
      <c r="Q601">
        <f>VLOOKUP(A601,'Hospitalisation Details'!$B$2:$L$2347,11,0)</f>
        <v>19</v>
      </c>
    </row>
    <row r="602" spans="1:17" ht="15.6" x14ac:dyDescent="0.3">
      <c r="A602" s="1" t="s">
        <v>1770</v>
      </c>
      <c r="B602" t="str">
        <f>VLOOKUP(A602,'Customer Names'!$A$2:$E$2336,5,)</f>
        <v xml:space="preserve">  Tracy L</v>
      </c>
      <c r="C602">
        <f>VLOOKUP(A602,'Medical Examinations'!$B$2:$K$2337,2,)</f>
        <v>20.045000000000002</v>
      </c>
      <c r="D602">
        <f>VLOOKUP(A602,'Medical Examinations'!$B$2:$K$2337,3,0)</f>
        <v>4.7699999999999996</v>
      </c>
      <c r="E602" t="str">
        <f>VLOOKUP(A602,'Medical Examinations'!$B$2:$K$2336,4,0)</f>
        <v>Yes</v>
      </c>
      <c r="F602" t="str">
        <f>VLOOKUP(A602,'Medical Examinations'!$B$2:$K$2337,5,0)</f>
        <v>No</v>
      </c>
      <c r="G602" t="str">
        <f>VLOOKUP(A602,'Medical Examinations'!$B$2:$K$2337,6,0)</f>
        <v>No</v>
      </c>
      <c r="H602">
        <f>VLOOKUP(A602,'Medical Examinations'!$B$2:$K$2337,7,0)</f>
        <v>1</v>
      </c>
      <c r="I602" t="str">
        <f>VLOOKUP(A602,'Medical Examinations'!$B$2:$K$2337,8,0)</f>
        <v>Yes</v>
      </c>
      <c r="J602" t="str">
        <f>VLOOKUP(A602,'Medical Examinations'!$B$2:$K$2337,9,0)</f>
        <v>Normal Weight</v>
      </c>
      <c r="K602" t="str">
        <f>VLOOKUP(A602,'Medical Examinations'!$B$2:$K$2337,10,0)</f>
        <v>Normal</v>
      </c>
      <c r="L602" s="14">
        <f>VLOOKUP(A602,'Hospitalisation Details'!B602:L2947,10,0)</f>
        <v>34970</v>
      </c>
      <c r="M602">
        <f>VLOOKUP(A602,'Hospitalisation Details'!$B$2:$L$2347,6,0)</f>
        <v>16420.490000000002</v>
      </c>
      <c r="N602" t="str">
        <f>VLOOKUP(A602,'Hospitalisation Details'!$B$2:$L$2347,7,0)</f>
        <v>tier - 2</v>
      </c>
      <c r="O602" t="str">
        <f>VLOOKUP(A602,'Hospitalisation Details'!$B$2:$L$2347,8,0)</f>
        <v>tier - 3</v>
      </c>
      <c r="P602" t="str">
        <f>VLOOKUP(A602,'Hospitalisation Details'!$B$2:$L$2347,9,0)</f>
        <v>R1012</v>
      </c>
      <c r="Q602">
        <f>VLOOKUP(A602,'Hospitalisation Details'!$B$2:$L$2347,11,0)</f>
        <v>27</v>
      </c>
    </row>
    <row r="603" spans="1:17" ht="15.6" x14ac:dyDescent="0.3">
      <c r="A603" s="1" t="s">
        <v>1769</v>
      </c>
      <c r="B603" t="str">
        <f>VLOOKUP(A603,'Customer Names'!$A$2:$E$2336,5,)</f>
        <v xml:space="preserve">  Heather</v>
      </c>
      <c r="C603">
        <f>VLOOKUP(A603,'Medical Examinations'!$B$2:$K$2337,2,)</f>
        <v>40.24</v>
      </c>
      <c r="D603">
        <f>VLOOKUP(A603,'Medical Examinations'!$B$2:$K$2337,3,0)</f>
        <v>6.83</v>
      </c>
      <c r="E603" t="str">
        <f>VLOOKUP(A603,'Medical Examinations'!$B$2:$K$2336,4,0)</f>
        <v>No</v>
      </c>
      <c r="F603" t="str">
        <f>VLOOKUP(A603,'Medical Examinations'!$B$2:$K$2337,5,0)</f>
        <v>No</v>
      </c>
      <c r="G603" t="str">
        <f>VLOOKUP(A603,'Medical Examinations'!$B$2:$K$2337,6,0)</f>
        <v>No</v>
      </c>
      <c r="H603">
        <f>VLOOKUP(A603,'Medical Examinations'!$B$2:$K$2337,7,0)</f>
        <v>0</v>
      </c>
      <c r="I603" t="str">
        <f>VLOOKUP(A603,'Medical Examinations'!$B$2:$K$2337,8,0)</f>
        <v>No</v>
      </c>
      <c r="J603" t="str">
        <f>VLOOKUP(A603,'Medical Examinations'!$B$2:$K$2337,9,0)</f>
        <v>Obesity</v>
      </c>
      <c r="K603" t="str">
        <f>VLOOKUP(A603,'Medical Examinations'!$B$2:$K$2337,10,0)</f>
        <v>Diabetes</v>
      </c>
      <c r="L603" s="14">
        <f>VLOOKUP(A603,'Hospitalisation Details'!B603:L2948,10,0)</f>
        <v>24081</v>
      </c>
      <c r="M603">
        <f>VLOOKUP(A603,'Hospitalisation Details'!$B$2:$L$2347,6,0)</f>
        <v>16351.42</v>
      </c>
      <c r="N603" t="str">
        <f>VLOOKUP(A603,'Hospitalisation Details'!$B$2:$L$2347,7,0)</f>
        <v>tier - 2</v>
      </c>
      <c r="O603" t="str">
        <f>VLOOKUP(A603,'Hospitalisation Details'!$B$2:$L$2347,8,0)</f>
        <v>tier - 3</v>
      </c>
      <c r="P603" t="str">
        <f>VLOOKUP(A603,'Hospitalisation Details'!$B$2:$L$2347,9,0)</f>
        <v>R1026</v>
      </c>
      <c r="Q603">
        <f>VLOOKUP(A603,'Hospitalisation Details'!$B$2:$L$2347,11,0)</f>
        <v>57</v>
      </c>
    </row>
    <row r="604" spans="1:17" ht="15.6" x14ac:dyDescent="0.3">
      <c r="A604" s="1" t="s">
        <v>1768</v>
      </c>
      <c r="B604" t="str">
        <f>VLOOKUP(A604,'Customer Names'!$A$2:$E$2336,5,)</f>
        <v xml:space="preserve">  Megan C</v>
      </c>
      <c r="C604">
        <f>VLOOKUP(A604,'Medical Examinations'!$B$2:$K$2337,2,)</f>
        <v>43.15</v>
      </c>
      <c r="D604">
        <f>VLOOKUP(A604,'Medical Examinations'!$B$2:$K$2337,3,0)</f>
        <v>6.14</v>
      </c>
      <c r="E604" t="str">
        <f>VLOOKUP(A604,'Medical Examinations'!$B$2:$K$2336,4,0)</f>
        <v>Yes</v>
      </c>
      <c r="F604" t="str">
        <f>VLOOKUP(A604,'Medical Examinations'!$B$2:$K$2337,5,0)</f>
        <v>No</v>
      </c>
      <c r="G604" t="str">
        <f>VLOOKUP(A604,'Medical Examinations'!$B$2:$K$2337,6,0)</f>
        <v>Yes</v>
      </c>
      <c r="H604">
        <f>VLOOKUP(A604,'Medical Examinations'!$B$2:$K$2337,7,0)</f>
        <v>1</v>
      </c>
      <c r="I604" t="str">
        <f>VLOOKUP(A604,'Medical Examinations'!$B$2:$K$2337,8,0)</f>
        <v>No</v>
      </c>
      <c r="J604" t="str">
        <f>VLOOKUP(A604,'Medical Examinations'!$B$2:$K$2337,9,0)</f>
        <v>Obesity</v>
      </c>
      <c r="K604" t="str">
        <f>VLOOKUP(A604,'Medical Examinations'!$B$2:$K$2337,10,0)</f>
        <v>Prediabetes</v>
      </c>
      <c r="L604" s="14">
        <f>VLOOKUP(A604,'Hospitalisation Details'!B604:L2949,10,0)</f>
        <v>25423</v>
      </c>
      <c r="M604">
        <f>VLOOKUP(A604,'Hospitalisation Details'!$B$2:$L$2347,6,0)</f>
        <v>16311.05</v>
      </c>
      <c r="N604" t="str">
        <f>VLOOKUP(A604,'Hospitalisation Details'!$B$2:$L$2347,7,0)</f>
        <v>tier - 2</v>
      </c>
      <c r="O604" t="str">
        <f>VLOOKUP(A604,'Hospitalisation Details'!$B$2:$L$2347,8,0)</f>
        <v>tier - 3</v>
      </c>
      <c r="P604" t="str">
        <f>VLOOKUP(A604,'Hospitalisation Details'!$B$2:$L$2347,9,0)</f>
        <v>R1026</v>
      </c>
      <c r="Q604">
        <f>VLOOKUP(A604,'Hospitalisation Details'!$B$2:$L$2347,11,0)</f>
        <v>53</v>
      </c>
    </row>
    <row r="605" spans="1:17" ht="15.6" x14ac:dyDescent="0.3">
      <c r="A605" s="1" t="s">
        <v>1767</v>
      </c>
      <c r="B605" t="str">
        <f>VLOOKUP(A605,'Customer Names'!$A$2:$E$2336,5,)</f>
        <v xml:space="preserve">  Jonathan</v>
      </c>
      <c r="C605">
        <f>VLOOKUP(A605,'Medical Examinations'!$B$2:$K$2337,2,)</f>
        <v>27.7</v>
      </c>
      <c r="D605">
        <f>VLOOKUP(A605,'Medical Examinations'!$B$2:$K$2337,3,0)</f>
        <v>5.6</v>
      </c>
      <c r="E605" t="str">
        <f>VLOOKUP(A605,'Medical Examinations'!$B$2:$K$2336,4,0)</f>
        <v>No</v>
      </c>
      <c r="F605" t="str">
        <f>VLOOKUP(A605,'Medical Examinations'!$B$2:$K$2337,5,0)</f>
        <v>No</v>
      </c>
      <c r="G605" t="str">
        <f>VLOOKUP(A605,'Medical Examinations'!$B$2:$K$2337,6,0)</f>
        <v>Yes</v>
      </c>
      <c r="H605">
        <f>VLOOKUP(A605,'Medical Examinations'!$B$2:$K$2337,7,0)</f>
        <v>1</v>
      </c>
      <c r="I605" t="str">
        <f>VLOOKUP(A605,'Medical Examinations'!$B$2:$K$2337,8,0)</f>
        <v>Yes</v>
      </c>
      <c r="J605" t="str">
        <f>VLOOKUP(A605,'Medical Examinations'!$B$2:$K$2337,9,0)</f>
        <v>Overweight</v>
      </c>
      <c r="K605" t="str">
        <f>VLOOKUP(A605,'Medical Examinations'!$B$2:$K$2337,10,0)</f>
        <v>Normal</v>
      </c>
      <c r="L605" s="14">
        <f>VLOOKUP(A605,'Hospitalisation Details'!B605:L2950,10,0)</f>
        <v>37857</v>
      </c>
      <c r="M605">
        <f>VLOOKUP(A605,'Hospitalisation Details'!$B$2:$L$2347,6,0)</f>
        <v>16297.85</v>
      </c>
      <c r="N605" t="str">
        <f>VLOOKUP(A605,'Hospitalisation Details'!$B$2:$L$2347,7,0)</f>
        <v>tier - 2</v>
      </c>
      <c r="O605" t="str">
        <f>VLOOKUP(A605,'Hospitalisation Details'!$B$2:$L$2347,8,0)</f>
        <v>tier - 3</v>
      </c>
      <c r="P605" t="str">
        <f>VLOOKUP(A605,'Hospitalisation Details'!$B$2:$L$2347,9,0)</f>
        <v>R1011</v>
      </c>
      <c r="Q605">
        <f>VLOOKUP(A605,'Hospitalisation Details'!$B$2:$L$2347,11,0)</f>
        <v>19</v>
      </c>
    </row>
    <row r="606" spans="1:17" ht="15.6" x14ac:dyDescent="0.3">
      <c r="A606" s="1" t="s">
        <v>1766</v>
      </c>
      <c r="B606" t="str">
        <f>VLOOKUP(A606,'Customer Names'!$A$2:$E$2336,5,)</f>
        <v xml:space="preserve">  Greg D</v>
      </c>
      <c r="C606">
        <f>VLOOKUP(A606,'Medical Examinations'!$B$2:$K$2337,2,)</f>
        <v>45.68</v>
      </c>
      <c r="D606">
        <f>VLOOKUP(A606,'Medical Examinations'!$B$2:$K$2337,3,0)</f>
        <v>4.8</v>
      </c>
      <c r="E606" t="str">
        <f>VLOOKUP(A606,'Medical Examinations'!$B$2:$K$2336,4,0)</f>
        <v>No</v>
      </c>
      <c r="F606" t="str">
        <f>VLOOKUP(A606,'Medical Examinations'!$B$2:$K$2337,5,0)</f>
        <v>No</v>
      </c>
      <c r="G606" t="str">
        <f>VLOOKUP(A606,'Medical Examinations'!$B$2:$K$2337,6,0)</f>
        <v>No</v>
      </c>
      <c r="H606">
        <f>VLOOKUP(A606,'Medical Examinations'!$B$2:$K$2337,7,0)</f>
        <v>2</v>
      </c>
      <c r="I606" t="str">
        <f>VLOOKUP(A606,'Medical Examinations'!$B$2:$K$2337,8,0)</f>
        <v>No</v>
      </c>
      <c r="J606" t="str">
        <f>VLOOKUP(A606,'Medical Examinations'!$B$2:$K$2337,9,0)</f>
        <v>Obesity</v>
      </c>
      <c r="K606" t="str">
        <f>VLOOKUP(A606,'Medical Examinations'!$B$2:$K$2337,10,0)</f>
        <v>Normal</v>
      </c>
      <c r="L606" s="14">
        <f>VLOOKUP(A606,'Hospitalisation Details'!B606:L2951,10,0)</f>
        <v>26510</v>
      </c>
      <c r="M606">
        <f>VLOOKUP(A606,'Hospitalisation Details'!$B$2:$L$2347,6,0)</f>
        <v>16267.32</v>
      </c>
      <c r="N606" t="str">
        <f>VLOOKUP(A606,'Hospitalisation Details'!$B$2:$L$2347,7,0)</f>
        <v>tier - 2</v>
      </c>
      <c r="O606" t="str">
        <f>VLOOKUP(A606,'Hospitalisation Details'!$B$2:$L$2347,8,0)</f>
        <v>tier - 2</v>
      </c>
      <c r="P606" t="str">
        <f>VLOOKUP(A606,'Hospitalisation Details'!$B$2:$L$2347,9,0)</f>
        <v>R1023</v>
      </c>
      <c r="Q606">
        <f>VLOOKUP(A606,'Hospitalisation Details'!$B$2:$L$2347,11,0)</f>
        <v>50</v>
      </c>
    </row>
    <row r="607" spans="1:17" ht="15.6" x14ac:dyDescent="0.3">
      <c r="A607" s="1" t="s">
        <v>1765</v>
      </c>
      <c r="B607" t="str">
        <f>VLOOKUP(A607,'Customer Names'!$A$2:$E$2336,5,)</f>
        <v xml:space="preserve">  Steven L</v>
      </c>
      <c r="C607">
        <f>VLOOKUP(A607,'Medical Examinations'!$B$2:$K$2337,2,)</f>
        <v>27.3</v>
      </c>
      <c r="D607">
        <f>VLOOKUP(A607,'Medical Examinations'!$B$2:$K$2337,3,0)</f>
        <v>11.89</v>
      </c>
      <c r="E607" t="str">
        <f>VLOOKUP(A607,'Medical Examinations'!$B$2:$K$2336,4,0)</f>
        <v>No</v>
      </c>
      <c r="F607" t="str">
        <f>VLOOKUP(A607,'Medical Examinations'!$B$2:$K$2337,5,0)</f>
        <v>No</v>
      </c>
      <c r="G607" t="str">
        <f>VLOOKUP(A607,'Medical Examinations'!$B$2:$K$2337,6,0)</f>
        <v>No</v>
      </c>
      <c r="H607">
        <f>VLOOKUP(A607,'Medical Examinations'!$B$2:$K$2337,7,0)</f>
        <v>0</v>
      </c>
      <c r="I607" t="str">
        <f>VLOOKUP(A607,'Medical Examinations'!$B$2:$K$2337,8,0)</f>
        <v>Yes</v>
      </c>
      <c r="J607" t="str">
        <f>VLOOKUP(A607,'Medical Examinations'!$B$2:$K$2337,9,0)</f>
        <v>Overweight</v>
      </c>
      <c r="K607" t="str">
        <f>VLOOKUP(A607,'Medical Examinations'!$B$2:$K$2337,10,0)</f>
        <v>Diabetes</v>
      </c>
      <c r="L607" s="14">
        <f>VLOOKUP(A607,'Hospitalisation Details'!B607:L2952,10,0)</f>
        <v>37507</v>
      </c>
      <c r="M607">
        <f>VLOOKUP(A607,'Hospitalisation Details'!$B$2:$L$2347,6,0)</f>
        <v>16232.85</v>
      </c>
      <c r="N607" t="str">
        <f>VLOOKUP(A607,'Hospitalisation Details'!$B$2:$L$2347,7,0)</f>
        <v>tier - 2</v>
      </c>
      <c r="O607" t="str">
        <f>VLOOKUP(A607,'Hospitalisation Details'!$B$2:$L$2347,8,0)</f>
        <v>tier - 1</v>
      </c>
      <c r="P607" t="str">
        <f>VLOOKUP(A607,'Hospitalisation Details'!$B$2:$L$2347,9,0)</f>
        <v>R1011</v>
      </c>
      <c r="Q607">
        <f>VLOOKUP(A607,'Hospitalisation Details'!$B$2:$L$2347,11,0)</f>
        <v>20</v>
      </c>
    </row>
    <row r="608" spans="1:17" ht="15.6" x14ac:dyDescent="0.3">
      <c r="A608" s="1" t="s">
        <v>1764</v>
      </c>
      <c r="B608" t="str">
        <f>VLOOKUP(A608,'Customer Names'!$A$2:$E$2336,5,)</f>
        <v xml:space="preserve">  Gianfilippo</v>
      </c>
      <c r="C608">
        <f>VLOOKUP(A608,'Medical Examinations'!$B$2:$K$2337,2,)</f>
        <v>54.45</v>
      </c>
      <c r="D608">
        <f>VLOOKUP(A608,'Medical Examinations'!$B$2:$K$2337,3,0)</f>
        <v>4.7300000000000004</v>
      </c>
      <c r="E608" t="str">
        <f>VLOOKUP(A608,'Medical Examinations'!$B$2:$K$2336,4,0)</f>
        <v>Yes</v>
      </c>
      <c r="F608" t="str">
        <f>VLOOKUP(A608,'Medical Examinations'!$B$2:$K$2337,5,0)</f>
        <v>No</v>
      </c>
      <c r="G608" t="str">
        <f>VLOOKUP(A608,'Medical Examinations'!$B$2:$K$2337,6,0)</f>
        <v>No</v>
      </c>
      <c r="H608">
        <f>VLOOKUP(A608,'Medical Examinations'!$B$2:$K$2337,7,0)</f>
        <v>1</v>
      </c>
      <c r="I608" t="str">
        <f>VLOOKUP(A608,'Medical Examinations'!$B$2:$K$2337,8,0)</f>
        <v>No</v>
      </c>
      <c r="J608" t="str">
        <f>VLOOKUP(A608,'Medical Examinations'!$B$2:$K$2337,9,0)</f>
        <v>Obesity</v>
      </c>
      <c r="K608" t="str">
        <f>VLOOKUP(A608,'Medical Examinations'!$B$2:$K$2337,10,0)</f>
        <v>Normal</v>
      </c>
      <c r="L608" s="14">
        <f>VLOOKUP(A608,'Hospitalisation Details'!B608:L2953,10,0)</f>
        <v>32376</v>
      </c>
      <c r="M608">
        <f>VLOOKUP(A608,'Hospitalisation Details'!$B$2:$L$2347,6,0)</f>
        <v>16205.88</v>
      </c>
      <c r="N608" t="str">
        <f>VLOOKUP(A608,'Hospitalisation Details'!$B$2:$L$2347,7,0)</f>
        <v>tier - 2</v>
      </c>
      <c r="O608" t="str">
        <f>VLOOKUP(A608,'Hospitalisation Details'!$B$2:$L$2347,8,0)</f>
        <v>tier - 1</v>
      </c>
      <c r="P608" t="str">
        <f>VLOOKUP(A608,'Hospitalisation Details'!$B$2:$L$2347,9,0)</f>
        <v>R1012</v>
      </c>
      <c r="Q608">
        <f>VLOOKUP(A608,'Hospitalisation Details'!$B$2:$L$2347,11,0)</f>
        <v>34</v>
      </c>
    </row>
    <row r="609" spans="1:17" ht="15.6" x14ac:dyDescent="0.3">
      <c r="A609" s="1" t="s">
        <v>1763</v>
      </c>
      <c r="B609" t="str">
        <f>VLOOKUP(A609,'Customer Names'!$A$2:$E$2336,5,)</f>
        <v xml:space="preserve">  Hector</v>
      </c>
      <c r="C609">
        <f>VLOOKUP(A609,'Medical Examinations'!$B$2:$K$2337,2,)</f>
        <v>54.43</v>
      </c>
      <c r="D609">
        <f>VLOOKUP(A609,'Medical Examinations'!$B$2:$K$2337,3,0)</f>
        <v>4.6100000000000003</v>
      </c>
      <c r="E609" t="str">
        <f>VLOOKUP(A609,'Medical Examinations'!$B$2:$K$2336,4,0)</f>
        <v>Yes</v>
      </c>
      <c r="F609" t="str">
        <f>VLOOKUP(A609,'Medical Examinations'!$B$2:$K$2337,5,0)</f>
        <v>No</v>
      </c>
      <c r="G609" t="str">
        <f>VLOOKUP(A609,'Medical Examinations'!$B$2:$K$2337,6,0)</f>
        <v>No</v>
      </c>
      <c r="H609">
        <f>VLOOKUP(A609,'Medical Examinations'!$B$2:$K$2337,7,0)</f>
        <v>1</v>
      </c>
      <c r="I609" t="str">
        <f>VLOOKUP(A609,'Medical Examinations'!$B$2:$K$2337,8,0)</f>
        <v>No</v>
      </c>
      <c r="J609" t="str">
        <f>VLOOKUP(A609,'Medical Examinations'!$B$2:$K$2337,9,0)</f>
        <v>Obesity</v>
      </c>
      <c r="K609" t="str">
        <f>VLOOKUP(A609,'Medical Examinations'!$B$2:$K$2337,10,0)</f>
        <v>Normal</v>
      </c>
      <c r="L609" s="14">
        <f>VLOOKUP(A609,'Hospitalisation Details'!B609:L2954,10,0)</f>
        <v>32361</v>
      </c>
      <c r="M609">
        <f>VLOOKUP(A609,'Hospitalisation Details'!$B$2:$L$2347,6,0)</f>
        <v>16199.1</v>
      </c>
      <c r="N609" t="str">
        <f>VLOOKUP(A609,'Hospitalisation Details'!$B$2:$L$2347,7,0)</f>
        <v>tier - 2</v>
      </c>
      <c r="O609" t="str">
        <f>VLOOKUP(A609,'Hospitalisation Details'!$B$2:$L$2347,8,0)</f>
        <v>tier - 2</v>
      </c>
      <c r="P609" t="str">
        <f>VLOOKUP(A609,'Hospitalisation Details'!$B$2:$L$2347,9,0)</f>
        <v>R1012</v>
      </c>
      <c r="Q609">
        <f>VLOOKUP(A609,'Hospitalisation Details'!$B$2:$L$2347,11,0)</f>
        <v>34</v>
      </c>
    </row>
    <row r="610" spans="1:17" ht="15.6" x14ac:dyDescent="0.3">
      <c r="A610" s="1" t="s">
        <v>1762</v>
      </c>
      <c r="B610" t="str">
        <f>VLOOKUP(A610,'Customer Names'!$A$2:$E$2336,5,)</f>
        <v xml:space="preserve">  Mark W</v>
      </c>
      <c r="C610">
        <f>VLOOKUP(A610,'Medical Examinations'!$B$2:$K$2337,2,)</f>
        <v>48.01</v>
      </c>
      <c r="D610">
        <f>VLOOKUP(A610,'Medical Examinations'!$B$2:$K$2337,3,0)</f>
        <v>7.3</v>
      </c>
      <c r="E610" t="str">
        <f>VLOOKUP(A610,'Medical Examinations'!$B$2:$K$2336,4,0)</f>
        <v>No</v>
      </c>
      <c r="F610" t="str">
        <f>VLOOKUP(A610,'Medical Examinations'!$B$2:$K$2337,5,0)</f>
        <v>No</v>
      </c>
      <c r="G610" t="str">
        <f>VLOOKUP(A610,'Medical Examinations'!$B$2:$K$2337,6,0)</f>
        <v>No</v>
      </c>
      <c r="H610">
        <f>VLOOKUP(A610,'Medical Examinations'!$B$2:$K$2337,7,0)</f>
        <v>0</v>
      </c>
      <c r="I610" t="str">
        <f>VLOOKUP(A610,'Medical Examinations'!$B$2:$K$2337,8,0)</f>
        <v>No</v>
      </c>
      <c r="J610" t="str">
        <f>VLOOKUP(A610,'Medical Examinations'!$B$2:$K$2337,9,0)</f>
        <v>Obesity</v>
      </c>
      <c r="K610" t="str">
        <f>VLOOKUP(A610,'Medical Examinations'!$B$2:$K$2337,10,0)</f>
        <v>Diabetes</v>
      </c>
      <c r="L610" s="14">
        <f>VLOOKUP(A610,'Hospitalisation Details'!B610:L2955,10,0)</f>
        <v>27283</v>
      </c>
      <c r="M610">
        <f>VLOOKUP(A610,'Hospitalisation Details'!$B$2:$L$2347,6,0)</f>
        <v>16190.97</v>
      </c>
      <c r="N610" t="str">
        <f>VLOOKUP(A610,'Hospitalisation Details'!$B$2:$L$2347,7,0)</f>
        <v>tier - 2</v>
      </c>
      <c r="O610" t="str">
        <f>VLOOKUP(A610,'Hospitalisation Details'!$B$2:$L$2347,8,0)</f>
        <v>tier - 3</v>
      </c>
      <c r="P610" t="str">
        <f>VLOOKUP(A610,'Hospitalisation Details'!$B$2:$L$2347,9,0)</f>
        <v>R1012</v>
      </c>
      <c r="Q610">
        <f>VLOOKUP(A610,'Hospitalisation Details'!$B$2:$L$2347,11,0)</f>
        <v>48</v>
      </c>
    </row>
    <row r="611" spans="1:17" ht="15.6" x14ac:dyDescent="0.3">
      <c r="A611" s="1" t="s">
        <v>1761</v>
      </c>
      <c r="B611" t="str">
        <f>VLOOKUP(A611,'Customer Names'!$A$2:$E$2336,5,)</f>
        <v xml:space="preserve">  Aubri</v>
      </c>
      <c r="C611">
        <f>VLOOKUP(A611,'Medical Examinations'!$B$2:$K$2337,2,)</f>
        <v>48.32</v>
      </c>
      <c r="D611">
        <f>VLOOKUP(A611,'Medical Examinations'!$B$2:$K$2337,3,0)</f>
        <v>5.88</v>
      </c>
      <c r="E611" t="str">
        <f>VLOOKUP(A611,'Medical Examinations'!$B$2:$K$2336,4,0)</f>
        <v>No</v>
      </c>
      <c r="F611" t="str">
        <f>VLOOKUP(A611,'Medical Examinations'!$B$2:$K$2337,5,0)</f>
        <v>No</v>
      </c>
      <c r="G611" t="str">
        <f>VLOOKUP(A611,'Medical Examinations'!$B$2:$K$2337,6,0)</f>
        <v>No</v>
      </c>
      <c r="H611">
        <f>VLOOKUP(A611,'Medical Examinations'!$B$2:$K$2337,7,0)</f>
        <v>0</v>
      </c>
      <c r="I611" t="str">
        <f>VLOOKUP(A611,'Medical Examinations'!$B$2:$K$2337,8,0)</f>
        <v>No</v>
      </c>
      <c r="J611" t="str">
        <f>VLOOKUP(A611,'Medical Examinations'!$B$2:$K$2337,9,0)</f>
        <v>Obesity</v>
      </c>
      <c r="K611" t="str">
        <f>VLOOKUP(A611,'Medical Examinations'!$B$2:$K$2337,10,0)</f>
        <v>Prediabetes</v>
      </c>
      <c r="L611" s="14">
        <f>VLOOKUP(A611,'Hospitalisation Details'!B611:L2956,10,0)</f>
        <v>30138</v>
      </c>
      <c r="M611">
        <f>VLOOKUP(A611,'Hospitalisation Details'!$B$2:$L$2347,6,0)</f>
        <v>16152.04</v>
      </c>
      <c r="N611" t="str">
        <f>VLOOKUP(A611,'Hospitalisation Details'!$B$2:$L$2347,7,0)</f>
        <v>tier - 2</v>
      </c>
      <c r="O611" t="str">
        <f>VLOOKUP(A611,'Hospitalisation Details'!$B$2:$L$2347,8,0)</f>
        <v>tier - 1</v>
      </c>
      <c r="P611" t="str">
        <f>VLOOKUP(A611,'Hospitalisation Details'!$B$2:$L$2347,9,0)</f>
        <v>R1026</v>
      </c>
      <c r="Q611">
        <f>VLOOKUP(A611,'Hospitalisation Details'!$B$2:$L$2347,11,0)</f>
        <v>40</v>
      </c>
    </row>
    <row r="612" spans="1:17" ht="15.6" x14ac:dyDescent="0.3">
      <c r="A612" s="1" t="s">
        <v>1760</v>
      </c>
      <c r="B612" t="str">
        <f>VLOOKUP(A612,'Customer Names'!$A$2:$E$2336,5,)</f>
        <v xml:space="preserve">  Justin</v>
      </c>
      <c r="C612">
        <f>VLOOKUP(A612,'Medical Examinations'!$B$2:$K$2337,2,)</f>
        <v>22.895</v>
      </c>
      <c r="D612">
        <f>VLOOKUP(A612,'Medical Examinations'!$B$2:$K$2337,3,0)</f>
        <v>4.0599999999999996</v>
      </c>
      <c r="E612" t="str">
        <f>VLOOKUP(A612,'Medical Examinations'!$B$2:$K$2336,4,0)</f>
        <v>No</v>
      </c>
      <c r="F612" t="str">
        <f>VLOOKUP(A612,'Medical Examinations'!$B$2:$K$2337,5,0)</f>
        <v>No</v>
      </c>
      <c r="G612" t="str">
        <f>VLOOKUP(A612,'Medical Examinations'!$B$2:$K$2337,6,0)</f>
        <v>Yes</v>
      </c>
      <c r="H612">
        <f>VLOOKUP(A612,'Medical Examinations'!$B$2:$K$2337,7,0)</f>
        <v>1</v>
      </c>
      <c r="I612" t="str">
        <f>VLOOKUP(A612,'Medical Examinations'!$B$2:$K$2337,8,0)</f>
        <v>Yes</v>
      </c>
      <c r="J612" t="str">
        <f>VLOOKUP(A612,'Medical Examinations'!$B$2:$K$2337,9,0)</f>
        <v>Normal Weight</v>
      </c>
      <c r="K612" t="str">
        <f>VLOOKUP(A612,'Medical Examinations'!$B$2:$K$2337,10,0)</f>
        <v>Normal</v>
      </c>
      <c r="L612" s="14">
        <f>VLOOKUP(A612,'Hospitalisation Details'!B612:L2957,10,0)</f>
        <v>34315</v>
      </c>
      <c r="M612">
        <f>VLOOKUP(A612,'Hospitalisation Details'!$B$2:$L$2347,6,0)</f>
        <v>16138.76</v>
      </c>
      <c r="N612" t="str">
        <f>VLOOKUP(A612,'Hospitalisation Details'!$B$2:$L$2347,7,0)</f>
        <v>tier - 2</v>
      </c>
      <c r="O612" t="str">
        <f>VLOOKUP(A612,'Hospitalisation Details'!$B$2:$L$2347,8,0)</f>
        <v>tier - 3</v>
      </c>
      <c r="P612" t="str">
        <f>VLOOKUP(A612,'Hospitalisation Details'!$B$2:$L$2347,9,0)</f>
        <v>R1017</v>
      </c>
      <c r="Q612">
        <f>VLOOKUP(A612,'Hospitalisation Details'!$B$2:$L$2347,11,0)</f>
        <v>29</v>
      </c>
    </row>
    <row r="613" spans="1:17" ht="15.6" x14ac:dyDescent="0.3">
      <c r="A613" s="1" t="s">
        <v>1759</v>
      </c>
      <c r="B613" t="str">
        <f>VLOOKUP(A613,'Customer Names'!$A$2:$E$2336,5,)</f>
        <v xml:space="preserve">  Megan A</v>
      </c>
      <c r="C613">
        <f>VLOOKUP(A613,'Medical Examinations'!$B$2:$K$2337,2,)</f>
        <v>54.85</v>
      </c>
      <c r="D613">
        <f>VLOOKUP(A613,'Medical Examinations'!$B$2:$K$2337,3,0)</f>
        <v>4.9000000000000004</v>
      </c>
      <c r="E613" t="str">
        <f>VLOOKUP(A613,'Medical Examinations'!$B$2:$K$2336,4,0)</f>
        <v>No</v>
      </c>
      <c r="F613" t="str">
        <f>VLOOKUP(A613,'Medical Examinations'!$B$2:$K$2337,5,0)</f>
        <v>No</v>
      </c>
      <c r="G613" t="str">
        <f>VLOOKUP(A613,'Medical Examinations'!$B$2:$K$2337,6,0)</f>
        <v>No</v>
      </c>
      <c r="H613">
        <f>VLOOKUP(A613,'Medical Examinations'!$B$2:$K$2337,7,0)</f>
        <v>1</v>
      </c>
      <c r="I613" t="str">
        <f>VLOOKUP(A613,'Medical Examinations'!$B$2:$K$2337,8,0)</f>
        <v>No</v>
      </c>
      <c r="J613" t="str">
        <f>VLOOKUP(A613,'Medical Examinations'!$B$2:$K$2337,9,0)</f>
        <v>Obesity</v>
      </c>
      <c r="K613" t="str">
        <f>VLOOKUP(A613,'Medical Examinations'!$B$2:$K$2337,10,0)</f>
        <v>Normal</v>
      </c>
      <c r="L613" s="14">
        <f>VLOOKUP(A613,'Hospitalisation Details'!B613:L2958,10,0)</f>
        <v>32056</v>
      </c>
      <c r="M613">
        <f>VLOOKUP(A613,'Hospitalisation Details'!$B$2:$L$2347,6,0)</f>
        <v>16122.65</v>
      </c>
      <c r="N613" t="str">
        <f>VLOOKUP(A613,'Hospitalisation Details'!$B$2:$L$2347,7,0)</f>
        <v>tier - 2</v>
      </c>
      <c r="O613" t="str">
        <f>VLOOKUP(A613,'Hospitalisation Details'!$B$2:$L$2347,8,0)</f>
        <v>tier - 1</v>
      </c>
      <c r="P613" t="str">
        <f>VLOOKUP(A613,'Hospitalisation Details'!$B$2:$L$2347,9,0)</f>
        <v>R1011</v>
      </c>
      <c r="Q613">
        <f>VLOOKUP(A613,'Hospitalisation Details'!$B$2:$L$2347,11,0)</f>
        <v>35</v>
      </c>
    </row>
    <row r="614" spans="1:17" ht="15.6" x14ac:dyDescent="0.3">
      <c r="A614" s="1" t="s">
        <v>1758</v>
      </c>
      <c r="B614" t="str">
        <f>VLOOKUP(A614,'Customer Names'!$A$2:$E$2336,5,)</f>
        <v xml:space="preserve">  Erika M</v>
      </c>
      <c r="C614">
        <f>VLOOKUP(A614,'Medical Examinations'!$B$2:$K$2337,2,)</f>
        <v>21.85</v>
      </c>
      <c r="D614">
        <f>VLOOKUP(A614,'Medical Examinations'!$B$2:$K$2337,3,0)</f>
        <v>5.52</v>
      </c>
      <c r="E614" t="str">
        <f>VLOOKUP(A614,'Medical Examinations'!$B$2:$K$2336,4,0)</f>
        <v>No</v>
      </c>
      <c r="F614" t="str">
        <f>VLOOKUP(A614,'Medical Examinations'!$B$2:$K$2337,5,0)</f>
        <v>No</v>
      </c>
      <c r="G614" t="str">
        <f>VLOOKUP(A614,'Medical Examinations'!$B$2:$K$2337,6,0)</f>
        <v>Yes</v>
      </c>
      <c r="H614">
        <f>VLOOKUP(A614,'Medical Examinations'!$B$2:$K$2337,7,0)</f>
        <v>1</v>
      </c>
      <c r="I614" t="str">
        <f>VLOOKUP(A614,'Medical Examinations'!$B$2:$K$2337,8,0)</f>
        <v>Yes</v>
      </c>
      <c r="J614" t="str">
        <f>VLOOKUP(A614,'Medical Examinations'!$B$2:$K$2337,9,0)</f>
        <v>Normal Weight</v>
      </c>
      <c r="K614" t="str">
        <f>VLOOKUP(A614,'Medical Examinations'!$B$2:$K$2337,10,0)</f>
        <v>Normal</v>
      </c>
      <c r="L614" s="14">
        <f>VLOOKUP(A614,'Hospitalisation Details'!B614:L2959,10,0)</f>
        <v>34189</v>
      </c>
      <c r="M614">
        <f>VLOOKUP(A614,'Hospitalisation Details'!$B$2:$L$2347,6,0)</f>
        <v>16115.3</v>
      </c>
      <c r="N614" t="str">
        <f>VLOOKUP(A614,'Hospitalisation Details'!$B$2:$L$2347,7,0)</f>
        <v>tier - 2</v>
      </c>
      <c r="O614" t="str">
        <f>VLOOKUP(A614,'Hospitalisation Details'!$B$2:$L$2347,8,0)</f>
        <v>tier - 1</v>
      </c>
      <c r="P614" t="str">
        <f>VLOOKUP(A614,'Hospitalisation Details'!$B$2:$L$2347,9,0)</f>
        <v>R1024</v>
      </c>
      <c r="Q614">
        <f>VLOOKUP(A614,'Hospitalisation Details'!$B$2:$L$2347,11,0)</f>
        <v>29</v>
      </c>
    </row>
    <row r="615" spans="1:17" ht="15.6" x14ac:dyDescent="0.3">
      <c r="A615" s="1" t="s">
        <v>1757</v>
      </c>
      <c r="B615" t="str">
        <f>VLOOKUP(A615,'Customer Names'!$A$2:$E$2336,5,)</f>
        <v xml:space="preserve">  Daniel G</v>
      </c>
      <c r="C615">
        <f>VLOOKUP(A615,'Medical Examinations'!$B$2:$K$2337,2,)</f>
        <v>51.86</v>
      </c>
      <c r="D615">
        <f>VLOOKUP(A615,'Medical Examinations'!$B$2:$K$2337,3,0)</f>
        <v>5.2</v>
      </c>
      <c r="E615" t="str">
        <f>VLOOKUP(A615,'Medical Examinations'!$B$2:$K$2336,4,0)</f>
        <v>Yes</v>
      </c>
      <c r="F615" t="str">
        <f>VLOOKUP(A615,'Medical Examinations'!$B$2:$K$2337,5,0)</f>
        <v>No</v>
      </c>
      <c r="G615" t="str">
        <f>VLOOKUP(A615,'Medical Examinations'!$B$2:$K$2337,6,0)</f>
        <v>No</v>
      </c>
      <c r="H615">
        <f>VLOOKUP(A615,'Medical Examinations'!$B$2:$K$2337,7,0)</f>
        <v>0</v>
      </c>
      <c r="I615" t="str">
        <f>VLOOKUP(A615,'Medical Examinations'!$B$2:$K$2337,8,0)</f>
        <v>No</v>
      </c>
      <c r="J615" t="str">
        <f>VLOOKUP(A615,'Medical Examinations'!$B$2:$K$2337,9,0)</f>
        <v>Obesity</v>
      </c>
      <c r="K615" t="str">
        <f>VLOOKUP(A615,'Medical Examinations'!$B$2:$K$2337,10,0)</f>
        <v>Normal</v>
      </c>
      <c r="L615" s="14">
        <f>VLOOKUP(A615,'Hospitalisation Details'!B615:L2960,10,0)</f>
        <v>31286</v>
      </c>
      <c r="M615">
        <f>VLOOKUP(A615,'Hospitalisation Details'!$B$2:$L$2347,6,0)</f>
        <v>16097.94</v>
      </c>
      <c r="N615" t="str">
        <f>VLOOKUP(A615,'Hospitalisation Details'!$B$2:$L$2347,7,0)</f>
        <v>tier - 2</v>
      </c>
      <c r="O615" t="str">
        <f>VLOOKUP(A615,'Hospitalisation Details'!$B$2:$L$2347,8,0)</f>
        <v>tier - 3</v>
      </c>
      <c r="P615" t="str">
        <f>VLOOKUP(A615,'Hospitalisation Details'!$B$2:$L$2347,9,0)</f>
        <v>R1012</v>
      </c>
      <c r="Q615">
        <f>VLOOKUP(A615,'Hospitalisation Details'!$B$2:$L$2347,11,0)</f>
        <v>37</v>
      </c>
    </row>
    <row r="616" spans="1:17" ht="15.6" x14ac:dyDescent="0.3">
      <c r="A616" s="1" t="s">
        <v>1756</v>
      </c>
      <c r="B616" t="str">
        <f>VLOOKUP(A616,'Customer Names'!$A$2:$E$2336,5,)</f>
        <v xml:space="preserve">  Devin C</v>
      </c>
      <c r="C616">
        <f>VLOOKUP(A616,'Medical Examinations'!$B$2:$K$2337,2,)</f>
        <v>39.049999999999997</v>
      </c>
      <c r="D616">
        <f>VLOOKUP(A616,'Medical Examinations'!$B$2:$K$2337,3,0)</f>
        <v>7.59</v>
      </c>
      <c r="E616" t="str">
        <f>VLOOKUP(A616,'Medical Examinations'!$B$2:$K$2336,4,0)</f>
        <v>No</v>
      </c>
      <c r="F616" t="str">
        <f>VLOOKUP(A616,'Medical Examinations'!$B$2:$K$2337,5,0)</f>
        <v>No</v>
      </c>
      <c r="G616" t="str">
        <f>VLOOKUP(A616,'Medical Examinations'!$B$2:$K$2337,6,0)</f>
        <v>No</v>
      </c>
      <c r="H616">
        <f>VLOOKUP(A616,'Medical Examinations'!$B$2:$K$2337,7,0)</f>
        <v>3</v>
      </c>
      <c r="I616" t="str">
        <f>VLOOKUP(A616,'Medical Examinations'!$B$2:$K$2337,8,0)</f>
        <v>No</v>
      </c>
      <c r="J616" t="str">
        <f>VLOOKUP(A616,'Medical Examinations'!$B$2:$K$2337,9,0)</f>
        <v>Obesity</v>
      </c>
      <c r="K616" t="str">
        <f>VLOOKUP(A616,'Medical Examinations'!$B$2:$K$2337,10,0)</f>
        <v>Diabetes</v>
      </c>
      <c r="L616" s="14">
        <f>VLOOKUP(A616,'Hospitalisation Details'!B616:L2961,10,0)</f>
        <v>21357</v>
      </c>
      <c r="M616">
        <f>VLOOKUP(A616,'Hospitalisation Details'!$B$2:$L$2347,6,0)</f>
        <v>16085.13</v>
      </c>
      <c r="N616" t="str">
        <f>VLOOKUP(A616,'Hospitalisation Details'!$B$2:$L$2347,7,0)</f>
        <v>tier - 2</v>
      </c>
      <c r="O616" t="str">
        <f>VLOOKUP(A616,'Hospitalisation Details'!$B$2:$L$2347,8,0)</f>
        <v>tier - 2</v>
      </c>
      <c r="P616" t="str">
        <f>VLOOKUP(A616,'Hospitalisation Details'!$B$2:$L$2347,9,0)</f>
        <v>R1013</v>
      </c>
      <c r="Q616">
        <f>VLOOKUP(A616,'Hospitalisation Details'!$B$2:$L$2347,11,0)</f>
        <v>64</v>
      </c>
    </row>
    <row r="617" spans="1:17" ht="15.6" x14ac:dyDescent="0.3">
      <c r="A617" s="1" t="s">
        <v>1755</v>
      </c>
      <c r="B617" t="str">
        <f>VLOOKUP(A617,'Customer Names'!$A$2:$E$2336,5,)</f>
        <v xml:space="preserve">  Louise A</v>
      </c>
      <c r="C617">
        <f>VLOOKUP(A617,'Medical Examinations'!$B$2:$K$2337,2,)</f>
        <v>31.824999999999999</v>
      </c>
      <c r="D617">
        <f>VLOOKUP(A617,'Medical Examinations'!$B$2:$K$2337,3,0)</f>
        <v>8.2799999999999994</v>
      </c>
      <c r="E617" t="str">
        <f>VLOOKUP(A617,'Medical Examinations'!$B$2:$K$2336,4,0)</f>
        <v>No</v>
      </c>
      <c r="F617" t="str">
        <f>VLOOKUP(A617,'Medical Examinations'!$B$2:$K$2337,5,0)</f>
        <v>No</v>
      </c>
      <c r="G617" t="str">
        <f>VLOOKUP(A617,'Medical Examinations'!$B$2:$K$2337,6,0)</f>
        <v>No</v>
      </c>
      <c r="H617">
        <f>VLOOKUP(A617,'Medical Examinations'!$B$2:$K$2337,7,0)</f>
        <v>3</v>
      </c>
      <c r="I617" t="str">
        <f>VLOOKUP(A617,'Medical Examinations'!$B$2:$K$2337,8,0)</f>
        <v>No</v>
      </c>
      <c r="J617" t="str">
        <f>VLOOKUP(A617,'Medical Examinations'!$B$2:$K$2337,9,0)</f>
        <v>Obesity</v>
      </c>
      <c r="K617" t="str">
        <f>VLOOKUP(A617,'Medical Examinations'!$B$2:$K$2337,10,0)</f>
        <v>Diabetes</v>
      </c>
      <c r="L617" s="14">
        <f>VLOOKUP(A617,'Hospitalisation Details'!B617:L2962,10,0)</f>
        <v>21480</v>
      </c>
      <c r="M617">
        <f>VLOOKUP(A617,'Hospitalisation Details'!$B$2:$L$2347,6,0)</f>
        <v>16069.08</v>
      </c>
      <c r="N617" t="str">
        <f>VLOOKUP(A617,'Hospitalisation Details'!$B$2:$L$2347,7,0)</f>
        <v>tier - 2</v>
      </c>
      <c r="O617" t="str">
        <f>VLOOKUP(A617,'Hospitalisation Details'!$B$2:$L$2347,8,0)</f>
        <v>tier - 2</v>
      </c>
      <c r="P617" t="str">
        <f>VLOOKUP(A617,'Hospitalisation Details'!$B$2:$L$2347,9,0)</f>
        <v>R1024</v>
      </c>
      <c r="Q617">
        <f>VLOOKUP(A617,'Hospitalisation Details'!$B$2:$L$2347,11,0)</f>
        <v>64</v>
      </c>
    </row>
    <row r="618" spans="1:17" ht="15.6" x14ac:dyDescent="0.3">
      <c r="A618" s="1" t="s">
        <v>1754</v>
      </c>
      <c r="B618" t="str">
        <f>VLOOKUP(A618,'Customer Names'!$A$2:$E$2336,5,)</f>
        <v xml:space="preserve">  Sarah</v>
      </c>
      <c r="C618">
        <f>VLOOKUP(A618,'Medical Examinations'!$B$2:$K$2337,2,)</f>
        <v>46.43</v>
      </c>
      <c r="D618">
        <f>VLOOKUP(A618,'Medical Examinations'!$B$2:$K$2337,3,0)</f>
        <v>6.72</v>
      </c>
      <c r="E618" t="str">
        <f>VLOOKUP(A618,'Medical Examinations'!$B$2:$K$2336,4,0)</f>
        <v>No</v>
      </c>
      <c r="F618" t="str">
        <f>VLOOKUP(A618,'Medical Examinations'!$B$2:$K$2337,5,0)</f>
        <v>No</v>
      </c>
      <c r="G618" t="str">
        <f>VLOOKUP(A618,'Medical Examinations'!$B$2:$K$2337,6,0)</f>
        <v>No</v>
      </c>
      <c r="H618">
        <f>VLOOKUP(A618,'Medical Examinations'!$B$2:$K$2337,7,0)</f>
        <v>0</v>
      </c>
      <c r="I618" t="str">
        <f>VLOOKUP(A618,'Medical Examinations'!$B$2:$K$2337,8,0)</f>
        <v>No</v>
      </c>
      <c r="J618" t="str">
        <f>VLOOKUP(A618,'Medical Examinations'!$B$2:$K$2337,9,0)</f>
        <v>Obesity</v>
      </c>
      <c r="K618" t="str">
        <f>VLOOKUP(A618,'Medical Examinations'!$B$2:$K$2337,10,0)</f>
        <v>Diabetes</v>
      </c>
      <c r="L618" s="14">
        <f>VLOOKUP(A618,'Hospitalisation Details'!B618:L2963,10,0)</f>
        <v>28749</v>
      </c>
      <c r="M618">
        <f>VLOOKUP(A618,'Hospitalisation Details'!$B$2:$L$2347,6,0)</f>
        <v>16062.89</v>
      </c>
      <c r="N618" t="str">
        <f>VLOOKUP(A618,'Hospitalisation Details'!$B$2:$L$2347,7,0)</f>
        <v>tier - 2</v>
      </c>
      <c r="O618" t="str">
        <f>VLOOKUP(A618,'Hospitalisation Details'!$B$2:$L$2347,8,0)</f>
        <v>tier - 2</v>
      </c>
      <c r="P618" t="str">
        <f>VLOOKUP(A618,'Hospitalisation Details'!$B$2:$L$2347,9,0)</f>
        <v>R1026</v>
      </c>
      <c r="Q618">
        <f>VLOOKUP(A618,'Hospitalisation Details'!$B$2:$L$2347,11,0)</f>
        <v>44</v>
      </c>
    </row>
    <row r="619" spans="1:17" ht="15.6" x14ac:dyDescent="0.3">
      <c r="A619" s="1" t="s">
        <v>1753</v>
      </c>
      <c r="B619" t="str">
        <f>VLOOKUP(A619,'Customer Names'!$A$2:$E$2336,5,)</f>
        <v xml:space="preserve">  Amy</v>
      </c>
      <c r="C619">
        <f>VLOOKUP(A619,'Medical Examinations'!$B$2:$K$2337,2,)</f>
        <v>53.63</v>
      </c>
      <c r="D619">
        <f>VLOOKUP(A619,'Medical Examinations'!$B$2:$K$2337,3,0)</f>
        <v>5.47</v>
      </c>
      <c r="E619" t="str">
        <f>VLOOKUP(A619,'Medical Examinations'!$B$2:$K$2336,4,0)</f>
        <v>Yes</v>
      </c>
      <c r="F619" t="str">
        <f>VLOOKUP(A619,'Medical Examinations'!$B$2:$K$2337,5,0)</f>
        <v>No</v>
      </c>
      <c r="G619" t="str">
        <f>VLOOKUP(A619,'Medical Examinations'!$B$2:$K$2337,6,0)</f>
        <v>No</v>
      </c>
      <c r="H619">
        <f>VLOOKUP(A619,'Medical Examinations'!$B$2:$K$2337,7,0)</f>
        <v>1</v>
      </c>
      <c r="I619" t="str">
        <f>VLOOKUP(A619,'Medical Examinations'!$B$2:$K$2337,8,0)</f>
        <v>No</v>
      </c>
      <c r="J619" t="str">
        <f>VLOOKUP(A619,'Medical Examinations'!$B$2:$K$2337,9,0)</f>
        <v>Obesity</v>
      </c>
      <c r="K619" t="str">
        <f>VLOOKUP(A619,'Medical Examinations'!$B$2:$K$2337,10,0)</f>
        <v>Normal</v>
      </c>
      <c r="L619" s="14">
        <f>VLOOKUP(A619,'Hospitalisation Details'!B619:L2964,10,0)</f>
        <v>32482</v>
      </c>
      <c r="M619">
        <f>VLOOKUP(A619,'Hospitalisation Details'!$B$2:$L$2347,6,0)</f>
        <v>16059.06</v>
      </c>
      <c r="N619" t="str">
        <f>VLOOKUP(A619,'Hospitalisation Details'!$B$2:$L$2347,7,0)</f>
        <v>tier - 2</v>
      </c>
      <c r="O619" t="str">
        <f>VLOOKUP(A619,'Hospitalisation Details'!$B$2:$L$2347,8,0)</f>
        <v>tier - 3</v>
      </c>
      <c r="P619" t="str">
        <f>VLOOKUP(A619,'Hospitalisation Details'!$B$2:$L$2347,9,0)</f>
        <v>R1012</v>
      </c>
      <c r="Q619">
        <f>VLOOKUP(A619,'Hospitalisation Details'!$B$2:$L$2347,11,0)</f>
        <v>34</v>
      </c>
    </row>
    <row r="620" spans="1:17" ht="15.6" x14ac:dyDescent="0.3">
      <c r="A620" s="1" t="s">
        <v>1752</v>
      </c>
      <c r="B620" t="str">
        <f>VLOOKUP(A620,'Customer Names'!$A$2:$E$2336,5,)</f>
        <v xml:space="preserve">  Brittany L</v>
      </c>
      <c r="C620">
        <f>VLOOKUP(A620,'Medical Examinations'!$B$2:$K$2337,2,)</f>
        <v>48.7</v>
      </c>
      <c r="D620">
        <f>VLOOKUP(A620,'Medical Examinations'!$B$2:$K$2337,3,0)</f>
        <v>4.71</v>
      </c>
      <c r="E620" t="str">
        <f>VLOOKUP(A620,'Medical Examinations'!$B$2:$K$2336,4,0)</f>
        <v>No</v>
      </c>
      <c r="F620" t="str">
        <f>VLOOKUP(A620,'Medical Examinations'!$B$2:$K$2337,5,0)</f>
        <v>No</v>
      </c>
      <c r="G620" t="str">
        <f>VLOOKUP(A620,'Medical Examinations'!$B$2:$K$2337,6,0)</f>
        <v>No</v>
      </c>
      <c r="H620">
        <f>VLOOKUP(A620,'Medical Examinations'!$B$2:$K$2337,7,0)</f>
        <v>0</v>
      </c>
      <c r="I620" t="str">
        <f>VLOOKUP(A620,'Medical Examinations'!$B$2:$K$2337,8,0)</f>
        <v>No</v>
      </c>
      <c r="J620" t="str">
        <f>VLOOKUP(A620,'Medical Examinations'!$B$2:$K$2337,9,0)</f>
        <v>Obesity</v>
      </c>
      <c r="K620" t="str">
        <f>VLOOKUP(A620,'Medical Examinations'!$B$2:$K$2337,10,0)</f>
        <v>Normal</v>
      </c>
      <c r="L620" s="14">
        <f>VLOOKUP(A620,'Hospitalisation Details'!B620:L2965,10,0)</f>
        <v>29483</v>
      </c>
      <c r="M620">
        <f>VLOOKUP(A620,'Hospitalisation Details'!$B$2:$L$2347,6,0)</f>
        <v>15966.19</v>
      </c>
      <c r="N620" t="str">
        <f>VLOOKUP(A620,'Hospitalisation Details'!$B$2:$L$2347,7,0)</f>
        <v>tier - 2</v>
      </c>
      <c r="O620" t="str">
        <f>VLOOKUP(A620,'Hospitalisation Details'!$B$2:$L$2347,8,0)</f>
        <v>tier - 2</v>
      </c>
      <c r="P620" t="str">
        <f>VLOOKUP(A620,'Hospitalisation Details'!$B$2:$L$2347,9,0)</f>
        <v>R1012</v>
      </c>
      <c r="Q620">
        <f>VLOOKUP(A620,'Hospitalisation Details'!$B$2:$L$2347,11,0)</f>
        <v>42</v>
      </c>
    </row>
    <row r="621" spans="1:17" ht="15.6" x14ac:dyDescent="0.3">
      <c r="A621" s="1" t="s">
        <v>1751</v>
      </c>
      <c r="B621" t="str">
        <f>VLOOKUP(A621,'Customer Names'!$A$2:$E$2336,5,)</f>
        <v xml:space="preserve">  Jessica L</v>
      </c>
      <c r="C621">
        <f>VLOOKUP(A621,'Medical Examinations'!$B$2:$K$2337,2,)</f>
        <v>48.81</v>
      </c>
      <c r="D621">
        <f>VLOOKUP(A621,'Medical Examinations'!$B$2:$K$2337,3,0)</f>
        <v>5.49</v>
      </c>
      <c r="E621" t="str">
        <f>VLOOKUP(A621,'Medical Examinations'!$B$2:$K$2336,4,0)</f>
        <v>No</v>
      </c>
      <c r="F621" t="str">
        <f>VLOOKUP(A621,'Medical Examinations'!$B$2:$K$2337,5,0)</f>
        <v>No</v>
      </c>
      <c r="G621" t="str">
        <f>VLOOKUP(A621,'Medical Examinations'!$B$2:$K$2337,6,0)</f>
        <v>No</v>
      </c>
      <c r="H621">
        <f>VLOOKUP(A621,'Medical Examinations'!$B$2:$K$2337,7,0)</f>
        <v>0</v>
      </c>
      <c r="I621" t="str">
        <f>VLOOKUP(A621,'Medical Examinations'!$B$2:$K$2337,8,0)</f>
        <v>No</v>
      </c>
      <c r="J621" t="str">
        <f>VLOOKUP(A621,'Medical Examinations'!$B$2:$K$2337,9,0)</f>
        <v>Obesity</v>
      </c>
      <c r="K621" t="str">
        <f>VLOOKUP(A621,'Medical Examinations'!$B$2:$K$2337,10,0)</f>
        <v>Normal</v>
      </c>
      <c r="L621" s="14">
        <f>VLOOKUP(A621,'Hospitalisation Details'!B621:L2966,10,0)</f>
        <v>30156</v>
      </c>
      <c r="M621">
        <f>VLOOKUP(A621,'Hospitalisation Details'!$B$2:$L$2347,6,0)</f>
        <v>15965.29</v>
      </c>
      <c r="N621" t="str">
        <f>VLOOKUP(A621,'Hospitalisation Details'!$B$2:$L$2347,7,0)</f>
        <v>tier - 2</v>
      </c>
      <c r="O621" t="str">
        <f>VLOOKUP(A621,'Hospitalisation Details'!$B$2:$L$2347,8,0)</f>
        <v>tier - 1</v>
      </c>
      <c r="P621" t="str">
        <f>VLOOKUP(A621,'Hospitalisation Details'!$B$2:$L$2347,9,0)</f>
        <v>R1012</v>
      </c>
      <c r="Q621">
        <f>VLOOKUP(A621,'Hospitalisation Details'!$B$2:$L$2347,11,0)</f>
        <v>40</v>
      </c>
    </row>
    <row r="622" spans="1:17" ht="15.6" x14ac:dyDescent="0.3">
      <c r="A622" s="1" t="s">
        <v>1750</v>
      </c>
      <c r="B622" t="str">
        <f>VLOOKUP(A622,'Customer Names'!$A$2:$E$2336,5,)</f>
        <v xml:space="preserve">  Kristina K</v>
      </c>
      <c r="C622">
        <f>VLOOKUP(A622,'Medical Examinations'!$B$2:$K$2337,2,)</f>
        <v>47.53</v>
      </c>
      <c r="D622">
        <f>VLOOKUP(A622,'Medical Examinations'!$B$2:$K$2337,3,0)</f>
        <v>4.72</v>
      </c>
      <c r="E622" t="str">
        <f>VLOOKUP(A622,'Medical Examinations'!$B$2:$K$2336,4,0)</f>
        <v>No</v>
      </c>
      <c r="F622" t="str">
        <f>VLOOKUP(A622,'Medical Examinations'!$B$2:$K$2337,5,0)</f>
        <v>No</v>
      </c>
      <c r="G622" t="str">
        <f>VLOOKUP(A622,'Medical Examinations'!$B$2:$K$2337,6,0)</f>
        <v>No</v>
      </c>
      <c r="H622">
        <f>VLOOKUP(A622,'Medical Examinations'!$B$2:$K$2337,7,0)</f>
        <v>0</v>
      </c>
      <c r="I622" t="str">
        <f>VLOOKUP(A622,'Medical Examinations'!$B$2:$K$2337,8,0)</f>
        <v>No</v>
      </c>
      <c r="J622" t="str">
        <f>VLOOKUP(A622,'Medical Examinations'!$B$2:$K$2337,9,0)</f>
        <v>Obesity</v>
      </c>
      <c r="K622" t="str">
        <f>VLOOKUP(A622,'Medical Examinations'!$B$2:$K$2337,10,0)</f>
        <v>Normal</v>
      </c>
      <c r="L622" s="14">
        <f>VLOOKUP(A622,'Hospitalisation Details'!B622:L2967,10,0)</f>
        <v>29506</v>
      </c>
      <c r="M622">
        <f>VLOOKUP(A622,'Hospitalisation Details'!$B$2:$L$2347,6,0)</f>
        <v>15922.29</v>
      </c>
      <c r="N622" t="str">
        <f>VLOOKUP(A622,'Hospitalisation Details'!$B$2:$L$2347,7,0)</f>
        <v>tier - 2</v>
      </c>
      <c r="O622" t="str">
        <f>VLOOKUP(A622,'Hospitalisation Details'!$B$2:$L$2347,8,0)</f>
        <v>tier - 3</v>
      </c>
      <c r="P622" t="str">
        <f>VLOOKUP(A622,'Hospitalisation Details'!$B$2:$L$2347,9,0)</f>
        <v>R1026</v>
      </c>
      <c r="Q622">
        <f>VLOOKUP(A622,'Hospitalisation Details'!$B$2:$L$2347,11,0)</f>
        <v>42</v>
      </c>
    </row>
    <row r="623" spans="1:17" ht="15.6" x14ac:dyDescent="0.3">
      <c r="A623" s="1" t="s">
        <v>1749</v>
      </c>
      <c r="B623" t="str">
        <f>VLOOKUP(A623,'Customer Names'!$A$2:$E$2336,5,)</f>
        <v xml:space="preserve">  Brad</v>
      </c>
      <c r="C623">
        <f>VLOOKUP(A623,'Medical Examinations'!$B$2:$K$2337,2,)</f>
        <v>36.85</v>
      </c>
      <c r="D623">
        <f>VLOOKUP(A623,'Medical Examinations'!$B$2:$K$2337,3,0)</f>
        <v>6.7</v>
      </c>
      <c r="E623" t="str">
        <f>VLOOKUP(A623,'Medical Examinations'!$B$2:$K$2336,4,0)</f>
        <v>No</v>
      </c>
      <c r="F623" t="str">
        <f>VLOOKUP(A623,'Medical Examinations'!$B$2:$K$2337,5,0)</f>
        <v>No</v>
      </c>
      <c r="G623" t="str">
        <f>VLOOKUP(A623,'Medical Examinations'!$B$2:$K$2337,6,0)</f>
        <v>No</v>
      </c>
      <c r="H623">
        <f>VLOOKUP(A623,'Medical Examinations'!$B$2:$K$2337,7,0)</f>
        <v>0</v>
      </c>
      <c r="I623" t="str">
        <f>VLOOKUP(A623,'Medical Examinations'!$B$2:$K$2337,8,0)</f>
        <v>No</v>
      </c>
      <c r="J623" t="str">
        <f>VLOOKUP(A623,'Medical Examinations'!$B$2:$K$2337,9,0)</f>
        <v>Obesity</v>
      </c>
      <c r="K623" t="str">
        <f>VLOOKUP(A623,'Medical Examinations'!$B$2:$K$2337,10,0)</f>
        <v>Diabetes</v>
      </c>
      <c r="L623" s="14">
        <f>VLOOKUP(A623,'Hospitalisation Details'!B623:L2968,10,0)</f>
        <v>23005</v>
      </c>
      <c r="M623">
        <f>VLOOKUP(A623,'Hospitalisation Details'!$B$2:$L$2347,6,0)</f>
        <v>15840.81</v>
      </c>
      <c r="N623" t="str">
        <f>VLOOKUP(A623,'Hospitalisation Details'!$B$2:$L$2347,7,0)</f>
        <v>tier - 2</v>
      </c>
      <c r="O623" t="str">
        <f>VLOOKUP(A623,'Hospitalisation Details'!$B$2:$L$2347,8,0)</f>
        <v>tier - 1</v>
      </c>
      <c r="P623" t="str">
        <f>VLOOKUP(A623,'Hospitalisation Details'!$B$2:$L$2347,9,0)</f>
        <v>R1022</v>
      </c>
      <c r="Q623">
        <f>VLOOKUP(A623,'Hospitalisation Details'!$B$2:$L$2347,11,0)</f>
        <v>60</v>
      </c>
    </row>
    <row r="624" spans="1:17" ht="15.6" x14ac:dyDescent="0.3">
      <c r="A624" s="1" t="s">
        <v>1748</v>
      </c>
      <c r="B624" t="str">
        <f>VLOOKUP(A624,'Customer Names'!$A$2:$E$2336,5,)</f>
        <v xml:space="preserve">  Margaret O</v>
      </c>
      <c r="C624">
        <f>VLOOKUP(A624,'Medical Examinations'!$B$2:$K$2337,2,)</f>
        <v>29.3</v>
      </c>
      <c r="D624">
        <f>VLOOKUP(A624,'Medical Examinations'!$B$2:$K$2337,3,0)</f>
        <v>5.5</v>
      </c>
      <c r="E624" t="str">
        <f>VLOOKUP(A624,'Medical Examinations'!$B$2:$K$2336,4,0)</f>
        <v>No</v>
      </c>
      <c r="F624" t="str">
        <f>VLOOKUP(A624,'Medical Examinations'!$B$2:$K$2337,5,0)</f>
        <v>No</v>
      </c>
      <c r="G624" t="str">
        <f>VLOOKUP(A624,'Medical Examinations'!$B$2:$K$2337,6,0)</f>
        <v>No</v>
      </c>
      <c r="H624">
        <f>VLOOKUP(A624,'Medical Examinations'!$B$2:$K$2337,7,0)</f>
        <v>0</v>
      </c>
      <c r="I624" t="str">
        <f>VLOOKUP(A624,'Medical Examinations'!$B$2:$K$2337,8,0)</f>
        <v>No</v>
      </c>
      <c r="J624" t="str">
        <f>VLOOKUP(A624,'Medical Examinations'!$B$2:$K$2337,9,0)</f>
        <v>Overweight</v>
      </c>
      <c r="K624" t="str">
        <f>VLOOKUP(A624,'Medical Examinations'!$B$2:$K$2337,10,0)</f>
        <v>Normal</v>
      </c>
      <c r="L624" s="14">
        <f>VLOOKUP(A624,'Hospitalisation Details'!B624:L2969,10,0)</f>
        <v>30266</v>
      </c>
      <c r="M624">
        <f>VLOOKUP(A624,'Hospitalisation Details'!$B$2:$L$2347,6,0)</f>
        <v>15828.82</v>
      </c>
      <c r="N624" t="str">
        <f>VLOOKUP(A624,'Hospitalisation Details'!$B$2:$L$2347,7,0)</f>
        <v>tier - 2</v>
      </c>
      <c r="O624" t="str">
        <f>VLOOKUP(A624,'Hospitalisation Details'!$B$2:$L$2347,8,0)</f>
        <v>tier - 3</v>
      </c>
      <c r="P624" t="str">
        <f>VLOOKUP(A624,'Hospitalisation Details'!$B$2:$L$2347,9,0)</f>
        <v>R1011</v>
      </c>
      <c r="Q624">
        <f>VLOOKUP(A624,'Hospitalisation Details'!$B$2:$L$2347,11,0)</f>
        <v>40</v>
      </c>
    </row>
    <row r="625" spans="1:17" ht="15.6" x14ac:dyDescent="0.3">
      <c r="A625" s="1" t="s">
        <v>1747</v>
      </c>
      <c r="B625" t="str">
        <f>VLOOKUP(A625,'Customer Names'!$A$2:$E$2336,5,)</f>
        <v xml:space="preserve">  Craig R</v>
      </c>
      <c r="C625">
        <f>VLOOKUP(A625,'Medical Examinations'!$B$2:$K$2337,2,)</f>
        <v>19.3</v>
      </c>
      <c r="D625">
        <f>VLOOKUP(A625,'Medical Examinations'!$B$2:$K$2337,3,0)</f>
        <v>4.46</v>
      </c>
      <c r="E625" t="str">
        <f>VLOOKUP(A625,'Medical Examinations'!$B$2:$K$2336,4,0)</f>
        <v>No</v>
      </c>
      <c r="F625" t="str">
        <f>VLOOKUP(A625,'Medical Examinations'!$B$2:$K$2337,5,0)</f>
        <v>No</v>
      </c>
      <c r="G625" t="str">
        <f>VLOOKUP(A625,'Medical Examinations'!$B$2:$K$2337,6,0)</f>
        <v>No</v>
      </c>
      <c r="H625">
        <f>VLOOKUP(A625,'Medical Examinations'!$B$2:$K$2337,7,0)</f>
        <v>1</v>
      </c>
      <c r="I625" t="str">
        <f>VLOOKUP(A625,'Medical Examinations'!$B$2:$K$2337,8,0)</f>
        <v>Yes</v>
      </c>
      <c r="J625" t="str">
        <f>VLOOKUP(A625,'Medical Examinations'!$B$2:$K$2337,9,0)</f>
        <v>Normal Weight</v>
      </c>
      <c r="K625" t="str">
        <f>VLOOKUP(A625,'Medical Examinations'!$B$2:$K$2337,10,0)</f>
        <v>Normal</v>
      </c>
      <c r="L625" s="14">
        <f>VLOOKUP(A625,'Hospitalisation Details'!B625:L2970,10,0)</f>
        <v>30859</v>
      </c>
      <c r="M625">
        <f>VLOOKUP(A625,'Hospitalisation Details'!$B$2:$L$2347,6,0)</f>
        <v>15820.7</v>
      </c>
      <c r="N625" t="str">
        <f>VLOOKUP(A625,'Hospitalisation Details'!$B$2:$L$2347,7,0)</f>
        <v>tier - 2</v>
      </c>
      <c r="O625" t="str">
        <f>VLOOKUP(A625,'Hospitalisation Details'!$B$2:$L$2347,8,0)</f>
        <v>tier - 3</v>
      </c>
      <c r="P625" t="str">
        <f>VLOOKUP(A625,'Hospitalisation Details'!$B$2:$L$2347,9,0)</f>
        <v>R1011</v>
      </c>
      <c r="Q625">
        <f>VLOOKUP(A625,'Hospitalisation Details'!$B$2:$L$2347,11,0)</f>
        <v>38</v>
      </c>
    </row>
    <row r="626" spans="1:17" ht="15.6" x14ac:dyDescent="0.3">
      <c r="A626" s="1" t="s">
        <v>1746</v>
      </c>
      <c r="B626" t="str">
        <f>VLOOKUP(A626,'Customer Names'!$A$2:$E$2336,5,)</f>
        <v xml:space="preserve">  Simo</v>
      </c>
      <c r="C626">
        <f>VLOOKUP(A626,'Medical Examinations'!$B$2:$K$2337,2,)</f>
        <v>24.13</v>
      </c>
      <c r="D626">
        <f>VLOOKUP(A626,'Medical Examinations'!$B$2:$K$2337,3,0)</f>
        <v>5.29</v>
      </c>
      <c r="E626" t="str">
        <f>VLOOKUP(A626,'Medical Examinations'!$B$2:$K$2336,4,0)</f>
        <v>Yes</v>
      </c>
      <c r="F626" t="str">
        <f>VLOOKUP(A626,'Medical Examinations'!$B$2:$K$2337,5,0)</f>
        <v>No</v>
      </c>
      <c r="G626" t="str">
        <f>VLOOKUP(A626,'Medical Examinations'!$B$2:$K$2337,6,0)</f>
        <v>Yes</v>
      </c>
      <c r="H626">
        <f>VLOOKUP(A626,'Medical Examinations'!$B$2:$K$2337,7,0)</f>
        <v>1</v>
      </c>
      <c r="I626" t="str">
        <f>VLOOKUP(A626,'Medical Examinations'!$B$2:$K$2337,8,0)</f>
        <v>Yes</v>
      </c>
      <c r="J626" t="str">
        <f>VLOOKUP(A626,'Medical Examinations'!$B$2:$K$2337,9,0)</f>
        <v>Normal Weight</v>
      </c>
      <c r="K626" t="str">
        <f>VLOOKUP(A626,'Medical Examinations'!$B$2:$K$2337,10,0)</f>
        <v>Normal</v>
      </c>
      <c r="L626" s="14">
        <f>VLOOKUP(A626,'Hospitalisation Details'!B626:L2971,10,0)</f>
        <v>35712</v>
      </c>
      <c r="M626">
        <f>VLOOKUP(A626,'Hospitalisation Details'!$B$2:$L$2347,6,0)</f>
        <v>15817.99</v>
      </c>
      <c r="N626" t="str">
        <f>VLOOKUP(A626,'Hospitalisation Details'!$B$2:$L$2347,7,0)</f>
        <v>tier - 2</v>
      </c>
      <c r="O626" t="str">
        <f>VLOOKUP(A626,'Hospitalisation Details'!$B$2:$L$2347,8,0)</f>
        <v>tier - 2</v>
      </c>
      <c r="P626" t="str">
        <f>VLOOKUP(A626,'Hospitalisation Details'!$B$2:$L$2347,9,0)</f>
        <v>R1012</v>
      </c>
      <c r="Q626">
        <f>VLOOKUP(A626,'Hospitalisation Details'!$B$2:$L$2347,11,0)</f>
        <v>25</v>
      </c>
    </row>
    <row r="627" spans="1:17" ht="15.6" x14ac:dyDescent="0.3">
      <c r="A627" s="1" t="s">
        <v>1745</v>
      </c>
      <c r="B627" t="str">
        <f>VLOOKUP(A627,'Customer Names'!$A$2:$E$2336,5,)</f>
        <v xml:space="preserve">  Christopher J</v>
      </c>
      <c r="C627">
        <f>VLOOKUP(A627,'Medical Examinations'!$B$2:$K$2337,2,)</f>
        <v>46.7</v>
      </c>
      <c r="D627">
        <f>VLOOKUP(A627,'Medical Examinations'!$B$2:$K$2337,3,0)</f>
        <v>10.99</v>
      </c>
      <c r="E627" t="str">
        <f>VLOOKUP(A627,'Medical Examinations'!$B$2:$K$2336,4,0)</f>
        <v>No</v>
      </c>
      <c r="F627" t="str">
        <f>VLOOKUP(A627,'Medical Examinations'!$B$2:$K$2337,5,0)</f>
        <v>No</v>
      </c>
      <c r="G627" t="str">
        <f>VLOOKUP(A627,'Medical Examinations'!$B$2:$K$2337,6,0)</f>
        <v>No</v>
      </c>
      <c r="H627">
        <f>VLOOKUP(A627,'Medical Examinations'!$B$2:$K$2337,7,0)</f>
        <v>0</v>
      </c>
      <c r="I627" t="str">
        <f>VLOOKUP(A627,'Medical Examinations'!$B$2:$K$2337,8,0)</f>
        <v>No</v>
      </c>
      <c r="J627" t="str">
        <f>VLOOKUP(A627,'Medical Examinations'!$B$2:$K$2337,9,0)</f>
        <v>Obesity</v>
      </c>
      <c r="K627" t="str">
        <f>VLOOKUP(A627,'Medical Examinations'!$B$2:$K$2337,10,0)</f>
        <v>Diabetes</v>
      </c>
      <c r="L627" s="14">
        <f>VLOOKUP(A627,'Hospitalisation Details'!B627:L2972,10,0)</f>
        <v>27270</v>
      </c>
      <c r="M627">
        <f>VLOOKUP(A627,'Hospitalisation Details'!$B$2:$L$2347,6,0)</f>
        <v>15746.62</v>
      </c>
      <c r="N627" t="str">
        <f>VLOOKUP(A627,'Hospitalisation Details'!$B$2:$L$2347,7,0)</f>
        <v>tier - 2</v>
      </c>
      <c r="O627" t="str">
        <f>VLOOKUP(A627,'Hospitalisation Details'!$B$2:$L$2347,8,0)</f>
        <v>tier - 1</v>
      </c>
      <c r="P627" t="str">
        <f>VLOOKUP(A627,'Hospitalisation Details'!$B$2:$L$2347,9,0)</f>
        <v>R1012</v>
      </c>
      <c r="Q627">
        <f>VLOOKUP(A627,'Hospitalisation Details'!$B$2:$L$2347,11,0)</f>
        <v>48</v>
      </c>
    </row>
    <row r="628" spans="1:17" ht="15.6" x14ac:dyDescent="0.3">
      <c r="A628" s="1" t="s">
        <v>1744</v>
      </c>
      <c r="B628" t="str">
        <f>VLOOKUP(A628,'Customer Names'!$A$2:$E$2336,5,)</f>
        <v xml:space="preserve">  Mario Sr</v>
      </c>
      <c r="C628">
        <f>VLOOKUP(A628,'Medical Examinations'!$B$2:$K$2337,2,)</f>
        <v>45.27</v>
      </c>
      <c r="D628">
        <f>VLOOKUP(A628,'Medical Examinations'!$B$2:$K$2337,3,0)</f>
        <v>5.2</v>
      </c>
      <c r="E628" t="str">
        <f>VLOOKUP(A628,'Medical Examinations'!$B$2:$K$2336,4,0)</f>
        <v>Yes</v>
      </c>
      <c r="F628" t="str">
        <f>VLOOKUP(A628,'Medical Examinations'!$B$2:$K$2337,5,0)</f>
        <v>No</v>
      </c>
      <c r="G628" t="str">
        <f>VLOOKUP(A628,'Medical Examinations'!$B$2:$K$2337,6,0)</f>
        <v>No</v>
      </c>
      <c r="H628">
        <f>VLOOKUP(A628,'Medical Examinations'!$B$2:$K$2337,7,0)</f>
        <v>0</v>
      </c>
      <c r="I628" t="str">
        <f>VLOOKUP(A628,'Medical Examinations'!$B$2:$K$2337,8,0)</f>
        <v>No</v>
      </c>
      <c r="J628" t="str">
        <f>VLOOKUP(A628,'Medical Examinations'!$B$2:$K$2337,9,0)</f>
        <v>Obesity</v>
      </c>
      <c r="K628" t="str">
        <f>VLOOKUP(A628,'Medical Examinations'!$B$2:$K$2337,10,0)</f>
        <v>Normal</v>
      </c>
      <c r="L628" s="14">
        <f>VLOOKUP(A628,'Hospitalisation Details'!B628:L2973,10,0)</f>
        <v>28023</v>
      </c>
      <c r="M628">
        <f>VLOOKUP(A628,'Hospitalisation Details'!$B$2:$L$2347,6,0)</f>
        <v>15698.86</v>
      </c>
      <c r="N628" t="str">
        <f>VLOOKUP(A628,'Hospitalisation Details'!$B$2:$L$2347,7,0)</f>
        <v>tier - 2</v>
      </c>
      <c r="O628" t="str">
        <f>VLOOKUP(A628,'Hospitalisation Details'!$B$2:$L$2347,8,0)</f>
        <v>tier - 2</v>
      </c>
      <c r="P628" t="str">
        <f>VLOOKUP(A628,'Hospitalisation Details'!$B$2:$L$2347,9,0)</f>
        <v>R1012</v>
      </c>
      <c r="Q628">
        <f>VLOOKUP(A628,'Hospitalisation Details'!$B$2:$L$2347,11,0)</f>
        <v>46</v>
      </c>
    </row>
    <row r="629" spans="1:17" ht="15.6" x14ac:dyDescent="0.3">
      <c r="A629" s="1" t="s">
        <v>1743</v>
      </c>
      <c r="B629" t="str">
        <f>VLOOKUP(A629,'Customer Names'!$A$2:$E$2336,5,)</f>
        <v xml:space="preserve">  Meghann R</v>
      </c>
      <c r="C629">
        <f>VLOOKUP(A629,'Medical Examinations'!$B$2:$K$2337,2,)</f>
        <v>44.29</v>
      </c>
      <c r="D629">
        <f>VLOOKUP(A629,'Medical Examinations'!$B$2:$K$2337,3,0)</f>
        <v>9.66</v>
      </c>
      <c r="E629" t="str">
        <f>VLOOKUP(A629,'Medical Examinations'!$B$2:$K$2336,4,0)</f>
        <v>No</v>
      </c>
      <c r="F629" t="str">
        <f>VLOOKUP(A629,'Medical Examinations'!$B$2:$K$2337,5,0)</f>
        <v>No</v>
      </c>
      <c r="G629" t="str">
        <f>VLOOKUP(A629,'Medical Examinations'!$B$2:$K$2337,6,0)</f>
        <v>No</v>
      </c>
      <c r="H629">
        <f>VLOOKUP(A629,'Medical Examinations'!$B$2:$K$2337,7,0)</f>
        <v>2</v>
      </c>
      <c r="I629" t="str">
        <f>VLOOKUP(A629,'Medical Examinations'!$B$2:$K$2337,8,0)</f>
        <v>No</v>
      </c>
      <c r="J629" t="str">
        <f>VLOOKUP(A629,'Medical Examinations'!$B$2:$K$2337,9,0)</f>
        <v>Obesity</v>
      </c>
      <c r="K629" t="str">
        <f>VLOOKUP(A629,'Medical Examinations'!$B$2:$K$2337,10,0)</f>
        <v>Diabetes</v>
      </c>
      <c r="L629" s="14">
        <f>VLOOKUP(A629,'Hospitalisation Details'!B629:L2974,10,0)</f>
        <v>26841</v>
      </c>
      <c r="M629">
        <f>VLOOKUP(A629,'Hospitalisation Details'!$B$2:$L$2347,6,0)</f>
        <v>15670.3</v>
      </c>
      <c r="N629" t="str">
        <f>VLOOKUP(A629,'Hospitalisation Details'!$B$2:$L$2347,7,0)</f>
        <v>tier - 2</v>
      </c>
      <c r="O629" t="str">
        <f>VLOOKUP(A629,'Hospitalisation Details'!$B$2:$L$2347,8,0)</f>
        <v>tier - 2</v>
      </c>
      <c r="P629" t="str">
        <f>VLOOKUP(A629,'Hospitalisation Details'!$B$2:$L$2347,9,0)</f>
        <v>R1026</v>
      </c>
      <c r="Q629">
        <f>VLOOKUP(A629,'Hospitalisation Details'!$B$2:$L$2347,11,0)</f>
        <v>49</v>
      </c>
    </row>
    <row r="630" spans="1:17" ht="15.6" x14ac:dyDescent="0.3">
      <c r="A630" s="1" t="s">
        <v>1742</v>
      </c>
      <c r="B630" t="str">
        <f>VLOOKUP(A630,'Customer Names'!$A$2:$E$2336,5,)</f>
        <v xml:space="preserve">  Scott M</v>
      </c>
      <c r="C630">
        <f>VLOOKUP(A630,'Medical Examinations'!$B$2:$K$2337,2,)</f>
        <v>54.59</v>
      </c>
      <c r="D630">
        <f>VLOOKUP(A630,'Medical Examinations'!$B$2:$K$2337,3,0)</f>
        <v>4.22</v>
      </c>
      <c r="E630" t="str">
        <f>VLOOKUP(A630,'Medical Examinations'!$B$2:$K$2336,4,0)</f>
        <v>Yes</v>
      </c>
      <c r="F630" t="str">
        <f>VLOOKUP(A630,'Medical Examinations'!$B$2:$K$2337,5,0)</f>
        <v>No</v>
      </c>
      <c r="G630" t="str">
        <f>VLOOKUP(A630,'Medical Examinations'!$B$2:$K$2337,6,0)</f>
        <v>No</v>
      </c>
      <c r="H630">
        <f>VLOOKUP(A630,'Medical Examinations'!$B$2:$K$2337,7,0)</f>
        <v>1</v>
      </c>
      <c r="I630" t="str">
        <f>VLOOKUP(A630,'Medical Examinations'!$B$2:$K$2337,8,0)</f>
        <v>No</v>
      </c>
      <c r="J630" t="str">
        <f>VLOOKUP(A630,'Medical Examinations'!$B$2:$K$2337,9,0)</f>
        <v>Obesity</v>
      </c>
      <c r="K630" t="str">
        <f>VLOOKUP(A630,'Medical Examinations'!$B$2:$K$2337,10,0)</f>
        <v>Normal</v>
      </c>
      <c r="L630" s="14">
        <f>VLOOKUP(A630,'Hospitalisation Details'!B630:L2975,10,0)</f>
        <v>32499</v>
      </c>
      <c r="M630">
        <f>VLOOKUP(A630,'Hospitalisation Details'!$B$2:$L$2347,6,0)</f>
        <v>15646.28</v>
      </c>
      <c r="N630" t="str">
        <f>VLOOKUP(A630,'Hospitalisation Details'!$B$2:$L$2347,7,0)</f>
        <v>tier - 2</v>
      </c>
      <c r="O630" t="str">
        <f>VLOOKUP(A630,'Hospitalisation Details'!$B$2:$L$2347,8,0)</f>
        <v>tier - 2</v>
      </c>
      <c r="P630" t="str">
        <f>VLOOKUP(A630,'Hospitalisation Details'!$B$2:$L$2347,9,0)</f>
        <v>R1011</v>
      </c>
      <c r="Q630">
        <f>VLOOKUP(A630,'Hospitalisation Details'!$B$2:$L$2347,11,0)</f>
        <v>34</v>
      </c>
    </row>
    <row r="631" spans="1:17" ht="15.6" x14ac:dyDescent="0.3">
      <c r="A631" s="1" t="s">
        <v>1741</v>
      </c>
      <c r="B631" t="str">
        <f>VLOOKUP(A631,'Customer Names'!$A$2:$E$2336,5,)</f>
        <v xml:space="preserve">  Caitlin E</v>
      </c>
      <c r="C631">
        <f>VLOOKUP(A631,'Medical Examinations'!$B$2:$K$2337,2,)</f>
        <v>32.965000000000003</v>
      </c>
      <c r="D631">
        <f>VLOOKUP(A631,'Medical Examinations'!$B$2:$K$2337,3,0)</f>
        <v>11.78</v>
      </c>
      <c r="E631" t="str">
        <f>VLOOKUP(A631,'Medical Examinations'!$B$2:$K$2336,4,0)</f>
        <v>No</v>
      </c>
      <c r="F631" t="str">
        <f>VLOOKUP(A631,'Medical Examinations'!$B$2:$K$2337,5,0)</f>
        <v>No</v>
      </c>
      <c r="G631" t="str">
        <f>VLOOKUP(A631,'Medical Examinations'!$B$2:$K$2337,6,0)</f>
        <v>No</v>
      </c>
      <c r="H631">
        <f>VLOOKUP(A631,'Medical Examinations'!$B$2:$K$2337,7,0)</f>
        <v>0</v>
      </c>
      <c r="I631" t="str">
        <f>VLOOKUP(A631,'Medical Examinations'!$B$2:$K$2337,8,0)</f>
        <v>No</v>
      </c>
      <c r="J631" t="str">
        <f>VLOOKUP(A631,'Medical Examinations'!$B$2:$K$2337,9,0)</f>
        <v>Obesity</v>
      </c>
      <c r="K631" t="str">
        <f>VLOOKUP(A631,'Medical Examinations'!$B$2:$K$2337,10,0)</f>
        <v>Diabetes</v>
      </c>
      <c r="L631" s="14">
        <f>VLOOKUP(A631,'Hospitalisation Details'!B631:L2976,10,0)</f>
        <v>22073</v>
      </c>
      <c r="M631">
        <f>VLOOKUP(A631,'Hospitalisation Details'!$B$2:$L$2347,6,0)</f>
        <v>15612.19</v>
      </c>
      <c r="N631" t="str">
        <f>VLOOKUP(A631,'Hospitalisation Details'!$B$2:$L$2347,7,0)</f>
        <v>tier - 2</v>
      </c>
      <c r="O631" t="str">
        <f>VLOOKUP(A631,'Hospitalisation Details'!$B$2:$L$2347,8,0)</f>
        <v>tier - 2</v>
      </c>
      <c r="P631" t="str">
        <f>VLOOKUP(A631,'Hospitalisation Details'!$B$2:$L$2347,9,0)</f>
        <v>R1012</v>
      </c>
      <c r="Q631">
        <f>VLOOKUP(A631,'Hospitalisation Details'!$B$2:$L$2347,11,0)</f>
        <v>63</v>
      </c>
    </row>
    <row r="632" spans="1:17" ht="15.6" x14ac:dyDescent="0.3">
      <c r="A632" s="1" t="s">
        <v>1740</v>
      </c>
      <c r="B632" t="str">
        <f>VLOOKUP(A632,'Customer Names'!$A$2:$E$2336,5,)</f>
        <v xml:space="preserve">  Samantha A</v>
      </c>
      <c r="C632">
        <f>VLOOKUP(A632,'Medical Examinations'!$B$2:$K$2337,2,)</f>
        <v>38.049999999999997</v>
      </c>
      <c r="D632">
        <f>VLOOKUP(A632,'Medical Examinations'!$B$2:$K$2337,3,0)</f>
        <v>9.6199999999999992</v>
      </c>
      <c r="E632" t="str">
        <f>VLOOKUP(A632,'Medical Examinations'!$B$2:$K$2336,4,0)</f>
        <v>No</v>
      </c>
      <c r="F632" t="str">
        <f>VLOOKUP(A632,'Medical Examinations'!$B$2:$K$2337,5,0)</f>
        <v>No</v>
      </c>
      <c r="G632" t="str">
        <f>VLOOKUP(A632,'Medical Examinations'!$B$2:$K$2337,6,0)</f>
        <v>No</v>
      </c>
      <c r="H632">
        <f>VLOOKUP(A632,'Medical Examinations'!$B$2:$K$2337,7,0)</f>
        <v>0</v>
      </c>
      <c r="I632" t="str">
        <f>VLOOKUP(A632,'Medical Examinations'!$B$2:$K$2337,8,0)</f>
        <v>No</v>
      </c>
      <c r="J632" t="str">
        <f>VLOOKUP(A632,'Medical Examinations'!$B$2:$K$2337,9,0)</f>
        <v>Obesity</v>
      </c>
      <c r="K632" t="str">
        <f>VLOOKUP(A632,'Medical Examinations'!$B$2:$K$2337,10,0)</f>
        <v>Diabetes</v>
      </c>
      <c r="L632" s="14">
        <f>VLOOKUP(A632,'Hospitalisation Details'!B632:L2977,10,0)</f>
        <v>24043</v>
      </c>
      <c r="M632">
        <f>VLOOKUP(A632,'Hospitalisation Details'!$B$2:$L$2347,6,0)</f>
        <v>15608.58</v>
      </c>
      <c r="N632" t="str">
        <f>VLOOKUP(A632,'Hospitalisation Details'!$B$2:$L$2347,7,0)</f>
        <v>tier - 2</v>
      </c>
      <c r="O632" t="str">
        <f>VLOOKUP(A632,'Hospitalisation Details'!$B$2:$L$2347,8,0)</f>
        <v>tier - 2</v>
      </c>
      <c r="P632" t="str">
        <f>VLOOKUP(A632,'Hospitalisation Details'!$B$2:$L$2347,9,0)</f>
        <v>R1026</v>
      </c>
      <c r="Q632">
        <f>VLOOKUP(A632,'Hospitalisation Details'!$B$2:$L$2347,11,0)</f>
        <v>57</v>
      </c>
    </row>
    <row r="633" spans="1:17" ht="15.6" x14ac:dyDescent="0.3">
      <c r="A633" s="1" t="s">
        <v>1739</v>
      </c>
      <c r="B633" t="str">
        <f>VLOOKUP(A633,'Customer Names'!$A$2:$E$2336,5,)</f>
        <v xml:space="preserve">  Erik</v>
      </c>
      <c r="C633">
        <f>VLOOKUP(A633,'Medical Examinations'!$B$2:$K$2337,2,)</f>
        <v>46.14</v>
      </c>
      <c r="D633">
        <f>VLOOKUP(A633,'Medical Examinations'!$B$2:$K$2337,3,0)</f>
        <v>10.78</v>
      </c>
      <c r="E633" t="str">
        <f>VLOOKUP(A633,'Medical Examinations'!$B$2:$K$2336,4,0)</f>
        <v>No</v>
      </c>
      <c r="F633" t="str">
        <f>VLOOKUP(A633,'Medical Examinations'!$B$2:$K$2337,5,0)</f>
        <v>No</v>
      </c>
      <c r="G633" t="str">
        <f>VLOOKUP(A633,'Medical Examinations'!$B$2:$K$2337,6,0)</f>
        <v>No</v>
      </c>
      <c r="H633">
        <f>VLOOKUP(A633,'Medical Examinations'!$B$2:$K$2337,7,0)</f>
        <v>0</v>
      </c>
      <c r="I633" t="str">
        <f>VLOOKUP(A633,'Medical Examinations'!$B$2:$K$2337,8,0)</f>
        <v>No</v>
      </c>
      <c r="J633" t="str">
        <f>VLOOKUP(A633,'Medical Examinations'!$B$2:$K$2337,9,0)</f>
        <v>Obesity</v>
      </c>
      <c r="K633" t="str">
        <f>VLOOKUP(A633,'Medical Examinations'!$B$2:$K$2337,10,0)</f>
        <v>Diabetes</v>
      </c>
      <c r="L633" s="14">
        <f>VLOOKUP(A633,'Hospitalisation Details'!B633:L2978,10,0)</f>
        <v>27240</v>
      </c>
      <c r="M633">
        <f>VLOOKUP(A633,'Hospitalisation Details'!$B$2:$L$2347,6,0)</f>
        <v>15556.67</v>
      </c>
      <c r="N633" t="str">
        <f>VLOOKUP(A633,'Hospitalisation Details'!$B$2:$L$2347,7,0)</f>
        <v>tier - 2</v>
      </c>
      <c r="O633" t="str">
        <f>VLOOKUP(A633,'Hospitalisation Details'!$B$2:$L$2347,8,0)</f>
        <v>tier - 2</v>
      </c>
      <c r="P633" t="str">
        <f>VLOOKUP(A633,'Hospitalisation Details'!$B$2:$L$2347,9,0)</f>
        <v>R1012</v>
      </c>
      <c r="Q633">
        <f>VLOOKUP(A633,'Hospitalisation Details'!$B$2:$L$2347,11,0)</f>
        <v>48</v>
      </c>
    </row>
    <row r="634" spans="1:17" ht="15.6" x14ac:dyDescent="0.3">
      <c r="A634" s="1" t="s">
        <v>1738</v>
      </c>
      <c r="B634" t="str">
        <f>VLOOKUP(A634,'Customer Names'!$A$2:$E$2336,5,)</f>
        <v xml:space="preserve">  Christopher</v>
      </c>
      <c r="C634">
        <f>VLOOKUP(A634,'Medical Examinations'!$B$2:$K$2337,2,)</f>
        <v>41.325000000000003</v>
      </c>
      <c r="D634">
        <f>VLOOKUP(A634,'Medical Examinations'!$B$2:$K$2337,3,0)</f>
        <v>5.1100000000000003</v>
      </c>
      <c r="E634" t="str">
        <f>VLOOKUP(A634,'Medical Examinations'!$B$2:$K$2336,4,0)</f>
        <v>Yes</v>
      </c>
      <c r="F634" t="str">
        <f>VLOOKUP(A634,'Medical Examinations'!$B$2:$K$2337,5,0)</f>
        <v>No</v>
      </c>
      <c r="G634" t="str">
        <f>VLOOKUP(A634,'Medical Examinations'!$B$2:$K$2337,6,0)</f>
        <v>No</v>
      </c>
      <c r="H634">
        <f>VLOOKUP(A634,'Medical Examinations'!$B$2:$K$2337,7,0)</f>
        <v>2</v>
      </c>
      <c r="I634" t="str">
        <f>VLOOKUP(A634,'Medical Examinations'!$B$2:$K$2337,8,0)</f>
        <v>No</v>
      </c>
      <c r="J634" t="str">
        <f>VLOOKUP(A634,'Medical Examinations'!$B$2:$K$2337,9,0)</f>
        <v>Obesity</v>
      </c>
      <c r="K634" t="str">
        <f>VLOOKUP(A634,'Medical Examinations'!$B$2:$K$2337,10,0)</f>
        <v>Normal</v>
      </c>
      <c r="L634" s="14">
        <f>VLOOKUP(A634,'Hospitalisation Details'!B634:L2979,10,0)</f>
        <v>21825</v>
      </c>
      <c r="M634">
        <f>VLOOKUP(A634,'Hospitalisation Details'!$B$2:$L$2347,6,0)</f>
        <v>15555.19</v>
      </c>
      <c r="N634" t="str">
        <f>VLOOKUP(A634,'Hospitalisation Details'!$B$2:$L$2347,7,0)</f>
        <v>tier - 2</v>
      </c>
      <c r="O634" t="str">
        <f>VLOOKUP(A634,'Hospitalisation Details'!$B$2:$L$2347,8,0)</f>
        <v>tier - 3</v>
      </c>
      <c r="P634" t="str">
        <f>VLOOKUP(A634,'Hospitalisation Details'!$B$2:$L$2347,9,0)</f>
        <v>R1012</v>
      </c>
      <c r="Q634">
        <f>VLOOKUP(A634,'Hospitalisation Details'!$B$2:$L$2347,11,0)</f>
        <v>63</v>
      </c>
    </row>
    <row r="635" spans="1:17" ht="15.6" x14ac:dyDescent="0.3">
      <c r="A635" s="1" t="s">
        <v>1737</v>
      </c>
      <c r="B635" t="str">
        <f>VLOOKUP(A635,'Customer Names'!$A$2:$E$2336,5,)</f>
        <v xml:space="preserve">  Maya</v>
      </c>
      <c r="C635">
        <f>VLOOKUP(A635,'Medical Examinations'!$B$2:$K$2337,2,)</f>
        <v>44.64</v>
      </c>
      <c r="D635">
        <f>VLOOKUP(A635,'Medical Examinations'!$B$2:$K$2337,3,0)</f>
        <v>7.18</v>
      </c>
      <c r="E635" t="str">
        <f>VLOOKUP(A635,'Medical Examinations'!$B$2:$K$2336,4,0)</f>
        <v>No</v>
      </c>
      <c r="F635" t="str">
        <f>VLOOKUP(A635,'Medical Examinations'!$B$2:$K$2337,5,0)</f>
        <v>No</v>
      </c>
      <c r="G635" t="str">
        <f>VLOOKUP(A635,'Medical Examinations'!$B$2:$K$2337,6,0)</f>
        <v>No</v>
      </c>
      <c r="H635">
        <f>VLOOKUP(A635,'Medical Examinations'!$B$2:$K$2337,7,0)</f>
        <v>0</v>
      </c>
      <c r="I635" t="str">
        <f>VLOOKUP(A635,'Medical Examinations'!$B$2:$K$2337,8,0)</f>
        <v>No</v>
      </c>
      <c r="J635" t="str">
        <f>VLOOKUP(A635,'Medical Examinations'!$B$2:$K$2337,9,0)</f>
        <v>Obesity</v>
      </c>
      <c r="K635" t="str">
        <f>VLOOKUP(A635,'Medical Examinations'!$B$2:$K$2337,10,0)</f>
        <v>Diabetes</v>
      </c>
      <c r="L635" s="14">
        <f>VLOOKUP(A635,'Hospitalisation Details'!B635:L2980,10,0)</f>
        <v>27208</v>
      </c>
      <c r="M635">
        <f>VLOOKUP(A635,'Hospitalisation Details'!$B$2:$L$2347,6,0)</f>
        <v>15532.16</v>
      </c>
      <c r="N635" t="str">
        <f>VLOOKUP(A635,'Hospitalisation Details'!$B$2:$L$2347,7,0)</f>
        <v>tier - 2</v>
      </c>
      <c r="O635" t="str">
        <f>VLOOKUP(A635,'Hospitalisation Details'!$B$2:$L$2347,8,0)</f>
        <v>tier - 2</v>
      </c>
      <c r="P635" t="str">
        <f>VLOOKUP(A635,'Hospitalisation Details'!$B$2:$L$2347,9,0)</f>
        <v>R1026</v>
      </c>
      <c r="Q635">
        <f>VLOOKUP(A635,'Hospitalisation Details'!$B$2:$L$2347,11,0)</f>
        <v>48</v>
      </c>
    </row>
    <row r="636" spans="1:17" ht="15.6" x14ac:dyDescent="0.3">
      <c r="A636" s="1" t="s">
        <v>1736</v>
      </c>
      <c r="B636" t="str">
        <f>VLOOKUP(A636,'Customer Names'!$A$2:$E$2336,5,)</f>
        <v xml:space="preserve">  Zachary T</v>
      </c>
      <c r="C636">
        <f>VLOOKUP(A636,'Medical Examinations'!$B$2:$K$2337,2,)</f>
        <v>25.175000000000001</v>
      </c>
      <c r="D636">
        <f>VLOOKUP(A636,'Medical Examinations'!$B$2:$K$2337,3,0)</f>
        <v>4.96</v>
      </c>
      <c r="E636" t="str">
        <f>VLOOKUP(A636,'Medical Examinations'!$B$2:$K$2336,4,0)</f>
        <v>No</v>
      </c>
      <c r="F636" t="str">
        <f>VLOOKUP(A636,'Medical Examinations'!$B$2:$K$2337,5,0)</f>
        <v>yes</v>
      </c>
      <c r="G636" t="str">
        <f>VLOOKUP(A636,'Medical Examinations'!$B$2:$K$2337,6,0)</f>
        <v>No</v>
      </c>
      <c r="H636">
        <f>VLOOKUP(A636,'Medical Examinations'!$B$2:$K$2337,7,0)</f>
        <v>1</v>
      </c>
      <c r="I636" t="str">
        <f>VLOOKUP(A636,'Medical Examinations'!$B$2:$K$2337,8,0)</f>
        <v>No</v>
      </c>
      <c r="J636" t="str">
        <f>VLOOKUP(A636,'Medical Examinations'!$B$2:$K$2337,9,0)</f>
        <v>Overweight</v>
      </c>
      <c r="K636" t="str">
        <f>VLOOKUP(A636,'Medical Examinations'!$B$2:$K$2337,10,0)</f>
        <v>Normal</v>
      </c>
      <c r="L636" s="14">
        <f>VLOOKUP(A636,'Hospitalisation Details'!B636:L2981,10,0)</f>
        <v>38185</v>
      </c>
      <c r="M636">
        <f>VLOOKUP(A636,'Hospitalisation Details'!$B$2:$L$2347,6,0)</f>
        <v>15518.18</v>
      </c>
      <c r="N636" t="str">
        <f>VLOOKUP(A636,'Hospitalisation Details'!$B$2:$L$2347,7,0)</f>
        <v>tier - 2</v>
      </c>
      <c r="O636" t="str">
        <f>VLOOKUP(A636,'Hospitalisation Details'!$B$2:$L$2347,8,0)</f>
        <v>tier - 3</v>
      </c>
      <c r="P636" t="str">
        <f>VLOOKUP(A636,'Hospitalisation Details'!$B$2:$L$2347,9,0)</f>
        <v>R1015</v>
      </c>
      <c r="Q636">
        <f>VLOOKUP(A636,'Hospitalisation Details'!$B$2:$L$2347,11,0)</f>
        <v>18</v>
      </c>
    </row>
    <row r="637" spans="1:17" ht="15.6" x14ac:dyDescent="0.3">
      <c r="A637" s="1" t="s">
        <v>1735</v>
      </c>
      <c r="B637" t="str">
        <f>VLOOKUP(A637,'Customer Names'!$A$2:$E$2336,5,)</f>
        <v xml:space="preserve">  Hilda</v>
      </c>
      <c r="C637">
        <f>VLOOKUP(A637,'Medical Examinations'!$B$2:$K$2337,2,)</f>
        <v>43.11</v>
      </c>
      <c r="D637">
        <f>VLOOKUP(A637,'Medical Examinations'!$B$2:$K$2337,3,0)</f>
        <v>4.67</v>
      </c>
      <c r="E637" t="str">
        <f>VLOOKUP(A637,'Medical Examinations'!$B$2:$K$2336,4,0)</f>
        <v>Yes</v>
      </c>
      <c r="F637" t="str">
        <f>VLOOKUP(A637,'Medical Examinations'!$B$2:$K$2337,5,0)</f>
        <v>No</v>
      </c>
      <c r="G637" t="str">
        <f>VLOOKUP(A637,'Medical Examinations'!$B$2:$K$2337,6,0)</f>
        <v>No</v>
      </c>
      <c r="H637">
        <f>VLOOKUP(A637,'Medical Examinations'!$B$2:$K$2337,7,0)</f>
        <v>0</v>
      </c>
      <c r="I637" t="str">
        <f>VLOOKUP(A637,'Medical Examinations'!$B$2:$K$2337,8,0)</f>
        <v>No</v>
      </c>
      <c r="J637" t="str">
        <f>VLOOKUP(A637,'Medical Examinations'!$B$2:$K$2337,9,0)</f>
        <v>Obesity</v>
      </c>
      <c r="K637" t="str">
        <f>VLOOKUP(A637,'Medical Examinations'!$B$2:$K$2337,10,0)</f>
        <v>Normal</v>
      </c>
      <c r="L637" s="14">
        <f>VLOOKUP(A637,'Hospitalisation Details'!B637:L2982,10,0)</f>
        <v>27961</v>
      </c>
      <c r="M637">
        <f>VLOOKUP(A637,'Hospitalisation Details'!$B$2:$L$2347,6,0)</f>
        <v>15450.48</v>
      </c>
      <c r="N637" t="str">
        <f>VLOOKUP(A637,'Hospitalisation Details'!$B$2:$L$2347,7,0)</f>
        <v>tier - 2</v>
      </c>
      <c r="O637" t="str">
        <f>VLOOKUP(A637,'Hospitalisation Details'!$B$2:$L$2347,8,0)</f>
        <v>tier - 1</v>
      </c>
      <c r="P637" t="str">
        <f>VLOOKUP(A637,'Hospitalisation Details'!$B$2:$L$2347,9,0)</f>
        <v>R1026</v>
      </c>
      <c r="Q637">
        <f>VLOOKUP(A637,'Hospitalisation Details'!$B$2:$L$2347,11,0)</f>
        <v>46</v>
      </c>
    </row>
    <row r="638" spans="1:17" ht="15.6" x14ac:dyDescent="0.3">
      <c r="A638" s="1" t="s">
        <v>1734</v>
      </c>
      <c r="B638" t="str">
        <f>VLOOKUP(A638,'Customer Names'!$A$2:$E$2336,5,)</f>
        <v xml:space="preserve">  Stephanie</v>
      </c>
      <c r="C638">
        <f>VLOOKUP(A638,'Medical Examinations'!$B$2:$K$2337,2,)</f>
        <v>53.32</v>
      </c>
      <c r="D638">
        <f>VLOOKUP(A638,'Medical Examinations'!$B$2:$K$2337,3,0)</f>
        <v>5.0599999999999996</v>
      </c>
      <c r="E638" t="str">
        <f>VLOOKUP(A638,'Medical Examinations'!$B$2:$K$2336,4,0)</f>
        <v>No</v>
      </c>
      <c r="F638" t="str">
        <f>VLOOKUP(A638,'Medical Examinations'!$B$2:$K$2337,5,0)</f>
        <v>No</v>
      </c>
      <c r="G638" t="str">
        <f>VLOOKUP(A638,'Medical Examinations'!$B$2:$K$2337,6,0)</f>
        <v>No</v>
      </c>
      <c r="H638">
        <f>VLOOKUP(A638,'Medical Examinations'!$B$2:$K$2337,7,0)</f>
        <v>0</v>
      </c>
      <c r="I638" t="str">
        <f>VLOOKUP(A638,'Medical Examinations'!$B$2:$K$2337,8,0)</f>
        <v>No</v>
      </c>
      <c r="J638" t="str">
        <f>VLOOKUP(A638,'Medical Examinations'!$B$2:$K$2337,9,0)</f>
        <v>Obesity</v>
      </c>
      <c r="K638" t="str">
        <f>VLOOKUP(A638,'Medical Examinations'!$B$2:$K$2337,10,0)</f>
        <v>Normal</v>
      </c>
      <c r="L638" s="14">
        <f>VLOOKUP(A638,'Hospitalisation Details'!B638:L2983,10,0)</f>
        <v>33171</v>
      </c>
      <c r="M638">
        <f>VLOOKUP(A638,'Hospitalisation Details'!$B$2:$L$2347,6,0)</f>
        <v>15440.2</v>
      </c>
      <c r="N638" t="str">
        <f>VLOOKUP(A638,'Hospitalisation Details'!$B$2:$L$2347,7,0)</f>
        <v>tier - 2</v>
      </c>
      <c r="O638" t="str">
        <f>VLOOKUP(A638,'Hospitalisation Details'!$B$2:$L$2347,8,0)</f>
        <v>tier - 1</v>
      </c>
      <c r="P638" t="str">
        <f>VLOOKUP(A638,'Hospitalisation Details'!$B$2:$L$2347,9,0)</f>
        <v>R1012</v>
      </c>
      <c r="Q638">
        <f>VLOOKUP(A638,'Hospitalisation Details'!$B$2:$L$2347,11,0)</f>
        <v>32</v>
      </c>
    </row>
    <row r="639" spans="1:17" ht="15.6" x14ac:dyDescent="0.3">
      <c r="A639" s="1" t="s">
        <v>1733</v>
      </c>
      <c r="B639" t="str">
        <f>VLOOKUP(A639,'Customer Names'!$A$2:$E$2336,5,)</f>
        <v xml:space="preserve">  Doug</v>
      </c>
      <c r="C639">
        <f>VLOOKUP(A639,'Medical Examinations'!$B$2:$K$2337,2,)</f>
        <v>38.04</v>
      </c>
      <c r="D639">
        <f>VLOOKUP(A639,'Medical Examinations'!$B$2:$K$2337,3,0)</f>
        <v>5.0199999999999996</v>
      </c>
      <c r="E639" t="str">
        <f>VLOOKUP(A639,'Medical Examinations'!$B$2:$K$2336,4,0)</f>
        <v>Yes</v>
      </c>
      <c r="F639" t="str">
        <f>VLOOKUP(A639,'Medical Examinations'!$B$2:$K$2337,5,0)</f>
        <v>No</v>
      </c>
      <c r="G639" t="str">
        <f>VLOOKUP(A639,'Medical Examinations'!$B$2:$K$2337,6,0)</f>
        <v>No</v>
      </c>
      <c r="H639">
        <f>VLOOKUP(A639,'Medical Examinations'!$B$2:$K$2337,7,0)</f>
        <v>1</v>
      </c>
      <c r="I639" t="str">
        <f>VLOOKUP(A639,'Medical Examinations'!$B$2:$K$2337,8,0)</f>
        <v>No</v>
      </c>
      <c r="J639" t="str">
        <f>VLOOKUP(A639,'Medical Examinations'!$B$2:$K$2337,9,0)</f>
        <v>Obesity</v>
      </c>
      <c r="K639" t="str">
        <f>VLOOKUP(A639,'Medical Examinations'!$B$2:$K$2337,10,0)</f>
        <v>Normal</v>
      </c>
      <c r="L639" s="14">
        <f>VLOOKUP(A639,'Hospitalisation Details'!B639:L2984,10,0)</f>
        <v>23624</v>
      </c>
      <c r="M639">
        <f>VLOOKUP(A639,'Hospitalisation Details'!$B$2:$L$2347,6,0)</f>
        <v>15377.77</v>
      </c>
      <c r="N639" t="str">
        <f>VLOOKUP(A639,'Hospitalisation Details'!$B$2:$L$2347,7,0)</f>
        <v>tier - 2</v>
      </c>
      <c r="O639" t="str">
        <f>VLOOKUP(A639,'Hospitalisation Details'!$B$2:$L$2347,8,0)</f>
        <v>tier - 2</v>
      </c>
      <c r="P639" t="str">
        <f>VLOOKUP(A639,'Hospitalisation Details'!$B$2:$L$2347,9,0)</f>
        <v>R1012</v>
      </c>
      <c r="Q639">
        <f>VLOOKUP(A639,'Hospitalisation Details'!$B$2:$L$2347,11,0)</f>
        <v>58</v>
      </c>
    </row>
    <row r="640" spans="1:17" ht="15.6" x14ac:dyDescent="0.3">
      <c r="A640" s="1" t="s">
        <v>1732</v>
      </c>
      <c r="B640" t="str">
        <f>VLOOKUP(A640,'Customer Names'!$A$2:$E$2336,5,)</f>
        <v xml:space="preserve">  Bethany N</v>
      </c>
      <c r="C640">
        <f>VLOOKUP(A640,'Medical Examinations'!$B$2:$K$2337,2,)</f>
        <v>37.9</v>
      </c>
      <c r="D640">
        <f>VLOOKUP(A640,'Medical Examinations'!$B$2:$K$2337,3,0)</f>
        <v>7.76</v>
      </c>
      <c r="E640" t="str">
        <f>VLOOKUP(A640,'Medical Examinations'!$B$2:$K$2336,4,0)</f>
        <v>No</v>
      </c>
      <c r="F640" t="str">
        <f>VLOOKUP(A640,'Medical Examinations'!$B$2:$K$2337,5,0)</f>
        <v>No</v>
      </c>
      <c r="G640" t="str">
        <f>VLOOKUP(A640,'Medical Examinations'!$B$2:$K$2337,6,0)</f>
        <v>No</v>
      </c>
      <c r="H640">
        <f>VLOOKUP(A640,'Medical Examinations'!$B$2:$K$2337,7,0)</f>
        <v>0</v>
      </c>
      <c r="I640" t="str">
        <f>VLOOKUP(A640,'Medical Examinations'!$B$2:$K$2337,8,0)</f>
        <v>No</v>
      </c>
      <c r="J640" t="str">
        <f>VLOOKUP(A640,'Medical Examinations'!$B$2:$K$2337,9,0)</f>
        <v>Obesity</v>
      </c>
      <c r="K640" t="str">
        <f>VLOOKUP(A640,'Medical Examinations'!$B$2:$K$2337,10,0)</f>
        <v>Diabetes</v>
      </c>
      <c r="L640" s="14">
        <f>VLOOKUP(A640,'Hospitalisation Details'!B640:L2985,10,0)</f>
        <v>22895</v>
      </c>
      <c r="M640">
        <f>VLOOKUP(A640,'Hospitalisation Details'!$B$2:$L$2347,6,0)</f>
        <v>15368.22</v>
      </c>
      <c r="N640" t="str">
        <f>VLOOKUP(A640,'Hospitalisation Details'!$B$2:$L$2347,7,0)</f>
        <v>tier - 2</v>
      </c>
      <c r="O640" t="str">
        <f>VLOOKUP(A640,'Hospitalisation Details'!$B$2:$L$2347,8,0)</f>
        <v>tier - 2</v>
      </c>
      <c r="P640" t="str">
        <f>VLOOKUP(A640,'Hospitalisation Details'!$B$2:$L$2347,9,0)</f>
        <v>R1011</v>
      </c>
      <c r="Q640">
        <f>VLOOKUP(A640,'Hospitalisation Details'!$B$2:$L$2347,11,0)</f>
        <v>60</v>
      </c>
    </row>
    <row r="641" spans="1:17" ht="15.6" x14ac:dyDescent="0.3">
      <c r="A641" s="1" t="s">
        <v>1731</v>
      </c>
      <c r="B641" t="str">
        <f>VLOOKUP(A641,'Customer Names'!$A$2:$E$2336,5,)</f>
        <v xml:space="preserve">  Sandra H</v>
      </c>
      <c r="C641">
        <f>VLOOKUP(A641,'Medical Examinations'!$B$2:$K$2337,2,)</f>
        <v>39.6</v>
      </c>
      <c r="D641">
        <f>VLOOKUP(A641,'Medical Examinations'!$B$2:$K$2337,3,0)</f>
        <v>9.32</v>
      </c>
      <c r="E641" t="str">
        <f>VLOOKUP(A641,'Medical Examinations'!$B$2:$K$2336,4,0)</f>
        <v>No</v>
      </c>
      <c r="F641" t="str">
        <f>VLOOKUP(A641,'Medical Examinations'!$B$2:$K$2337,5,0)</f>
        <v>No</v>
      </c>
      <c r="G641" t="str">
        <f>VLOOKUP(A641,'Medical Examinations'!$B$2:$K$2337,6,0)</f>
        <v>No</v>
      </c>
      <c r="H641">
        <f>VLOOKUP(A641,'Medical Examinations'!$B$2:$K$2337,7,0)</f>
        <v>0</v>
      </c>
      <c r="I641" t="str">
        <f>VLOOKUP(A641,'Medical Examinations'!$B$2:$K$2337,8,0)</f>
        <v>No</v>
      </c>
      <c r="J641" t="str">
        <f>VLOOKUP(A641,'Medical Examinations'!$B$2:$K$2337,9,0)</f>
        <v>Obesity</v>
      </c>
      <c r="K641" t="str">
        <f>VLOOKUP(A641,'Medical Examinations'!$B$2:$K$2337,10,0)</f>
        <v>Diabetes</v>
      </c>
      <c r="L641" s="14">
        <f>VLOOKUP(A641,'Hospitalisation Details'!B641:L2986,10,0)</f>
        <v>25037</v>
      </c>
      <c r="M641">
        <f>VLOOKUP(A641,'Hospitalisation Details'!$B$2:$L$2347,6,0)</f>
        <v>15363.77</v>
      </c>
      <c r="N641" t="str">
        <f>VLOOKUP(A641,'Hospitalisation Details'!$B$2:$L$2347,7,0)</f>
        <v>tier - 2</v>
      </c>
      <c r="O641" t="str">
        <f>VLOOKUP(A641,'Hospitalisation Details'!$B$2:$L$2347,8,0)</f>
        <v>tier - 1</v>
      </c>
      <c r="P641" t="str">
        <f>VLOOKUP(A641,'Hospitalisation Details'!$B$2:$L$2347,9,0)</f>
        <v>R1026</v>
      </c>
      <c r="Q641">
        <f>VLOOKUP(A641,'Hospitalisation Details'!$B$2:$L$2347,11,0)</f>
        <v>54</v>
      </c>
    </row>
    <row r="642" spans="1:17" ht="15.6" x14ac:dyDescent="0.3">
      <c r="A642" s="1" t="s">
        <v>1730</v>
      </c>
      <c r="B642" t="str">
        <f>VLOOKUP(A642,'Customer Names'!$A$2:$E$2336,5,)</f>
        <v xml:space="preserve">  Takuo</v>
      </c>
      <c r="C642">
        <f>VLOOKUP(A642,'Medical Examinations'!$B$2:$K$2337,2,)</f>
        <v>50.92</v>
      </c>
      <c r="D642">
        <f>VLOOKUP(A642,'Medical Examinations'!$B$2:$K$2337,3,0)</f>
        <v>5.31</v>
      </c>
      <c r="E642" t="str">
        <f>VLOOKUP(A642,'Medical Examinations'!$B$2:$K$2336,4,0)</f>
        <v>Yes</v>
      </c>
      <c r="F642" t="str">
        <f>VLOOKUP(A642,'Medical Examinations'!$B$2:$K$2337,5,0)</f>
        <v>No</v>
      </c>
      <c r="G642" t="str">
        <f>VLOOKUP(A642,'Medical Examinations'!$B$2:$K$2337,6,0)</f>
        <v>No</v>
      </c>
      <c r="H642">
        <f>VLOOKUP(A642,'Medical Examinations'!$B$2:$K$2337,7,0)</f>
        <v>1</v>
      </c>
      <c r="I642" t="str">
        <f>VLOOKUP(A642,'Medical Examinations'!$B$2:$K$2337,8,0)</f>
        <v>No</v>
      </c>
      <c r="J642" t="str">
        <f>VLOOKUP(A642,'Medical Examinations'!$B$2:$K$2337,9,0)</f>
        <v>Obesity</v>
      </c>
      <c r="K642" t="str">
        <f>VLOOKUP(A642,'Medical Examinations'!$B$2:$K$2337,10,0)</f>
        <v>Normal</v>
      </c>
      <c r="L642" s="14">
        <f>VLOOKUP(A642,'Hospitalisation Details'!B642:L2987,10,0)</f>
        <v>32494</v>
      </c>
      <c r="M642">
        <f>VLOOKUP(A642,'Hospitalisation Details'!$B$2:$L$2347,6,0)</f>
        <v>15361.5</v>
      </c>
      <c r="N642" t="str">
        <f>VLOOKUP(A642,'Hospitalisation Details'!$B$2:$L$2347,7,0)</f>
        <v>tier - 2</v>
      </c>
      <c r="O642" t="str">
        <f>VLOOKUP(A642,'Hospitalisation Details'!$B$2:$L$2347,8,0)</f>
        <v>tier - 3</v>
      </c>
      <c r="P642" t="str">
        <f>VLOOKUP(A642,'Hospitalisation Details'!$B$2:$L$2347,9,0)</f>
        <v>R1023</v>
      </c>
      <c r="Q642">
        <f>VLOOKUP(A642,'Hospitalisation Details'!$B$2:$L$2347,11,0)</f>
        <v>34</v>
      </c>
    </row>
    <row r="643" spans="1:17" ht="15.6" x14ac:dyDescent="0.3">
      <c r="A643" s="1" t="s">
        <v>1729</v>
      </c>
      <c r="B643" t="str">
        <f>VLOOKUP(A643,'Customer Names'!$A$2:$E$2336,5,)</f>
        <v xml:space="preserve">  Kelly A</v>
      </c>
      <c r="C643">
        <f>VLOOKUP(A643,'Medical Examinations'!$B$2:$K$2337,2,)</f>
        <v>21.85</v>
      </c>
      <c r="D643">
        <f>VLOOKUP(A643,'Medical Examinations'!$B$2:$K$2337,3,0)</f>
        <v>5.56</v>
      </c>
      <c r="E643" t="str">
        <f>VLOOKUP(A643,'Medical Examinations'!$B$2:$K$2336,4,0)</f>
        <v>Yes</v>
      </c>
      <c r="F643" t="str">
        <f>VLOOKUP(A643,'Medical Examinations'!$B$2:$K$2337,5,0)</f>
        <v>No</v>
      </c>
      <c r="G643" t="str">
        <f>VLOOKUP(A643,'Medical Examinations'!$B$2:$K$2337,6,0)</f>
        <v>No</v>
      </c>
      <c r="H643">
        <f>VLOOKUP(A643,'Medical Examinations'!$B$2:$K$2337,7,0)</f>
        <v>0</v>
      </c>
      <c r="I643" t="str">
        <f>VLOOKUP(A643,'Medical Examinations'!$B$2:$K$2337,8,0)</f>
        <v>Yes</v>
      </c>
      <c r="J643" t="str">
        <f>VLOOKUP(A643,'Medical Examinations'!$B$2:$K$2337,9,0)</f>
        <v>Normal Weight</v>
      </c>
      <c r="K643" t="str">
        <f>VLOOKUP(A643,'Medical Examinations'!$B$2:$K$2337,10,0)</f>
        <v>Normal</v>
      </c>
      <c r="L643" s="14">
        <f>VLOOKUP(A643,'Hospitalisation Details'!B643:L2988,10,0)</f>
        <v>37086</v>
      </c>
      <c r="M643">
        <f>VLOOKUP(A643,'Hospitalisation Details'!$B$2:$L$2347,6,0)</f>
        <v>15359.1</v>
      </c>
      <c r="N643" t="str">
        <f>VLOOKUP(A643,'Hospitalisation Details'!$B$2:$L$2347,7,0)</f>
        <v>tier - 2</v>
      </c>
      <c r="O643" t="str">
        <f>VLOOKUP(A643,'Hospitalisation Details'!$B$2:$L$2347,8,0)</f>
        <v>tier - 3</v>
      </c>
      <c r="P643" t="str">
        <f>VLOOKUP(A643,'Hospitalisation Details'!$B$2:$L$2347,9,0)</f>
        <v>R1024</v>
      </c>
      <c r="Q643">
        <f>VLOOKUP(A643,'Hospitalisation Details'!$B$2:$L$2347,11,0)</f>
        <v>21</v>
      </c>
    </row>
    <row r="644" spans="1:17" ht="15.6" x14ac:dyDescent="0.3">
      <c r="A644" s="1" t="s">
        <v>1728</v>
      </c>
      <c r="B644" t="str">
        <f>VLOOKUP(A644,'Customer Names'!$A$2:$E$2336,5,)</f>
        <v xml:space="preserve">  Scott</v>
      </c>
      <c r="C644">
        <f>VLOOKUP(A644,'Medical Examinations'!$B$2:$K$2337,2,)</f>
        <v>36.08</v>
      </c>
      <c r="D644">
        <f>VLOOKUP(A644,'Medical Examinations'!$B$2:$K$2337,3,0)</f>
        <v>7.11</v>
      </c>
      <c r="E644" t="str">
        <f>VLOOKUP(A644,'Medical Examinations'!$B$2:$K$2336,4,0)</f>
        <v>Yes</v>
      </c>
      <c r="F644" t="str">
        <f>VLOOKUP(A644,'Medical Examinations'!$B$2:$K$2337,5,0)</f>
        <v>No</v>
      </c>
      <c r="G644" t="str">
        <f>VLOOKUP(A644,'Medical Examinations'!$B$2:$K$2337,6,0)</f>
        <v>Yes</v>
      </c>
      <c r="H644">
        <f>VLOOKUP(A644,'Medical Examinations'!$B$2:$K$2337,7,0)</f>
        <v>1</v>
      </c>
      <c r="I644" t="str">
        <f>VLOOKUP(A644,'Medical Examinations'!$B$2:$K$2337,8,0)</f>
        <v>No</v>
      </c>
      <c r="J644" t="str">
        <f>VLOOKUP(A644,'Medical Examinations'!$B$2:$K$2337,9,0)</f>
        <v>Obesity</v>
      </c>
      <c r="K644" t="str">
        <f>VLOOKUP(A644,'Medical Examinations'!$B$2:$K$2337,10,0)</f>
        <v>Diabetes</v>
      </c>
      <c r="L644" s="14">
        <f>VLOOKUP(A644,'Hospitalisation Details'!B644:L2989,10,0)</f>
        <v>23358</v>
      </c>
      <c r="M644">
        <f>VLOOKUP(A644,'Hospitalisation Details'!$B$2:$L$2347,6,0)</f>
        <v>15322.77</v>
      </c>
      <c r="N644" t="str">
        <f>VLOOKUP(A644,'Hospitalisation Details'!$B$2:$L$2347,7,0)</f>
        <v>tier - 2</v>
      </c>
      <c r="O644" t="str">
        <f>VLOOKUP(A644,'Hospitalisation Details'!$B$2:$L$2347,8,0)</f>
        <v>tier - 3</v>
      </c>
      <c r="P644" t="str">
        <f>VLOOKUP(A644,'Hospitalisation Details'!$B$2:$L$2347,9,0)</f>
        <v>R1021</v>
      </c>
      <c r="Q644">
        <f>VLOOKUP(A644,'Hospitalisation Details'!$B$2:$L$2347,11,0)</f>
        <v>59</v>
      </c>
    </row>
    <row r="645" spans="1:17" ht="15.6" x14ac:dyDescent="0.3">
      <c r="A645" s="1" t="s">
        <v>1727</v>
      </c>
      <c r="B645" t="str">
        <f>VLOOKUP(A645,'Customer Names'!$A$2:$E$2336,5,)</f>
        <v xml:space="preserve">  Benoit</v>
      </c>
      <c r="C645">
        <f>VLOOKUP(A645,'Medical Examinations'!$B$2:$K$2337,2,)</f>
        <v>40.44</v>
      </c>
      <c r="D645">
        <f>VLOOKUP(A645,'Medical Examinations'!$B$2:$K$2337,3,0)</f>
        <v>5.13</v>
      </c>
      <c r="E645" t="str">
        <f>VLOOKUP(A645,'Medical Examinations'!$B$2:$K$2336,4,0)</f>
        <v>Yes</v>
      </c>
      <c r="F645" t="str">
        <f>VLOOKUP(A645,'Medical Examinations'!$B$2:$K$2337,5,0)</f>
        <v>No</v>
      </c>
      <c r="G645" t="str">
        <f>VLOOKUP(A645,'Medical Examinations'!$B$2:$K$2337,6,0)</f>
        <v>Yes</v>
      </c>
      <c r="H645">
        <f>VLOOKUP(A645,'Medical Examinations'!$B$2:$K$2337,7,0)</f>
        <v>1</v>
      </c>
      <c r="I645" t="str">
        <f>VLOOKUP(A645,'Medical Examinations'!$B$2:$K$2337,8,0)</f>
        <v>No</v>
      </c>
      <c r="J645" t="str">
        <f>VLOOKUP(A645,'Medical Examinations'!$B$2:$K$2337,9,0)</f>
        <v>Obesity</v>
      </c>
      <c r="K645" t="str">
        <f>VLOOKUP(A645,'Medical Examinations'!$B$2:$K$2337,10,0)</f>
        <v>Normal</v>
      </c>
      <c r="L645" s="14">
        <f>VLOOKUP(A645,'Hospitalisation Details'!B645:L2990,10,0)</f>
        <v>25462</v>
      </c>
      <c r="M645">
        <f>VLOOKUP(A645,'Hospitalisation Details'!$B$2:$L$2347,6,0)</f>
        <v>15260.52</v>
      </c>
      <c r="N645" t="str">
        <f>VLOOKUP(A645,'Hospitalisation Details'!$B$2:$L$2347,7,0)</f>
        <v>tier - 2</v>
      </c>
      <c r="O645" t="str">
        <f>VLOOKUP(A645,'Hospitalisation Details'!$B$2:$L$2347,8,0)</f>
        <v>tier - 2</v>
      </c>
      <c r="P645" t="str">
        <f>VLOOKUP(A645,'Hospitalisation Details'!$B$2:$L$2347,9,0)</f>
        <v>R1023</v>
      </c>
      <c r="Q645">
        <f>VLOOKUP(A645,'Hospitalisation Details'!$B$2:$L$2347,11,0)</f>
        <v>53</v>
      </c>
    </row>
    <row r="646" spans="1:17" ht="15.6" x14ac:dyDescent="0.3">
      <c r="A646" s="1" t="s">
        <v>1726</v>
      </c>
      <c r="B646" t="str">
        <f>VLOOKUP(A646,'Customer Names'!$A$2:$E$2336,5,)</f>
        <v xml:space="preserve">  Elizabeth M</v>
      </c>
      <c r="C646">
        <f>VLOOKUP(A646,'Medical Examinations'!$B$2:$K$2337,2,)</f>
        <v>38.094999999999999</v>
      </c>
      <c r="D646">
        <f>VLOOKUP(A646,'Medical Examinations'!$B$2:$K$2337,3,0)</f>
        <v>10.199999999999999</v>
      </c>
      <c r="E646" t="str">
        <f>VLOOKUP(A646,'Medical Examinations'!$B$2:$K$2336,4,0)</f>
        <v>No</v>
      </c>
      <c r="F646" t="str">
        <f>VLOOKUP(A646,'Medical Examinations'!$B$2:$K$2337,5,0)</f>
        <v>No</v>
      </c>
      <c r="G646" t="str">
        <f>VLOOKUP(A646,'Medical Examinations'!$B$2:$K$2337,6,0)</f>
        <v>No</v>
      </c>
      <c r="H646">
        <f>VLOOKUP(A646,'Medical Examinations'!$B$2:$K$2337,7,0)</f>
        <v>0</v>
      </c>
      <c r="I646" t="str">
        <f>VLOOKUP(A646,'Medical Examinations'!$B$2:$K$2337,8,0)</f>
        <v>No</v>
      </c>
      <c r="J646" t="str">
        <f>VLOOKUP(A646,'Medical Examinations'!$B$2:$K$2337,9,0)</f>
        <v>Obesity</v>
      </c>
      <c r="K646" t="str">
        <f>VLOOKUP(A646,'Medical Examinations'!$B$2:$K$2337,10,0)</f>
        <v>Diabetes</v>
      </c>
      <c r="L646" s="14">
        <f>VLOOKUP(A646,'Hospitalisation Details'!B646:L2991,10,0)</f>
        <v>22122</v>
      </c>
      <c r="M646">
        <f>VLOOKUP(A646,'Hospitalisation Details'!$B$2:$L$2347,6,0)</f>
        <v>15230.32</v>
      </c>
      <c r="N646" t="str">
        <f>VLOOKUP(A646,'Hospitalisation Details'!$B$2:$L$2347,7,0)</f>
        <v>tier - 2</v>
      </c>
      <c r="O646" t="str">
        <f>VLOOKUP(A646,'Hospitalisation Details'!$B$2:$L$2347,8,0)</f>
        <v>tier - 2</v>
      </c>
      <c r="P646" t="str">
        <f>VLOOKUP(A646,'Hospitalisation Details'!$B$2:$L$2347,9,0)</f>
        <v>R1024</v>
      </c>
      <c r="Q646">
        <f>VLOOKUP(A646,'Hospitalisation Details'!$B$2:$L$2347,11,0)</f>
        <v>62</v>
      </c>
    </row>
    <row r="647" spans="1:17" ht="15.6" x14ac:dyDescent="0.3">
      <c r="A647" s="1" t="s">
        <v>1725</v>
      </c>
      <c r="B647" t="str">
        <f>VLOOKUP(A647,'Customer Names'!$A$2:$E$2336,5,)</f>
        <v xml:space="preserve">  Jessica A</v>
      </c>
      <c r="C647">
        <f>VLOOKUP(A647,'Medical Examinations'!$B$2:$K$2337,2,)</f>
        <v>44.95</v>
      </c>
      <c r="D647">
        <f>VLOOKUP(A647,'Medical Examinations'!$B$2:$K$2337,3,0)</f>
        <v>10.4</v>
      </c>
      <c r="E647" t="str">
        <f>VLOOKUP(A647,'Medical Examinations'!$B$2:$K$2336,4,0)</f>
        <v>No</v>
      </c>
      <c r="F647" t="str">
        <f>VLOOKUP(A647,'Medical Examinations'!$B$2:$K$2337,5,0)</f>
        <v>No</v>
      </c>
      <c r="G647" t="str">
        <f>VLOOKUP(A647,'Medical Examinations'!$B$2:$K$2337,6,0)</f>
        <v>No</v>
      </c>
      <c r="H647">
        <f>VLOOKUP(A647,'Medical Examinations'!$B$2:$K$2337,7,0)</f>
        <v>0</v>
      </c>
      <c r="I647" t="str">
        <f>VLOOKUP(A647,'Medical Examinations'!$B$2:$K$2337,8,0)</f>
        <v>No</v>
      </c>
      <c r="J647" t="str">
        <f>VLOOKUP(A647,'Medical Examinations'!$B$2:$K$2337,9,0)</f>
        <v>Obesity</v>
      </c>
      <c r="K647" t="str">
        <f>VLOOKUP(A647,'Medical Examinations'!$B$2:$K$2337,10,0)</f>
        <v>Diabetes</v>
      </c>
      <c r="L647" s="14">
        <f>VLOOKUP(A647,'Hospitalisation Details'!B647:L2992,10,0)</f>
        <v>28817</v>
      </c>
      <c r="M647">
        <f>VLOOKUP(A647,'Hospitalisation Details'!$B$2:$L$2347,6,0)</f>
        <v>15207.92</v>
      </c>
      <c r="N647" t="str">
        <f>VLOOKUP(A647,'Hospitalisation Details'!$B$2:$L$2347,7,0)</f>
        <v>tier - 2</v>
      </c>
      <c r="O647" t="str">
        <f>VLOOKUP(A647,'Hospitalisation Details'!$B$2:$L$2347,8,0)</f>
        <v>tier - 1</v>
      </c>
      <c r="P647" t="str">
        <f>VLOOKUP(A647,'Hospitalisation Details'!$B$2:$L$2347,9,0)</f>
        <v>R1012</v>
      </c>
      <c r="Q647">
        <f>VLOOKUP(A647,'Hospitalisation Details'!$B$2:$L$2347,11,0)</f>
        <v>44</v>
      </c>
    </row>
    <row r="648" spans="1:17" ht="15.6" x14ac:dyDescent="0.3">
      <c r="A648" s="1" t="s">
        <v>1724</v>
      </c>
      <c r="B648" t="str">
        <f>VLOOKUP(A648,'Customer Names'!$A$2:$E$2336,5,)</f>
        <v xml:space="preserve">  Monica K</v>
      </c>
      <c r="C648">
        <f>VLOOKUP(A648,'Medical Examinations'!$B$2:$K$2337,2,)</f>
        <v>35.54</v>
      </c>
      <c r="D648">
        <f>VLOOKUP(A648,'Medical Examinations'!$B$2:$K$2337,3,0)</f>
        <v>10.67</v>
      </c>
      <c r="E648" t="str">
        <f>VLOOKUP(A648,'Medical Examinations'!$B$2:$K$2336,4,0)</f>
        <v>No</v>
      </c>
      <c r="F648" t="str">
        <f>VLOOKUP(A648,'Medical Examinations'!$B$2:$K$2337,5,0)</f>
        <v>No</v>
      </c>
      <c r="G648" t="str">
        <f>VLOOKUP(A648,'Medical Examinations'!$B$2:$K$2337,6,0)</f>
        <v>No</v>
      </c>
      <c r="H648">
        <f>VLOOKUP(A648,'Medical Examinations'!$B$2:$K$2337,7,0)</f>
        <v>0</v>
      </c>
      <c r="I648" t="str">
        <f>VLOOKUP(A648,'Medical Examinations'!$B$2:$K$2337,8,0)</f>
        <v>No</v>
      </c>
      <c r="J648" t="str">
        <f>VLOOKUP(A648,'Medical Examinations'!$B$2:$K$2337,9,0)</f>
        <v>Obesity</v>
      </c>
      <c r="K648" t="str">
        <f>VLOOKUP(A648,'Medical Examinations'!$B$2:$K$2337,10,0)</f>
        <v>Diabetes</v>
      </c>
      <c r="L648" s="14">
        <f>VLOOKUP(A648,'Hospitalisation Details'!B648:L2993,10,0)</f>
        <v>22814</v>
      </c>
      <c r="M648">
        <f>VLOOKUP(A648,'Hospitalisation Details'!$B$2:$L$2347,6,0)</f>
        <v>15174.81</v>
      </c>
      <c r="N648" t="str">
        <f>VLOOKUP(A648,'Hospitalisation Details'!$B$2:$L$2347,7,0)</f>
        <v>tier - 2</v>
      </c>
      <c r="O648" t="str">
        <f>VLOOKUP(A648,'Hospitalisation Details'!$B$2:$L$2347,8,0)</f>
        <v>tier - 1</v>
      </c>
      <c r="P648" t="str">
        <f>VLOOKUP(A648,'Hospitalisation Details'!$B$2:$L$2347,9,0)</f>
        <v>R1012</v>
      </c>
      <c r="Q648">
        <f>VLOOKUP(A648,'Hospitalisation Details'!$B$2:$L$2347,11,0)</f>
        <v>60</v>
      </c>
    </row>
    <row r="649" spans="1:17" ht="15.6" x14ac:dyDescent="0.3">
      <c r="A649" s="1" t="s">
        <v>1723</v>
      </c>
      <c r="B649" t="str">
        <f>VLOOKUP(A649,'Customer Names'!$A$2:$E$2336,5,)</f>
        <v xml:space="preserve">  Kevin L</v>
      </c>
      <c r="C649">
        <f>VLOOKUP(A649,'Medical Examinations'!$B$2:$K$2337,2,)</f>
        <v>39.799999999999997</v>
      </c>
      <c r="D649">
        <f>VLOOKUP(A649,'Medical Examinations'!$B$2:$K$2337,3,0)</f>
        <v>4.6500000000000004</v>
      </c>
      <c r="E649" t="str">
        <f>VLOOKUP(A649,'Medical Examinations'!$B$2:$K$2336,4,0)</f>
        <v>Yes</v>
      </c>
      <c r="F649" t="str">
        <f>VLOOKUP(A649,'Medical Examinations'!$B$2:$K$2337,5,0)</f>
        <v>No</v>
      </c>
      <c r="G649" t="str">
        <f>VLOOKUP(A649,'Medical Examinations'!$B$2:$K$2337,6,0)</f>
        <v>No</v>
      </c>
      <c r="H649">
        <f>VLOOKUP(A649,'Medical Examinations'!$B$2:$K$2337,7,0)</f>
        <v>2</v>
      </c>
      <c r="I649" t="str">
        <f>VLOOKUP(A649,'Medical Examinations'!$B$2:$K$2337,8,0)</f>
        <v>No</v>
      </c>
      <c r="J649" t="str">
        <f>VLOOKUP(A649,'Medical Examinations'!$B$2:$K$2337,9,0)</f>
        <v>Obesity</v>
      </c>
      <c r="K649" t="str">
        <f>VLOOKUP(A649,'Medical Examinations'!$B$2:$K$2337,10,0)</f>
        <v>Normal</v>
      </c>
      <c r="L649" s="14">
        <f>VLOOKUP(A649,'Hospitalisation Details'!B649:L2994,10,0)</f>
        <v>21887</v>
      </c>
      <c r="M649">
        <f>VLOOKUP(A649,'Hospitalisation Details'!$B$2:$L$2347,6,0)</f>
        <v>15170.07</v>
      </c>
      <c r="N649" t="str">
        <f>VLOOKUP(A649,'Hospitalisation Details'!$B$2:$L$2347,7,0)</f>
        <v>tier - 2</v>
      </c>
      <c r="O649" t="str">
        <f>VLOOKUP(A649,'Hospitalisation Details'!$B$2:$L$2347,8,0)</f>
        <v>tier - 3</v>
      </c>
      <c r="P649" t="str">
        <f>VLOOKUP(A649,'Hospitalisation Details'!$B$2:$L$2347,9,0)</f>
        <v>R1011</v>
      </c>
      <c r="Q649">
        <f>VLOOKUP(A649,'Hospitalisation Details'!$B$2:$L$2347,11,0)</f>
        <v>63</v>
      </c>
    </row>
    <row r="650" spans="1:17" ht="15.6" x14ac:dyDescent="0.3">
      <c r="A650" s="1" t="s">
        <v>1722</v>
      </c>
      <c r="B650" t="str">
        <f>VLOOKUP(A650,'Customer Names'!$A$2:$E$2336,5,)</f>
        <v xml:space="preserve">  Gregory</v>
      </c>
      <c r="C650">
        <f>VLOOKUP(A650,'Medical Examinations'!$B$2:$K$2337,2,)</f>
        <v>33.659999999999997</v>
      </c>
      <c r="D650">
        <f>VLOOKUP(A650,'Medical Examinations'!$B$2:$K$2337,3,0)</f>
        <v>5.65</v>
      </c>
      <c r="E650" t="str">
        <f>VLOOKUP(A650,'Medical Examinations'!$B$2:$K$2336,4,0)</f>
        <v>Yes</v>
      </c>
      <c r="F650" t="str">
        <f>VLOOKUP(A650,'Medical Examinations'!$B$2:$K$2337,5,0)</f>
        <v>No</v>
      </c>
      <c r="G650" t="str">
        <f>VLOOKUP(A650,'Medical Examinations'!$B$2:$K$2337,6,0)</f>
        <v>No</v>
      </c>
      <c r="H650">
        <f>VLOOKUP(A650,'Medical Examinations'!$B$2:$K$2337,7,0)</f>
        <v>2</v>
      </c>
      <c r="I650" t="str">
        <f>VLOOKUP(A650,'Medical Examinations'!$B$2:$K$2337,8,0)</f>
        <v>No</v>
      </c>
      <c r="J650" t="str">
        <f>VLOOKUP(A650,'Medical Examinations'!$B$2:$K$2337,9,0)</f>
        <v>Obesity</v>
      </c>
      <c r="K650" t="str">
        <f>VLOOKUP(A650,'Medical Examinations'!$B$2:$K$2337,10,0)</f>
        <v>Normal</v>
      </c>
      <c r="L650" s="14">
        <f>VLOOKUP(A650,'Hospitalisation Details'!B650:L2995,10,0)</f>
        <v>21705</v>
      </c>
      <c r="M650">
        <f>VLOOKUP(A650,'Hospitalisation Details'!$B$2:$L$2347,6,0)</f>
        <v>15161.53</v>
      </c>
      <c r="N650" t="str">
        <f>VLOOKUP(A650,'Hospitalisation Details'!$B$2:$L$2347,7,0)</f>
        <v>tier - 2</v>
      </c>
      <c r="O650" t="str">
        <f>VLOOKUP(A650,'Hospitalisation Details'!$B$2:$L$2347,8,0)</f>
        <v>tier - 1</v>
      </c>
      <c r="P650" t="str">
        <f>VLOOKUP(A650,'Hospitalisation Details'!$B$2:$L$2347,9,0)</f>
        <v>R1013</v>
      </c>
      <c r="Q650">
        <f>VLOOKUP(A650,'Hospitalisation Details'!$B$2:$L$2347,11,0)</f>
        <v>64</v>
      </c>
    </row>
    <row r="651" spans="1:17" ht="15.6" x14ac:dyDescent="0.3">
      <c r="A651" s="1" t="s">
        <v>1721</v>
      </c>
      <c r="B651" t="str">
        <f>VLOOKUP(A651,'Customer Names'!$A$2:$E$2336,5,)</f>
        <v xml:space="preserve">  Della</v>
      </c>
      <c r="C651">
        <f>VLOOKUP(A651,'Medical Examinations'!$B$2:$K$2337,2,)</f>
        <v>35.5</v>
      </c>
      <c r="D651">
        <f>VLOOKUP(A651,'Medical Examinations'!$B$2:$K$2337,3,0)</f>
        <v>11.97</v>
      </c>
      <c r="E651" t="str">
        <f>VLOOKUP(A651,'Medical Examinations'!$B$2:$K$2336,4,0)</f>
        <v>No</v>
      </c>
      <c r="F651" t="str">
        <f>VLOOKUP(A651,'Medical Examinations'!$B$2:$K$2337,5,0)</f>
        <v>No</v>
      </c>
      <c r="G651" t="str">
        <f>VLOOKUP(A651,'Medical Examinations'!$B$2:$K$2337,6,0)</f>
        <v>No</v>
      </c>
      <c r="H651">
        <f>VLOOKUP(A651,'Medical Examinations'!$B$2:$K$2337,7,0)</f>
        <v>0</v>
      </c>
      <c r="I651" t="str">
        <f>VLOOKUP(A651,'Medical Examinations'!$B$2:$K$2337,8,0)</f>
        <v>No</v>
      </c>
      <c r="J651" t="str">
        <f>VLOOKUP(A651,'Medical Examinations'!$B$2:$K$2337,9,0)</f>
        <v>Obesity</v>
      </c>
      <c r="K651" t="str">
        <f>VLOOKUP(A651,'Medical Examinations'!$B$2:$K$2337,10,0)</f>
        <v>Diabetes</v>
      </c>
      <c r="L651" s="14">
        <f>VLOOKUP(A651,'Hospitalisation Details'!B651:L2996,10,0)</f>
        <v>22944</v>
      </c>
      <c r="M651">
        <f>VLOOKUP(A651,'Hospitalisation Details'!$B$2:$L$2347,6,0)</f>
        <v>15161.25</v>
      </c>
      <c r="N651" t="str">
        <f>VLOOKUP(A651,'Hospitalisation Details'!$B$2:$L$2347,7,0)</f>
        <v>tier - 2</v>
      </c>
      <c r="O651" t="str">
        <f>VLOOKUP(A651,'Hospitalisation Details'!$B$2:$L$2347,8,0)</f>
        <v>tier - 2</v>
      </c>
      <c r="P651" t="str">
        <f>VLOOKUP(A651,'Hospitalisation Details'!$B$2:$L$2347,9,0)</f>
        <v>R1012</v>
      </c>
      <c r="Q651">
        <f>VLOOKUP(A651,'Hospitalisation Details'!$B$2:$L$2347,11,0)</f>
        <v>60</v>
      </c>
    </row>
    <row r="652" spans="1:17" ht="15.6" x14ac:dyDescent="0.3">
      <c r="A652" s="1" t="s">
        <v>1720</v>
      </c>
      <c r="B652" t="str">
        <f>VLOOKUP(A652,'Customer Names'!$A$2:$E$2336,5,)</f>
        <v xml:space="preserve">  David</v>
      </c>
      <c r="C652">
        <f>VLOOKUP(A652,'Medical Examinations'!$B$2:$K$2337,2,)</f>
        <v>41.63</v>
      </c>
      <c r="D652">
        <f>VLOOKUP(A652,'Medical Examinations'!$B$2:$K$2337,3,0)</f>
        <v>6.71</v>
      </c>
      <c r="E652" t="str">
        <f>VLOOKUP(A652,'Medical Examinations'!$B$2:$K$2336,4,0)</f>
        <v>No</v>
      </c>
      <c r="F652" t="str">
        <f>VLOOKUP(A652,'Medical Examinations'!$B$2:$K$2337,5,0)</f>
        <v>No</v>
      </c>
      <c r="G652" t="str">
        <f>VLOOKUP(A652,'Medical Examinations'!$B$2:$K$2337,6,0)</f>
        <v>No</v>
      </c>
      <c r="H652">
        <f>VLOOKUP(A652,'Medical Examinations'!$B$2:$K$2337,7,0)</f>
        <v>0</v>
      </c>
      <c r="I652" t="str">
        <f>VLOOKUP(A652,'Medical Examinations'!$B$2:$K$2337,8,0)</f>
        <v>No</v>
      </c>
      <c r="J652" t="str">
        <f>VLOOKUP(A652,'Medical Examinations'!$B$2:$K$2337,9,0)</f>
        <v>Obesity</v>
      </c>
      <c r="K652" t="str">
        <f>VLOOKUP(A652,'Medical Examinations'!$B$2:$K$2337,10,0)</f>
        <v>Diabetes</v>
      </c>
      <c r="L652" s="14">
        <f>VLOOKUP(A652,'Hospitalisation Details'!B652:L2997,10,0)</f>
        <v>26262</v>
      </c>
      <c r="M652">
        <f>VLOOKUP(A652,'Hospitalisation Details'!$B$2:$L$2347,6,0)</f>
        <v>15150.44</v>
      </c>
      <c r="N652" t="str">
        <f>VLOOKUP(A652,'Hospitalisation Details'!$B$2:$L$2347,7,0)</f>
        <v>tier - 2</v>
      </c>
      <c r="O652" t="str">
        <f>VLOOKUP(A652,'Hospitalisation Details'!$B$2:$L$2347,8,0)</f>
        <v>tier - 1</v>
      </c>
      <c r="P652" t="str">
        <f>VLOOKUP(A652,'Hospitalisation Details'!$B$2:$L$2347,9,0)</f>
        <v>R1023</v>
      </c>
      <c r="Q652">
        <f>VLOOKUP(A652,'Hospitalisation Details'!$B$2:$L$2347,11,0)</f>
        <v>51</v>
      </c>
    </row>
    <row r="653" spans="1:17" ht="15.6" x14ac:dyDescent="0.3">
      <c r="A653" s="1" t="s">
        <v>1719</v>
      </c>
      <c r="B653" t="str">
        <f>VLOOKUP(A653,'Customer Names'!$A$2:$E$2336,5,)</f>
        <v xml:space="preserve">  Victoria</v>
      </c>
      <c r="C653">
        <f>VLOOKUP(A653,'Medical Examinations'!$B$2:$K$2337,2,)</f>
        <v>46.49</v>
      </c>
      <c r="D653">
        <f>VLOOKUP(A653,'Medical Examinations'!$B$2:$K$2337,3,0)</f>
        <v>11.92</v>
      </c>
      <c r="E653" t="str">
        <f>VLOOKUP(A653,'Medical Examinations'!$B$2:$K$2336,4,0)</f>
        <v>No</v>
      </c>
      <c r="F653" t="str">
        <f>VLOOKUP(A653,'Medical Examinations'!$B$2:$K$2337,5,0)</f>
        <v>No</v>
      </c>
      <c r="G653" t="str">
        <f>VLOOKUP(A653,'Medical Examinations'!$B$2:$K$2337,6,0)</f>
        <v>No</v>
      </c>
      <c r="H653">
        <f>VLOOKUP(A653,'Medical Examinations'!$B$2:$K$2337,7,0)</f>
        <v>0</v>
      </c>
      <c r="I653" t="str">
        <f>VLOOKUP(A653,'Medical Examinations'!$B$2:$K$2337,8,0)</f>
        <v>No</v>
      </c>
      <c r="J653" t="str">
        <f>VLOOKUP(A653,'Medical Examinations'!$B$2:$K$2337,9,0)</f>
        <v>Obesity</v>
      </c>
      <c r="K653" t="str">
        <f>VLOOKUP(A653,'Medical Examinations'!$B$2:$K$2337,10,0)</f>
        <v>Diabetes</v>
      </c>
      <c r="L653" s="14">
        <f>VLOOKUP(A653,'Hospitalisation Details'!B653:L2998,10,0)</f>
        <v>28738</v>
      </c>
      <c r="M653">
        <f>VLOOKUP(A653,'Hospitalisation Details'!$B$2:$L$2347,6,0)</f>
        <v>15123.19</v>
      </c>
      <c r="N653" t="str">
        <f>VLOOKUP(A653,'Hospitalisation Details'!$B$2:$L$2347,7,0)</f>
        <v>tier - 2</v>
      </c>
      <c r="O653" t="str">
        <f>VLOOKUP(A653,'Hospitalisation Details'!$B$2:$L$2347,8,0)</f>
        <v>tier - 1</v>
      </c>
      <c r="P653" t="str">
        <f>VLOOKUP(A653,'Hospitalisation Details'!$B$2:$L$2347,9,0)</f>
        <v>R1011</v>
      </c>
      <c r="Q653">
        <f>VLOOKUP(A653,'Hospitalisation Details'!$B$2:$L$2347,11,0)</f>
        <v>44</v>
      </c>
    </row>
    <row r="654" spans="1:17" ht="15.6" x14ac:dyDescent="0.3">
      <c r="A654" s="1" t="s">
        <v>1718</v>
      </c>
      <c r="B654" t="str">
        <f>VLOOKUP(A654,'Customer Names'!$A$2:$E$2336,5,)</f>
        <v xml:space="preserve">  Tasos</v>
      </c>
      <c r="C654">
        <f>VLOOKUP(A654,'Medical Examinations'!$B$2:$K$2337,2,)</f>
        <v>43.29</v>
      </c>
      <c r="D654">
        <f>VLOOKUP(A654,'Medical Examinations'!$B$2:$K$2337,3,0)</f>
        <v>5.35</v>
      </c>
      <c r="E654" t="str">
        <f>VLOOKUP(A654,'Medical Examinations'!$B$2:$K$2336,4,0)</f>
        <v>No</v>
      </c>
      <c r="F654" t="str">
        <f>VLOOKUP(A654,'Medical Examinations'!$B$2:$K$2337,5,0)</f>
        <v>No</v>
      </c>
      <c r="G654" t="str">
        <f>VLOOKUP(A654,'Medical Examinations'!$B$2:$K$2337,6,0)</f>
        <v>No</v>
      </c>
      <c r="H654">
        <f>VLOOKUP(A654,'Medical Examinations'!$B$2:$K$2337,7,0)</f>
        <v>2</v>
      </c>
      <c r="I654" t="str">
        <f>VLOOKUP(A654,'Medical Examinations'!$B$2:$K$2337,8,0)</f>
        <v>No</v>
      </c>
      <c r="J654" t="str">
        <f>VLOOKUP(A654,'Medical Examinations'!$B$2:$K$2337,9,0)</f>
        <v>Obesity</v>
      </c>
      <c r="K654" t="str">
        <f>VLOOKUP(A654,'Medical Examinations'!$B$2:$K$2337,10,0)</f>
        <v>Normal</v>
      </c>
      <c r="L654" s="14">
        <f>VLOOKUP(A654,'Hospitalisation Details'!B654:L2999,10,0)</f>
        <v>26610</v>
      </c>
      <c r="M654">
        <f>VLOOKUP(A654,'Hospitalisation Details'!$B$2:$L$2347,6,0)</f>
        <v>15103.69</v>
      </c>
      <c r="N654" t="str">
        <f>VLOOKUP(A654,'Hospitalisation Details'!$B$2:$L$2347,7,0)</f>
        <v>tier - 2</v>
      </c>
      <c r="O654" t="str">
        <f>VLOOKUP(A654,'Hospitalisation Details'!$B$2:$L$2347,8,0)</f>
        <v>tier - 1</v>
      </c>
      <c r="P654" t="str">
        <f>VLOOKUP(A654,'Hospitalisation Details'!$B$2:$L$2347,9,0)</f>
        <v>R1012</v>
      </c>
      <c r="Q654">
        <f>VLOOKUP(A654,'Hospitalisation Details'!$B$2:$L$2347,11,0)</f>
        <v>50</v>
      </c>
    </row>
    <row r="655" spans="1:17" ht="15.6" x14ac:dyDescent="0.3">
      <c r="A655" s="1" t="s">
        <v>1717</v>
      </c>
      <c r="B655" t="str">
        <f>VLOOKUP(A655,'Customer Names'!$A$2:$E$2336,5,)</f>
        <v xml:space="preserve">  Thomas</v>
      </c>
      <c r="C655">
        <f>VLOOKUP(A655,'Medical Examinations'!$B$2:$K$2337,2,)</f>
        <v>43.08</v>
      </c>
      <c r="D655">
        <f>VLOOKUP(A655,'Medical Examinations'!$B$2:$K$2337,3,0)</f>
        <v>8.9600000000000009</v>
      </c>
      <c r="E655" t="str">
        <f>VLOOKUP(A655,'Medical Examinations'!$B$2:$K$2336,4,0)</f>
        <v>Yes</v>
      </c>
      <c r="F655" t="str">
        <f>VLOOKUP(A655,'Medical Examinations'!$B$2:$K$2337,5,0)</f>
        <v>No</v>
      </c>
      <c r="G655" t="str">
        <f>VLOOKUP(A655,'Medical Examinations'!$B$2:$K$2337,6,0)</f>
        <v>No</v>
      </c>
      <c r="H655">
        <f>VLOOKUP(A655,'Medical Examinations'!$B$2:$K$2337,7,0)</f>
        <v>1</v>
      </c>
      <c r="I655" t="str">
        <f>VLOOKUP(A655,'Medical Examinations'!$B$2:$K$2337,8,0)</f>
        <v>No</v>
      </c>
      <c r="J655" t="str">
        <f>VLOOKUP(A655,'Medical Examinations'!$B$2:$K$2337,9,0)</f>
        <v>Obesity</v>
      </c>
      <c r="K655" t="str">
        <f>VLOOKUP(A655,'Medical Examinations'!$B$2:$K$2337,10,0)</f>
        <v>Diabetes</v>
      </c>
      <c r="L655" s="14">
        <f>VLOOKUP(A655,'Hospitalisation Details'!B655:L3000,10,0)</f>
        <v>27693</v>
      </c>
      <c r="M655">
        <f>VLOOKUP(A655,'Hospitalisation Details'!$B$2:$L$2347,6,0)</f>
        <v>15090.35</v>
      </c>
      <c r="N655" t="str">
        <f>VLOOKUP(A655,'Hospitalisation Details'!$B$2:$L$2347,7,0)</f>
        <v>tier - 2</v>
      </c>
      <c r="O655" t="str">
        <f>VLOOKUP(A655,'Hospitalisation Details'!$B$2:$L$2347,8,0)</f>
        <v>tier - 1</v>
      </c>
      <c r="P655" t="str">
        <f>VLOOKUP(A655,'Hospitalisation Details'!$B$2:$L$2347,9,0)</f>
        <v>R1023</v>
      </c>
      <c r="Q655">
        <f>VLOOKUP(A655,'Hospitalisation Details'!$B$2:$L$2347,11,0)</f>
        <v>47</v>
      </c>
    </row>
    <row r="656" spans="1:17" ht="15.6" x14ac:dyDescent="0.3">
      <c r="A656" s="1" t="s">
        <v>1716</v>
      </c>
      <c r="B656" t="str">
        <f>VLOOKUP(A656,'Customer Names'!$A$2:$E$2336,5,)</f>
        <v xml:space="preserve">  Lukasz</v>
      </c>
      <c r="C656">
        <f>VLOOKUP(A656,'Medical Examinations'!$B$2:$K$2337,2,)</f>
        <v>39.07</v>
      </c>
      <c r="D656">
        <f>VLOOKUP(A656,'Medical Examinations'!$B$2:$K$2337,3,0)</f>
        <v>11.93</v>
      </c>
      <c r="E656" t="str">
        <f>VLOOKUP(A656,'Medical Examinations'!$B$2:$K$2336,4,0)</f>
        <v>No</v>
      </c>
      <c r="F656" t="str">
        <f>VLOOKUP(A656,'Medical Examinations'!$B$2:$K$2337,5,0)</f>
        <v>No</v>
      </c>
      <c r="G656" t="str">
        <f>VLOOKUP(A656,'Medical Examinations'!$B$2:$K$2337,6,0)</f>
        <v>No</v>
      </c>
      <c r="H656">
        <f>VLOOKUP(A656,'Medical Examinations'!$B$2:$K$2337,7,0)</f>
        <v>0</v>
      </c>
      <c r="I656" t="str">
        <f>VLOOKUP(A656,'Medical Examinations'!$B$2:$K$2337,8,0)</f>
        <v>No</v>
      </c>
      <c r="J656" t="str">
        <f>VLOOKUP(A656,'Medical Examinations'!$B$2:$K$2337,9,0)</f>
        <v>Obesity</v>
      </c>
      <c r="K656" t="str">
        <f>VLOOKUP(A656,'Medical Examinations'!$B$2:$K$2337,10,0)</f>
        <v>Diabetes</v>
      </c>
      <c r="L656" s="14">
        <f>VLOOKUP(A656,'Hospitalisation Details'!B656:L3001,10,0)</f>
        <v>25001</v>
      </c>
      <c r="M656">
        <f>VLOOKUP(A656,'Hospitalisation Details'!$B$2:$L$2347,6,0)</f>
        <v>15052.68</v>
      </c>
      <c r="N656" t="str">
        <f>VLOOKUP(A656,'Hospitalisation Details'!$B$2:$L$2347,7,0)</f>
        <v>tier - 2</v>
      </c>
      <c r="O656" t="str">
        <f>VLOOKUP(A656,'Hospitalisation Details'!$B$2:$L$2347,8,0)</f>
        <v>tier - 2</v>
      </c>
      <c r="P656" t="str">
        <f>VLOOKUP(A656,'Hospitalisation Details'!$B$2:$L$2347,9,0)</f>
        <v>R1022</v>
      </c>
      <c r="Q656">
        <f>VLOOKUP(A656,'Hospitalisation Details'!$B$2:$L$2347,11,0)</f>
        <v>54</v>
      </c>
    </row>
    <row r="657" spans="1:17" ht="15.6" x14ac:dyDescent="0.3">
      <c r="A657" s="1" t="s">
        <v>1715</v>
      </c>
      <c r="B657" t="str">
        <f>VLOOKUP(A657,'Customer Names'!$A$2:$E$2336,5,)</f>
        <v xml:space="preserve">  Matthew A</v>
      </c>
      <c r="C657">
        <f>VLOOKUP(A657,'Medical Examinations'!$B$2:$K$2337,2,)</f>
        <v>41.3</v>
      </c>
      <c r="D657">
        <f>VLOOKUP(A657,'Medical Examinations'!$B$2:$K$2337,3,0)</f>
        <v>9.59</v>
      </c>
      <c r="E657" t="str">
        <f>VLOOKUP(A657,'Medical Examinations'!$B$2:$K$2336,4,0)</f>
        <v>No</v>
      </c>
      <c r="F657" t="str">
        <f>VLOOKUP(A657,'Medical Examinations'!$B$2:$K$2337,5,0)</f>
        <v>No</v>
      </c>
      <c r="G657" t="str">
        <f>VLOOKUP(A657,'Medical Examinations'!$B$2:$K$2337,6,0)</f>
        <v>No</v>
      </c>
      <c r="H657">
        <f>VLOOKUP(A657,'Medical Examinations'!$B$2:$K$2337,7,0)</f>
        <v>0</v>
      </c>
      <c r="I657" t="str">
        <f>VLOOKUP(A657,'Medical Examinations'!$B$2:$K$2337,8,0)</f>
        <v>No</v>
      </c>
      <c r="J657" t="str">
        <f>VLOOKUP(A657,'Medical Examinations'!$B$2:$K$2337,9,0)</f>
        <v>Obesity</v>
      </c>
      <c r="K657" t="str">
        <f>VLOOKUP(A657,'Medical Examinations'!$B$2:$K$2337,10,0)</f>
        <v>Diabetes</v>
      </c>
      <c r="L657" s="14">
        <f>VLOOKUP(A657,'Hospitalisation Details'!B657:L3002,10,0)</f>
        <v>26160</v>
      </c>
      <c r="M657">
        <f>VLOOKUP(A657,'Hospitalisation Details'!$B$2:$L$2347,6,0)</f>
        <v>15038.51</v>
      </c>
      <c r="N657" t="str">
        <f>VLOOKUP(A657,'Hospitalisation Details'!$B$2:$L$2347,7,0)</f>
        <v>tier - 2</v>
      </c>
      <c r="O657" t="str">
        <f>VLOOKUP(A657,'Hospitalisation Details'!$B$2:$L$2347,8,0)</f>
        <v>tier - 3</v>
      </c>
      <c r="P657" t="str">
        <f>VLOOKUP(A657,'Hospitalisation Details'!$B$2:$L$2347,9,0)</f>
        <v>R1023</v>
      </c>
      <c r="Q657">
        <f>VLOOKUP(A657,'Hospitalisation Details'!$B$2:$L$2347,11,0)</f>
        <v>51</v>
      </c>
    </row>
    <row r="658" spans="1:17" ht="15.6" x14ac:dyDescent="0.3">
      <c r="A658" s="1" t="s">
        <v>1714</v>
      </c>
      <c r="B658" t="str">
        <f>VLOOKUP(A658,'Customer Names'!$A$2:$E$2336,5,)</f>
        <v xml:space="preserve">  Meta</v>
      </c>
      <c r="C658">
        <f>VLOOKUP(A658,'Medical Examinations'!$B$2:$K$2337,2,)</f>
        <v>42.95</v>
      </c>
      <c r="D658">
        <f>VLOOKUP(A658,'Medical Examinations'!$B$2:$K$2337,3,0)</f>
        <v>11.88</v>
      </c>
      <c r="E658" t="str">
        <f>VLOOKUP(A658,'Medical Examinations'!$B$2:$K$2336,4,0)</f>
        <v>Yes</v>
      </c>
      <c r="F658" t="str">
        <f>VLOOKUP(A658,'Medical Examinations'!$B$2:$K$2337,5,0)</f>
        <v>No</v>
      </c>
      <c r="G658" t="str">
        <f>VLOOKUP(A658,'Medical Examinations'!$B$2:$K$2337,6,0)</f>
        <v>No</v>
      </c>
      <c r="H658">
        <f>VLOOKUP(A658,'Medical Examinations'!$B$2:$K$2337,7,0)</f>
        <v>2</v>
      </c>
      <c r="I658" t="str">
        <f>VLOOKUP(A658,'Medical Examinations'!$B$2:$K$2337,8,0)</f>
        <v>No</v>
      </c>
      <c r="J658" t="str">
        <f>VLOOKUP(A658,'Medical Examinations'!$B$2:$K$2337,9,0)</f>
        <v>Obesity</v>
      </c>
      <c r="K658" t="str">
        <f>VLOOKUP(A658,'Medical Examinations'!$B$2:$K$2337,10,0)</f>
        <v>Diabetes</v>
      </c>
      <c r="L658" s="14">
        <f>VLOOKUP(A658,'Hospitalisation Details'!B658:L3003,10,0)</f>
        <v>25822</v>
      </c>
      <c r="M658">
        <f>VLOOKUP(A658,'Hospitalisation Details'!$B$2:$L$2347,6,0)</f>
        <v>15026.3</v>
      </c>
      <c r="N658" t="str">
        <f>VLOOKUP(A658,'Hospitalisation Details'!$B$2:$L$2347,7,0)</f>
        <v>tier - 2</v>
      </c>
      <c r="O658" t="str">
        <f>VLOOKUP(A658,'Hospitalisation Details'!$B$2:$L$2347,8,0)</f>
        <v>tier - 3</v>
      </c>
      <c r="P658" t="str">
        <f>VLOOKUP(A658,'Hospitalisation Details'!$B$2:$L$2347,9,0)</f>
        <v>R1011</v>
      </c>
      <c r="Q658">
        <f>VLOOKUP(A658,'Hospitalisation Details'!$B$2:$L$2347,11,0)</f>
        <v>52</v>
      </c>
    </row>
    <row r="659" spans="1:17" ht="15.6" x14ac:dyDescent="0.3">
      <c r="A659" s="1" t="s">
        <v>1713</v>
      </c>
      <c r="B659" t="str">
        <f>VLOOKUP(A659,'Customer Names'!$A$2:$E$2336,5,)</f>
        <v xml:space="preserve">  Rachel E</v>
      </c>
      <c r="C659">
        <f>VLOOKUP(A659,'Medical Examinations'!$B$2:$K$2337,2,)</f>
        <v>46.96</v>
      </c>
      <c r="D659">
        <f>VLOOKUP(A659,'Medical Examinations'!$B$2:$K$2337,3,0)</f>
        <v>4.6399999999999997</v>
      </c>
      <c r="E659" t="str">
        <f>VLOOKUP(A659,'Medical Examinations'!$B$2:$K$2336,4,0)</f>
        <v>No</v>
      </c>
      <c r="F659" t="str">
        <f>VLOOKUP(A659,'Medical Examinations'!$B$2:$K$2337,5,0)</f>
        <v>No</v>
      </c>
      <c r="G659" t="str">
        <f>VLOOKUP(A659,'Medical Examinations'!$B$2:$K$2337,6,0)</f>
        <v>Yes</v>
      </c>
      <c r="H659">
        <f>VLOOKUP(A659,'Medical Examinations'!$B$2:$K$2337,7,0)</f>
        <v>1</v>
      </c>
      <c r="I659" t="str">
        <f>VLOOKUP(A659,'Medical Examinations'!$B$2:$K$2337,8,0)</f>
        <v>No</v>
      </c>
      <c r="J659" t="str">
        <f>VLOOKUP(A659,'Medical Examinations'!$B$2:$K$2337,9,0)</f>
        <v>Obesity</v>
      </c>
      <c r="K659" t="str">
        <f>VLOOKUP(A659,'Medical Examinations'!$B$2:$K$2337,10,0)</f>
        <v>Normal</v>
      </c>
      <c r="L659" s="14">
        <f>VLOOKUP(A659,'Hospitalisation Details'!B659:L3004,10,0)</f>
        <v>29184</v>
      </c>
      <c r="M659">
        <f>VLOOKUP(A659,'Hospitalisation Details'!$B$2:$L$2347,6,0)</f>
        <v>15025.76</v>
      </c>
      <c r="N659" t="str">
        <f>VLOOKUP(A659,'Hospitalisation Details'!$B$2:$L$2347,7,0)</f>
        <v>tier - 2</v>
      </c>
      <c r="O659" t="str">
        <f>VLOOKUP(A659,'Hospitalisation Details'!$B$2:$L$2347,8,0)</f>
        <v>tier - 1</v>
      </c>
      <c r="P659" t="str">
        <f>VLOOKUP(A659,'Hospitalisation Details'!$B$2:$L$2347,9,0)</f>
        <v>R1011</v>
      </c>
      <c r="Q659">
        <f>VLOOKUP(A659,'Hospitalisation Details'!$B$2:$L$2347,11,0)</f>
        <v>43</v>
      </c>
    </row>
    <row r="660" spans="1:17" ht="15.6" x14ac:dyDescent="0.3">
      <c r="A660" s="1" t="s">
        <v>1712</v>
      </c>
      <c r="B660" t="str">
        <f>VLOOKUP(A660,'Customer Names'!$A$2:$E$2336,5,)</f>
        <v xml:space="preserve">  Angelica</v>
      </c>
      <c r="C660">
        <f>VLOOKUP(A660,'Medical Examinations'!$B$2:$K$2337,2,)</f>
        <v>30.495000000000001</v>
      </c>
      <c r="D660">
        <f>VLOOKUP(A660,'Medical Examinations'!$B$2:$K$2337,3,0)</f>
        <v>9.5299999999999994</v>
      </c>
      <c r="E660" t="str">
        <f>VLOOKUP(A660,'Medical Examinations'!$B$2:$K$2336,4,0)</f>
        <v>No</v>
      </c>
      <c r="F660" t="str">
        <f>VLOOKUP(A660,'Medical Examinations'!$B$2:$K$2337,5,0)</f>
        <v>No</v>
      </c>
      <c r="G660" t="str">
        <f>VLOOKUP(A660,'Medical Examinations'!$B$2:$K$2337,6,0)</f>
        <v>No</v>
      </c>
      <c r="H660">
        <f>VLOOKUP(A660,'Medical Examinations'!$B$2:$K$2337,7,0)</f>
        <v>0</v>
      </c>
      <c r="I660" t="str">
        <f>VLOOKUP(A660,'Medical Examinations'!$B$2:$K$2337,8,0)</f>
        <v>No</v>
      </c>
      <c r="J660" t="str">
        <f>VLOOKUP(A660,'Medical Examinations'!$B$2:$K$2337,9,0)</f>
        <v>Obesity</v>
      </c>
      <c r="K660" t="str">
        <f>VLOOKUP(A660,'Medical Examinations'!$B$2:$K$2337,10,0)</f>
        <v>Diabetes</v>
      </c>
      <c r="L660" s="14">
        <f>VLOOKUP(A660,'Hospitalisation Details'!B660:L3005,10,0)</f>
        <v>22136</v>
      </c>
      <c r="M660">
        <f>VLOOKUP(A660,'Hospitalisation Details'!$B$2:$L$2347,6,0)</f>
        <v>15019.76</v>
      </c>
      <c r="N660" t="str">
        <f>VLOOKUP(A660,'Hospitalisation Details'!$B$2:$L$2347,7,0)</f>
        <v>tier - 2</v>
      </c>
      <c r="O660" t="str">
        <f>VLOOKUP(A660,'Hospitalisation Details'!$B$2:$L$2347,8,0)</f>
        <v>tier - 2</v>
      </c>
      <c r="P660" t="str">
        <f>VLOOKUP(A660,'Hospitalisation Details'!$B$2:$L$2347,9,0)</f>
        <v>R1012</v>
      </c>
      <c r="Q660">
        <f>VLOOKUP(A660,'Hospitalisation Details'!$B$2:$L$2347,11,0)</f>
        <v>62</v>
      </c>
    </row>
    <row r="661" spans="1:17" ht="15.6" x14ac:dyDescent="0.3">
      <c r="A661" s="1" t="s">
        <v>1711</v>
      </c>
      <c r="B661" t="str">
        <f>VLOOKUP(A661,'Customer Names'!$A$2:$E$2336,5,)</f>
        <v xml:space="preserve">  Kathleen</v>
      </c>
      <c r="C661">
        <f>VLOOKUP(A661,'Medical Examinations'!$B$2:$K$2337,2,)</f>
        <v>17.954999999999998</v>
      </c>
      <c r="D661">
        <f>VLOOKUP(A661,'Medical Examinations'!$B$2:$K$2337,3,0)</f>
        <v>5.29</v>
      </c>
      <c r="E661" t="str">
        <f>VLOOKUP(A661,'Medical Examinations'!$B$2:$K$2336,4,0)</f>
        <v>Yes</v>
      </c>
      <c r="F661" t="str">
        <f>VLOOKUP(A661,'Medical Examinations'!$B$2:$K$2337,5,0)</f>
        <v>No</v>
      </c>
      <c r="G661" t="str">
        <f>VLOOKUP(A661,'Medical Examinations'!$B$2:$K$2337,6,0)</f>
        <v>No</v>
      </c>
      <c r="H661">
        <f>VLOOKUP(A661,'Medical Examinations'!$B$2:$K$2337,7,0)</f>
        <v>1</v>
      </c>
      <c r="I661" t="str">
        <f>VLOOKUP(A661,'Medical Examinations'!$B$2:$K$2337,8,0)</f>
        <v>Yes</v>
      </c>
      <c r="J661" t="str">
        <f>VLOOKUP(A661,'Medical Examinations'!$B$2:$K$2337,9,0)</f>
        <v>Underweight</v>
      </c>
      <c r="K661" t="str">
        <f>VLOOKUP(A661,'Medical Examinations'!$B$2:$K$2337,10,0)</f>
        <v>Normal</v>
      </c>
      <c r="L661" s="14">
        <f>VLOOKUP(A661,'Hospitalisation Details'!B661:L3006,10,0)</f>
        <v>34913</v>
      </c>
      <c r="M661">
        <f>VLOOKUP(A661,'Hospitalisation Details'!$B$2:$L$2347,6,0)</f>
        <v>15006.58</v>
      </c>
      <c r="N661" t="str">
        <f>VLOOKUP(A661,'Hospitalisation Details'!$B$2:$L$2347,7,0)</f>
        <v>tier - 2</v>
      </c>
      <c r="O661" t="str">
        <f>VLOOKUP(A661,'Hospitalisation Details'!$B$2:$L$2347,8,0)</f>
        <v>tier - 2</v>
      </c>
      <c r="P661" t="str">
        <f>VLOOKUP(A661,'Hospitalisation Details'!$B$2:$L$2347,9,0)</f>
        <v>R1024</v>
      </c>
      <c r="Q661">
        <f>VLOOKUP(A661,'Hospitalisation Details'!$B$2:$L$2347,11,0)</f>
        <v>27</v>
      </c>
    </row>
    <row r="662" spans="1:17" ht="15.6" x14ac:dyDescent="0.3">
      <c r="A662" s="1" t="s">
        <v>1710</v>
      </c>
      <c r="B662" t="str">
        <f>VLOOKUP(A662,'Customer Names'!$A$2:$E$2336,5,)</f>
        <v xml:space="preserve">  Gabriel D</v>
      </c>
      <c r="C662">
        <f>VLOOKUP(A662,'Medical Examinations'!$B$2:$K$2337,2,)</f>
        <v>25.6</v>
      </c>
      <c r="D662">
        <f>VLOOKUP(A662,'Medical Examinations'!$B$2:$K$2337,3,0)</f>
        <v>10.95</v>
      </c>
      <c r="E662" t="str">
        <f>VLOOKUP(A662,'Medical Examinations'!$B$2:$K$2336,4,0)</f>
        <v>No</v>
      </c>
      <c r="F662" t="str">
        <f>VLOOKUP(A662,'Medical Examinations'!$B$2:$K$2337,5,0)</f>
        <v>No</v>
      </c>
      <c r="G662" t="str">
        <f>VLOOKUP(A662,'Medical Examinations'!$B$2:$K$2337,6,0)</f>
        <v>No</v>
      </c>
      <c r="H662">
        <f>VLOOKUP(A662,'Medical Examinations'!$B$2:$K$2337,7,0)</f>
        <v>3</v>
      </c>
      <c r="I662" t="str">
        <f>VLOOKUP(A662,'Medical Examinations'!$B$2:$K$2337,8,0)</f>
        <v>No</v>
      </c>
      <c r="J662" t="str">
        <f>VLOOKUP(A662,'Medical Examinations'!$B$2:$K$2337,9,0)</f>
        <v>Overweight</v>
      </c>
      <c r="K662" t="str">
        <f>VLOOKUP(A662,'Medical Examinations'!$B$2:$K$2337,10,0)</f>
        <v>Diabetes</v>
      </c>
      <c r="L662" s="14">
        <f>VLOOKUP(A662,'Hospitalisation Details'!B662:L3007,10,0)</f>
        <v>21395</v>
      </c>
      <c r="M662">
        <f>VLOOKUP(A662,'Hospitalisation Details'!$B$2:$L$2347,6,0)</f>
        <v>14988.43</v>
      </c>
      <c r="N662" t="str">
        <f>VLOOKUP(A662,'Hospitalisation Details'!$B$2:$L$2347,7,0)</f>
        <v>tier - 2</v>
      </c>
      <c r="O662" t="str">
        <f>VLOOKUP(A662,'Hospitalisation Details'!$B$2:$L$2347,8,0)</f>
        <v>tier - 3</v>
      </c>
      <c r="P662" t="str">
        <f>VLOOKUP(A662,'Hospitalisation Details'!$B$2:$L$2347,9,0)</f>
        <v>R1011</v>
      </c>
      <c r="Q662">
        <f>VLOOKUP(A662,'Hospitalisation Details'!$B$2:$L$2347,11,0)</f>
        <v>64</v>
      </c>
    </row>
    <row r="663" spans="1:17" ht="15.6" x14ac:dyDescent="0.3">
      <c r="A663" s="1" t="s">
        <v>1709</v>
      </c>
      <c r="B663" t="str">
        <f>VLOOKUP(A663,'Customer Names'!$A$2:$E$2336,5,)</f>
        <v xml:space="preserve">  Jeff T</v>
      </c>
      <c r="C663">
        <f>VLOOKUP(A663,'Medical Examinations'!$B$2:$K$2337,2,)</f>
        <v>34.21</v>
      </c>
      <c r="D663">
        <f>VLOOKUP(A663,'Medical Examinations'!$B$2:$K$2337,3,0)</f>
        <v>9.17</v>
      </c>
      <c r="E663" t="str">
        <f>VLOOKUP(A663,'Medical Examinations'!$B$2:$K$2336,4,0)</f>
        <v>No</v>
      </c>
      <c r="F663" t="str">
        <f>VLOOKUP(A663,'Medical Examinations'!$B$2:$K$2337,5,0)</f>
        <v>No</v>
      </c>
      <c r="G663" t="str">
        <f>VLOOKUP(A663,'Medical Examinations'!$B$2:$K$2337,6,0)</f>
        <v>No</v>
      </c>
      <c r="H663">
        <f>VLOOKUP(A663,'Medical Examinations'!$B$2:$K$2337,7,0)</f>
        <v>0</v>
      </c>
      <c r="I663" t="str">
        <f>VLOOKUP(A663,'Medical Examinations'!$B$2:$K$2337,8,0)</f>
        <v>No</v>
      </c>
      <c r="J663" t="str">
        <f>VLOOKUP(A663,'Medical Examinations'!$B$2:$K$2337,9,0)</f>
        <v>Obesity</v>
      </c>
      <c r="K663" t="str">
        <f>VLOOKUP(A663,'Medical Examinations'!$B$2:$K$2337,10,0)</f>
        <v>Diabetes</v>
      </c>
      <c r="L663" s="14">
        <f>VLOOKUP(A663,'Hospitalisation Details'!B663:L3008,10,0)</f>
        <v>22979</v>
      </c>
      <c r="M663">
        <f>VLOOKUP(A663,'Hospitalisation Details'!$B$2:$L$2347,6,0)</f>
        <v>14945.34</v>
      </c>
      <c r="N663" t="str">
        <f>VLOOKUP(A663,'Hospitalisation Details'!$B$2:$L$2347,7,0)</f>
        <v>tier - 2</v>
      </c>
      <c r="O663" t="str">
        <f>VLOOKUP(A663,'Hospitalisation Details'!$B$2:$L$2347,8,0)</f>
        <v>tier - 1</v>
      </c>
      <c r="P663" t="str">
        <f>VLOOKUP(A663,'Hospitalisation Details'!$B$2:$L$2347,9,0)</f>
        <v>R1021</v>
      </c>
      <c r="Q663">
        <f>VLOOKUP(A663,'Hospitalisation Details'!$B$2:$L$2347,11,0)</f>
        <v>60</v>
      </c>
    </row>
    <row r="664" spans="1:17" ht="15.6" x14ac:dyDescent="0.3">
      <c r="A664" s="1" t="s">
        <v>1708</v>
      </c>
      <c r="B664" t="str">
        <f>VLOOKUP(A664,'Customer Names'!$A$2:$E$2336,5,)</f>
        <v xml:space="preserve">  Neil D</v>
      </c>
      <c r="C664">
        <f>VLOOKUP(A664,'Medical Examinations'!$B$2:$K$2337,2,)</f>
        <v>39.74</v>
      </c>
      <c r="D664">
        <f>VLOOKUP(A664,'Medical Examinations'!$B$2:$K$2337,3,0)</f>
        <v>7.39</v>
      </c>
      <c r="E664" t="str">
        <f>VLOOKUP(A664,'Medical Examinations'!$B$2:$K$2336,4,0)</f>
        <v>No</v>
      </c>
      <c r="F664" t="str">
        <f>VLOOKUP(A664,'Medical Examinations'!$B$2:$K$2337,5,0)</f>
        <v>No</v>
      </c>
      <c r="G664" t="str">
        <f>VLOOKUP(A664,'Medical Examinations'!$B$2:$K$2337,6,0)</f>
        <v>No</v>
      </c>
      <c r="H664">
        <f>VLOOKUP(A664,'Medical Examinations'!$B$2:$K$2337,7,0)</f>
        <v>0</v>
      </c>
      <c r="I664" t="str">
        <f>VLOOKUP(A664,'Medical Examinations'!$B$2:$K$2337,8,0)</f>
        <v>No</v>
      </c>
      <c r="J664" t="str">
        <f>VLOOKUP(A664,'Medical Examinations'!$B$2:$K$2337,9,0)</f>
        <v>Obesity</v>
      </c>
      <c r="K664" t="str">
        <f>VLOOKUP(A664,'Medical Examinations'!$B$2:$K$2337,10,0)</f>
        <v>Diabetes</v>
      </c>
      <c r="L664" s="14">
        <f>VLOOKUP(A664,'Hospitalisation Details'!B664:L3009,10,0)</f>
        <v>25150</v>
      </c>
      <c r="M664">
        <f>VLOOKUP(A664,'Hospitalisation Details'!$B$2:$L$2347,6,0)</f>
        <v>14926.97</v>
      </c>
      <c r="N664" t="str">
        <f>VLOOKUP(A664,'Hospitalisation Details'!$B$2:$L$2347,7,0)</f>
        <v>tier - 2</v>
      </c>
      <c r="O664" t="str">
        <f>VLOOKUP(A664,'Hospitalisation Details'!$B$2:$L$2347,8,0)</f>
        <v>tier - 2</v>
      </c>
      <c r="P664" t="str">
        <f>VLOOKUP(A664,'Hospitalisation Details'!$B$2:$L$2347,9,0)</f>
        <v>R1012</v>
      </c>
      <c r="Q664">
        <f>VLOOKUP(A664,'Hospitalisation Details'!$B$2:$L$2347,11,0)</f>
        <v>54</v>
      </c>
    </row>
    <row r="665" spans="1:17" ht="15.6" x14ac:dyDescent="0.3">
      <c r="A665" s="1" t="s">
        <v>1707</v>
      </c>
      <c r="B665" t="str">
        <f>VLOOKUP(A665,'Customer Names'!$A$2:$E$2336,5,)</f>
        <v xml:space="preserve">  Katherine L</v>
      </c>
      <c r="C665">
        <f>VLOOKUP(A665,'Medical Examinations'!$B$2:$K$2337,2,)</f>
        <v>49.53</v>
      </c>
      <c r="D665">
        <f>VLOOKUP(A665,'Medical Examinations'!$B$2:$K$2337,3,0)</f>
        <v>9.1300000000000008</v>
      </c>
      <c r="E665" t="str">
        <f>VLOOKUP(A665,'Medical Examinations'!$B$2:$K$2336,4,0)</f>
        <v>Yes</v>
      </c>
      <c r="F665" t="str">
        <f>VLOOKUP(A665,'Medical Examinations'!$B$2:$K$2337,5,0)</f>
        <v>No</v>
      </c>
      <c r="G665" t="str">
        <f>VLOOKUP(A665,'Medical Examinations'!$B$2:$K$2337,6,0)</f>
        <v>No</v>
      </c>
      <c r="H665">
        <f>VLOOKUP(A665,'Medical Examinations'!$B$2:$K$2337,7,0)</f>
        <v>0</v>
      </c>
      <c r="I665" t="str">
        <f>VLOOKUP(A665,'Medical Examinations'!$B$2:$K$2337,8,0)</f>
        <v>No</v>
      </c>
      <c r="J665" t="str">
        <f>VLOOKUP(A665,'Medical Examinations'!$B$2:$K$2337,9,0)</f>
        <v>Obesity</v>
      </c>
      <c r="K665" t="str">
        <f>VLOOKUP(A665,'Medical Examinations'!$B$2:$K$2337,10,0)</f>
        <v>Diabetes</v>
      </c>
      <c r="L665" s="14">
        <f>VLOOKUP(A665,'Hospitalisation Details'!B665:L3010,10,0)</f>
        <v>29771</v>
      </c>
      <c r="M665">
        <f>VLOOKUP(A665,'Hospitalisation Details'!$B$2:$L$2347,6,0)</f>
        <v>14908.27</v>
      </c>
      <c r="N665" t="str">
        <f>VLOOKUP(A665,'Hospitalisation Details'!$B$2:$L$2347,7,0)</f>
        <v>tier - 2</v>
      </c>
      <c r="O665" t="str">
        <f>VLOOKUP(A665,'Hospitalisation Details'!$B$2:$L$2347,8,0)</f>
        <v>tier - 1</v>
      </c>
      <c r="P665" t="str">
        <f>VLOOKUP(A665,'Hospitalisation Details'!$B$2:$L$2347,9,0)</f>
        <v>R1011</v>
      </c>
      <c r="Q665">
        <f>VLOOKUP(A665,'Hospitalisation Details'!$B$2:$L$2347,11,0)</f>
        <v>41</v>
      </c>
    </row>
    <row r="666" spans="1:17" ht="15.6" x14ac:dyDescent="0.3">
      <c r="A666" s="1" t="s">
        <v>1706</v>
      </c>
      <c r="B666" t="str">
        <f>VLOOKUP(A666,'Customer Names'!$A$2:$E$2336,5,)</f>
        <v xml:space="preserve">  Ariel E</v>
      </c>
      <c r="C666">
        <f>VLOOKUP(A666,'Medical Examinations'!$B$2:$K$2337,2,)</f>
        <v>39.33</v>
      </c>
      <c r="D666">
        <f>VLOOKUP(A666,'Medical Examinations'!$B$2:$K$2337,3,0)</f>
        <v>10.4</v>
      </c>
      <c r="E666" t="str">
        <f>VLOOKUP(A666,'Medical Examinations'!$B$2:$K$2336,4,0)</f>
        <v>No</v>
      </c>
      <c r="F666" t="str">
        <f>VLOOKUP(A666,'Medical Examinations'!$B$2:$K$2337,5,0)</f>
        <v>No</v>
      </c>
      <c r="G666" t="str">
        <f>VLOOKUP(A666,'Medical Examinations'!$B$2:$K$2337,6,0)</f>
        <v>No</v>
      </c>
      <c r="H666">
        <f>VLOOKUP(A666,'Medical Examinations'!$B$2:$K$2337,7,0)</f>
        <v>3</v>
      </c>
      <c r="I666" t="str">
        <f>VLOOKUP(A666,'Medical Examinations'!$B$2:$K$2337,8,0)</f>
        <v>No</v>
      </c>
      <c r="J666" t="str">
        <f>VLOOKUP(A666,'Medical Examinations'!$B$2:$K$2337,9,0)</f>
        <v>Obesity</v>
      </c>
      <c r="K666" t="str">
        <f>VLOOKUP(A666,'Medical Examinations'!$B$2:$K$2337,10,0)</f>
        <v>Diabetes</v>
      </c>
      <c r="L666" s="14">
        <f>VLOOKUP(A666,'Hospitalisation Details'!B666:L3011,10,0)</f>
        <v>21475</v>
      </c>
      <c r="M666">
        <f>VLOOKUP(A666,'Hospitalisation Details'!$B$2:$L$2347,6,0)</f>
        <v>14901.52</v>
      </c>
      <c r="N666" t="str">
        <f>VLOOKUP(A666,'Hospitalisation Details'!$B$2:$L$2347,7,0)</f>
        <v>tier - 2</v>
      </c>
      <c r="O666" t="str">
        <f>VLOOKUP(A666,'Hospitalisation Details'!$B$2:$L$2347,8,0)</f>
        <v>tier - 2</v>
      </c>
      <c r="P666" t="str">
        <f>VLOOKUP(A666,'Hospitalisation Details'!$B$2:$L$2347,9,0)</f>
        <v>R1024</v>
      </c>
      <c r="Q666">
        <f>VLOOKUP(A666,'Hospitalisation Details'!$B$2:$L$2347,11,0)</f>
        <v>64</v>
      </c>
    </row>
    <row r="667" spans="1:17" ht="15.6" x14ac:dyDescent="0.3">
      <c r="A667" s="1" t="s">
        <v>1705</v>
      </c>
      <c r="B667" t="str">
        <f>VLOOKUP(A667,'Customer Names'!$A$2:$E$2336,5,)</f>
        <v xml:space="preserve">  Christopher P</v>
      </c>
      <c r="C667">
        <f>VLOOKUP(A667,'Medical Examinations'!$B$2:$K$2337,2,)</f>
        <v>39.979999999999997</v>
      </c>
      <c r="D667">
        <f>VLOOKUP(A667,'Medical Examinations'!$B$2:$K$2337,3,0)</f>
        <v>9.4600000000000009</v>
      </c>
      <c r="E667" t="str">
        <f>VLOOKUP(A667,'Medical Examinations'!$B$2:$K$2336,4,0)</f>
        <v>Yes</v>
      </c>
      <c r="F667" t="str">
        <f>VLOOKUP(A667,'Medical Examinations'!$B$2:$K$2337,5,0)</f>
        <v>No</v>
      </c>
      <c r="G667" t="str">
        <f>VLOOKUP(A667,'Medical Examinations'!$B$2:$K$2337,6,0)</f>
        <v>No</v>
      </c>
      <c r="H667">
        <f>VLOOKUP(A667,'Medical Examinations'!$B$2:$K$2337,7,0)</f>
        <v>2</v>
      </c>
      <c r="I667" t="str">
        <f>VLOOKUP(A667,'Medical Examinations'!$B$2:$K$2337,8,0)</f>
        <v>No</v>
      </c>
      <c r="J667" t="str">
        <f>VLOOKUP(A667,'Medical Examinations'!$B$2:$K$2337,9,0)</f>
        <v>Obesity</v>
      </c>
      <c r="K667" t="str">
        <f>VLOOKUP(A667,'Medical Examinations'!$B$2:$K$2337,10,0)</f>
        <v>Diabetes</v>
      </c>
      <c r="L667" s="14">
        <f>VLOOKUP(A667,'Hospitalisation Details'!B667:L3012,10,0)</f>
        <v>25883</v>
      </c>
      <c r="M667">
        <f>VLOOKUP(A667,'Hospitalisation Details'!$B$2:$L$2347,6,0)</f>
        <v>14847.63</v>
      </c>
      <c r="N667" t="str">
        <f>VLOOKUP(A667,'Hospitalisation Details'!$B$2:$L$2347,7,0)</f>
        <v>tier - 2</v>
      </c>
      <c r="O667" t="str">
        <f>VLOOKUP(A667,'Hospitalisation Details'!$B$2:$L$2347,8,0)</f>
        <v>tier - 2</v>
      </c>
      <c r="P667" t="str">
        <f>VLOOKUP(A667,'Hospitalisation Details'!$B$2:$L$2347,9,0)</f>
        <v>R1023</v>
      </c>
      <c r="Q667">
        <f>VLOOKUP(A667,'Hospitalisation Details'!$B$2:$L$2347,11,0)</f>
        <v>52</v>
      </c>
    </row>
    <row r="668" spans="1:17" ht="15.6" x14ac:dyDescent="0.3">
      <c r="A668" s="1" t="s">
        <v>1704</v>
      </c>
      <c r="B668" t="str">
        <f>VLOOKUP(A668,'Customer Names'!$A$2:$E$2336,5,)</f>
        <v xml:space="preserve">  Erin M</v>
      </c>
      <c r="C668">
        <f>VLOOKUP(A668,'Medical Examinations'!$B$2:$K$2337,2,)</f>
        <v>46.51</v>
      </c>
      <c r="D668">
        <f>VLOOKUP(A668,'Medical Examinations'!$B$2:$K$2337,3,0)</f>
        <v>8.69</v>
      </c>
      <c r="E668" t="str">
        <f>VLOOKUP(A668,'Medical Examinations'!$B$2:$K$2336,4,0)</f>
        <v>Yes</v>
      </c>
      <c r="F668" t="str">
        <f>VLOOKUP(A668,'Medical Examinations'!$B$2:$K$2337,5,0)</f>
        <v>No</v>
      </c>
      <c r="G668" t="str">
        <f>VLOOKUP(A668,'Medical Examinations'!$B$2:$K$2337,6,0)</f>
        <v>No</v>
      </c>
      <c r="H668">
        <f>VLOOKUP(A668,'Medical Examinations'!$B$2:$K$2337,7,0)</f>
        <v>0</v>
      </c>
      <c r="I668" t="str">
        <f>VLOOKUP(A668,'Medical Examinations'!$B$2:$K$2337,8,0)</f>
        <v>No</v>
      </c>
      <c r="J668" t="str">
        <f>VLOOKUP(A668,'Medical Examinations'!$B$2:$K$2337,9,0)</f>
        <v>Obesity</v>
      </c>
      <c r="K668" t="str">
        <f>VLOOKUP(A668,'Medical Examinations'!$B$2:$K$2337,10,0)</f>
        <v>Diabetes</v>
      </c>
      <c r="L668" s="14">
        <f>VLOOKUP(A668,'Hospitalisation Details'!B668:L3013,10,0)</f>
        <v>29742</v>
      </c>
      <c r="M668">
        <f>VLOOKUP(A668,'Hospitalisation Details'!$B$2:$L$2347,6,0)</f>
        <v>14843.96</v>
      </c>
      <c r="N668" t="str">
        <f>VLOOKUP(A668,'Hospitalisation Details'!$B$2:$L$2347,7,0)</f>
        <v>tier - 2</v>
      </c>
      <c r="O668" t="str">
        <f>VLOOKUP(A668,'Hospitalisation Details'!$B$2:$L$2347,8,0)</f>
        <v>tier - 3</v>
      </c>
      <c r="P668" t="str">
        <f>VLOOKUP(A668,'Hospitalisation Details'!$B$2:$L$2347,9,0)</f>
        <v>R1026</v>
      </c>
      <c r="Q668">
        <f>VLOOKUP(A668,'Hospitalisation Details'!$B$2:$L$2347,11,0)</f>
        <v>42</v>
      </c>
    </row>
    <row r="669" spans="1:17" ht="15.6" x14ac:dyDescent="0.3">
      <c r="A669" s="1" t="s">
        <v>1703</v>
      </c>
      <c r="B669" t="str">
        <f>VLOOKUP(A669,'Customer Names'!$A$2:$E$2336,5,)</f>
        <v xml:space="preserve">  Molly K</v>
      </c>
      <c r="C669">
        <f>VLOOKUP(A669,'Medical Examinations'!$B$2:$K$2337,2,)</f>
        <v>43.58</v>
      </c>
      <c r="D669">
        <f>VLOOKUP(A669,'Medical Examinations'!$B$2:$K$2337,3,0)</f>
        <v>4.2300000000000004</v>
      </c>
      <c r="E669" t="str">
        <f>VLOOKUP(A669,'Medical Examinations'!$B$2:$K$2336,4,0)</f>
        <v>No</v>
      </c>
      <c r="F669" t="str">
        <f>VLOOKUP(A669,'Medical Examinations'!$B$2:$K$2337,5,0)</f>
        <v>No</v>
      </c>
      <c r="G669" t="str">
        <f>VLOOKUP(A669,'Medical Examinations'!$B$2:$K$2337,6,0)</f>
        <v>Yes</v>
      </c>
      <c r="H669">
        <f>VLOOKUP(A669,'Medical Examinations'!$B$2:$K$2337,7,0)</f>
        <v>1</v>
      </c>
      <c r="I669" t="str">
        <f>VLOOKUP(A669,'Medical Examinations'!$B$2:$K$2337,8,0)</f>
        <v>No</v>
      </c>
      <c r="J669" t="str">
        <f>VLOOKUP(A669,'Medical Examinations'!$B$2:$K$2337,9,0)</f>
        <v>Obesity</v>
      </c>
      <c r="K669" t="str">
        <f>VLOOKUP(A669,'Medical Examinations'!$B$2:$K$2337,10,0)</f>
        <v>Normal</v>
      </c>
      <c r="L669" s="14">
        <f>VLOOKUP(A669,'Hospitalisation Details'!B669:L3014,10,0)</f>
        <v>29146</v>
      </c>
      <c r="M669">
        <f>VLOOKUP(A669,'Hospitalisation Details'!$B$2:$L$2347,6,0)</f>
        <v>14839.34</v>
      </c>
      <c r="N669" t="str">
        <f>VLOOKUP(A669,'Hospitalisation Details'!$B$2:$L$2347,7,0)</f>
        <v>tier - 2</v>
      </c>
      <c r="O669" t="str">
        <f>VLOOKUP(A669,'Hospitalisation Details'!$B$2:$L$2347,8,0)</f>
        <v>tier - 3</v>
      </c>
      <c r="P669" t="str">
        <f>VLOOKUP(A669,'Hospitalisation Details'!$B$2:$L$2347,9,0)</f>
        <v>R1026</v>
      </c>
      <c r="Q669">
        <f>VLOOKUP(A669,'Hospitalisation Details'!$B$2:$L$2347,11,0)</f>
        <v>43</v>
      </c>
    </row>
    <row r="670" spans="1:17" ht="15.6" x14ac:dyDescent="0.3">
      <c r="A670" s="1" t="s">
        <v>1702</v>
      </c>
      <c r="B670" t="str">
        <f>VLOOKUP(A670,'Customer Names'!$A$2:$E$2336,5,)</f>
        <v xml:space="preserve">  Ryan J</v>
      </c>
      <c r="C670">
        <f>VLOOKUP(A670,'Medical Examinations'!$B$2:$K$2337,2,)</f>
        <v>42.28</v>
      </c>
      <c r="D670">
        <f>VLOOKUP(A670,'Medical Examinations'!$B$2:$K$2337,3,0)</f>
        <v>9.16</v>
      </c>
      <c r="E670" t="str">
        <f>VLOOKUP(A670,'Medical Examinations'!$B$2:$K$2336,4,0)</f>
        <v>Yes</v>
      </c>
      <c r="F670" t="str">
        <f>VLOOKUP(A670,'Medical Examinations'!$B$2:$K$2337,5,0)</f>
        <v>No</v>
      </c>
      <c r="G670" t="str">
        <f>VLOOKUP(A670,'Medical Examinations'!$B$2:$K$2337,6,0)</f>
        <v>No</v>
      </c>
      <c r="H670">
        <f>VLOOKUP(A670,'Medical Examinations'!$B$2:$K$2337,7,0)</f>
        <v>1</v>
      </c>
      <c r="I670" t="str">
        <f>VLOOKUP(A670,'Medical Examinations'!$B$2:$K$2337,8,0)</f>
        <v>No</v>
      </c>
      <c r="J670" t="str">
        <f>VLOOKUP(A670,'Medical Examinations'!$B$2:$K$2337,9,0)</f>
        <v>Obesity</v>
      </c>
      <c r="K670" t="str">
        <f>VLOOKUP(A670,'Medical Examinations'!$B$2:$K$2337,10,0)</f>
        <v>Diabetes</v>
      </c>
      <c r="L670" s="14">
        <f>VLOOKUP(A670,'Hospitalisation Details'!B670:L3015,10,0)</f>
        <v>27738</v>
      </c>
      <c r="M670">
        <f>VLOOKUP(A670,'Hospitalisation Details'!$B$2:$L$2347,6,0)</f>
        <v>14819</v>
      </c>
      <c r="N670" t="str">
        <f>VLOOKUP(A670,'Hospitalisation Details'!$B$2:$L$2347,7,0)</f>
        <v>tier - 2</v>
      </c>
      <c r="O670" t="str">
        <f>VLOOKUP(A670,'Hospitalisation Details'!$B$2:$L$2347,8,0)</f>
        <v>tier - 3</v>
      </c>
      <c r="P670" t="str">
        <f>VLOOKUP(A670,'Hospitalisation Details'!$B$2:$L$2347,9,0)</f>
        <v>R1023</v>
      </c>
      <c r="Q670">
        <f>VLOOKUP(A670,'Hospitalisation Details'!$B$2:$L$2347,11,0)</f>
        <v>47</v>
      </c>
    </row>
    <row r="671" spans="1:17" ht="15.6" x14ac:dyDescent="0.3">
      <c r="A671" s="1" t="s">
        <v>1701</v>
      </c>
      <c r="B671" t="str">
        <f>VLOOKUP(A671,'Customer Names'!$A$2:$E$2336,5,)</f>
        <v xml:space="preserve">  Jennifer</v>
      </c>
      <c r="C671">
        <f>VLOOKUP(A671,'Medical Examinations'!$B$2:$K$2337,2,)</f>
        <v>35.520000000000003</v>
      </c>
      <c r="D671">
        <f>VLOOKUP(A671,'Medical Examinations'!$B$2:$K$2337,3,0)</f>
        <v>8.26</v>
      </c>
      <c r="E671" t="str">
        <f>VLOOKUP(A671,'Medical Examinations'!$B$2:$K$2336,4,0)</f>
        <v>No</v>
      </c>
      <c r="F671" t="str">
        <f>VLOOKUP(A671,'Medical Examinations'!$B$2:$K$2337,5,0)</f>
        <v>No</v>
      </c>
      <c r="G671" t="str">
        <f>VLOOKUP(A671,'Medical Examinations'!$B$2:$K$2337,6,0)</f>
        <v>No</v>
      </c>
      <c r="H671">
        <f>VLOOKUP(A671,'Medical Examinations'!$B$2:$K$2337,7,0)</f>
        <v>0</v>
      </c>
      <c r="I671" t="str">
        <f>VLOOKUP(A671,'Medical Examinations'!$B$2:$K$2337,8,0)</f>
        <v>No</v>
      </c>
      <c r="J671" t="str">
        <f>VLOOKUP(A671,'Medical Examinations'!$B$2:$K$2337,9,0)</f>
        <v>Obesity</v>
      </c>
      <c r="K671" t="str">
        <f>VLOOKUP(A671,'Medical Examinations'!$B$2:$K$2337,10,0)</f>
        <v>Diabetes</v>
      </c>
      <c r="L671" s="14">
        <f>VLOOKUP(A671,'Hospitalisation Details'!B671:L3016,10,0)</f>
        <v>23950</v>
      </c>
      <c r="M671">
        <f>VLOOKUP(A671,'Hospitalisation Details'!$B$2:$L$2347,6,0)</f>
        <v>14750.42</v>
      </c>
      <c r="N671" t="str">
        <f>VLOOKUP(A671,'Hospitalisation Details'!$B$2:$L$2347,7,0)</f>
        <v>tier - 2</v>
      </c>
      <c r="O671" t="str">
        <f>VLOOKUP(A671,'Hospitalisation Details'!$B$2:$L$2347,8,0)</f>
        <v>tier - 2</v>
      </c>
      <c r="P671" t="str">
        <f>VLOOKUP(A671,'Hospitalisation Details'!$B$2:$L$2347,9,0)</f>
        <v>R1026</v>
      </c>
      <c r="Q671">
        <f>VLOOKUP(A671,'Hospitalisation Details'!$B$2:$L$2347,11,0)</f>
        <v>57</v>
      </c>
    </row>
    <row r="672" spans="1:17" ht="15.6" x14ac:dyDescent="0.3">
      <c r="A672" s="1" t="s">
        <v>1700</v>
      </c>
      <c r="B672" t="str">
        <f>VLOOKUP(A672,'Customer Names'!$A$2:$E$2336,5,)</f>
        <v xml:space="preserve">  Daniel M</v>
      </c>
      <c r="C672">
        <f>VLOOKUP(A672,'Medical Examinations'!$B$2:$K$2337,2,)</f>
        <v>33.6</v>
      </c>
      <c r="D672">
        <f>VLOOKUP(A672,'Medical Examinations'!$B$2:$K$2337,3,0)</f>
        <v>11.25</v>
      </c>
      <c r="E672" t="str">
        <f>VLOOKUP(A672,'Medical Examinations'!$B$2:$K$2336,4,0)</f>
        <v>No</v>
      </c>
      <c r="F672" t="str">
        <f>VLOOKUP(A672,'Medical Examinations'!$B$2:$K$2337,5,0)</f>
        <v>No</v>
      </c>
      <c r="G672" t="str">
        <f>VLOOKUP(A672,'Medical Examinations'!$B$2:$K$2337,6,0)</f>
        <v>No</v>
      </c>
      <c r="H672">
        <f>VLOOKUP(A672,'Medical Examinations'!$B$2:$K$2337,7,0)</f>
        <v>0</v>
      </c>
      <c r="I672" t="str">
        <f>VLOOKUP(A672,'Medical Examinations'!$B$2:$K$2337,8,0)</f>
        <v>No</v>
      </c>
      <c r="J672" t="str">
        <f>VLOOKUP(A672,'Medical Examinations'!$B$2:$K$2337,9,0)</f>
        <v>Obesity</v>
      </c>
      <c r="K672" t="str">
        <f>VLOOKUP(A672,'Medical Examinations'!$B$2:$K$2337,10,0)</f>
        <v>Diabetes</v>
      </c>
      <c r="L672" s="14">
        <f>VLOOKUP(A672,'Hospitalisation Details'!B672:L3017,10,0)</f>
        <v>22856</v>
      </c>
      <c r="M672">
        <f>VLOOKUP(A672,'Hospitalisation Details'!$B$2:$L$2347,6,0)</f>
        <v>14738.43</v>
      </c>
      <c r="N672" t="str">
        <f>VLOOKUP(A672,'Hospitalisation Details'!$B$2:$L$2347,7,0)</f>
        <v>tier - 2</v>
      </c>
      <c r="O672" t="str">
        <f>VLOOKUP(A672,'Hospitalisation Details'!$B$2:$L$2347,8,0)</f>
        <v>tier - 3</v>
      </c>
      <c r="P672" t="str">
        <f>VLOOKUP(A672,'Hospitalisation Details'!$B$2:$L$2347,9,0)</f>
        <v>R1021</v>
      </c>
      <c r="Q672">
        <f>VLOOKUP(A672,'Hospitalisation Details'!$B$2:$L$2347,11,0)</f>
        <v>60</v>
      </c>
    </row>
    <row r="673" spans="1:17" ht="15.6" x14ac:dyDescent="0.3">
      <c r="A673" s="1" t="s">
        <v>1699</v>
      </c>
      <c r="B673" t="str">
        <f>VLOOKUP(A673,'Customer Names'!$A$2:$E$2336,5,)</f>
        <v xml:space="preserve">  Hiruni</v>
      </c>
      <c r="C673">
        <f>VLOOKUP(A673,'Medical Examinations'!$B$2:$K$2337,2,)</f>
        <v>22.42</v>
      </c>
      <c r="D673">
        <f>VLOOKUP(A673,'Medical Examinations'!$B$2:$K$2337,3,0)</f>
        <v>6.74</v>
      </c>
      <c r="E673" t="str">
        <f>VLOOKUP(A673,'Medical Examinations'!$B$2:$K$2336,4,0)</f>
        <v>No</v>
      </c>
      <c r="F673" t="str">
        <f>VLOOKUP(A673,'Medical Examinations'!$B$2:$K$2337,5,0)</f>
        <v>No</v>
      </c>
      <c r="G673" t="str">
        <f>VLOOKUP(A673,'Medical Examinations'!$B$2:$K$2337,6,0)</f>
        <v>No</v>
      </c>
      <c r="H673">
        <f>VLOOKUP(A673,'Medical Examinations'!$B$2:$K$2337,7,0)</f>
        <v>0</v>
      </c>
      <c r="I673" t="str">
        <f>VLOOKUP(A673,'Medical Examinations'!$B$2:$K$2337,8,0)</f>
        <v>Yes</v>
      </c>
      <c r="J673" t="str">
        <f>VLOOKUP(A673,'Medical Examinations'!$B$2:$K$2337,9,0)</f>
        <v>Normal Weight</v>
      </c>
      <c r="K673" t="str">
        <f>VLOOKUP(A673,'Medical Examinations'!$B$2:$K$2337,10,0)</f>
        <v>Diabetes</v>
      </c>
      <c r="L673" s="14">
        <f>VLOOKUP(A673,'Hospitalisation Details'!B673:L3018,10,0)</f>
        <v>37523</v>
      </c>
      <c r="M673">
        <f>VLOOKUP(A673,'Hospitalisation Details'!$B$2:$L$2347,6,0)</f>
        <v>14711.74</v>
      </c>
      <c r="N673" t="str">
        <f>VLOOKUP(A673,'Hospitalisation Details'!$B$2:$L$2347,7,0)</f>
        <v>tier - 2</v>
      </c>
      <c r="O673" t="str">
        <f>VLOOKUP(A673,'Hospitalisation Details'!$B$2:$L$2347,8,0)</f>
        <v>tier - 2</v>
      </c>
      <c r="P673" t="str">
        <f>VLOOKUP(A673,'Hospitalisation Details'!$B$2:$L$2347,9,0)</f>
        <v>R1012</v>
      </c>
      <c r="Q673">
        <f>VLOOKUP(A673,'Hospitalisation Details'!$B$2:$L$2347,11,0)</f>
        <v>20</v>
      </c>
    </row>
    <row r="674" spans="1:17" ht="15.6" x14ac:dyDescent="0.3">
      <c r="A674" s="1" t="s">
        <v>1698</v>
      </c>
      <c r="B674" t="str">
        <f>VLOOKUP(A674,'Customer Names'!$A$2:$E$2336,5,)</f>
        <v xml:space="preserve">  Reina H</v>
      </c>
      <c r="C674">
        <f>VLOOKUP(A674,'Medical Examinations'!$B$2:$K$2337,2,)</f>
        <v>46.86</v>
      </c>
      <c r="D674">
        <f>VLOOKUP(A674,'Medical Examinations'!$B$2:$K$2337,3,0)</f>
        <v>4.87</v>
      </c>
      <c r="E674" t="str">
        <f>VLOOKUP(A674,'Medical Examinations'!$B$2:$K$2336,4,0)</f>
        <v>No</v>
      </c>
      <c r="F674" t="str">
        <f>VLOOKUP(A674,'Medical Examinations'!$B$2:$K$2337,5,0)</f>
        <v>No</v>
      </c>
      <c r="G674" t="str">
        <f>VLOOKUP(A674,'Medical Examinations'!$B$2:$K$2337,6,0)</f>
        <v>No</v>
      </c>
      <c r="H674">
        <f>VLOOKUP(A674,'Medical Examinations'!$B$2:$K$2337,7,0)</f>
        <v>0</v>
      </c>
      <c r="I674" t="str">
        <f>VLOOKUP(A674,'Medical Examinations'!$B$2:$K$2337,8,0)</f>
        <v>No</v>
      </c>
      <c r="J674" t="str">
        <f>VLOOKUP(A674,'Medical Examinations'!$B$2:$K$2337,9,0)</f>
        <v>Obesity</v>
      </c>
      <c r="K674" t="str">
        <f>VLOOKUP(A674,'Medical Examinations'!$B$2:$K$2337,10,0)</f>
        <v>Normal</v>
      </c>
      <c r="L674" s="14">
        <f>VLOOKUP(A674,'Hospitalisation Details'!B674:L3019,10,0)</f>
        <v>30198</v>
      </c>
      <c r="M674">
        <f>VLOOKUP(A674,'Hospitalisation Details'!$B$2:$L$2347,6,0)</f>
        <v>14696.77</v>
      </c>
      <c r="N674" t="str">
        <f>VLOOKUP(A674,'Hospitalisation Details'!$B$2:$L$2347,7,0)</f>
        <v>tier - 2</v>
      </c>
      <c r="O674" t="str">
        <f>VLOOKUP(A674,'Hospitalisation Details'!$B$2:$L$2347,8,0)</f>
        <v>tier - 2</v>
      </c>
      <c r="P674" t="str">
        <f>VLOOKUP(A674,'Hospitalisation Details'!$B$2:$L$2347,9,0)</f>
        <v>R1011</v>
      </c>
      <c r="Q674">
        <f>VLOOKUP(A674,'Hospitalisation Details'!$B$2:$L$2347,11,0)</f>
        <v>40</v>
      </c>
    </row>
    <row r="675" spans="1:17" ht="15.6" x14ac:dyDescent="0.3">
      <c r="A675" s="1" t="s">
        <v>1697</v>
      </c>
      <c r="B675" t="str">
        <f>VLOOKUP(A675,'Customer Names'!$A$2:$E$2336,5,)</f>
        <v xml:space="preserve">  Kristi</v>
      </c>
      <c r="C675">
        <f>VLOOKUP(A675,'Medical Examinations'!$B$2:$K$2337,2,)</f>
        <v>32.965000000000003</v>
      </c>
      <c r="D675">
        <f>VLOOKUP(A675,'Medical Examinations'!$B$2:$K$2337,3,0)</f>
        <v>6.68</v>
      </c>
      <c r="E675" t="str">
        <f>VLOOKUP(A675,'Medical Examinations'!$B$2:$K$2336,4,0)</f>
        <v>No</v>
      </c>
      <c r="F675" t="str">
        <f>VLOOKUP(A675,'Medical Examinations'!$B$2:$K$2337,5,0)</f>
        <v>No</v>
      </c>
      <c r="G675" t="str">
        <f>VLOOKUP(A675,'Medical Examinations'!$B$2:$K$2337,6,0)</f>
        <v>No</v>
      </c>
      <c r="H675">
        <f>VLOOKUP(A675,'Medical Examinations'!$B$2:$K$2337,7,0)</f>
        <v>3</v>
      </c>
      <c r="I675" t="str">
        <f>VLOOKUP(A675,'Medical Examinations'!$B$2:$K$2337,8,0)</f>
        <v>No</v>
      </c>
      <c r="J675" t="str">
        <f>VLOOKUP(A675,'Medical Examinations'!$B$2:$K$2337,9,0)</f>
        <v>Obesity</v>
      </c>
      <c r="K675" t="str">
        <f>VLOOKUP(A675,'Medical Examinations'!$B$2:$K$2337,10,0)</f>
        <v>Diabetes</v>
      </c>
      <c r="L675" s="14">
        <f>VLOOKUP(A675,'Hospitalisation Details'!B675:L3020,10,0)</f>
        <v>21389</v>
      </c>
      <c r="M675">
        <f>VLOOKUP(A675,'Hospitalisation Details'!$B$2:$L$2347,6,0)</f>
        <v>14692.67</v>
      </c>
      <c r="N675" t="str">
        <f>VLOOKUP(A675,'Hospitalisation Details'!$B$2:$L$2347,7,0)</f>
        <v>tier - 2</v>
      </c>
      <c r="O675" t="str">
        <f>VLOOKUP(A675,'Hospitalisation Details'!$B$2:$L$2347,8,0)</f>
        <v>tier - 1</v>
      </c>
      <c r="P675" t="str">
        <f>VLOOKUP(A675,'Hospitalisation Details'!$B$2:$L$2347,9,0)</f>
        <v>R1012</v>
      </c>
      <c r="Q675">
        <f>VLOOKUP(A675,'Hospitalisation Details'!$B$2:$L$2347,11,0)</f>
        <v>64</v>
      </c>
    </row>
    <row r="676" spans="1:17" ht="15.6" x14ac:dyDescent="0.3">
      <c r="A676" s="1" t="s">
        <v>1696</v>
      </c>
      <c r="B676" t="str">
        <f>VLOOKUP(A676,'Customer Names'!$A$2:$E$2336,5,)</f>
        <v xml:space="preserve">  Meredith L</v>
      </c>
      <c r="C676">
        <f>VLOOKUP(A676,'Medical Examinations'!$B$2:$K$2337,2,)</f>
        <v>39.340000000000003</v>
      </c>
      <c r="D676">
        <f>VLOOKUP(A676,'Medical Examinations'!$B$2:$K$2337,3,0)</f>
        <v>5.0199999999999996</v>
      </c>
      <c r="E676" t="str">
        <f>VLOOKUP(A676,'Medical Examinations'!$B$2:$K$2336,4,0)</f>
        <v>Yes</v>
      </c>
      <c r="F676" t="str">
        <f>VLOOKUP(A676,'Medical Examinations'!$B$2:$K$2337,5,0)</f>
        <v>No</v>
      </c>
      <c r="G676" t="str">
        <f>VLOOKUP(A676,'Medical Examinations'!$B$2:$K$2337,6,0)</f>
        <v>Yes</v>
      </c>
      <c r="H676">
        <f>VLOOKUP(A676,'Medical Examinations'!$B$2:$K$2337,7,0)</f>
        <v>1</v>
      </c>
      <c r="I676" t="str">
        <f>VLOOKUP(A676,'Medical Examinations'!$B$2:$K$2337,8,0)</f>
        <v>No</v>
      </c>
      <c r="J676" t="str">
        <f>VLOOKUP(A676,'Medical Examinations'!$B$2:$K$2337,9,0)</f>
        <v>Obesity</v>
      </c>
      <c r="K676" t="str">
        <f>VLOOKUP(A676,'Medical Examinations'!$B$2:$K$2337,10,0)</f>
        <v>Normal</v>
      </c>
      <c r="L676" s="14">
        <f>VLOOKUP(A676,'Hospitalisation Details'!B676:L3021,10,0)</f>
        <v>25496</v>
      </c>
      <c r="M676">
        <f>VLOOKUP(A676,'Hospitalisation Details'!$B$2:$L$2347,6,0)</f>
        <v>14665.75</v>
      </c>
      <c r="N676" t="str">
        <f>VLOOKUP(A676,'Hospitalisation Details'!$B$2:$L$2347,7,0)</f>
        <v>tier - 2</v>
      </c>
      <c r="O676" t="str">
        <f>VLOOKUP(A676,'Hospitalisation Details'!$B$2:$L$2347,8,0)</f>
        <v>tier - 1</v>
      </c>
      <c r="P676" t="str">
        <f>VLOOKUP(A676,'Hospitalisation Details'!$B$2:$L$2347,9,0)</f>
        <v>R1012</v>
      </c>
      <c r="Q676">
        <f>VLOOKUP(A676,'Hospitalisation Details'!$B$2:$L$2347,11,0)</f>
        <v>53</v>
      </c>
    </row>
    <row r="677" spans="1:17" ht="15.6" x14ac:dyDescent="0.3">
      <c r="A677" s="1" t="s">
        <v>1695</v>
      </c>
      <c r="B677" t="str">
        <f>VLOOKUP(A677,'Customer Names'!$A$2:$E$2336,5,)</f>
        <v xml:space="preserve">  Jocelyn</v>
      </c>
      <c r="C677">
        <f>VLOOKUP(A677,'Medical Examinations'!$B$2:$K$2337,2,)</f>
        <v>47</v>
      </c>
      <c r="D677">
        <f>VLOOKUP(A677,'Medical Examinations'!$B$2:$K$2337,3,0)</f>
        <v>10.64</v>
      </c>
      <c r="E677" t="str">
        <f>VLOOKUP(A677,'Medical Examinations'!$B$2:$K$2336,4,0)</f>
        <v>Yes</v>
      </c>
      <c r="F677" t="str">
        <f>VLOOKUP(A677,'Medical Examinations'!$B$2:$K$2337,5,0)</f>
        <v>No</v>
      </c>
      <c r="G677" t="str">
        <f>VLOOKUP(A677,'Medical Examinations'!$B$2:$K$2337,6,0)</f>
        <v>No</v>
      </c>
      <c r="H677">
        <f>VLOOKUP(A677,'Medical Examinations'!$B$2:$K$2337,7,0)</f>
        <v>0</v>
      </c>
      <c r="I677" t="str">
        <f>VLOOKUP(A677,'Medical Examinations'!$B$2:$K$2337,8,0)</f>
        <v>No</v>
      </c>
      <c r="J677" t="str">
        <f>VLOOKUP(A677,'Medical Examinations'!$B$2:$K$2337,9,0)</f>
        <v>Obesity</v>
      </c>
      <c r="K677" t="str">
        <f>VLOOKUP(A677,'Medical Examinations'!$B$2:$K$2337,10,0)</f>
        <v>Diabetes</v>
      </c>
      <c r="L677" s="14">
        <f>VLOOKUP(A677,'Hospitalisation Details'!B677:L3022,10,0)</f>
        <v>29903</v>
      </c>
      <c r="M677">
        <f>VLOOKUP(A677,'Hospitalisation Details'!$B$2:$L$2347,6,0)</f>
        <v>14657.2</v>
      </c>
      <c r="N677" t="str">
        <f>VLOOKUP(A677,'Hospitalisation Details'!$B$2:$L$2347,7,0)</f>
        <v>tier - 2</v>
      </c>
      <c r="O677" t="str">
        <f>VLOOKUP(A677,'Hospitalisation Details'!$B$2:$L$2347,8,0)</f>
        <v>tier - 1</v>
      </c>
      <c r="P677" t="str">
        <f>VLOOKUP(A677,'Hospitalisation Details'!$B$2:$L$2347,9,0)</f>
        <v>R1012</v>
      </c>
      <c r="Q677">
        <f>VLOOKUP(A677,'Hospitalisation Details'!$B$2:$L$2347,11,0)</f>
        <v>41</v>
      </c>
    </row>
    <row r="678" spans="1:17" ht="15.6" x14ac:dyDescent="0.3">
      <c r="A678" s="1" t="s">
        <v>1694</v>
      </c>
      <c r="B678" t="str">
        <f>VLOOKUP(A678,'Customer Names'!$A$2:$E$2336,5,)</f>
        <v xml:space="preserve">  Daphne</v>
      </c>
      <c r="C678">
        <f>VLOOKUP(A678,'Medical Examinations'!$B$2:$K$2337,2,)</f>
        <v>36.71</v>
      </c>
      <c r="D678">
        <f>VLOOKUP(A678,'Medical Examinations'!$B$2:$K$2337,3,0)</f>
        <v>8.74</v>
      </c>
      <c r="E678" t="str">
        <f>VLOOKUP(A678,'Medical Examinations'!$B$2:$K$2336,4,0)</f>
        <v>Yes</v>
      </c>
      <c r="F678" t="str">
        <f>VLOOKUP(A678,'Medical Examinations'!$B$2:$K$2337,5,0)</f>
        <v>No</v>
      </c>
      <c r="G678" t="str">
        <f>VLOOKUP(A678,'Medical Examinations'!$B$2:$K$2337,6,0)</f>
        <v>No</v>
      </c>
      <c r="H678">
        <f>VLOOKUP(A678,'Medical Examinations'!$B$2:$K$2337,7,0)</f>
        <v>0</v>
      </c>
      <c r="I678" t="str">
        <f>VLOOKUP(A678,'Medical Examinations'!$B$2:$K$2337,8,0)</f>
        <v>No</v>
      </c>
      <c r="J678" t="str">
        <f>VLOOKUP(A678,'Medical Examinations'!$B$2:$K$2337,9,0)</f>
        <v>Obesity</v>
      </c>
      <c r="K678" t="str">
        <f>VLOOKUP(A678,'Medical Examinations'!$B$2:$K$2337,10,0)</f>
        <v>Diabetes</v>
      </c>
      <c r="L678" s="14">
        <f>VLOOKUP(A678,'Hospitalisation Details'!B678:L3023,10,0)</f>
        <v>24716</v>
      </c>
      <c r="M678">
        <f>VLOOKUP(A678,'Hospitalisation Details'!$B$2:$L$2347,6,0)</f>
        <v>14640.35</v>
      </c>
      <c r="N678" t="str">
        <f>VLOOKUP(A678,'Hospitalisation Details'!$B$2:$L$2347,7,0)</f>
        <v>tier - 2</v>
      </c>
      <c r="O678" t="str">
        <f>VLOOKUP(A678,'Hospitalisation Details'!$B$2:$L$2347,8,0)</f>
        <v>tier - 3</v>
      </c>
      <c r="P678" t="str">
        <f>VLOOKUP(A678,'Hospitalisation Details'!$B$2:$L$2347,9,0)</f>
        <v>R1026</v>
      </c>
      <c r="Q678">
        <f>VLOOKUP(A678,'Hospitalisation Details'!$B$2:$L$2347,11,0)</f>
        <v>55</v>
      </c>
    </row>
    <row r="679" spans="1:17" ht="15.6" x14ac:dyDescent="0.3">
      <c r="A679" s="1" t="s">
        <v>1693</v>
      </c>
      <c r="B679" t="str">
        <f>VLOOKUP(A679,'Customer Names'!$A$2:$E$2336,5,)</f>
        <v xml:space="preserve">  Margaret E</v>
      </c>
      <c r="C679">
        <f>VLOOKUP(A679,'Medical Examinations'!$B$2:$K$2337,2,)</f>
        <v>53.48</v>
      </c>
      <c r="D679">
        <f>VLOOKUP(A679,'Medical Examinations'!$B$2:$K$2337,3,0)</f>
        <v>5.64</v>
      </c>
      <c r="E679" t="str">
        <f>VLOOKUP(A679,'Medical Examinations'!$B$2:$K$2336,4,0)</f>
        <v>No</v>
      </c>
      <c r="F679" t="str">
        <f>VLOOKUP(A679,'Medical Examinations'!$B$2:$K$2337,5,0)</f>
        <v>No</v>
      </c>
      <c r="G679" t="str">
        <f>VLOOKUP(A679,'Medical Examinations'!$B$2:$K$2337,6,0)</f>
        <v>No</v>
      </c>
      <c r="H679">
        <f>VLOOKUP(A679,'Medical Examinations'!$B$2:$K$2337,7,0)</f>
        <v>0</v>
      </c>
      <c r="I679" t="str">
        <f>VLOOKUP(A679,'Medical Examinations'!$B$2:$K$2337,8,0)</f>
        <v>No</v>
      </c>
      <c r="J679" t="str">
        <f>VLOOKUP(A679,'Medical Examinations'!$B$2:$K$2337,9,0)</f>
        <v>Obesity</v>
      </c>
      <c r="K679" t="str">
        <f>VLOOKUP(A679,'Medical Examinations'!$B$2:$K$2337,10,0)</f>
        <v>Normal</v>
      </c>
      <c r="L679" s="14">
        <f>VLOOKUP(A679,'Hospitalisation Details'!B679:L3024,10,0)</f>
        <v>33471</v>
      </c>
      <c r="M679">
        <f>VLOOKUP(A679,'Hospitalisation Details'!$B$2:$L$2347,6,0)</f>
        <v>14630.52</v>
      </c>
      <c r="N679" t="str">
        <f>VLOOKUP(A679,'Hospitalisation Details'!$B$2:$L$2347,7,0)</f>
        <v>tier - 2</v>
      </c>
      <c r="O679" t="str">
        <f>VLOOKUP(A679,'Hospitalisation Details'!$B$2:$L$2347,8,0)</f>
        <v>tier - 3</v>
      </c>
      <c r="P679" t="str">
        <f>VLOOKUP(A679,'Hospitalisation Details'!$B$2:$L$2347,9,0)</f>
        <v>R1011</v>
      </c>
      <c r="Q679">
        <f>VLOOKUP(A679,'Hospitalisation Details'!$B$2:$L$2347,11,0)</f>
        <v>31</v>
      </c>
    </row>
    <row r="680" spans="1:17" ht="15.6" x14ac:dyDescent="0.3">
      <c r="A680" s="1" t="s">
        <v>1692</v>
      </c>
      <c r="B680" t="str">
        <f>VLOOKUP(A680,'Customer Names'!$A$2:$E$2336,5,)</f>
        <v xml:space="preserve">  Mario J</v>
      </c>
      <c r="C680">
        <f>VLOOKUP(A680,'Medical Examinations'!$B$2:$K$2337,2,)</f>
        <v>35.5</v>
      </c>
      <c r="D680">
        <f>VLOOKUP(A680,'Medical Examinations'!$B$2:$K$2337,3,0)</f>
        <v>10.37</v>
      </c>
      <c r="E680" t="str">
        <f>VLOOKUP(A680,'Medical Examinations'!$B$2:$K$2336,4,0)</f>
        <v>No</v>
      </c>
      <c r="F680" t="str">
        <f>VLOOKUP(A680,'Medical Examinations'!$B$2:$K$2337,5,0)</f>
        <v>No</v>
      </c>
      <c r="G680" t="str">
        <f>VLOOKUP(A680,'Medical Examinations'!$B$2:$K$2337,6,0)</f>
        <v>No</v>
      </c>
      <c r="H680">
        <f>VLOOKUP(A680,'Medical Examinations'!$B$2:$K$2337,7,0)</f>
        <v>0</v>
      </c>
      <c r="I680" t="str">
        <f>VLOOKUP(A680,'Medical Examinations'!$B$2:$K$2337,8,0)</f>
        <v>No</v>
      </c>
      <c r="J680" t="str">
        <f>VLOOKUP(A680,'Medical Examinations'!$B$2:$K$2337,9,0)</f>
        <v>Obesity</v>
      </c>
      <c r="K680" t="str">
        <f>VLOOKUP(A680,'Medical Examinations'!$B$2:$K$2337,10,0)</f>
        <v>Diabetes</v>
      </c>
      <c r="L680" s="14">
        <f>VLOOKUP(A680,'Hospitalisation Details'!B680:L3025,10,0)</f>
        <v>24054</v>
      </c>
      <c r="M680">
        <f>VLOOKUP(A680,'Hospitalisation Details'!$B$2:$L$2347,6,0)</f>
        <v>14612.33</v>
      </c>
      <c r="N680" t="str">
        <f>VLOOKUP(A680,'Hospitalisation Details'!$B$2:$L$2347,7,0)</f>
        <v>tier - 2</v>
      </c>
      <c r="O680" t="str">
        <f>VLOOKUP(A680,'Hospitalisation Details'!$B$2:$L$2347,8,0)</f>
        <v>tier - 3</v>
      </c>
      <c r="P680" t="str">
        <f>VLOOKUP(A680,'Hospitalisation Details'!$B$2:$L$2347,9,0)</f>
        <v>R1021</v>
      </c>
      <c r="Q680">
        <f>VLOOKUP(A680,'Hospitalisation Details'!$B$2:$L$2347,11,0)</f>
        <v>57</v>
      </c>
    </row>
    <row r="681" spans="1:17" ht="15.6" x14ac:dyDescent="0.3">
      <c r="A681" s="1" t="s">
        <v>1691</v>
      </c>
      <c r="B681" t="str">
        <f>VLOOKUP(A681,'Customer Names'!$A$2:$E$2336,5,)</f>
        <v xml:space="preserve">  Peter</v>
      </c>
      <c r="C681">
        <f>VLOOKUP(A681,'Medical Examinations'!$B$2:$K$2337,2,)</f>
        <v>36.979999999999997</v>
      </c>
      <c r="D681">
        <f>VLOOKUP(A681,'Medical Examinations'!$B$2:$K$2337,3,0)</f>
        <v>9.56</v>
      </c>
      <c r="E681" t="str">
        <f>VLOOKUP(A681,'Medical Examinations'!$B$2:$K$2336,4,0)</f>
        <v>Yes</v>
      </c>
      <c r="F681" t="str">
        <f>VLOOKUP(A681,'Medical Examinations'!$B$2:$K$2337,5,0)</f>
        <v>No</v>
      </c>
      <c r="G681" t="str">
        <f>VLOOKUP(A681,'Medical Examinations'!$B$2:$K$2337,6,0)</f>
        <v>No</v>
      </c>
      <c r="H681">
        <f>VLOOKUP(A681,'Medical Examinations'!$B$2:$K$2337,7,0)</f>
        <v>0</v>
      </c>
      <c r="I681" t="str">
        <f>VLOOKUP(A681,'Medical Examinations'!$B$2:$K$2337,8,0)</f>
        <v>No</v>
      </c>
      <c r="J681" t="str">
        <f>VLOOKUP(A681,'Medical Examinations'!$B$2:$K$2337,9,0)</f>
        <v>Obesity</v>
      </c>
      <c r="K681" t="str">
        <f>VLOOKUP(A681,'Medical Examinations'!$B$2:$K$2337,10,0)</f>
        <v>Diabetes</v>
      </c>
      <c r="L681" s="14">
        <f>VLOOKUP(A681,'Hospitalisation Details'!B681:L3026,10,0)</f>
        <v>24671</v>
      </c>
      <c r="M681">
        <f>VLOOKUP(A681,'Hospitalisation Details'!$B$2:$L$2347,6,0)</f>
        <v>14600.62</v>
      </c>
      <c r="N681" t="str">
        <f>VLOOKUP(A681,'Hospitalisation Details'!$B$2:$L$2347,7,0)</f>
        <v>tier - 2</v>
      </c>
      <c r="O681" t="str">
        <f>VLOOKUP(A681,'Hospitalisation Details'!$B$2:$L$2347,8,0)</f>
        <v>tier - 3</v>
      </c>
      <c r="P681" t="str">
        <f>VLOOKUP(A681,'Hospitalisation Details'!$B$2:$L$2347,9,0)</f>
        <v>R1022</v>
      </c>
      <c r="Q681">
        <f>VLOOKUP(A681,'Hospitalisation Details'!$B$2:$L$2347,11,0)</f>
        <v>55</v>
      </c>
    </row>
    <row r="682" spans="1:17" ht="15.6" x14ac:dyDescent="0.3">
      <c r="A682" s="1" t="s">
        <v>1690</v>
      </c>
      <c r="B682" t="str">
        <f>VLOOKUP(A682,'Customer Names'!$A$2:$E$2336,5,)</f>
        <v xml:space="preserve">  Carolina</v>
      </c>
      <c r="C682">
        <f>VLOOKUP(A682,'Medical Examinations'!$B$2:$K$2337,2,)</f>
        <v>32.395000000000003</v>
      </c>
      <c r="D682">
        <f>VLOOKUP(A682,'Medical Examinations'!$B$2:$K$2337,3,0)</f>
        <v>8.23</v>
      </c>
      <c r="E682" t="str">
        <f>VLOOKUP(A682,'Medical Examinations'!$B$2:$K$2336,4,0)</f>
        <v>Yes</v>
      </c>
      <c r="F682" t="str">
        <f>VLOOKUP(A682,'Medical Examinations'!$B$2:$K$2337,5,0)</f>
        <v>No</v>
      </c>
      <c r="G682" t="str">
        <f>VLOOKUP(A682,'Medical Examinations'!$B$2:$K$2337,6,0)</f>
        <v>Yes</v>
      </c>
      <c r="H682">
        <f>VLOOKUP(A682,'Medical Examinations'!$B$2:$K$2337,7,0)</f>
        <v>1</v>
      </c>
      <c r="I682" t="str">
        <f>VLOOKUP(A682,'Medical Examinations'!$B$2:$K$2337,8,0)</f>
        <v>No</v>
      </c>
      <c r="J682" t="str">
        <f>VLOOKUP(A682,'Medical Examinations'!$B$2:$K$2337,9,0)</f>
        <v>Obesity</v>
      </c>
      <c r="K682" t="str">
        <f>VLOOKUP(A682,'Medical Examinations'!$B$2:$K$2337,10,0)</f>
        <v>Diabetes</v>
      </c>
      <c r="L682" s="14">
        <f>VLOOKUP(A682,'Hospitalisation Details'!B682:L3027,10,0)</f>
        <v>23298</v>
      </c>
      <c r="M682">
        <f>VLOOKUP(A682,'Hospitalisation Details'!$B$2:$L$2347,6,0)</f>
        <v>14590.63</v>
      </c>
      <c r="N682" t="str">
        <f>VLOOKUP(A682,'Hospitalisation Details'!$B$2:$L$2347,7,0)</f>
        <v>tier - 2</v>
      </c>
      <c r="O682" t="str">
        <f>VLOOKUP(A682,'Hospitalisation Details'!$B$2:$L$2347,8,0)</f>
        <v>tier - 1</v>
      </c>
      <c r="P682" t="str">
        <f>VLOOKUP(A682,'Hospitalisation Details'!$B$2:$L$2347,9,0)</f>
        <v>R1024</v>
      </c>
      <c r="Q682">
        <f>VLOOKUP(A682,'Hospitalisation Details'!$B$2:$L$2347,11,0)</f>
        <v>59</v>
      </c>
    </row>
    <row r="683" spans="1:17" ht="15.6" x14ac:dyDescent="0.3">
      <c r="A683" s="1" t="s">
        <v>1689</v>
      </c>
      <c r="B683" t="str">
        <f>VLOOKUP(A683,'Customer Names'!$A$2:$E$2336,5,)</f>
        <v xml:space="preserve">  Jenny K</v>
      </c>
      <c r="C683">
        <f>VLOOKUP(A683,'Medical Examinations'!$B$2:$K$2337,2,)</f>
        <v>32.729999999999997</v>
      </c>
      <c r="D683">
        <f>VLOOKUP(A683,'Medical Examinations'!$B$2:$K$2337,3,0)</f>
        <v>7.03</v>
      </c>
      <c r="E683" t="str">
        <f>VLOOKUP(A683,'Medical Examinations'!$B$2:$K$2336,4,0)</f>
        <v>No</v>
      </c>
      <c r="F683" t="str">
        <f>VLOOKUP(A683,'Medical Examinations'!$B$2:$K$2337,5,0)</f>
        <v>No</v>
      </c>
      <c r="G683" t="str">
        <f>VLOOKUP(A683,'Medical Examinations'!$B$2:$K$2337,6,0)</f>
        <v>No</v>
      </c>
      <c r="H683">
        <f>VLOOKUP(A683,'Medical Examinations'!$B$2:$K$2337,7,0)</f>
        <v>0</v>
      </c>
      <c r="I683" t="str">
        <f>VLOOKUP(A683,'Medical Examinations'!$B$2:$K$2337,8,0)</f>
        <v>No</v>
      </c>
      <c r="J683" t="str">
        <f>VLOOKUP(A683,'Medical Examinations'!$B$2:$K$2337,9,0)</f>
        <v>Obesity</v>
      </c>
      <c r="K683" t="str">
        <f>VLOOKUP(A683,'Medical Examinations'!$B$2:$K$2337,10,0)</f>
        <v>Diabetes</v>
      </c>
      <c r="L683" s="14">
        <f>VLOOKUP(A683,'Hospitalisation Details'!B683:L3028,10,0)</f>
        <v>22983</v>
      </c>
      <c r="M683">
        <f>VLOOKUP(A683,'Hospitalisation Details'!$B$2:$L$2347,6,0)</f>
        <v>14574.64</v>
      </c>
      <c r="N683" t="str">
        <f>VLOOKUP(A683,'Hospitalisation Details'!$B$2:$L$2347,7,0)</f>
        <v>tier - 2</v>
      </c>
      <c r="O683" t="str">
        <f>VLOOKUP(A683,'Hospitalisation Details'!$B$2:$L$2347,8,0)</f>
        <v>tier - 1</v>
      </c>
      <c r="P683" t="str">
        <f>VLOOKUP(A683,'Hospitalisation Details'!$B$2:$L$2347,9,0)</f>
        <v>R1025</v>
      </c>
      <c r="Q683">
        <f>VLOOKUP(A683,'Hospitalisation Details'!$B$2:$L$2347,11,0)</f>
        <v>60</v>
      </c>
    </row>
    <row r="684" spans="1:17" ht="15.6" x14ac:dyDescent="0.3">
      <c r="A684" s="1" t="s">
        <v>1688</v>
      </c>
      <c r="B684" t="str">
        <f>VLOOKUP(A684,'Customer Names'!$A$2:$E$2336,5,)</f>
        <v xml:space="preserve">  Jessica</v>
      </c>
      <c r="C684">
        <f>VLOOKUP(A684,'Medical Examinations'!$B$2:$K$2337,2,)</f>
        <v>20.52</v>
      </c>
      <c r="D684">
        <f>VLOOKUP(A684,'Medical Examinations'!$B$2:$K$2337,3,0)</f>
        <v>5.45</v>
      </c>
      <c r="E684" t="str">
        <f>VLOOKUP(A684,'Medical Examinations'!$B$2:$K$2336,4,0)</f>
        <v>No</v>
      </c>
      <c r="F684" t="str">
        <f>VLOOKUP(A684,'Medical Examinations'!$B$2:$K$2337,5,0)</f>
        <v>No</v>
      </c>
      <c r="G684" t="str">
        <f>VLOOKUP(A684,'Medical Examinations'!$B$2:$K$2337,6,0)</f>
        <v>No</v>
      </c>
      <c r="H684">
        <f>VLOOKUP(A684,'Medical Examinations'!$B$2:$K$2337,7,0)</f>
        <v>1</v>
      </c>
      <c r="I684" t="str">
        <f>VLOOKUP(A684,'Medical Examinations'!$B$2:$K$2337,8,0)</f>
        <v>Yes</v>
      </c>
      <c r="J684" t="str">
        <f>VLOOKUP(A684,'Medical Examinations'!$B$2:$K$2337,9,0)</f>
        <v>Normal Weight</v>
      </c>
      <c r="K684" t="str">
        <f>VLOOKUP(A684,'Medical Examinations'!$B$2:$K$2337,10,0)</f>
        <v>Normal</v>
      </c>
      <c r="L684" s="14">
        <f>VLOOKUP(A684,'Hospitalisation Details'!B684:L3029,10,0)</f>
        <v>36050</v>
      </c>
      <c r="M684">
        <f>VLOOKUP(A684,'Hospitalisation Details'!$B$2:$L$2347,6,0)</f>
        <v>14571.89</v>
      </c>
      <c r="N684" t="str">
        <f>VLOOKUP(A684,'Hospitalisation Details'!$B$2:$L$2347,7,0)</f>
        <v>tier - 2</v>
      </c>
      <c r="O684" t="str">
        <f>VLOOKUP(A684,'Hospitalisation Details'!$B$2:$L$2347,8,0)</f>
        <v>tier - 1</v>
      </c>
      <c r="P684" t="str">
        <f>VLOOKUP(A684,'Hospitalisation Details'!$B$2:$L$2347,9,0)</f>
        <v>R1024</v>
      </c>
      <c r="Q684">
        <f>VLOOKUP(A684,'Hospitalisation Details'!$B$2:$L$2347,11,0)</f>
        <v>24</v>
      </c>
    </row>
    <row r="685" spans="1:17" ht="15.6" x14ac:dyDescent="0.3">
      <c r="A685" s="1" t="s">
        <v>1687</v>
      </c>
      <c r="B685" t="str">
        <f>VLOOKUP(A685,'Customer Names'!$A$2:$E$2336,5,)</f>
        <v xml:space="preserve">  Kimberly D</v>
      </c>
      <c r="C685">
        <f>VLOOKUP(A685,'Medical Examinations'!$B$2:$K$2337,2,)</f>
        <v>51.72</v>
      </c>
      <c r="D685">
        <f>VLOOKUP(A685,'Medical Examinations'!$B$2:$K$2337,3,0)</f>
        <v>5.76</v>
      </c>
      <c r="E685" t="str">
        <f>VLOOKUP(A685,'Medical Examinations'!$B$2:$K$2336,4,0)</f>
        <v>No</v>
      </c>
      <c r="F685" t="str">
        <f>VLOOKUP(A685,'Medical Examinations'!$B$2:$K$2337,5,0)</f>
        <v>No</v>
      </c>
      <c r="G685" t="str">
        <f>VLOOKUP(A685,'Medical Examinations'!$B$2:$K$2337,6,0)</f>
        <v>No</v>
      </c>
      <c r="H685">
        <f>VLOOKUP(A685,'Medical Examinations'!$B$2:$K$2337,7,0)</f>
        <v>0</v>
      </c>
      <c r="I685" t="str">
        <f>VLOOKUP(A685,'Medical Examinations'!$B$2:$K$2337,8,0)</f>
        <v>No</v>
      </c>
      <c r="J685" t="str">
        <f>VLOOKUP(A685,'Medical Examinations'!$B$2:$K$2337,9,0)</f>
        <v>Obesity</v>
      </c>
      <c r="K685" t="str">
        <f>VLOOKUP(A685,'Medical Examinations'!$B$2:$K$2337,10,0)</f>
        <v>Prediabetes</v>
      </c>
      <c r="L685" s="14">
        <f>VLOOKUP(A685,'Hospitalisation Details'!B685:L3030,10,0)</f>
        <v>32703</v>
      </c>
      <c r="M685">
        <f>VLOOKUP(A685,'Hospitalisation Details'!$B$2:$L$2347,6,0)</f>
        <v>14547.26</v>
      </c>
      <c r="N685" t="str">
        <f>VLOOKUP(A685,'Hospitalisation Details'!$B$2:$L$2347,7,0)</f>
        <v>tier - 2</v>
      </c>
      <c r="O685" t="str">
        <f>VLOOKUP(A685,'Hospitalisation Details'!$B$2:$L$2347,8,0)</f>
        <v>tier - 3</v>
      </c>
      <c r="P685" t="str">
        <f>VLOOKUP(A685,'Hospitalisation Details'!$B$2:$L$2347,9,0)</f>
        <v>R1011</v>
      </c>
      <c r="Q685">
        <f>VLOOKUP(A685,'Hospitalisation Details'!$B$2:$L$2347,11,0)</f>
        <v>33</v>
      </c>
    </row>
    <row r="686" spans="1:17" ht="15.6" x14ac:dyDescent="0.3">
      <c r="A686" s="1" t="s">
        <v>1686</v>
      </c>
      <c r="B686" t="str">
        <f>VLOOKUP(A686,'Customer Names'!$A$2:$E$2336,5,)</f>
        <v xml:space="preserve">  Marc-Olivier</v>
      </c>
      <c r="C686">
        <f>VLOOKUP(A686,'Medical Examinations'!$B$2:$K$2337,2,)</f>
        <v>50.2</v>
      </c>
      <c r="D686">
        <f>VLOOKUP(A686,'Medical Examinations'!$B$2:$K$2337,3,0)</f>
        <v>5.4</v>
      </c>
      <c r="E686" t="str">
        <f>VLOOKUP(A686,'Medical Examinations'!$B$2:$K$2336,4,0)</f>
        <v>No</v>
      </c>
      <c r="F686" t="str">
        <f>VLOOKUP(A686,'Medical Examinations'!$B$2:$K$2337,5,0)</f>
        <v>No</v>
      </c>
      <c r="G686" t="str">
        <f>VLOOKUP(A686,'Medical Examinations'!$B$2:$K$2337,6,0)</f>
        <v>No</v>
      </c>
      <c r="H686">
        <f>VLOOKUP(A686,'Medical Examinations'!$B$2:$K$2337,7,0)</f>
        <v>0</v>
      </c>
      <c r="I686" t="str">
        <f>VLOOKUP(A686,'Medical Examinations'!$B$2:$K$2337,8,0)</f>
        <v>No</v>
      </c>
      <c r="J686" t="str">
        <f>VLOOKUP(A686,'Medical Examinations'!$B$2:$K$2337,9,0)</f>
        <v>Obesity</v>
      </c>
      <c r="K686" t="str">
        <f>VLOOKUP(A686,'Medical Examinations'!$B$2:$K$2337,10,0)</f>
        <v>Normal</v>
      </c>
      <c r="L686" s="14">
        <f>VLOOKUP(A686,'Hospitalisation Details'!B686:L3031,10,0)</f>
        <v>32711</v>
      </c>
      <c r="M686">
        <f>VLOOKUP(A686,'Hospitalisation Details'!$B$2:$L$2347,6,0)</f>
        <v>14507.46</v>
      </c>
      <c r="N686" t="str">
        <f>VLOOKUP(A686,'Hospitalisation Details'!$B$2:$L$2347,7,0)</f>
        <v>tier - 2</v>
      </c>
      <c r="O686" t="str">
        <f>VLOOKUP(A686,'Hospitalisation Details'!$B$2:$L$2347,8,0)</f>
        <v>tier - 3</v>
      </c>
      <c r="P686" t="str">
        <f>VLOOKUP(A686,'Hospitalisation Details'!$B$2:$L$2347,9,0)</f>
        <v>R1012</v>
      </c>
      <c r="Q686">
        <f>VLOOKUP(A686,'Hospitalisation Details'!$B$2:$L$2347,11,0)</f>
        <v>33</v>
      </c>
    </row>
    <row r="687" spans="1:17" ht="15.6" x14ac:dyDescent="0.3">
      <c r="A687" s="1" t="s">
        <v>1685</v>
      </c>
      <c r="B687" t="str">
        <f>VLOOKUP(A687,'Customer Names'!$A$2:$E$2336,5,)</f>
        <v xml:space="preserve">  Russell J</v>
      </c>
      <c r="C687">
        <f>VLOOKUP(A687,'Medical Examinations'!$B$2:$K$2337,2,)</f>
        <v>25.52</v>
      </c>
      <c r="D687">
        <f>VLOOKUP(A687,'Medical Examinations'!$B$2:$K$2337,3,0)</f>
        <v>6.35</v>
      </c>
      <c r="E687" t="str">
        <f>VLOOKUP(A687,'Medical Examinations'!$B$2:$K$2336,4,0)</f>
        <v>No</v>
      </c>
      <c r="F687" t="str">
        <f>VLOOKUP(A687,'Medical Examinations'!$B$2:$K$2337,5,0)</f>
        <v>No</v>
      </c>
      <c r="G687" t="str">
        <f>VLOOKUP(A687,'Medical Examinations'!$B$2:$K$2337,6,0)</f>
        <v>Yes</v>
      </c>
      <c r="H687">
        <f>VLOOKUP(A687,'Medical Examinations'!$B$2:$K$2337,7,0)</f>
        <v>1</v>
      </c>
      <c r="I687" t="str">
        <f>VLOOKUP(A687,'Medical Examinations'!$B$2:$K$2337,8,0)</f>
        <v>No</v>
      </c>
      <c r="J687" t="str">
        <f>VLOOKUP(A687,'Medical Examinations'!$B$2:$K$2337,9,0)</f>
        <v>Overweight</v>
      </c>
      <c r="K687" t="str">
        <f>VLOOKUP(A687,'Medical Examinations'!$B$2:$K$2337,10,0)</f>
        <v>Prediabetes</v>
      </c>
      <c r="L687" s="14">
        <f>VLOOKUP(A687,'Hospitalisation Details'!B687:L3032,10,0)</f>
        <v>29148</v>
      </c>
      <c r="M687">
        <f>VLOOKUP(A687,'Hospitalisation Details'!$B$2:$L$2347,6,0)</f>
        <v>14478.33</v>
      </c>
      <c r="N687" t="str">
        <f>VLOOKUP(A687,'Hospitalisation Details'!$B$2:$L$2347,7,0)</f>
        <v>tier - 2</v>
      </c>
      <c r="O687" t="str">
        <f>VLOOKUP(A687,'Hospitalisation Details'!$B$2:$L$2347,8,0)</f>
        <v>tier - 2</v>
      </c>
      <c r="P687" t="str">
        <f>VLOOKUP(A687,'Hospitalisation Details'!$B$2:$L$2347,9,0)</f>
        <v>R1013</v>
      </c>
      <c r="Q687">
        <f>VLOOKUP(A687,'Hospitalisation Details'!$B$2:$L$2347,11,0)</f>
        <v>43</v>
      </c>
    </row>
    <row r="688" spans="1:17" ht="15.6" x14ac:dyDescent="0.3">
      <c r="A688" s="1" t="s">
        <v>1684</v>
      </c>
      <c r="B688" t="str">
        <f>VLOOKUP(A688,'Customer Names'!$A$2:$E$2336,5,)</f>
        <v xml:space="preserve">  Karine</v>
      </c>
      <c r="C688">
        <f>VLOOKUP(A688,'Medical Examinations'!$B$2:$K$2337,2,)</f>
        <v>35.200000000000003</v>
      </c>
      <c r="D688">
        <f>VLOOKUP(A688,'Medical Examinations'!$B$2:$K$2337,3,0)</f>
        <v>6.26</v>
      </c>
      <c r="E688" t="str">
        <f>VLOOKUP(A688,'Medical Examinations'!$B$2:$K$2336,4,0)</f>
        <v>Yes</v>
      </c>
      <c r="F688" t="str">
        <f>VLOOKUP(A688,'Medical Examinations'!$B$2:$K$2337,5,0)</f>
        <v>No</v>
      </c>
      <c r="G688" t="str">
        <f>VLOOKUP(A688,'Medical Examinations'!$B$2:$K$2337,6,0)</f>
        <v>No</v>
      </c>
      <c r="H688">
        <f>VLOOKUP(A688,'Medical Examinations'!$B$2:$K$2337,7,0)</f>
        <v>2</v>
      </c>
      <c r="I688" t="str">
        <f>VLOOKUP(A688,'Medical Examinations'!$B$2:$K$2337,8,0)</f>
        <v>No</v>
      </c>
      <c r="J688" t="str">
        <f>VLOOKUP(A688,'Medical Examinations'!$B$2:$K$2337,9,0)</f>
        <v>Obesity</v>
      </c>
      <c r="K688" t="str">
        <f>VLOOKUP(A688,'Medical Examinations'!$B$2:$K$2337,10,0)</f>
        <v>Prediabetes</v>
      </c>
      <c r="L688" s="14">
        <f>VLOOKUP(A688,'Hospitalisation Details'!B688:L3033,10,0)</f>
        <v>21874</v>
      </c>
      <c r="M688">
        <f>VLOOKUP(A688,'Hospitalisation Details'!$B$2:$L$2347,6,0)</f>
        <v>14474.68</v>
      </c>
      <c r="N688" t="str">
        <f>VLOOKUP(A688,'Hospitalisation Details'!$B$2:$L$2347,7,0)</f>
        <v>tier - 2</v>
      </c>
      <c r="O688" t="str">
        <f>VLOOKUP(A688,'Hospitalisation Details'!$B$2:$L$2347,8,0)</f>
        <v>tier - 2</v>
      </c>
      <c r="P688" t="str">
        <f>VLOOKUP(A688,'Hospitalisation Details'!$B$2:$L$2347,9,0)</f>
        <v>R1013</v>
      </c>
      <c r="Q688">
        <f>VLOOKUP(A688,'Hospitalisation Details'!$B$2:$L$2347,11,0)</f>
        <v>63</v>
      </c>
    </row>
    <row r="689" spans="1:17" ht="15.6" x14ac:dyDescent="0.3">
      <c r="A689" s="1" t="s">
        <v>1683</v>
      </c>
      <c r="B689" t="str">
        <f>VLOOKUP(A689,'Customer Names'!$A$2:$E$2336,5,)</f>
        <v xml:space="preserve">  Cheryl</v>
      </c>
      <c r="C689">
        <f>VLOOKUP(A689,'Medical Examinations'!$B$2:$K$2337,2,)</f>
        <v>41.26</v>
      </c>
      <c r="D689">
        <f>VLOOKUP(A689,'Medical Examinations'!$B$2:$K$2337,3,0)</f>
        <v>5.97</v>
      </c>
      <c r="E689" t="str">
        <f>VLOOKUP(A689,'Medical Examinations'!$B$2:$K$2336,4,0)</f>
        <v>Yes</v>
      </c>
      <c r="F689" t="str">
        <f>VLOOKUP(A689,'Medical Examinations'!$B$2:$K$2337,5,0)</f>
        <v>No</v>
      </c>
      <c r="G689" t="str">
        <f>VLOOKUP(A689,'Medical Examinations'!$B$2:$K$2337,6,0)</f>
        <v>No</v>
      </c>
      <c r="H689">
        <f>VLOOKUP(A689,'Medical Examinations'!$B$2:$K$2337,7,0)</f>
        <v>0</v>
      </c>
      <c r="I689" t="str">
        <f>VLOOKUP(A689,'Medical Examinations'!$B$2:$K$2337,8,0)</f>
        <v>No</v>
      </c>
      <c r="J689" t="str">
        <f>VLOOKUP(A689,'Medical Examinations'!$B$2:$K$2337,9,0)</f>
        <v>Obesity</v>
      </c>
      <c r="K689" t="str">
        <f>VLOOKUP(A689,'Medical Examinations'!$B$2:$K$2337,10,0)</f>
        <v>Prediabetes</v>
      </c>
      <c r="L689" s="14">
        <f>VLOOKUP(A689,'Hospitalisation Details'!B689:L3034,10,0)</f>
        <v>28091</v>
      </c>
      <c r="M689">
        <f>VLOOKUP(A689,'Hospitalisation Details'!$B$2:$L$2347,6,0)</f>
        <v>14470.01</v>
      </c>
      <c r="N689" t="str">
        <f>VLOOKUP(A689,'Hospitalisation Details'!$B$2:$L$2347,7,0)</f>
        <v>tier - 2</v>
      </c>
      <c r="O689" t="str">
        <f>VLOOKUP(A689,'Hospitalisation Details'!$B$2:$L$2347,8,0)</f>
        <v>tier - 3</v>
      </c>
      <c r="P689" t="str">
        <f>VLOOKUP(A689,'Hospitalisation Details'!$B$2:$L$2347,9,0)</f>
        <v>R1012</v>
      </c>
      <c r="Q689">
        <f>VLOOKUP(A689,'Hospitalisation Details'!$B$2:$L$2347,11,0)</f>
        <v>46</v>
      </c>
    </row>
    <row r="690" spans="1:17" ht="15.6" x14ac:dyDescent="0.3">
      <c r="A690" s="1" t="s">
        <v>1682</v>
      </c>
      <c r="B690" t="str">
        <f>VLOOKUP(A690,'Customer Names'!$A$2:$E$2336,5,)</f>
        <v xml:space="preserve">  Allison M</v>
      </c>
      <c r="C690">
        <f>VLOOKUP(A690,'Medical Examinations'!$B$2:$K$2337,2,)</f>
        <v>17.195</v>
      </c>
      <c r="D690">
        <f>VLOOKUP(A690,'Medical Examinations'!$B$2:$K$2337,3,0)</f>
        <v>5.29</v>
      </c>
      <c r="E690" t="str">
        <f>VLOOKUP(A690,'Medical Examinations'!$B$2:$K$2336,4,0)</f>
        <v>Yes</v>
      </c>
      <c r="F690" t="str">
        <f>VLOOKUP(A690,'Medical Examinations'!$B$2:$K$2337,5,0)</f>
        <v>No</v>
      </c>
      <c r="G690" t="str">
        <f>VLOOKUP(A690,'Medical Examinations'!$B$2:$K$2337,6,0)</f>
        <v>No</v>
      </c>
      <c r="H690">
        <f>VLOOKUP(A690,'Medical Examinations'!$B$2:$K$2337,7,0)</f>
        <v>0</v>
      </c>
      <c r="I690" t="str">
        <f>VLOOKUP(A690,'Medical Examinations'!$B$2:$K$2337,8,0)</f>
        <v>Yes</v>
      </c>
      <c r="J690" t="str">
        <f>VLOOKUP(A690,'Medical Examinations'!$B$2:$K$2337,9,0)</f>
        <v>Underweight</v>
      </c>
      <c r="K690" t="str">
        <f>VLOOKUP(A690,'Medical Examinations'!$B$2:$K$2337,10,0)</f>
        <v>Normal</v>
      </c>
      <c r="L690" s="14">
        <f>VLOOKUP(A690,'Hospitalisation Details'!B690:L3035,10,0)</f>
        <v>35379</v>
      </c>
      <c r="M690">
        <f>VLOOKUP(A690,'Hospitalisation Details'!$B$2:$L$2347,6,0)</f>
        <v>14455.64</v>
      </c>
      <c r="N690" t="str">
        <f>VLOOKUP(A690,'Hospitalisation Details'!$B$2:$L$2347,7,0)</f>
        <v>tier - 2</v>
      </c>
      <c r="O690" t="str">
        <f>VLOOKUP(A690,'Hospitalisation Details'!$B$2:$L$2347,8,0)</f>
        <v>tier - 3</v>
      </c>
      <c r="P690" t="str">
        <f>VLOOKUP(A690,'Hospitalisation Details'!$B$2:$L$2347,9,0)</f>
        <v>R1024</v>
      </c>
      <c r="Q690">
        <f>VLOOKUP(A690,'Hospitalisation Details'!$B$2:$L$2347,11,0)</f>
        <v>26</v>
      </c>
    </row>
    <row r="691" spans="1:17" ht="15.6" x14ac:dyDescent="0.3">
      <c r="A691" s="1" t="s">
        <v>1681</v>
      </c>
      <c r="B691" t="str">
        <f>VLOOKUP(A691,'Customer Names'!$A$2:$E$2336,5,)</f>
        <v xml:space="preserve">  Adriana</v>
      </c>
      <c r="C691">
        <f>VLOOKUP(A691,'Medical Examinations'!$B$2:$K$2337,2,)</f>
        <v>23.085000000000001</v>
      </c>
      <c r="D691">
        <f>VLOOKUP(A691,'Medical Examinations'!$B$2:$K$2337,3,0)</f>
        <v>4.2699999999999996</v>
      </c>
      <c r="E691" t="str">
        <f>VLOOKUP(A691,'Medical Examinations'!$B$2:$K$2336,4,0)</f>
        <v>Yes</v>
      </c>
      <c r="F691" t="str">
        <f>VLOOKUP(A691,'Medical Examinations'!$B$2:$K$2337,5,0)</f>
        <v>No</v>
      </c>
      <c r="G691" t="str">
        <f>VLOOKUP(A691,'Medical Examinations'!$B$2:$K$2337,6,0)</f>
        <v>No</v>
      </c>
      <c r="H691">
        <f>VLOOKUP(A691,'Medical Examinations'!$B$2:$K$2337,7,0)</f>
        <v>2</v>
      </c>
      <c r="I691" t="str">
        <f>VLOOKUP(A691,'Medical Examinations'!$B$2:$K$2337,8,0)</f>
        <v>No</v>
      </c>
      <c r="J691" t="str">
        <f>VLOOKUP(A691,'Medical Examinations'!$B$2:$K$2337,9,0)</f>
        <v>Normal Weight</v>
      </c>
      <c r="K691" t="str">
        <f>VLOOKUP(A691,'Medical Examinations'!$B$2:$K$2337,10,0)</f>
        <v>Normal</v>
      </c>
      <c r="L691" s="14">
        <f>VLOOKUP(A691,'Hospitalisation Details'!B691:L3036,10,0)</f>
        <v>21765</v>
      </c>
      <c r="M691">
        <f>VLOOKUP(A691,'Hospitalisation Details'!$B$2:$L$2347,6,0)</f>
        <v>14451.84</v>
      </c>
      <c r="N691" t="str">
        <f>VLOOKUP(A691,'Hospitalisation Details'!$B$2:$L$2347,7,0)</f>
        <v>tier - 2</v>
      </c>
      <c r="O691" t="str">
        <f>VLOOKUP(A691,'Hospitalisation Details'!$B$2:$L$2347,8,0)</f>
        <v>tier - 3</v>
      </c>
      <c r="P691" t="str">
        <f>VLOOKUP(A691,'Hospitalisation Details'!$B$2:$L$2347,9,0)</f>
        <v>R1023</v>
      </c>
      <c r="Q691">
        <f>VLOOKUP(A691,'Hospitalisation Details'!$B$2:$L$2347,11,0)</f>
        <v>63</v>
      </c>
    </row>
    <row r="692" spans="1:17" ht="15.6" x14ac:dyDescent="0.3">
      <c r="A692" s="1" t="s">
        <v>1680</v>
      </c>
      <c r="B692" t="str">
        <f>VLOOKUP(A692,'Customer Names'!$A$2:$E$2336,5,)</f>
        <v xml:space="preserve">  Miranda J</v>
      </c>
      <c r="C692">
        <f>VLOOKUP(A692,'Medical Examinations'!$B$2:$K$2337,2,)</f>
        <v>21.66</v>
      </c>
      <c r="D692">
        <f>VLOOKUP(A692,'Medical Examinations'!$B$2:$K$2337,3,0)</f>
        <v>5.2</v>
      </c>
      <c r="E692" t="str">
        <f>VLOOKUP(A692,'Medical Examinations'!$B$2:$K$2336,4,0)</f>
        <v>Yes</v>
      </c>
      <c r="F692" t="str">
        <f>VLOOKUP(A692,'Medical Examinations'!$B$2:$K$2337,5,0)</f>
        <v>No</v>
      </c>
      <c r="G692" t="str">
        <f>VLOOKUP(A692,'Medical Examinations'!$B$2:$K$2337,6,0)</f>
        <v>No</v>
      </c>
      <c r="H692">
        <f>VLOOKUP(A692,'Medical Examinations'!$B$2:$K$2337,7,0)</f>
        <v>2</v>
      </c>
      <c r="I692" t="str">
        <f>VLOOKUP(A692,'Medical Examinations'!$B$2:$K$2337,8,0)</f>
        <v>No</v>
      </c>
      <c r="J692" t="str">
        <f>VLOOKUP(A692,'Medical Examinations'!$B$2:$K$2337,9,0)</f>
        <v>Normal Weight</v>
      </c>
      <c r="K692" t="str">
        <f>VLOOKUP(A692,'Medical Examinations'!$B$2:$K$2337,10,0)</f>
        <v>Normal</v>
      </c>
      <c r="L692" s="14">
        <f>VLOOKUP(A692,'Hospitalisation Details'!B692:L3037,10,0)</f>
        <v>21730</v>
      </c>
      <c r="M692">
        <f>VLOOKUP(A692,'Hospitalisation Details'!$B$2:$L$2347,6,0)</f>
        <v>14449.85</v>
      </c>
      <c r="N692" t="str">
        <f>VLOOKUP(A692,'Hospitalisation Details'!$B$2:$L$2347,7,0)</f>
        <v>tier - 2</v>
      </c>
      <c r="O692" t="str">
        <f>VLOOKUP(A692,'Hospitalisation Details'!$B$2:$L$2347,8,0)</f>
        <v>tier - 1</v>
      </c>
      <c r="P692" t="str">
        <f>VLOOKUP(A692,'Hospitalisation Details'!$B$2:$L$2347,9,0)</f>
        <v>R1024</v>
      </c>
      <c r="Q692">
        <f>VLOOKUP(A692,'Hospitalisation Details'!$B$2:$L$2347,11,0)</f>
        <v>63</v>
      </c>
    </row>
    <row r="693" spans="1:17" ht="15.6" x14ac:dyDescent="0.3">
      <c r="A693" s="1" t="s">
        <v>1679</v>
      </c>
      <c r="B693" t="str">
        <f>VLOOKUP(A693,'Customer Names'!$A$2:$E$2336,5,)</f>
        <v xml:space="preserve">  Roberto</v>
      </c>
      <c r="C693">
        <f>VLOOKUP(A693,'Medical Examinations'!$B$2:$K$2337,2,)</f>
        <v>36.47</v>
      </c>
      <c r="D693">
        <f>VLOOKUP(A693,'Medical Examinations'!$B$2:$K$2337,3,0)</f>
        <v>8.23</v>
      </c>
      <c r="E693" t="str">
        <f>VLOOKUP(A693,'Medical Examinations'!$B$2:$K$2336,4,0)</f>
        <v>Yes</v>
      </c>
      <c r="F693" t="str">
        <f>VLOOKUP(A693,'Medical Examinations'!$B$2:$K$2337,5,0)</f>
        <v>No</v>
      </c>
      <c r="G693" t="str">
        <f>VLOOKUP(A693,'Medical Examinations'!$B$2:$K$2337,6,0)</f>
        <v>No</v>
      </c>
      <c r="H693">
        <f>VLOOKUP(A693,'Medical Examinations'!$B$2:$K$2337,7,0)</f>
        <v>0</v>
      </c>
      <c r="I693" t="str">
        <f>VLOOKUP(A693,'Medical Examinations'!$B$2:$K$2337,8,0)</f>
        <v>No</v>
      </c>
      <c r="J693" t="str">
        <f>VLOOKUP(A693,'Medical Examinations'!$B$2:$K$2337,9,0)</f>
        <v>Obesity</v>
      </c>
      <c r="K693" t="str">
        <f>VLOOKUP(A693,'Medical Examinations'!$B$2:$K$2337,10,0)</f>
        <v>Diabetes</v>
      </c>
      <c r="L693" s="14">
        <f>VLOOKUP(A693,'Hospitalisation Details'!B693:L3038,10,0)</f>
        <v>24780</v>
      </c>
      <c r="M693">
        <f>VLOOKUP(A693,'Hospitalisation Details'!$B$2:$L$2347,6,0)</f>
        <v>14427.63</v>
      </c>
      <c r="N693" t="str">
        <f>VLOOKUP(A693,'Hospitalisation Details'!$B$2:$L$2347,7,0)</f>
        <v>tier - 2</v>
      </c>
      <c r="O693" t="str">
        <f>VLOOKUP(A693,'Hospitalisation Details'!$B$2:$L$2347,8,0)</f>
        <v>tier - 2</v>
      </c>
      <c r="P693" t="str">
        <f>VLOOKUP(A693,'Hospitalisation Details'!$B$2:$L$2347,9,0)</f>
        <v>R1021</v>
      </c>
      <c r="Q693">
        <f>VLOOKUP(A693,'Hospitalisation Details'!$B$2:$L$2347,11,0)</f>
        <v>55</v>
      </c>
    </row>
    <row r="694" spans="1:17" ht="15.6" x14ac:dyDescent="0.3">
      <c r="A694" s="1" t="s">
        <v>1678</v>
      </c>
      <c r="B694" t="str">
        <f>VLOOKUP(A694,'Customer Names'!$A$2:$E$2336,5,)</f>
        <v xml:space="preserve">  Rebecca B</v>
      </c>
      <c r="C694">
        <f>VLOOKUP(A694,'Medical Examinations'!$B$2:$K$2337,2,)</f>
        <v>36.08</v>
      </c>
      <c r="D694">
        <f>VLOOKUP(A694,'Medical Examinations'!$B$2:$K$2337,3,0)</f>
        <v>10.33</v>
      </c>
      <c r="E694" t="str">
        <f>VLOOKUP(A694,'Medical Examinations'!$B$2:$K$2336,4,0)</f>
        <v>Yes</v>
      </c>
      <c r="F694" t="str">
        <f>VLOOKUP(A694,'Medical Examinations'!$B$2:$K$2337,5,0)</f>
        <v>No</v>
      </c>
      <c r="G694" t="str">
        <f>VLOOKUP(A694,'Medical Examinations'!$B$2:$K$2337,6,0)</f>
        <v>No</v>
      </c>
      <c r="H694">
        <f>VLOOKUP(A694,'Medical Examinations'!$B$2:$K$2337,7,0)</f>
        <v>0</v>
      </c>
      <c r="I694" t="str">
        <f>VLOOKUP(A694,'Medical Examinations'!$B$2:$K$2337,8,0)</f>
        <v>No</v>
      </c>
      <c r="J694" t="str">
        <f>VLOOKUP(A694,'Medical Examinations'!$B$2:$K$2337,9,0)</f>
        <v>Obesity</v>
      </c>
      <c r="K694" t="str">
        <f>VLOOKUP(A694,'Medical Examinations'!$B$2:$K$2337,10,0)</f>
        <v>Diabetes</v>
      </c>
      <c r="L694" s="14">
        <f>VLOOKUP(A694,'Hospitalisation Details'!B694:L3039,10,0)</f>
        <v>24699</v>
      </c>
      <c r="M694">
        <f>VLOOKUP(A694,'Hospitalisation Details'!$B$2:$L$2347,6,0)</f>
        <v>14426.66</v>
      </c>
      <c r="N694" t="str">
        <f>VLOOKUP(A694,'Hospitalisation Details'!$B$2:$L$2347,7,0)</f>
        <v>tier - 2</v>
      </c>
      <c r="O694" t="str">
        <f>VLOOKUP(A694,'Hospitalisation Details'!$B$2:$L$2347,8,0)</f>
        <v>tier - 2</v>
      </c>
      <c r="P694" t="str">
        <f>VLOOKUP(A694,'Hospitalisation Details'!$B$2:$L$2347,9,0)</f>
        <v>R1026</v>
      </c>
      <c r="Q694">
        <f>VLOOKUP(A694,'Hospitalisation Details'!$B$2:$L$2347,11,0)</f>
        <v>55</v>
      </c>
    </row>
    <row r="695" spans="1:17" ht="15.6" x14ac:dyDescent="0.3">
      <c r="A695" s="1" t="s">
        <v>1677</v>
      </c>
      <c r="B695" t="str">
        <f>VLOOKUP(A695,'Customer Names'!$A$2:$E$2336,5,)</f>
        <v xml:space="preserve">  Tiffany</v>
      </c>
      <c r="C695">
        <f>VLOOKUP(A695,'Medical Examinations'!$B$2:$K$2337,2,)</f>
        <v>23.18</v>
      </c>
      <c r="D695">
        <f>VLOOKUP(A695,'Medical Examinations'!$B$2:$K$2337,3,0)</f>
        <v>6.13</v>
      </c>
      <c r="E695" t="str">
        <f>VLOOKUP(A695,'Medical Examinations'!$B$2:$K$2336,4,0)</f>
        <v>No</v>
      </c>
      <c r="F695" t="str">
        <f>VLOOKUP(A695,'Medical Examinations'!$B$2:$K$2337,5,0)</f>
        <v>No</v>
      </c>
      <c r="G695" t="str">
        <f>VLOOKUP(A695,'Medical Examinations'!$B$2:$K$2337,6,0)</f>
        <v>No</v>
      </c>
      <c r="H695">
        <f>VLOOKUP(A695,'Medical Examinations'!$B$2:$K$2337,7,0)</f>
        <v>0</v>
      </c>
      <c r="I695" t="str">
        <f>VLOOKUP(A695,'Medical Examinations'!$B$2:$K$2337,8,0)</f>
        <v>No</v>
      </c>
      <c r="J695" t="str">
        <f>VLOOKUP(A695,'Medical Examinations'!$B$2:$K$2337,9,0)</f>
        <v>Normal Weight</v>
      </c>
      <c r="K695" t="str">
        <f>VLOOKUP(A695,'Medical Examinations'!$B$2:$K$2337,10,0)</f>
        <v>Prediabetes</v>
      </c>
      <c r="L695" s="14">
        <f>VLOOKUP(A695,'Hospitalisation Details'!B695:L3040,10,0)</f>
        <v>36382</v>
      </c>
      <c r="M695">
        <f>VLOOKUP(A695,'Hospitalisation Details'!$B$2:$L$2347,6,0)</f>
        <v>14426.07</v>
      </c>
      <c r="N695" t="str">
        <f>VLOOKUP(A695,'Hospitalisation Details'!$B$2:$L$2347,7,0)</f>
        <v>tier - 2</v>
      </c>
      <c r="O695" t="str">
        <f>VLOOKUP(A695,'Hospitalisation Details'!$B$2:$L$2347,8,0)</f>
        <v>tier - 1</v>
      </c>
      <c r="P695" t="str">
        <f>VLOOKUP(A695,'Hospitalisation Details'!$B$2:$L$2347,9,0)</f>
        <v>R1012</v>
      </c>
      <c r="Q695">
        <f>VLOOKUP(A695,'Hospitalisation Details'!$B$2:$L$2347,11,0)</f>
        <v>23</v>
      </c>
    </row>
    <row r="696" spans="1:17" ht="15.6" x14ac:dyDescent="0.3">
      <c r="A696" s="1" t="s">
        <v>1676</v>
      </c>
      <c r="B696" t="str">
        <f>VLOOKUP(A696,'Customer Names'!$A$2:$E$2336,5,)</f>
        <v xml:space="preserve">  Alexander</v>
      </c>
      <c r="C696">
        <f>VLOOKUP(A696,'Medical Examinations'!$B$2:$K$2337,2,)</f>
        <v>39.159999999999997</v>
      </c>
      <c r="D696">
        <f>VLOOKUP(A696,'Medical Examinations'!$B$2:$K$2337,3,0)</f>
        <v>8.08</v>
      </c>
      <c r="E696" t="str">
        <f>VLOOKUP(A696,'Medical Examinations'!$B$2:$K$2336,4,0)</f>
        <v>No</v>
      </c>
      <c r="F696" t="str">
        <f>VLOOKUP(A696,'Medical Examinations'!$B$2:$K$2337,5,0)</f>
        <v>No</v>
      </c>
      <c r="G696" t="str">
        <f>VLOOKUP(A696,'Medical Examinations'!$B$2:$K$2337,6,0)</f>
        <v>No</v>
      </c>
      <c r="H696">
        <f>VLOOKUP(A696,'Medical Examinations'!$B$2:$K$2337,7,0)</f>
        <v>3</v>
      </c>
      <c r="I696" t="str">
        <f>VLOOKUP(A696,'Medical Examinations'!$B$2:$K$2337,8,0)</f>
        <v>No</v>
      </c>
      <c r="J696" t="str">
        <f>VLOOKUP(A696,'Medical Examinations'!$B$2:$K$2337,9,0)</f>
        <v>Obesity</v>
      </c>
      <c r="K696" t="str">
        <f>VLOOKUP(A696,'Medical Examinations'!$B$2:$K$2337,10,0)</f>
        <v>Diabetes</v>
      </c>
      <c r="L696" s="14">
        <f>VLOOKUP(A696,'Hospitalisation Details'!B696:L3041,10,0)</f>
        <v>21448</v>
      </c>
      <c r="M696">
        <f>VLOOKUP(A696,'Hospitalisation Details'!$B$2:$L$2347,6,0)</f>
        <v>14418.28</v>
      </c>
      <c r="N696" t="str">
        <f>VLOOKUP(A696,'Hospitalisation Details'!$B$2:$L$2347,7,0)</f>
        <v>tier - 2</v>
      </c>
      <c r="O696" t="str">
        <f>VLOOKUP(A696,'Hospitalisation Details'!$B$2:$L$2347,8,0)</f>
        <v>tier - 3</v>
      </c>
      <c r="P696" t="str">
        <f>VLOOKUP(A696,'Hospitalisation Details'!$B$2:$L$2347,9,0)</f>
        <v>R1013</v>
      </c>
      <c r="Q696">
        <f>VLOOKUP(A696,'Hospitalisation Details'!$B$2:$L$2347,11,0)</f>
        <v>64</v>
      </c>
    </row>
    <row r="697" spans="1:17" ht="15.6" x14ac:dyDescent="0.3">
      <c r="A697" s="1" t="s">
        <v>1675</v>
      </c>
      <c r="B697" t="str">
        <f>VLOOKUP(A697,'Customer Names'!$A$2:$E$2336,5,)</f>
        <v xml:space="preserve">  Rich M</v>
      </c>
      <c r="C697">
        <f>VLOOKUP(A697,'Medical Examinations'!$B$2:$K$2337,2,)</f>
        <v>38.19</v>
      </c>
      <c r="D697">
        <f>VLOOKUP(A697,'Medical Examinations'!$B$2:$K$2337,3,0)</f>
        <v>10.49</v>
      </c>
      <c r="E697" t="str">
        <f>VLOOKUP(A697,'Medical Examinations'!$B$2:$K$2336,4,0)</f>
        <v>No</v>
      </c>
      <c r="F697" t="str">
        <f>VLOOKUP(A697,'Medical Examinations'!$B$2:$K$2337,5,0)</f>
        <v>No</v>
      </c>
      <c r="G697" t="str">
        <f>VLOOKUP(A697,'Medical Examinations'!$B$2:$K$2337,6,0)</f>
        <v>No</v>
      </c>
      <c r="H697">
        <f>VLOOKUP(A697,'Medical Examinations'!$B$2:$K$2337,7,0)</f>
        <v>3</v>
      </c>
      <c r="I697" t="str">
        <f>VLOOKUP(A697,'Medical Examinations'!$B$2:$K$2337,8,0)</f>
        <v>No</v>
      </c>
      <c r="J697" t="str">
        <f>VLOOKUP(A697,'Medical Examinations'!$B$2:$K$2337,9,0)</f>
        <v>Obesity</v>
      </c>
      <c r="K697" t="str">
        <f>VLOOKUP(A697,'Medical Examinations'!$B$2:$K$2337,10,0)</f>
        <v>Diabetes</v>
      </c>
      <c r="L697" s="14">
        <f>VLOOKUP(A697,'Hospitalisation Details'!B697:L3042,10,0)</f>
        <v>21395</v>
      </c>
      <c r="M697">
        <f>VLOOKUP(A697,'Hospitalisation Details'!$B$2:$L$2347,6,0)</f>
        <v>14410.93</v>
      </c>
      <c r="N697" t="str">
        <f>VLOOKUP(A697,'Hospitalisation Details'!$B$2:$L$2347,7,0)</f>
        <v>tier - 2</v>
      </c>
      <c r="O697" t="str">
        <f>VLOOKUP(A697,'Hospitalisation Details'!$B$2:$L$2347,8,0)</f>
        <v>tier - 2</v>
      </c>
      <c r="P697" t="str">
        <f>VLOOKUP(A697,'Hospitalisation Details'!$B$2:$L$2347,9,0)</f>
        <v>R1016</v>
      </c>
      <c r="Q697">
        <f>VLOOKUP(A697,'Hospitalisation Details'!$B$2:$L$2347,11,0)</f>
        <v>64</v>
      </c>
    </row>
    <row r="698" spans="1:17" ht="15.6" x14ac:dyDescent="0.3">
      <c r="A698" s="1" t="s">
        <v>1674</v>
      </c>
      <c r="B698" t="str">
        <f>VLOOKUP(A698,'Customer Names'!$A$2:$E$2336,5,)</f>
        <v xml:space="preserve">  Aaron C</v>
      </c>
      <c r="C698">
        <f>VLOOKUP(A698,'Medical Examinations'!$B$2:$K$2337,2,)</f>
        <v>26.41</v>
      </c>
      <c r="D698">
        <f>VLOOKUP(A698,'Medical Examinations'!$B$2:$K$2337,3,0)</f>
        <v>8.11</v>
      </c>
      <c r="E698" t="str">
        <f>VLOOKUP(A698,'Medical Examinations'!$B$2:$K$2336,4,0)</f>
        <v>No</v>
      </c>
      <c r="F698" t="str">
        <f>VLOOKUP(A698,'Medical Examinations'!$B$2:$K$2337,5,0)</f>
        <v>No</v>
      </c>
      <c r="G698" t="str">
        <f>VLOOKUP(A698,'Medical Examinations'!$B$2:$K$2337,6,0)</f>
        <v>No</v>
      </c>
      <c r="H698">
        <f>VLOOKUP(A698,'Medical Examinations'!$B$2:$K$2337,7,0)</f>
        <v>3</v>
      </c>
      <c r="I698" t="str">
        <f>VLOOKUP(A698,'Medical Examinations'!$B$2:$K$2337,8,0)</f>
        <v>No</v>
      </c>
      <c r="J698" t="str">
        <f>VLOOKUP(A698,'Medical Examinations'!$B$2:$K$2337,9,0)</f>
        <v>Overweight</v>
      </c>
      <c r="K698" t="str">
        <f>VLOOKUP(A698,'Medical Examinations'!$B$2:$K$2337,10,0)</f>
        <v>Diabetes</v>
      </c>
      <c r="L698" s="14">
        <f>VLOOKUP(A698,'Hospitalisation Details'!B698:L3043,10,0)</f>
        <v>21442</v>
      </c>
      <c r="M698">
        <f>VLOOKUP(A698,'Hospitalisation Details'!$B$2:$L$2347,6,0)</f>
        <v>14394.56</v>
      </c>
      <c r="N698" t="str">
        <f>VLOOKUP(A698,'Hospitalisation Details'!$B$2:$L$2347,7,0)</f>
        <v>tier - 2</v>
      </c>
      <c r="O698" t="str">
        <f>VLOOKUP(A698,'Hospitalisation Details'!$B$2:$L$2347,8,0)</f>
        <v>tier - 1</v>
      </c>
      <c r="P698" t="str">
        <f>VLOOKUP(A698,'Hospitalisation Details'!$B$2:$L$2347,9,0)</f>
        <v>R1018</v>
      </c>
      <c r="Q698">
        <f>VLOOKUP(A698,'Hospitalisation Details'!$B$2:$L$2347,11,0)</f>
        <v>64</v>
      </c>
    </row>
    <row r="699" spans="1:17" ht="15.6" x14ac:dyDescent="0.3">
      <c r="A699" s="1" t="s">
        <v>1673</v>
      </c>
      <c r="B699" t="str">
        <f>VLOOKUP(A699,'Customer Names'!$A$2:$E$2336,5,)</f>
        <v xml:space="preserve">  Kate</v>
      </c>
      <c r="C699">
        <f>VLOOKUP(A699,'Medical Examinations'!$B$2:$K$2337,2,)</f>
        <v>28.785</v>
      </c>
      <c r="D699">
        <f>VLOOKUP(A699,'Medical Examinations'!$B$2:$K$2337,3,0)</f>
        <v>6.6</v>
      </c>
      <c r="E699" t="str">
        <f>VLOOKUP(A699,'Medical Examinations'!$B$2:$K$2336,4,0)</f>
        <v>No</v>
      </c>
      <c r="F699" t="str">
        <f>VLOOKUP(A699,'Medical Examinations'!$B$2:$K$2337,5,0)</f>
        <v>No</v>
      </c>
      <c r="G699" t="str">
        <f>VLOOKUP(A699,'Medical Examinations'!$B$2:$K$2337,6,0)</f>
        <v>No</v>
      </c>
      <c r="H699">
        <f>VLOOKUP(A699,'Medical Examinations'!$B$2:$K$2337,7,0)</f>
        <v>0</v>
      </c>
      <c r="I699" t="str">
        <f>VLOOKUP(A699,'Medical Examinations'!$B$2:$K$2337,8,0)</f>
        <v>No</v>
      </c>
      <c r="J699" t="str">
        <f>VLOOKUP(A699,'Medical Examinations'!$B$2:$K$2337,9,0)</f>
        <v>Overweight</v>
      </c>
      <c r="K699" t="str">
        <f>VLOOKUP(A699,'Medical Examinations'!$B$2:$K$2337,10,0)</f>
        <v>Diabetes</v>
      </c>
      <c r="L699" s="14">
        <f>VLOOKUP(A699,'Hospitalisation Details'!B699:L3044,10,0)</f>
        <v>23915</v>
      </c>
      <c r="M699">
        <f>VLOOKUP(A699,'Hospitalisation Details'!$B$2:$L$2347,6,0)</f>
        <v>14394.4</v>
      </c>
      <c r="N699" t="str">
        <f>VLOOKUP(A699,'Hospitalisation Details'!$B$2:$L$2347,7,0)</f>
        <v>tier - 2</v>
      </c>
      <c r="O699" t="str">
        <f>VLOOKUP(A699,'Hospitalisation Details'!$B$2:$L$2347,8,0)</f>
        <v>tier - 3</v>
      </c>
      <c r="P699" t="str">
        <f>VLOOKUP(A699,'Hospitalisation Details'!$B$2:$L$2347,9,0)</f>
        <v>R1024</v>
      </c>
      <c r="Q699">
        <f>VLOOKUP(A699,'Hospitalisation Details'!$B$2:$L$2347,11,0)</f>
        <v>57</v>
      </c>
    </row>
    <row r="700" spans="1:17" ht="15.6" x14ac:dyDescent="0.3">
      <c r="A700" s="1" t="s">
        <v>1672</v>
      </c>
      <c r="B700" t="str">
        <f>VLOOKUP(A700,'Customer Names'!$A$2:$E$2336,5,)</f>
        <v xml:space="preserve">  Maria M</v>
      </c>
      <c r="C700">
        <f>VLOOKUP(A700,'Medical Examinations'!$B$2:$K$2337,2,)</f>
        <v>26.695</v>
      </c>
      <c r="D700">
        <f>VLOOKUP(A700,'Medical Examinations'!$B$2:$K$2337,3,0)</f>
        <v>10.14</v>
      </c>
      <c r="E700" t="str">
        <f>VLOOKUP(A700,'Medical Examinations'!$B$2:$K$2336,4,0)</f>
        <v>Yes</v>
      </c>
      <c r="F700" t="str">
        <f>VLOOKUP(A700,'Medical Examinations'!$B$2:$K$2337,5,0)</f>
        <v>No</v>
      </c>
      <c r="G700" t="str">
        <f>VLOOKUP(A700,'Medical Examinations'!$B$2:$K$2337,6,0)</f>
        <v>Yes</v>
      </c>
      <c r="H700">
        <f>VLOOKUP(A700,'Medical Examinations'!$B$2:$K$2337,7,0)</f>
        <v>1</v>
      </c>
      <c r="I700" t="str">
        <f>VLOOKUP(A700,'Medical Examinations'!$B$2:$K$2337,8,0)</f>
        <v>No</v>
      </c>
      <c r="J700" t="str">
        <f>VLOOKUP(A700,'Medical Examinations'!$B$2:$K$2337,9,0)</f>
        <v>Overweight</v>
      </c>
      <c r="K700" t="str">
        <f>VLOOKUP(A700,'Medical Examinations'!$B$2:$K$2337,10,0)</f>
        <v>Diabetes</v>
      </c>
      <c r="L700" s="14">
        <f>VLOOKUP(A700,'Hospitalisation Details'!B700:L3045,10,0)</f>
        <v>23208</v>
      </c>
      <c r="M700">
        <f>VLOOKUP(A700,'Hospitalisation Details'!$B$2:$L$2347,6,0)</f>
        <v>14382.71</v>
      </c>
      <c r="N700" t="str">
        <f>VLOOKUP(A700,'Hospitalisation Details'!$B$2:$L$2347,7,0)</f>
        <v>tier - 2</v>
      </c>
      <c r="O700" t="str">
        <f>VLOOKUP(A700,'Hospitalisation Details'!$B$2:$L$2347,8,0)</f>
        <v>tier - 2</v>
      </c>
      <c r="P700" t="str">
        <f>VLOOKUP(A700,'Hospitalisation Details'!$B$2:$L$2347,9,0)</f>
        <v>R1012</v>
      </c>
      <c r="Q700">
        <f>VLOOKUP(A700,'Hospitalisation Details'!$B$2:$L$2347,11,0)</f>
        <v>59</v>
      </c>
    </row>
    <row r="701" spans="1:17" ht="15.6" x14ac:dyDescent="0.3">
      <c r="A701" s="1" t="s">
        <v>1671</v>
      </c>
      <c r="B701" t="str">
        <f>VLOOKUP(A701,'Customer Names'!$A$2:$E$2336,5,)</f>
        <v xml:space="preserve">  Daven W</v>
      </c>
      <c r="C701">
        <f>VLOOKUP(A701,'Medical Examinations'!$B$2:$K$2337,2,)</f>
        <v>32.799999999999997</v>
      </c>
      <c r="D701">
        <f>VLOOKUP(A701,'Medical Examinations'!$B$2:$K$2337,3,0)</f>
        <v>6.06</v>
      </c>
      <c r="E701" t="str">
        <f>VLOOKUP(A701,'Medical Examinations'!$B$2:$K$2336,4,0)</f>
        <v>Yes</v>
      </c>
      <c r="F701" t="str">
        <f>VLOOKUP(A701,'Medical Examinations'!$B$2:$K$2337,5,0)</f>
        <v>No</v>
      </c>
      <c r="G701" t="str">
        <f>VLOOKUP(A701,'Medical Examinations'!$B$2:$K$2337,6,0)</f>
        <v>No</v>
      </c>
      <c r="H701">
        <f>VLOOKUP(A701,'Medical Examinations'!$B$2:$K$2337,7,0)</f>
        <v>1</v>
      </c>
      <c r="I701" t="str">
        <f>VLOOKUP(A701,'Medical Examinations'!$B$2:$K$2337,8,0)</f>
        <v>No</v>
      </c>
      <c r="J701" t="str">
        <f>VLOOKUP(A701,'Medical Examinations'!$B$2:$K$2337,9,0)</f>
        <v>Obesity</v>
      </c>
      <c r="K701" t="str">
        <f>VLOOKUP(A701,'Medical Examinations'!$B$2:$K$2337,10,0)</f>
        <v>Prediabetes</v>
      </c>
      <c r="L701" s="14">
        <f>VLOOKUP(A701,'Hospitalisation Details'!B701:L3046,10,0)</f>
        <v>32463</v>
      </c>
      <c r="M701">
        <f>VLOOKUP(A701,'Hospitalisation Details'!$B$2:$L$2347,6,0)</f>
        <v>14358.36</v>
      </c>
      <c r="N701" t="str">
        <f>VLOOKUP(A701,'Hospitalisation Details'!$B$2:$L$2347,7,0)</f>
        <v>tier - 2</v>
      </c>
      <c r="O701" t="str">
        <f>VLOOKUP(A701,'Hospitalisation Details'!$B$2:$L$2347,8,0)</f>
        <v>tier - 2</v>
      </c>
      <c r="P701" t="str">
        <f>VLOOKUP(A701,'Hospitalisation Details'!$B$2:$L$2347,9,0)</f>
        <v>R1011</v>
      </c>
      <c r="Q701">
        <f>VLOOKUP(A701,'Hospitalisation Details'!$B$2:$L$2347,11,0)</f>
        <v>34</v>
      </c>
    </row>
    <row r="702" spans="1:17" ht="15.6" x14ac:dyDescent="0.3">
      <c r="A702" s="1" t="s">
        <v>1670</v>
      </c>
      <c r="B702" t="str">
        <f>VLOOKUP(A702,'Customer Names'!$A$2:$E$2336,5,)</f>
        <v xml:space="preserve">  Brianne</v>
      </c>
      <c r="C702">
        <f>VLOOKUP(A702,'Medical Examinations'!$B$2:$K$2337,2,)</f>
        <v>35.869999999999997</v>
      </c>
      <c r="D702">
        <f>VLOOKUP(A702,'Medical Examinations'!$B$2:$K$2337,3,0)</f>
        <v>9.91</v>
      </c>
      <c r="E702" t="str">
        <f>VLOOKUP(A702,'Medical Examinations'!$B$2:$K$2336,4,0)</f>
        <v>Yes</v>
      </c>
      <c r="F702" t="str">
        <f>VLOOKUP(A702,'Medical Examinations'!$B$2:$K$2337,5,0)</f>
        <v>No</v>
      </c>
      <c r="G702" t="str">
        <f>VLOOKUP(A702,'Medical Examinations'!$B$2:$K$2337,6,0)</f>
        <v>No</v>
      </c>
      <c r="H702">
        <f>VLOOKUP(A702,'Medical Examinations'!$B$2:$K$2337,7,0)</f>
        <v>0</v>
      </c>
      <c r="I702" t="str">
        <f>VLOOKUP(A702,'Medical Examinations'!$B$2:$K$2337,8,0)</f>
        <v>No</v>
      </c>
      <c r="J702" t="str">
        <f>VLOOKUP(A702,'Medical Examinations'!$B$2:$K$2337,9,0)</f>
        <v>Obesity</v>
      </c>
      <c r="K702" t="str">
        <f>VLOOKUP(A702,'Medical Examinations'!$B$2:$K$2337,10,0)</f>
        <v>Diabetes</v>
      </c>
      <c r="L702" s="14">
        <f>VLOOKUP(A702,'Hospitalisation Details'!B702:L3047,10,0)</f>
        <v>24755</v>
      </c>
      <c r="M702">
        <f>VLOOKUP(A702,'Hospitalisation Details'!$B$2:$L$2347,6,0)</f>
        <v>14355.43</v>
      </c>
      <c r="N702" t="str">
        <f>VLOOKUP(A702,'Hospitalisation Details'!$B$2:$L$2347,7,0)</f>
        <v>tier - 2</v>
      </c>
      <c r="O702" t="str">
        <f>VLOOKUP(A702,'Hospitalisation Details'!$B$2:$L$2347,8,0)</f>
        <v>tier - 1</v>
      </c>
      <c r="P702" t="str">
        <f>VLOOKUP(A702,'Hospitalisation Details'!$B$2:$L$2347,9,0)</f>
        <v>R1026</v>
      </c>
      <c r="Q702">
        <f>VLOOKUP(A702,'Hospitalisation Details'!$B$2:$L$2347,11,0)</f>
        <v>55</v>
      </c>
    </row>
    <row r="703" spans="1:17" ht="15.6" x14ac:dyDescent="0.3">
      <c r="A703" s="1" t="s">
        <v>1669</v>
      </c>
      <c r="B703" t="str">
        <f>VLOOKUP(A703,'Customer Names'!$A$2:$E$2336,5,)</f>
        <v xml:space="preserve">  Hiroki</v>
      </c>
      <c r="C703">
        <f>VLOOKUP(A703,'Medical Examinations'!$B$2:$K$2337,2,)</f>
        <v>21.66</v>
      </c>
      <c r="D703">
        <f>VLOOKUP(A703,'Medical Examinations'!$B$2:$K$2337,3,0)</f>
        <v>4.1399999999999997</v>
      </c>
      <c r="E703" t="str">
        <f>VLOOKUP(A703,'Medical Examinations'!$B$2:$K$2336,4,0)</f>
        <v>Yes</v>
      </c>
      <c r="F703" t="str">
        <f>VLOOKUP(A703,'Medical Examinations'!$B$2:$K$2337,5,0)</f>
        <v>No</v>
      </c>
      <c r="G703" t="str">
        <f>VLOOKUP(A703,'Medical Examinations'!$B$2:$K$2337,6,0)</f>
        <v>No</v>
      </c>
      <c r="H703">
        <f>VLOOKUP(A703,'Medical Examinations'!$B$2:$K$2337,7,0)</f>
        <v>2</v>
      </c>
      <c r="I703" t="str">
        <f>VLOOKUP(A703,'Medical Examinations'!$B$2:$K$2337,8,0)</f>
        <v>No</v>
      </c>
      <c r="J703" t="str">
        <f>VLOOKUP(A703,'Medical Examinations'!$B$2:$K$2337,9,0)</f>
        <v>Normal Weight</v>
      </c>
      <c r="K703" t="str">
        <f>VLOOKUP(A703,'Medical Examinations'!$B$2:$K$2337,10,0)</f>
        <v>Normal</v>
      </c>
      <c r="L703" s="14">
        <f>VLOOKUP(A703,'Hospitalisation Details'!B703:L3048,10,0)</f>
        <v>21908</v>
      </c>
      <c r="M703">
        <f>VLOOKUP(A703,'Hospitalisation Details'!$B$2:$L$2347,6,0)</f>
        <v>14349.85</v>
      </c>
      <c r="N703" t="str">
        <f>VLOOKUP(A703,'Hospitalisation Details'!$B$2:$L$2347,7,0)</f>
        <v>tier - 2</v>
      </c>
      <c r="O703" t="str">
        <f>VLOOKUP(A703,'Hospitalisation Details'!$B$2:$L$2347,8,0)</f>
        <v>tier - 2</v>
      </c>
      <c r="P703" t="str">
        <f>VLOOKUP(A703,'Hospitalisation Details'!$B$2:$L$2347,9,0)</f>
        <v>R1012</v>
      </c>
      <c r="Q703">
        <f>VLOOKUP(A703,'Hospitalisation Details'!$B$2:$L$2347,11,0)</f>
        <v>63</v>
      </c>
    </row>
    <row r="704" spans="1:17" ht="15.6" x14ac:dyDescent="0.3">
      <c r="A704" s="1" t="s">
        <v>1668</v>
      </c>
      <c r="B704" t="str">
        <f>VLOOKUP(A704,'Customer Names'!$A$2:$E$2336,5,)</f>
        <v xml:space="preserve">  Anders</v>
      </c>
      <c r="C704">
        <f>VLOOKUP(A704,'Medical Examinations'!$B$2:$K$2337,2,)</f>
        <v>37.72</v>
      </c>
      <c r="D704">
        <f>VLOOKUP(A704,'Medical Examinations'!$B$2:$K$2337,3,0)</f>
        <v>4.38</v>
      </c>
      <c r="E704" t="str">
        <f>VLOOKUP(A704,'Medical Examinations'!$B$2:$K$2336,4,0)</f>
        <v>Yes</v>
      </c>
      <c r="F704" t="str">
        <f>VLOOKUP(A704,'Medical Examinations'!$B$2:$K$2337,5,0)</f>
        <v>No</v>
      </c>
      <c r="G704" t="str">
        <f>VLOOKUP(A704,'Medical Examinations'!$B$2:$K$2337,6,0)</f>
        <v>Yes</v>
      </c>
      <c r="H704">
        <f>VLOOKUP(A704,'Medical Examinations'!$B$2:$K$2337,7,0)</f>
        <v>1</v>
      </c>
      <c r="I704" t="str">
        <f>VLOOKUP(A704,'Medical Examinations'!$B$2:$K$2337,8,0)</f>
        <v>No</v>
      </c>
      <c r="J704" t="str">
        <f>VLOOKUP(A704,'Medical Examinations'!$B$2:$K$2337,9,0)</f>
        <v>Obesity</v>
      </c>
      <c r="K704" t="str">
        <f>VLOOKUP(A704,'Medical Examinations'!$B$2:$K$2337,10,0)</f>
        <v>Normal</v>
      </c>
      <c r="L704" s="14">
        <f>VLOOKUP(A704,'Hospitalisation Details'!B704:L3049,10,0)</f>
        <v>25472</v>
      </c>
      <c r="M704">
        <f>VLOOKUP(A704,'Hospitalisation Details'!$B$2:$L$2347,6,0)</f>
        <v>14337.91</v>
      </c>
      <c r="N704" t="str">
        <f>VLOOKUP(A704,'Hospitalisation Details'!$B$2:$L$2347,7,0)</f>
        <v>tier - 2</v>
      </c>
      <c r="O704" t="str">
        <f>VLOOKUP(A704,'Hospitalisation Details'!$B$2:$L$2347,8,0)</f>
        <v>tier - 3</v>
      </c>
      <c r="P704" t="str">
        <f>VLOOKUP(A704,'Hospitalisation Details'!$B$2:$L$2347,9,0)</f>
        <v>R1022</v>
      </c>
      <c r="Q704">
        <f>VLOOKUP(A704,'Hospitalisation Details'!$B$2:$L$2347,11,0)</f>
        <v>53</v>
      </c>
    </row>
    <row r="705" spans="1:17" ht="15.6" x14ac:dyDescent="0.3">
      <c r="A705" s="1" t="s">
        <v>1667</v>
      </c>
      <c r="B705" t="str">
        <f>VLOOKUP(A705,'Customer Names'!$A$2:$E$2336,5,)</f>
        <v xml:space="preserve">  Danielle</v>
      </c>
      <c r="C705">
        <f>VLOOKUP(A705,'Medical Examinations'!$B$2:$K$2337,2,)</f>
        <v>39.700000000000003</v>
      </c>
      <c r="D705">
        <f>VLOOKUP(A705,'Medical Examinations'!$B$2:$K$2337,3,0)</f>
        <v>9.83</v>
      </c>
      <c r="E705" t="str">
        <f>VLOOKUP(A705,'Medical Examinations'!$B$2:$K$2336,4,0)</f>
        <v>No</v>
      </c>
      <c r="F705" t="str">
        <f>VLOOKUP(A705,'Medical Examinations'!$B$2:$K$2337,5,0)</f>
        <v>No</v>
      </c>
      <c r="G705" t="str">
        <f>VLOOKUP(A705,'Medical Examinations'!$B$2:$K$2337,6,0)</f>
        <v>No</v>
      </c>
      <c r="H705">
        <f>VLOOKUP(A705,'Medical Examinations'!$B$2:$K$2337,7,0)</f>
        <v>3</v>
      </c>
      <c r="I705" t="str">
        <f>VLOOKUP(A705,'Medical Examinations'!$B$2:$K$2337,8,0)</f>
        <v>No</v>
      </c>
      <c r="J705" t="str">
        <f>VLOOKUP(A705,'Medical Examinations'!$B$2:$K$2337,9,0)</f>
        <v>Obesity</v>
      </c>
      <c r="K705" t="str">
        <f>VLOOKUP(A705,'Medical Examinations'!$B$2:$K$2337,10,0)</f>
        <v>Diabetes</v>
      </c>
      <c r="L705" s="14">
        <f>VLOOKUP(A705,'Hospitalisation Details'!B705:L3050,10,0)</f>
        <v>21376</v>
      </c>
      <c r="M705">
        <f>VLOOKUP(A705,'Hospitalisation Details'!$B$2:$L$2347,6,0)</f>
        <v>14319.03</v>
      </c>
      <c r="N705" t="str">
        <f>VLOOKUP(A705,'Hospitalisation Details'!$B$2:$L$2347,7,0)</f>
        <v>tier - 2</v>
      </c>
      <c r="O705" t="str">
        <f>VLOOKUP(A705,'Hospitalisation Details'!$B$2:$L$2347,8,0)</f>
        <v>tier - 2</v>
      </c>
      <c r="P705" t="str">
        <f>VLOOKUP(A705,'Hospitalisation Details'!$B$2:$L$2347,9,0)</f>
        <v>R1011</v>
      </c>
      <c r="Q705">
        <f>VLOOKUP(A705,'Hospitalisation Details'!$B$2:$L$2347,11,0)</f>
        <v>64</v>
      </c>
    </row>
    <row r="706" spans="1:17" ht="15.6" x14ac:dyDescent="0.3">
      <c r="A706" s="1" t="s">
        <v>1666</v>
      </c>
      <c r="B706" t="str">
        <f>VLOOKUP(A706,'Customer Names'!$A$2:$E$2336,5,)</f>
        <v xml:space="preserve">  Candace N</v>
      </c>
      <c r="C706">
        <f>VLOOKUP(A706,'Medical Examinations'!$B$2:$K$2337,2,)</f>
        <v>35.97</v>
      </c>
      <c r="D706">
        <f>VLOOKUP(A706,'Medical Examinations'!$B$2:$K$2337,3,0)</f>
        <v>11.08</v>
      </c>
      <c r="E706" t="str">
        <f>VLOOKUP(A706,'Medical Examinations'!$B$2:$K$2336,4,0)</f>
        <v>No</v>
      </c>
      <c r="F706" t="str">
        <f>VLOOKUP(A706,'Medical Examinations'!$B$2:$K$2337,5,0)</f>
        <v>No</v>
      </c>
      <c r="G706" t="str">
        <f>VLOOKUP(A706,'Medical Examinations'!$B$2:$K$2337,6,0)</f>
        <v>No</v>
      </c>
      <c r="H706">
        <f>VLOOKUP(A706,'Medical Examinations'!$B$2:$K$2337,7,0)</f>
        <v>3</v>
      </c>
      <c r="I706" t="str">
        <f>VLOOKUP(A706,'Medical Examinations'!$B$2:$K$2337,8,0)</f>
        <v>No</v>
      </c>
      <c r="J706" t="str">
        <f>VLOOKUP(A706,'Medical Examinations'!$B$2:$K$2337,9,0)</f>
        <v>Obesity</v>
      </c>
      <c r="K706" t="str">
        <f>VLOOKUP(A706,'Medical Examinations'!$B$2:$K$2337,10,0)</f>
        <v>Diabetes</v>
      </c>
      <c r="L706" s="14">
        <f>VLOOKUP(A706,'Hospitalisation Details'!B706:L3051,10,0)</f>
        <v>21473</v>
      </c>
      <c r="M706">
        <f>VLOOKUP(A706,'Hospitalisation Details'!$B$2:$L$2347,6,0)</f>
        <v>14313.85</v>
      </c>
      <c r="N706" t="str">
        <f>VLOOKUP(A706,'Hospitalisation Details'!$B$2:$L$2347,7,0)</f>
        <v>tier - 2</v>
      </c>
      <c r="O706" t="str">
        <f>VLOOKUP(A706,'Hospitalisation Details'!$B$2:$L$2347,8,0)</f>
        <v>tier - 3</v>
      </c>
      <c r="P706" t="str">
        <f>VLOOKUP(A706,'Hospitalisation Details'!$B$2:$L$2347,9,0)</f>
        <v>R1013</v>
      </c>
      <c r="Q706">
        <f>VLOOKUP(A706,'Hospitalisation Details'!$B$2:$L$2347,11,0)</f>
        <v>64</v>
      </c>
    </row>
    <row r="707" spans="1:17" ht="15.6" x14ac:dyDescent="0.3">
      <c r="A707" s="1" t="s">
        <v>1665</v>
      </c>
      <c r="B707" t="str">
        <f>VLOOKUP(A707,'Customer Names'!$A$2:$E$2336,5,)</f>
        <v xml:space="preserve">  Bruno F</v>
      </c>
      <c r="C707">
        <f>VLOOKUP(A707,'Medical Examinations'!$B$2:$K$2337,2,)</f>
        <v>37.85</v>
      </c>
      <c r="D707">
        <f>VLOOKUP(A707,'Medical Examinations'!$B$2:$K$2337,3,0)</f>
        <v>11.01</v>
      </c>
      <c r="E707" t="str">
        <f>VLOOKUP(A707,'Medical Examinations'!$B$2:$K$2336,4,0)</f>
        <v>No</v>
      </c>
      <c r="F707" t="str">
        <f>VLOOKUP(A707,'Medical Examinations'!$B$2:$K$2337,5,0)</f>
        <v>No</v>
      </c>
      <c r="G707" t="str">
        <f>VLOOKUP(A707,'Medical Examinations'!$B$2:$K$2337,6,0)</f>
        <v>No</v>
      </c>
      <c r="H707">
        <f>VLOOKUP(A707,'Medical Examinations'!$B$2:$K$2337,7,0)</f>
        <v>0</v>
      </c>
      <c r="I707" t="str">
        <f>VLOOKUP(A707,'Medical Examinations'!$B$2:$K$2337,8,0)</f>
        <v>No</v>
      </c>
      <c r="J707" t="str">
        <f>VLOOKUP(A707,'Medical Examinations'!$B$2:$K$2337,9,0)</f>
        <v>Obesity</v>
      </c>
      <c r="K707" t="str">
        <f>VLOOKUP(A707,'Medical Examinations'!$B$2:$K$2337,10,0)</f>
        <v>Diabetes</v>
      </c>
      <c r="L707" s="14">
        <f>VLOOKUP(A707,'Hospitalisation Details'!B707:L3052,10,0)</f>
        <v>25187</v>
      </c>
      <c r="M707">
        <f>VLOOKUP(A707,'Hospitalisation Details'!$B$2:$L$2347,6,0)</f>
        <v>14285.9</v>
      </c>
      <c r="N707" t="str">
        <f>VLOOKUP(A707,'Hospitalisation Details'!$B$2:$L$2347,7,0)</f>
        <v>tier - 2</v>
      </c>
      <c r="O707" t="str">
        <f>VLOOKUP(A707,'Hospitalisation Details'!$B$2:$L$2347,8,0)</f>
        <v>tier - 3</v>
      </c>
      <c r="P707" t="str">
        <f>VLOOKUP(A707,'Hospitalisation Details'!$B$2:$L$2347,9,0)</f>
        <v>R1012</v>
      </c>
      <c r="Q707">
        <f>VLOOKUP(A707,'Hospitalisation Details'!$B$2:$L$2347,11,0)</f>
        <v>54</v>
      </c>
    </row>
    <row r="708" spans="1:17" ht="15.6" x14ac:dyDescent="0.3">
      <c r="A708" s="1" t="s">
        <v>1664</v>
      </c>
      <c r="B708" t="str">
        <f>VLOOKUP(A708,'Customer Names'!$A$2:$E$2336,5,)</f>
        <v xml:space="preserve">  Emily</v>
      </c>
      <c r="C708">
        <f>VLOOKUP(A708,'Medical Examinations'!$B$2:$K$2337,2,)</f>
        <v>21.66</v>
      </c>
      <c r="D708">
        <f>VLOOKUP(A708,'Medical Examinations'!$B$2:$K$2337,3,0)</f>
        <v>4.37</v>
      </c>
      <c r="E708" t="str">
        <f>VLOOKUP(A708,'Medical Examinations'!$B$2:$K$2336,4,0)</f>
        <v>No</v>
      </c>
      <c r="F708" t="str">
        <f>VLOOKUP(A708,'Medical Examinations'!$B$2:$K$2337,5,0)</f>
        <v>yes</v>
      </c>
      <c r="G708" t="str">
        <f>VLOOKUP(A708,'Medical Examinations'!$B$2:$K$2337,6,0)</f>
        <v>No</v>
      </c>
      <c r="H708">
        <f>VLOOKUP(A708,'Medical Examinations'!$B$2:$K$2337,7,0)</f>
        <v>1</v>
      </c>
      <c r="I708" t="str">
        <f>VLOOKUP(A708,'Medical Examinations'!$B$2:$K$2337,8,0)</f>
        <v>Yes</v>
      </c>
      <c r="J708" t="str">
        <f>VLOOKUP(A708,'Medical Examinations'!$B$2:$K$2337,9,0)</f>
        <v>Normal Weight</v>
      </c>
      <c r="K708" t="str">
        <f>VLOOKUP(A708,'Medical Examinations'!$B$2:$K$2337,10,0)</f>
        <v>Normal</v>
      </c>
      <c r="L708" s="14">
        <f>VLOOKUP(A708,'Hospitalisation Details'!B708:L3053,10,0)</f>
        <v>38236</v>
      </c>
      <c r="M708">
        <f>VLOOKUP(A708,'Hospitalisation Details'!$B$2:$L$2347,6,0)</f>
        <v>14283.46</v>
      </c>
      <c r="N708" t="str">
        <f>VLOOKUP(A708,'Hospitalisation Details'!$B$2:$L$2347,7,0)</f>
        <v>tier - 2</v>
      </c>
      <c r="O708" t="str">
        <f>VLOOKUP(A708,'Hospitalisation Details'!$B$2:$L$2347,8,0)</f>
        <v>tier - 2</v>
      </c>
      <c r="P708" t="str">
        <f>VLOOKUP(A708,'Hospitalisation Details'!$B$2:$L$2347,9,0)</f>
        <v>R1024</v>
      </c>
      <c r="Q708">
        <f>VLOOKUP(A708,'Hospitalisation Details'!$B$2:$L$2347,11,0)</f>
        <v>18</v>
      </c>
    </row>
    <row r="709" spans="1:17" ht="15.6" x14ac:dyDescent="0.3">
      <c r="A709" s="1" t="s">
        <v>1663</v>
      </c>
      <c r="B709" t="str">
        <f>VLOOKUP(A709,'Customer Names'!$A$2:$E$2336,5,)</f>
        <v xml:space="preserve">  Katie</v>
      </c>
      <c r="C709">
        <f>VLOOKUP(A709,'Medical Examinations'!$B$2:$K$2337,2,)</f>
        <v>39.369999999999997</v>
      </c>
      <c r="D709">
        <f>VLOOKUP(A709,'Medical Examinations'!$B$2:$K$2337,3,0)</f>
        <v>5.91</v>
      </c>
      <c r="E709" t="str">
        <f>VLOOKUP(A709,'Medical Examinations'!$B$2:$K$2336,4,0)</f>
        <v>No</v>
      </c>
      <c r="F709" t="str">
        <f>VLOOKUP(A709,'Medical Examinations'!$B$2:$K$2337,5,0)</f>
        <v>No</v>
      </c>
      <c r="G709" t="str">
        <f>VLOOKUP(A709,'Medical Examinations'!$B$2:$K$2337,6,0)</f>
        <v>No</v>
      </c>
      <c r="H709">
        <f>VLOOKUP(A709,'Medical Examinations'!$B$2:$K$2337,7,0)</f>
        <v>2</v>
      </c>
      <c r="I709" t="str">
        <f>VLOOKUP(A709,'Medical Examinations'!$B$2:$K$2337,8,0)</f>
        <v>No</v>
      </c>
      <c r="J709" t="str">
        <f>VLOOKUP(A709,'Medical Examinations'!$B$2:$K$2337,9,0)</f>
        <v>Obesity</v>
      </c>
      <c r="K709" t="str">
        <f>VLOOKUP(A709,'Medical Examinations'!$B$2:$K$2337,10,0)</f>
        <v>Prediabetes</v>
      </c>
      <c r="L709" s="14">
        <f>VLOOKUP(A709,'Hospitalisation Details'!B709:L3054,10,0)</f>
        <v>26493</v>
      </c>
      <c r="M709">
        <f>VLOOKUP(A709,'Hospitalisation Details'!$B$2:$L$2347,6,0)</f>
        <v>14258.33</v>
      </c>
      <c r="N709" t="str">
        <f>VLOOKUP(A709,'Hospitalisation Details'!$B$2:$L$2347,7,0)</f>
        <v>tier - 2</v>
      </c>
      <c r="O709" t="str">
        <f>VLOOKUP(A709,'Hospitalisation Details'!$B$2:$L$2347,8,0)</f>
        <v>tier - 2</v>
      </c>
      <c r="P709" t="str">
        <f>VLOOKUP(A709,'Hospitalisation Details'!$B$2:$L$2347,9,0)</f>
        <v>R1026</v>
      </c>
      <c r="Q709">
        <f>VLOOKUP(A709,'Hospitalisation Details'!$B$2:$L$2347,11,0)</f>
        <v>50</v>
      </c>
    </row>
    <row r="710" spans="1:17" ht="15.6" x14ac:dyDescent="0.3">
      <c r="A710" s="1" t="s">
        <v>1662</v>
      </c>
      <c r="B710" t="str">
        <f>VLOOKUP(A710,'Customer Names'!$A$2:$E$2336,5,)</f>
        <v xml:space="preserve">  Sally</v>
      </c>
      <c r="C710">
        <f>VLOOKUP(A710,'Medical Examinations'!$B$2:$K$2337,2,)</f>
        <v>40.880000000000003</v>
      </c>
      <c r="D710">
        <f>VLOOKUP(A710,'Medical Examinations'!$B$2:$K$2337,3,0)</f>
        <v>7.65</v>
      </c>
      <c r="E710" t="str">
        <f>VLOOKUP(A710,'Medical Examinations'!$B$2:$K$2336,4,0)</f>
        <v>No</v>
      </c>
      <c r="F710" t="str">
        <f>VLOOKUP(A710,'Medical Examinations'!$B$2:$K$2337,5,0)</f>
        <v>No</v>
      </c>
      <c r="G710" t="str">
        <f>VLOOKUP(A710,'Medical Examinations'!$B$2:$K$2337,6,0)</f>
        <v>No</v>
      </c>
      <c r="H710">
        <f>VLOOKUP(A710,'Medical Examinations'!$B$2:$K$2337,7,0)</f>
        <v>0</v>
      </c>
      <c r="I710" t="str">
        <f>VLOOKUP(A710,'Medical Examinations'!$B$2:$K$2337,8,0)</f>
        <v>No</v>
      </c>
      <c r="J710" t="str">
        <f>VLOOKUP(A710,'Medical Examinations'!$B$2:$K$2337,9,0)</f>
        <v>Obesity</v>
      </c>
      <c r="K710" t="str">
        <f>VLOOKUP(A710,'Medical Examinations'!$B$2:$K$2337,10,0)</f>
        <v>Diabetes</v>
      </c>
      <c r="L710" s="14">
        <f>VLOOKUP(A710,'Hospitalisation Details'!B710:L3055,10,0)</f>
        <v>27389</v>
      </c>
      <c r="M710">
        <f>VLOOKUP(A710,'Hospitalisation Details'!$B$2:$L$2347,6,0)</f>
        <v>14256.79</v>
      </c>
      <c r="N710" t="str">
        <f>VLOOKUP(A710,'Hospitalisation Details'!$B$2:$L$2347,7,0)</f>
        <v>tier - 2</v>
      </c>
      <c r="O710" t="str">
        <f>VLOOKUP(A710,'Hospitalisation Details'!$B$2:$L$2347,8,0)</f>
        <v>tier - 2</v>
      </c>
      <c r="P710" t="str">
        <f>VLOOKUP(A710,'Hospitalisation Details'!$B$2:$L$2347,9,0)</f>
        <v>R1026</v>
      </c>
      <c r="Q710">
        <f>VLOOKUP(A710,'Hospitalisation Details'!$B$2:$L$2347,11,0)</f>
        <v>48</v>
      </c>
    </row>
    <row r="711" spans="1:17" ht="15.6" x14ac:dyDescent="0.3">
      <c r="A711" s="1" t="s">
        <v>1661</v>
      </c>
      <c r="B711" t="str">
        <f>VLOOKUP(A711,'Customer Names'!$A$2:$E$2336,5,)</f>
        <v xml:space="preserve">  Meaghan J</v>
      </c>
      <c r="C711">
        <f>VLOOKUP(A711,'Medical Examinations'!$B$2:$K$2337,2,)</f>
        <v>26.22</v>
      </c>
      <c r="D711">
        <f>VLOOKUP(A711,'Medical Examinations'!$B$2:$K$2337,3,0)</f>
        <v>5.37</v>
      </c>
      <c r="E711" t="str">
        <f>VLOOKUP(A711,'Medical Examinations'!$B$2:$K$2336,4,0)</f>
        <v>Yes</v>
      </c>
      <c r="F711" t="str">
        <f>VLOOKUP(A711,'Medical Examinations'!$B$2:$K$2337,5,0)</f>
        <v>No</v>
      </c>
      <c r="G711" t="str">
        <f>VLOOKUP(A711,'Medical Examinations'!$B$2:$K$2337,6,0)</f>
        <v>No</v>
      </c>
      <c r="H711">
        <f>VLOOKUP(A711,'Medical Examinations'!$B$2:$K$2337,7,0)</f>
        <v>2</v>
      </c>
      <c r="I711" t="str">
        <f>VLOOKUP(A711,'Medical Examinations'!$B$2:$K$2337,8,0)</f>
        <v>No</v>
      </c>
      <c r="J711" t="str">
        <f>VLOOKUP(A711,'Medical Examinations'!$B$2:$K$2337,9,0)</f>
        <v>Overweight</v>
      </c>
      <c r="K711" t="str">
        <f>VLOOKUP(A711,'Medical Examinations'!$B$2:$K$2337,10,0)</f>
        <v>Normal</v>
      </c>
      <c r="L711" s="14">
        <f>VLOOKUP(A711,'Hospitalisation Details'!B711:L3056,10,0)</f>
        <v>21862</v>
      </c>
      <c r="M711">
        <f>VLOOKUP(A711,'Hospitalisation Details'!$B$2:$L$2347,6,0)</f>
        <v>14256.19</v>
      </c>
      <c r="N711" t="str">
        <f>VLOOKUP(A711,'Hospitalisation Details'!$B$2:$L$2347,7,0)</f>
        <v>tier - 2</v>
      </c>
      <c r="O711" t="str">
        <f>VLOOKUP(A711,'Hospitalisation Details'!$B$2:$L$2347,8,0)</f>
        <v>tier - 3</v>
      </c>
      <c r="P711" t="str">
        <f>VLOOKUP(A711,'Hospitalisation Details'!$B$2:$L$2347,9,0)</f>
        <v>R1012</v>
      </c>
      <c r="Q711">
        <f>VLOOKUP(A711,'Hospitalisation Details'!$B$2:$L$2347,11,0)</f>
        <v>63</v>
      </c>
    </row>
    <row r="712" spans="1:17" ht="15.6" x14ac:dyDescent="0.3">
      <c r="A712" s="1" t="s">
        <v>1660</v>
      </c>
      <c r="B712" t="str">
        <f>VLOOKUP(A712,'Customer Names'!$A$2:$E$2336,5,)</f>
        <v xml:space="preserve">  Rina</v>
      </c>
      <c r="C712">
        <f>VLOOKUP(A712,'Medical Examinations'!$B$2:$K$2337,2,)</f>
        <v>25.08</v>
      </c>
      <c r="D712">
        <f>VLOOKUP(A712,'Medical Examinations'!$B$2:$K$2337,3,0)</f>
        <v>5.75</v>
      </c>
      <c r="E712" t="str">
        <f>VLOOKUP(A712,'Medical Examinations'!$B$2:$K$2336,4,0)</f>
        <v>Yes</v>
      </c>
      <c r="F712" t="str">
        <f>VLOOKUP(A712,'Medical Examinations'!$B$2:$K$2337,5,0)</f>
        <v>No</v>
      </c>
      <c r="G712" t="str">
        <f>VLOOKUP(A712,'Medical Examinations'!$B$2:$K$2337,6,0)</f>
        <v>No</v>
      </c>
      <c r="H712">
        <f>VLOOKUP(A712,'Medical Examinations'!$B$2:$K$2337,7,0)</f>
        <v>2</v>
      </c>
      <c r="I712" t="str">
        <f>VLOOKUP(A712,'Medical Examinations'!$B$2:$K$2337,8,0)</f>
        <v>No</v>
      </c>
      <c r="J712" t="str">
        <f>VLOOKUP(A712,'Medical Examinations'!$B$2:$K$2337,9,0)</f>
        <v>Overweight</v>
      </c>
      <c r="K712" t="str">
        <f>VLOOKUP(A712,'Medical Examinations'!$B$2:$K$2337,10,0)</f>
        <v>Prediabetes</v>
      </c>
      <c r="L712" s="14">
        <f>VLOOKUP(A712,'Hospitalisation Details'!B712:L3057,10,0)</f>
        <v>21833</v>
      </c>
      <c r="M712">
        <f>VLOOKUP(A712,'Hospitalisation Details'!$B$2:$L$2347,6,0)</f>
        <v>14254.61</v>
      </c>
      <c r="N712" t="str">
        <f>VLOOKUP(A712,'Hospitalisation Details'!$B$2:$L$2347,7,0)</f>
        <v>tier - 2</v>
      </c>
      <c r="O712" t="str">
        <f>VLOOKUP(A712,'Hospitalisation Details'!$B$2:$L$2347,8,0)</f>
        <v>tier - 1</v>
      </c>
      <c r="P712" t="str">
        <f>VLOOKUP(A712,'Hospitalisation Details'!$B$2:$L$2347,9,0)</f>
        <v>R1012</v>
      </c>
      <c r="Q712">
        <f>VLOOKUP(A712,'Hospitalisation Details'!$B$2:$L$2347,11,0)</f>
        <v>63</v>
      </c>
    </row>
    <row r="713" spans="1:17" ht="15.6" x14ac:dyDescent="0.3">
      <c r="A713" s="1" t="s">
        <v>1659</v>
      </c>
      <c r="B713" t="str">
        <f>VLOOKUP(A713,'Customer Names'!$A$2:$E$2336,5,)</f>
        <v xml:space="preserve">  Kristin P</v>
      </c>
      <c r="C713">
        <f>VLOOKUP(A713,'Medical Examinations'!$B$2:$K$2337,2,)</f>
        <v>39.1</v>
      </c>
      <c r="D713">
        <f>VLOOKUP(A713,'Medical Examinations'!$B$2:$K$2337,3,0)</f>
        <v>6.79</v>
      </c>
      <c r="E713" t="str">
        <f>VLOOKUP(A713,'Medical Examinations'!$B$2:$K$2336,4,0)</f>
        <v>Yes</v>
      </c>
      <c r="F713" t="str">
        <f>VLOOKUP(A713,'Medical Examinations'!$B$2:$K$2337,5,0)</f>
        <v>No</v>
      </c>
      <c r="G713" t="str">
        <f>VLOOKUP(A713,'Medical Examinations'!$B$2:$K$2337,6,0)</f>
        <v>No</v>
      </c>
      <c r="H713">
        <f>VLOOKUP(A713,'Medical Examinations'!$B$2:$K$2337,7,0)</f>
        <v>2</v>
      </c>
      <c r="I713" t="str">
        <f>VLOOKUP(A713,'Medical Examinations'!$B$2:$K$2337,8,0)</f>
        <v>No</v>
      </c>
      <c r="J713" t="str">
        <f>VLOOKUP(A713,'Medical Examinations'!$B$2:$K$2337,9,0)</f>
        <v>Obesity</v>
      </c>
      <c r="K713" t="str">
        <f>VLOOKUP(A713,'Medical Examinations'!$B$2:$K$2337,10,0)</f>
        <v>Diabetes</v>
      </c>
      <c r="L713" s="14">
        <f>VLOOKUP(A713,'Hospitalisation Details'!B713:L3058,10,0)</f>
        <v>22549</v>
      </c>
      <c r="M713">
        <f>VLOOKUP(A713,'Hospitalisation Details'!$B$2:$L$2347,6,0)</f>
        <v>14235.07</v>
      </c>
      <c r="N713" t="str">
        <f>VLOOKUP(A713,'Hospitalisation Details'!$B$2:$L$2347,7,0)</f>
        <v>tier - 2</v>
      </c>
      <c r="O713" t="str">
        <f>VLOOKUP(A713,'Hospitalisation Details'!$B$2:$L$2347,8,0)</f>
        <v>tier - 1</v>
      </c>
      <c r="P713" t="str">
        <f>VLOOKUP(A713,'Hospitalisation Details'!$B$2:$L$2347,9,0)</f>
        <v>R1011</v>
      </c>
      <c r="Q713">
        <f>VLOOKUP(A713,'Hospitalisation Details'!$B$2:$L$2347,11,0)</f>
        <v>61</v>
      </c>
    </row>
    <row r="714" spans="1:17" ht="15.6" x14ac:dyDescent="0.3">
      <c r="A714" s="1" t="s">
        <v>1658</v>
      </c>
      <c r="B714" t="str">
        <f>VLOOKUP(A714,'Customer Names'!$A$2:$E$2336,5,)</f>
        <v xml:space="preserve">  Albert</v>
      </c>
      <c r="C714">
        <f>VLOOKUP(A714,'Medical Examinations'!$B$2:$K$2337,2,)</f>
        <v>37.905000000000001</v>
      </c>
      <c r="D714">
        <f>VLOOKUP(A714,'Medical Examinations'!$B$2:$K$2337,3,0)</f>
        <v>7.03</v>
      </c>
      <c r="E714" t="str">
        <f>VLOOKUP(A714,'Medical Examinations'!$B$2:$K$2336,4,0)</f>
        <v>No</v>
      </c>
      <c r="F714" t="str">
        <f>VLOOKUP(A714,'Medical Examinations'!$B$2:$K$2337,5,0)</f>
        <v>No</v>
      </c>
      <c r="G714" t="str">
        <f>VLOOKUP(A714,'Medical Examinations'!$B$2:$K$2337,6,0)</f>
        <v>No</v>
      </c>
      <c r="H714">
        <f>VLOOKUP(A714,'Medical Examinations'!$B$2:$K$2337,7,0)</f>
        <v>3</v>
      </c>
      <c r="I714" t="str">
        <f>VLOOKUP(A714,'Medical Examinations'!$B$2:$K$2337,8,0)</f>
        <v>No</v>
      </c>
      <c r="J714" t="str">
        <f>VLOOKUP(A714,'Medical Examinations'!$B$2:$K$2337,9,0)</f>
        <v>Obesity</v>
      </c>
      <c r="K714" t="str">
        <f>VLOOKUP(A714,'Medical Examinations'!$B$2:$K$2337,10,0)</f>
        <v>Diabetes</v>
      </c>
      <c r="L714" s="14">
        <f>VLOOKUP(A714,'Hospitalisation Details'!B714:L3059,10,0)</f>
        <v>21449</v>
      </c>
      <c r="M714">
        <f>VLOOKUP(A714,'Hospitalisation Details'!$B$2:$L$2347,6,0)</f>
        <v>14210.54</v>
      </c>
      <c r="N714" t="str">
        <f>VLOOKUP(A714,'Hospitalisation Details'!$B$2:$L$2347,7,0)</f>
        <v>tier - 2</v>
      </c>
      <c r="O714" t="str">
        <f>VLOOKUP(A714,'Hospitalisation Details'!$B$2:$L$2347,8,0)</f>
        <v>tier - 2</v>
      </c>
      <c r="P714" t="str">
        <f>VLOOKUP(A714,'Hospitalisation Details'!$B$2:$L$2347,9,0)</f>
        <v>R1012</v>
      </c>
      <c r="Q714">
        <f>VLOOKUP(A714,'Hospitalisation Details'!$B$2:$L$2347,11,0)</f>
        <v>64</v>
      </c>
    </row>
    <row r="715" spans="1:17" ht="15.6" x14ac:dyDescent="0.3">
      <c r="A715" s="1" t="s">
        <v>1657</v>
      </c>
      <c r="B715" t="str">
        <f>VLOOKUP(A715,'Customer Names'!$A$2:$E$2336,5,)</f>
        <v xml:space="preserve">  Ashley</v>
      </c>
      <c r="C715">
        <f>VLOOKUP(A715,'Medical Examinations'!$B$2:$K$2337,2,)</f>
        <v>43.35</v>
      </c>
      <c r="D715">
        <f>VLOOKUP(A715,'Medical Examinations'!$B$2:$K$2337,3,0)</f>
        <v>5.41</v>
      </c>
      <c r="E715" t="str">
        <f>VLOOKUP(A715,'Medical Examinations'!$B$2:$K$2336,4,0)</f>
        <v>Yes</v>
      </c>
      <c r="F715" t="str">
        <f>VLOOKUP(A715,'Medical Examinations'!$B$2:$K$2337,5,0)</f>
        <v>No</v>
      </c>
      <c r="G715" t="str">
        <f>VLOOKUP(A715,'Medical Examinations'!$B$2:$K$2337,6,0)</f>
        <v>Yes</v>
      </c>
      <c r="H715">
        <f>VLOOKUP(A715,'Medical Examinations'!$B$2:$K$2337,7,0)</f>
        <v>1</v>
      </c>
      <c r="I715" t="str">
        <f>VLOOKUP(A715,'Medical Examinations'!$B$2:$K$2337,8,0)</f>
        <v>No</v>
      </c>
      <c r="J715" t="str">
        <f>VLOOKUP(A715,'Medical Examinations'!$B$2:$K$2337,9,0)</f>
        <v>Obesity</v>
      </c>
      <c r="K715" t="str">
        <f>VLOOKUP(A715,'Medical Examinations'!$B$2:$K$2337,10,0)</f>
        <v>Normal</v>
      </c>
      <c r="L715" s="14">
        <f>VLOOKUP(A715,'Hospitalisation Details'!B715:L3060,10,0)</f>
        <v>30637</v>
      </c>
      <c r="M715">
        <f>VLOOKUP(A715,'Hospitalisation Details'!$B$2:$L$2347,6,0)</f>
        <v>14209.4</v>
      </c>
      <c r="N715" t="str">
        <f>VLOOKUP(A715,'Hospitalisation Details'!$B$2:$L$2347,7,0)</f>
        <v>tier - 2</v>
      </c>
      <c r="O715" t="str">
        <f>VLOOKUP(A715,'Hospitalisation Details'!$B$2:$L$2347,8,0)</f>
        <v>tier - 1</v>
      </c>
      <c r="P715" t="str">
        <f>VLOOKUP(A715,'Hospitalisation Details'!$B$2:$L$2347,9,0)</f>
        <v>R1026</v>
      </c>
      <c r="Q715">
        <f>VLOOKUP(A715,'Hospitalisation Details'!$B$2:$L$2347,11,0)</f>
        <v>39</v>
      </c>
    </row>
    <row r="716" spans="1:17" ht="15.6" x14ac:dyDescent="0.3">
      <c r="A716" s="1" t="s">
        <v>1656</v>
      </c>
      <c r="B716" t="str">
        <f>VLOOKUP(A716,'Customer Names'!$A$2:$E$2336,5,)</f>
        <v xml:space="preserve">  Shannon L</v>
      </c>
      <c r="C716">
        <f>VLOOKUP(A716,'Medical Examinations'!$B$2:$K$2337,2,)</f>
        <v>36.15</v>
      </c>
      <c r="D716">
        <f>VLOOKUP(A716,'Medical Examinations'!$B$2:$K$2337,3,0)</f>
        <v>8.0500000000000007</v>
      </c>
      <c r="E716" t="str">
        <f>VLOOKUP(A716,'Medical Examinations'!$B$2:$K$2336,4,0)</f>
        <v>No</v>
      </c>
      <c r="F716" t="str">
        <f>VLOOKUP(A716,'Medical Examinations'!$B$2:$K$2337,5,0)</f>
        <v>No</v>
      </c>
      <c r="G716" t="str">
        <f>VLOOKUP(A716,'Medical Examinations'!$B$2:$K$2337,6,0)</f>
        <v>No</v>
      </c>
      <c r="H716">
        <f>VLOOKUP(A716,'Medical Examinations'!$B$2:$K$2337,7,0)</f>
        <v>0</v>
      </c>
      <c r="I716" t="str">
        <f>VLOOKUP(A716,'Medical Examinations'!$B$2:$K$2337,8,0)</f>
        <v>No</v>
      </c>
      <c r="J716" t="str">
        <f>VLOOKUP(A716,'Medical Examinations'!$B$2:$K$2337,9,0)</f>
        <v>Obesity</v>
      </c>
      <c r="K716" t="str">
        <f>VLOOKUP(A716,'Medical Examinations'!$B$2:$K$2337,10,0)</f>
        <v>Diabetes</v>
      </c>
      <c r="L716" s="14">
        <f>VLOOKUP(A716,'Hospitalisation Details'!B716:L3061,10,0)</f>
        <v>25197</v>
      </c>
      <c r="M716">
        <f>VLOOKUP(A716,'Hospitalisation Details'!$B$2:$L$2347,6,0)</f>
        <v>14193.55</v>
      </c>
      <c r="N716" t="str">
        <f>VLOOKUP(A716,'Hospitalisation Details'!$B$2:$L$2347,7,0)</f>
        <v>tier - 2</v>
      </c>
      <c r="O716" t="str">
        <f>VLOOKUP(A716,'Hospitalisation Details'!$B$2:$L$2347,8,0)</f>
        <v>tier - 1</v>
      </c>
      <c r="P716" t="str">
        <f>VLOOKUP(A716,'Hospitalisation Details'!$B$2:$L$2347,9,0)</f>
        <v>R1026</v>
      </c>
      <c r="Q716">
        <f>VLOOKUP(A716,'Hospitalisation Details'!$B$2:$L$2347,11,0)</f>
        <v>54</v>
      </c>
    </row>
    <row r="717" spans="1:17" ht="15.6" x14ac:dyDescent="0.3">
      <c r="A717" s="1" t="s">
        <v>1655</v>
      </c>
      <c r="B717" t="str">
        <f>VLOOKUP(A717,'Customer Names'!$A$2:$E$2336,5,)</f>
        <v xml:space="preserve">  Amy B</v>
      </c>
      <c r="C717">
        <f>VLOOKUP(A717,'Medical Examinations'!$B$2:$K$2337,2,)</f>
        <v>44.98</v>
      </c>
      <c r="D717">
        <f>VLOOKUP(A717,'Medical Examinations'!$B$2:$K$2337,3,0)</f>
        <v>5.94</v>
      </c>
      <c r="E717" t="str">
        <f>VLOOKUP(A717,'Medical Examinations'!$B$2:$K$2336,4,0)</f>
        <v>No</v>
      </c>
      <c r="F717" t="str">
        <f>VLOOKUP(A717,'Medical Examinations'!$B$2:$K$2337,5,0)</f>
        <v>No</v>
      </c>
      <c r="G717" t="str">
        <f>VLOOKUP(A717,'Medical Examinations'!$B$2:$K$2337,6,0)</f>
        <v>No</v>
      </c>
      <c r="H717">
        <f>VLOOKUP(A717,'Medical Examinations'!$B$2:$K$2337,7,0)</f>
        <v>1</v>
      </c>
      <c r="I717" t="str">
        <f>VLOOKUP(A717,'Medical Examinations'!$B$2:$K$2337,8,0)</f>
        <v>No</v>
      </c>
      <c r="J717" t="str">
        <f>VLOOKUP(A717,'Medical Examinations'!$B$2:$K$2337,9,0)</f>
        <v>Obesity</v>
      </c>
      <c r="K717" t="str">
        <f>VLOOKUP(A717,'Medical Examinations'!$B$2:$K$2337,10,0)</f>
        <v>Prediabetes</v>
      </c>
      <c r="L717" s="14">
        <f>VLOOKUP(A717,'Hospitalisation Details'!B717:L3062,10,0)</f>
        <v>30870</v>
      </c>
      <c r="M717">
        <f>VLOOKUP(A717,'Hospitalisation Details'!$B$2:$L$2347,6,0)</f>
        <v>14152.46</v>
      </c>
      <c r="N717" t="str">
        <f>VLOOKUP(A717,'Hospitalisation Details'!$B$2:$L$2347,7,0)</f>
        <v>tier - 2</v>
      </c>
      <c r="O717" t="str">
        <f>VLOOKUP(A717,'Hospitalisation Details'!$B$2:$L$2347,8,0)</f>
        <v>tier - 1</v>
      </c>
      <c r="P717" t="str">
        <f>VLOOKUP(A717,'Hospitalisation Details'!$B$2:$L$2347,9,0)</f>
        <v>R1012</v>
      </c>
      <c r="Q717">
        <f>VLOOKUP(A717,'Hospitalisation Details'!$B$2:$L$2347,11,0)</f>
        <v>38</v>
      </c>
    </row>
    <row r="718" spans="1:17" ht="15.6" x14ac:dyDescent="0.3">
      <c r="A718" s="1" t="s">
        <v>1654</v>
      </c>
      <c r="B718" t="str">
        <f>VLOOKUP(A718,'Customer Names'!$A$2:$E$2336,5,)</f>
        <v xml:space="preserve">  A Danielle</v>
      </c>
      <c r="C718">
        <f>VLOOKUP(A718,'Medical Examinations'!$B$2:$K$2337,2,)</f>
        <v>38.28</v>
      </c>
      <c r="D718">
        <f>VLOOKUP(A718,'Medical Examinations'!$B$2:$K$2337,3,0)</f>
        <v>5.51</v>
      </c>
      <c r="E718" t="str">
        <f>VLOOKUP(A718,'Medical Examinations'!$B$2:$K$2336,4,0)</f>
        <v>No</v>
      </c>
      <c r="F718" t="str">
        <f>VLOOKUP(A718,'Medical Examinations'!$B$2:$K$2337,5,0)</f>
        <v>yes</v>
      </c>
      <c r="G718" t="str">
        <f>VLOOKUP(A718,'Medical Examinations'!$B$2:$K$2337,6,0)</f>
        <v>No</v>
      </c>
      <c r="H718">
        <f>VLOOKUP(A718,'Medical Examinations'!$B$2:$K$2337,7,0)</f>
        <v>1</v>
      </c>
      <c r="I718" t="str">
        <f>VLOOKUP(A718,'Medical Examinations'!$B$2:$K$2337,8,0)</f>
        <v>No</v>
      </c>
      <c r="J718" t="str">
        <f>VLOOKUP(A718,'Medical Examinations'!$B$2:$K$2337,9,0)</f>
        <v>Obesity</v>
      </c>
      <c r="K718" t="str">
        <f>VLOOKUP(A718,'Medical Examinations'!$B$2:$K$2337,10,0)</f>
        <v>Normal</v>
      </c>
      <c r="L718" s="14">
        <f>VLOOKUP(A718,'Hospitalisation Details'!B718:L3063,10,0)</f>
        <v>38174</v>
      </c>
      <c r="M718">
        <f>VLOOKUP(A718,'Hospitalisation Details'!$B$2:$L$2347,6,0)</f>
        <v>14133.04</v>
      </c>
      <c r="N718" t="str">
        <f>VLOOKUP(A718,'Hospitalisation Details'!$B$2:$L$2347,7,0)</f>
        <v>tier - 2</v>
      </c>
      <c r="O718" t="str">
        <f>VLOOKUP(A718,'Hospitalisation Details'!$B$2:$L$2347,8,0)</f>
        <v>tier - 3</v>
      </c>
      <c r="P718" t="str">
        <f>VLOOKUP(A718,'Hospitalisation Details'!$B$2:$L$2347,9,0)</f>
        <v>R1013</v>
      </c>
      <c r="Q718">
        <f>VLOOKUP(A718,'Hospitalisation Details'!$B$2:$L$2347,11,0)</f>
        <v>18</v>
      </c>
    </row>
    <row r="719" spans="1:17" ht="15.6" x14ac:dyDescent="0.3">
      <c r="A719" s="1" t="s">
        <v>1653</v>
      </c>
      <c r="B719" t="str">
        <f>VLOOKUP(A719,'Customer Names'!$A$2:$E$2336,5,)</f>
        <v xml:space="preserve">  Conrad F</v>
      </c>
      <c r="C719">
        <f>VLOOKUP(A719,'Medical Examinations'!$B$2:$K$2337,2,)</f>
        <v>32.299999999999997</v>
      </c>
      <c r="D719">
        <f>VLOOKUP(A719,'Medical Examinations'!$B$2:$K$2337,3,0)</f>
        <v>6.55</v>
      </c>
      <c r="E719" t="str">
        <f>VLOOKUP(A719,'Medical Examinations'!$B$2:$K$2336,4,0)</f>
        <v>Yes</v>
      </c>
      <c r="F719" t="str">
        <f>VLOOKUP(A719,'Medical Examinations'!$B$2:$K$2337,5,0)</f>
        <v>No</v>
      </c>
      <c r="G719" t="str">
        <f>VLOOKUP(A719,'Medical Examinations'!$B$2:$K$2337,6,0)</f>
        <v>No</v>
      </c>
      <c r="H719">
        <f>VLOOKUP(A719,'Medical Examinations'!$B$2:$K$2337,7,0)</f>
        <v>2</v>
      </c>
      <c r="I719" t="str">
        <f>VLOOKUP(A719,'Medical Examinations'!$B$2:$K$2337,8,0)</f>
        <v>No</v>
      </c>
      <c r="J719" t="str">
        <f>VLOOKUP(A719,'Medical Examinations'!$B$2:$K$2337,9,0)</f>
        <v>Obesity</v>
      </c>
      <c r="K719" t="str">
        <f>VLOOKUP(A719,'Medical Examinations'!$B$2:$K$2337,10,0)</f>
        <v>Diabetes</v>
      </c>
      <c r="L719" s="14">
        <f>VLOOKUP(A719,'Hospitalisation Details'!B719:L3064,10,0)</f>
        <v>22446</v>
      </c>
      <c r="M719">
        <f>VLOOKUP(A719,'Hospitalisation Details'!$B$2:$L$2347,6,0)</f>
        <v>14119.62</v>
      </c>
      <c r="N719" t="str">
        <f>VLOOKUP(A719,'Hospitalisation Details'!$B$2:$L$2347,7,0)</f>
        <v>tier - 2</v>
      </c>
      <c r="O719" t="str">
        <f>VLOOKUP(A719,'Hospitalisation Details'!$B$2:$L$2347,8,0)</f>
        <v>tier - 1</v>
      </c>
      <c r="P719" t="str">
        <f>VLOOKUP(A719,'Hospitalisation Details'!$B$2:$L$2347,9,0)</f>
        <v>R1012</v>
      </c>
      <c r="Q719">
        <f>VLOOKUP(A719,'Hospitalisation Details'!$B$2:$L$2347,11,0)</f>
        <v>61</v>
      </c>
    </row>
    <row r="720" spans="1:17" ht="15.6" x14ac:dyDescent="0.3">
      <c r="A720" s="1" t="s">
        <v>1652</v>
      </c>
      <c r="B720" t="str">
        <f>VLOOKUP(A720,'Customer Names'!$A$2:$E$2336,5,)</f>
        <v xml:space="preserve">  Josh</v>
      </c>
      <c r="C720">
        <f>VLOOKUP(A720,'Medical Examinations'!$B$2:$K$2337,2,)</f>
        <v>39.51</v>
      </c>
      <c r="D720">
        <f>VLOOKUP(A720,'Medical Examinations'!$B$2:$K$2337,3,0)</f>
        <v>5.79</v>
      </c>
      <c r="E720" t="str">
        <f>VLOOKUP(A720,'Medical Examinations'!$B$2:$K$2336,4,0)</f>
        <v>Yes</v>
      </c>
      <c r="F720" t="str">
        <f>VLOOKUP(A720,'Medical Examinations'!$B$2:$K$2337,5,0)</f>
        <v>No</v>
      </c>
      <c r="G720" t="str">
        <f>VLOOKUP(A720,'Medical Examinations'!$B$2:$K$2337,6,0)</f>
        <v>No</v>
      </c>
      <c r="H720">
        <f>VLOOKUP(A720,'Medical Examinations'!$B$2:$K$2337,7,0)</f>
        <v>0</v>
      </c>
      <c r="I720" t="str">
        <f>VLOOKUP(A720,'Medical Examinations'!$B$2:$K$2337,8,0)</f>
        <v>No</v>
      </c>
      <c r="J720" t="str">
        <f>VLOOKUP(A720,'Medical Examinations'!$B$2:$K$2337,9,0)</f>
        <v>Obesity</v>
      </c>
      <c r="K720" t="str">
        <f>VLOOKUP(A720,'Medical Examinations'!$B$2:$K$2337,10,0)</f>
        <v>Prediabetes</v>
      </c>
      <c r="L720" s="14">
        <f>VLOOKUP(A720,'Hospitalisation Details'!B720:L3065,10,0)</f>
        <v>28029</v>
      </c>
      <c r="M720">
        <f>VLOOKUP(A720,'Hospitalisation Details'!$B$2:$L$2347,6,0)</f>
        <v>14098.07</v>
      </c>
      <c r="N720" t="str">
        <f>VLOOKUP(A720,'Hospitalisation Details'!$B$2:$L$2347,7,0)</f>
        <v>tier - 2</v>
      </c>
      <c r="O720" t="str">
        <f>VLOOKUP(A720,'Hospitalisation Details'!$B$2:$L$2347,8,0)</f>
        <v>tier - 3</v>
      </c>
      <c r="P720" t="str">
        <f>VLOOKUP(A720,'Hospitalisation Details'!$B$2:$L$2347,9,0)</f>
        <v>R1023</v>
      </c>
      <c r="Q720">
        <f>VLOOKUP(A720,'Hospitalisation Details'!$B$2:$L$2347,11,0)</f>
        <v>46</v>
      </c>
    </row>
    <row r="721" spans="1:17" ht="15.6" x14ac:dyDescent="0.3">
      <c r="A721" s="1" t="s">
        <v>1651</v>
      </c>
      <c r="B721" t="str">
        <f>VLOOKUP(A721,'Customer Names'!$A$2:$E$2336,5,)</f>
        <v xml:space="preserve">  Maxime</v>
      </c>
      <c r="C721">
        <f>VLOOKUP(A721,'Medical Examinations'!$B$2:$K$2337,2,)</f>
        <v>50.46</v>
      </c>
      <c r="D721">
        <f>VLOOKUP(A721,'Medical Examinations'!$B$2:$K$2337,3,0)</f>
        <v>4.5599999999999996</v>
      </c>
      <c r="E721" t="str">
        <f>VLOOKUP(A721,'Medical Examinations'!$B$2:$K$2336,4,0)</f>
        <v>No</v>
      </c>
      <c r="F721" t="str">
        <f>VLOOKUP(A721,'Medical Examinations'!$B$2:$K$2337,5,0)</f>
        <v>No</v>
      </c>
      <c r="G721" t="str">
        <f>VLOOKUP(A721,'Medical Examinations'!$B$2:$K$2337,6,0)</f>
        <v>No</v>
      </c>
      <c r="H721">
        <f>VLOOKUP(A721,'Medical Examinations'!$B$2:$K$2337,7,0)</f>
        <v>0</v>
      </c>
      <c r="I721" t="str">
        <f>VLOOKUP(A721,'Medical Examinations'!$B$2:$K$2337,8,0)</f>
        <v>No</v>
      </c>
      <c r="J721" t="str">
        <f>VLOOKUP(A721,'Medical Examinations'!$B$2:$K$2337,9,0)</f>
        <v>Obesity</v>
      </c>
      <c r="K721" t="str">
        <f>VLOOKUP(A721,'Medical Examinations'!$B$2:$K$2337,10,0)</f>
        <v>Normal</v>
      </c>
      <c r="L721" s="14">
        <f>VLOOKUP(A721,'Hospitalisation Details'!B721:L3066,10,0)</f>
        <v>33493</v>
      </c>
      <c r="M721">
        <f>VLOOKUP(A721,'Hospitalisation Details'!$B$2:$L$2347,6,0)</f>
        <v>14081.93</v>
      </c>
      <c r="N721" t="str">
        <f>VLOOKUP(A721,'Hospitalisation Details'!$B$2:$L$2347,7,0)</f>
        <v>tier - 2</v>
      </c>
      <c r="O721" t="str">
        <f>VLOOKUP(A721,'Hospitalisation Details'!$B$2:$L$2347,8,0)</f>
        <v>tier - 3</v>
      </c>
      <c r="P721" t="str">
        <f>VLOOKUP(A721,'Hospitalisation Details'!$B$2:$L$2347,9,0)</f>
        <v>R1012</v>
      </c>
      <c r="Q721">
        <f>VLOOKUP(A721,'Hospitalisation Details'!$B$2:$L$2347,11,0)</f>
        <v>31</v>
      </c>
    </row>
    <row r="722" spans="1:17" ht="15.6" x14ac:dyDescent="0.3">
      <c r="A722" s="1" t="s">
        <v>1650</v>
      </c>
      <c r="B722" t="str">
        <f>VLOOKUP(A722,'Customer Names'!$A$2:$E$2336,5,)</f>
        <v xml:space="preserve">  Natalie</v>
      </c>
      <c r="C722">
        <f>VLOOKUP(A722,'Medical Examinations'!$B$2:$K$2337,2,)</f>
        <v>31.73</v>
      </c>
      <c r="D722">
        <f>VLOOKUP(A722,'Medical Examinations'!$B$2:$K$2337,3,0)</f>
        <v>7</v>
      </c>
      <c r="E722" t="str">
        <f>VLOOKUP(A722,'Medical Examinations'!$B$2:$K$2336,4,0)</f>
        <v>No</v>
      </c>
      <c r="F722" t="str">
        <f>VLOOKUP(A722,'Medical Examinations'!$B$2:$K$2337,5,0)</f>
        <v>No</v>
      </c>
      <c r="G722" t="str">
        <f>VLOOKUP(A722,'Medical Examinations'!$B$2:$K$2337,6,0)</f>
        <v>No</v>
      </c>
      <c r="H722">
        <f>VLOOKUP(A722,'Medical Examinations'!$B$2:$K$2337,7,0)</f>
        <v>0</v>
      </c>
      <c r="I722" t="str">
        <f>VLOOKUP(A722,'Medical Examinations'!$B$2:$K$2337,8,0)</f>
        <v>No</v>
      </c>
      <c r="J722" t="str">
        <f>VLOOKUP(A722,'Medical Examinations'!$B$2:$K$2337,9,0)</f>
        <v>Obesity</v>
      </c>
      <c r="K722" t="str">
        <f>VLOOKUP(A722,'Medical Examinations'!$B$2:$K$2337,10,0)</f>
        <v>Diabetes</v>
      </c>
      <c r="L722" s="14">
        <f>VLOOKUP(A722,'Hospitalisation Details'!B722:L3067,10,0)</f>
        <v>22228</v>
      </c>
      <c r="M722">
        <f>VLOOKUP(A722,'Hospitalisation Details'!$B$2:$L$2347,6,0)</f>
        <v>14043.48</v>
      </c>
      <c r="N722" t="str">
        <f>VLOOKUP(A722,'Hospitalisation Details'!$B$2:$L$2347,7,0)</f>
        <v>tier - 2</v>
      </c>
      <c r="O722" t="str">
        <f>VLOOKUP(A722,'Hospitalisation Details'!$B$2:$L$2347,8,0)</f>
        <v>tier - 3</v>
      </c>
      <c r="P722" t="str">
        <f>VLOOKUP(A722,'Hospitalisation Details'!$B$2:$L$2347,9,0)</f>
        <v>R1024</v>
      </c>
      <c r="Q722">
        <f>VLOOKUP(A722,'Hospitalisation Details'!$B$2:$L$2347,11,0)</f>
        <v>62</v>
      </c>
    </row>
    <row r="723" spans="1:17" ht="15.6" x14ac:dyDescent="0.3">
      <c r="A723" s="1" t="s">
        <v>1649</v>
      </c>
      <c r="B723" t="str">
        <f>VLOOKUP(A723,'Customer Names'!$A$2:$E$2336,5,)</f>
        <v xml:space="preserve">  Melissa</v>
      </c>
      <c r="C723">
        <f>VLOOKUP(A723,'Medical Examinations'!$B$2:$K$2337,2,)</f>
        <v>32.1</v>
      </c>
      <c r="D723">
        <f>VLOOKUP(A723,'Medical Examinations'!$B$2:$K$2337,3,0)</f>
        <v>6.57</v>
      </c>
      <c r="E723" t="str">
        <f>VLOOKUP(A723,'Medical Examinations'!$B$2:$K$2336,4,0)</f>
        <v>Yes</v>
      </c>
      <c r="F723" t="str">
        <f>VLOOKUP(A723,'Medical Examinations'!$B$2:$K$2337,5,0)</f>
        <v>No</v>
      </c>
      <c r="G723" t="str">
        <f>VLOOKUP(A723,'Medical Examinations'!$B$2:$K$2337,6,0)</f>
        <v>Yes</v>
      </c>
      <c r="H723">
        <f>VLOOKUP(A723,'Medical Examinations'!$B$2:$K$2337,7,0)</f>
        <v>1</v>
      </c>
      <c r="I723" t="str">
        <f>VLOOKUP(A723,'Medical Examinations'!$B$2:$K$2337,8,0)</f>
        <v>No</v>
      </c>
      <c r="J723" t="str">
        <f>VLOOKUP(A723,'Medical Examinations'!$B$2:$K$2337,9,0)</f>
        <v>Obesity</v>
      </c>
      <c r="K723" t="str">
        <f>VLOOKUP(A723,'Medical Examinations'!$B$2:$K$2337,10,0)</f>
        <v>Diabetes</v>
      </c>
      <c r="L723" s="14">
        <f>VLOOKUP(A723,'Hospitalisation Details'!B723:L3068,10,0)</f>
        <v>23200</v>
      </c>
      <c r="M723">
        <f>VLOOKUP(A723,'Hospitalisation Details'!$B$2:$L$2347,6,0)</f>
        <v>14007.22</v>
      </c>
      <c r="N723" t="str">
        <f>VLOOKUP(A723,'Hospitalisation Details'!$B$2:$L$2347,7,0)</f>
        <v>tier - 2</v>
      </c>
      <c r="O723" t="str">
        <f>VLOOKUP(A723,'Hospitalisation Details'!$B$2:$L$2347,8,0)</f>
        <v>tier - 3</v>
      </c>
      <c r="P723" t="str">
        <f>VLOOKUP(A723,'Hospitalisation Details'!$B$2:$L$2347,9,0)</f>
        <v>R1011</v>
      </c>
      <c r="Q723">
        <f>VLOOKUP(A723,'Hospitalisation Details'!$B$2:$L$2347,11,0)</f>
        <v>59</v>
      </c>
    </row>
    <row r="724" spans="1:17" ht="15.6" x14ac:dyDescent="0.3">
      <c r="A724" s="1" t="s">
        <v>1648</v>
      </c>
      <c r="B724" t="str">
        <f>VLOOKUP(A724,'Customer Names'!$A$2:$E$2336,5,)</f>
        <v xml:space="preserve">  Laura P</v>
      </c>
      <c r="C724">
        <f>VLOOKUP(A724,'Medical Examinations'!$B$2:$K$2337,2,)</f>
        <v>27.83</v>
      </c>
      <c r="D724">
        <f>VLOOKUP(A724,'Medical Examinations'!$B$2:$K$2337,3,0)</f>
        <v>11.61</v>
      </c>
      <c r="E724" t="str">
        <f>VLOOKUP(A724,'Medical Examinations'!$B$2:$K$2336,4,0)</f>
        <v>Yes</v>
      </c>
      <c r="F724" t="str">
        <f>VLOOKUP(A724,'Medical Examinations'!$B$2:$K$2337,5,0)</f>
        <v>No</v>
      </c>
      <c r="G724" t="str">
        <f>VLOOKUP(A724,'Medical Examinations'!$B$2:$K$2337,6,0)</f>
        <v>Yes</v>
      </c>
      <c r="H724">
        <f>VLOOKUP(A724,'Medical Examinations'!$B$2:$K$2337,7,0)</f>
        <v>1</v>
      </c>
      <c r="I724" t="str">
        <f>VLOOKUP(A724,'Medical Examinations'!$B$2:$K$2337,8,0)</f>
        <v>No</v>
      </c>
      <c r="J724" t="str">
        <f>VLOOKUP(A724,'Medical Examinations'!$B$2:$K$2337,9,0)</f>
        <v>Overweight</v>
      </c>
      <c r="K724" t="str">
        <f>VLOOKUP(A724,'Medical Examinations'!$B$2:$K$2337,10,0)</f>
        <v>Diabetes</v>
      </c>
      <c r="L724" s="14">
        <f>VLOOKUP(A724,'Hospitalisation Details'!B724:L3069,10,0)</f>
        <v>23198</v>
      </c>
      <c r="M724">
        <f>VLOOKUP(A724,'Hospitalisation Details'!$B$2:$L$2347,6,0)</f>
        <v>14001.29</v>
      </c>
      <c r="N724" t="str">
        <f>VLOOKUP(A724,'Hospitalisation Details'!$B$2:$L$2347,7,0)</f>
        <v>tier - 2</v>
      </c>
      <c r="O724" t="str">
        <f>VLOOKUP(A724,'Hospitalisation Details'!$B$2:$L$2347,8,0)</f>
        <v>tier - 2</v>
      </c>
      <c r="P724" t="str">
        <f>VLOOKUP(A724,'Hospitalisation Details'!$B$2:$L$2347,9,0)</f>
        <v>R1013</v>
      </c>
      <c r="Q724">
        <f>VLOOKUP(A724,'Hospitalisation Details'!$B$2:$L$2347,11,0)</f>
        <v>59</v>
      </c>
    </row>
    <row r="725" spans="1:17" ht="15.6" x14ac:dyDescent="0.3">
      <c r="A725" s="1" t="s">
        <v>1647</v>
      </c>
      <c r="B725" t="str">
        <f>VLOOKUP(A725,'Customer Names'!$A$2:$E$2336,5,)</f>
        <v xml:space="preserve">  Lisa</v>
      </c>
      <c r="C725">
        <f>VLOOKUP(A725,'Medical Examinations'!$B$2:$K$2337,2,)</f>
        <v>27.72</v>
      </c>
      <c r="D725">
        <f>VLOOKUP(A725,'Medical Examinations'!$B$2:$K$2337,3,0)</f>
        <v>8.16</v>
      </c>
      <c r="E725" t="str">
        <f>VLOOKUP(A725,'Medical Examinations'!$B$2:$K$2336,4,0)</f>
        <v>Yes</v>
      </c>
      <c r="F725" t="str">
        <f>VLOOKUP(A725,'Medical Examinations'!$B$2:$K$2337,5,0)</f>
        <v>No</v>
      </c>
      <c r="G725" t="str">
        <f>VLOOKUP(A725,'Medical Examinations'!$B$2:$K$2337,6,0)</f>
        <v>Yes</v>
      </c>
      <c r="H725">
        <f>VLOOKUP(A725,'Medical Examinations'!$B$2:$K$2337,7,0)</f>
        <v>1</v>
      </c>
      <c r="I725" t="str">
        <f>VLOOKUP(A725,'Medical Examinations'!$B$2:$K$2337,8,0)</f>
        <v>No</v>
      </c>
      <c r="J725" t="str">
        <f>VLOOKUP(A725,'Medical Examinations'!$B$2:$K$2337,9,0)</f>
        <v>Overweight</v>
      </c>
      <c r="K725" t="str">
        <f>VLOOKUP(A725,'Medical Examinations'!$B$2:$K$2337,10,0)</f>
        <v>Diabetes</v>
      </c>
      <c r="L725" s="14">
        <f>VLOOKUP(A725,'Hospitalisation Details'!B725:L3070,10,0)</f>
        <v>23368</v>
      </c>
      <c r="M725">
        <f>VLOOKUP(A725,'Hospitalisation Details'!$B$2:$L$2347,6,0)</f>
        <v>14001.13</v>
      </c>
      <c r="N725" t="str">
        <f>VLOOKUP(A725,'Hospitalisation Details'!$B$2:$L$2347,7,0)</f>
        <v>tier - 2</v>
      </c>
      <c r="O725" t="str">
        <f>VLOOKUP(A725,'Hospitalisation Details'!$B$2:$L$2347,8,0)</f>
        <v>tier - 1</v>
      </c>
      <c r="P725" t="str">
        <f>VLOOKUP(A725,'Hospitalisation Details'!$B$2:$L$2347,9,0)</f>
        <v>R1013</v>
      </c>
      <c r="Q725">
        <f>VLOOKUP(A725,'Hospitalisation Details'!$B$2:$L$2347,11,0)</f>
        <v>59</v>
      </c>
    </row>
    <row r="726" spans="1:17" ht="15.6" x14ac:dyDescent="0.3">
      <c r="A726" s="1" t="s">
        <v>1646</v>
      </c>
      <c r="B726" t="str">
        <f>VLOOKUP(A726,'Customer Names'!$A$2:$E$2336,5,)</f>
        <v xml:space="preserve">  William D</v>
      </c>
      <c r="C726">
        <f>VLOOKUP(A726,'Medical Examinations'!$B$2:$K$2337,2,)</f>
        <v>36.765000000000001</v>
      </c>
      <c r="D726">
        <f>VLOOKUP(A726,'Medical Examinations'!$B$2:$K$2337,3,0)</f>
        <v>4.4800000000000004</v>
      </c>
      <c r="E726" t="str">
        <f>VLOOKUP(A726,'Medical Examinations'!$B$2:$K$2336,4,0)</f>
        <v>Yes</v>
      </c>
      <c r="F726" t="str">
        <f>VLOOKUP(A726,'Medical Examinations'!$B$2:$K$2337,5,0)</f>
        <v>No</v>
      </c>
      <c r="G726" t="str">
        <f>VLOOKUP(A726,'Medical Examinations'!$B$2:$K$2337,6,0)</f>
        <v>No</v>
      </c>
      <c r="H726">
        <f>VLOOKUP(A726,'Medical Examinations'!$B$2:$K$2337,7,0)</f>
        <v>2</v>
      </c>
      <c r="I726" t="str">
        <f>VLOOKUP(A726,'Medical Examinations'!$B$2:$K$2337,8,0)</f>
        <v>No</v>
      </c>
      <c r="J726" t="str">
        <f>VLOOKUP(A726,'Medical Examinations'!$B$2:$K$2337,9,0)</f>
        <v>Obesity</v>
      </c>
      <c r="K726" t="str">
        <f>VLOOKUP(A726,'Medical Examinations'!$B$2:$K$2337,10,0)</f>
        <v>Normal</v>
      </c>
      <c r="L726" s="14">
        <f>VLOOKUP(A726,'Hospitalisation Details'!B726:L3071,10,0)</f>
        <v>21799</v>
      </c>
      <c r="M726">
        <f>VLOOKUP(A726,'Hospitalisation Details'!$B$2:$L$2347,6,0)</f>
        <v>13981.85</v>
      </c>
      <c r="N726" t="str">
        <f>VLOOKUP(A726,'Hospitalisation Details'!$B$2:$L$2347,7,0)</f>
        <v>tier - 2</v>
      </c>
      <c r="O726" t="str">
        <f>VLOOKUP(A726,'Hospitalisation Details'!$B$2:$L$2347,8,0)</f>
        <v>tier - 1</v>
      </c>
      <c r="P726" t="str">
        <f>VLOOKUP(A726,'Hospitalisation Details'!$B$2:$L$2347,9,0)</f>
        <v>R1016</v>
      </c>
      <c r="Q726">
        <f>VLOOKUP(A726,'Hospitalisation Details'!$B$2:$L$2347,11,0)</f>
        <v>63</v>
      </c>
    </row>
    <row r="727" spans="1:17" ht="15.6" x14ac:dyDescent="0.3">
      <c r="A727" s="1" t="s">
        <v>1645</v>
      </c>
      <c r="B727" t="str">
        <f>VLOOKUP(A727,'Customer Names'!$A$2:$E$2336,5,)</f>
        <v xml:space="preserve">  James</v>
      </c>
      <c r="C727">
        <f>VLOOKUP(A727,'Medical Examinations'!$B$2:$K$2337,2,)</f>
        <v>48.36</v>
      </c>
      <c r="D727">
        <f>VLOOKUP(A727,'Medical Examinations'!$B$2:$K$2337,3,0)</f>
        <v>4.08</v>
      </c>
      <c r="E727" t="str">
        <f>VLOOKUP(A727,'Medical Examinations'!$B$2:$K$2336,4,0)</f>
        <v>No</v>
      </c>
      <c r="F727" t="str">
        <f>VLOOKUP(A727,'Medical Examinations'!$B$2:$K$2337,5,0)</f>
        <v>No</v>
      </c>
      <c r="G727" t="str">
        <f>VLOOKUP(A727,'Medical Examinations'!$B$2:$K$2337,6,0)</f>
        <v>No</v>
      </c>
      <c r="H727">
        <f>VLOOKUP(A727,'Medical Examinations'!$B$2:$K$2337,7,0)</f>
        <v>0</v>
      </c>
      <c r="I727" t="str">
        <f>VLOOKUP(A727,'Medical Examinations'!$B$2:$K$2337,8,0)</f>
        <v>No</v>
      </c>
      <c r="J727" t="str">
        <f>VLOOKUP(A727,'Medical Examinations'!$B$2:$K$2337,9,0)</f>
        <v>Obesity</v>
      </c>
      <c r="K727" t="str">
        <f>VLOOKUP(A727,'Medical Examinations'!$B$2:$K$2337,10,0)</f>
        <v>Normal</v>
      </c>
      <c r="L727" s="14">
        <f>VLOOKUP(A727,'Hospitalisation Details'!B727:L3072,10,0)</f>
        <v>33067</v>
      </c>
      <c r="M727">
        <f>VLOOKUP(A727,'Hospitalisation Details'!$B$2:$L$2347,6,0)</f>
        <v>13979.45</v>
      </c>
      <c r="N727" t="str">
        <f>VLOOKUP(A727,'Hospitalisation Details'!$B$2:$L$2347,7,0)</f>
        <v>tier - 2</v>
      </c>
      <c r="O727" t="str">
        <f>VLOOKUP(A727,'Hospitalisation Details'!$B$2:$L$2347,8,0)</f>
        <v>tier - 1</v>
      </c>
      <c r="P727" t="str">
        <f>VLOOKUP(A727,'Hospitalisation Details'!$B$2:$L$2347,9,0)</f>
        <v>R1023</v>
      </c>
      <c r="Q727">
        <f>VLOOKUP(A727,'Hospitalisation Details'!$B$2:$L$2347,11,0)</f>
        <v>32</v>
      </c>
    </row>
    <row r="728" spans="1:17" ht="15.6" x14ac:dyDescent="0.3">
      <c r="A728" s="1" t="s">
        <v>1644</v>
      </c>
      <c r="B728" t="str">
        <f>VLOOKUP(A728,'Customer Names'!$A$2:$E$2336,5,)</f>
        <v xml:space="preserve">  John</v>
      </c>
      <c r="C728">
        <f>VLOOKUP(A728,'Medical Examinations'!$B$2:$K$2337,2,)</f>
        <v>31.445</v>
      </c>
      <c r="D728">
        <f>VLOOKUP(A728,'Medical Examinations'!$B$2:$K$2337,3,0)</f>
        <v>4.4000000000000004</v>
      </c>
      <c r="E728" t="str">
        <f>VLOOKUP(A728,'Medical Examinations'!$B$2:$K$2336,4,0)</f>
        <v>Yes</v>
      </c>
      <c r="F728" t="str">
        <f>VLOOKUP(A728,'Medical Examinations'!$B$2:$K$2337,5,0)</f>
        <v>No</v>
      </c>
      <c r="G728" t="str">
        <f>VLOOKUP(A728,'Medical Examinations'!$B$2:$K$2337,6,0)</f>
        <v>No</v>
      </c>
      <c r="H728">
        <f>VLOOKUP(A728,'Medical Examinations'!$B$2:$K$2337,7,0)</f>
        <v>2</v>
      </c>
      <c r="I728" t="str">
        <f>VLOOKUP(A728,'Medical Examinations'!$B$2:$K$2337,8,0)</f>
        <v>No</v>
      </c>
      <c r="J728" t="str">
        <f>VLOOKUP(A728,'Medical Examinations'!$B$2:$K$2337,9,0)</f>
        <v>Obesity</v>
      </c>
      <c r="K728" t="str">
        <f>VLOOKUP(A728,'Medical Examinations'!$B$2:$K$2337,10,0)</f>
        <v>Normal</v>
      </c>
      <c r="L728" s="14">
        <f>VLOOKUP(A728,'Hospitalisation Details'!B728:L3073,10,0)</f>
        <v>21791</v>
      </c>
      <c r="M728">
        <f>VLOOKUP(A728,'Hospitalisation Details'!$B$2:$L$2347,6,0)</f>
        <v>13974.46</v>
      </c>
      <c r="N728" t="str">
        <f>VLOOKUP(A728,'Hospitalisation Details'!$B$2:$L$2347,7,0)</f>
        <v>tier - 2</v>
      </c>
      <c r="O728" t="str">
        <f>VLOOKUP(A728,'Hospitalisation Details'!$B$2:$L$2347,8,0)</f>
        <v>tier - 2</v>
      </c>
      <c r="P728" t="str">
        <f>VLOOKUP(A728,'Hospitalisation Details'!$B$2:$L$2347,9,0)</f>
        <v>R1019</v>
      </c>
      <c r="Q728">
        <f>VLOOKUP(A728,'Hospitalisation Details'!$B$2:$L$2347,11,0)</f>
        <v>63</v>
      </c>
    </row>
    <row r="729" spans="1:17" ht="15.6" x14ac:dyDescent="0.3">
      <c r="A729" s="1" t="s">
        <v>1643</v>
      </c>
      <c r="B729" t="str">
        <f>VLOOKUP(A729,'Customer Names'!$A$2:$E$2336,5,)</f>
        <v xml:space="preserve">  Adam S</v>
      </c>
      <c r="C729">
        <f>VLOOKUP(A729,'Medical Examinations'!$B$2:$K$2337,2,)</f>
        <v>27.55</v>
      </c>
      <c r="D729">
        <f>VLOOKUP(A729,'Medical Examinations'!$B$2:$K$2337,3,0)</f>
        <v>9.02</v>
      </c>
      <c r="E729" t="str">
        <f>VLOOKUP(A729,'Medical Examinations'!$B$2:$K$2336,4,0)</f>
        <v>No</v>
      </c>
      <c r="F729" t="str">
        <f>VLOOKUP(A729,'Medical Examinations'!$B$2:$K$2337,5,0)</f>
        <v>No</v>
      </c>
      <c r="G729" t="str">
        <f>VLOOKUP(A729,'Medical Examinations'!$B$2:$K$2337,6,0)</f>
        <v>No</v>
      </c>
      <c r="H729">
        <f>VLOOKUP(A729,'Medical Examinations'!$B$2:$K$2337,7,0)</f>
        <v>0</v>
      </c>
      <c r="I729" t="str">
        <f>VLOOKUP(A729,'Medical Examinations'!$B$2:$K$2337,8,0)</f>
        <v>No</v>
      </c>
      <c r="J729" t="str">
        <f>VLOOKUP(A729,'Medical Examinations'!$B$2:$K$2337,9,0)</f>
        <v>Overweight</v>
      </c>
      <c r="K729" t="str">
        <f>VLOOKUP(A729,'Medical Examinations'!$B$2:$K$2337,10,0)</f>
        <v>Diabetes</v>
      </c>
      <c r="L729" s="14">
        <f>VLOOKUP(A729,'Hospitalisation Details'!B729:L3074,10,0)</f>
        <v>22085</v>
      </c>
      <c r="M729">
        <f>VLOOKUP(A729,'Hospitalisation Details'!$B$2:$L$2347,6,0)</f>
        <v>13937.67</v>
      </c>
      <c r="N729" t="str">
        <f>VLOOKUP(A729,'Hospitalisation Details'!$B$2:$L$2347,7,0)</f>
        <v>tier - 2</v>
      </c>
      <c r="O729" t="str">
        <f>VLOOKUP(A729,'Hospitalisation Details'!$B$2:$L$2347,8,0)</f>
        <v>tier - 1</v>
      </c>
      <c r="P729" t="str">
        <f>VLOOKUP(A729,'Hospitalisation Details'!$B$2:$L$2347,9,0)</f>
        <v>R1012</v>
      </c>
      <c r="Q729">
        <f>VLOOKUP(A729,'Hospitalisation Details'!$B$2:$L$2347,11,0)</f>
        <v>62</v>
      </c>
    </row>
    <row r="730" spans="1:17" ht="15.6" x14ac:dyDescent="0.3">
      <c r="A730" s="1" t="s">
        <v>1642</v>
      </c>
      <c r="B730" t="str">
        <f>VLOOKUP(A730,'Customer Names'!$A$2:$E$2336,5,)</f>
        <v xml:space="preserve">  Armando</v>
      </c>
      <c r="C730">
        <f>VLOOKUP(A730,'Medical Examinations'!$B$2:$K$2337,2,)</f>
        <v>33.11</v>
      </c>
      <c r="D730">
        <f>VLOOKUP(A730,'Medical Examinations'!$B$2:$K$2337,3,0)</f>
        <v>8.06</v>
      </c>
      <c r="E730" t="str">
        <f>VLOOKUP(A730,'Medical Examinations'!$B$2:$K$2336,4,0)</f>
        <v>No</v>
      </c>
      <c r="F730" t="str">
        <f>VLOOKUP(A730,'Medical Examinations'!$B$2:$K$2337,5,0)</f>
        <v>No</v>
      </c>
      <c r="G730" t="str">
        <f>VLOOKUP(A730,'Medical Examinations'!$B$2:$K$2337,6,0)</f>
        <v>No</v>
      </c>
      <c r="H730">
        <f>VLOOKUP(A730,'Medical Examinations'!$B$2:$K$2337,7,0)</f>
        <v>0</v>
      </c>
      <c r="I730" t="str">
        <f>VLOOKUP(A730,'Medical Examinations'!$B$2:$K$2337,8,0)</f>
        <v>No</v>
      </c>
      <c r="J730" t="str">
        <f>VLOOKUP(A730,'Medical Examinations'!$B$2:$K$2337,9,0)</f>
        <v>Obesity</v>
      </c>
      <c r="K730" t="str">
        <f>VLOOKUP(A730,'Medical Examinations'!$B$2:$K$2337,10,0)</f>
        <v>Diabetes</v>
      </c>
      <c r="L730" s="14">
        <f>VLOOKUP(A730,'Hospitalisation Details'!B730:L3075,10,0)</f>
        <v>22854</v>
      </c>
      <c r="M730">
        <f>VLOOKUP(A730,'Hospitalisation Details'!$B$2:$L$2347,6,0)</f>
        <v>13919.82</v>
      </c>
      <c r="N730" t="str">
        <f>VLOOKUP(A730,'Hospitalisation Details'!$B$2:$L$2347,7,0)</f>
        <v>tier - 2</v>
      </c>
      <c r="O730" t="str">
        <f>VLOOKUP(A730,'Hospitalisation Details'!$B$2:$L$2347,8,0)</f>
        <v>tier - 2</v>
      </c>
      <c r="P730" t="str">
        <f>VLOOKUP(A730,'Hospitalisation Details'!$B$2:$L$2347,9,0)</f>
        <v>R1013</v>
      </c>
      <c r="Q730">
        <f>VLOOKUP(A730,'Hospitalisation Details'!$B$2:$L$2347,11,0)</f>
        <v>60</v>
      </c>
    </row>
    <row r="731" spans="1:17" ht="15.6" x14ac:dyDescent="0.3">
      <c r="A731" s="1" t="s">
        <v>1641</v>
      </c>
      <c r="B731" t="str">
        <f>VLOOKUP(A731,'Customer Names'!$A$2:$E$2336,5,)</f>
        <v xml:space="preserve">  Dana</v>
      </c>
      <c r="C731">
        <f>VLOOKUP(A731,'Medical Examinations'!$B$2:$K$2337,2,)</f>
        <v>36.85</v>
      </c>
      <c r="D731">
        <f>VLOOKUP(A731,'Medical Examinations'!$B$2:$K$2337,3,0)</f>
        <v>6.21</v>
      </c>
      <c r="E731" t="str">
        <f>VLOOKUP(A731,'Medical Examinations'!$B$2:$K$2336,4,0)</f>
        <v>Yes</v>
      </c>
      <c r="F731" t="str">
        <f>VLOOKUP(A731,'Medical Examinations'!$B$2:$K$2337,5,0)</f>
        <v>No</v>
      </c>
      <c r="G731" t="str">
        <f>VLOOKUP(A731,'Medical Examinations'!$B$2:$K$2337,6,0)</f>
        <v>No</v>
      </c>
      <c r="H731">
        <f>VLOOKUP(A731,'Medical Examinations'!$B$2:$K$2337,7,0)</f>
        <v>2</v>
      </c>
      <c r="I731" t="str">
        <f>VLOOKUP(A731,'Medical Examinations'!$B$2:$K$2337,8,0)</f>
        <v>No</v>
      </c>
      <c r="J731" t="str">
        <f>VLOOKUP(A731,'Medical Examinations'!$B$2:$K$2337,9,0)</f>
        <v>Obesity</v>
      </c>
      <c r="K731" t="str">
        <f>VLOOKUP(A731,'Medical Examinations'!$B$2:$K$2337,10,0)</f>
        <v>Prediabetes</v>
      </c>
      <c r="L731" s="14">
        <f>VLOOKUP(A731,'Hospitalisation Details'!B731:L3076,10,0)</f>
        <v>21738</v>
      </c>
      <c r="M731">
        <f>VLOOKUP(A731,'Hospitalisation Details'!$B$2:$L$2347,6,0)</f>
        <v>13887.97</v>
      </c>
      <c r="N731" t="str">
        <f>VLOOKUP(A731,'Hospitalisation Details'!$B$2:$L$2347,7,0)</f>
        <v>tier - 2</v>
      </c>
      <c r="O731" t="str">
        <f>VLOOKUP(A731,'Hospitalisation Details'!$B$2:$L$2347,8,0)</f>
        <v>tier - 2</v>
      </c>
      <c r="P731" t="str">
        <f>VLOOKUP(A731,'Hospitalisation Details'!$B$2:$L$2347,9,0)</f>
        <v>R1013</v>
      </c>
      <c r="Q731">
        <f>VLOOKUP(A731,'Hospitalisation Details'!$B$2:$L$2347,11,0)</f>
        <v>63</v>
      </c>
    </row>
    <row r="732" spans="1:17" ht="15.6" x14ac:dyDescent="0.3">
      <c r="A732" s="1" t="s">
        <v>1640</v>
      </c>
      <c r="B732" t="str">
        <f>VLOOKUP(A732,'Customer Names'!$A$2:$E$2336,5,)</f>
        <v xml:space="preserve">  Jennifer L</v>
      </c>
      <c r="C732">
        <f>VLOOKUP(A732,'Medical Examinations'!$B$2:$K$2337,2,)</f>
        <v>36.299999999999997</v>
      </c>
      <c r="D732">
        <f>VLOOKUP(A732,'Medical Examinations'!$B$2:$K$2337,3,0)</f>
        <v>5.79</v>
      </c>
      <c r="E732" t="str">
        <f>VLOOKUP(A732,'Medical Examinations'!$B$2:$K$2336,4,0)</f>
        <v>Yes</v>
      </c>
      <c r="F732" t="str">
        <f>VLOOKUP(A732,'Medical Examinations'!$B$2:$K$2337,5,0)</f>
        <v>No</v>
      </c>
      <c r="G732" t="str">
        <f>VLOOKUP(A732,'Medical Examinations'!$B$2:$K$2337,6,0)</f>
        <v>No</v>
      </c>
      <c r="H732">
        <f>VLOOKUP(A732,'Medical Examinations'!$B$2:$K$2337,7,0)</f>
        <v>2</v>
      </c>
      <c r="I732" t="str">
        <f>VLOOKUP(A732,'Medical Examinations'!$B$2:$K$2337,8,0)</f>
        <v>No</v>
      </c>
      <c r="J732" t="str">
        <f>VLOOKUP(A732,'Medical Examinations'!$B$2:$K$2337,9,0)</f>
        <v>Obesity</v>
      </c>
      <c r="K732" t="str">
        <f>VLOOKUP(A732,'Medical Examinations'!$B$2:$K$2337,10,0)</f>
        <v>Prediabetes</v>
      </c>
      <c r="L732" s="14">
        <f>VLOOKUP(A732,'Hospitalisation Details'!B732:L3077,10,0)</f>
        <v>21913</v>
      </c>
      <c r="M732">
        <f>VLOOKUP(A732,'Hospitalisation Details'!$B$2:$L$2347,6,0)</f>
        <v>13887.2</v>
      </c>
      <c r="N732" t="str">
        <f>VLOOKUP(A732,'Hospitalisation Details'!$B$2:$L$2347,7,0)</f>
        <v>tier - 2</v>
      </c>
      <c r="O732" t="str">
        <f>VLOOKUP(A732,'Hospitalisation Details'!$B$2:$L$2347,8,0)</f>
        <v>tier - 3</v>
      </c>
      <c r="P732" t="str">
        <f>VLOOKUP(A732,'Hospitalisation Details'!$B$2:$L$2347,9,0)</f>
        <v>R1013</v>
      </c>
      <c r="Q732">
        <f>VLOOKUP(A732,'Hospitalisation Details'!$B$2:$L$2347,11,0)</f>
        <v>63</v>
      </c>
    </row>
    <row r="733" spans="1:17" ht="15.6" x14ac:dyDescent="0.3">
      <c r="A733" s="1" t="s">
        <v>1639</v>
      </c>
      <c r="B733" t="str">
        <f>VLOOKUP(A733,'Customer Names'!$A$2:$E$2336,5,)</f>
        <v xml:space="preserve">  Benjamin</v>
      </c>
      <c r="C733">
        <f>VLOOKUP(A733,'Medical Examinations'!$B$2:$K$2337,2,)</f>
        <v>45.34</v>
      </c>
      <c r="D733">
        <f>VLOOKUP(A733,'Medical Examinations'!$B$2:$K$2337,3,0)</f>
        <v>5.69</v>
      </c>
      <c r="E733" t="str">
        <f>VLOOKUP(A733,'Medical Examinations'!$B$2:$K$2336,4,0)</f>
        <v>Yes</v>
      </c>
      <c r="F733" t="str">
        <f>VLOOKUP(A733,'Medical Examinations'!$B$2:$K$2337,5,0)</f>
        <v>No</v>
      </c>
      <c r="G733" t="str">
        <f>VLOOKUP(A733,'Medical Examinations'!$B$2:$K$2337,6,0)</f>
        <v>No</v>
      </c>
      <c r="H733">
        <f>VLOOKUP(A733,'Medical Examinations'!$B$2:$K$2337,7,0)</f>
        <v>0</v>
      </c>
      <c r="I733" t="str">
        <f>VLOOKUP(A733,'Medical Examinations'!$B$2:$K$2337,8,0)</f>
        <v>No</v>
      </c>
      <c r="J733" t="str">
        <f>VLOOKUP(A733,'Medical Examinations'!$B$2:$K$2337,9,0)</f>
        <v>Obesity</v>
      </c>
      <c r="K733" t="str">
        <f>VLOOKUP(A733,'Medical Examinations'!$B$2:$K$2337,10,0)</f>
        <v>Normal</v>
      </c>
      <c r="L733" s="14">
        <f>VLOOKUP(A733,'Hospitalisation Details'!B733:L3078,10,0)</f>
        <v>31315</v>
      </c>
      <c r="M733">
        <f>VLOOKUP(A733,'Hospitalisation Details'!$B$2:$L$2347,6,0)</f>
        <v>13886.4</v>
      </c>
      <c r="N733" t="str">
        <f>VLOOKUP(A733,'Hospitalisation Details'!$B$2:$L$2347,7,0)</f>
        <v>tier - 2</v>
      </c>
      <c r="O733" t="str">
        <f>VLOOKUP(A733,'Hospitalisation Details'!$B$2:$L$2347,8,0)</f>
        <v>tier - 2</v>
      </c>
      <c r="P733" t="str">
        <f>VLOOKUP(A733,'Hospitalisation Details'!$B$2:$L$2347,9,0)</f>
        <v>R1012</v>
      </c>
      <c r="Q733">
        <f>VLOOKUP(A733,'Hospitalisation Details'!$B$2:$L$2347,11,0)</f>
        <v>37</v>
      </c>
    </row>
    <row r="734" spans="1:17" ht="15.6" x14ac:dyDescent="0.3">
      <c r="A734" s="1" t="s">
        <v>1638</v>
      </c>
      <c r="B734" t="str">
        <f>VLOOKUP(A734,'Customer Names'!$A$2:$E$2336,5,)</f>
        <v xml:space="preserve">  Tanya</v>
      </c>
      <c r="C734">
        <f>VLOOKUP(A734,'Medical Examinations'!$B$2:$K$2337,2,)</f>
        <v>31.8</v>
      </c>
      <c r="D734">
        <f>VLOOKUP(A734,'Medical Examinations'!$B$2:$K$2337,3,0)</f>
        <v>5.36</v>
      </c>
      <c r="E734" t="str">
        <f>VLOOKUP(A734,'Medical Examinations'!$B$2:$K$2336,4,0)</f>
        <v>Yes</v>
      </c>
      <c r="F734" t="str">
        <f>VLOOKUP(A734,'Medical Examinations'!$B$2:$K$2337,5,0)</f>
        <v>No</v>
      </c>
      <c r="G734" t="str">
        <f>VLOOKUP(A734,'Medical Examinations'!$B$2:$K$2337,6,0)</f>
        <v>No</v>
      </c>
      <c r="H734">
        <f>VLOOKUP(A734,'Medical Examinations'!$B$2:$K$2337,7,0)</f>
        <v>2</v>
      </c>
      <c r="I734" t="str">
        <f>VLOOKUP(A734,'Medical Examinations'!$B$2:$K$2337,8,0)</f>
        <v>No</v>
      </c>
      <c r="J734" t="str">
        <f>VLOOKUP(A734,'Medical Examinations'!$B$2:$K$2337,9,0)</f>
        <v>Obesity</v>
      </c>
      <c r="K734" t="str">
        <f>VLOOKUP(A734,'Medical Examinations'!$B$2:$K$2337,10,0)</f>
        <v>Normal</v>
      </c>
      <c r="L734" s="14">
        <f>VLOOKUP(A734,'Hospitalisation Details'!B734:L3079,10,0)</f>
        <v>21828</v>
      </c>
      <c r="M734">
        <f>VLOOKUP(A734,'Hospitalisation Details'!$B$2:$L$2347,6,0)</f>
        <v>13880.95</v>
      </c>
      <c r="N734" t="str">
        <f>VLOOKUP(A734,'Hospitalisation Details'!$B$2:$L$2347,7,0)</f>
        <v>tier - 2</v>
      </c>
      <c r="O734" t="str">
        <f>VLOOKUP(A734,'Hospitalisation Details'!$B$2:$L$2347,8,0)</f>
        <v>tier - 2</v>
      </c>
      <c r="P734" t="str">
        <f>VLOOKUP(A734,'Hospitalisation Details'!$B$2:$L$2347,9,0)</f>
        <v>R1011</v>
      </c>
      <c r="Q734">
        <f>VLOOKUP(A734,'Hospitalisation Details'!$B$2:$L$2347,11,0)</f>
        <v>63</v>
      </c>
    </row>
    <row r="735" spans="1:17" ht="15.6" x14ac:dyDescent="0.3">
      <c r="A735" s="1" t="s">
        <v>1637</v>
      </c>
      <c r="B735" t="str">
        <f>VLOOKUP(A735,'Customer Names'!$A$2:$E$2336,5,)</f>
        <v xml:space="preserve">  Tracy</v>
      </c>
      <c r="C735">
        <f>VLOOKUP(A735,'Medical Examinations'!$B$2:$K$2337,2,)</f>
        <v>41.02</v>
      </c>
      <c r="D735">
        <f>VLOOKUP(A735,'Medical Examinations'!$B$2:$K$2337,3,0)</f>
        <v>11.37</v>
      </c>
      <c r="E735" t="str">
        <f>VLOOKUP(A735,'Medical Examinations'!$B$2:$K$2336,4,0)</f>
        <v>No</v>
      </c>
      <c r="F735" t="str">
        <f>VLOOKUP(A735,'Medical Examinations'!$B$2:$K$2337,5,0)</f>
        <v>No</v>
      </c>
      <c r="G735" t="str">
        <f>VLOOKUP(A735,'Medical Examinations'!$B$2:$K$2337,6,0)</f>
        <v>No</v>
      </c>
      <c r="H735">
        <f>VLOOKUP(A735,'Medical Examinations'!$B$2:$K$2337,7,0)</f>
        <v>0</v>
      </c>
      <c r="I735" t="str">
        <f>VLOOKUP(A735,'Medical Examinations'!$B$2:$K$2337,8,0)</f>
        <v>No</v>
      </c>
      <c r="J735" t="str">
        <f>VLOOKUP(A735,'Medical Examinations'!$B$2:$K$2337,9,0)</f>
        <v>Obesity</v>
      </c>
      <c r="K735" t="str">
        <f>VLOOKUP(A735,'Medical Examinations'!$B$2:$K$2337,10,0)</f>
        <v>Diabetes</v>
      </c>
      <c r="L735" s="14">
        <f>VLOOKUP(A735,'Hospitalisation Details'!B735:L3080,10,0)</f>
        <v>28843</v>
      </c>
      <c r="M735">
        <f>VLOOKUP(A735,'Hospitalisation Details'!$B$2:$L$2347,6,0)</f>
        <v>13874.89</v>
      </c>
      <c r="N735" t="str">
        <f>VLOOKUP(A735,'Hospitalisation Details'!$B$2:$L$2347,7,0)</f>
        <v>tier - 2</v>
      </c>
      <c r="O735" t="str">
        <f>VLOOKUP(A735,'Hospitalisation Details'!$B$2:$L$2347,8,0)</f>
        <v>tier - 1</v>
      </c>
      <c r="P735" t="str">
        <f>VLOOKUP(A735,'Hospitalisation Details'!$B$2:$L$2347,9,0)</f>
        <v>R1012</v>
      </c>
      <c r="Q735">
        <f>VLOOKUP(A735,'Hospitalisation Details'!$B$2:$L$2347,11,0)</f>
        <v>44</v>
      </c>
    </row>
    <row r="736" spans="1:17" ht="15.6" x14ac:dyDescent="0.3">
      <c r="A736" s="1" t="s">
        <v>1636</v>
      </c>
      <c r="B736" t="str">
        <f>VLOOKUP(A736,'Customer Names'!$A$2:$E$2336,5,)</f>
        <v xml:space="preserve">  Emily S</v>
      </c>
      <c r="C736">
        <f>VLOOKUP(A736,'Medical Examinations'!$B$2:$K$2337,2,)</f>
        <v>32.68</v>
      </c>
      <c r="D736">
        <f>VLOOKUP(A736,'Medical Examinations'!$B$2:$K$2337,3,0)</f>
        <v>11.87</v>
      </c>
      <c r="E736" t="str">
        <f>VLOOKUP(A736,'Medical Examinations'!$B$2:$K$2336,4,0)</f>
        <v>No</v>
      </c>
      <c r="F736" t="str">
        <f>VLOOKUP(A736,'Medical Examinations'!$B$2:$K$2337,5,0)</f>
        <v>No</v>
      </c>
      <c r="G736" t="str">
        <f>VLOOKUP(A736,'Medical Examinations'!$B$2:$K$2337,6,0)</f>
        <v>No</v>
      </c>
      <c r="H736">
        <f>VLOOKUP(A736,'Medical Examinations'!$B$2:$K$2337,7,0)</f>
        <v>0</v>
      </c>
      <c r="I736" t="str">
        <f>VLOOKUP(A736,'Medical Examinations'!$B$2:$K$2337,8,0)</f>
        <v>No</v>
      </c>
      <c r="J736" t="str">
        <f>VLOOKUP(A736,'Medical Examinations'!$B$2:$K$2337,9,0)</f>
        <v>Obesity</v>
      </c>
      <c r="K736" t="str">
        <f>VLOOKUP(A736,'Medical Examinations'!$B$2:$K$2337,10,0)</f>
        <v>Diabetes</v>
      </c>
      <c r="L736" s="14">
        <f>VLOOKUP(A736,'Hospitalisation Details'!B736:L3081,10,0)</f>
        <v>22118</v>
      </c>
      <c r="M736">
        <f>VLOOKUP(A736,'Hospitalisation Details'!$B$2:$L$2347,6,0)</f>
        <v>13844.8</v>
      </c>
      <c r="N736" t="str">
        <f>VLOOKUP(A736,'Hospitalisation Details'!$B$2:$L$2347,7,0)</f>
        <v>tier - 2</v>
      </c>
      <c r="O736" t="str">
        <f>VLOOKUP(A736,'Hospitalisation Details'!$B$2:$L$2347,8,0)</f>
        <v>tier - 2</v>
      </c>
      <c r="P736" t="str">
        <f>VLOOKUP(A736,'Hospitalisation Details'!$B$2:$L$2347,9,0)</f>
        <v>R1012</v>
      </c>
      <c r="Q736">
        <f>VLOOKUP(A736,'Hospitalisation Details'!$B$2:$L$2347,11,0)</f>
        <v>62</v>
      </c>
    </row>
    <row r="737" spans="1:17" ht="15.6" x14ac:dyDescent="0.3">
      <c r="A737" s="1" t="s">
        <v>1635</v>
      </c>
      <c r="B737" t="str">
        <f>VLOOKUP(A737,'Customer Names'!$A$2:$E$2336,5,)</f>
        <v xml:space="preserve">  Kelly R</v>
      </c>
      <c r="C737">
        <f>VLOOKUP(A737,'Medical Examinations'!$B$2:$K$2337,2,)</f>
        <v>21.7</v>
      </c>
      <c r="D737">
        <f>VLOOKUP(A737,'Medical Examinations'!$B$2:$K$2337,3,0)</f>
        <v>4.9000000000000004</v>
      </c>
      <c r="E737" t="str">
        <f>VLOOKUP(A737,'Medical Examinations'!$B$2:$K$2336,4,0)</f>
        <v>No</v>
      </c>
      <c r="F737" t="str">
        <f>VLOOKUP(A737,'Medical Examinations'!$B$2:$K$2337,5,0)</f>
        <v>No</v>
      </c>
      <c r="G737" t="str">
        <f>VLOOKUP(A737,'Medical Examinations'!$B$2:$K$2337,6,0)</f>
        <v>Yes</v>
      </c>
      <c r="H737">
        <f>VLOOKUP(A737,'Medical Examinations'!$B$2:$K$2337,7,0)</f>
        <v>1</v>
      </c>
      <c r="I737" t="str">
        <f>VLOOKUP(A737,'Medical Examinations'!$B$2:$K$2337,8,0)</f>
        <v>Yes</v>
      </c>
      <c r="J737" t="str">
        <f>VLOOKUP(A737,'Medical Examinations'!$B$2:$K$2337,9,0)</f>
        <v>Normal Weight</v>
      </c>
      <c r="K737" t="str">
        <f>VLOOKUP(A737,'Medical Examinations'!$B$2:$K$2337,10,0)</f>
        <v>Normal</v>
      </c>
      <c r="L737" s="14">
        <f>VLOOKUP(A737,'Hospitalisation Details'!B737:L3082,10,0)</f>
        <v>37779</v>
      </c>
      <c r="M737">
        <f>VLOOKUP(A737,'Hospitalisation Details'!$B$2:$L$2347,6,0)</f>
        <v>13844.51</v>
      </c>
      <c r="N737" t="str">
        <f>VLOOKUP(A737,'Hospitalisation Details'!$B$2:$L$2347,7,0)</f>
        <v>tier - 2</v>
      </c>
      <c r="O737" t="str">
        <f>VLOOKUP(A737,'Hospitalisation Details'!$B$2:$L$2347,8,0)</f>
        <v>tier - 1</v>
      </c>
      <c r="P737" t="str">
        <f>VLOOKUP(A737,'Hospitalisation Details'!$B$2:$L$2347,9,0)</f>
        <v>R1011</v>
      </c>
      <c r="Q737">
        <f>VLOOKUP(A737,'Hospitalisation Details'!$B$2:$L$2347,11,0)</f>
        <v>20</v>
      </c>
    </row>
    <row r="738" spans="1:17" ht="15.6" x14ac:dyDescent="0.3">
      <c r="A738" s="1" t="s">
        <v>1634</v>
      </c>
      <c r="B738" t="str">
        <f>VLOOKUP(A738,'Customer Names'!$A$2:$E$2336,5,)</f>
        <v xml:space="preserve">  Kyle</v>
      </c>
      <c r="C738">
        <f>VLOOKUP(A738,'Medical Examinations'!$B$2:$K$2337,2,)</f>
        <v>40.479999999999997</v>
      </c>
      <c r="D738">
        <f>VLOOKUP(A738,'Medical Examinations'!$B$2:$K$2337,3,0)</f>
        <v>6.7</v>
      </c>
      <c r="E738" t="str">
        <f>VLOOKUP(A738,'Medical Examinations'!$B$2:$K$2336,4,0)</f>
        <v>No</v>
      </c>
      <c r="F738" t="str">
        <f>VLOOKUP(A738,'Medical Examinations'!$B$2:$K$2337,5,0)</f>
        <v>No</v>
      </c>
      <c r="G738" t="str">
        <f>VLOOKUP(A738,'Medical Examinations'!$B$2:$K$2337,6,0)</f>
        <v>No</v>
      </c>
      <c r="H738">
        <f>VLOOKUP(A738,'Medical Examinations'!$B$2:$K$2337,7,0)</f>
        <v>3</v>
      </c>
      <c r="I738" t="str">
        <f>VLOOKUP(A738,'Medical Examinations'!$B$2:$K$2337,8,0)</f>
        <v>No</v>
      </c>
      <c r="J738" t="str">
        <f>VLOOKUP(A738,'Medical Examinations'!$B$2:$K$2337,9,0)</f>
        <v>Obesity</v>
      </c>
      <c r="K738" t="str">
        <f>VLOOKUP(A738,'Medical Examinations'!$B$2:$K$2337,10,0)</f>
        <v>Diabetes</v>
      </c>
      <c r="L738" s="14">
        <f>VLOOKUP(A738,'Hospitalisation Details'!B738:L3083,10,0)</f>
        <v>21529</v>
      </c>
      <c r="M738">
        <f>VLOOKUP(A738,'Hospitalisation Details'!$B$2:$L$2347,6,0)</f>
        <v>13831.12</v>
      </c>
      <c r="N738" t="str">
        <f>VLOOKUP(A738,'Hospitalisation Details'!$B$2:$L$2347,7,0)</f>
        <v>tier - 3</v>
      </c>
      <c r="O738" t="str">
        <f>VLOOKUP(A738,'Hospitalisation Details'!$B$2:$L$2347,8,0)</f>
        <v>tier - 1</v>
      </c>
      <c r="P738" t="str">
        <f>VLOOKUP(A738,'Hospitalisation Details'!$B$2:$L$2347,9,0)</f>
        <v>R1013</v>
      </c>
      <c r="Q738">
        <f>VLOOKUP(A738,'Hospitalisation Details'!$B$2:$L$2347,11,0)</f>
        <v>64</v>
      </c>
    </row>
    <row r="739" spans="1:17" ht="15.6" x14ac:dyDescent="0.3">
      <c r="A739" s="1" t="s">
        <v>1633</v>
      </c>
      <c r="B739" t="str">
        <f>VLOOKUP(A739,'Customer Names'!$A$2:$E$2336,5,)</f>
        <v xml:space="preserve">  Bruce A Jr</v>
      </c>
      <c r="C739">
        <f>VLOOKUP(A739,'Medical Examinations'!$B$2:$K$2337,2,)</f>
        <v>34.5</v>
      </c>
      <c r="D739">
        <f>VLOOKUP(A739,'Medical Examinations'!$B$2:$K$2337,3,0)</f>
        <v>10.3</v>
      </c>
      <c r="E739" t="str">
        <f>VLOOKUP(A739,'Medical Examinations'!$B$2:$K$2336,4,0)</f>
        <v>No</v>
      </c>
      <c r="F739" t="str">
        <f>VLOOKUP(A739,'Medical Examinations'!$B$2:$K$2337,5,0)</f>
        <v>No</v>
      </c>
      <c r="G739" t="str">
        <f>VLOOKUP(A739,'Medical Examinations'!$B$2:$K$2337,6,0)</f>
        <v>No</v>
      </c>
      <c r="H739">
        <f>VLOOKUP(A739,'Medical Examinations'!$B$2:$K$2337,7,0)</f>
        <v>3</v>
      </c>
      <c r="I739" t="str">
        <f>VLOOKUP(A739,'Medical Examinations'!$B$2:$K$2337,8,0)</f>
        <v>No</v>
      </c>
      <c r="J739" t="str">
        <f>VLOOKUP(A739,'Medical Examinations'!$B$2:$K$2337,9,0)</f>
        <v>Obesity</v>
      </c>
      <c r="K739" t="str">
        <f>VLOOKUP(A739,'Medical Examinations'!$B$2:$K$2337,10,0)</f>
        <v>Diabetes</v>
      </c>
      <c r="L739" s="14">
        <f>VLOOKUP(A739,'Hospitalisation Details'!B739:L3084,10,0)</f>
        <v>21514</v>
      </c>
      <c r="M739">
        <f>VLOOKUP(A739,'Hospitalisation Details'!$B$2:$L$2347,6,0)</f>
        <v>13822.8</v>
      </c>
      <c r="N739" t="str">
        <f>VLOOKUP(A739,'Hospitalisation Details'!$B$2:$L$2347,7,0)</f>
        <v>tier - 3</v>
      </c>
      <c r="O739" t="str">
        <f>VLOOKUP(A739,'Hospitalisation Details'!$B$2:$L$2347,8,0)</f>
        <v>tier - 3</v>
      </c>
      <c r="P739" t="str">
        <f>VLOOKUP(A739,'Hospitalisation Details'!$B$2:$L$2347,9,0)</f>
        <v>R1011</v>
      </c>
      <c r="Q739">
        <f>VLOOKUP(A739,'Hospitalisation Details'!$B$2:$L$2347,11,0)</f>
        <v>64</v>
      </c>
    </row>
    <row r="740" spans="1:17" ht="15.6" x14ac:dyDescent="0.3">
      <c r="A740" s="1" t="s">
        <v>1632</v>
      </c>
      <c r="B740" t="str">
        <f>VLOOKUP(A740,'Customer Names'!$A$2:$E$2336,5,)</f>
        <v xml:space="preserve">  Cary J</v>
      </c>
      <c r="C740">
        <f>VLOOKUP(A740,'Medical Examinations'!$B$2:$K$2337,2,)</f>
        <v>45.9</v>
      </c>
      <c r="D740">
        <f>VLOOKUP(A740,'Medical Examinations'!$B$2:$K$2337,3,0)</f>
        <v>11.14</v>
      </c>
      <c r="E740" t="str">
        <f>VLOOKUP(A740,'Medical Examinations'!$B$2:$K$2336,4,0)</f>
        <v>Yes</v>
      </c>
      <c r="F740" t="str">
        <f>VLOOKUP(A740,'Medical Examinations'!$B$2:$K$2337,5,0)</f>
        <v>No</v>
      </c>
      <c r="G740" t="str">
        <f>VLOOKUP(A740,'Medical Examinations'!$B$2:$K$2337,6,0)</f>
        <v>No</v>
      </c>
      <c r="H740">
        <f>VLOOKUP(A740,'Medical Examinations'!$B$2:$K$2337,7,0)</f>
        <v>1</v>
      </c>
      <c r="I740" t="str">
        <f>VLOOKUP(A740,'Medical Examinations'!$B$2:$K$2337,8,0)</f>
        <v>No</v>
      </c>
      <c r="J740" t="str">
        <f>VLOOKUP(A740,'Medical Examinations'!$B$2:$K$2337,9,0)</f>
        <v>Obesity</v>
      </c>
      <c r="K740" t="str">
        <f>VLOOKUP(A740,'Medical Examinations'!$B$2:$K$2337,10,0)</f>
        <v>Diabetes</v>
      </c>
      <c r="L740" s="14">
        <f>VLOOKUP(A740,'Hospitalisation Details'!B740:L3085,10,0)</f>
        <v>31754</v>
      </c>
      <c r="M740">
        <f>VLOOKUP(A740,'Hospitalisation Details'!$B$2:$L$2347,6,0)</f>
        <v>13819.49</v>
      </c>
      <c r="N740" t="str">
        <f>VLOOKUP(A740,'Hospitalisation Details'!$B$2:$L$2347,7,0)</f>
        <v>tier - 3</v>
      </c>
      <c r="O740" t="str">
        <f>VLOOKUP(A740,'Hospitalisation Details'!$B$2:$L$2347,8,0)</f>
        <v>tier - 2</v>
      </c>
      <c r="P740" t="str">
        <f>VLOOKUP(A740,'Hospitalisation Details'!$B$2:$L$2347,9,0)</f>
        <v>R1012</v>
      </c>
      <c r="Q740">
        <f>VLOOKUP(A740,'Hospitalisation Details'!$B$2:$L$2347,11,0)</f>
        <v>36</v>
      </c>
    </row>
    <row r="741" spans="1:17" ht="15.6" x14ac:dyDescent="0.3">
      <c r="A741" s="1" t="s">
        <v>1631</v>
      </c>
      <c r="B741" t="str">
        <f>VLOOKUP(A741,'Customer Names'!$A$2:$E$2336,5,)</f>
        <v xml:space="preserve">  Jill M</v>
      </c>
      <c r="C741">
        <f>VLOOKUP(A741,'Medical Examinations'!$B$2:$K$2337,2,)</f>
        <v>33.479999999999997</v>
      </c>
      <c r="D741">
        <f>VLOOKUP(A741,'Medical Examinations'!$B$2:$K$2337,3,0)</f>
        <v>4.74</v>
      </c>
      <c r="E741" t="str">
        <f>VLOOKUP(A741,'Medical Examinations'!$B$2:$K$2336,4,0)</f>
        <v>Yes</v>
      </c>
      <c r="F741" t="str">
        <f>VLOOKUP(A741,'Medical Examinations'!$B$2:$K$2337,5,0)</f>
        <v>No</v>
      </c>
      <c r="G741" t="str">
        <f>VLOOKUP(A741,'Medical Examinations'!$B$2:$K$2337,6,0)</f>
        <v>No</v>
      </c>
      <c r="H741">
        <f>VLOOKUP(A741,'Medical Examinations'!$B$2:$K$2337,7,0)</f>
        <v>2</v>
      </c>
      <c r="I741" t="str">
        <f>VLOOKUP(A741,'Medical Examinations'!$B$2:$K$2337,8,0)</f>
        <v>No</v>
      </c>
      <c r="J741" t="str">
        <f>VLOOKUP(A741,'Medical Examinations'!$B$2:$K$2337,9,0)</f>
        <v>Obesity</v>
      </c>
      <c r="K741" t="str">
        <f>VLOOKUP(A741,'Medical Examinations'!$B$2:$K$2337,10,0)</f>
        <v>Normal</v>
      </c>
      <c r="L741" s="14">
        <f>VLOOKUP(A741,'Hospitalisation Details'!B741:L3086,10,0)</f>
        <v>24421</v>
      </c>
      <c r="M741">
        <f>VLOOKUP(A741,'Hospitalisation Details'!$B$2:$L$2347,6,0)</f>
        <v>13801.61</v>
      </c>
      <c r="N741" t="str">
        <f>VLOOKUP(A741,'Hospitalisation Details'!$B$2:$L$2347,7,0)</f>
        <v>tier - 3</v>
      </c>
      <c r="O741" t="str">
        <f>VLOOKUP(A741,'Hospitalisation Details'!$B$2:$L$2347,8,0)</f>
        <v>tier - 3</v>
      </c>
      <c r="P741" t="str">
        <f>VLOOKUP(A741,'Hospitalisation Details'!$B$2:$L$2347,9,0)</f>
        <v>R1026</v>
      </c>
      <c r="Q741">
        <f>VLOOKUP(A741,'Hospitalisation Details'!$B$2:$L$2347,11,0)</f>
        <v>56</v>
      </c>
    </row>
    <row r="742" spans="1:17" ht="15.6" x14ac:dyDescent="0.3">
      <c r="A742" s="1" t="s">
        <v>1630</v>
      </c>
      <c r="B742" t="str">
        <f>VLOOKUP(A742,'Customer Names'!$A$2:$E$2336,5,)</f>
        <v xml:space="preserve">  Chris</v>
      </c>
      <c r="C742">
        <f>VLOOKUP(A742,'Medical Examinations'!$B$2:$K$2337,2,)</f>
        <v>28.31</v>
      </c>
      <c r="D742">
        <f>VLOOKUP(A742,'Medical Examinations'!$B$2:$K$2337,3,0)</f>
        <v>5.96</v>
      </c>
      <c r="E742" t="str">
        <f>VLOOKUP(A742,'Medical Examinations'!$B$2:$K$2336,4,0)</f>
        <v>Yes</v>
      </c>
      <c r="F742" t="str">
        <f>VLOOKUP(A742,'Medical Examinations'!$B$2:$K$2337,5,0)</f>
        <v>No</v>
      </c>
      <c r="G742" t="str">
        <f>VLOOKUP(A742,'Medical Examinations'!$B$2:$K$2337,6,0)</f>
        <v>No</v>
      </c>
      <c r="H742">
        <f>VLOOKUP(A742,'Medical Examinations'!$B$2:$K$2337,7,0)</f>
        <v>2</v>
      </c>
      <c r="I742" t="str">
        <f>VLOOKUP(A742,'Medical Examinations'!$B$2:$K$2337,8,0)</f>
        <v>No</v>
      </c>
      <c r="J742" t="str">
        <f>VLOOKUP(A742,'Medical Examinations'!$B$2:$K$2337,9,0)</f>
        <v>Overweight</v>
      </c>
      <c r="K742" t="str">
        <f>VLOOKUP(A742,'Medical Examinations'!$B$2:$K$2337,10,0)</f>
        <v>Prediabetes</v>
      </c>
      <c r="L742" s="14">
        <f>VLOOKUP(A742,'Hospitalisation Details'!B742:L3087,10,0)</f>
        <v>21768</v>
      </c>
      <c r="M742">
        <f>VLOOKUP(A742,'Hospitalisation Details'!$B$2:$L$2347,6,0)</f>
        <v>13770.1</v>
      </c>
      <c r="N742" t="str">
        <f>VLOOKUP(A742,'Hospitalisation Details'!$B$2:$L$2347,7,0)</f>
        <v>tier - 3</v>
      </c>
      <c r="O742" t="str">
        <f>VLOOKUP(A742,'Hospitalisation Details'!$B$2:$L$2347,8,0)</f>
        <v>tier - 1</v>
      </c>
      <c r="P742" t="str">
        <f>VLOOKUP(A742,'Hospitalisation Details'!$B$2:$L$2347,9,0)</f>
        <v>R1012</v>
      </c>
      <c r="Q742">
        <f>VLOOKUP(A742,'Hospitalisation Details'!$B$2:$L$2347,11,0)</f>
        <v>63</v>
      </c>
    </row>
    <row r="743" spans="1:17" ht="15.6" x14ac:dyDescent="0.3">
      <c r="A743" s="1" t="s">
        <v>1629</v>
      </c>
      <c r="B743" t="str">
        <f>VLOOKUP(A743,'Customer Names'!$A$2:$E$2336,5,)</f>
        <v xml:space="preserve">  Michael E</v>
      </c>
      <c r="C743">
        <f>VLOOKUP(A743,'Medical Examinations'!$B$2:$K$2337,2,)</f>
        <v>21.565000000000001</v>
      </c>
      <c r="D743">
        <f>VLOOKUP(A743,'Medical Examinations'!$B$2:$K$2337,3,0)</f>
        <v>4.95</v>
      </c>
      <c r="E743" t="str">
        <f>VLOOKUP(A743,'Medical Examinations'!$B$2:$K$2336,4,0)</f>
        <v>No</v>
      </c>
      <c r="F743" t="str">
        <f>VLOOKUP(A743,'Medical Examinations'!$B$2:$K$2337,5,0)</f>
        <v>yes</v>
      </c>
      <c r="G743" t="str">
        <f>VLOOKUP(A743,'Medical Examinations'!$B$2:$K$2337,6,0)</f>
        <v>No</v>
      </c>
      <c r="H743">
        <f>VLOOKUP(A743,'Medical Examinations'!$B$2:$K$2337,7,0)</f>
        <v>1</v>
      </c>
      <c r="I743" t="str">
        <f>VLOOKUP(A743,'Medical Examinations'!$B$2:$K$2337,8,0)</f>
        <v>Yes</v>
      </c>
      <c r="J743" t="str">
        <f>VLOOKUP(A743,'Medical Examinations'!$B$2:$K$2337,9,0)</f>
        <v>Normal Weight</v>
      </c>
      <c r="K743" t="str">
        <f>VLOOKUP(A743,'Medical Examinations'!$B$2:$K$2337,10,0)</f>
        <v>Normal</v>
      </c>
      <c r="L743" s="14">
        <f>VLOOKUP(A743,'Hospitalisation Details'!B743:L3088,10,0)</f>
        <v>38184</v>
      </c>
      <c r="M743">
        <f>VLOOKUP(A743,'Hospitalisation Details'!$B$2:$L$2347,6,0)</f>
        <v>13747.87</v>
      </c>
      <c r="N743" t="str">
        <f>VLOOKUP(A743,'Hospitalisation Details'!$B$2:$L$2347,7,0)</f>
        <v>tier - 3</v>
      </c>
      <c r="O743" t="str">
        <f>VLOOKUP(A743,'Hospitalisation Details'!$B$2:$L$2347,8,0)</f>
        <v>tier - 2</v>
      </c>
      <c r="P743" t="str">
        <f>VLOOKUP(A743,'Hospitalisation Details'!$B$2:$L$2347,9,0)</f>
        <v>R1018</v>
      </c>
      <c r="Q743">
        <f>VLOOKUP(A743,'Hospitalisation Details'!$B$2:$L$2347,11,0)</f>
        <v>18</v>
      </c>
    </row>
    <row r="744" spans="1:17" ht="15.6" x14ac:dyDescent="0.3">
      <c r="A744" s="1" t="s">
        <v>1628</v>
      </c>
      <c r="B744" t="str">
        <f>VLOOKUP(A744,'Customer Names'!$A$2:$E$2336,5,)</f>
        <v xml:space="preserve">  Lauren</v>
      </c>
      <c r="C744">
        <f>VLOOKUP(A744,'Medical Examinations'!$B$2:$K$2337,2,)</f>
        <v>35.590000000000003</v>
      </c>
      <c r="D744">
        <f>VLOOKUP(A744,'Medical Examinations'!$B$2:$K$2337,3,0)</f>
        <v>5.21</v>
      </c>
      <c r="E744" t="str">
        <f>VLOOKUP(A744,'Medical Examinations'!$B$2:$K$2336,4,0)</f>
        <v>Yes</v>
      </c>
      <c r="F744" t="str">
        <f>VLOOKUP(A744,'Medical Examinations'!$B$2:$K$2337,5,0)</f>
        <v>No</v>
      </c>
      <c r="G744" t="str">
        <f>VLOOKUP(A744,'Medical Examinations'!$B$2:$K$2337,6,0)</f>
        <v>Yes</v>
      </c>
      <c r="H744">
        <f>VLOOKUP(A744,'Medical Examinations'!$B$2:$K$2337,7,0)</f>
        <v>1</v>
      </c>
      <c r="I744" t="str">
        <f>VLOOKUP(A744,'Medical Examinations'!$B$2:$K$2337,8,0)</f>
        <v>No</v>
      </c>
      <c r="J744" t="str">
        <f>VLOOKUP(A744,'Medical Examinations'!$B$2:$K$2337,9,0)</f>
        <v>Obesity</v>
      </c>
      <c r="K744" t="str">
        <f>VLOOKUP(A744,'Medical Examinations'!$B$2:$K$2337,10,0)</f>
        <v>Normal</v>
      </c>
      <c r="L744" s="14">
        <f>VLOOKUP(A744,'Hospitalisation Details'!B744:L3089,10,0)</f>
        <v>25499</v>
      </c>
      <c r="M744">
        <f>VLOOKUP(A744,'Hospitalisation Details'!$B$2:$L$2347,6,0)</f>
        <v>13746.74</v>
      </c>
      <c r="N744" t="str">
        <f>VLOOKUP(A744,'Hospitalisation Details'!$B$2:$L$2347,7,0)</f>
        <v>tier - 3</v>
      </c>
      <c r="O744" t="str">
        <f>VLOOKUP(A744,'Hospitalisation Details'!$B$2:$L$2347,8,0)</f>
        <v>tier - 2</v>
      </c>
      <c r="P744" t="str">
        <f>VLOOKUP(A744,'Hospitalisation Details'!$B$2:$L$2347,9,0)</f>
        <v>R1026</v>
      </c>
      <c r="Q744">
        <f>VLOOKUP(A744,'Hospitalisation Details'!$B$2:$L$2347,11,0)</f>
        <v>53</v>
      </c>
    </row>
    <row r="745" spans="1:17" ht="15.6" x14ac:dyDescent="0.3">
      <c r="A745" s="1" t="s">
        <v>1627</v>
      </c>
      <c r="B745" t="str">
        <f>VLOOKUP(A745,'Customer Names'!$A$2:$E$2336,5,)</f>
        <v xml:space="preserve">  Kathryn E</v>
      </c>
      <c r="C745">
        <f>VLOOKUP(A745,'Medical Examinations'!$B$2:$K$2337,2,)</f>
        <v>43.44</v>
      </c>
      <c r="D745">
        <f>VLOOKUP(A745,'Medical Examinations'!$B$2:$K$2337,3,0)</f>
        <v>4.8600000000000003</v>
      </c>
      <c r="E745" t="str">
        <f>VLOOKUP(A745,'Medical Examinations'!$B$2:$K$2336,4,0)</f>
        <v>Yes</v>
      </c>
      <c r="F745" t="str">
        <f>VLOOKUP(A745,'Medical Examinations'!$B$2:$K$2337,5,0)</f>
        <v>No</v>
      </c>
      <c r="G745" t="str">
        <f>VLOOKUP(A745,'Medical Examinations'!$B$2:$K$2337,6,0)</f>
        <v>No</v>
      </c>
      <c r="H745">
        <f>VLOOKUP(A745,'Medical Examinations'!$B$2:$K$2337,7,0)</f>
        <v>0</v>
      </c>
      <c r="I745" t="str">
        <f>VLOOKUP(A745,'Medical Examinations'!$B$2:$K$2337,8,0)</f>
        <v>No</v>
      </c>
      <c r="J745" t="str">
        <f>VLOOKUP(A745,'Medical Examinations'!$B$2:$K$2337,9,0)</f>
        <v>Obesity</v>
      </c>
      <c r="K745" t="str">
        <f>VLOOKUP(A745,'Medical Examinations'!$B$2:$K$2337,10,0)</f>
        <v>Normal</v>
      </c>
      <c r="L745" s="14">
        <f>VLOOKUP(A745,'Hospitalisation Details'!B745:L3090,10,0)</f>
        <v>31288</v>
      </c>
      <c r="M745">
        <f>VLOOKUP(A745,'Hospitalisation Details'!$B$2:$L$2347,6,0)</f>
        <v>13726.21</v>
      </c>
      <c r="N745" t="str">
        <f>VLOOKUP(A745,'Hospitalisation Details'!$B$2:$L$2347,7,0)</f>
        <v>tier - 3</v>
      </c>
      <c r="O745" t="str">
        <f>VLOOKUP(A745,'Hospitalisation Details'!$B$2:$L$2347,8,0)</f>
        <v>tier - 3</v>
      </c>
      <c r="P745" t="str">
        <f>VLOOKUP(A745,'Hospitalisation Details'!$B$2:$L$2347,9,0)</f>
        <v>R1026</v>
      </c>
      <c r="Q745">
        <f>VLOOKUP(A745,'Hospitalisation Details'!$B$2:$L$2347,11,0)</f>
        <v>37</v>
      </c>
    </row>
    <row r="746" spans="1:17" ht="15.6" x14ac:dyDescent="0.3">
      <c r="A746" s="1" t="s">
        <v>1626</v>
      </c>
      <c r="B746" t="str">
        <f>VLOOKUP(A746,'Customer Names'!$A$2:$E$2336,5,)</f>
        <v xml:space="preserve">  Polly</v>
      </c>
      <c r="C746">
        <f>VLOOKUP(A746,'Medical Examinations'!$B$2:$K$2337,2,)</f>
        <v>21.754999999999999</v>
      </c>
      <c r="D746">
        <f>VLOOKUP(A746,'Medical Examinations'!$B$2:$K$2337,3,0)</f>
        <v>7.79</v>
      </c>
      <c r="E746" t="str">
        <f>VLOOKUP(A746,'Medical Examinations'!$B$2:$K$2336,4,0)</f>
        <v>Yes</v>
      </c>
      <c r="F746" t="str">
        <f>VLOOKUP(A746,'Medical Examinations'!$B$2:$K$2337,5,0)</f>
        <v>No</v>
      </c>
      <c r="G746" t="str">
        <f>VLOOKUP(A746,'Medical Examinations'!$B$2:$K$2337,6,0)</f>
        <v>No</v>
      </c>
      <c r="H746">
        <f>VLOOKUP(A746,'Medical Examinations'!$B$2:$K$2337,7,0)</f>
        <v>0</v>
      </c>
      <c r="I746" t="str">
        <f>VLOOKUP(A746,'Medical Examinations'!$B$2:$K$2337,8,0)</f>
        <v>No</v>
      </c>
      <c r="J746" t="str">
        <f>VLOOKUP(A746,'Medical Examinations'!$B$2:$K$2337,9,0)</f>
        <v>Normal Weight</v>
      </c>
      <c r="K746" t="str">
        <f>VLOOKUP(A746,'Medical Examinations'!$B$2:$K$2337,10,0)</f>
        <v>Diabetes</v>
      </c>
      <c r="L746" s="14">
        <f>VLOOKUP(A746,'Hospitalisation Details'!B746:L3091,10,0)</f>
        <v>29800</v>
      </c>
      <c r="M746">
        <f>VLOOKUP(A746,'Hospitalisation Details'!$B$2:$L$2347,6,0)</f>
        <v>13725.47</v>
      </c>
      <c r="N746" t="str">
        <f>VLOOKUP(A746,'Hospitalisation Details'!$B$2:$L$2347,7,0)</f>
        <v>tier - 3</v>
      </c>
      <c r="O746" t="str">
        <f>VLOOKUP(A746,'Hospitalisation Details'!$B$2:$L$2347,8,0)</f>
        <v>tier - 2</v>
      </c>
      <c r="P746" t="str">
        <f>VLOOKUP(A746,'Hospitalisation Details'!$B$2:$L$2347,9,0)</f>
        <v>R1024</v>
      </c>
      <c r="Q746">
        <f>VLOOKUP(A746,'Hospitalisation Details'!$B$2:$L$2347,11,0)</f>
        <v>41</v>
      </c>
    </row>
    <row r="747" spans="1:17" ht="15.6" x14ac:dyDescent="0.3">
      <c r="A747" s="1" t="s">
        <v>1625</v>
      </c>
      <c r="B747" t="str">
        <f>VLOOKUP(A747,'Customer Names'!$A$2:$E$2336,5,)</f>
        <v xml:space="preserve">  Mark H</v>
      </c>
      <c r="C747">
        <f>VLOOKUP(A747,'Medical Examinations'!$B$2:$K$2337,2,)</f>
        <v>44.55</v>
      </c>
      <c r="D747">
        <f>VLOOKUP(A747,'Medical Examinations'!$B$2:$K$2337,3,0)</f>
        <v>7.12</v>
      </c>
      <c r="E747" t="str">
        <f>VLOOKUP(A747,'Medical Examinations'!$B$2:$K$2336,4,0)</f>
        <v>Yes</v>
      </c>
      <c r="F747" t="str">
        <f>VLOOKUP(A747,'Medical Examinations'!$B$2:$K$2337,5,0)</f>
        <v>No</v>
      </c>
      <c r="G747" t="str">
        <f>VLOOKUP(A747,'Medical Examinations'!$B$2:$K$2337,6,0)</f>
        <v>No</v>
      </c>
      <c r="H747">
        <f>VLOOKUP(A747,'Medical Examinations'!$B$2:$K$2337,7,0)</f>
        <v>1</v>
      </c>
      <c r="I747" t="str">
        <f>VLOOKUP(A747,'Medical Examinations'!$B$2:$K$2337,8,0)</f>
        <v>No</v>
      </c>
      <c r="J747" t="str">
        <f>VLOOKUP(A747,'Medical Examinations'!$B$2:$K$2337,9,0)</f>
        <v>Obesity</v>
      </c>
      <c r="K747" t="str">
        <f>VLOOKUP(A747,'Medical Examinations'!$B$2:$K$2337,10,0)</f>
        <v>Diabetes</v>
      </c>
      <c r="L747" s="14">
        <f>VLOOKUP(A747,'Hospitalisation Details'!B747:L3092,10,0)</f>
        <v>31740</v>
      </c>
      <c r="M747">
        <f>VLOOKUP(A747,'Hospitalisation Details'!$B$2:$L$2347,6,0)</f>
        <v>13714.55</v>
      </c>
      <c r="N747" t="str">
        <f>VLOOKUP(A747,'Hospitalisation Details'!$B$2:$L$2347,7,0)</f>
        <v>tier - 3</v>
      </c>
      <c r="O747" t="str">
        <f>VLOOKUP(A747,'Hospitalisation Details'!$B$2:$L$2347,8,0)</f>
        <v>tier - 2</v>
      </c>
      <c r="P747" t="str">
        <f>VLOOKUP(A747,'Hospitalisation Details'!$B$2:$L$2347,9,0)</f>
        <v>R1023</v>
      </c>
      <c r="Q747">
        <f>VLOOKUP(A747,'Hospitalisation Details'!$B$2:$L$2347,11,0)</f>
        <v>36</v>
      </c>
    </row>
    <row r="748" spans="1:17" ht="15.6" x14ac:dyDescent="0.3">
      <c r="A748" s="1" t="s">
        <v>1624</v>
      </c>
      <c r="B748" t="str">
        <f>VLOOKUP(A748,'Customer Names'!$A$2:$E$2336,5,)</f>
        <v xml:space="preserve">  Jessie M</v>
      </c>
      <c r="C748">
        <f>VLOOKUP(A748,'Medical Examinations'!$B$2:$K$2337,2,)</f>
        <v>43.32</v>
      </c>
      <c r="D748">
        <f>VLOOKUP(A748,'Medical Examinations'!$B$2:$K$2337,3,0)</f>
        <v>4.67</v>
      </c>
      <c r="E748" t="str">
        <f>VLOOKUP(A748,'Medical Examinations'!$B$2:$K$2336,4,0)</f>
        <v>Yes</v>
      </c>
      <c r="F748" t="str">
        <f>VLOOKUP(A748,'Medical Examinations'!$B$2:$K$2337,5,0)</f>
        <v>No</v>
      </c>
      <c r="G748" t="str">
        <f>VLOOKUP(A748,'Medical Examinations'!$B$2:$K$2337,6,0)</f>
        <v>No</v>
      </c>
      <c r="H748">
        <f>VLOOKUP(A748,'Medical Examinations'!$B$2:$K$2337,7,0)</f>
        <v>0</v>
      </c>
      <c r="I748" t="str">
        <f>VLOOKUP(A748,'Medical Examinations'!$B$2:$K$2337,8,0)</f>
        <v>No</v>
      </c>
      <c r="J748" t="str">
        <f>VLOOKUP(A748,'Medical Examinations'!$B$2:$K$2337,9,0)</f>
        <v>Obesity</v>
      </c>
      <c r="K748" t="str">
        <f>VLOOKUP(A748,'Medical Examinations'!$B$2:$K$2337,10,0)</f>
        <v>Normal</v>
      </c>
      <c r="L748" s="14">
        <f>VLOOKUP(A748,'Hospitalisation Details'!B748:L3093,10,0)</f>
        <v>31304</v>
      </c>
      <c r="M748">
        <f>VLOOKUP(A748,'Hospitalisation Details'!$B$2:$L$2347,6,0)</f>
        <v>13685.51</v>
      </c>
      <c r="N748" t="str">
        <f>VLOOKUP(A748,'Hospitalisation Details'!$B$2:$L$2347,7,0)</f>
        <v>tier - 3</v>
      </c>
      <c r="O748" t="str">
        <f>VLOOKUP(A748,'Hospitalisation Details'!$B$2:$L$2347,8,0)</f>
        <v>tier - 1</v>
      </c>
      <c r="P748" t="str">
        <f>VLOOKUP(A748,'Hospitalisation Details'!$B$2:$L$2347,9,0)</f>
        <v>R1026</v>
      </c>
      <c r="Q748">
        <f>VLOOKUP(A748,'Hospitalisation Details'!$B$2:$L$2347,11,0)</f>
        <v>37</v>
      </c>
    </row>
    <row r="749" spans="1:17" ht="15.6" x14ac:dyDescent="0.3">
      <c r="A749" s="1" t="s">
        <v>1623</v>
      </c>
      <c r="B749" t="str">
        <f>VLOOKUP(A749,'Customer Names'!$A$2:$E$2336,5,)</f>
        <v xml:space="preserve">  Chris</v>
      </c>
      <c r="C749">
        <f>VLOOKUP(A749,'Medical Examinations'!$B$2:$K$2337,2,)</f>
        <v>31.23</v>
      </c>
      <c r="D749">
        <f>VLOOKUP(A749,'Medical Examinations'!$B$2:$K$2337,3,0)</f>
        <v>9.1199999999999992</v>
      </c>
      <c r="E749" t="str">
        <f>VLOOKUP(A749,'Medical Examinations'!$B$2:$K$2336,4,0)</f>
        <v>Yes</v>
      </c>
      <c r="F749" t="str">
        <f>VLOOKUP(A749,'Medical Examinations'!$B$2:$K$2337,5,0)</f>
        <v>No</v>
      </c>
      <c r="G749" t="str">
        <f>VLOOKUP(A749,'Medical Examinations'!$B$2:$K$2337,6,0)</f>
        <v>Yes</v>
      </c>
      <c r="H749">
        <f>VLOOKUP(A749,'Medical Examinations'!$B$2:$K$2337,7,0)</f>
        <v>1</v>
      </c>
      <c r="I749" t="str">
        <f>VLOOKUP(A749,'Medical Examinations'!$B$2:$K$2337,8,0)</f>
        <v>No</v>
      </c>
      <c r="J749" t="str">
        <f>VLOOKUP(A749,'Medical Examinations'!$B$2:$K$2337,9,0)</f>
        <v>Obesity</v>
      </c>
      <c r="K749" t="str">
        <f>VLOOKUP(A749,'Medical Examinations'!$B$2:$K$2337,10,0)</f>
        <v>Diabetes</v>
      </c>
      <c r="L749" s="14">
        <f>VLOOKUP(A749,'Hospitalisation Details'!B749:L3094,10,0)</f>
        <v>23227</v>
      </c>
      <c r="M749">
        <f>VLOOKUP(A749,'Hospitalisation Details'!$B$2:$L$2347,6,0)</f>
        <v>13677.68</v>
      </c>
      <c r="N749" t="str">
        <f>VLOOKUP(A749,'Hospitalisation Details'!$B$2:$L$2347,7,0)</f>
        <v>tier - 3</v>
      </c>
      <c r="O749" t="str">
        <f>VLOOKUP(A749,'Hospitalisation Details'!$B$2:$L$2347,8,0)</f>
        <v>tier - 2</v>
      </c>
      <c r="P749" t="str">
        <f>VLOOKUP(A749,'Hospitalisation Details'!$B$2:$L$2347,9,0)</f>
        <v>R1021</v>
      </c>
      <c r="Q749">
        <f>VLOOKUP(A749,'Hospitalisation Details'!$B$2:$L$2347,11,0)</f>
        <v>59</v>
      </c>
    </row>
    <row r="750" spans="1:17" ht="15.6" x14ac:dyDescent="0.3">
      <c r="A750" s="1" t="s">
        <v>1622</v>
      </c>
      <c r="B750" t="str">
        <f>VLOOKUP(A750,'Customer Names'!$A$2:$E$2336,5,)</f>
        <v xml:space="preserve">  Daniel</v>
      </c>
      <c r="C750">
        <f>VLOOKUP(A750,'Medical Examinations'!$B$2:$K$2337,2,)</f>
        <v>42.81</v>
      </c>
      <c r="D750">
        <f>VLOOKUP(A750,'Medical Examinations'!$B$2:$K$2337,3,0)</f>
        <v>4.1500000000000004</v>
      </c>
      <c r="E750" t="str">
        <f>VLOOKUP(A750,'Medical Examinations'!$B$2:$K$2336,4,0)</f>
        <v>No</v>
      </c>
      <c r="F750" t="str">
        <f>VLOOKUP(A750,'Medical Examinations'!$B$2:$K$2337,5,0)</f>
        <v>No</v>
      </c>
      <c r="G750" t="str">
        <f>VLOOKUP(A750,'Medical Examinations'!$B$2:$K$2337,6,0)</f>
        <v>No</v>
      </c>
      <c r="H750">
        <f>VLOOKUP(A750,'Medical Examinations'!$B$2:$K$2337,7,0)</f>
        <v>1</v>
      </c>
      <c r="I750" t="str">
        <f>VLOOKUP(A750,'Medical Examinations'!$B$2:$K$2337,8,0)</f>
        <v>No</v>
      </c>
      <c r="J750" t="str">
        <f>VLOOKUP(A750,'Medical Examinations'!$B$2:$K$2337,9,0)</f>
        <v>Obesity</v>
      </c>
      <c r="K750" t="str">
        <f>VLOOKUP(A750,'Medical Examinations'!$B$2:$K$2337,10,0)</f>
        <v>Normal</v>
      </c>
      <c r="L750" s="14">
        <f>VLOOKUP(A750,'Hospitalisation Details'!B750:L3095,10,0)</f>
        <v>30883</v>
      </c>
      <c r="M750">
        <f>VLOOKUP(A750,'Hospitalisation Details'!$B$2:$L$2347,6,0)</f>
        <v>13638.06</v>
      </c>
      <c r="N750" t="str">
        <f>VLOOKUP(A750,'Hospitalisation Details'!$B$2:$L$2347,7,0)</f>
        <v>tier - 3</v>
      </c>
      <c r="O750" t="str">
        <f>VLOOKUP(A750,'Hospitalisation Details'!$B$2:$L$2347,8,0)</f>
        <v>tier - 3</v>
      </c>
      <c r="P750" t="str">
        <f>VLOOKUP(A750,'Hospitalisation Details'!$B$2:$L$2347,9,0)</f>
        <v>R1023</v>
      </c>
      <c r="Q750">
        <f>VLOOKUP(A750,'Hospitalisation Details'!$B$2:$L$2347,11,0)</f>
        <v>38</v>
      </c>
    </row>
    <row r="751" spans="1:17" ht="15.6" x14ac:dyDescent="0.3">
      <c r="A751" s="1" t="s">
        <v>1621</v>
      </c>
      <c r="B751" t="str">
        <f>VLOOKUP(A751,'Customer Names'!$A$2:$E$2336,5,)</f>
        <v xml:space="preserve">  Megan</v>
      </c>
      <c r="C751">
        <f>VLOOKUP(A751,'Medical Examinations'!$B$2:$K$2337,2,)</f>
        <v>35.909999999999997</v>
      </c>
      <c r="D751">
        <f>VLOOKUP(A751,'Medical Examinations'!$B$2:$K$2337,3,0)</f>
        <v>6.72</v>
      </c>
      <c r="E751" t="str">
        <f>VLOOKUP(A751,'Medical Examinations'!$B$2:$K$2336,4,0)</f>
        <v>Yes</v>
      </c>
      <c r="F751" t="str">
        <f>VLOOKUP(A751,'Medical Examinations'!$B$2:$K$2337,5,0)</f>
        <v>No</v>
      </c>
      <c r="G751" t="str">
        <f>VLOOKUP(A751,'Medical Examinations'!$B$2:$K$2337,6,0)</f>
        <v>No</v>
      </c>
      <c r="H751">
        <f>VLOOKUP(A751,'Medical Examinations'!$B$2:$K$2337,7,0)</f>
        <v>2</v>
      </c>
      <c r="I751" t="str">
        <f>VLOOKUP(A751,'Medical Examinations'!$B$2:$K$2337,8,0)</f>
        <v>No</v>
      </c>
      <c r="J751" t="str">
        <f>VLOOKUP(A751,'Medical Examinations'!$B$2:$K$2337,9,0)</f>
        <v>Obesity</v>
      </c>
      <c r="K751" t="str">
        <f>VLOOKUP(A751,'Medical Examinations'!$B$2:$K$2337,10,0)</f>
        <v>Diabetes</v>
      </c>
      <c r="L751" s="14">
        <f>VLOOKUP(A751,'Hospitalisation Details'!B751:L3096,10,0)</f>
        <v>22639</v>
      </c>
      <c r="M751">
        <f>VLOOKUP(A751,'Hospitalisation Details'!$B$2:$L$2347,6,0)</f>
        <v>13635.64</v>
      </c>
      <c r="N751" t="str">
        <f>VLOOKUP(A751,'Hospitalisation Details'!$B$2:$L$2347,7,0)</f>
        <v>tier - 3</v>
      </c>
      <c r="O751" t="str">
        <f>VLOOKUP(A751,'Hospitalisation Details'!$B$2:$L$2347,8,0)</f>
        <v>tier - 3</v>
      </c>
      <c r="P751" t="str">
        <f>VLOOKUP(A751,'Hospitalisation Details'!$B$2:$L$2347,9,0)</f>
        <v>R1024</v>
      </c>
      <c r="Q751">
        <f>VLOOKUP(A751,'Hospitalisation Details'!$B$2:$L$2347,11,0)</f>
        <v>61</v>
      </c>
    </row>
    <row r="752" spans="1:17" ht="15.6" x14ac:dyDescent="0.3">
      <c r="A752" s="1" t="s">
        <v>1620</v>
      </c>
      <c r="B752" t="str">
        <f>VLOOKUP(A752,'Customer Names'!$A$2:$E$2336,5,)</f>
        <v xml:space="preserve">  Kevin</v>
      </c>
      <c r="C752">
        <f>VLOOKUP(A752,'Medical Examinations'!$B$2:$K$2337,2,)</f>
        <v>36.65</v>
      </c>
      <c r="D752">
        <f>VLOOKUP(A752,'Medical Examinations'!$B$2:$K$2337,3,0)</f>
        <v>5.01</v>
      </c>
      <c r="E752" t="str">
        <f>VLOOKUP(A752,'Medical Examinations'!$B$2:$K$2336,4,0)</f>
        <v>Yes</v>
      </c>
      <c r="F752" t="str">
        <f>VLOOKUP(A752,'Medical Examinations'!$B$2:$K$2337,5,0)</f>
        <v>No</v>
      </c>
      <c r="G752" t="str">
        <f>VLOOKUP(A752,'Medical Examinations'!$B$2:$K$2337,6,0)</f>
        <v>Yes</v>
      </c>
      <c r="H752">
        <f>VLOOKUP(A752,'Medical Examinations'!$B$2:$K$2337,7,0)</f>
        <v>1</v>
      </c>
      <c r="I752" t="str">
        <f>VLOOKUP(A752,'Medical Examinations'!$B$2:$K$2337,8,0)</f>
        <v>No</v>
      </c>
      <c r="J752" t="str">
        <f>VLOOKUP(A752,'Medical Examinations'!$B$2:$K$2337,9,0)</f>
        <v>Obesity</v>
      </c>
      <c r="K752" t="str">
        <f>VLOOKUP(A752,'Medical Examinations'!$B$2:$K$2337,10,0)</f>
        <v>Normal</v>
      </c>
      <c r="L752" s="14">
        <f>VLOOKUP(A752,'Hospitalisation Details'!B752:L3097,10,0)</f>
        <v>25410</v>
      </c>
      <c r="M752">
        <f>VLOOKUP(A752,'Hospitalisation Details'!$B$2:$L$2347,6,0)</f>
        <v>13622.01</v>
      </c>
      <c r="N752" t="str">
        <f>VLOOKUP(A752,'Hospitalisation Details'!$B$2:$L$2347,7,0)</f>
        <v>tier - 3</v>
      </c>
      <c r="O752" t="str">
        <f>VLOOKUP(A752,'Hospitalisation Details'!$B$2:$L$2347,8,0)</f>
        <v>tier - 3</v>
      </c>
      <c r="P752" t="str">
        <f>VLOOKUP(A752,'Hospitalisation Details'!$B$2:$L$2347,9,0)</f>
        <v>R1012</v>
      </c>
      <c r="Q752">
        <f>VLOOKUP(A752,'Hospitalisation Details'!$B$2:$L$2347,11,0)</f>
        <v>53</v>
      </c>
    </row>
    <row r="753" spans="1:17" ht="15.6" x14ac:dyDescent="0.3">
      <c r="A753" s="1" t="s">
        <v>1619</v>
      </c>
      <c r="B753" t="str">
        <f>VLOOKUP(A753,'Customer Names'!$A$2:$E$2336,5,)</f>
        <v xml:space="preserve">  Caroline S</v>
      </c>
      <c r="C753">
        <f>VLOOKUP(A753,'Medical Examinations'!$B$2:$K$2337,2,)</f>
        <v>22.04</v>
      </c>
      <c r="D753">
        <f>VLOOKUP(A753,'Medical Examinations'!$B$2:$K$2337,3,0)</f>
        <v>10.9</v>
      </c>
      <c r="E753" t="str">
        <f>VLOOKUP(A753,'Medical Examinations'!$B$2:$K$2336,4,0)</f>
        <v>Yes</v>
      </c>
      <c r="F753" t="str">
        <f>VLOOKUP(A753,'Medical Examinations'!$B$2:$K$2337,5,0)</f>
        <v>No</v>
      </c>
      <c r="G753" t="str">
        <f>VLOOKUP(A753,'Medical Examinations'!$B$2:$K$2337,6,0)</f>
        <v>No</v>
      </c>
      <c r="H753">
        <f>VLOOKUP(A753,'Medical Examinations'!$B$2:$K$2337,7,0)</f>
        <v>2</v>
      </c>
      <c r="I753" t="str">
        <f>VLOOKUP(A753,'Medical Examinations'!$B$2:$K$2337,8,0)</f>
        <v>No</v>
      </c>
      <c r="J753" t="str">
        <f>VLOOKUP(A753,'Medical Examinations'!$B$2:$K$2337,9,0)</f>
        <v>Normal Weight</v>
      </c>
      <c r="K753" t="str">
        <f>VLOOKUP(A753,'Medical Examinations'!$B$2:$K$2337,10,0)</f>
        <v>Diabetes</v>
      </c>
      <c r="L753" s="14">
        <f>VLOOKUP(A753,'Hospitalisation Details'!B753:L3098,10,0)</f>
        <v>22603</v>
      </c>
      <c r="M753">
        <f>VLOOKUP(A753,'Hospitalisation Details'!$B$2:$L$2347,6,0)</f>
        <v>13616.36</v>
      </c>
      <c r="N753" t="str">
        <f>VLOOKUP(A753,'Hospitalisation Details'!$B$2:$L$2347,7,0)</f>
        <v>tier - 3</v>
      </c>
      <c r="O753" t="str">
        <f>VLOOKUP(A753,'Hospitalisation Details'!$B$2:$L$2347,8,0)</f>
        <v>tier - 3</v>
      </c>
      <c r="P753" t="str">
        <f>VLOOKUP(A753,'Hospitalisation Details'!$B$2:$L$2347,9,0)</f>
        <v>R1024</v>
      </c>
      <c r="Q753">
        <f>VLOOKUP(A753,'Hospitalisation Details'!$B$2:$L$2347,11,0)</f>
        <v>61</v>
      </c>
    </row>
    <row r="754" spans="1:17" ht="15.6" x14ac:dyDescent="0.3">
      <c r="A754" s="1" t="s">
        <v>1618</v>
      </c>
      <c r="B754" t="str">
        <f>VLOOKUP(A754,'Customer Names'!$A$2:$E$2336,5,)</f>
        <v xml:space="preserve">  Nuta</v>
      </c>
      <c r="C754">
        <f>VLOOKUP(A754,'Medical Examinations'!$B$2:$K$2337,2,)</f>
        <v>31.824999999999999</v>
      </c>
      <c r="D754">
        <f>VLOOKUP(A754,'Medical Examinations'!$B$2:$K$2337,3,0)</f>
        <v>5.52</v>
      </c>
      <c r="E754" t="str">
        <f>VLOOKUP(A754,'Medical Examinations'!$B$2:$K$2336,4,0)</f>
        <v>Yes</v>
      </c>
      <c r="F754" t="str">
        <f>VLOOKUP(A754,'Medical Examinations'!$B$2:$K$2337,5,0)</f>
        <v>No</v>
      </c>
      <c r="G754" t="str">
        <f>VLOOKUP(A754,'Medical Examinations'!$B$2:$K$2337,6,0)</f>
        <v>No</v>
      </c>
      <c r="H754">
        <f>VLOOKUP(A754,'Medical Examinations'!$B$2:$K$2337,7,0)</f>
        <v>1</v>
      </c>
      <c r="I754" t="str">
        <f>VLOOKUP(A754,'Medical Examinations'!$B$2:$K$2337,8,0)</f>
        <v>No</v>
      </c>
      <c r="J754" t="str">
        <f>VLOOKUP(A754,'Medical Examinations'!$B$2:$K$2337,9,0)</f>
        <v>Obesity</v>
      </c>
      <c r="K754" t="str">
        <f>VLOOKUP(A754,'Medical Examinations'!$B$2:$K$2337,10,0)</f>
        <v>Normal</v>
      </c>
      <c r="L754" s="14">
        <f>VLOOKUP(A754,'Hospitalisation Details'!B754:L3099,10,0)</f>
        <v>23630</v>
      </c>
      <c r="M754">
        <f>VLOOKUP(A754,'Hospitalisation Details'!$B$2:$L$2347,6,0)</f>
        <v>13607.37</v>
      </c>
      <c r="N754" t="str">
        <f>VLOOKUP(A754,'Hospitalisation Details'!$B$2:$L$2347,7,0)</f>
        <v>tier - 3</v>
      </c>
      <c r="O754" t="str">
        <f>VLOOKUP(A754,'Hospitalisation Details'!$B$2:$L$2347,8,0)</f>
        <v>tier - 1</v>
      </c>
      <c r="P754" t="str">
        <f>VLOOKUP(A754,'Hospitalisation Details'!$B$2:$L$2347,9,0)</f>
        <v>R1024</v>
      </c>
      <c r="Q754">
        <f>VLOOKUP(A754,'Hospitalisation Details'!$B$2:$L$2347,11,0)</f>
        <v>58</v>
      </c>
    </row>
    <row r="755" spans="1:17" ht="15.6" x14ac:dyDescent="0.3">
      <c r="A755" s="1" t="s">
        <v>1617</v>
      </c>
      <c r="B755" t="str">
        <f>VLOOKUP(A755,'Customer Names'!$A$2:$E$2336,5,)</f>
        <v xml:space="preserve">  Margie</v>
      </c>
      <c r="C755">
        <f>VLOOKUP(A755,'Medical Examinations'!$B$2:$K$2337,2,)</f>
        <v>53.58</v>
      </c>
      <c r="D755">
        <f>VLOOKUP(A755,'Medical Examinations'!$B$2:$K$2337,3,0)</f>
        <v>4.55</v>
      </c>
      <c r="E755" t="str">
        <f>VLOOKUP(A755,'Medical Examinations'!$B$2:$K$2336,4,0)</f>
        <v>No</v>
      </c>
      <c r="F755" t="str">
        <f>VLOOKUP(A755,'Medical Examinations'!$B$2:$K$2337,5,0)</f>
        <v>No</v>
      </c>
      <c r="G755" t="str">
        <f>VLOOKUP(A755,'Medical Examinations'!$B$2:$K$2337,6,0)</f>
        <v>No</v>
      </c>
      <c r="H755">
        <f>VLOOKUP(A755,'Medical Examinations'!$B$2:$K$2337,7,0)</f>
        <v>1</v>
      </c>
      <c r="I755" t="str">
        <f>VLOOKUP(A755,'Medical Examinations'!$B$2:$K$2337,8,0)</f>
        <v>No</v>
      </c>
      <c r="J755" t="str">
        <f>VLOOKUP(A755,'Medical Examinations'!$B$2:$K$2337,9,0)</f>
        <v>Obesity</v>
      </c>
      <c r="K755" t="str">
        <f>VLOOKUP(A755,'Medical Examinations'!$B$2:$K$2337,10,0)</f>
        <v>Normal</v>
      </c>
      <c r="L755" s="14">
        <f>VLOOKUP(A755,'Hospitalisation Details'!B755:L3100,10,0)</f>
        <v>33830</v>
      </c>
      <c r="M755">
        <f>VLOOKUP(A755,'Hospitalisation Details'!$B$2:$L$2347,6,0)</f>
        <v>13588.17</v>
      </c>
      <c r="N755" t="str">
        <f>VLOOKUP(A755,'Hospitalisation Details'!$B$2:$L$2347,7,0)</f>
        <v>tier - 3</v>
      </c>
      <c r="O755" t="str">
        <f>VLOOKUP(A755,'Hospitalisation Details'!$B$2:$L$2347,8,0)</f>
        <v>tier - 1</v>
      </c>
      <c r="P755" t="str">
        <f>VLOOKUP(A755,'Hospitalisation Details'!$B$2:$L$2347,9,0)</f>
        <v>R1012</v>
      </c>
      <c r="Q755">
        <f>VLOOKUP(A755,'Hospitalisation Details'!$B$2:$L$2347,11,0)</f>
        <v>30</v>
      </c>
    </row>
    <row r="756" spans="1:17" ht="15.6" x14ac:dyDescent="0.3">
      <c r="A756" s="1" t="s">
        <v>1616</v>
      </c>
      <c r="B756" t="str">
        <f>VLOOKUP(A756,'Customer Names'!$A$2:$E$2336,5,)</f>
        <v xml:space="preserve">  Heidi</v>
      </c>
      <c r="C756">
        <f>VLOOKUP(A756,'Medical Examinations'!$B$2:$K$2337,2,)</f>
        <v>34.299999999999997</v>
      </c>
      <c r="D756">
        <f>VLOOKUP(A756,'Medical Examinations'!$B$2:$K$2337,3,0)</f>
        <v>11.76</v>
      </c>
      <c r="E756" t="str">
        <f>VLOOKUP(A756,'Medical Examinations'!$B$2:$K$2336,4,0)</f>
        <v>No</v>
      </c>
      <c r="F756" t="str">
        <f>VLOOKUP(A756,'Medical Examinations'!$B$2:$K$2337,5,0)</f>
        <v>No</v>
      </c>
      <c r="G756" t="str">
        <f>VLOOKUP(A756,'Medical Examinations'!$B$2:$K$2337,6,0)</f>
        <v>No</v>
      </c>
      <c r="H756">
        <f>VLOOKUP(A756,'Medical Examinations'!$B$2:$K$2337,7,0)</f>
        <v>0</v>
      </c>
      <c r="I756" t="str">
        <f>VLOOKUP(A756,'Medical Examinations'!$B$2:$K$2337,8,0)</f>
        <v>No</v>
      </c>
      <c r="J756" t="str">
        <f>VLOOKUP(A756,'Medical Examinations'!$B$2:$K$2337,9,0)</f>
        <v>Obesity</v>
      </c>
      <c r="K756" t="str">
        <f>VLOOKUP(A756,'Medical Examinations'!$B$2:$K$2337,10,0)</f>
        <v>Diabetes</v>
      </c>
      <c r="L756" s="14">
        <f>VLOOKUP(A756,'Hospitalisation Details'!B756:L3101,10,0)</f>
        <v>25034</v>
      </c>
      <c r="M756">
        <f>VLOOKUP(A756,'Hospitalisation Details'!$B$2:$L$2347,6,0)</f>
        <v>13566.04</v>
      </c>
      <c r="N756" t="str">
        <f>VLOOKUP(A756,'Hospitalisation Details'!$B$2:$L$2347,7,0)</f>
        <v>tier - 3</v>
      </c>
      <c r="O756" t="str">
        <f>VLOOKUP(A756,'Hospitalisation Details'!$B$2:$L$2347,8,0)</f>
        <v>tier - 3</v>
      </c>
      <c r="P756" t="str">
        <f>VLOOKUP(A756,'Hospitalisation Details'!$B$2:$L$2347,9,0)</f>
        <v>R1026</v>
      </c>
      <c r="Q756">
        <f>VLOOKUP(A756,'Hospitalisation Details'!$B$2:$L$2347,11,0)</f>
        <v>54</v>
      </c>
    </row>
    <row r="757" spans="1:17" ht="15.6" x14ac:dyDescent="0.3">
      <c r="A757" s="1" t="s">
        <v>1615</v>
      </c>
      <c r="B757" t="str">
        <f>VLOOKUP(A757,'Customer Names'!$A$2:$E$2336,5,)</f>
        <v xml:space="preserve">  Diego J</v>
      </c>
      <c r="C757">
        <f>VLOOKUP(A757,'Medical Examinations'!$B$2:$K$2337,2,)</f>
        <v>32.11</v>
      </c>
      <c r="D757">
        <f>VLOOKUP(A757,'Medical Examinations'!$B$2:$K$2337,3,0)</f>
        <v>7.06</v>
      </c>
      <c r="E757" t="str">
        <f>VLOOKUP(A757,'Medical Examinations'!$B$2:$K$2336,4,0)</f>
        <v>No</v>
      </c>
      <c r="F757" t="str">
        <f>VLOOKUP(A757,'Medical Examinations'!$B$2:$K$2337,5,0)</f>
        <v>No</v>
      </c>
      <c r="G757" t="str">
        <f>VLOOKUP(A757,'Medical Examinations'!$B$2:$K$2337,6,0)</f>
        <v>No</v>
      </c>
      <c r="H757">
        <f>VLOOKUP(A757,'Medical Examinations'!$B$2:$K$2337,7,0)</f>
        <v>0</v>
      </c>
      <c r="I757" t="str">
        <f>VLOOKUP(A757,'Medical Examinations'!$B$2:$K$2337,8,0)</f>
        <v>No</v>
      </c>
      <c r="J757" t="str">
        <f>VLOOKUP(A757,'Medical Examinations'!$B$2:$K$2337,9,0)</f>
        <v>Obesity</v>
      </c>
      <c r="K757" t="str">
        <f>VLOOKUP(A757,'Medical Examinations'!$B$2:$K$2337,10,0)</f>
        <v>Diabetes</v>
      </c>
      <c r="L757" s="14">
        <f>VLOOKUP(A757,'Hospitalisation Details'!B757:L3102,10,0)</f>
        <v>22108</v>
      </c>
      <c r="M757">
        <f>VLOOKUP(A757,'Hospitalisation Details'!$B$2:$L$2347,6,0)</f>
        <v>13555</v>
      </c>
      <c r="N757" t="str">
        <f>VLOOKUP(A757,'Hospitalisation Details'!$B$2:$L$2347,7,0)</f>
        <v>tier - 3</v>
      </c>
      <c r="O757" t="str">
        <f>VLOOKUP(A757,'Hospitalisation Details'!$B$2:$L$2347,8,0)</f>
        <v>tier - 3</v>
      </c>
      <c r="P757" t="str">
        <f>VLOOKUP(A757,'Hospitalisation Details'!$B$2:$L$2347,9,0)</f>
        <v>R1017</v>
      </c>
      <c r="Q757">
        <f>VLOOKUP(A757,'Hospitalisation Details'!$B$2:$L$2347,11,0)</f>
        <v>62</v>
      </c>
    </row>
    <row r="758" spans="1:17" ht="15.6" x14ac:dyDescent="0.3">
      <c r="A758" s="1" t="s">
        <v>1614</v>
      </c>
      <c r="B758" t="str">
        <f>VLOOKUP(A758,'Customer Names'!$A$2:$E$2336,5,)</f>
        <v xml:space="preserve">  Enrique M Sr</v>
      </c>
      <c r="C758">
        <f>VLOOKUP(A758,'Medical Examinations'!$B$2:$K$2337,2,)</f>
        <v>31.78</v>
      </c>
      <c r="D758">
        <f>VLOOKUP(A758,'Medical Examinations'!$B$2:$K$2337,3,0)</f>
        <v>11.35</v>
      </c>
      <c r="E758" t="str">
        <f>VLOOKUP(A758,'Medical Examinations'!$B$2:$K$2336,4,0)</f>
        <v>Yes</v>
      </c>
      <c r="F758" t="str">
        <f>VLOOKUP(A758,'Medical Examinations'!$B$2:$K$2337,5,0)</f>
        <v>No</v>
      </c>
      <c r="G758" t="str">
        <f>VLOOKUP(A758,'Medical Examinations'!$B$2:$K$2337,6,0)</f>
        <v>Yes</v>
      </c>
      <c r="H758">
        <f>VLOOKUP(A758,'Medical Examinations'!$B$2:$K$2337,7,0)</f>
        <v>1</v>
      </c>
      <c r="I758" t="str">
        <f>VLOOKUP(A758,'Medical Examinations'!$B$2:$K$2337,8,0)</f>
        <v>No</v>
      </c>
      <c r="J758" t="str">
        <f>VLOOKUP(A758,'Medical Examinations'!$B$2:$K$2337,9,0)</f>
        <v>Obesity</v>
      </c>
      <c r="K758" t="str">
        <f>VLOOKUP(A758,'Medical Examinations'!$B$2:$K$2337,10,0)</f>
        <v>Diabetes</v>
      </c>
      <c r="L758" s="14">
        <f>VLOOKUP(A758,'Hospitalisation Details'!B758:L3103,10,0)</f>
        <v>23298</v>
      </c>
      <c r="M758">
        <f>VLOOKUP(A758,'Hospitalisation Details'!$B$2:$L$2347,6,0)</f>
        <v>13511.28</v>
      </c>
      <c r="N758" t="str">
        <f>VLOOKUP(A758,'Hospitalisation Details'!$B$2:$L$2347,7,0)</f>
        <v>tier - 3</v>
      </c>
      <c r="O758" t="str">
        <f>VLOOKUP(A758,'Hospitalisation Details'!$B$2:$L$2347,8,0)</f>
        <v>tier - 1</v>
      </c>
      <c r="P758" t="str">
        <f>VLOOKUP(A758,'Hospitalisation Details'!$B$2:$L$2347,9,0)</f>
        <v>R1012</v>
      </c>
      <c r="Q758">
        <f>VLOOKUP(A758,'Hospitalisation Details'!$B$2:$L$2347,11,0)</f>
        <v>59</v>
      </c>
    </row>
    <row r="759" spans="1:17" ht="15.6" x14ac:dyDescent="0.3">
      <c r="A759" s="1" t="s">
        <v>1613</v>
      </c>
      <c r="B759" t="str">
        <f>VLOOKUP(A759,'Customer Names'!$A$2:$E$2336,5,)</f>
        <v xml:space="preserve">  Greg</v>
      </c>
      <c r="C759">
        <f>VLOOKUP(A759,'Medical Examinations'!$B$2:$K$2337,2,)</f>
        <v>46.89</v>
      </c>
      <c r="D759">
        <f>VLOOKUP(A759,'Medical Examinations'!$B$2:$K$2337,3,0)</f>
        <v>5.52</v>
      </c>
      <c r="E759" t="str">
        <f>VLOOKUP(A759,'Medical Examinations'!$B$2:$K$2336,4,0)</f>
        <v>No</v>
      </c>
      <c r="F759" t="str">
        <f>VLOOKUP(A759,'Medical Examinations'!$B$2:$K$2337,5,0)</f>
        <v>No</v>
      </c>
      <c r="G759" t="str">
        <f>VLOOKUP(A759,'Medical Examinations'!$B$2:$K$2337,6,0)</f>
        <v>No</v>
      </c>
      <c r="H759">
        <f>VLOOKUP(A759,'Medical Examinations'!$B$2:$K$2337,7,0)</f>
        <v>0</v>
      </c>
      <c r="I759" t="str">
        <f>VLOOKUP(A759,'Medical Examinations'!$B$2:$K$2337,8,0)</f>
        <v>No</v>
      </c>
      <c r="J759" t="str">
        <f>VLOOKUP(A759,'Medical Examinations'!$B$2:$K$2337,9,0)</f>
        <v>Obesity</v>
      </c>
      <c r="K759" t="str">
        <f>VLOOKUP(A759,'Medical Examinations'!$B$2:$K$2337,10,0)</f>
        <v>Normal</v>
      </c>
      <c r="L759" s="14">
        <f>VLOOKUP(A759,'Hospitalisation Details'!B759:L3104,10,0)</f>
        <v>33115</v>
      </c>
      <c r="M759">
        <f>VLOOKUP(A759,'Hospitalisation Details'!$B$2:$L$2347,6,0)</f>
        <v>13480.83</v>
      </c>
      <c r="N759" t="str">
        <f>VLOOKUP(A759,'Hospitalisation Details'!$B$2:$L$2347,7,0)</f>
        <v>tier - 3</v>
      </c>
      <c r="O759" t="str">
        <f>VLOOKUP(A759,'Hospitalisation Details'!$B$2:$L$2347,8,0)</f>
        <v>tier - 2</v>
      </c>
      <c r="P759" t="str">
        <f>VLOOKUP(A759,'Hospitalisation Details'!$B$2:$L$2347,9,0)</f>
        <v>R1023</v>
      </c>
      <c r="Q759">
        <f>VLOOKUP(A759,'Hospitalisation Details'!$B$2:$L$2347,11,0)</f>
        <v>32</v>
      </c>
    </row>
    <row r="760" spans="1:17" ht="15.6" x14ac:dyDescent="0.3">
      <c r="A760" s="1" t="s">
        <v>1612</v>
      </c>
      <c r="B760" t="str">
        <f>VLOOKUP(A760,'Customer Names'!$A$2:$E$2336,5,)</f>
        <v xml:space="preserve">  Filip</v>
      </c>
      <c r="C760">
        <f>VLOOKUP(A760,'Medical Examinations'!$B$2:$K$2337,2,)</f>
        <v>39.35</v>
      </c>
      <c r="D760">
        <f>VLOOKUP(A760,'Medical Examinations'!$B$2:$K$2337,3,0)</f>
        <v>7.86</v>
      </c>
      <c r="E760" t="str">
        <f>VLOOKUP(A760,'Medical Examinations'!$B$2:$K$2336,4,0)</f>
        <v>Yes</v>
      </c>
      <c r="F760" t="str">
        <f>VLOOKUP(A760,'Medical Examinations'!$B$2:$K$2337,5,0)</f>
        <v>No</v>
      </c>
      <c r="G760" t="str">
        <f>VLOOKUP(A760,'Medical Examinations'!$B$2:$K$2337,6,0)</f>
        <v>No</v>
      </c>
      <c r="H760">
        <f>VLOOKUP(A760,'Medical Examinations'!$B$2:$K$2337,7,0)</f>
        <v>1</v>
      </c>
      <c r="I760" t="str">
        <f>VLOOKUP(A760,'Medical Examinations'!$B$2:$K$2337,8,0)</f>
        <v>No</v>
      </c>
      <c r="J760" t="str">
        <f>VLOOKUP(A760,'Medical Examinations'!$B$2:$K$2337,9,0)</f>
        <v>Obesity</v>
      </c>
      <c r="K760" t="str">
        <f>VLOOKUP(A760,'Medical Examinations'!$B$2:$K$2337,10,0)</f>
        <v>Diabetes</v>
      </c>
      <c r="L760" s="14">
        <f>VLOOKUP(A760,'Hospitalisation Details'!B760:L3105,10,0)</f>
        <v>27613</v>
      </c>
      <c r="M760">
        <f>VLOOKUP(A760,'Hospitalisation Details'!$B$2:$L$2347,6,0)</f>
        <v>13472.19</v>
      </c>
      <c r="N760" t="str">
        <f>VLOOKUP(A760,'Hospitalisation Details'!$B$2:$L$2347,7,0)</f>
        <v>tier - 3</v>
      </c>
      <c r="O760" t="str">
        <f>VLOOKUP(A760,'Hospitalisation Details'!$B$2:$L$2347,8,0)</f>
        <v>tier - 2</v>
      </c>
      <c r="P760" t="str">
        <f>VLOOKUP(A760,'Hospitalisation Details'!$B$2:$L$2347,9,0)</f>
        <v>R1012</v>
      </c>
      <c r="Q760">
        <f>VLOOKUP(A760,'Hospitalisation Details'!$B$2:$L$2347,11,0)</f>
        <v>47</v>
      </c>
    </row>
    <row r="761" spans="1:17" ht="15.6" x14ac:dyDescent="0.3">
      <c r="A761" s="1" t="s">
        <v>1611</v>
      </c>
      <c r="B761" t="str">
        <f>VLOOKUP(A761,'Customer Names'!$A$2:$E$2336,5,)</f>
        <v xml:space="preserve">  Rosemary E</v>
      </c>
      <c r="C761">
        <f>VLOOKUP(A761,'Medical Examinations'!$B$2:$K$2337,2,)</f>
        <v>39.200000000000003</v>
      </c>
      <c r="D761">
        <f>VLOOKUP(A761,'Medical Examinations'!$B$2:$K$2337,3,0)</f>
        <v>11.38</v>
      </c>
      <c r="E761" t="str">
        <f>VLOOKUP(A761,'Medical Examinations'!$B$2:$K$2336,4,0)</f>
        <v>No</v>
      </c>
      <c r="F761" t="str">
        <f>VLOOKUP(A761,'Medical Examinations'!$B$2:$K$2337,5,0)</f>
        <v>No</v>
      </c>
      <c r="G761" t="str">
        <f>VLOOKUP(A761,'Medical Examinations'!$B$2:$K$2337,6,0)</f>
        <v>No</v>
      </c>
      <c r="H761">
        <f>VLOOKUP(A761,'Medical Examinations'!$B$2:$K$2337,7,0)</f>
        <v>0</v>
      </c>
      <c r="I761" t="str">
        <f>VLOOKUP(A761,'Medical Examinations'!$B$2:$K$2337,8,0)</f>
        <v>No</v>
      </c>
      <c r="J761" t="str">
        <f>VLOOKUP(A761,'Medical Examinations'!$B$2:$K$2337,9,0)</f>
        <v>Obesity</v>
      </c>
      <c r="K761" t="str">
        <f>VLOOKUP(A761,'Medical Examinations'!$B$2:$K$2337,10,0)</f>
        <v>Diabetes</v>
      </c>
      <c r="L761" s="14">
        <f>VLOOKUP(A761,'Hospitalisation Details'!B761:L3106,10,0)</f>
        <v>22121</v>
      </c>
      <c r="M761">
        <f>VLOOKUP(A761,'Hospitalisation Details'!$B$2:$L$2347,6,0)</f>
        <v>13470.86</v>
      </c>
      <c r="N761" t="str">
        <f>VLOOKUP(A761,'Hospitalisation Details'!$B$2:$L$2347,7,0)</f>
        <v>tier - 3</v>
      </c>
      <c r="O761" t="str">
        <f>VLOOKUP(A761,'Hospitalisation Details'!$B$2:$L$2347,8,0)</f>
        <v>tier - 3</v>
      </c>
      <c r="P761" t="str">
        <f>VLOOKUP(A761,'Hospitalisation Details'!$B$2:$L$2347,9,0)</f>
        <v>R1011</v>
      </c>
      <c r="Q761">
        <f>VLOOKUP(A761,'Hospitalisation Details'!$B$2:$L$2347,11,0)</f>
        <v>62</v>
      </c>
    </row>
    <row r="762" spans="1:17" ht="15.6" x14ac:dyDescent="0.3">
      <c r="A762" s="1" t="s">
        <v>1610</v>
      </c>
      <c r="B762" t="str">
        <f>VLOOKUP(A762,'Customer Names'!$A$2:$E$2336,5,)</f>
        <v xml:space="preserve">  Lisa</v>
      </c>
      <c r="C762">
        <f>VLOOKUP(A762,'Medical Examinations'!$B$2:$K$2337,2,)</f>
        <v>39.159999999999997</v>
      </c>
      <c r="D762">
        <f>VLOOKUP(A762,'Medical Examinations'!$B$2:$K$2337,3,0)</f>
        <v>10.48</v>
      </c>
      <c r="E762" t="str">
        <f>VLOOKUP(A762,'Medical Examinations'!$B$2:$K$2336,4,0)</f>
        <v>No</v>
      </c>
      <c r="F762" t="str">
        <f>VLOOKUP(A762,'Medical Examinations'!$B$2:$K$2337,5,0)</f>
        <v>No</v>
      </c>
      <c r="G762" t="str">
        <f>VLOOKUP(A762,'Medical Examinations'!$B$2:$K$2337,6,0)</f>
        <v>No</v>
      </c>
      <c r="H762">
        <f>VLOOKUP(A762,'Medical Examinations'!$B$2:$K$2337,7,0)</f>
        <v>0</v>
      </c>
      <c r="I762" t="str">
        <f>VLOOKUP(A762,'Medical Examinations'!$B$2:$K$2337,8,0)</f>
        <v>No</v>
      </c>
      <c r="J762" t="str">
        <f>VLOOKUP(A762,'Medical Examinations'!$B$2:$K$2337,9,0)</f>
        <v>Obesity</v>
      </c>
      <c r="K762" t="str">
        <f>VLOOKUP(A762,'Medical Examinations'!$B$2:$K$2337,10,0)</f>
        <v>Diabetes</v>
      </c>
      <c r="L762" s="14">
        <f>VLOOKUP(A762,'Hospitalisation Details'!B762:L3107,10,0)</f>
        <v>22125</v>
      </c>
      <c r="M762">
        <f>VLOOKUP(A762,'Hospitalisation Details'!$B$2:$L$2347,6,0)</f>
        <v>13470.8</v>
      </c>
      <c r="N762" t="str">
        <f>VLOOKUP(A762,'Hospitalisation Details'!$B$2:$L$2347,7,0)</f>
        <v>tier - 3</v>
      </c>
      <c r="O762" t="str">
        <f>VLOOKUP(A762,'Hospitalisation Details'!$B$2:$L$2347,8,0)</f>
        <v>tier - 2</v>
      </c>
      <c r="P762" t="str">
        <f>VLOOKUP(A762,'Hospitalisation Details'!$B$2:$L$2347,9,0)</f>
        <v>R1013</v>
      </c>
      <c r="Q762">
        <f>VLOOKUP(A762,'Hospitalisation Details'!$B$2:$L$2347,11,0)</f>
        <v>62</v>
      </c>
    </row>
    <row r="763" spans="1:17" ht="15.6" x14ac:dyDescent="0.3">
      <c r="A763" s="1" t="s">
        <v>1609</v>
      </c>
      <c r="B763" t="str">
        <f>VLOOKUP(A763,'Customer Names'!$A$2:$E$2336,5,)</f>
        <v xml:space="preserve">  Jason</v>
      </c>
      <c r="C763">
        <f>VLOOKUP(A763,'Medical Examinations'!$B$2:$K$2337,2,)</f>
        <v>44.1</v>
      </c>
      <c r="D763">
        <f>VLOOKUP(A763,'Medical Examinations'!$B$2:$K$2337,3,0)</f>
        <v>5.04</v>
      </c>
      <c r="E763" t="str">
        <f>VLOOKUP(A763,'Medical Examinations'!$B$2:$K$2336,4,0)</f>
        <v>Yes</v>
      </c>
      <c r="F763" t="str">
        <f>VLOOKUP(A763,'Medical Examinations'!$B$2:$K$2337,5,0)</f>
        <v>No</v>
      </c>
      <c r="G763" t="str">
        <f>VLOOKUP(A763,'Medical Examinations'!$B$2:$K$2337,6,0)</f>
        <v>No</v>
      </c>
      <c r="H763">
        <f>VLOOKUP(A763,'Medical Examinations'!$B$2:$K$2337,7,0)</f>
        <v>0</v>
      </c>
      <c r="I763" t="str">
        <f>VLOOKUP(A763,'Medical Examinations'!$B$2:$K$2337,8,0)</f>
        <v>No</v>
      </c>
      <c r="J763" t="str">
        <f>VLOOKUP(A763,'Medical Examinations'!$B$2:$K$2337,9,0)</f>
        <v>Obesity</v>
      </c>
      <c r="K763" t="str">
        <f>VLOOKUP(A763,'Medical Examinations'!$B$2:$K$2337,10,0)</f>
        <v>Normal</v>
      </c>
      <c r="L763" s="14">
        <f>VLOOKUP(A763,'Hospitalisation Details'!B763:L3108,10,0)</f>
        <v>31278</v>
      </c>
      <c r="M763">
        <f>VLOOKUP(A763,'Hospitalisation Details'!$B$2:$L$2347,6,0)</f>
        <v>13465.8</v>
      </c>
      <c r="N763" t="str">
        <f>VLOOKUP(A763,'Hospitalisation Details'!$B$2:$L$2347,7,0)</f>
        <v>tier - 3</v>
      </c>
      <c r="O763" t="str">
        <f>VLOOKUP(A763,'Hospitalisation Details'!$B$2:$L$2347,8,0)</f>
        <v>tier - 1</v>
      </c>
      <c r="P763" t="str">
        <f>VLOOKUP(A763,'Hospitalisation Details'!$B$2:$L$2347,9,0)</f>
        <v>R1012</v>
      </c>
      <c r="Q763">
        <f>VLOOKUP(A763,'Hospitalisation Details'!$B$2:$L$2347,11,0)</f>
        <v>37</v>
      </c>
    </row>
    <row r="764" spans="1:17" ht="15.6" x14ac:dyDescent="0.3">
      <c r="A764" s="1" t="s">
        <v>1608</v>
      </c>
      <c r="B764" t="str">
        <f>VLOOKUP(A764,'Customer Names'!$A$2:$E$2336,5,)</f>
        <v xml:space="preserve">  Courtney</v>
      </c>
      <c r="C764">
        <f>VLOOKUP(A764,'Medical Examinations'!$B$2:$K$2337,2,)</f>
        <v>33.200000000000003</v>
      </c>
      <c r="D764">
        <f>VLOOKUP(A764,'Medical Examinations'!$B$2:$K$2337,3,0)</f>
        <v>9.06</v>
      </c>
      <c r="E764" t="str">
        <f>VLOOKUP(A764,'Medical Examinations'!$B$2:$K$2336,4,0)</f>
        <v>No</v>
      </c>
      <c r="F764" t="str">
        <f>VLOOKUP(A764,'Medical Examinations'!$B$2:$K$2337,5,0)</f>
        <v>No</v>
      </c>
      <c r="G764" t="str">
        <f>VLOOKUP(A764,'Medical Examinations'!$B$2:$K$2337,6,0)</f>
        <v>No</v>
      </c>
      <c r="H764">
        <f>VLOOKUP(A764,'Medical Examinations'!$B$2:$K$2337,7,0)</f>
        <v>0</v>
      </c>
      <c r="I764" t="str">
        <f>VLOOKUP(A764,'Medical Examinations'!$B$2:$K$2337,8,0)</f>
        <v>No</v>
      </c>
      <c r="J764" t="str">
        <f>VLOOKUP(A764,'Medical Examinations'!$B$2:$K$2337,9,0)</f>
        <v>Obesity</v>
      </c>
      <c r="K764" t="str">
        <f>VLOOKUP(A764,'Medical Examinations'!$B$2:$K$2337,10,0)</f>
        <v>Diabetes</v>
      </c>
      <c r="L764" s="14">
        <f>VLOOKUP(A764,'Hospitalisation Details'!B764:L3109,10,0)</f>
        <v>22266</v>
      </c>
      <c r="M764">
        <f>VLOOKUP(A764,'Hospitalisation Details'!$B$2:$L$2347,6,0)</f>
        <v>13462.52</v>
      </c>
      <c r="N764" t="str">
        <f>VLOOKUP(A764,'Hospitalisation Details'!$B$2:$L$2347,7,0)</f>
        <v>tier - 3</v>
      </c>
      <c r="O764" t="str">
        <f>VLOOKUP(A764,'Hospitalisation Details'!$B$2:$L$2347,8,0)</f>
        <v>tier - 2</v>
      </c>
      <c r="P764" t="str">
        <f>VLOOKUP(A764,'Hospitalisation Details'!$B$2:$L$2347,9,0)</f>
        <v>R1011</v>
      </c>
      <c r="Q764">
        <f>VLOOKUP(A764,'Hospitalisation Details'!$B$2:$L$2347,11,0)</f>
        <v>62</v>
      </c>
    </row>
    <row r="765" spans="1:17" ht="15.6" x14ac:dyDescent="0.3">
      <c r="A765" s="1" t="s">
        <v>1607</v>
      </c>
      <c r="B765" t="str">
        <f>VLOOKUP(A765,'Customer Names'!$A$2:$E$2336,5,)</f>
        <v xml:space="preserve">  Jennifer R</v>
      </c>
      <c r="C765">
        <f>VLOOKUP(A765,'Medical Examinations'!$B$2:$K$2337,2,)</f>
        <v>29.92</v>
      </c>
      <c r="D765">
        <f>VLOOKUP(A765,'Medical Examinations'!$B$2:$K$2337,3,0)</f>
        <v>11.07</v>
      </c>
      <c r="E765" t="str">
        <f>VLOOKUP(A765,'Medical Examinations'!$B$2:$K$2336,4,0)</f>
        <v>No</v>
      </c>
      <c r="F765" t="str">
        <f>VLOOKUP(A765,'Medical Examinations'!$B$2:$K$2337,5,0)</f>
        <v>No</v>
      </c>
      <c r="G765" t="str">
        <f>VLOOKUP(A765,'Medical Examinations'!$B$2:$K$2337,6,0)</f>
        <v>No</v>
      </c>
      <c r="H765">
        <f>VLOOKUP(A765,'Medical Examinations'!$B$2:$K$2337,7,0)</f>
        <v>0</v>
      </c>
      <c r="I765" t="str">
        <f>VLOOKUP(A765,'Medical Examinations'!$B$2:$K$2337,8,0)</f>
        <v>No</v>
      </c>
      <c r="J765" t="str">
        <f>VLOOKUP(A765,'Medical Examinations'!$B$2:$K$2337,9,0)</f>
        <v>Overweight</v>
      </c>
      <c r="K765" t="str">
        <f>VLOOKUP(A765,'Medical Examinations'!$B$2:$K$2337,10,0)</f>
        <v>Diabetes</v>
      </c>
      <c r="L765" s="14">
        <f>VLOOKUP(A765,'Hospitalisation Details'!B765:L3110,10,0)</f>
        <v>22108</v>
      </c>
      <c r="M765">
        <f>VLOOKUP(A765,'Hospitalisation Details'!$B$2:$L$2347,6,0)</f>
        <v>13457.96</v>
      </c>
      <c r="N765" t="str">
        <f>VLOOKUP(A765,'Hospitalisation Details'!$B$2:$L$2347,7,0)</f>
        <v>tier - 3</v>
      </c>
      <c r="O765" t="str">
        <f>VLOOKUP(A765,'Hospitalisation Details'!$B$2:$L$2347,8,0)</f>
        <v>tier - 1</v>
      </c>
      <c r="P765" t="str">
        <f>VLOOKUP(A765,'Hospitalisation Details'!$B$2:$L$2347,9,0)</f>
        <v>R1013</v>
      </c>
      <c r="Q765">
        <f>VLOOKUP(A765,'Hospitalisation Details'!$B$2:$L$2347,11,0)</f>
        <v>62</v>
      </c>
    </row>
    <row r="766" spans="1:17" ht="15.6" x14ac:dyDescent="0.3">
      <c r="A766" s="1" t="s">
        <v>1606</v>
      </c>
      <c r="B766" t="str">
        <f>VLOOKUP(A766,'Customer Names'!$A$2:$E$2336,5,)</f>
        <v xml:space="preserve">  Lauren E</v>
      </c>
      <c r="C766">
        <f>VLOOKUP(A766,'Medical Examinations'!$B$2:$K$2337,2,)</f>
        <v>25</v>
      </c>
      <c r="D766">
        <f>VLOOKUP(A766,'Medical Examinations'!$B$2:$K$2337,3,0)</f>
        <v>10.45</v>
      </c>
      <c r="E766" t="str">
        <f>VLOOKUP(A766,'Medical Examinations'!$B$2:$K$2336,4,0)</f>
        <v>No</v>
      </c>
      <c r="F766" t="str">
        <f>VLOOKUP(A766,'Medical Examinations'!$B$2:$K$2337,5,0)</f>
        <v>No</v>
      </c>
      <c r="G766" t="str">
        <f>VLOOKUP(A766,'Medical Examinations'!$B$2:$K$2337,6,0)</f>
        <v>No</v>
      </c>
      <c r="H766">
        <f>VLOOKUP(A766,'Medical Examinations'!$B$2:$K$2337,7,0)</f>
        <v>0</v>
      </c>
      <c r="I766" t="str">
        <f>VLOOKUP(A766,'Medical Examinations'!$B$2:$K$2337,8,0)</f>
        <v>No</v>
      </c>
      <c r="J766" t="str">
        <f>VLOOKUP(A766,'Medical Examinations'!$B$2:$K$2337,9,0)</f>
        <v>Overweight</v>
      </c>
      <c r="K766" t="str">
        <f>VLOOKUP(A766,'Medical Examinations'!$B$2:$K$2337,10,0)</f>
        <v>Diabetes</v>
      </c>
      <c r="L766" s="14">
        <f>VLOOKUP(A766,'Hospitalisation Details'!B766:L3111,10,0)</f>
        <v>22141</v>
      </c>
      <c r="M766">
        <f>VLOOKUP(A766,'Hospitalisation Details'!$B$2:$L$2347,6,0)</f>
        <v>13451.12</v>
      </c>
      <c r="N766" t="str">
        <f>VLOOKUP(A766,'Hospitalisation Details'!$B$2:$L$2347,7,0)</f>
        <v>tier - 3</v>
      </c>
      <c r="O766" t="str">
        <f>VLOOKUP(A766,'Hospitalisation Details'!$B$2:$L$2347,8,0)</f>
        <v>tier - 1</v>
      </c>
      <c r="P766" t="str">
        <f>VLOOKUP(A766,'Hospitalisation Details'!$B$2:$L$2347,9,0)</f>
        <v>R1011</v>
      </c>
      <c r="Q766">
        <f>VLOOKUP(A766,'Hospitalisation Details'!$B$2:$L$2347,11,0)</f>
        <v>62</v>
      </c>
    </row>
    <row r="767" spans="1:17" ht="15.6" x14ac:dyDescent="0.3">
      <c r="A767" s="1" t="s">
        <v>1605</v>
      </c>
      <c r="B767" t="str">
        <f>VLOOKUP(A767,'Customer Names'!$A$2:$E$2336,5,)</f>
        <v xml:space="preserve">  Ashley M</v>
      </c>
      <c r="C767">
        <f>VLOOKUP(A767,'Medical Examinations'!$B$2:$K$2337,2,)</f>
        <v>38.869999999999997</v>
      </c>
      <c r="D767">
        <f>VLOOKUP(A767,'Medical Examinations'!$B$2:$K$2337,3,0)</f>
        <v>8.6300000000000008</v>
      </c>
      <c r="E767" t="str">
        <f>VLOOKUP(A767,'Medical Examinations'!$B$2:$K$2336,4,0)</f>
        <v>Yes</v>
      </c>
      <c r="F767" t="str">
        <f>VLOOKUP(A767,'Medical Examinations'!$B$2:$K$2337,5,0)</f>
        <v>No</v>
      </c>
      <c r="G767" t="str">
        <f>VLOOKUP(A767,'Medical Examinations'!$B$2:$K$2337,6,0)</f>
        <v>No</v>
      </c>
      <c r="H767">
        <f>VLOOKUP(A767,'Medical Examinations'!$B$2:$K$2337,7,0)</f>
        <v>1</v>
      </c>
      <c r="I767" t="str">
        <f>VLOOKUP(A767,'Medical Examinations'!$B$2:$K$2337,8,0)</f>
        <v>No</v>
      </c>
      <c r="J767" t="str">
        <f>VLOOKUP(A767,'Medical Examinations'!$B$2:$K$2337,9,0)</f>
        <v>Obesity</v>
      </c>
      <c r="K767" t="str">
        <f>VLOOKUP(A767,'Medical Examinations'!$B$2:$K$2337,10,0)</f>
        <v>Diabetes</v>
      </c>
      <c r="L767" s="14">
        <f>VLOOKUP(A767,'Hospitalisation Details'!B767:L3112,10,0)</f>
        <v>27574</v>
      </c>
      <c r="M767">
        <f>VLOOKUP(A767,'Hospitalisation Details'!$B$2:$L$2347,6,0)</f>
        <v>13440.7</v>
      </c>
      <c r="N767" t="str">
        <f>VLOOKUP(A767,'Hospitalisation Details'!$B$2:$L$2347,7,0)</f>
        <v>tier - 3</v>
      </c>
      <c r="O767" t="str">
        <f>VLOOKUP(A767,'Hospitalisation Details'!$B$2:$L$2347,8,0)</f>
        <v>tier - 2</v>
      </c>
      <c r="P767" t="str">
        <f>VLOOKUP(A767,'Hospitalisation Details'!$B$2:$L$2347,9,0)</f>
        <v>R1012</v>
      </c>
      <c r="Q767">
        <f>VLOOKUP(A767,'Hospitalisation Details'!$B$2:$L$2347,11,0)</f>
        <v>47</v>
      </c>
    </row>
    <row r="768" spans="1:17" ht="15.6" x14ac:dyDescent="0.3">
      <c r="A768" s="1" t="s">
        <v>1604</v>
      </c>
      <c r="B768" t="str">
        <f>VLOOKUP(A768,'Customer Names'!$A$2:$E$2336,5,)</f>
        <v xml:space="preserve">  Alison R</v>
      </c>
      <c r="C768">
        <f>VLOOKUP(A768,'Medical Examinations'!$B$2:$K$2337,2,)</f>
        <v>32.299999999999997</v>
      </c>
      <c r="D768">
        <f>VLOOKUP(A768,'Medical Examinations'!$B$2:$K$2337,3,0)</f>
        <v>5.28</v>
      </c>
      <c r="E768" t="str">
        <f>VLOOKUP(A768,'Medical Examinations'!$B$2:$K$2336,4,0)</f>
        <v>Yes</v>
      </c>
      <c r="F768" t="str">
        <f>VLOOKUP(A768,'Medical Examinations'!$B$2:$K$2337,5,0)</f>
        <v>No</v>
      </c>
      <c r="G768" t="str">
        <f>VLOOKUP(A768,'Medical Examinations'!$B$2:$K$2337,6,0)</f>
        <v>No</v>
      </c>
      <c r="H768">
        <f>VLOOKUP(A768,'Medical Examinations'!$B$2:$K$2337,7,0)</f>
        <v>2</v>
      </c>
      <c r="I768" t="str">
        <f>VLOOKUP(A768,'Medical Examinations'!$B$2:$K$2337,8,0)</f>
        <v>No</v>
      </c>
      <c r="J768" t="str">
        <f>VLOOKUP(A768,'Medical Examinations'!$B$2:$K$2337,9,0)</f>
        <v>Obesity</v>
      </c>
      <c r="K768" t="str">
        <f>VLOOKUP(A768,'Medical Examinations'!$B$2:$K$2337,10,0)</f>
        <v>Normal</v>
      </c>
      <c r="L768" s="14">
        <f>VLOOKUP(A768,'Hospitalisation Details'!B768:L3113,10,0)</f>
        <v>24425</v>
      </c>
      <c r="M768">
        <f>VLOOKUP(A768,'Hospitalisation Details'!$B$2:$L$2347,6,0)</f>
        <v>13430.27</v>
      </c>
      <c r="N768" t="str">
        <f>VLOOKUP(A768,'Hospitalisation Details'!$B$2:$L$2347,7,0)</f>
        <v>tier - 3</v>
      </c>
      <c r="O768" t="str">
        <f>VLOOKUP(A768,'Hospitalisation Details'!$B$2:$L$2347,8,0)</f>
        <v>tier - 3</v>
      </c>
      <c r="P768" t="str">
        <f>VLOOKUP(A768,'Hospitalisation Details'!$B$2:$L$2347,9,0)</f>
        <v>R1024</v>
      </c>
      <c r="Q768">
        <f>VLOOKUP(A768,'Hospitalisation Details'!$B$2:$L$2347,11,0)</f>
        <v>56</v>
      </c>
    </row>
    <row r="769" spans="1:17" ht="15.6" x14ac:dyDescent="0.3">
      <c r="A769" s="1" t="s">
        <v>1603</v>
      </c>
      <c r="B769" t="str">
        <f>VLOOKUP(A769,'Customer Names'!$A$2:$E$2336,5,)</f>
        <v xml:space="preserve">  Madeleine</v>
      </c>
      <c r="C769">
        <f>VLOOKUP(A769,'Medical Examinations'!$B$2:$K$2337,2,)</f>
        <v>31.16</v>
      </c>
      <c r="D769">
        <f>VLOOKUP(A769,'Medical Examinations'!$B$2:$K$2337,3,0)</f>
        <v>7.49</v>
      </c>
      <c r="E769" t="str">
        <f>VLOOKUP(A769,'Medical Examinations'!$B$2:$K$2336,4,0)</f>
        <v>Yes</v>
      </c>
      <c r="F769" t="str">
        <f>VLOOKUP(A769,'Medical Examinations'!$B$2:$K$2337,5,0)</f>
        <v>No</v>
      </c>
      <c r="G769" t="str">
        <f>VLOOKUP(A769,'Medical Examinations'!$B$2:$K$2337,6,0)</f>
        <v>No</v>
      </c>
      <c r="H769">
        <f>VLOOKUP(A769,'Medical Examinations'!$B$2:$K$2337,7,0)</f>
        <v>2</v>
      </c>
      <c r="I769" t="str">
        <f>VLOOKUP(A769,'Medical Examinations'!$B$2:$K$2337,8,0)</f>
        <v>No</v>
      </c>
      <c r="J769" t="str">
        <f>VLOOKUP(A769,'Medical Examinations'!$B$2:$K$2337,9,0)</f>
        <v>Obesity</v>
      </c>
      <c r="K769" t="str">
        <f>VLOOKUP(A769,'Medical Examinations'!$B$2:$K$2337,10,0)</f>
        <v>Diabetes</v>
      </c>
      <c r="L769" s="14">
        <f>VLOOKUP(A769,'Hospitalisation Details'!B769:L3114,10,0)</f>
        <v>22588</v>
      </c>
      <c r="M769">
        <f>VLOOKUP(A769,'Hospitalisation Details'!$B$2:$L$2347,6,0)</f>
        <v>13429.04</v>
      </c>
      <c r="N769" t="str">
        <f>VLOOKUP(A769,'Hospitalisation Details'!$B$2:$L$2347,7,0)</f>
        <v>tier - 3</v>
      </c>
      <c r="O769" t="str">
        <f>VLOOKUP(A769,'Hospitalisation Details'!$B$2:$L$2347,8,0)</f>
        <v>tier - 3</v>
      </c>
      <c r="P769" t="str">
        <f>VLOOKUP(A769,'Hospitalisation Details'!$B$2:$L$2347,9,0)</f>
        <v>R1012</v>
      </c>
      <c r="Q769">
        <f>VLOOKUP(A769,'Hospitalisation Details'!$B$2:$L$2347,11,0)</f>
        <v>61</v>
      </c>
    </row>
    <row r="770" spans="1:17" ht="15.6" x14ac:dyDescent="0.3">
      <c r="A770" s="1" t="s">
        <v>1602</v>
      </c>
      <c r="B770" t="str">
        <f>VLOOKUP(A770,'Customer Names'!$A$2:$E$2336,5,)</f>
        <v xml:space="preserve">  Stacey</v>
      </c>
      <c r="C770">
        <f>VLOOKUP(A770,'Medical Examinations'!$B$2:$K$2337,2,)</f>
        <v>54.59</v>
      </c>
      <c r="D770">
        <f>VLOOKUP(A770,'Medical Examinations'!$B$2:$K$2337,3,0)</f>
        <v>4.2699999999999996</v>
      </c>
      <c r="E770" t="str">
        <f>VLOOKUP(A770,'Medical Examinations'!$B$2:$K$2336,4,0)</f>
        <v>No</v>
      </c>
      <c r="F770" t="str">
        <f>VLOOKUP(A770,'Medical Examinations'!$B$2:$K$2337,5,0)</f>
        <v>No</v>
      </c>
      <c r="G770" t="str">
        <f>VLOOKUP(A770,'Medical Examinations'!$B$2:$K$2337,6,0)</f>
        <v>No</v>
      </c>
      <c r="H770">
        <f>VLOOKUP(A770,'Medical Examinations'!$B$2:$K$2337,7,0)</f>
        <v>0</v>
      </c>
      <c r="I770" t="str">
        <f>VLOOKUP(A770,'Medical Examinations'!$B$2:$K$2337,8,0)</f>
        <v>No</v>
      </c>
      <c r="J770" t="str">
        <f>VLOOKUP(A770,'Medical Examinations'!$B$2:$K$2337,9,0)</f>
        <v>Obesity</v>
      </c>
      <c r="K770" t="str">
        <f>VLOOKUP(A770,'Medical Examinations'!$B$2:$K$2337,10,0)</f>
        <v>Normal</v>
      </c>
      <c r="L770" s="14">
        <f>VLOOKUP(A770,'Hospitalisation Details'!B770:L3115,10,0)</f>
        <v>34502</v>
      </c>
      <c r="M770">
        <f>VLOOKUP(A770,'Hospitalisation Details'!$B$2:$L$2347,6,0)</f>
        <v>13417.05</v>
      </c>
      <c r="N770" t="str">
        <f>VLOOKUP(A770,'Hospitalisation Details'!$B$2:$L$2347,7,0)</f>
        <v>tier - 3</v>
      </c>
      <c r="O770" t="str">
        <f>VLOOKUP(A770,'Hospitalisation Details'!$B$2:$L$2347,8,0)</f>
        <v>tier - 3</v>
      </c>
      <c r="P770" t="str">
        <f>VLOOKUP(A770,'Hospitalisation Details'!$B$2:$L$2347,9,0)</f>
        <v>R1012</v>
      </c>
      <c r="Q770">
        <f>VLOOKUP(A770,'Hospitalisation Details'!$B$2:$L$2347,11,0)</f>
        <v>28</v>
      </c>
    </row>
    <row r="771" spans="1:17" ht="15.6" x14ac:dyDescent="0.3">
      <c r="A771" s="1" t="s">
        <v>1601</v>
      </c>
      <c r="B771" t="str">
        <f>VLOOKUP(A771,'Customer Names'!$A$2:$E$2336,5,)</f>
        <v xml:space="preserve">  Kimberly</v>
      </c>
      <c r="C771">
        <f>VLOOKUP(A771,'Medical Examinations'!$B$2:$K$2337,2,)</f>
        <v>21.09</v>
      </c>
      <c r="D771">
        <f>VLOOKUP(A771,'Medical Examinations'!$B$2:$K$2337,3,0)</f>
        <v>9.2200000000000006</v>
      </c>
      <c r="E771" t="str">
        <f>VLOOKUP(A771,'Medical Examinations'!$B$2:$K$2336,4,0)</f>
        <v>Yes</v>
      </c>
      <c r="F771" t="str">
        <f>VLOOKUP(A771,'Medical Examinations'!$B$2:$K$2337,5,0)</f>
        <v>No</v>
      </c>
      <c r="G771" t="str">
        <f>VLOOKUP(A771,'Medical Examinations'!$B$2:$K$2337,6,0)</f>
        <v>No</v>
      </c>
      <c r="H771">
        <f>VLOOKUP(A771,'Medical Examinations'!$B$2:$K$2337,7,0)</f>
        <v>2</v>
      </c>
      <c r="I771" t="str">
        <f>VLOOKUP(A771,'Medical Examinations'!$B$2:$K$2337,8,0)</f>
        <v>No</v>
      </c>
      <c r="J771" t="str">
        <f>VLOOKUP(A771,'Medical Examinations'!$B$2:$K$2337,9,0)</f>
        <v>Normal Weight</v>
      </c>
      <c r="K771" t="str">
        <f>VLOOKUP(A771,'Medical Examinations'!$B$2:$K$2337,10,0)</f>
        <v>Diabetes</v>
      </c>
      <c r="L771" s="14">
        <f>VLOOKUP(A771,'Hospitalisation Details'!B771:L3116,10,0)</f>
        <v>22484</v>
      </c>
      <c r="M771">
        <f>VLOOKUP(A771,'Hospitalisation Details'!$B$2:$L$2347,6,0)</f>
        <v>13415.04</v>
      </c>
      <c r="N771" t="str">
        <f>VLOOKUP(A771,'Hospitalisation Details'!$B$2:$L$2347,7,0)</f>
        <v>tier - 3</v>
      </c>
      <c r="O771" t="str">
        <f>VLOOKUP(A771,'Hospitalisation Details'!$B$2:$L$2347,8,0)</f>
        <v>tier - 2</v>
      </c>
      <c r="P771" t="str">
        <f>VLOOKUP(A771,'Hospitalisation Details'!$B$2:$L$2347,9,0)</f>
        <v>R1012</v>
      </c>
      <c r="Q771">
        <f>VLOOKUP(A771,'Hospitalisation Details'!$B$2:$L$2347,11,0)</f>
        <v>61</v>
      </c>
    </row>
    <row r="772" spans="1:17" ht="15.6" x14ac:dyDescent="0.3">
      <c r="A772" s="1" t="s">
        <v>1600</v>
      </c>
      <c r="B772" t="str">
        <f>VLOOKUP(A772,'Customer Names'!$A$2:$E$2336,5,)</f>
        <v xml:space="preserve">  Matthew D</v>
      </c>
      <c r="C772">
        <f>VLOOKUP(A772,'Medical Examinations'!$B$2:$K$2337,2,)</f>
        <v>52.41</v>
      </c>
      <c r="D772">
        <f>VLOOKUP(A772,'Medical Examinations'!$B$2:$K$2337,3,0)</f>
        <v>5.99</v>
      </c>
      <c r="E772" t="str">
        <f>VLOOKUP(A772,'Medical Examinations'!$B$2:$K$2336,4,0)</f>
        <v>No</v>
      </c>
      <c r="F772" t="str">
        <f>VLOOKUP(A772,'Medical Examinations'!$B$2:$K$2337,5,0)</f>
        <v>No</v>
      </c>
      <c r="G772" t="str">
        <f>VLOOKUP(A772,'Medical Examinations'!$B$2:$K$2337,6,0)</f>
        <v>No</v>
      </c>
      <c r="H772">
        <f>VLOOKUP(A772,'Medical Examinations'!$B$2:$K$2337,7,0)</f>
        <v>1</v>
      </c>
      <c r="I772" t="str">
        <f>VLOOKUP(A772,'Medical Examinations'!$B$2:$K$2337,8,0)</f>
        <v>No</v>
      </c>
      <c r="J772" t="str">
        <f>VLOOKUP(A772,'Medical Examinations'!$B$2:$K$2337,9,0)</f>
        <v>Obesity</v>
      </c>
      <c r="K772" t="str">
        <f>VLOOKUP(A772,'Medical Examinations'!$B$2:$K$2337,10,0)</f>
        <v>Prediabetes</v>
      </c>
      <c r="L772" s="14">
        <f>VLOOKUP(A772,'Hospitalisation Details'!B772:L3117,10,0)</f>
        <v>33957</v>
      </c>
      <c r="M772">
        <f>VLOOKUP(A772,'Hospitalisation Details'!$B$2:$L$2347,6,0)</f>
        <v>13412.97</v>
      </c>
      <c r="N772" t="str">
        <f>VLOOKUP(A772,'Hospitalisation Details'!$B$2:$L$2347,7,0)</f>
        <v>tier - 3</v>
      </c>
      <c r="O772" t="str">
        <f>VLOOKUP(A772,'Hospitalisation Details'!$B$2:$L$2347,8,0)</f>
        <v>tier - 3</v>
      </c>
      <c r="P772" t="str">
        <f>VLOOKUP(A772,'Hospitalisation Details'!$B$2:$L$2347,9,0)</f>
        <v>R1023</v>
      </c>
      <c r="Q772">
        <f>VLOOKUP(A772,'Hospitalisation Details'!$B$2:$L$2347,11,0)</f>
        <v>30</v>
      </c>
    </row>
    <row r="773" spans="1:17" ht="15.6" x14ac:dyDescent="0.3">
      <c r="A773" s="1" t="s">
        <v>1599</v>
      </c>
      <c r="B773" t="str">
        <f>VLOOKUP(A773,'Customer Names'!$A$2:$E$2336,5,)</f>
        <v xml:space="preserve">  Michael</v>
      </c>
      <c r="C773">
        <f>VLOOKUP(A773,'Medical Examinations'!$B$2:$K$2337,2,)</f>
        <v>41.47</v>
      </c>
      <c r="D773">
        <f>VLOOKUP(A773,'Medical Examinations'!$B$2:$K$2337,3,0)</f>
        <v>5.86</v>
      </c>
      <c r="E773" t="str">
        <f>VLOOKUP(A773,'Medical Examinations'!$B$2:$K$2336,4,0)</f>
        <v>Yes</v>
      </c>
      <c r="F773" t="str">
        <f>VLOOKUP(A773,'Medical Examinations'!$B$2:$K$2337,5,0)</f>
        <v>No</v>
      </c>
      <c r="G773" t="str">
        <f>VLOOKUP(A773,'Medical Examinations'!$B$2:$K$2337,6,0)</f>
        <v>No</v>
      </c>
      <c r="H773">
        <f>VLOOKUP(A773,'Medical Examinations'!$B$2:$K$2337,7,0)</f>
        <v>2</v>
      </c>
      <c r="I773" t="str">
        <f>VLOOKUP(A773,'Medical Examinations'!$B$2:$K$2337,8,0)</f>
        <v>No</v>
      </c>
      <c r="J773" t="str">
        <f>VLOOKUP(A773,'Medical Examinations'!$B$2:$K$2337,9,0)</f>
        <v>Obesity</v>
      </c>
      <c r="K773" t="str">
        <f>VLOOKUP(A773,'Medical Examinations'!$B$2:$K$2337,10,0)</f>
        <v>Prediabetes</v>
      </c>
      <c r="L773" s="14">
        <f>VLOOKUP(A773,'Hospitalisation Details'!B773:L3118,10,0)</f>
        <v>21904</v>
      </c>
      <c r="M773">
        <f>VLOOKUP(A773,'Hospitalisation Details'!$B$2:$L$2347,6,0)</f>
        <v>13405.39</v>
      </c>
      <c r="N773" t="str">
        <f>VLOOKUP(A773,'Hospitalisation Details'!$B$2:$L$2347,7,0)</f>
        <v>tier - 3</v>
      </c>
      <c r="O773" t="str">
        <f>VLOOKUP(A773,'Hospitalisation Details'!$B$2:$L$2347,8,0)</f>
        <v>tier - 3</v>
      </c>
      <c r="P773" t="str">
        <f>VLOOKUP(A773,'Hospitalisation Details'!$B$2:$L$2347,9,0)</f>
        <v>R1013</v>
      </c>
      <c r="Q773">
        <f>VLOOKUP(A773,'Hospitalisation Details'!$B$2:$L$2347,11,0)</f>
        <v>63</v>
      </c>
    </row>
    <row r="774" spans="1:17" ht="15.6" x14ac:dyDescent="0.3">
      <c r="A774" s="1" t="s">
        <v>1598</v>
      </c>
      <c r="B774" t="str">
        <f>VLOOKUP(A774,'Customer Names'!$A$2:$E$2336,5,)</f>
        <v xml:space="preserve">  Ben</v>
      </c>
      <c r="C774">
        <f>VLOOKUP(A774,'Medical Examinations'!$B$2:$K$2337,2,)</f>
        <v>33.1</v>
      </c>
      <c r="D774">
        <f>VLOOKUP(A774,'Medical Examinations'!$B$2:$K$2337,3,0)</f>
        <v>5.19</v>
      </c>
      <c r="E774" t="str">
        <f>VLOOKUP(A774,'Medical Examinations'!$B$2:$K$2336,4,0)</f>
        <v>Yes</v>
      </c>
      <c r="F774" t="str">
        <f>VLOOKUP(A774,'Medical Examinations'!$B$2:$K$2337,5,0)</f>
        <v>No</v>
      </c>
      <c r="G774" t="str">
        <f>VLOOKUP(A774,'Medical Examinations'!$B$2:$K$2337,6,0)</f>
        <v>No</v>
      </c>
      <c r="H774">
        <f>VLOOKUP(A774,'Medical Examinations'!$B$2:$K$2337,7,0)</f>
        <v>2</v>
      </c>
      <c r="I774" t="str">
        <f>VLOOKUP(A774,'Medical Examinations'!$B$2:$K$2337,8,0)</f>
        <v>No</v>
      </c>
      <c r="J774" t="str">
        <f>VLOOKUP(A774,'Medical Examinations'!$B$2:$K$2337,9,0)</f>
        <v>Obesity</v>
      </c>
      <c r="K774" t="str">
        <f>VLOOKUP(A774,'Medical Examinations'!$B$2:$K$2337,10,0)</f>
        <v>Normal</v>
      </c>
      <c r="L774" s="14">
        <f>VLOOKUP(A774,'Hospitalisation Details'!B774:L3119,10,0)</f>
        <v>21879</v>
      </c>
      <c r="M774">
        <f>VLOOKUP(A774,'Hospitalisation Details'!$B$2:$L$2347,6,0)</f>
        <v>13393.76</v>
      </c>
      <c r="N774" t="str">
        <f>VLOOKUP(A774,'Hospitalisation Details'!$B$2:$L$2347,7,0)</f>
        <v>tier - 3</v>
      </c>
      <c r="O774" t="str">
        <f>VLOOKUP(A774,'Hospitalisation Details'!$B$2:$L$2347,8,0)</f>
        <v>tier - 1</v>
      </c>
      <c r="P774" t="str">
        <f>VLOOKUP(A774,'Hospitalisation Details'!$B$2:$L$2347,9,0)</f>
        <v>R1011</v>
      </c>
      <c r="Q774">
        <f>VLOOKUP(A774,'Hospitalisation Details'!$B$2:$L$2347,11,0)</f>
        <v>63</v>
      </c>
    </row>
    <row r="775" spans="1:17" ht="15.6" x14ac:dyDescent="0.3">
      <c r="A775" s="1" t="s">
        <v>1597</v>
      </c>
      <c r="B775" t="str">
        <f>VLOOKUP(A775,'Customer Names'!$A$2:$E$2336,5,)</f>
        <v xml:space="preserve">  Chris</v>
      </c>
      <c r="C775">
        <f>VLOOKUP(A775,'Medical Examinations'!$B$2:$K$2337,2,)</f>
        <v>30.8</v>
      </c>
      <c r="D775">
        <f>VLOOKUP(A775,'Medical Examinations'!$B$2:$K$2337,3,0)</f>
        <v>4.37</v>
      </c>
      <c r="E775" t="str">
        <f>VLOOKUP(A775,'Medical Examinations'!$B$2:$K$2336,4,0)</f>
        <v>Yes</v>
      </c>
      <c r="F775" t="str">
        <f>VLOOKUP(A775,'Medical Examinations'!$B$2:$K$2337,5,0)</f>
        <v>No</v>
      </c>
      <c r="G775" t="str">
        <f>VLOOKUP(A775,'Medical Examinations'!$B$2:$K$2337,6,0)</f>
        <v>No</v>
      </c>
      <c r="H775">
        <f>VLOOKUP(A775,'Medical Examinations'!$B$2:$K$2337,7,0)</f>
        <v>2</v>
      </c>
      <c r="I775" t="str">
        <f>VLOOKUP(A775,'Medical Examinations'!$B$2:$K$2337,8,0)</f>
        <v>No</v>
      </c>
      <c r="J775" t="str">
        <f>VLOOKUP(A775,'Medical Examinations'!$B$2:$K$2337,9,0)</f>
        <v>Obesity</v>
      </c>
      <c r="K775" t="str">
        <f>VLOOKUP(A775,'Medical Examinations'!$B$2:$K$2337,10,0)</f>
        <v>Normal</v>
      </c>
      <c r="L775" s="14">
        <f>VLOOKUP(A775,'Hospitalisation Details'!B775:L3120,10,0)</f>
        <v>21893</v>
      </c>
      <c r="M775">
        <f>VLOOKUP(A775,'Hospitalisation Details'!$B$2:$L$2347,6,0)</f>
        <v>13390.56</v>
      </c>
      <c r="N775" t="str">
        <f>VLOOKUP(A775,'Hospitalisation Details'!$B$2:$L$2347,7,0)</f>
        <v>tier - 3</v>
      </c>
      <c r="O775" t="str">
        <f>VLOOKUP(A775,'Hospitalisation Details'!$B$2:$L$2347,8,0)</f>
        <v>tier - 3</v>
      </c>
      <c r="P775" t="str">
        <f>VLOOKUP(A775,'Hospitalisation Details'!$B$2:$L$2347,9,0)</f>
        <v>R1011</v>
      </c>
      <c r="Q775">
        <f>VLOOKUP(A775,'Hospitalisation Details'!$B$2:$L$2347,11,0)</f>
        <v>63</v>
      </c>
    </row>
    <row r="776" spans="1:17" ht="15.6" x14ac:dyDescent="0.3">
      <c r="A776" s="1" t="s">
        <v>1596</v>
      </c>
      <c r="B776" t="str">
        <f>VLOOKUP(A776,'Customer Names'!$A$2:$E$2336,5,)</f>
        <v xml:space="preserve">  Jeremy J</v>
      </c>
      <c r="C776">
        <f>VLOOKUP(A776,'Medical Examinations'!$B$2:$K$2337,2,)</f>
        <v>42.06</v>
      </c>
      <c r="D776">
        <f>VLOOKUP(A776,'Medical Examinations'!$B$2:$K$2337,3,0)</f>
        <v>5.32</v>
      </c>
      <c r="E776" t="str">
        <f>VLOOKUP(A776,'Medical Examinations'!$B$2:$K$2336,4,0)</f>
        <v>No</v>
      </c>
      <c r="F776" t="str">
        <f>VLOOKUP(A776,'Medical Examinations'!$B$2:$K$2337,5,0)</f>
        <v>No</v>
      </c>
      <c r="G776" t="str">
        <f>VLOOKUP(A776,'Medical Examinations'!$B$2:$K$2337,6,0)</f>
        <v>No</v>
      </c>
      <c r="H776">
        <f>VLOOKUP(A776,'Medical Examinations'!$B$2:$K$2337,7,0)</f>
        <v>1</v>
      </c>
      <c r="I776" t="str">
        <f>VLOOKUP(A776,'Medical Examinations'!$B$2:$K$2337,8,0)</f>
        <v>No</v>
      </c>
      <c r="J776" t="str">
        <f>VLOOKUP(A776,'Medical Examinations'!$B$2:$K$2337,9,0)</f>
        <v>Obesity</v>
      </c>
      <c r="K776" t="str">
        <f>VLOOKUP(A776,'Medical Examinations'!$B$2:$K$2337,10,0)</f>
        <v>Normal</v>
      </c>
      <c r="L776" s="14">
        <f>VLOOKUP(A776,'Hospitalisation Details'!B776:L3121,10,0)</f>
        <v>30839</v>
      </c>
      <c r="M776">
        <f>VLOOKUP(A776,'Hospitalisation Details'!$B$2:$L$2347,6,0)</f>
        <v>13383.67</v>
      </c>
      <c r="N776" t="str">
        <f>VLOOKUP(A776,'Hospitalisation Details'!$B$2:$L$2347,7,0)</f>
        <v>tier - 3</v>
      </c>
      <c r="O776" t="str">
        <f>VLOOKUP(A776,'Hospitalisation Details'!$B$2:$L$2347,8,0)</f>
        <v>tier - 2</v>
      </c>
      <c r="P776" t="str">
        <f>VLOOKUP(A776,'Hospitalisation Details'!$B$2:$L$2347,9,0)</f>
        <v>R1023</v>
      </c>
      <c r="Q776">
        <f>VLOOKUP(A776,'Hospitalisation Details'!$B$2:$L$2347,11,0)</f>
        <v>39</v>
      </c>
    </row>
    <row r="777" spans="1:17" ht="15.6" x14ac:dyDescent="0.3">
      <c r="A777" s="1" t="s">
        <v>1595</v>
      </c>
      <c r="B777" t="str">
        <f>VLOOKUP(A777,'Customer Names'!$A$2:$E$2336,5,)</f>
        <v xml:space="preserve">  Amy L</v>
      </c>
      <c r="C777">
        <f>VLOOKUP(A777,'Medical Examinations'!$B$2:$K$2337,2,)</f>
        <v>39.270000000000003</v>
      </c>
      <c r="D777">
        <f>VLOOKUP(A777,'Medical Examinations'!$B$2:$K$2337,3,0)</f>
        <v>5.64</v>
      </c>
      <c r="E777" t="str">
        <f>VLOOKUP(A777,'Medical Examinations'!$B$2:$K$2336,4,0)</f>
        <v>No</v>
      </c>
      <c r="F777" t="str">
        <f>VLOOKUP(A777,'Medical Examinations'!$B$2:$K$2337,5,0)</f>
        <v>No</v>
      </c>
      <c r="G777" t="str">
        <f>VLOOKUP(A777,'Medical Examinations'!$B$2:$K$2337,6,0)</f>
        <v>Yes</v>
      </c>
      <c r="H777">
        <f>VLOOKUP(A777,'Medical Examinations'!$B$2:$K$2337,7,0)</f>
        <v>1</v>
      </c>
      <c r="I777" t="str">
        <f>VLOOKUP(A777,'Medical Examinations'!$B$2:$K$2337,8,0)</f>
        <v>No</v>
      </c>
      <c r="J777" t="str">
        <f>VLOOKUP(A777,'Medical Examinations'!$B$2:$K$2337,9,0)</f>
        <v>Obesity</v>
      </c>
      <c r="K777" t="str">
        <f>VLOOKUP(A777,'Medical Examinations'!$B$2:$K$2337,10,0)</f>
        <v>Normal</v>
      </c>
      <c r="L777" s="14">
        <f>VLOOKUP(A777,'Hospitalisation Details'!B777:L3122,10,0)</f>
        <v>29128</v>
      </c>
      <c r="M777">
        <f>VLOOKUP(A777,'Hospitalisation Details'!$B$2:$L$2347,6,0)</f>
        <v>13377.41</v>
      </c>
      <c r="N777" t="str">
        <f>VLOOKUP(A777,'Hospitalisation Details'!$B$2:$L$2347,7,0)</f>
        <v>tier - 3</v>
      </c>
      <c r="O777" t="str">
        <f>VLOOKUP(A777,'Hospitalisation Details'!$B$2:$L$2347,8,0)</f>
        <v>tier - 3</v>
      </c>
      <c r="P777" t="str">
        <f>VLOOKUP(A777,'Hospitalisation Details'!$B$2:$L$2347,9,0)</f>
        <v>R1026</v>
      </c>
      <c r="Q777">
        <f>VLOOKUP(A777,'Hospitalisation Details'!$B$2:$L$2347,11,0)</f>
        <v>43</v>
      </c>
    </row>
    <row r="778" spans="1:17" ht="15.6" x14ac:dyDescent="0.3">
      <c r="A778" s="1" t="s">
        <v>1594</v>
      </c>
      <c r="B778" t="str">
        <f>VLOOKUP(A778,'Customer Names'!$A$2:$E$2336,5,)</f>
        <v xml:space="preserve">  Karen L</v>
      </c>
      <c r="C778">
        <f>VLOOKUP(A778,'Medical Examinations'!$B$2:$K$2337,2,)</f>
        <v>30.71</v>
      </c>
      <c r="D778">
        <f>VLOOKUP(A778,'Medical Examinations'!$B$2:$K$2337,3,0)</f>
        <v>5.59</v>
      </c>
      <c r="E778" t="str">
        <f>VLOOKUP(A778,'Medical Examinations'!$B$2:$K$2336,4,0)</f>
        <v>Yes</v>
      </c>
      <c r="F778" t="str">
        <f>VLOOKUP(A778,'Medical Examinations'!$B$2:$K$2337,5,0)</f>
        <v>No</v>
      </c>
      <c r="G778" t="str">
        <f>VLOOKUP(A778,'Medical Examinations'!$B$2:$K$2337,6,0)</f>
        <v>No</v>
      </c>
      <c r="H778">
        <f>VLOOKUP(A778,'Medical Examinations'!$B$2:$K$2337,7,0)</f>
        <v>1</v>
      </c>
      <c r="I778" t="str">
        <f>VLOOKUP(A778,'Medical Examinations'!$B$2:$K$2337,8,0)</f>
        <v>No</v>
      </c>
      <c r="J778" t="str">
        <f>VLOOKUP(A778,'Medical Examinations'!$B$2:$K$2337,9,0)</f>
        <v>Obesity</v>
      </c>
      <c r="K778" t="str">
        <f>VLOOKUP(A778,'Medical Examinations'!$B$2:$K$2337,10,0)</f>
        <v>Normal</v>
      </c>
      <c r="L778" s="14">
        <f>VLOOKUP(A778,'Hospitalisation Details'!B778:L3123,10,0)</f>
        <v>23644</v>
      </c>
      <c r="M778">
        <f>VLOOKUP(A778,'Hospitalisation Details'!$B$2:$L$2347,6,0)</f>
        <v>13375.76</v>
      </c>
      <c r="N778" t="str">
        <f>VLOOKUP(A778,'Hospitalisation Details'!$B$2:$L$2347,7,0)</f>
        <v>tier - 3</v>
      </c>
      <c r="O778" t="str">
        <f>VLOOKUP(A778,'Hospitalisation Details'!$B$2:$L$2347,8,0)</f>
        <v>tier - 2</v>
      </c>
      <c r="P778" t="str">
        <f>VLOOKUP(A778,'Hospitalisation Details'!$B$2:$L$2347,9,0)</f>
        <v>R1025</v>
      </c>
      <c r="Q778">
        <f>VLOOKUP(A778,'Hospitalisation Details'!$B$2:$L$2347,11,0)</f>
        <v>58</v>
      </c>
    </row>
    <row r="779" spans="1:17" ht="15.6" x14ac:dyDescent="0.3">
      <c r="A779" s="1" t="s">
        <v>1593</v>
      </c>
      <c r="B779" t="str">
        <f>VLOOKUP(A779,'Customer Names'!$A$2:$E$2336,5,)</f>
        <v xml:space="preserve">  Tennille</v>
      </c>
      <c r="C779">
        <f>VLOOKUP(A779,'Medical Examinations'!$B$2:$K$2337,2,)</f>
        <v>47.19</v>
      </c>
      <c r="D779">
        <f>VLOOKUP(A779,'Medical Examinations'!$B$2:$K$2337,3,0)</f>
        <v>5.29</v>
      </c>
      <c r="E779" t="str">
        <f>VLOOKUP(A779,'Medical Examinations'!$B$2:$K$2336,4,0)</f>
        <v>No</v>
      </c>
      <c r="F779" t="str">
        <f>VLOOKUP(A779,'Medical Examinations'!$B$2:$K$2337,5,0)</f>
        <v>No</v>
      </c>
      <c r="G779" t="str">
        <f>VLOOKUP(A779,'Medical Examinations'!$B$2:$K$2337,6,0)</f>
        <v>No</v>
      </c>
      <c r="H779">
        <f>VLOOKUP(A779,'Medical Examinations'!$B$2:$K$2337,7,0)</f>
        <v>0</v>
      </c>
      <c r="I779" t="str">
        <f>VLOOKUP(A779,'Medical Examinations'!$B$2:$K$2337,8,0)</f>
        <v>No</v>
      </c>
      <c r="J779" t="str">
        <f>VLOOKUP(A779,'Medical Examinations'!$B$2:$K$2337,9,0)</f>
        <v>Obesity</v>
      </c>
      <c r="K779" t="str">
        <f>VLOOKUP(A779,'Medical Examinations'!$B$2:$K$2337,10,0)</f>
        <v>Normal</v>
      </c>
      <c r="L779" s="14">
        <f>VLOOKUP(A779,'Hospitalisation Details'!B779:L3124,10,0)</f>
        <v>33148</v>
      </c>
      <c r="M779">
        <f>VLOOKUP(A779,'Hospitalisation Details'!$B$2:$L$2347,6,0)</f>
        <v>13360.94</v>
      </c>
      <c r="N779" t="str">
        <f>VLOOKUP(A779,'Hospitalisation Details'!$B$2:$L$2347,7,0)</f>
        <v>tier - 3</v>
      </c>
      <c r="O779" t="str">
        <f>VLOOKUP(A779,'Hospitalisation Details'!$B$2:$L$2347,8,0)</f>
        <v>tier - 1</v>
      </c>
      <c r="P779" t="str">
        <f>VLOOKUP(A779,'Hospitalisation Details'!$B$2:$L$2347,9,0)</f>
        <v>R1012</v>
      </c>
      <c r="Q779">
        <f>VLOOKUP(A779,'Hospitalisation Details'!$B$2:$L$2347,11,0)</f>
        <v>32</v>
      </c>
    </row>
    <row r="780" spans="1:17" ht="15.6" x14ac:dyDescent="0.3">
      <c r="A780" s="1" t="s">
        <v>1592</v>
      </c>
      <c r="B780" t="str">
        <f>VLOOKUP(A780,'Customer Names'!$A$2:$E$2336,5,)</f>
        <v xml:space="preserve">  Matt</v>
      </c>
      <c r="C780">
        <f>VLOOKUP(A780,'Medical Examinations'!$B$2:$K$2337,2,)</f>
        <v>30.02</v>
      </c>
      <c r="D780">
        <f>VLOOKUP(A780,'Medical Examinations'!$B$2:$K$2337,3,0)</f>
        <v>6.65</v>
      </c>
      <c r="E780" t="str">
        <f>VLOOKUP(A780,'Medical Examinations'!$B$2:$K$2336,4,0)</f>
        <v>No</v>
      </c>
      <c r="F780" t="str">
        <f>VLOOKUP(A780,'Medical Examinations'!$B$2:$K$2337,5,0)</f>
        <v>No</v>
      </c>
      <c r="G780" t="str">
        <f>VLOOKUP(A780,'Medical Examinations'!$B$2:$K$2337,6,0)</f>
        <v>No</v>
      </c>
      <c r="H780">
        <f>VLOOKUP(A780,'Medical Examinations'!$B$2:$K$2337,7,0)</f>
        <v>0</v>
      </c>
      <c r="I780" t="str">
        <f>VLOOKUP(A780,'Medical Examinations'!$B$2:$K$2337,8,0)</f>
        <v>No</v>
      </c>
      <c r="J780" t="str">
        <f>VLOOKUP(A780,'Medical Examinations'!$B$2:$K$2337,9,0)</f>
        <v>Obesity</v>
      </c>
      <c r="K780" t="str">
        <f>VLOOKUP(A780,'Medical Examinations'!$B$2:$K$2337,10,0)</f>
        <v>Diabetes</v>
      </c>
      <c r="L780" s="14">
        <f>VLOOKUP(A780,'Hospitalisation Details'!B780:L3125,10,0)</f>
        <v>22231</v>
      </c>
      <c r="M780">
        <f>VLOOKUP(A780,'Hospitalisation Details'!$B$2:$L$2347,6,0)</f>
        <v>13352.1</v>
      </c>
      <c r="N780" t="str">
        <f>VLOOKUP(A780,'Hospitalisation Details'!$B$2:$L$2347,7,0)</f>
        <v>tier - 3</v>
      </c>
      <c r="O780" t="str">
        <f>VLOOKUP(A780,'Hospitalisation Details'!$B$2:$L$2347,8,0)</f>
        <v>tier - 1</v>
      </c>
      <c r="P780" t="str">
        <f>VLOOKUP(A780,'Hospitalisation Details'!$B$2:$L$2347,9,0)</f>
        <v>R1012</v>
      </c>
      <c r="Q780">
        <f>VLOOKUP(A780,'Hospitalisation Details'!$B$2:$L$2347,11,0)</f>
        <v>62</v>
      </c>
    </row>
    <row r="781" spans="1:17" ht="15.6" x14ac:dyDescent="0.3">
      <c r="A781" s="1" t="s">
        <v>1591</v>
      </c>
      <c r="B781" t="str">
        <f>VLOOKUP(A781,'Customer Names'!$A$2:$E$2336,5,)</f>
        <v xml:space="preserve">  Emily</v>
      </c>
      <c r="C781">
        <f>VLOOKUP(A781,'Medical Examinations'!$B$2:$K$2337,2,)</f>
        <v>37.909999999999997</v>
      </c>
      <c r="D781">
        <f>VLOOKUP(A781,'Medical Examinations'!$B$2:$K$2337,3,0)</f>
        <v>5.68</v>
      </c>
      <c r="E781" t="str">
        <f>VLOOKUP(A781,'Medical Examinations'!$B$2:$K$2336,4,0)</f>
        <v>Yes</v>
      </c>
      <c r="F781" t="str">
        <f>VLOOKUP(A781,'Medical Examinations'!$B$2:$K$2337,5,0)</f>
        <v>No</v>
      </c>
      <c r="G781" t="str">
        <f>VLOOKUP(A781,'Medical Examinations'!$B$2:$K$2337,6,0)</f>
        <v>No</v>
      </c>
      <c r="H781">
        <f>VLOOKUP(A781,'Medical Examinations'!$B$2:$K$2337,7,0)</f>
        <v>0</v>
      </c>
      <c r="I781" t="str">
        <f>VLOOKUP(A781,'Medical Examinations'!$B$2:$K$2337,8,0)</f>
        <v>No</v>
      </c>
      <c r="J781" t="str">
        <f>VLOOKUP(A781,'Medical Examinations'!$B$2:$K$2337,9,0)</f>
        <v>Obesity</v>
      </c>
      <c r="K781" t="str">
        <f>VLOOKUP(A781,'Medical Examinations'!$B$2:$K$2337,10,0)</f>
        <v>Normal</v>
      </c>
      <c r="L781" s="14">
        <f>VLOOKUP(A781,'Hospitalisation Details'!B781:L3126,10,0)</f>
        <v>27995</v>
      </c>
      <c r="M781">
        <f>VLOOKUP(A781,'Hospitalisation Details'!$B$2:$L$2347,6,0)</f>
        <v>13333.71</v>
      </c>
      <c r="N781" t="str">
        <f>VLOOKUP(A781,'Hospitalisation Details'!$B$2:$L$2347,7,0)</f>
        <v>tier - 3</v>
      </c>
      <c r="O781" t="str">
        <f>VLOOKUP(A781,'Hospitalisation Details'!$B$2:$L$2347,8,0)</f>
        <v>tier - 2</v>
      </c>
      <c r="P781" t="str">
        <f>VLOOKUP(A781,'Hospitalisation Details'!$B$2:$L$2347,9,0)</f>
        <v>R1012</v>
      </c>
      <c r="Q781">
        <f>VLOOKUP(A781,'Hospitalisation Details'!$B$2:$L$2347,11,0)</f>
        <v>46</v>
      </c>
    </row>
    <row r="782" spans="1:17" ht="15.6" x14ac:dyDescent="0.3">
      <c r="A782" s="1" t="s">
        <v>1590</v>
      </c>
      <c r="B782" t="str">
        <f>VLOOKUP(A782,'Customer Names'!$A$2:$E$2336,5,)</f>
        <v xml:space="preserve">  Justin E</v>
      </c>
      <c r="C782">
        <f>VLOOKUP(A782,'Medical Examinations'!$B$2:$K$2337,2,)</f>
        <v>54.61</v>
      </c>
      <c r="D782">
        <f>VLOOKUP(A782,'Medical Examinations'!$B$2:$K$2337,3,0)</f>
        <v>4.49</v>
      </c>
      <c r="E782" t="str">
        <f>VLOOKUP(A782,'Medical Examinations'!$B$2:$K$2336,4,0)</f>
        <v>No</v>
      </c>
      <c r="F782" t="str">
        <f>VLOOKUP(A782,'Medical Examinations'!$B$2:$K$2337,5,0)</f>
        <v>No</v>
      </c>
      <c r="G782" t="str">
        <f>VLOOKUP(A782,'Medical Examinations'!$B$2:$K$2337,6,0)</f>
        <v>No</v>
      </c>
      <c r="H782">
        <f>VLOOKUP(A782,'Medical Examinations'!$B$2:$K$2337,7,0)</f>
        <v>0</v>
      </c>
      <c r="I782" t="str">
        <f>VLOOKUP(A782,'Medical Examinations'!$B$2:$K$2337,8,0)</f>
        <v>No</v>
      </c>
      <c r="J782" t="str">
        <f>VLOOKUP(A782,'Medical Examinations'!$B$2:$K$2337,9,0)</f>
        <v>Obesity</v>
      </c>
      <c r="K782" t="str">
        <f>VLOOKUP(A782,'Medical Examinations'!$B$2:$K$2337,10,0)</f>
        <v>Normal</v>
      </c>
      <c r="L782" s="14">
        <f>VLOOKUP(A782,'Hospitalisation Details'!B782:L3127,10,0)</f>
        <v>34516</v>
      </c>
      <c r="M782">
        <f>VLOOKUP(A782,'Hospitalisation Details'!$B$2:$L$2347,6,0)</f>
        <v>13292.52</v>
      </c>
      <c r="N782" t="str">
        <f>VLOOKUP(A782,'Hospitalisation Details'!$B$2:$L$2347,7,0)</f>
        <v>tier - 3</v>
      </c>
      <c r="O782" t="str">
        <f>VLOOKUP(A782,'Hospitalisation Details'!$B$2:$L$2347,8,0)</f>
        <v>tier - 3</v>
      </c>
      <c r="P782" t="str">
        <f>VLOOKUP(A782,'Hospitalisation Details'!$B$2:$L$2347,9,0)</f>
        <v>R1012</v>
      </c>
      <c r="Q782">
        <f>VLOOKUP(A782,'Hospitalisation Details'!$B$2:$L$2347,11,0)</f>
        <v>28</v>
      </c>
    </row>
    <row r="783" spans="1:17" ht="15.6" x14ac:dyDescent="0.3">
      <c r="A783" s="1" t="s">
        <v>1589</v>
      </c>
      <c r="B783" t="str">
        <f>VLOOKUP(A783,'Customer Names'!$A$2:$E$2336,5,)</f>
        <v xml:space="preserve">  Shalane</v>
      </c>
      <c r="C783">
        <f>VLOOKUP(A783,'Medical Examinations'!$B$2:$K$2337,2,)</f>
        <v>36.005000000000003</v>
      </c>
      <c r="D783">
        <f>VLOOKUP(A783,'Medical Examinations'!$B$2:$K$2337,3,0)</f>
        <v>6.9</v>
      </c>
      <c r="E783" t="str">
        <f>VLOOKUP(A783,'Medical Examinations'!$B$2:$K$2336,4,0)</f>
        <v>No</v>
      </c>
      <c r="F783" t="str">
        <f>VLOOKUP(A783,'Medical Examinations'!$B$2:$K$2337,5,0)</f>
        <v>No</v>
      </c>
      <c r="G783" t="str">
        <f>VLOOKUP(A783,'Medical Examinations'!$B$2:$K$2337,6,0)</f>
        <v>No</v>
      </c>
      <c r="H783">
        <f>VLOOKUP(A783,'Medical Examinations'!$B$2:$K$2337,7,0)</f>
        <v>0</v>
      </c>
      <c r="I783" t="str">
        <f>VLOOKUP(A783,'Medical Examinations'!$B$2:$K$2337,8,0)</f>
        <v>No</v>
      </c>
      <c r="J783" t="str">
        <f>VLOOKUP(A783,'Medical Examinations'!$B$2:$K$2337,9,0)</f>
        <v>Obesity</v>
      </c>
      <c r="K783" t="str">
        <f>VLOOKUP(A783,'Medical Examinations'!$B$2:$K$2337,10,0)</f>
        <v>Diabetes</v>
      </c>
      <c r="L783" s="14">
        <f>VLOOKUP(A783,'Hospitalisation Details'!B783:L3128,10,0)</f>
        <v>22930</v>
      </c>
      <c r="M783">
        <f>VLOOKUP(A783,'Hospitalisation Details'!$B$2:$L$2347,6,0)</f>
        <v>13228.85</v>
      </c>
      <c r="N783" t="str">
        <f>VLOOKUP(A783,'Hospitalisation Details'!$B$2:$L$2347,7,0)</f>
        <v>tier - 3</v>
      </c>
      <c r="O783" t="str">
        <f>VLOOKUP(A783,'Hospitalisation Details'!$B$2:$L$2347,8,0)</f>
        <v>tier - 3</v>
      </c>
      <c r="P783" t="str">
        <f>VLOOKUP(A783,'Hospitalisation Details'!$B$2:$L$2347,9,0)</f>
        <v>R1023</v>
      </c>
      <c r="Q783">
        <f>VLOOKUP(A783,'Hospitalisation Details'!$B$2:$L$2347,11,0)</f>
        <v>60</v>
      </c>
    </row>
    <row r="784" spans="1:17" ht="15.6" x14ac:dyDescent="0.3">
      <c r="A784" s="1" t="s">
        <v>1588</v>
      </c>
      <c r="B784" t="str">
        <f>VLOOKUP(A784,'Customer Names'!$A$2:$E$2336,5,)</f>
        <v xml:space="preserve">  Jessica N</v>
      </c>
      <c r="C784">
        <f>VLOOKUP(A784,'Medical Examinations'!$B$2:$K$2337,2,)</f>
        <v>28.7</v>
      </c>
      <c r="D784">
        <f>VLOOKUP(A784,'Medical Examinations'!$B$2:$K$2337,3,0)</f>
        <v>11.52</v>
      </c>
      <c r="E784" t="str">
        <f>VLOOKUP(A784,'Medical Examinations'!$B$2:$K$2336,4,0)</f>
        <v>No</v>
      </c>
      <c r="F784" t="str">
        <f>VLOOKUP(A784,'Medical Examinations'!$B$2:$K$2337,5,0)</f>
        <v>No</v>
      </c>
      <c r="G784" t="str">
        <f>VLOOKUP(A784,'Medical Examinations'!$B$2:$K$2337,6,0)</f>
        <v>No</v>
      </c>
      <c r="H784">
        <f>VLOOKUP(A784,'Medical Examinations'!$B$2:$K$2337,7,0)</f>
        <v>0</v>
      </c>
      <c r="I784" t="str">
        <f>VLOOKUP(A784,'Medical Examinations'!$B$2:$K$2337,8,0)</f>
        <v>No</v>
      </c>
      <c r="J784" t="str">
        <f>VLOOKUP(A784,'Medical Examinations'!$B$2:$K$2337,9,0)</f>
        <v>Overweight</v>
      </c>
      <c r="K784" t="str">
        <f>VLOOKUP(A784,'Medical Examinations'!$B$2:$K$2337,10,0)</f>
        <v>Diabetes</v>
      </c>
      <c r="L784" s="14">
        <f>VLOOKUP(A784,'Hospitalisation Details'!B784:L3129,10,0)</f>
        <v>22974</v>
      </c>
      <c r="M784">
        <f>VLOOKUP(A784,'Hospitalisation Details'!$B$2:$L$2347,6,0)</f>
        <v>13224.69</v>
      </c>
      <c r="N784" t="str">
        <f>VLOOKUP(A784,'Hospitalisation Details'!$B$2:$L$2347,7,0)</f>
        <v>tier - 3</v>
      </c>
      <c r="O784" t="str">
        <f>VLOOKUP(A784,'Hospitalisation Details'!$B$2:$L$2347,8,0)</f>
        <v>tier - 2</v>
      </c>
      <c r="P784" t="str">
        <f>VLOOKUP(A784,'Hospitalisation Details'!$B$2:$L$2347,9,0)</f>
        <v>R1011</v>
      </c>
      <c r="Q784">
        <f>VLOOKUP(A784,'Hospitalisation Details'!$B$2:$L$2347,11,0)</f>
        <v>60</v>
      </c>
    </row>
    <row r="785" spans="1:17" ht="15.6" x14ac:dyDescent="0.3">
      <c r="A785" s="1" t="s">
        <v>1587</v>
      </c>
      <c r="B785" t="str">
        <f>VLOOKUP(A785,'Customer Names'!$A$2:$E$2336,5,)</f>
        <v xml:space="preserve">  Melanie</v>
      </c>
      <c r="C785">
        <f>VLOOKUP(A785,'Medical Examinations'!$B$2:$K$2337,2,)</f>
        <v>34.295000000000002</v>
      </c>
      <c r="D785">
        <f>VLOOKUP(A785,'Medical Examinations'!$B$2:$K$2337,3,0)</f>
        <v>11.24</v>
      </c>
      <c r="E785" t="str">
        <f>VLOOKUP(A785,'Medical Examinations'!$B$2:$K$2336,4,0)</f>
        <v>No</v>
      </c>
      <c r="F785" t="str">
        <f>VLOOKUP(A785,'Medical Examinations'!$B$2:$K$2337,5,0)</f>
        <v>No</v>
      </c>
      <c r="G785" t="str">
        <f>VLOOKUP(A785,'Medical Examinations'!$B$2:$K$2337,6,0)</f>
        <v>No</v>
      </c>
      <c r="H785">
        <f>VLOOKUP(A785,'Medical Examinations'!$B$2:$K$2337,7,0)</f>
        <v>0</v>
      </c>
      <c r="I785" t="str">
        <f>VLOOKUP(A785,'Medical Examinations'!$B$2:$K$2337,8,0)</f>
        <v>No</v>
      </c>
      <c r="J785" t="str">
        <f>VLOOKUP(A785,'Medical Examinations'!$B$2:$K$2337,9,0)</f>
        <v>Obesity</v>
      </c>
      <c r="K785" t="str">
        <f>VLOOKUP(A785,'Medical Examinations'!$B$2:$K$2337,10,0)</f>
        <v>Diabetes</v>
      </c>
      <c r="L785" s="14">
        <f>VLOOKUP(A785,'Hospitalisation Details'!B785:L3130,10,0)</f>
        <v>24059</v>
      </c>
      <c r="M785">
        <f>VLOOKUP(A785,'Hospitalisation Details'!$B$2:$L$2347,6,0)</f>
        <v>13224.06</v>
      </c>
      <c r="N785" t="str">
        <f>VLOOKUP(A785,'Hospitalisation Details'!$B$2:$L$2347,7,0)</f>
        <v>tier - 3</v>
      </c>
      <c r="O785" t="str">
        <f>VLOOKUP(A785,'Hospitalisation Details'!$B$2:$L$2347,8,0)</f>
        <v>tier - 3</v>
      </c>
      <c r="P785" t="str">
        <f>VLOOKUP(A785,'Hospitalisation Details'!$B$2:$L$2347,9,0)</f>
        <v>R1024</v>
      </c>
      <c r="Q785">
        <f>VLOOKUP(A785,'Hospitalisation Details'!$B$2:$L$2347,11,0)</f>
        <v>57</v>
      </c>
    </row>
    <row r="786" spans="1:17" ht="15.6" x14ac:dyDescent="0.3">
      <c r="A786" s="1" t="s">
        <v>1586</v>
      </c>
      <c r="B786" t="str">
        <f>VLOOKUP(A786,'Customer Names'!$A$2:$E$2336,5,)</f>
        <v xml:space="preserve">  Ruth Angelica</v>
      </c>
      <c r="C786">
        <f>VLOOKUP(A786,'Medical Examinations'!$B$2:$K$2337,2,)</f>
        <v>27.55</v>
      </c>
      <c r="D786">
        <f>VLOOKUP(A786,'Medical Examinations'!$B$2:$K$2337,3,0)</f>
        <v>10.98</v>
      </c>
      <c r="E786" t="str">
        <f>VLOOKUP(A786,'Medical Examinations'!$B$2:$K$2336,4,0)</f>
        <v>No</v>
      </c>
      <c r="F786" t="str">
        <f>VLOOKUP(A786,'Medical Examinations'!$B$2:$K$2337,5,0)</f>
        <v>No</v>
      </c>
      <c r="G786" t="str">
        <f>VLOOKUP(A786,'Medical Examinations'!$B$2:$K$2337,6,0)</f>
        <v>No</v>
      </c>
      <c r="H786">
        <f>VLOOKUP(A786,'Medical Examinations'!$B$2:$K$2337,7,0)</f>
        <v>0</v>
      </c>
      <c r="I786" t="str">
        <f>VLOOKUP(A786,'Medical Examinations'!$B$2:$K$2337,8,0)</f>
        <v>No</v>
      </c>
      <c r="J786" t="str">
        <f>VLOOKUP(A786,'Medical Examinations'!$B$2:$K$2337,9,0)</f>
        <v>Overweight</v>
      </c>
      <c r="K786" t="str">
        <f>VLOOKUP(A786,'Medical Examinations'!$B$2:$K$2337,10,0)</f>
        <v>Diabetes</v>
      </c>
      <c r="L786" s="14">
        <f>VLOOKUP(A786,'Hospitalisation Details'!B786:L3131,10,0)</f>
        <v>22987</v>
      </c>
      <c r="M786">
        <f>VLOOKUP(A786,'Hospitalisation Details'!$B$2:$L$2347,6,0)</f>
        <v>13217.09</v>
      </c>
      <c r="N786" t="str">
        <f>VLOOKUP(A786,'Hospitalisation Details'!$B$2:$L$2347,7,0)</f>
        <v>tier - 3</v>
      </c>
      <c r="O786" t="str">
        <f>VLOOKUP(A786,'Hospitalisation Details'!$B$2:$L$2347,8,0)</f>
        <v>tier - 1</v>
      </c>
      <c r="P786" t="str">
        <f>VLOOKUP(A786,'Hospitalisation Details'!$B$2:$L$2347,9,0)</f>
        <v>R1024</v>
      </c>
      <c r="Q786">
        <f>VLOOKUP(A786,'Hospitalisation Details'!$B$2:$L$2347,11,0)</f>
        <v>60</v>
      </c>
    </row>
    <row r="787" spans="1:17" ht="15.6" x14ac:dyDescent="0.3">
      <c r="A787" s="1" t="s">
        <v>1585</v>
      </c>
      <c r="B787" t="str">
        <f>VLOOKUP(A787,'Customer Names'!$A$2:$E$2336,5,)</f>
        <v xml:space="preserve">  Una M</v>
      </c>
      <c r="C787">
        <f>VLOOKUP(A787,'Medical Examinations'!$B$2:$K$2337,2,)</f>
        <v>40.700000000000003</v>
      </c>
      <c r="D787">
        <f>VLOOKUP(A787,'Medical Examinations'!$B$2:$K$2337,3,0)</f>
        <v>5.42</v>
      </c>
      <c r="E787" t="str">
        <f>VLOOKUP(A787,'Medical Examinations'!$B$2:$K$2336,4,0)</f>
        <v>No</v>
      </c>
      <c r="F787" t="str">
        <f>VLOOKUP(A787,'Medical Examinations'!$B$2:$K$2337,5,0)</f>
        <v>No</v>
      </c>
      <c r="G787" t="str">
        <f>VLOOKUP(A787,'Medical Examinations'!$B$2:$K$2337,6,0)</f>
        <v>No</v>
      </c>
      <c r="H787">
        <f>VLOOKUP(A787,'Medical Examinations'!$B$2:$K$2337,7,0)</f>
        <v>0</v>
      </c>
      <c r="I787" t="str">
        <f>VLOOKUP(A787,'Medical Examinations'!$B$2:$K$2337,8,0)</f>
        <v>No</v>
      </c>
      <c r="J787" t="str">
        <f>VLOOKUP(A787,'Medical Examinations'!$B$2:$K$2337,9,0)</f>
        <v>Obesity</v>
      </c>
      <c r="K787" t="str">
        <f>VLOOKUP(A787,'Medical Examinations'!$B$2:$K$2337,10,0)</f>
        <v>Normal</v>
      </c>
      <c r="L787" s="14">
        <f>VLOOKUP(A787,'Hospitalisation Details'!B787:L3132,10,0)</f>
        <v>30239</v>
      </c>
      <c r="M787">
        <f>VLOOKUP(A787,'Hospitalisation Details'!$B$2:$L$2347,6,0)</f>
        <v>13214.43</v>
      </c>
      <c r="N787" t="str">
        <f>VLOOKUP(A787,'Hospitalisation Details'!$B$2:$L$2347,7,0)</f>
        <v>tier - 3</v>
      </c>
      <c r="O787" t="str">
        <f>VLOOKUP(A787,'Hospitalisation Details'!$B$2:$L$2347,8,0)</f>
        <v>tier - 2</v>
      </c>
      <c r="P787" t="str">
        <f>VLOOKUP(A787,'Hospitalisation Details'!$B$2:$L$2347,9,0)</f>
        <v>R1012</v>
      </c>
      <c r="Q787">
        <f>VLOOKUP(A787,'Hospitalisation Details'!$B$2:$L$2347,11,0)</f>
        <v>40</v>
      </c>
    </row>
    <row r="788" spans="1:17" ht="15.6" x14ac:dyDescent="0.3">
      <c r="A788" s="1" t="s">
        <v>1584</v>
      </c>
      <c r="B788" t="str">
        <f>VLOOKUP(A788,'Customer Names'!$A$2:$E$2336,5,)</f>
        <v xml:space="preserve">  Taralyn</v>
      </c>
      <c r="C788">
        <f>VLOOKUP(A788,'Medical Examinations'!$B$2:$K$2337,2,)</f>
        <v>18.335000000000001</v>
      </c>
      <c r="D788">
        <f>VLOOKUP(A788,'Medical Examinations'!$B$2:$K$2337,3,0)</f>
        <v>10.97</v>
      </c>
      <c r="E788" t="str">
        <f>VLOOKUP(A788,'Medical Examinations'!$B$2:$K$2336,4,0)</f>
        <v>No</v>
      </c>
      <c r="F788" t="str">
        <f>VLOOKUP(A788,'Medical Examinations'!$B$2:$K$2337,5,0)</f>
        <v>No</v>
      </c>
      <c r="G788" t="str">
        <f>VLOOKUP(A788,'Medical Examinations'!$B$2:$K$2337,6,0)</f>
        <v>No</v>
      </c>
      <c r="H788">
        <f>VLOOKUP(A788,'Medical Examinations'!$B$2:$K$2337,7,0)</f>
        <v>0</v>
      </c>
      <c r="I788" t="str">
        <f>VLOOKUP(A788,'Medical Examinations'!$B$2:$K$2337,8,0)</f>
        <v>No</v>
      </c>
      <c r="J788" t="str">
        <f>VLOOKUP(A788,'Medical Examinations'!$B$2:$K$2337,9,0)</f>
        <v>Underweight</v>
      </c>
      <c r="K788" t="str">
        <f>VLOOKUP(A788,'Medical Examinations'!$B$2:$K$2337,10,0)</f>
        <v>Diabetes</v>
      </c>
      <c r="L788" s="14">
        <f>VLOOKUP(A788,'Hospitalisation Details'!B788:L3133,10,0)</f>
        <v>22863</v>
      </c>
      <c r="M788">
        <f>VLOOKUP(A788,'Hospitalisation Details'!$B$2:$L$2347,6,0)</f>
        <v>13204.29</v>
      </c>
      <c r="N788" t="str">
        <f>VLOOKUP(A788,'Hospitalisation Details'!$B$2:$L$2347,7,0)</f>
        <v>tier - 3</v>
      </c>
      <c r="O788" t="str">
        <f>VLOOKUP(A788,'Hospitalisation Details'!$B$2:$L$2347,8,0)</f>
        <v>tier - 1</v>
      </c>
      <c r="P788" t="str">
        <f>VLOOKUP(A788,'Hospitalisation Details'!$B$2:$L$2347,9,0)</f>
        <v>R1024</v>
      </c>
      <c r="Q788">
        <f>VLOOKUP(A788,'Hospitalisation Details'!$B$2:$L$2347,11,0)</f>
        <v>60</v>
      </c>
    </row>
    <row r="789" spans="1:17" ht="15.6" x14ac:dyDescent="0.3">
      <c r="A789" s="1" t="s">
        <v>1583</v>
      </c>
      <c r="B789" t="str">
        <f>VLOOKUP(A789,'Customer Names'!$A$2:$E$2336,5,)</f>
        <v xml:space="preserve">  James A</v>
      </c>
      <c r="C789">
        <f>VLOOKUP(A789,'Medical Examinations'!$B$2:$K$2337,2,)</f>
        <v>33.914999999999999</v>
      </c>
      <c r="D789">
        <f>VLOOKUP(A789,'Medical Examinations'!$B$2:$K$2337,3,0)</f>
        <v>9.56</v>
      </c>
      <c r="E789" t="str">
        <f>VLOOKUP(A789,'Medical Examinations'!$B$2:$K$2336,4,0)</f>
        <v>Yes</v>
      </c>
      <c r="F789" t="str">
        <f>VLOOKUP(A789,'Medical Examinations'!$B$2:$K$2337,5,0)</f>
        <v>No</v>
      </c>
      <c r="G789" t="str">
        <f>VLOOKUP(A789,'Medical Examinations'!$B$2:$K$2337,6,0)</f>
        <v>No</v>
      </c>
      <c r="H789">
        <f>VLOOKUP(A789,'Medical Examinations'!$B$2:$K$2337,7,0)</f>
        <v>2</v>
      </c>
      <c r="I789" t="str">
        <f>VLOOKUP(A789,'Medical Examinations'!$B$2:$K$2337,8,0)</f>
        <v>No</v>
      </c>
      <c r="J789" t="str">
        <f>VLOOKUP(A789,'Medical Examinations'!$B$2:$K$2337,9,0)</f>
        <v>Obesity</v>
      </c>
      <c r="K789" t="str">
        <f>VLOOKUP(A789,'Medical Examinations'!$B$2:$K$2337,10,0)</f>
        <v>Diabetes</v>
      </c>
      <c r="L789" s="14">
        <f>VLOOKUP(A789,'Hospitalisation Details'!B789:L3134,10,0)</f>
        <v>22621</v>
      </c>
      <c r="M789">
        <f>VLOOKUP(A789,'Hospitalisation Details'!$B$2:$L$2347,6,0)</f>
        <v>13143.86</v>
      </c>
      <c r="N789" t="str">
        <f>VLOOKUP(A789,'Hospitalisation Details'!$B$2:$L$2347,7,0)</f>
        <v>tier - 3</v>
      </c>
      <c r="O789" t="str">
        <f>VLOOKUP(A789,'Hospitalisation Details'!$B$2:$L$2347,8,0)</f>
        <v>tier - 2</v>
      </c>
      <c r="P789" t="str">
        <f>VLOOKUP(A789,'Hospitalisation Details'!$B$2:$L$2347,9,0)</f>
        <v>R1016</v>
      </c>
      <c r="Q789">
        <f>VLOOKUP(A789,'Hospitalisation Details'!$B$2:$L$2347,11,0)</f>
        <v>61</v>
      </c>
    </row>
    <row r="790" spans="1:17" ht="15.6" x14ac:dyDescent="0.3">
      <c r="A790" s="1" t="s">
        <v>1582</v>
      </c>
      <c r="B790" t="str">
        <f>VLOOKUP(A790,'Customer Names'!$A$2:$E$2336,5,)</f>
        <v xml:space="preserve">  Ning</v>
      </c>
      <c r="C790">
        <f>VLOOKUP(A790,'Medical Examinations'!$B$2:$K$2337,2,)</f>
        <v>33.534999999999997</v>
      </c>
      <c r="D790">
        <f>VLOOKUP(A790,'Medical Examinations'!$B$2:$K$2337,3,0)</f>
        <v>9.4</v>
      </c>
      <c r="E790" t="str">
        <f>VLOOKUP(A790,'Medical Examinations'!$B$2:$K$2336,4,0)</f>
        <v>Yes</v>
      </c>
      <c r="F790" t="str">
        <f>VLOOKUP(A790,'Medical Examinations'!$B$2:$K$2337,5,0)</f>
        <v>No</v>
      </c>
      <c r="G790" t="str">
        <f>VLOOKUP(A790,'Medical Examinations'!$B$2:$K$2337,6,0)</f>
        <v>No</v>
      </c>
      <c r="H790">
        <f>VLOOKUP(A790,'Medical Examinations'!$B$2:$K$2337,7,0)</f>
        <v>2</v>
      </c>
      <c r="I790" t="str">
        <f>VLOOKUP(A790,'Medical Examinations'!$B$2:$K$2337,8,0)</f>
        <v>No</v>
      </c>
      <c r="J790" t="str">
        <f>VLOOKUP(A790,'Medical Examinations'!$B$2:$K$2337,9,0)</f>
        <v>Obesity</v>
      </c>
      <c r="K790" t="str">
        <f>VLOOKUP(A790,'Medical Examinations'!$B$2:$K$2337,10,0)</f>
        <v>Diabetes</v>
      </c>
      <c r="L790" s="14">
        <f>VLOOKUP(A790,'Hospitalisation Details'!B790:L3135,10,0)</f>
        <v>22621</v>
      </c>
      <c r="M790">
        <f>VLOOKUP(A790,'Hospitalisation Details'!$B$2:$L$2347,6,0)</f>
        <v>13143.34</v>
      </c>
      <c r="N790" t="str">
        <f>VLOOKUP(A790,'Hospitalisation Details'!$B$2:$L$2347,7,0)</f>
        <v>tier - 3</v>
      </c>
      <c r="O790" t="str">
        <f>VLOOKUP(A790,'Hospitalisation Details'!$B$2:$L$2347,8,0)</f>
        <v>tier - 2</v>
      </c>
      <c r="P790" t="str">
        <f>VLOOKUP(A790,'Hospitalisation Details'!$B$2:$L$2347,9,0)</f>
        <v>R1020</v>
      </c>
      <c r="Q790">
        <f>VLOOKUP(A790,'Hospitalisation Details'!$B$2:$L$2347,11,0)</f>
        <v>61</v>
      </c>
    </row>
    <row r="791" spans="1:17" ht="15.6" x14ac:dyDescent="0.3">
      <c r="A791" s="1" t="s">
        <v>1581</v>
      </c>
      <c r="B791" t="str">
        <f>VLOOKUP(A791,'Customer Names'!$A$2:$E$2336,5,)</f>
        <v xml:space="preserve">  Joel</v>
      </c>
      <c r="C791">
        <f>VLOOKUP(A791,'Medical Examinations'!$B$2:$K$2337,2,)</f>
        <v>23.655000000000001</v>
      </c>
      <c r="D791">
        <f>VLOOKUP(A791,'Medical Examinations'!$B$2:$K$2337,3,0)</f>
        <v>8.48</v>
      </c>
      <c r="E791" t="str">
        <f>VLOOKUP(A791,'Medical Examinations'!$B$2:$K$2336,4,0)</f>
        <v>Yes</v>
      </c>
      <c r="F791" t="str">
        <f>VLOOKUP(A791,'Medical Examinations'!$B$2:$K$2337,5,0)</f>
        <v>No</v>
      </c>
      <c r="G791" t="str">
        <f>VLOOKUP(A791,'Medical Examinations'!$B$2:$K$2337,6,0)</f>
        <v>No</v>
      </c>
      <c r="H791">
        <f>VLOOKUP(A791,'Medical Examinations'!$B$2:$K$2337,7,0)</f>
        <v>2</v>
      </c>
      <c r="I791" t="str">
        <f>VLOOKUP(A791,'Medical Examinations'!$B$2:$K$2337,8,0)</f>
        <v>No</v>
      </c>
      <c r="J791" t="str">
        <f>VLOOKUP(A791,'Medical Examinations'!$B$2:$K$2337,9,0)</f>
        <v>Normal Weight</v>
      </c>
      <c r="K791" t="str">
        <f>VLOOKUP(A791,'Medical Examinations'!$B$2:$K$2337,10,0)</f>
        <v>Diabetes</v>
      </c>
      <c r="L791" s="14">
        <f>VLOOKUP(A791,'Hospitalisation Details'!B791:L3136,10,0)</f>
        <v>22531</v>
      </c>
      <c r="M791">
        <f>VLOOKUP(A791,'Hospitalisation Details'!$B$2:$L$2347,6,0)</f>
        <v>13129.6</v>
      </c>
      <c r="N791" t="str">
        <f>VLOOKUP(A791,'Hospitalisation Details'!$B$2:$L$2347,7,0)</f>
        <v>tier - 3</v>
      </c>
      <c r="O791" t="str">
        <f>VLOOKUP(A791,'Hospitalisation Details'!$B$2:$L$2347,8,0)</f>
        <v>tier - 2</v>
      </c>
      <c r="P791" t="str">
        <f>VLOOKUP(A791,'Hospitalisation Details'!$B$2:$L$2347,9,0)</f>
        <v>R1017</v>
      </c>
      <c r="Q791">
        <f>VLOOKUP(A791,'Hospitalisation Details'!$B$2:$L$2347,11,0)</f>
        <v>61</v>
      </c>
    </row>
    <row r="792" spans="1:17" ht="15.6" x14ac:dyDescent="0.3">
      <c r="A792" s="1" t="s">
        <v>1580</v>
      </c>
      <c r="B792" t="str">
        <f>VLOOKUP(A792,'Customer Names'!$A$2:$E$2336,5,)</f>
        <v xml:space="preserve">  Pamela J</v>
      </c>
      <c r="C792">
        <f>VLOOKUP(A792,'Medical Examinations'!$B$2:$K$2337,2,)</f>
        <v>28</v>
      </c>
      <c r="D792">
        <f>VLOOKUP(A792,'Medical Examinations'!$B$2:$K$2337,3,0)</f>
        <v>5.57</v>
      </c>
      <c r="E792" t="str">
        <f>VLOOKUP(A792,'Medical Examinations'!$B$2:$K$2336,4,0)</f>
        <v>No</v>
      </c>
      <c r="F792" t="str">
        <f>VLOOKUP(A792,'Medical Examinations'!$B$2:$K$2337,5,0)</f>
        <v>No</v>
      </c>
      <c r="G792" t="str">
        <f>VLOOKUP(A792,'Medical Examinations'!$B$2:$K$2337,6,0)</f>
        <v>No</v>
      </c>
      <c r="H792">
        <f>VLOOKUP(A792,'Medical Examinations'!$B$2:$K$2337,7,0)</f>
        <v>0</v>
      </c>
      <c r="I792" t="str">
        <f>VLOOKUP(A792,'Medical Examinations'!$B$2:$K$2337,8,0)</f>
        <v>No</v>
      </c>
      <c r="J792" t="str">
        <f>VLOOKUP(A792,'Medical Examinations'!$B$2:$K$2337,9,0)</f>
        <v>Overweight</v>
      </c>
      <c r="K792" t="str">
        <f>VLOOKUP(A792,'Medical Examinations'!$B$2:$K$2337,10,0)</f>
        <v>Normal</v>
      </c>
      <c r="L792" s="14">
        <f>VLOOKUP(A792,'Hospitalisation Details'!B792:L3137,10,0)</f>
        <v>36388</v>
      </c>
      <c r="M792">
        <f>VLOOKUP(A792,'Hospitalisation Details'!$B$2:$L$2347,6,0)</f>
        <v>13126.68</v>
      </c>
      <c r="N792" t="str">
        <f>VLOOKUP(A792,'Hospitalisation Details'!$B$2:$L$2347,7,0)</f>
        <v>tier - 3</v>
      </c>
      <c r="O792" t="str">
        <f>VLOOKUP(A792,'Hospitalisation Details'!$B$2:$L$2347,8,0)</f>
        <v>tier - 3</v>
      </c>
      <c r="P792" t="str">
        <f>VLOOKUP(A792,'Hospitalisation Details'!$B$2:$L$2347,9,0)</f>
        <v>R1011</v>
      </c>
      <c r="Q792">
        <f>VLOOKUP(A792,'Hospitalisation Details'!$B$2:$L$2347,11,0)</f>
        <v>23</v>
      </c>
    </row>
    <row r="793" spans="1:17" ht="15.6" x14ac:dyDescent="0.3">
      <c r="A793" s="1" t="s">
        <v>1579</v>
      </c>
      <c r="B793" t="str">
        <f>VLOOKUP(A793,'Customer Names'!$A$2:$E$2336,5,)</f>
        <v xml:space="preserve">  Brittney</v>
      </c>
      <c r="C793">
        <f>VLOOKUP(A793,'Medical Examinations'!$B$2:$K$2337,2,)</f>
        <v>30.23</v>
      </c>
      <c r="D793">
        <f>VLOOKUP(A793,'Medical Examinations'!$B$2:$K$2337,3,0)</f>
        <v>6.94</v>
      </c>
      <c r="E793" t="str">
        <f>VLOOKUP(A793,'Medical Examinations'!$B$2:$K$2336,4,0)</f>
        <v>Yes</v>
      </c>
      <c r="F793" t="str">
        <f>VLOOKUP(A793,'Medical Examinations'!$B$2:$K$2337,5,0)</f>
        <v>No</v>
      </c>
      <c r="G793" t="str">
        <f>VLOOKUP(A793,'Medical Examinations'!$B$2:$K$2337,6,0)</f>
        <v>Yes</v>
      </c>
      <c r="H793">
        <f>VLOOKUP(A793,'Medical Examinations'!$B$2:$K$2337,7,0)</f>
        <v>1</v>
      </c>
      <c r="I793" t="str">
        <f>VLOOKUP(A793,'Medical Examinations'!$B$2:$K$2337,8,0)</f>
        <v>No</v>
      </c>
      <c r="J793" t="str">
        <f>VLOOKUP(A793,'Medical Examinations'!$B$2:$K$2337,9,0)</f>
        <v>Obesity</v>
      </c>
      <c r="K793" t="str">
        <f>VLOOKUP(A793,'Medical Examinations'!$B$2:$K$2337,10,0)</f>
        <v>Diabetes</v>
      </c>
      <c r="L793" s="14">
        <f>VLOOKUP(A793,'Hospitalisation Details'!B793:L3138,10,0)</f>
        <v>23268</v>
      </c>
      <c r="M793">
        <f>VLOOKUP(A793,'Hospitalisation Details'!$B$2:$L$2347,6,0)</f>
        <v>13116.84</v>
      </c>
      <c r="N793" t="str">
        <f>VLOOKUP(A793,'Hospitalisation Details'!$B$2:$L$2347,7,0)</f>
        <v>tier - 3</v>
      </c>
      <c r="O793" t="str">
        <f>VLOOKUP(A793,'Hospitalisation Details'!$B$2:$L$2347,8,0)</f>
        <v>tier - 1</v>
      </c>
      <c r="P793" t="str">
        <f>VLOOKUP(A793,'Hospitalisation Details'!$B$2:$L$2347,9,0)</f>
        <v>R1012</v>
      </c>
      <c r="Q793">
        <f>VLOOKUP(A793,'Hospitalisation Details'!$B$2:$L$2347,11,0)</f>
        <v>59</v>
      </c>
    </row>
    <row r="794" spans="1:17" ht="15.6" x14ac:dyDescent="0.3">
      <c r="A794" s="1" t="s">
        <v>1578</v>
      </c>
      <c r="B794" t="str">
        <f>VLOOKUP(A794,'Customer Names'!$A$2:$E$2336,5,)</f>
        <v xml:space="preserve">  Sheila</v>
      </c>
      <c r="C794">
        <f>VLOOKUP(A794,'Medical Examinations'!$B$2:$K$2337,2,)</f>
        <v>51.14</v>
      </c>
      <c r="D794">
        <f>VLOOKUP(A794,'Medical Examinations'!$B$2:$K$2337,3,0)</f>
        <v>4.05</v>
      </c>
      <c r="E794" t="str">
        <f>VLOOKUP(A794,'Medical Examinations'!$B$2:$K$2336,4,0)</f>
        <v>No</v>
      </c>
      <c r="F794" t="str">
        <f>VLOOKUP(A794,'Medical Examinations'!$B$2:$K$2337,5,0)</f>
        <v>No</v>
      </c>
      <c r="G794" t="str">
        <f>VLOOKUP(A794,'Medical Examinations'!$B$2:$K$2337,6,0)</f>
        <v>No</v>
      </c>
      <c r="H794">
        <f>VLOOKUP(A794,'Medical Examinations'!$B$2:$K$2337,7,0)</f>
        <v>1</v>
      </c>
      <c r="I794" t="str">
        <f>VLOOKUP(A794,'Medical Examinations'!$B$2:$K$2337,8,0)</f>
        <v>No</v>
      </c>
      <c r="J794" t="str">
        <f>VLOOKUP(A794,'Medical Examinations'!$B$2:$K$2337,9,0)</f>
        <v>Obesity</v>
      </c>
      <c r="K794" t="str">
        <f>VLOOKUP(A794,'Medical Examinations'!$B$2:$K$2337,10,0)</f>
        <v>Normal</v>
      </c>
      <c r="L794" s="14">
        <f>VLOOKUP(A794,'Hospitalisation Details'!B794:L3139,10,0)</f>
        <v>33828</v>
      </c>
      <c r="M794">
        <f>VLOOKUP(A794,'Hospitalisation Details'!$B$2:$L$2347,6,0)</f>
        <v>13113.51</v>
      </c>
      <c r="N794" t="str">
        <f>VLOOKUP(A794,'Hospitalisation Details'!$B$2:$L$2347,7,0)</f>
        <v>tier - 3</v>
      </c>
      <c r="O794" t="str">
        <f>VLOOKUP(A794,'Hospitalisation Details'!$B$2:$L$2347,8,0)</f>
        <v>tier - 2</v>
      </c>
      <c r="P794" t="str">
        <f>VLOOKUP(A794,'Hospitalisation Details'!$B$2:$L$2347,9,0)</f>
        <v>R1026</v>
      </c>
      <c r="Q794">
        <f>VLOOKUP(A794,'Hospitalisation Details'!$B$2:$L$2347,11,0)</f>
        <v>30</v>
      </c>
    </row>
    <row r="795" spans="1:17" ht="15.6" x14ac:dyDescent="0.3">
      <c r="A795" s="1" t="s">
        <v>1577</v>
      </c>
      <c r="B795" t="str">
        <f>VLOOKUP(A795,'Customer Names'!$A$2:$E$2336,5,)</f>
        <v xml:space="preserve">  Koji</v>
      </c>
      <c r="C795">
        <f>VLOOKUP(A795,'Medical Examinations'!$B$2:$K$2337,2,)</f>
        <v>24.32</v>
      </c>
      <c r="D795">
        <f>VLOOKUP(A795,'Medical Examinations'!$B$2:$K$2337,3,0)</f>
        <v>10.220000000000001</v>
      </c>
      <c r="E795" t="str">
        <f>VLOOKUP(A795,'Medical Examinations'!$B$2:$K$2336,4,0)</f>
        <v>No</v>
      </c>
      <c r="F795" t="str">
        <f>VLOOKUP(A795,'Medical Examinations'!$B$2:$K$2337,5,0)</f>
        <v>No</v>
      </c>
      <c r="G795" t="str">
        <f>VLOOKUP(A795,'Medical Examinations'!$B$2:$K$2337,6,0)</f>
        <v>No</v>
      </c>
      <c r="H795">
        <f>VLOOKUP(A795,'Medical Examinations'!$B$2:$K$2337,7,0)</f>
        <v>0</v>
      </c>
      <c r="I795" t="str">
        <f>VLOOKUP(A795,'Medical Examinations'!$B$2:$K$2337,8,0)</f>
        <v>No</v>
      </c>
      <c r="J795" t="str">
        <f>VLOOKUP(A795,'Medical Examinations'!$B$2:$K$2337,9,0)</f>
        <v>Normal Weight</v>
      </c>
      <c r="K795" t="str">
        <f>VLOOKUP(A795,'Medical Examinations'!$B$2:$K$2337,10,0)</f>
        <v>Diabetes</v>
      </c>
      <c r="L795" s="14">
        <f>VLOOKUP(A795,'Hospitalisation Details'!B795:L3140,10,0)</f>
        <v>22860</v>
      </c>
      <c r="M795">
        <f>VLOOKUP(A795,'Hospitalisation Details'!$B$2:$L$2347,6,0)</f>
        <v>13112.6</v>
      </c>
      <c r="N795" t="str">
        <f>VLOOKUP(A795,'Hospitalisation Details'!$B$2:$L$2347,7,0)</f>
        <v>tier - 3</v>
      </c>
      <c r="O795" t="str">
        <f>VLOOKUP(A795,'Hospitalisation Details'!$B$2:$L$2347,8,0)</f>
        <v>tier - 3</v>
      </c>
      <c r="P795" t="str">
        <f>VLOOKUP(A795,'Hospitalisation Details'!$B$2:$L$2347,9,0)</f>
        <v>R1012</v>
      </c>
      <c r="Q795">
        <f>VLOOKUP(A795,'Hospitalisation Details'!$B$2:$L$2347,11,0)</f>
        <v>60</v>
      </c>
    </row>
    <row r="796" spans="1:17" ht="15.6" x14ac:dyDescent="0.3">
      <c r="A796" s="1" t="s">
        <v>1576</v>
      </c>
      <c r="B796" t="str">
        <f>VLOOKUP(A796,'Customer Names'!$A$2:$E$2336,5,)</f>
        <v xml:space="preserve">  Sarah</v>
      </c>
      <c r="C796">
        <f>VLOOKUP(A796,'Medical Examinations'!$B$2:$K$2337,2,)</f>
        <v>38.06</v>
      </c>
      <c r="D796">
        <f>VLOOKUP(A796,'Medical Examinations'!$B$2:$K$2337,3,0)</f>
        <v>9.24</v>
      </c>
      <c r="E796" t="str">
        <f>VLOOKUP(A796,'Medical Examinations'!$B$2:$K$2336,4,0)</f>
        <v>No</v>
      </c>
      <c r="F796" t="str">
        <f>VLOOKUP(A796,'Medical Examinations'!$B$2:$K$2337,5,0)</f>
        <v>No</v>
      </c>
      <c r="G796" t="str">
        <f>VLOOKUP(A796,'Medical Examinations'!$B$2:$K$2337,6,0)</f>
        <v>No</v>
      </c>
      <c r="H796">
        <f>VLOOKUP(A796,'Medical Examinations'!$B$2:$K$2337,7,0)</f>
        <v>0</v>
      </c>
      <c r="I796" t="str">
        <f>VLOOKUP(A796,'Medical Examinations'!$B$2:$K$2337,8,0)</f>
        <v>No</v>
      </c>
      <c r="J796" t="str">
        <f>VLOOKUP(A796,'Medical Examinations'!$B$2:$K$2337,9,0)</f>
        <v>Obesity</v>
      </c>
      <c r="K796" t="str">
        <f>VLOOKUP(A796,'Medical Examinations'!$B$2:$K$2337,10,0)</f>
        <v>Diabetes</v>
      </c>
      <c r="L796" s="14">
        <f>VLOOKUP(A796,'Hospitalisation Details'!B796:L3141,10,0)</f>
        <v>26236</v>
      </c>
      <c r="M796">
        <f>VLOOKUP(A796,'Hospitalisation Details'!$B$2:$L$2347,6,0)</f>
        <v>13110.79</v>
      </c>
      <c r="N796" t="str">
        <f>VLOOKUP(A796,'Hospitalisation Details'!$B$2:$L$2347,7,0)</f>
        <v>tier - 3</v>
      </c>
      <c r="O796" t="str">
        <f>VLOOKUP(A796,'Hospitalisation Details'!$B$2:$L$2347,8,0)</f>
        <v>tier - 2</v>
      </c>
      <c r="P796" t="str">
        <f>VLOOKUP(A796,'Hospitalisation Details'!$B$2:$L$2347,9,0)</f>
        <v>R1011</v>
      </c>
      <c r="Q796">
        <f>VLOOKUP(A796,'Hospitalisation Details'!$B$2:$L$2347,11,0)</f>
        <v>51</v>
      </c>
    </row>
    <row r="797" spans="1:17" ht="15.6" x14ac:dyDescent="0.3">
      <c r="A797" s="1" t="s">
        <v>1575</v>
      </c>
      <c r="B797" t="str">
        <f>VLOOKUP(A797,'Customer Names'!$A$2:$E$2336,5,)</f>
        <v xml:space="preserve">  Colleen M</v>
      </c>
      <c r="C797">
        <f>VLOOKUP(A797,'Medical Examinations'!$B$2:$K$2337,2,)</f>
        <v>37.700000000000003</v>
      </c>
      <c r="D797">
        <f>VLOOKUP(A797,'Medical Examinations'!$B$2:$K$2337,3,0)</f>
        <v>8.6</v>
      </c>
      <c r="E797" t="str">
        <f>VLOOKUP(A797,'Medical Examinations'!$B$2:$K$2336,4,0)</f>
        <v>No</v>
      </c>
      <c r="F797" t="str">
        <f>VLOOKUP(A797,'Medical Examinations'!$B$2:$K$2337,5,0)</f>
        <v>No</v>
      </c>
      <c r="G797" t="str">
        <f>VLOOKUP(A797,'Medical Examinations'!$B$2:$K$2337,6,0)</f>
        <v>No</v>
      </c>
      <c r="H797">
        <f>VLOOKUP(A797,'Medical Examinations'!$B$2:$K$2337,7,0)</f>
        <v>0</v>
      </c>
      <c r="I797" t="str">
        <f>VLOOKUP(A797,'Medical Examinations'!$B$2:$K$2337,8,0)</f>
        <v>No</v>
      </c>
      <c r="J797" t="str">
        <f>VLOOKUP(A797,'Medical Examinations'!$B$2:$K$2337,9,0)</f>
        <v>Obesity</v>
      </c>
      <c r="K797" t="str">
        <f>VLOOKUP(A797,'Medical Examinations'!$B$2:$K$2337,10,0)</f>
        <v>Diabetes</v>
      </c>
      <c r="L797" s="14">
        <f>VLOOKUP(A797,'Hospitalisation Details'!B797:L3142,10,0)</f>
        <v>28688</v>
      </c>
      <c r="M797">
        <f>VLOOKUP(A797,'Hospitalisation Details'!$B$2:$L$2347,6,0)</f>
        <v>13101.74</v>
      </c>
      <c r="N797" t="str">
        <f>VLOOKUP(A797,'Hospitalisation Details'!$B$2:$L$2347,7,0)</f>
        <v>tier - 3</v>
      </c>
      <c r="O797" t="str">
        <f>VLOOKUP(A797,'Hospitalisation Details'!$B$2:$L$2347,8,0)</f>
        <v>tier - 2</v>
      </c>
      <c r="P797" t="str">
        <f>VLOOKUP(A797,'Hospitalisation Details'!$B$2:$L$2347,9,0)</f>
        <v>R1026</v>
      </c>
      <c r="Q797">
        <f>VLOOKUP(A797,'Hospitalisation Details'!$B$2:$L$2347,11,0)</f>
        <v>44</v>
      </c>
    </row>
    <row r="798" spans="1:17" ht="15.6" x14ac:dyDescent="0.3">
      <c r="A798" s="1" t="s">
        <v>1574</v>
      </c>
      <c r="B798" t="str">
        <f>VLOOKUP(A798,'Customer Names'!$A$2:$E$2336,5,)</f>
        <v xml:space="preserve">  Deedra G</v>
      </c>
      <c r="C798">
        <f>VLOOKUP(A798,'Medical Examinations'!$B$2:$K$2337,2,)</f>
        <v>44</v>
      </c>
      <c r="D798">
        <f>VLOOKUP(A798,'Medical Examinations'!$B$2:$K$2337,3,0)</f>
        <v>9.32</v>
      </c>
      <c r="E798" t="str">
        <f>VLOOKUP(A798,'Medical Examinations'!$B$2:$K$2336,4,0)</f>
        <v>Yes</v>
      </c>
      <c r="F798" t="str">
        <f>VLOOKUP(A798,'Medical Examinations'!$B$2:$K$2337,5,0)</f>
        <v>No</v>
      </c>
      <c r="G798" t="str">
        <f>VLOOKUP(A798,'Medical Examinations'!$B$2:$K$2337,6,0)</f>
        <v>No</v>
      </c>
      <c r="H798">
        <f>VLOOKUP(A798,'Medical Examinations'!$B$2:$K$2337,7,0)</f>
        <v>2</v>
      </c>
      <c r="I798" t="str">
        <f>VLOOKUP(A798,'Medical Examinations'!$B$2:$K$2337,8,0)</f>
        <v>No</v>
      </c>
      <c r="J798" t="str">
        <f>VLOOKUP(A798,'Medical Examinations'!$B$2:$K$2337,9,0)</f>
        <v>Obesity</v>
      </c>
      <c r="K798" t="str">
        <f>VLOOKUP(A798,'Medical Examinations'!$B$2:$K$2337,10,0)</f>
        <v>Diabetes</v>
      </c>
      <c r="L798" s="14">
        <f>VLOOKUP(A798,'Hospitalisation Details'!B798:L3143,10,0)</f>
        <v>22591</v>
      </c>
      <c r="M798">
        <f>VLOOKUP(A798,'Hospitalisation Details'!$B$2:$L$2347,6,0)</f>
        <v>13063.88</v>
      </c>
      <c r="N798" t="str">
        <f>VLOOKUP(A798,'Hospitalisation Details'!$B$2:$L$2347,7,0)</f>
        <v>tier - 3</v>
      </c>
      <c r="O798" t="str">
        <f>VLOOKUP(A798,'Hospitalisation Details'!$B$2:$L$2347,8,0)</f>
        <v>tier - 2</v>
      </c>
      <c r="P798" t="str">
        <f>VLOOKUP(A798,'Hospitalisation Details'!$B$2:$L$2347,9,0)</f>
        <v>R1011</v>
      </c>
      <c r="Q798">
        <f>VLOOKUP(A798,'Hospitalisation Details'!$B$2:$L$2347,11,0)</f>
        <v>61</v>
      </c>
    </row>
    <row r="799" spans="1:17" ht="15.6" x14ac:dyDescent="0.3">
      <c r="A799" s="1" t="s">
        <v>1573</v>
      </c>
      <c r="B799" t="str">
        <f>VLOOKUP(A799,'Customer Names'!$A$2:$E$2336,5,)</f>
        <v xml:space="preserve">  Kulwinder</v>
      </c>
      <c r="C799">
        <f>VLOOKUP(A799,'Medical Examinations'!$B$2:$K$2337,2,)</f>
        <v>41.45</v>
      </c>
      <c r="D799">
        <f>VLOOKUP(A799,'Medical Examinations'!$B$2:$K$2337,3,0)</f>
        <v>6.12</v>
      </c>
      <c r="E799" t="str">
        <f>VLOOKUP(A799,'Medical Examinations'!$B$2:$K$2336,4,0)</f>
        <v>Yes</v>
      </c>
      <c r="F799" t="str">
        <f>VLOOKUP(A799,'Medical Examinations'!$B$2:$K$2337,5,0)</f>
        <v>No</v>
      </c>
      <c r="G799" t="str">
        <f>VLOOKUP(A799,'Medical Examinations'!$B$2:$K$2337,6,0)</f>
        <v>No</v>
      </c>
      <c r="H799">
        <f>VLOOKUP(A799,'Medical Examinations'!$B$2:$K$2337,7,0)</f>
        <v>0</v>
      </c>
      <c r="I799" t="str">
        <f>VLOOKUP(A799,'Medical Examinations'!$B$2:$K$2337,8,0)</f>
        <v>No</v>
      </c>
      <c r="J799" t="str">
        <f>VLOOKUP(A799,'Medical Examinations'!$B$2:$K$2337,9,0)</f>
        <v>Obesity</v>
      </c>
      <c r="K799" t="str">
        <f>VLOOKUP(A799,'Medical Examinations'!$B$2:$K$2337,10,0)</f>
        <v>Prediabetes</v>
      </c>
      <c r="L799" s="14">
        <f>VLOOKUP(A799,'Hospitalisation Details'!B799:L3144,10,0)</f>
        <v>31346</v>
      </c>
      <c r="M799">
        <f>VLOOKUP(A799,'Hospitalisation Details'!$B$2:$L$2347,6,0)</f>
        <v>13051.22</v>
      </c>
      <c r="N799" t="str">
        <f>VLOOKUP(A799,'Hospitalisation Details'!$B$2:$L$2347,7,0)</f>
        <v>tier - 3</v>
      </c>
      <c r="O799" t="str">
        <f>VLOOKUP(A799,'Hospitalisation Details'!$B$2:$L$2347,8,0)</f>
        <v>tier - 1</v>
      </c>
      <c r="P799" t="str">
        <f>VLOOKUP(A799,'Hospitalisation Details'!$B$2:$L$2347,9,0)</f>
        <v>R1026</v>
      </c>
      <c r="Q799">
        <f>VLOOKUP(A799,'Hospitalisation Details'!$B$2:$L$2347,11,0)</f>
        <v>37</v>
      </c>
    </row>
    <row r="800" spans="1:17" ht="15.6" x14ac:dyDescent="0.3">
      <c r="A800" s="1" t="s">
        <v>1572</v>
      </c>
      <c r="B800" t="str">
        <f>VLOOKUP(A800,'Customer Names'!$A$2:$E$2336,5,)</f>
        <v xml:space="preserve">  Ann M</v>
      </c>
      <c r="C800">
        <f>VLOOKUP(A800,'Medical Examinations'!$B$2:$K$2337,2,)</f>
        <v>25.364999999999998</v>
      </c>
      <c r="D800">
        <f>VLOOKUP(A800,'Medical Examinations'!$B$2:$K$2337,3,0)</f>
        <v>9.19</v>
      </c>
      <c r="E800" t="str">
        <f>VLOOKUP(A800,'Medical Examinations'!$B$2:$K$2336,4,0)</f>
        <v>Yes</v>
      </c>
      <c r="F800" t="str">
        <f>VLOOKUP(A800,'Medical Examinations'!$B$2:$K$2337,5,0)</f>
        <v>No</v>
      </c>
      <c r="G800" t="str">
        <f>VLOOKUP(A800,'Medical Examinations'!$B$2:$K$2337,6,0)</f>
        <v>No</v>
      </c>
      <c r="H800">
        <f>VLOOKUP(A800,'Medical Examinations'!$B$2:$K$2337,7,0)</f>
        <v>0</v>
      </c>
      <c r="I800" t="str">
        <f>VLOOKUP(A800,'Medical Examinations'!$B$2:$K$2337,8,0)</f>
        <v>No</v>
      </c>
      <c r="J800" t="str">
        <f>VLOOKUP(A800,'Medical Examinations'!$B$2:$K$2337,9,0)</f>
        <v>Overweight</v>
      </c>
      <c r="K800" t="str">
        <f>VLOOKUP(A800,'Medical Examinations'!$B$2:$K$2337,10,0)</f>
        <v>Diabetes</v>
      </c>
      <c r="L800" s="14">
        <f>VLOOKUP(A800,'Hospitalisation Details'!B800:L3145,10,0)</f>
        <v>24690</v>
      </c>
      <c r="M800">
        <f>VLOOKUP(A800,'Hospitalisation Details'!$B$2:$L$2347,6,0)</f>
        <v>13047.33</v>
      </c>
      <c r="N800" t="str">
        <f>VLOOKUP(A800,'Hospitalisation Details'!$B$2:$L$2347,7,0)</f>
        <v>tier - 3</v>
      </c>
      <c r="O800" t="str">
        <f>VLOOKUP(A800,'Hospitalisation Details'!$B$2:$L$2347,8,0)</f>
        <v>tier - 3</v>
      </c>
      <c r="P800" t="str">
        <f>VLOOKUP(A800,'Hospitalisation Details'!$B$2:$L$2347,9,0)</f>
        <v>R1024</v>
      </c>
      <c r="Q800">
        <f>VLOOKUP(A800,'Hospitalisation Details'!$B$2:$L$2347,11,0)</f>
        <v>55</v>
      </c>
    </row>
    <row r="801" spans="1:17" ht="15.6" x14ac:dyDescent="0.3">
      <c r="A801" s="1" t="s">
        <v>1571</v>
      </c>
      <c r="B801" t="str">
        <f>VLOOKUP(A801,'Customer Names'!$A$2:$E$2336,5,)</f>
        <v xml:space="preserve">  Sarah E</v>
      </c>
      <c r="C801">
        <f>VLOOKUP(A801,'Medical Examinations'!$B$2:$K$2337,2,)</f>
        <v>34.56</v>
      </c>
      <c r="D801">
        <f>VLOOKUP(A801,'Medical Examinations'!$B$2:$K$2337,3,0)</f>
        <v>5.84</v>
      </c>
      <c r="E801" t="str">
        <f>VLOOKUP(A801,'Medical Examinations'!$B$2:$K$2336,4,0)</f>
        <v>Yes</v>
      </c>
      <c r="F801" t="str">
        <f>VLOOKUP(A801,'Medical Examinations'!$B$2:$K$2337,5,0)</f>
        <v>No</v>
      </c>
      <c r="G801" t="str">
        <f>VLOOKUP(A801,'Medical Examinations'!$B$2:$K$2337,6,0)</f>
        <v>Yes</v>
      </c>
      <c r="H801">
        <f>VLOOKUP(A801,'Medical Examinations'!$B$2:$K$2337,7,0)</f>
        <v>1</v>
      </c>
      <c r="I801" t="str">
        <f>VLOOKUP(A801,'Medical Examinations'!$B$2:$K$2337,8,0)</f>
        <v>No</v>
      </c>
      <c r="J801" t="str">
        <f>VLOOKUP(A801,'Medical Examinations'!$B$2:$K$2337,9,0)</f>
        <v>Obesity</v>
      </c>
      <c r="K801" t="str">
        <f>VLOOKUP(A801,'Medical Examinations'!$B$2:$K$2337,10,0)</f>
        <v>Prediabetes</v>
      </c>
      <c r="L801" s="14">
        <f>VLOOKUP(A801,'Hospitalisation Details'!B801:L3146,10,0)</f>
        <v>25469</v>
      </c>
      <c r="M801">
        <f>VLOOKUP(A801,'Hospitalisation Details'!$B$2:$L$2347,6,0)</f>
        <v>13044.41</v>
      </c>
      <c r="N801" t="str">
        <f>VLOOKUP(A801,'Hospitalisation Details'!$B$2:$L$2347,7,0)</f>
        <v>tier - 3</v>
      </c>
      <c r="O801" t="str">
        <f>VLOOKUP(A801,'Hospitalisation Details'!$B$2:$L$2347,8,0)</f>
        <v>tier - 1</v>
      </c>
      <c r="P801" t="str">
        <f>VLOOKUP(A801,'Hospitalisation Details'!$B$2:$L$2347,9,0)</f>
        <v>R1012</v>
      </c>
      <c r="Q801">
        <f>VLOOKUP(A801,'Hospitalisation Details'!$B$2:$L$2347,11,0)</f>
        <v>53</v>
      </c>
    </row>
    <row r="802" spans="1:17" ht="15.6" x14ac:dyDescent="0.3">
      <c r="A802" s="1" t="s">
        <v>1570</v>
      </c>
      <c r="B802" t="str">
        <f>VLOOKUP(A802,'Customer Names'!$A$2:$E$2336,5,)</f>
        <v xml:space="preserve">  Apryl J</v>
      </c>
      <c r="C802">
        <f>VLOOKUP(A802,'Medical Examinations'!$B$2:$K$2337,2,)</f>
        <v>28.2</v>
      </c>
      <c r="D802">
        <f>VLOOKUP(A802,'Medical Examinations'!$B$2:$K$2337,3,0)</f>
        <v>7.19</v>
      </c>
      <c r="E802" t="str">
        <f>VLOOKUP(A802,'Medical Examinations'!$B$2:$K$2336,4,0)</f>
        <v>Yes</v>
      </c>
      <c r="F802" t="str">
        <f>VLOOKUP(A802,'Medical Examinations'!$B$2:$K$2337,5,0)</f>
        <v>No</v>
      </c>
      <c r="G802" t="str">
        <f>VLOOKUP(A802,'Medical Examinations'!$B$2:$K$2337,6,0)</f>
        <v>No</v>
      </c>
      <c r="H802">
        <f>VLOOKUP(A802,'Medical Examinations'!$B$2:$K$2337,7,0)</f>
        <v>2</v>
      </c>
      <c r="I802" t="str">
        <f>VLOOKUP(A802,'Medical Examinations'!$B$2:$K$2337,8,0)</f>
        <v>No</v>
      </c>
      <c r="J802" t="str">
        <f>VLOOKUP(A802,'Medical Examinations'!$B$2:$K$2337,9,0)</f>
        <v>Overweight</v>
      </c>
      <c r="K802" t="str">
        <f>VLOOKUP(A802,'Medical Examinations'!$B$2:$K$2337,10,0)</f>
        <v>Diabetes</v>
      </c>
      <c r="L802" s="14">
        <f>VLOOKUP(A802,'Hospitalisation Details'!B802:L3147,10,0)</f>
        <v>22594</v>
      </c>
      <c r="M802">
        <f>VLOOKUP(A802,'Hospitalisation Details'!$B$2:$L$2347,6,0)</f>
        <v>13041.92</v>
      </c>
      <c r="N802" t="str">
        <f>VLOOKUP(A802,'Hospitalisation Details'!$B$2:$L$2347,7,0)</f>
        <v>tier - 3</v>
      </c>
      <c r="O802" t="str">
        <f>VLOOKUP(A802,'Hospitalisation Details'!$B$2:$L$2347,8,0)</f>
        <v>tier - 1</v>
      </c>
      <c r="P802" t="str">
        <f>VLOOKUP(A802,'Hospitalisation Details'!$B$2:$L$2347,9,0)</f>
        <v>R1011</v>
      </c>
      <c r="Q802">
        <f>VLOOKUP(A802,'Hospitalisation Details'!$B$2:$L$2347,11,0)</f>
        <v>61</v>
      </c>
    </row>
    <row r="803" spans="1:17" ht="15.6" x14ac:dyDescent="0.3">
      <c r="A803" s="1" t="s">
        <v>1569</v>
      </c>
      <c r="B803" t="str">
        <f>VLOOKUP(A803,'Customer Names'!$A$2:$E$2336,5,)</f>
        <v xml:space="preserve">  Ilana</v>
      </c>
      <c r="C803">
        <f>VLOOKUP(A803,'Medical Examinations'!$B$2:$K$2337,2,)</f>
        <v>30.43</v>
      </c>
      <c r="D803">
        <f>VLOOKUP(A803,'Medical Examinations'!$B$2:$K$2337,3,0)</f>
        <v>9.39</v>
      </c>
      <c r="E803" t="str">
        <f>VLOOKUP(A803,'Medical Examinations'!$B$2:$K$2336,4,0)</f>
        <v>No</v>
      </c>
      <c r="F803" t="str">
        <f>VLOOKUP(A803,'Medical Examinations'!$B$2:$K$2337,5,0)</f>
        <v>No</v>
      </c>
      <c r="G803" t="str">
        <f>VLOOKUP(A803,'Medical Examinations'!$B$2:$K$2337,6,0)</f>
        <v>No</v>
      </c>
      <c r="H803">
        <f>VLOOKUP(A803,'Medical Examinations'!$B$2:$K$2337,7,0)</f>
        <v>0</v>
      </c>
      <c r="I803" t="str">
        <f>VLOOKUP(A803,'Medical Examinations'!$B$2:$K$2337,8,0)</f>
        <v>No</v>
      </c>
      <c r="J803" t="str">
        <f>VLOOKUP(A803,'Medical Examinations'!$B$2:$K$2337,9,0)</f>
        <v>Obesity</v>
      </c>
      <c r="K803" t="str">
        <f>VLOOKUP(A803,'Medical Examinations'!$B$2:$K$2337,10,0)</f>
        <v>Diabetes</v>
      </c>
      <c r="L803" s="14">
        <f>VLOOKUP(A803,'Hospitalisation Details'!B803:L3148,10,0)</f>
        <v>24050</v>
      </c>
      <c r="M803">
        <f>VLOOKUP(A803,'Hospitalisation Details'!$B$2:$L$2347,6,0)</f>
        <v>13023.93</v>
      </c>
      <c r="N803" t="str">
        <f>VLOOKUP(A803,'Hospitalisation Details'!$B$2:$L$2347,7,0)</f>
        <v>tier - 3</v>
      </c>
      <c r="O803" t="str">
        <f>VLOOKUP(A803,'Hospitalisation Details'!$B$2:$L$2347,8,0)</f>
        <v>tier - 2</v>
      </c>
      <c r="P803" t="str">
        <f>VLOOKUP(A803,'Hospitalisation Details'!$B$2:$L$2347,9,0)</f>
        <v>R1025</v>
      </c>
      <c r="Q803">
        <f>VLOOKUP(A803,'Hospitalisation Details'!$B$2:$L$2347,11,0)</f>
        <v>57</v>
      </c>
    </row>
    <row r="804" spans="1:17" ht="15.6" x14ac:dyDescent="0.3">
      <c r="A804" s="1" t="s">
        <v>1568</v>
      </c>
      <c r="B804" t="str">
        <f>VLOOKUP(A804,'Customer Names'!$A$2:$E$2336,5,)</f>
        <v xml:space="preserve">  Katherine</v>
      </c>
      <c r="C804">
        <f>VLOOKUP(A804,'Medical Examinations'!$B$2:$K$2337,2,)</f>
        <v>32.395000000000003</v>
      </c>
      <c r="D804">
        <f>VLOOKUP(A804,'Medical Examinations'!$B$2:$K$2337,3,0)</f>
        <v>4.2699999999999996</v>
      </c>
      <c r="E804" t="str">
        <f>VLOOKUP(A804,'Medical Examinations'!$B$2:$K$2336,4,0)</f>
        <v>Yes</v>
      </c>
      <c r="F804" t="str">
        <f>VLOOKUP(A804,'Medical Examinations'!$B$2:$K$2337,5,0)</f>
        <v>No</v>
      </c>
      <c r="G804" t="str">
        <f>VLOOKUP(A804,'Medical Examinations'!$B$2:$K$2337,6,0)</f>
        <v>No</v>
      </c>
      <c r="H804">
        <f>VLOOKUP(A804,'Medical Examinations'!$B$2:$K$2337,7,0)</f>
        <v>1</v>
      </c>
      <c r="I804" t="str">
        <f>VLOOKUP(A804,'Medical Examinations'!$B$2:$K$2337,8,0)</f>
        <v>No</v>
      </c>
      <c r="J804" t="str">
        <f>VLOOKUP(A804,'Medical Examinations'!$B$2:$K$2337,9,0)</f>
        <v>Obesity</v>
      </c>
      <c r="K804" t="str">
        <f>VLOOKUP(A804,'Medical Examinations'!$B$2:$K$2337,10,0)</f>
        <v>Normal</v>
      </c>
      <c r="L804" s="14">
        <f>VLOOKUP(A804,'Hospitalisation Details'!B804:L3149,10,0)</f>
        <v>23643</v>
      </c>
      <c r="M804">
        <f>VLOOKUP(A804,'Hospitalisation Details'!$B$2:$L$2347,6,0)</f>
        <v>13019.16</v>
      </c>
      <c r="N804" t="str">
        <f>VLOOKUP(A804,'Hospitalisation Details'!$B$2:$L$2347,7,0)</f>
        <v>tier - 3</v>
      </c>
      <c r="O804" t="str">
        <f>VLOOKUP(A804,'Hospitalisation Details'!$B$2:$L$2347,8,0)</f>
        <v>tier - 1</v>
      </c>
      <c r="P804" t="str">
        <f>VLOOKUP(A804,'Hospitalisation Details'!$B$2:$L$2347,9,0)</f>
        <v>R1024</v>
      </c>
      <c r="Q804">
        <f>VLOOKUP(A804,'Hospitalisation Details'!$B$2:$L$2347,11,0)</f>
        <v>58</v>
      </c>
    </row>
    <row r="805" spans="1:17" ht="15.6" x14ac:dyDescent="0.3">
      <c r="A805" s="1" t="s">
        <v>1567</v>
      </c>
      <c r="B805" t="str">
        <f>VLOOKUP(A805,'Customer Names'!$A$2:$E$2336,5,)</f>
        <v xml:space="preserve">  Katherine</v>
      </c>
      <c r="C805">
        <f>VLOOKUP(A805,'Medical Examinations'!$B$2:$K$2337,2,)</f>
        <v>24.035</v>
      </c>
      <c r="D805">
        <f>VLOOKUP(A805,'Medical Examinations'!$B$2:$K$2337,3,0)</f>
        <v>11.71</v>
      </c>
      <c r="E805" t="str">
        <f>VLOOKUP(A805,'Medical Examinations'!$B$2:$K$2336,4,0)</f>
        <v>No</v>
      </c>
      <c r="F805" t="str">
        <f>VLOOKUP(A805,'Medical Examinations'!$B$2:$K$2337,5,0)</f>
        <v>No</v>
      </c>
      <c r="G805" t="str">
        <f>VLOOKUP(A805,'Medical Examinations'!$B$2:$K$2337,6,0)</f>
        <v>No</v>
      </c>
      <c r="H805">
        <f>VLOOKUP(A805,'Medical Examinations'!$B$2:$K$2337,7,0)</f>
        <v>0</v>
      </c>
      <c r="I805" t="str">
        <f>VLOOKUP(A805,'Medical Examinations'!$B$2:$K$2337,8,0)</f>
        <v>No</v>
      </c>
      <c r="J805" t="str">
        <f>VLOOKUP(A805,'Medical Examinations'!$B$2:$K$2337,9,0)</f>
        <v>Normal Weight</v>
      </c>
      <c r="K805" t="str">
        <f>VLOOKUP(A805,'Medical Examinations'!$B$2:$K$2337,10,0)</f>
        <v>Diabetes</v>
      </c>
      <c r="L805" s="14">
        <f>VLOOKUP(A805,'Hospitalisation Details'!B805:L3150,10,0)</f>
        <v>22847</v>
      </c>
      <c r="M805">
        <f>VLOOKUP(A805,'Hospitalisation Details'!$B$2:$L$2347,6,0)</f>
        <v>13012.21</v>
      </c>
      <c r="N805" t="str">
        <f>VLOOKUP(A805,'Hospitalisation Details'!$B$2:$L$2347,7,0)</f>
        <v>tier - 3</v>
      </c>
      <c r="O805" t="str">
        <f>VLOOKUP(A805,'Hospitalisation Details'!$B$2:$L$2347,8,0)</f>
        <v>tier - 1</v>
      </c>
      <c r="P805" t="str">
        <f>VLOOKUP(A805,'Hospitalisation Details'!$B$2:$L$2347,9,0)</f>
        <v>R1012</v>
      </c>
      <c r="Q805">
        <f>VLOOKUP(A805,'Hospitalisation Details'!$B$2:$L$2347,11,0)</f>
        <v>60</v>
      </c>
    </row>
    <row r="806" spans="1:17" ht="15.6" x14ac:dyDescent="0.3">
      <c r="A806" s="1" t="s">
        <v>1566</v>
      </c>
      <c r="B806" t="str">
        <f>VLOOKUP(A806,'Customer Names'!$A$2:$E$2336,5,)</f>
        <v xml:space="preserve">  Karl</v>
      </c>
      <c r="C806">
        <f>VLOOKUP(A806,'Medical Examinations'!$B$2:$K$2337,2,)</f>
        <v>37.119999999999997</v>
      </c>
      <c r="D806">
        <f>VLOOKUP(A806,'Medical Examinations'!$B$2:$K$2337,3,0)</f>
        <v>5.29</v>
      </c>
      <c r="E806" t="str">
        <f>VLOOKUP(A806,'Medical Examinations'!$B$2:$K$2336,4,0)</f>
        <v>No</v>
      </c>
      <c r="F806" t="str">
        <f>VLOOKUP(A806,'Medical Examinations'!$B$2:$K$2337,5,0)</f>
        <v>No</v>
      </c>
      <c r="G806" t="str">
        <f>VLOOKUP(A806,'Medical Examinations'!$B$2:$K$2337,6,0)</f>
        <v>No</v>
      </c>
      <c r="H806">
        <f>VLOOKUP(A806,'Medical Examinations'!$B$2:$K$2337,7,0)</f>
        <v>2</v>
      </c>
      <c r="I806" t="str">
        <f>VLOOKUP(A806,'Medical Examinations'!$B$2:$K$2337,8,0)</f>
        <v>No</v>
      </c>
      <c r="J806" t="str">
        <f>VLOOKUP(A806,'Medical Examinations'!$B$2:$K$2337,9,0)</f>
        <v>Obesity</v>
      </c>
      <c r="K806" t="str">
        <f>VLOOKUP(A806,'Medical Examinations'!$B$2:$K$2337,10,0)</f>
        <v>Normal</v>
      </c>
      <c r="L806" s="14">
        <f>VLOOKUP(A806,'Hospitalisation Details'!B806:L3151,10,0)</f>
        <v>26569</v>
      </c>
      <c r="M806">
        <f>VLOOKUP(A806,'Hospitalisation Details'!$B$2:$L$2347,6,0)</f>
        <v>13010.86</v>
      </c>
      <c r="N806" t="str">
        <f>VLOOKUP(A806,'Hospitalisation Details'!$B$2:$L$2347,7,0)</f>
        <v>tier - 3</v>
      </c>
      <c r="O806" t="str">
        <f>VLOOKUP(A806,'Hospitalisation Details'!$B$2:$L$2347,8,0)</f>
        <v>tier - 2</v>
      </c>
      <c r="P806" t="str">
        <f>VLOOKUP(A806,'Hospitalisation Details'!$B$2:$L$2347,9,0)</f>
        <v>R1012</v>
      </c>
      <c r="Q806">
        <f>VLOOKUP(A806,'Hospitalisation Details'!$B$2:$L$2347,11,0)</f>
        <v>50</v>
      </c>
    </row>
    <row r="807" spans="1:17" ht="15.6" x14ac:dyDescent="0.3">
      <c r="A807" s="1" t="s">
        <v>1565</v>
      </c>
      <c r="B807" t="str">
        <f>VLOOKUP(A807,'Customer Names'!$A$2:$E$2336,5,)</f>
        <v xml:space="preserve">  Stephen</v>
      </c>
      <c r="C807">
        <f>VLOOKUP(A807,'Medical Examinations'!$B$2:$K$2337,2,)</f>
        <v>34.840000000000003</v>
      </c>
      <c r="D807">
        <f>VLOOKUP(A807,'Medical Examinations'!$B$2:$K$2337,3,0)</f>
        <v>6</v>
      </c>
      <c r="E807" t="str">
        <f>VLOOKUP(A807,'Medical Examinations'!$B$2:$K$2336,4,0)</f>
        <v>Yes</v>
      </c>
      <c r="F807" t="str">
        <f>VLOOKUP(A807,'Medical Examinations'!$B$2:$K$2337,5,0)</f>
        <v>No</v>
      </c>
      <c r="G807" t="str">
        <f>VLOOKUP(A807,'Medical Examinations'!$B$2:$K$2337,6,0)</f>
        <v>Yes</v>
      </c>
      <c r="H807">
        <f>VLOOKUP(A807,'Medical Examinations'!$B$2:$K$2337,7,0)</f>
        <v>1</v>
      </c>
      <c r="I807" t="str">
        <f>VLOOKUP(A807,'Medical Examinations'!$B$2:$K$2337,8,0)</f>
        <v>No</v>
      </c>
      <c r="J807" t="str">
        <f>VLOOKUP(A807,'Medical Examinations'!$B$2:$K$2337,9,0)</f>
        <v>Obesity</v>
      </c>
      <c r="K807" t="str">
        <f>VLOOKUP(A807,'Medical Examinations'!$B$2:$K$2337,10,0)</f>
        <v>Prediabetes</v>
      </c>
      <c r="L807" s="14">
        <f>VLOOKUP(A807,'Hospitalisation Details'!B807:L3152,10,0)</f>
        <v>25550</v>
      </c>
      <c r="M807">
        <f>VLOOKUP(A807,'Hospitalisation Details'!$B$2:$L$2347,6,0)</f>
        <v>13008.07</v>
      </c>
      <c r="N807" t="str">
        <f>VLOOKUP(A807,'Hospitalisation Details'!$B$2:$L$2347,7,0)</f>
        <v>tier - 3</v>
      </c>
      <c r="O807" t="str">
        <f>VLOOKUP(A807,'Hospitalisation Details'!$B$2:$L$2347,8,0)</f>
        <v>tier - 3</v>
      </c>
      <c r="P807" t="str">
        <f>VLOOKUP(A807,'Hospitalisation Details'!$B$2:$L$2347,9,0)</f>
        <v>R1012</v>
      </c>
      <c r="Q807">
        <f>VLOOKUP(A807,'Hospitalisation Details'!$B$2:$L$2347,11,0)</f>
        <v>53</v>
      </c>
    </row>
    <row r="808" spans="1:17" ht="15.6" x14ac:dyDescent="0.3">
      <c r="A808" s="1" t="s">
        <v>1564</v>
      </c>
      <c r="B808" t="str">
        <f>VLOOKUP(A808,'Customer Names'!$A$2:$E$2336,5,)</f>
        <v xml:space="preserve">  Will</v>
      </c>
      <c r="C808">
        <f>VLOOKUP(A808,'Medical Examinations'!$B$2:$K$2337,2,)</f>
        <v>29.53</v>
      </c>
      <c r="D808">
        <f>VLOOKUP(A808,'Medical Examinations'!$B$2:$K$2337,3,0)</f>
        <v>10.64</v>
      </c>
      <c r="E808" t="str">
        <f>VLOOKUP(A808,'Medical Examinations'!$B$2:$K$2336,4,0)</f>
        <v>No</v>
      </c>
      <c r="F808" t="str">
        <f>VLOOKUP(A808,'Medical Examinations'!$B$2:$K$2337,5,0)</f>
        <v>No</v>
      </c>
      <c r="G808" t="str">
        <f>VLOOKUP(A808,'Medical Examinations'!$B$2:$K$2337,6,0)</f>
        <v>No</v>
      </c>
      <c r="H808">
        <f>VLOOKUP(A808,'Medical Examinations'!$B$2:$K$2337,7,0)</f>
        <v>0</v>
      </c>
      <c r="I808" t="str">
        <f>VLOOKUP(A808,'Medical Examinations'!$B$2:$K$2337,8,0)</f>
        <v>No</v>
      </c>
      <c r="J808" t="str">
        <f>VLOOKUP(A808,'Medical Examinations'!$B$2:$K$2337,9,0)</f>
        <v>Overweight</v>
      </c>
      <c r="K808" t="str">
        <f>VLOOKUP(A808,'Medical Examinations'!$B$2:$K$2337,10,0)</f>
        <v>Diabetes</v>
      </c>
      <c r="L808" s="14">
        <f>VLOOKUP(A808,'Hospitalisation Details'!B808:L3153,10,0)</f>
        <v>22821</v>
      </c>
      <c r="M808">
        <f>VLOOKUP(A808,'Hospitalisation Details'!$B$2:$L$2347,6,0)</f>
        <v>13004.95</v>
      </c>
      <c r="N808" t="str">
        <f>VLOOKUP(A808,'Hospitalisation Details'!$B$2:$L$2347,7,0)</f>
        <v>tier - 3</v>
      </c>
      <c r="O808" t="str">
        <f>VLOOKUP(A808,'Hospitalisation Details'!$B$2:$L$2347,8,0)</f>
        <v>tier - 1</v>
      </c>
      <c r="P808" t="str">
        <f>VLOOKUP(A808,'Hospitalisation Details'!$B$2:$L$2347,9,0)</f>
        <v>R1012</v>
      </c>
      <c r="Q808">
        <f>VLOOKUP(A808,'Hospitalisation Details'!$B$2:$L$2347,11,0)</f>
        <v>60</v>
      </c>
    </row>
    <row r="809" spans="1:17" ht="15.6" x14ac:dyDescent="0.3">
      <c r="A809" s="1" t="s">
        <v>1563</v>
      </c>
      <c r="B809" t="str">
        <f>VLOOKUP(A809,'Customer Names'!$A$2:$E$2336,5,)</f>
        <v xml:space="preserve">  Bradley D</v>
      </c>
      <c r="C809">
        <f>VLOOKUP(A809,'Medical Examinations'!$B$2:$K$2337,2,)</f>
        <v>42.51</v>
      </c>
      <c r="D809">
        <f>VLOOKUP(A809,'Medical Examinations'!$B$2:$K$2337,3,0)</f>
        <v>8.2100000000000009</v>
      </c>
      <c r="E809" t="str">
        <f>VLOOKUP(A809,'Medical Examinations'!$B$2:$K$2336,4,0)</f>
        <v>Yes</v>
      </c>
      <c r="F809" t="str">
        <f>VLOOKUP(A809,'Medical Examinations'!$B$2:$K$2337,5,0)</f>
        <v>No</v>
      </c>
      <c r="G809" t="str">
        <f>VLOOKUP(A809,'Medical Examinations'!$B$2:$K$2337,6,0)</f>
        <v>No</v>
      </c>
      <c r="H809">
        <f>VLOOKUP(A809,'Medical Examinations'!$B$2:$K$2337,7,0)</f>
        <v>0</v>
      </c>
      <c r="I809" t="str">
        <f>VLOOKUP(A809,'Medical Examinations'!$B$2:$K$2337,8,0)</f>
        <v>No</v>
      </c>
      <c r="J809" t="str">
        <f>VLOOKUP(A809,'Medical Examinations'!$B$2:$K$2337,9,0)</f>
        <v>Obesity</v>
      </c>
      <c r="K809" t="str">
        <f>VLOOKUP(A809,'Medical Examinations'!$B$2:$K$2337,10,0)</f>
        <v>Diabetes</v>
      </c>
      <c r="L809" s="14">
        <f>VLOOKUP(A809,'Hospitalisation Details'!B809:L3154,10,0)</f>
        <v>29889</v>
      </c>
      <c r="M809">
        <f>VLOOKUP(A809,'Hospitalisation Details'!$B$2:$L$2347,6,0)</f>
        <v>13002.91</v>
      </c>
      <c r="N809" t="str">
        <f>VLOOKUP(A809,'Hospitalisation Details'!$B$2:$L$2347,7,0)</f>
        <v>tier - 3</v>
      </c>
      <c r="O809" t="str">
        <f>VLOOKUP(A809,'Hospitalisation Details'!$B$2:$L$2347,8,0)</f>
        <v>tier - 1</v>
      </c>
      <c r="P809" t="str">
        <f>VLOOKUP(A809,'Hospitalisation Details'!$B$2:$L$2347,9,0)</f>
        <v>R1012</v>
      </c>
      <c r="Q809">
        <f>VLOOKUP(A809,'Hospitalisation Details'!$B$2:$L$2347,11,0)</f>
        <v>41</v>
      </c>
    </row>
    <row r="810" spans="1:17" ht="15.6" x14ac:dyDescent="0.3">
      <c r="A810" s="1" t="s">
        <v>1562</v>
      </c>
      <c r="B810" t="str">
        <f>VLOOKUP(A810,'Customer Names'!$A$2:$E$2336,5,)</f>
        <v xml:space="preserve">  Amy M</v>
      </c>
      <c r="C810">
        <f>VLOOKUP(A810,'Medical Examinations'!$B$2:$K$2337,2,)</f>
        <v>38.14</v>
      </c>
      <c r="D810">
        <f>VLOOKUP(A810,'Medical Examinations'!$B$2:$K$2337,3,0)</f>
        <v>5.58</v>
      </c>
      <c r="E810" t="str">
        <f>VLOOKUP(A810,'Medical Examinations'!$B$2:$K$2336,4,0)</f>
        <v>No</v>
      </c>
      <c r="F810" t="str">
        <f>VLOOKUP(A810,'Medical Examinations'!$B$2:$K$2337,5,0)</f>
        <v>No</v>
      </c>
      <c r="G810" t="str">
        <f>VLOOKUP(A810,'Medical Examinations'!$B$2:$K$2337,6,0)</f>
        <v>Yes</v>
      </c>
      <c r="H810">
        <f>VLOOKUP(A810,'Medical Examinations'!$B$2:$K$2337,7,0)</f>
        <v>1</v>
      </c>
      <c r="I810" t="str">
        <f>VLOOKUP(A810,'Medical Examinations'!$B$2:$K$2337,8,0)</f>
        <v>No</v>
      </c>
      <c r="J810" t="str">
        <f>VLOOKUP(A810,'Medical Examinations'!$B$2:$K$2337,9,0)</f>
        <v>Obesity</v>
      </c>
      <c r="K810" t="str">
        <f>VLOOKUP(A810,'Medical Examinations'!$B$2:$K$2337,10,0)</f>
        <v>Normal</v>
      </c>
      <c r="L810" s="14">
        <f>VLOOKUP(A810,'Hospitalisation Details'!B810:L3155,10,0)</f>
        <v>29186</v>
      </c>
      <c r="M810">
        <f>VLOOKUP(A810,'Hospitalisation Details'!$B$2:$L$2347,6,0)</f>
        <v>12994.12</v>
      </c>
      <c r="N810" t="str">
        <f>VLOOKUP(A810,'Hospitalisation Details'!$B$2:$L$2347,7,0)</f>
        <v>tier - 3</v>
      </c>
      <c r="O810" t="str">
        <f>VLOOKUP(A810,'Hospitalisation Details'!$B$2:$L$2347,8,0)</f>
        <v>tier - 2</v>
      </c>
      <c r="P810" t="str">
        <f>VLOOKUP(A810,'Hospitalisation Details'!$B$2:$L$2347,9,0)</f>
        <v>R1026</v>
      </c>
      <c r="Q810">
        <f>VLOOKUP(A810,'Hospitalisation Details'!$B$2:$L$2347,11,0)</f>
        <v>43</v>
      </c>
    </row>
    <row r="811" spans="1:17" ht="15.6" x14ac:dyDescent="0.3">
      <c r="A811" s="1" t="s">
        <v>1561</v>
      </c>
      <c r="B811" t="str">
        <f>VLOOKUP(A811,'Customer Names'!$A$2:$E$2336,5,)</f>
        <v xml:space="preserve">  Matthew W</v>
      </c>
      <c r="C811">
        <f>VLOOKUP(A811,'Medical Examinations'!$B$2:$K$2337,2,)</f>
        <v>39.93</v>
      </c>
      <c r="D811">
        <f>VLOOKUP(A811,'Medical Examinations'!$B$2:$K$2337,3,0)</f>
        <v>8.75</v>
      </c>
      <c r="E811" t="str">
        <f>VLOOKUP(A811,'Medical Examinations'!$B$2:$K$2336,4,0)</f>
        <v>No</v>
      </c>
      <c r="F811" t="str">
        <f>VLOOKUP(A811,'Medical Examinations'!$B$2:$K$2337,5,0)</f>
        <v>No</v>
      </c>
      <c r="G811" t="str">
        <f>VLOOKUP(A811,'Medical Examinations'!$B$2:$K$2337,6,0)</f>
        <v>No</v>
      </c>
      <c r="H811">
        <f>VLOOKUP(A811,'Medical Examinations'!$B$2:$K$2337,7,0)</f>
        <v>0</v>
      </c>
      <c r="I811" t="str">
        <f>VLOOKUP(A811,'Medical Examinations'!$B$2:$K$2337,8,0)</f>
        <v>No</v>
      </c>
      <c r="J811" t="str">
        <f>VLOOKUP(A811,'Medical Examinations'!$B$2:$K$2337,9,0)</f>
        <v>Obesity</v>
      </c>
      <c r="K811" t="str">
        <f>VLOOKUP(A811,'Medical Examinations'!$B$2:$K$2337,10,0)</f>
        <v>Diabetes</v>
      </c>
      <c r="L811" s="14">
        <f>VLOOKUP(A811,'Hospitalisation Details'!B811:L3156,10,0)</f>
        <v>22248</v>
      </c>
      <c r="M811">
        <f>VLOOKUP(A811,'Hospitalisation Details'!$B$2:$L$2347,6,0)</f>
        <v>12982.87</v>
      </c>
      <c r="N811" t="str">
        <f>VLOOKUP(A811,'Hospitalisation Details'!$B$2:$L$2347,7,0)</f>
        <v>tier - 3</v>
      </c>
      <c r="O811" t="str">
        <f>VLOOKUP(A811,'Hospitalisation Details'!$B$2:$L$2347,8,0)</f>
        <v>tier - 1</v>
      </c>
      <c r="P811" t="str">
        <f>VLOOKUP(A811,'Hospitalisation Details'!$B$2:$L$2347,9,0)</f>
        <v>R1013</v>
      </c>
      <c r="Q811">
        <f>VLOOKUP(A811,'Hospitalisation Details'!$B$2:$L$2347,11,0)</f>
        <v>62</v>
      </c>
    </row>
    <row r="812" spans="1:17" ht="15.6" x14ac:dyDescent="0.3">
      <c r="A812" s="1" t="s">
        <v>1560</v>
      </c>
      <c r="B812" t="str">
        <f>VLOOKUP(A812,'Customer Names'!$A$2:$E$2336,5,)</f>
        <v xml:space="preserve">  Doug</v>
      </c>
      <c r="C812">
        <f>VLOOKUP(A812,'Medical Examinations'!$B$2:$K$2337,2,)</f>
        <v>38.83</v>
      </c>
      <c r="D812">
        <f>VLOOKUP(A812,'Medical Examinations'!$B$2:$K$2337,3,0)</f>
        <v>11.86</v>
      </c>
      <c r="E812" t="str">
        <f>VLOOKUP(A812,'Medical Examinations'!$B$2:$K$2336,4,0)</f>
        <v>No</v>
      </c>
      <c r="F812" t="str">
        <f>VLOOKUP(A812,'Medical Examinations'!$B$2:$K$2337,5,0)</f>
        <v>No</v>
      </c>
      <c r="G812" t="str">
        <f>VLOOKUP(A812,'Medical Examinations'!$B$2:$K$2337,6,0)</f>
        <v>No</v>
      </c>
      <c r="H812">
        <f>VLOOKUP(A812,'Medical Examinations'!$B$2:$K$2337,7,0)</f>
        <v>0</v>
      </c>
      <c r="I812" t="str">
        <f>VLOOKUP(A812,'Medical Examinations'!$B$2:$K$2337,8,0)</f>
        <v>No</v>
      </c>
      <c r="J812" t="str">
        <f>VLOOKUP(A812,'Medical Examinations'!$B$2:$K$2337,9,0)</f>
        <v>Obesity</v>
      </c>
      <c r="K812" t="str">
        <f>VLOOKUP(A812,'Medical Examinations'!$B$2:$K$2337,10,0)</f>
        <v>Diabetes</v>
      </c>
      <c r="L812" s="14">
        <f>VLOOKUP(A812,'Hospitalisation Details'!B812:L3157,10,0)</f>
        <v>22182</v>
      </c>
      <c r="M812">
        <f>VLOOKUP(A812,'Hospitalisation Details'!$B$2:$L$2347,6,0)</f>
        <v>12981.35</v>
      </c>
      <c r="N812" t="str">
        <f>VLOOKUP(A812,'Hospitalisation Details'!$B$2:$L$2347,7,0)</f>
        <v>tier - 3</v>
      </c>
      <c r="O812" t="str">
        <f>VLOOKUP(A812,'Hospitalisation Details'!$B$2:$L$2347,8,0)</f>
        <v>tier - 3</v>
      </c>
      <c r="P812" t="str">
        <f>VLOOKUP(A812,'Hospitalisation Details'!$B$2:$L$2347,9,0)</f>
        <v>R1013</v>
      </c>
      <c r="Q812">
        <f>VLOOKUP(A812,'Hospitalisation Details'!$B$2:$L$2347,11,0)</f>
        <v>62</v>
      </c>
    </row>
    <row r="813" spans="1:17" ht="15.6" x14ac:dyDescent="0.3">
      <c r="A813" s="1" t="s">
        <v>1559</v>
      </c>
      <c r="B813" t="str">
        <f>VLOOKUP(A813,'Customer Names'!$A$2:$E$2336,5,)</f>
        <v xml:space="preserve">  Tom</v>
      </c>
      <c r="C813">
        <f>VLOOKUP(A813,'Medical Examinations'!$B$2:$K$2337,2,)</f>
        <v>37.4</v>
      </c>
      <c r="D813">
        <f>VLOOKUP(A813,'Medical Examinations'!$B$2:$K$2337,3,0)</f>
        <v>11.46</v>
      </c>
      <c r="E813" t="str">
        <f>VLOOKUP(A813,'Medical Examinations'!$B$2:$K$2336,4,0)</f>
        <v>No</v>
      </c>
      <c r="F813" t="str">
        <f>VLOOKUP(A813,'Medical Examinations'!$B$2:$K$2337,5,0)</f>
        <v>No</v>
      </c>
      <c r="G813" t="str">
        <f>VLOOKUP(A813,'Medical Examinations'!$B$2:$K$2337,6,0)</f>
        <v>No</v>
      </c>
      <c r="H813">
        <f>VLOOKUP(A813,'Medical Examinations'!$B$2:$K$2337,7,0)</f>
        <v>0</v>
      </c>
      <c r="I813" t="str">
        <f>VLOOKUP(A813,'Medical Examinations'!$B$2:$K$2337,8,0)</f>
        <v>No</v>
      </c>
      <c r="J813" t="str">
        <f>VLOOKUP(A813,'Medical Examinations'!$B$2:$K$2337,9,0)</f>
        <v>Obesity</v>
      </c>
      <c r="K813" t="str">
        <f>VLOOKUP(A813,'Medical Examinations'!$B$2:$K$2337,10,0)</f>
        <v>Diabetes</v>
      </c>
      <c r="L813" s="14">
        <f>VLOOKUP(A813,'Hospitalisation Details'!B813:L3158,10,0)</f>
        <v>22089</v>
      </c>
      <c r="M813">
        <f>VLOOKUP(A813,'Hospitalisation Details'!$B$2:$L$2347,6,0)</f>
        <v>12979.36</v>
      </c>
      <c r="N813" t="str">
        <f>VLOOKUP(A813,'Hospitalisation Details'!$B$2:$L$2347,7,0)</f>
        <v>tier - 3</v>
      </c>
      <c r="O813" t="str">
        <f>VLOOKUP(A813,'Hospitalisation Details'!$B$2:$L$2347,8,0)</f>
        <v>tier - 1</v>
      </c>
      <c r="P813" t="str">
        <f>VLOOKUP(A813,'Hospitalisation Details'!$B$2:$L$2347,9,0)</f>
        <v>R1011</v>
      </c>
      <c r="Q813">
        <f>VLOOKUP(A813,'Hospitalisation Details'!$B$2:$L$2347,11,0)</f>
        <v>62</v>
      </c>
    </row>
    <row r="814" spans="1:17" ht="15.6" x14ac:dyDescent="0.3">
      <c r="A814" s="1" t="s">
        <v>1558</v>
      </c>
      <c r="B814" t="str">
        <f>VLOOKUP(A814,'Customer Names'!$A$2:$E$2336,5,)</f>
        <v xml:space="preserve">  Jonathan</v>
      </c>
      <c r="C814">
        <f>VLOOKUP(A814,'Medical Examinations'!$B$2:$K$2337,2,)</f>
        <v>21.4</v>
      </c>
      <c r="D814">
        <f>VLOOKUP(A814,'Medical Examinations'!$B$2:$K$2337,3,0)</f>
        <v>9.0299999999999994</v>
      </c>
      <c r="E814" t="str">
        <f>VLOOKUP(A814,'Medical Examinations'!$B$2:$K$2336,4,0)</f>
        <v>No</v>
      </c>
      <c r="F814" t="str">
        <f>VLOOKUP(A814,'Medical Examinations'!$B$2:$K$2337,5,0)</f>
        <v>No</v>
      </c>
      <c r="G814" t="str">
        <f>VLOOKUP(A814,'Medical Examinations'!$B$2:$K$2337,6,0)</f>
        <v>No</v>
      </c>
      <c r="H814">
        <f>VLOOKUP(A814,'Medical Examinations'!$B$2:$K$2337,7,0)</f>
        <v>0</v>
      </c>
      <c r="I814" t="str">
        <f>VLOOKUP(A814,'Medical Examinations'!$B$2:$K$2337,8,0)</f>
        <v>No</v>
      </c>
      <c r="J814" t="str">
        <f>VLOOKUP(A814,'Medical Examinations'!$B$2:$K$2337,9,0)</f>
        <v>Normal Weight</v>
      </c>
      <c r="K814" t="str">
        <f>VLOOKUP(A814,'Medical Examinations'!$B$2:$K$2337,10,0)</f>
        <v>Diabetes</v>
      </c>
      <c r="L814" s="14">
        <f>VLOOKUP(A814,'Hospitalisation Details'!B814:L3159,10,0)</f>
        <v>22224</v>
      </c>
      <c r="M814">
        <f>VLOOKUP(A814,'Hospitalisation Details'!$B$2:$L$2347,6,0)</f>
        <v>12957.12</v>
      </c>
      <c r="N814" t="str">
        <f>VLOOKUP(A814,'Hospitalisation Details'!$B$2:$L$2347,7,0)</f>
        <v>tier - 3</v>
      </c>
      <c r="O814" t="str">
        <f>VLOOKUP(A814,'Hospitalisation Details'!$B$2:$L$2347,8,0)</f>
        <v>tier - 1</v>
      </c>
      <c r="P814" t="str">
        <f>VLOOKUP(A814,'Hospitalisation Details'!$B$2:$L$2347,9,0)</f>
        <v>R1011</v>
      </c>
      <c r="Q814">
        <f>VLOOKUP(A814,'Hospitalisation Details'!$B$2:$L$2347,11,0)</f>
        <v>62</v>
      </c>
    </row>
    <row r="815" spans="1:17" ht="15.6" x14ac:dyDescent="0.3">
      <c r="A815" s="1" t="s">
        <v>1557</v>
      </c>
      <c r="B815" t="str">
        <f>VLOOKUP(A815,'Customer Names'!$A$2:$E$2336,5,)</f>
        <v xml:space="preserve">  Wayne A</v>
      </c>
      <c r="C815">
        <f>VLOOKUP(A815,'Medical Examinations'!$B$2:$K$2337,2,)</f>
        <v>38.380000000000003</v>
      </c>
      <c r="D815">
        <f>VLOOKUP(A815,'Medical Examinations'!$B$2:$K$2337,3,0)</f>
        <v>8.26</v>
      </c>
      <c r="E815" t="str">
        <f>VLOOKUP(A815,'Medical Examinations'!$B$2:$K$2336,4,0)</f>
        <v>Yes</v>
      </c>
      <c r="F815" t="str">
        <f>VLOOKUP(A815,'Medical Examinations'!$B$2:$K$2337,5,0)</f>
        <v>No</v>
      </c>
      <c r="G815" t="str">
        <f>VLOOKUP(A815,'Medical Examinations'!$B$2:$K$2337,6,0)</f>
        <v>No</v>
      </c>
      <c r="H815">
        <f>VLOOKUP(A815,'Medical Examinations'!$B$2:$K$2337,7,0)</f>
        <v>2</v>
      </c>
      <c r="I815" t="str">
        <f>VLOOKUP(A815,'Medical Examinations'!$B$2:$K$2337,8,0)</f>
        <v>No</v>
      </c>
      <c r="J815" t="str">
        <f>VLOOKUP(A815,'Medical Examinations'!$B$2:$K$2337,9,0)</f>
        <v>Obesity</v>
      </c>
      <c r="K815" t="str">
        <f>VLOOKUP(A815,'Medical Examinations'!$B$2:$K$2337,10,0)</f>
        <v>Diabetes</v>
      </c>
      <c r="L815" s="14">
        <f>VLOOKUP(A815,'Hospitalisation Details'!B815:L3160,10,0)</f>
        <v>22513</v>
      </c>
      <c r="M815">
        <f>VLOOKUP(A815,'Hospitalisation Details'!$B$2:$L$2347,6,0)</f>
        <v>12950.07</v>
      </c>
      <c r="N815" t="str">
        <f>VLOOKUP(A815,'Hospitalisation Details'!$B$2:$L$2347,7,0)</f>
        <v>tier - 3</v>
      </c>
      <c r="O815" t="str">
        <f>VLOOKUP(A815,'Hospitalisation Details'!$B$2:$L$2347,8,0)</f>
        <v>tier - 1</v>
      </c>
      <c r="P815" t="str">
        <f>VLOOKUP(A815,'Hospitalisation Details'!$B$2:$L$2347,9,0)</f>
        <v>R1012</v>
      </c>
      <c r="Q815">
        <f>VLOOKUP(A815,'Hospitalisation Details'!$B$2:$L$2347,11,0)</f>
        <v>61</v>
      </c>
    </row>
    <row r="816" spans="1:17" ht="15.6" x14ac:dyDescent="0.3">
      <c r="A816" s="1" t="s">
        <v>1556</v>
      </c>
      <c r="B816" t="str">
        <f>VLOOKUP(A816,'Customer Names'!$A$2:$E$2336,5,)</f>
        <v xml:space="preserve">  Nobuyori</v>
      </c>
      <c r="C816">
        <f>VLOOKUP(A816,'Medical Examinations'!$B$2:$K$2337,2,)</f>
        <v>33.659999999999997</v>
      </c>
      <c r="D816">
        <f>VLOOKUP(A816,'Medical Examinations'!$B$2:$K$2337,3,0)</f>
        <v>5.42</v>
      </c>
      <c r="E816" t="str">
        <f>VLOOKUP(A816,'Medical Examinations'!$B$2:$K$2336,4,0)</f>
        <v>Yes</v>
      </c>
      <c r="F816" t="str">
        <f>VLOOKUP(A816,'Medical Examinations'!$B$2:$K$2337,5,0)</f>
        <v>No</v>
      </c>
      <c r="G816" t="str">
        <f>VLOOKUP(A816,'Medical Examinations'!$B$2:$K$2337,6,0)</f>
        <v>No</v>
      </c>
      <c r="H816">
        <f>VLOOKUP(A816,'Medical Examinations'!$B$2:$K$2337,7,0)</f>
        <v>2</v>
      </c>
      <c r="I816" t="str">
        <f>VLOOKUP(A816,'Medical Examinations'!$B$2:$K$2337,8,0)</f>
        <v>No</v>
      </c>
      <c r="J816" t="str">
        <f>VLOOKUP(A816,'Medical Examinations'!$B$2:$K$2337,9,0)</f>
        <v>Obesity</v>
      </c>
      <c r="K816" t="str">
        <f>VLOOKUP(A816,'Medical Examinations'!$B$2:$K$2337,10,0)</f>
        <v>Normal</v>
      </c>
      <c r="L816" s="14">
        <f>VLOOKUP(A816,'Hospitalisation Details'!B816:L3161,10,0)</f>
        <v>24463</v>
      </c>
      <c r="M816">
        <f>VLOOKUP(A816,'Hospitalisation Details'!$B$2:$L$2347,6,0)</f>
        <v>12949.16</v>
      </c>
      <c r="N816" t="str">
        <f>VLOOKUP(A816,'Hospitalisation Details'!$B$2:$L$2347,7,0)</f>
        <v>tier - 3</v>
      </c>
      <c r="O816" t="str">
        <f>VLOOKUP(A816,'Hospitalisation Details'!$B$2:$L$2347,8,0)</f>
        <v>tier - 3</v>
      </c>
      <c r="P816" t="str">
        <f>VLOOKUP(A816,'Hospitalisation Details'!$B$2:$L$2347,9,0)</f>
        <v>R1013</v>
      </c>
      <c r="Q816">
        <f>VLOOKUP(A816,'Hospitalisation Details'!$B$2:$L$2347,11,0)</f>
        <v>56</v>
      </c>
    </row>
    <row r="817" spans="1:17" ht="15.6" x14ac:dyDescent="0.3">
      <c r="A817" s="1" t="s">
        <v>1555</v>
      </c>
      <c r="B817" t="str">
        <f>VLOOKUP(A817,'Customer Names'!$A$2:$E$2336,5,)</f>
        <v xml:space="preserve">  Rich</v>
      </c>
      <c r="C817">
        <f>VLOOKUP(A817,'Medical Examinations'!$B$2:$K$2337,2,)</f>
        <v>31.79</v>
      </c>
      <c r="D817">
        <f>VLOOKUP(A817,'Medical Examinations'!$B$2:$K$2337,3,0)</f>
        <v>11.33</v>
      </c>
      <c r="E817" t="str">
        <f>VLOOKUP(A817,'Medical Examinations'!$B$2:$K$2336,4,0)</f>
        <v>Yes</v>
      </c>
      <c r="F817" t="str">
        <f>VLOOKUP(A817,'Medical Examinations'!$B$2:$K$2337,5,0)</f>
        <v>No</v>
      </c>
      <c r="G817" t="str">
        <f>VLOOKUP(A817,'Medical Examinations'!$B$2:$K$2337,6,0)</f>
        <v>Yes</v>
      </c>
      <c r="H817">
        <f>VLOOKUP(A817,'Medical Examinations'!$B$2:$K$2337,7,0)</f>
        <v>1</v>
      </c>
      <c r="I817" t="str">
        <f>VLOOKUP(A817,'Medical Examinations'!$B$2:$K$2337,8,0)</f>
        <v>No</v>
      </c>
      <c r="J817" t="str">
        <f>VLOOKUP(A817,'Medical Examinations'!$B$2:$K$2337,9,0)</f>
        <v>Obesity</v>
      </c>
      <c r="K817" t="str">
        <f>VLOOKUP(A817,'Medical Examinations'!$B$2:$K$2337,10,0)</f>
        <v>Diabetes</v>
      </c>
      <c r="L817" s="14">
        <f>VLOOKUP(A817,'Hospitalisation Details'!B817:L3162,10,0)</f>
        <v>23237</v>
      </c>
      <c r="M817">
        <f>VLOOKUP(A817,'Hospitalisation Details'!$B$2:$L$2347,6,0)</f>
        <v>12928.79</v>
      </c>
      <c r="N817" t="str">
        <f>VLOOKUP(A817,'Hospitalisation Details'!$B$2:$L$2347,7,0)</f>
        <v>tier - 3</v>
      </c>
      <c r="O817" t="str">
        <f>VLOOKUP(A817,'Hospitalisation Details'!$B$2:$L$2347,8,0)</f>
        <v>tier - 2</v>
      </c>
      <c r="P817" t="str">
        <f>VLOOKUP(A817,'Hospitalisation Details'!$B$2:$L$2347,9,0)</f>
        <v>R1013</v>
      </c>
      <c r="Q817">
        <f>VLOOKUP(A817,'Hospitalisation Details'!$B$2:$L$2347,11,0)</f>
        <v>59</v>
      </c>
    </row>
    <row r="818" spans="1:17" ht="15.6" x14ac:dyDescent="0.3">
      <c r="A818" s="1" t="s">
        <v>1554</v>
      </c>
      <c r="B818" t="str">
        <f>VLOOKUP(A818,'Customer Names'!$A$2:$E$2336,5,)</f>
        <v xml:space="preserve">  Marcos S</v>
      </c>
      <c r="C818">
        <f>VLOOKUP(A818,'Medical Examinations'!$B$2:$K$2337,2,)</f>
        <v>29.7</v>
      </c>
      <c r="D818">
        <f>VLOOKUP(A818,'Medical Examinations'!$B$2:$K$2337,3,0)</f>
        <v>7.69</v>
      </c>
      <c r="E818" t="str">
        <f>VLOOKUP(A818,'Medical Examinations'!$B$2:$K$2336,4,0)</f>
        <v>Yes</v>
      </c>
      <c r="F818" t="str">
        <f>VLOOKUP(A818,'Medical Examinations'!$B$2:$K$2337,5,0)</f>
        <v>No</v>
      </c>
      <c r="G818" t="str">
        <f>VLOOKUP(A818,'Medical Examinations'!$B$2:$K$2337,6,0)</f>
        <v>Yes</v>
      </c>
      <c r="H818">
        <f>VLOOKUP(A818,'Medical Examinations'!$B$2:$K$2337,7,0)</f>
        <v>1</v>
      </c>
      <c r="I818" t="str">
        <f>VLOOKUP(A818,'Medical Examinations'!$B$2:$K$2337,8,0)</f>
        <v>No</v>
      </c>
      <c r="J818" t="str">
        <f>VLOOKUP(A818,'Medical Examinations'!$B$2:$K$2337,9,0)</f>
        <v>Overweight</v>
      </c>
      <c r="K818" t="str">
        <f>VLOOKUP(A818,'Medical Examinations'!$B$2:$K$2337,10,0)</f>
        <v>Diabetes</v>
      </c>
      <c r="L818" s="14">
        <f>VLOOKUP(A818,'Hospitalisation Details'!B818:L3163,10,0)</f>
        <v>23255</v>
      </c>
      <c r="M818">
        <f>VLOOKUP(A818,'Hospitalisation Details'!$B$2:$L$2347,6,0)</f>
        <v>12925.89</v>
      </c>
      <c r="N818" t="str">
        <f>VLOOKUP(A818,'Hospitalisation Details'!$B$2:$L$2347,7,0)</f>
        <v>tier - 3</v>
      </c>
      <c r="O818" t="str">
        <f>VLOOKUP(A818,'Hospitalisation Details'!$B$2:$L$2347,8,0)</f>
        <v>tier - 2</v>
      </c>
      <c r="P818" t="str">
        <f>VLOOKUP(A818,'Hospitalisation Details'!$B$2:$L$2347,9,0)</f>
        <v>R1013</v>
      </c>
      <c r="Q818">
        <f>VLOOKUP(A818,'Hospitalisation Details'!$B$2:$L$2347,11,0)</f>
        <v>59</v>
      </c>
    </row>
    <row r="819" spans="1:17" ht="15.6" x14ac:dyDescent="0.3">
      <c r="A819" s="1" t="s">
        <v>1553</v>
      </c>
      <c r="B819" t="str">
        <f>VLOOKUP(A819,'Customer Names'!$A$2:$E$2336,5,)</f>
        <v xml:space="preserve">  Dave</v>
      </c>
      <c r="C819">
        <f>VLOOKUP(A819,'Medical Examinations'!$B$2:$K$2337,2,)</f>
        <v>25.46</v>
      </c>
      <c r="D819">
        <f>VLOOKUP(A819,'Medical Examinations'!$B$2:$K$2337,3,0)</f>
        <v>8.77</v>
      </c>
      <c r="E819" t="str">
        <f>VLOOKUP(A819,'Medical Examinations'!$B$2:$K$2336,4,0)</f>
        <v>Yes</v>
      </c>
      <c r="F819" t="str">
        <f>VLOOKUP(A819,'Medical Examinations'!$B$2:$K$2337,5,0)</f>
        <v>No</v>
      </c>
      <c r="G819" t="str">
        <f>VLOOKUP(A819,'Medical Examinations'!$B$2:$K$2337,6,0)</f>
        <v>Yes</v>
      </c>
      <c r="H819">
        <f>VLOOKUP(A819,'Medical Examinations'!$B$2:$K$2337,7,0)</f>
        <v>1</v>
      </c>
      <c r="I819" t="str">
        <f>VLOOKUP(A819,'Medical Examinations'!$B$2:$K$2337,8,0)</f>
        <v>No</v>
      </c>
      <c r="J819" t="str">
        <f>VLOOKUP(A819,'Medical Examinations'!$B$2:$K$2337,9,0)</f>
        <v>Overweight</v>
      </c>
      <c r="K819" t="str">
        <f>VLOOKUP(A819,'Medical Examinations'!$B$2:$K$2337,10,0)</f>
        <v>Diabetes</v>
      </c>
      <c r="L819" s="14">
        <f>VLOOKUP(A819,'Hospitalisation Details'!B819:L3164,10,0)</f>
        <v>23239</v>
      </c>
      <c r="M819">
        <f>VLOOKUP(A819,'Hospitalisation Details'!$B$2:$L$2347,6,0)</f>
        <v>12913.99</v>
      </c>
      <c r="N819" t="str">
        <f>VLOOKUP(A819,'Hospitalisation Details'!$B$2:$L$2347,7,0)</f>
        <v>tier - 3</v>
      </c>
      <c r="O819" t="str">
        <f>VLOOKUP(A819,'Hospitalisation Details'!$B$2:$L$2347,8,0)</f>
        <v>tier - 2</v>
      </c>
      <c r="P819" t="str">
        <f>VLOOKUP(A819,'Hospitalisation Details'!$B$2:$L$2347,9,0)</f>
        <v>R1016</v>
      </c>
      <c r="Q819">
        <f>VLOOKUP(A819,'Hospitalisation Details'!$B$2:$L$2347,11,0)</f>
        <v>59</v>
      </c>
    </row>
    <row r="820" spans="1:17" ht="15.6" x14ac:dyDescent="0.3">
      <c r="A820" s="1" t="s">
        <v>1552</v>
      </c>
      <c r="B820" t="str">
        <f>VLOOKUP(A820,'Customer Names'!$A$2:$E$2336,5,)</f>
        <v xml:space="preserve">  Andy</v>
      </c>
      <c r="C820">
        <f>VLOOKUP(A820,'Medical Examinations'!$B$2:$K$2337,2,)</f>
        <v>39.14</v>
      </c>
      <c r="D820">
        <f>VLOOKUP(A820,'Medical Examinations'!$B$2:$K$2337,3,0)</f>
        <v>4.91</v>
      </c>
      <c r="E820" t="str">
        <f>VLOOKUP(A820,'Medical Examinations'!$B$2:$K$2336,4,0)</f>
        <v>No</v>
      </c>
      <c r="F820" t="str">
        <f>VLOOKUP(A820,'Medical Examinations'!$B$2:$K$2337,5,0)</f>
        <v>yes</v>
      </c>
      <c r="G820" t="str">
        <f>VLOOKUP(A820,'Medical Examinations'!$B$2:$K$2337,6,0)</f>
        <v>No</v>
      </c>
      <c r="H820">
        <f>VLOOKUP(A820,'Medical Examinations'!$B$2:$K$2337,7,0)</f>
        <v>1</v>
      </c>
      <c r="I820" t="str">
        <f>VLOOKUP(A820,'Medical Examinations'!$B$2:$K$2337,8,0)</f>
        <v>No</v>
      </c>
      <c r="J820" t="str">
        <f>VLOOKUP(A820,'Medical Examinations'!$B$2:$K$2337,9,0)</f>
        <v>Obesity</v>
      </c>
      <c r="K820" t="str">
        <f>VLOOKUP(A820,'Medical Examinations'!$B$2:$K$2337,10,0)</f>
        <v>Normal</v>
      </c>
      <c r="L820" s="14">
        <f>VLOOKUP(A820,'Hospitalisation Details'!B820:L3165,10,0)</f>
        <v>38177</v>
      </c>
      <c r="M820">
        <f>VLOOKUP(A820,'Hospitalisation Details'!$B$2:$L$2347,6,0)</f>
        <v>12890.06</v>
      </c>
      <c r="N820" t="str">
        <f>VLOOKUP(A820,'Hospitalisation Details'!$B$2:$L$2347,7,0)</f>
        <v>tier - 3</v>
      </c>
      <c r="O820" t="str">
        <f>VLOOKUP(A820,'Hospitalisation Details'!$B$2:$L$2347,8,0)</f>
        <v>tier - 1</v>
      </c>
      <c r="P820" t="str">
        <f>VLOOKUP(A820,'Hospitalisation Details'!$B$2:$L$2347,9,0)</f>
        <v>R1019</v>
      </c>
      <c r="Q820">
        <f>VLOOKUP(A820,'Hospitalisation Details'!$B$2:$L$2347,11,0)</f>
        <v>18</v>
      </c>
    </row>
    <row r="821" spans="1:17" ht="15.6" x14ac:dyDescent="0.3">
      <c r="A821" s="1" t="s">
        <v>1551</v>
      </c>
      <c r="B821" t="str">
        <f>VLOOKUP(A821,'Customer Names'!$A$2:$E$2336,5,)</f>
        <v xml:space="preserve">  Mary</v>
      </c>
      <c r="C821">
        <f>VLOOKUP(A821,'Medical Examinations'!$B$2:$K$2337,2,)</f>
        <v>41.2</v>
      </c>
      <c r="D821">
        <f>VLOOKUP(A821,'Medical Examinations'!$B$2:$K$2337,3,0)</f>
        <v>4.95</v>
      </c>
      <c r="E821" t="str">
        <f>VLOOKUP(A821,'Medical Examinations'!$B$2:$K$2336,4,0)</f>
        <v>No</v>
      </c>
      <c r="F821" t="str">
        <f>VLOOKUP(A821,'Medical Examinations'!$B$2:$K$2337,5,0)</f>
        <v>No</v>
      </c>
      <c r="G821" t="str">
        <f>VLOOKUP(A821,'Medical Examinations'!$B$2:$K$2337,6,0)</f>
        <v>No</v>
      </c>
      <c r="H821">
        <f>VLOOKUP(A821,'Medical Examinations'!$B$2:$K$2337,7,0)</f>
        <v>1</v>
      </c>
      <c r="I821" t="str">
        <f>VLOOKUP(A821,'Medical Examinations'!$B$2:$K$2337,8,0)</f>
        <v>No</v>
      </c>
      <c r="J821" t="str">
        <f>VLOOKUP(A821,'Medical Examinations'!$B$2:$K$2337,9,0)</f>
        <v>Obesity</v>
      </c>
      <c r="K821" t="str">
        <f>VLOOKUP(A821,'Medical Examinations'!$B$2:$K$2337,10,0)</f>
        <v>Normal</v>
      </c>
      <c r="L821" s="14">
        <f>VLOOKUP(A821,'Hospitalisation Details'!B821:L3166,10,0)</f>
        <v>30900</v>
      </c>
      <c r="M821">
        <f>VLOOKUP(A821,'Hospitalisation Details'!$B$2:$L$2347,6,0)</f>
        <v>12870.31</v>
      </c>
      <c r="N821" t="str">
        <f>VLOOKUP(A821,'Hospitalisation Details'!$B$2:$L$2347,7,0)</f>
        <v>tier - 3</v>
      </c>
      <c r="O821" t="str">
        <f>VLOOKUP(A821,'Hospitalisation Details'!$B$2:$L$2347,8,0)</f>
        <v>tier - 3</v>
      </c>
      <c r="P821" t="str">
        <f>VLOOKUP(A821,'Hospitalisation Details'!$B$2:$L$2347,9,0)</f>
        <v>R1012</v>
      </c>
      <c r="Q821">
        <f>VLOOKUP(A821,'Hospitalisation Details'!$B$2:$L$2347,11,0)</f>
        <v>38</v>
      </c>
    </row>
    <row r="822" spans="1:17" ht="15.6" x14ac:dyDescent="0.3">
      <c r="A822" s="1" t="s">
        <v>1550</v>
      </c>
      <c r="B822" t="str">
        <f>VLOOKUP(A822,'Customer Names'!$A$2:$E$2336,5,)</f>
        <v xml:space="preserve">  Marcus B</v>
      </c>
      <c r="C822">
        <f>VLOOKUP(A822,'Medical Examinations'!$B$2:$K$2337,2,)</f>
        <v>28.81</v>
      </c>
      <c r="D822">
        <f>VLOOKUP(A822,'Medical Examinations'!$B$2:$K$2337,3,0)</f>
        <v>10.8</v>
      </c>
      <c r="E822" t="str">
        <f>VLOOKUP(A822,'Medical Examinations'!$B$2:$K$2336,4,0)</f>
        <v>Yes</v>
      </c>
      <c r="F822" t="str">
        <f>VLOOKUP(A822,'Medical Examinations'!$B$2:$K$2337,5,0)</f>
        <v>No</v>
      </c>
      <c r="G822" t="str">
        <f>VLOOKUP(A822,'Medical Examinations'!$B$2:$K$2337,6,0)</f>
        <v>Yes</v>
      </c>
      <c r="H822">
        <f>VLOOKUP(A822,'Medical Examinations'!$B$2:$K$2337,7,0)</f>
        <v>1</v>
      </c>
      <c r="I822" t="str">
        <f>VLOOKUP(A822,'Medical Examinations'!$B$2:$K$2337,8,0)</f>
        <v>No</v>
      </c>
      <c r="J822" t="str">
        <f>VLOOKUP(A822,'Medical Examinations'!$B$2:$K$2337,9,0)</f>
        <v>Overweight</v>
      </c>
      <c r="K822" t="str">
        <f>VLOOKUP(A822,'Medical Examinations'!$B$2:$K$2337,10,0)</f>
        <v>Diabetes</v>
      </c>
      <c r="L822" s="14">
        <f>VLOOKUP(A822,'Hospitalisation Details'!B822:L3167,10,0)</f>
        <v>23281</v>
      </c>
      <c r="M822">
        <f>VLOOKUP(A822,'Hospitalisation Details'!$B$2:$L$2347,6,0)</f>
        <v>12856.84</v>
      </c>
      <c r="N822" t="str">
        <f>VLOOKUP(A822,'Hospitalisation Details'!$B$2:$L$2347,7,0)</f>
        <v>tier - 3</v>
      </c>
      <c r="O822" t="str">
        <f>VLOOKUP(A822,'Hospitalisation Details'!$B$2:$L$2347,8,0)</f>
        <v>tier - 3</v>
      </c>
      <c r="P822" t="str">
        <f>VLOOKUP(A822,'Hospitalisation Details'!$B$2:$L$2347,9,0)</f>
        <v>R1021</v>
      </c>
      <c r="Q822">
        <f>VLOOKUP(A822,'Hospitalisation Details'!$B$2:$L$2347,11,0)</f>
        <v>59</v>
      </c>
    </row>
    <row r="823" spans="1:17" ht="15.6" x14ac:dyDescent="0.3">
      <c r="A823" s="1" t="s">
        <v>1549</v>
      </c>
      <c r="B823" t="str">
        <f>VLOOKUP(A823,'Customer Names'!$A$2:$E$2336,5,)</f>
        <v xml:space="preserve">  Thomas K</v>
      </c>
      <c r="C823">
        <f>VLOOKUP(A823,'Medical Examinations'!$B$2:$K$2337,2,)</f>
        <v>37.409999999999997</v>
      </c>
      <c r="D823">
        <f>VLOOKUP(A823,'Medical Examinations'!$B$2:$K$2337,3,0)</f>
        <v>7.21</v>
      </c>
      <c r="E823" t="str">
        <f>VLOOKUP(A823,'Medical Examinations'!$B$2:$K$2336,4,0)</f>
        <v>No</v>
      </c>
      <c r="F823" t="str">
        <f>VLOOKUP(A823,'Medical Examinations'!$B$2:$K$2337,5,0)</f>
        <v>No</v>
      </c>
      <c r="G823" t="str">
        <f>VLOOKUP(A823,'Medical Examinations'!$B$2:$K$2337,6,0)</f>
        <v>No</v>
      </c>
      <c r="H823">
        <f>VLOOKUP(A823,'Medical Examinations'!$B$2:$K$2337,7,0)</f>
        <v>2</v>
      </c>
      <c r="I823" t="str">
        <f>VLOOKUP(A823,'Medical Examinations'!$B$2:$K$2337,8,0)</f>
        <v>No</v>
      </c>
      <c r="J823" t="str">
        <f>VLOOKUP(A823,'Medical Examinations'!$B$2:$K$2337,9,0)</f>
        <v>Obesity</v>
      </c>
      <c r="K823" t="str">
        <f>VLOOKUP(A823,'Medical Examinations'!$B$2:$K$2337,10,0)</f>
        <v>Diabetes</v>
      </c>
      <c r="L823" s="14">
        <f>VLOOKUP(A823,'Hospitalisation Details'!B823:L3168,10,0)</f>
        <v>26929</v>
      </c>
      <c r="M823">
        <f>VLOOKUP(A823,'Hospitalisation Details'!$B$2:$L$2347,6,0)</f>
        <v>12852.37</v>
      </c>
      <c r="N823" t="str">
        <f>VLOOKUP(A823,'Hospitalisation Details'!$B$2:$L$2347,7,0)</f>
        <v>tier - 3</v>
      </c>
      <c r="O823" t="str">
        <f>VLOOKUP(A823,'Hospitalisation Details'!$B$2:$L$2347,8,0)</f>
        <v>tier - 1</v>
      </c>
      <c r="P823" t="str">
        <f>VLOOKUP(A823,'Hospitalisation Details'!$B$2:$L$2347,9,0)</f>
        <v>R1012</v>
      </c>
      <c r="Q823">
        <f>VLOOKUP(A823,'Hospitalisation Details'!$B$2:$L$2347,11,0)</f>
        <v>49</v>
      </c>
    </row>
    <row r="824" spans="1:17" ht="15.6" x14ac:dyDescent="0.3">
      <c r="A824" s="1" t="s">
        <v>1548</v>
      </c>
      <c r="B824" t="str">
        <f>VLOOKUP(A824,'Customer Names'!$A$2:$E$2336,5,)</f>
        <v xml:space="preserve">  Robert</v>
      </c>
      <c r="C824">
        <f>VLOOKUP(A824,'Medical Examinations'!$B$2:$K$2337,2,)</f>
        <v>52.54</v>
      </c>
      <c r="D824">
        <f>VLOOKUP(A824,'Medical Examinations'!$B$2:$K$2337,3,0)</f>
        <v>5.12</v>
      </c>
      <c r="E824" t="str">
        <f>VLOOKUP(A824,'Medical Examinations'!$B$2:$K$2336,4,0)</f>
        <v>No</v>
      </c>
      <c r="F824" t="str">
        <f>VLOOKUP(A824,'Medical Examinations'!$B$2:$K$2337,5,0)</f>
        <v>No</v>
      </c>
      <c r="G824" t="str">
        <f>VLOOKUP(A824,'Medical Examinations'!$B$2:$K$2337,6,0)</f>
        <v>Yes</v>
      </c>
      <c r="H824">
        <f>VLOOKUP(A824,'Medical Examinations'!$B$2:$K$2337,7,0)</f>
        <v>1</v>
      </c>
      <c r="I824" t="str">
        <f>VLOOKUP(A824,'Medical Examinations'!$B$2:$K$2337,8,0)</f>
        <v>No</v>
      </c>
      <c r="J824" t="str">
        <f>VLOOKUP(A824,'Medical Examinations'!$B$2:$K$2337,9,0)</f>
        <v>Obesity</v>
      </c>
      <c r="K824" t="str">
        <f>VLOOKUP(A824,'Medical Examinations'!$B$2:$K$2337,10,0)</f>
        <v>Normal</v>
      </c>
      <c r="L824" s="14">
        <f>VLOOKUP(A824,'Hospitalisation Details'!B824:L3169,10,0)</f>
        <v>34239</v>
      </c>
      <c r="M824">
        <f>VLOOKUP(A824,'Hospitalisation Details'!$B$2:$L$2347,6,0)</f>
        <v>12847.24</v>
      </c>
      <c r="N824" t="str">
        <f>VLOOKUP(A824,'Hospitalisation Details'!$B$2:$L$2347,7,0)</f>
        <v>tier - 3</v>
      </c>
      <c r="O824" t="str">
        <f>VLOOKUP(A824,'Hospitalisation Details'!$B$2:$L$2347,8,0)</f>
        <v>tier - 2</v>
      </c>
      <c r="P824" t="str">
        <f>VLOOKUP(A824,'Hospitalisation Details'!$B$2:$L$2347,9,0)</f>
        <v>R1012</v>
      </c>
      <c r="Q824">
        <f>VLOOKUP(A824,'Hospitalisation Details'!$B$2:$L$2347,11,0)</f>
        <v>29</v>
      </c>
    </row>
    <row r="825" spans="1:17" ht="15.6" x14ac:dyDescent="0.3">
      <c r="A825" s="1" t="s">
        <v>1547</v>
      </c>
      <c r="B825" t="str">
        <f>VLOOKUP(A825,'Customer Names'!$A$2:$E$2336,5,)</f>
        <v xml:space="preserve">  Geoff</v>
      </c>
      <c r="C825">
        <f>VLOOKUP(A825,'Medical Examinations'!$B$2:$K$2337,2,)</f>
        <v>17.29</v>
      </c>
      <c r="D825">
        <f>VLOOKUP(A825,'Medical Examinations'!$B$2:$K$2337,3,0)</f>
        <v>4.62</v>
      </c>
      <c r="E825" t="str">
        <f>VLOOKUP(A825,'Medical Examinations'!$B$2:$K$2336,4,0)</f>
        <v>No</v>
      </c>
      <c r="F825" t="str">
        <f>VLOOKUP(A825,'Medical Examinations'!$B$2:$K$2337,5,0)</f>
        <v>yes</v>
      </c>
      <c r="G825" t="str">
        <f>VLOOKUP(A825,'Medical Examinations'!$B$2:$K$2337,6,0)</f>
        <v>No</v>
      </c>
      <c r="H825">
        <f>VLOOKUP(A825,'Medical Examinations'!$B$2:$K$2337,7,0)</f>
        <v>1</v>
      </c>
      <c r="I825" t="str">
        <f>VLOOKUP(A825,'Medical Examinations'!$B$2:$K$2337,8,0)</f>
        <v>Yes</v>
      </c>
      <c r="J825" t="str">
        <f>VLOOKUP(A825,'Medical Examinations'!$B$2:$K$2337,9,0)</f>
        <v>Underweight</v>
      </c>
      <c r="K825" t="str">
        <f>VLOOKUP(A825,'Medical Examinations'!$B$2:$K$2337,10,0)</f>
        <v>Normal</v>
      </c>
      <c r="L825" s="14">
        <f>VLOOKUP(A825,'Hospitalisation Details'!B825:L3170,10,0)</f>
        <v>38300</v>
      </c>
      <c r="M825">
        <f>VLOOKUP(A825,'Hospitalisation Details'!$B$2:$L$2347,6,0)</f>
        <v>12829.46</v>
      </c>
      <c r="N825" t="str">
        <f>VLOOKUP(A825,'Hospitalisation Details'!$B$2:$L$2347,7,0)</f>
        <v>tier - 3</v>
      </c>
      <c r="O825" t="str">
        <f>VLOOKUP(A825,'Hospitalisation Details'!$B$2:$L$2347,8,0)</f>
        <v>tier - 3</v>
      </c>
      <c r="P825" t="str">
        <f>VLOOKUP(A825,'Hospitalisation Details'!$B$2:$L$2347,9,0)</f>
        <v>R1016</v>
      </c>
      <c r="Q825">
        <f>VLOOKUP(A825,'Hospitalisation Details'!$B$2:$L$2347,11,0)</f>
        <v>18</v>
      </c>
    </row>
    <row r="826" spans="1:17" ht="15.6" x14ac:dyDescent="0.3">
      <c r="A826" s="1" t="s">
        <v>1546</v>
      </c>
      <c r="B826" t="str">
        <f>VLOOKUP(A826,'Customer Names'!$A$2:$E$2336,5,)</f>
        <v xml:space="preserve">  Chris J</v>
      </c>
      <c r="C826">
        <f>VLOOKUP(A826,'Medical Examinations'!$B$2:$K$2337,2,)</f>
        <v>31.74</v>
      </c>
      <c r="D826">
        <f>VLOOKUP(A826,'Medical Examinations'!$B$2:$K$2337,3,0)</f>
        <v>7.68</v>
      </c>
      <c r="E826" t="str">
        <f>VLOOKUP(A826,'Medical Examinations'!$B$2:$K$2336,4,0)</f>
        <v>Yes</v>
      </c>
      <c r="F826" t="str">
        <f>VLOOKUP(A826,'Medical Examinations'!$B$2:$K$2337,5,0)</f>
        <v>No</v>
      </c>
      <c r="G826" t="str">
        <f>VLOOKUP(A826,'Medical Examinations'!$B$2:$K$2337,6,0)</f>
        <v>No</v>
      </c>
      <c r="H826">
        <f>VLOOKUP(A826,'Medical Examinations'!$B$2:$K$2337,7,0)</f>
        <v>0</v>
      </c>
      <c r="I826" t="str">
        <f>VLOOKUP(A826,'Medical Examinations'!$B$2:$K$2337,8,0)</f>
        <v>No</v>
      </c>
      <c r="J826" t="str">
        <f>VLOOKUP(A826,'Medical Examinations'!$B$2:$K$2337,9,0)</f>
        <v>Obesity</v>
      </c>
      <c r="K826" t="str">
        <f>VLOOKUP(A826,'Medical Examinations'!$B$2:$K$2337,10,0)</f>
        <v>Diabetes</v>
      </c>
      <c r="L826" s="14">
        <f>VLOOKUP(A826,'Hospitalisation Details'!B826:L3171,10,0)</f>
        <v>24740</v>
      </c>
      <c r="M826">
        <f>VLOOKUP(A826,'Hospitalisation Details'!$B$2:$L$2347,6,0)</f>
        <v>12823.25</v>
      </c>
      <c r="N826" t="str">
        <f>VLOOKUP(A826,'Hospitalisation Details'!$B$2:$L$2347,7,0)</f>
        <v>tier - 3</v>
      </c>
      <c r="O826" t="str">
        <f>VLOOKUP(A826,'Hospitalisation Details'!$B$2:$L$2347,8,0)</f>
        <v>tier - 3</v>
      </c>
      <c r="P826" t="str">
        <f>VLOOKUP(A826,'Hospitalisation Details'!$B$2:$L$2347,9,0)</f>
        <v>R1021</v>
      </c>
      <c r="Q826">
        <f>VLOOKUP(A826,'Hospitalisation Details'!$B$2:$L$2347,11,0)</f>
        <v>55</v>
      </c>
    </row>
    <row r="827" spans="1:17" ht="15.6" x14ac:dyDescent="0.3">
      <c r="A827" s="1" t="s">
        <v>1545</v>
      </c>
      <c r="B827" t="str">
        <f>VLOOKUP(A827,'Customer Names'!$A$2:$E$2336,5,)</f>
        <v xml:space="preserve">  Kate A</v>
      </c>
      <c r="C827">
        <f>VLOOKUP(A827,'Medical Examinations'!$B$2:$K$2337,2,)</f>
        <v>26.504999999999999</v>
      </c>
      <c r="D827">
        <f>VLOOKUP(A827,'Medical Examinations'!$B$2:$K$2337,3,0)</f>
        <v>6.79</v>
      </c>
      <c r="E827" t="str">
        <f>VLOOKUP(A827,'Medical Examinations'!$B$2:$K$2336,4,0)</f>
        <v>Yes</v>
      </c>
      <c r="F827" t="str">
        <f>VLOOKUP(A827,'Medical Examinations'!$B$2:$K$2337,5,0)</f>
        <v>No</v>
      </c>
      <c r="G827" t="str">
        <f>VLOOKUP(A827,'Medical Examinations'!$B$2:$K$2337,6,0)</f>
        <v>Yes</v>
      </c>
      <c r="H827">
        <f>VLOOKUP(A827,'Medical Examinations'!$B$2:$K$2337,7,0)</f>
        <v>1</v>
      </c>
      <c r="I827" t="str">
        <f>VLOOKUP(A827,'Medical Examinations'!$B$2:$K$2337,8,0)</f>
        <v>No</v>
      </c>
      <c r="J827" t="str">
        <f>VLOOKUP(A827,'Medical Examinations'!$B$2:$K$2337,9,0)</f>
        <v>Overweight</v>
      </c>
      <c r="K827" t="str">
        <f>VLOOKUP(A827,'Medical Examinations'!$B$2:$K$2337,10,0)</f>
        <v>Diabetes</v>
      </c>
      <c r="L827" s="14">
        <f>VLOOKUP(A827,'Hospitalisation Details'!B827:L3172,10,0)</f>
        <v>23212</v>
      </c>
      <c r="M827">
        <f>VLOOKUP(A827,'Hospitalisation Details'!$B$2:$L$2347,6,0)</f>
        <v>12815.44</v>
      </c>
      <c r="N827" t="str">
        <f>VLOOKUP(A827,'Hospitalisation Details'!$B$2:$L$2347,7,0)</f>
        <v>tier - 3</v>
      </c>
      <c r="O827" t="str">
        <f>VLOOKUP(A827,'Hospitalisation Details'!$B$2:$L$2347,8,0)</f>
        <v>tier - 3</v>
      </c>
      <c r="P827" t="str">
        <f>VLOOKUP(A827,'Hospitalisation Details'!$B$2:$L$2347,9,0)</f>
        <v>R1024</v>
      </c>
      <c r="Q827">
        <f>VLOOKUP(A827,'Hospitalisation Details'!$B$2:$L$2347,11,0)</f>
        <v>59</v>
      </c>
    </row>
    <row r="828" spans="1:17" ht="15.6" x14ac:dyDescent="0.3">
      <c r="A828" s="1" t="s">
        <v>1544</v>
      </c>
      <c r="B828" t="str">
        <f>VLOOKUP(A828,'Customer Names'!$A$2:$E$2336,5,)</f>
        <v xml:space="preserve">  Kelli</v>
      </c>
      <c r="C828">
        <f>VLOOKUP(A828,'Medical Examinations'!$B$2:$K$2337,2,)</f>
        <v>36.479999999999997</v>
      </c>
      <c r="D828">
        <f>VLOOKUP(A828,'Medical Examinations'!$B$2:$K$2337,3,0)</f>
        <v>11.09</v>
      </c>
      <c r="E828" t="str">
        <f>VLOOKUP(A828,'Medical Examinations'!$B$2:$K$2336,4,0)</f>
        <v>No</v>
      </c>
      <c r="F828" t="str">
        <f>VLOOKUP(A828,'Medical Examinations'!$B$2:$K$2337,5,0)</f>
        <v>No</v>
      </c>
      <c r="G828" t="str">
        <f>VLOOKUP(A828,'Medical Examinations'!$B$2:$K$2337,6,0)</f>
        <v>No</v>
      </c>
      <c r="H828">
        <f>VLOOKUP(A828,'Medical Examinations'!$B$2:$K$2337,7,0)</f>
        <v>0</v>
      </c>
      <c r="I828" t="str">
        <f>VLOOKUP(A828,'Medical Examinations'!$B$2:$K$2337,8,0)</f>
        <v>No</v>
      </c>
      <c r="J828" t="str">
        <f>VLOOKUP(A828,'Medical Examinations'!$B$2:$K$2337,9,0)</f>
        <v>Obesity</v>
      </c>
      <c r="K828" t="str">
        <f>VLOOKUP(A828,'Medical Examinations'!$B$2:$K$2337,10,0)</f>
        <v>Diabetes</v>
      </c>
      <c r="L828" s="14">
        <f>VLOOKUP(A828,'Hospitalisation Details'!B828:L3173,10,0)</f>
        <v>28695</v>
      </c>
      <c r="M828">
        <f>VLOOKUP(A828,'Hospitalisation Details'!$B$2:$L$2347,6,0)</f>
        <v>12797.21</v>
      </c>
      <c r="N828" t="str">
        <f>VLOOKUP(A828,'Hospitalisation Details'!$B$2:$L$2347,7,0)</f>
        <v>tier - 3</v>
      </c>
      <c r="O828" t="str">
        <f>VLOOKUP(A828,'Hospitalisation Details'!$B$2:$L$2347,8,0)</f>
        <v>tier - 1</v>
      </c>
      <c r="P828" t="str">
        <f>VLOOKUP(A828,'Hospitalisation Details'!$B$2:$L$2347,9,0)</f>
        <v>R1024</v>
      </c>
      <c r="Q828">
        <f>VLOOKUP(A828,'Hospitalisation Details'!$B$2:$L$2347,11,0)</f>
        <v>44</v>
      </c>
    </row>
    <row r="829" spans="1:17" ht="15.6" x14ac:dyDescent="0.3">
      <c r="A829" s="1" t="s">
        <v>1543</v>
      </c>
      <c r="B829" t="str">
        <f>VLOOKUP(A829,'Customer Names'!$A$2:$E$2336,5,)</f>
        <v xml:space="preserve">  Maggie M</v>
      </c>
      <c r="C829">
        <f>VLOOKUP(A829,'Medical Examinations'!$B$2:$K$2337,2,)</f>
        <v>39.159999999999997</v>
      </c>
      <c r="D829">
        <f>VLOOKUP(A829,'Medical Examinations'!$B$2:$K$2337,3,0)</f>
        <v>5.24</v>
      </c>
      <c r="E829" t="str">
        <f>VLOOKUP(A829,'Medical Examinations'!$B$2:$K$2336,4,0)</f>
        <v>Yes</v>
      </c>
      <c r="F829" t="str">
        <f>VLOOKUP(A829,'Medical Examinations'!$B$2:$K$2337,5,0)</f>
        <v>No</v>
      </c>
      <c r="G829" t="str">
        <f>VLOOKUP(A829,'Medical Examinations'!$B$2:$K$2337,6,0)</f>
        <v>Yes</v>
      </c>
      <c r="H829">
        <f>VLOOKUP(A829,'Medical Examinations'!$B$2:$K$2337,7,0)</f>
        <v>1</v>
      </c>
      <c r="I829" t="str">
        <f>VLOOKUP(A829,'Medical Examinations'!$B$2:$K$2337,8,0)</f>
        <v>No</v>
      </c>
      <c r="J829" t="str">
        <f>VLOOKUP(A829,'Medical Examinations'!$B$2:$K$2337,9,0)</f>
        <v>Obesity</v>
      </c>
      <c r="K829" t="str">
        <f>VLOOKUP(A829,'Medical Examinations'!$B$2:$K$2337,10,0)</f>
        <v>Normal</v>
      </c>
      <c r="L829" s="14">
        <f>VLOOKUP(A829,'Hospitalisation Details'!B829:L3174,10,0)</f>
        <v>30618</v>
      </c>
      <c r="M829">
        <f>VLOOKUP(A829,'Hospitalisation Details'!$B$2:$L$2347,6,0)</f>
        <v>12788.18</v>
      </c>
      <c r="N829" t="str">
        <f>VLOOKUP(A829,'Hospitalisation Details'!$B$2:$L$2347,7,0)</f>
        <v>tier - 3</v>
      </c>
      <c r="O829" t="str">
        <f>VLOOKUP(A829,'Hospitalisation Details'!$B$2:$L$2347,8,0)</f>
        <v>tier - 1</v>
      </c>
      <c r="P829" t="str">
        <f>VLOOKUP(A829,'Hospitalisation Details'!$B$2:$L$2347,9,0)</f>
        <v>R1026</v>
      </c>
      <c r="Q829">
        <f>VLOOKUP(A829,'Hospitalisation Details'!$B$2:$L$2347,11,0)</f>
        <v>39</v>
      </c>
    </row>
    <row r="830" spans="1:17" ht="15.6" x14ac:dyDescent="0.3">
      <c r="A830" s="1" t="s">
        <v>1542</v>
      </c>
      <c r="B830" t="str">
        <f>VLOOKUP(A830,'Customer Names'!$A$2:$E$2336,5,)</f>
        <v xml:space="preserve">  Michelle L</v>
      </c>
      <c r="C830">
        <f>VLOOKUP(A830,'Medical Examinations'!$B$2:$K$2337,2,)</f>
        <v>28.22</v>
      </c>
      <c r="D830">
        <f>VLOOKUP(A830,'Medical Examinations'!$B$2:$K$2337,3,0)</f>
        <v>7.51</v>
      </c>
      <c r="E830" t="str">
        <f>VLOOKUP(A830,'Medical Examinations'!$B$2:$K$2336,4,0)</f>
        <v>Yes</v>
      </c>
      <c r="F830" t="str">
        <f>VLOOKUP(A830,'Medical Examinations'!$B$2:$K$2337,5,0)</f>
        <v>No</v>
      </c>
      <c r="G830" t="str">
        <f>VLOOKUP(A830,'Medical Examinations'!$B$2:$K$2337,6,0)</f>
        <v>Yes</v>
      </c>
      <c r="H830">
        <f>VLOOKUP(A830,'Medical Examinations'!$B$2:$K$2337,7,0)</f>
        <v>1</v>
      </c>
      <c r="I830" t="str">
        <f>VLOOKUP(A830,'Medical Examinations'!$B$2:$K$2337,8,0)</f>
        <v>No</v>
      </c>
      <c r="J830" t="str">
        <f>VLOOKUP(A830,'Medical Examinations'!$B$2:$K$2337,9,0)</f>
        <v>Overweight</v>
      </c>
      <c r="K830" t="str">
        <f>VLOOKUP(A830,'Medical Examinations'!$B$2:$K$2337,10,0)</f>
        <v>Diabetes</v>
      </c>
      <c r="L830" s="14">
        <f>VLOOKUP(A830,'Hospitalisation Details'!B830:L3175,10,0)</f>
        <v>23350</v>
      </c>
      <c r="M830">
        <f>VLOOKUP(A830,'Hospitalisation Details'!$B$2:$L$2347,6,0)</f>
        <v>12788.03</v>
      </c>
      <c r="N830" t="str">
        <f>VLOOKUP(A830,'Hospitalisation Details'!$B$2:$L$2347,7,0)</f>
        <v>tier - 3</v>
      </c>
      <c r="O830" t="str">
        <f>VLOOKUP(A830,'Hospitalisation Details'!$B$2:$L$2347,8,0)</f>
        <v>tier - 3</v>
      </c>
      <c r="P830" t="str">
        <f>VLOOKUP(A830,'Hospitalisation Details'!$B$2:$L$2347,9,0)</f>
        <v>R1025</v>
      </c>
      <c r="Q830">
        <f>VLOOKUP(A830,'Hospitalisation Details'!$B$2:$L$2347,11,0)</f>
        <v>59</v>
      </c>
    </row>
    <row r="831" spans="1:17" ht="15.6" x14ac:dyDescent="0.3">
      <c r="A831" s="1" t="s">
        <v>1541</v>
      </c>
      <c r="B831" t="str">
        <f>VLOOKUP(A831,'Customer Names'!$A$2:$E$2336,5,)</f>
        <v xml:space="preserve">  Ashley K</v>
      </c>
      <c r="C831">
        <f>VLOOKUP(A831,'Medical Examinations'!$B$2:$K$2337,2,)</f>
        <v>35</v>
      </c>
      <c r="D831">
        <f>VLOOKUP(A831,'Medical Examinations'!$B$2:$K$2337,3,0)</f>
        <v>4.13</v>
      </c>
      <c r="E831" t="str">
        <f>VLOOKUP(A831,'Medical Examinations'!$B$2:$K$2336,4,0)</f>
        <v>No</v>
      </c>
      <c r="F831" t="str">
        <f>VLOOKUP(A831,'Medical Examinations'!$B$2:$K$2337,5,0)</f>
        <v>No</v>
      </c>
      <c r="G831" t="str">
        <f>VLOOKUP(A831,'Medical Examinations'!$B$2:$K$2337,6,0)</f>
        <v>No</v>
      </c>
      <c r="H831">
        <f>VLOOKUP(A831,'Medical Examinations'!$B$2:$K$2337,7,0)</f>
        <v>2</v>
      </c>
      <c r="I831" t="str">
        <f>VLOOKUP(A831,'Medical Examinations'!$B$2:$K$2337,8,0)</f>
        <v>No</v>
      </c>
      <c r="J831" t="str">
        <f>VLOOKUP(A831,'Medical Examinations'!$B$2:$K$2337,9,0)</f>
        <v>Obesity</v>
      </c>
      <c r="K831" t="str">
        <f>VLOOKUP(A831,'Medical Examinations'!$B$2:$K$2337,10,0)</f>
        <v>Normal</v>
      </c>
      <c r="L831" s="14">
        <f>VLOOKUP(A831,'Hospitalisation Details'!B831:L3176,10,0)</f>
        <v>26579</v>
      </c>
      <c r="M831">
        <f>VLOOKUP(A831,'Hospitalisation Details'!$B$2:$L$2347,6,0)</f>
        <v>12776.05</v>
      </c>
      <c r="N831" t="str">
        <f>VLOOKUP(A831,'Hospitalisation Details'!$B$2:$L$2347,7,0)</f>
        <v>tier - 3</v>
      </c>
      <c r="O831" t="str">
        <f>VLOOKUP(A831,'Hospitalisation Details'!$B$2:$L$2347,8,0)</f>
        <v>tier - 3</v>
      </c>
      <c r="P831" t="str">
        <f>VLOOKUP(A831,'Hospitalisation Details'!$B$2:$L$2347,9,0)</f>
        <v>R1026</v>
      </c>
      <c r="Q831">
        <f>VLOOKUP(A831,'Hospitalisation Details'!$B$2:$L$2347,11,0)</f>
        <v>50</v>
      </c>
    </row>
    <row r="832" spans="1:17" ht="15.6" x14ac:dyDescent="0.3">
      <c r="A832" s="1" t="s">
        <v>1540</v>
      </c>
      <c r="B832" t="str">
        <f>VLOOKUP(A832,'Customer Names'!$A$2:$E$2336,5,)</f>
        <v xml:space="preserve">  Michael</v>
      </c>
      <c r="C832">
        <f>VLOOKUP(A832,'Medical Examinations'!$B$2:$K$2337,2,)</f>
        <v>36.24</v>
      </c>
      <c r="D832">
        <f>VLOOKUP(A832,'Medical Examinations'!$B$2:$K$2337,3,0)</f>
        <v>8.3800000000000008</v>
      </c>
      <c r="E832" t="str">
        <f>VLOOKUP(A832,'Medical Examinations'!$B$2:$K$2336,4,0)</f>
        <v>Yes</v>
      </c>
      <c r="F832" t="str">
        <f>VLOOKUP(A832,'Medical Examinations'!$B$2:$K$2337,5,0)</f>
        <v>No</v>
      </c>
      <c r="G832" t="str">
        <f>VLOOKUP(A832,'Medical Examinations'!$B$2:$K$2337,6,0)</f>
        <v>No</v>
      </c>
      <c r="H832">
        <f>VLOOKUP(A832,'Medical Examinations'!$B$2:$K$2337,7,0)</f>
        <v>1</v>
      </c>
      <c r="I832" t="str">
        <f>VLOOKUP(A832,'Medical Examinations'!$B$2:$K$2337,8,0)</f>
        <v>No</v>
      </c>
      <c r="J832" t="str">
        <f>VLOOKUP(A832,'Medical Examinations'!$B$2:$K$2337,9,0)</f>
        <v>Obesity</v>
      </c>
      <c r="K832" t="str">
        <f>VLOOKUP(A832,'Medical Examinations'!$B$2:$K$2337,10,0)</f>
        <v>Diabetes</v>
      </c>
      <c r="L832" s="14">
        <f>VLOOKUP(A832,'Hospitalisation Details'!B832:L3177,10,0)</f>
        <v>27662</v>
      </c>
      <c r="M832">
        <f>VLOOKUP(A832,'Hospitalisation Details'!$B$2:$L$2347,6,0)</f>
        <v>12770.27</v>
      </c>
      <c r="N832" t="str">
        <f>VLOOKUP(A832,'Hospitalisation Details'!$B$2:$L$2347,7,0)</f>
        <v>tier - 3</v>
      </c>
      <c r="O832" t="str">
        <f>VLOOKUP(A832,'Hospitalisation Details'!$B$2:$L$2347,8,0)</f>
        <v>tier - 3</v>
      </c>
      <c r="P832" t="str">
        <f>VLOOKUP(A832,'Hospitalisation Details'!$B$2:$L$2347,9,0)</f>
        <v>R1021</v>
      </c>
      <c r="Q832">
        <f>VLOOKUP(A832,'Hospitalisation Details'!$B$2:$L$2347,11,0)</f>
        <v>47</v>
      </c>
    </row>
    <row r="833" spans="1:17" ht="15.6" x14ac:dyDescent="0.3">
      <c r="A833" s="1" t="s">
        <v>1539</v>
      </c>
      <c r="B833" t="str">
        <f>VLOOKUP(A833,'Customer Names'!$A$2:$E$2336,5,)</f>
        <v xml:space="preserve">  Ryan K</v>
      </c>
      <c r="C833">
        <f>VLOOKUP(A833,'Medical Examinations'!$B$2:$K$2337,2,)</f>
        <v>36.954999999999998</v>
      </c>
      <c r="D833">
        <f>VLOOKUP(A833,'Medical Examinations'!$B$2:$K$2337,3,0)</f>
        <v>8.07</v>
      </c>
      <c r="E833" t="str">
        <f>VLOOKUP(A833,'Medical Examinations'!$B$2:$K$2336,4,0)</f>
        <v>No</v>
      </c>
      <c r="F833" t="str">
        <f>VLOOKUP(A833,'Medical Examinations'!$B$2:$K$2337,5,0)</f>
        <v>No</v>
      </c>
      <c r="G833" t="str">
        <f>VLOOKUP(A833,'Medical Examinations'!$B$2:$K$2337,6,0)</f>
        <v>No</v>
      </c>
      <c r="H833">
        <f>VLOOKUP(A833,'Medical Examinations'!$B$2:$K$2337,7,0)</f>
        <v>0</v>
      </c>
      <c r="I833" t="str">
        <f>VLOOKUP(A833,'Medical Examinations'!$B$2:$K$2337,8,0)</f>
        <v>No</v>
      </c>
      <c r="J833" t="str">
        <f>VLOOKUP(A833,'Medical Examinations'!$B$2:$K$2337,9,0)</f>
        <v>Obesity</v>
      </c>
      <c r="K833" t="str">
        <f>VLOOKUP(A833,'Medical Examinations'!$B$2:$K$2337,10,0)</f>
        <v>Diabetes</v>
      </c>
      <c r="L833" s="14">
        <f>VLOOKUP(A833,'Hospitalisation Details'!B833:L3178,10,0)</f>
        <v>22920</v>
      </c>
      <c r="M833">
        <f>VLOOKUP(A833,'Hospitalisation Details'!$B$2:$L$2347,6,0)</f>
        <v>12741.17</v>
      </c>
      <c r="N833" t="str">
        <f>VLOOKUP(A833,'Hospitalisation Details'!$B$2:$L$2347,7,0)</f>
        <v>tier - 3</v>
      </c>
      <c r="O833" t="str">
        <f>VLOOKUP(A833,'Hospitalisation Details'!$B$2:$L$2347,8,0)</f>
        <v>tier - 1</v>
      </c>
      <c r="P833" t="str">
        <f>VLOOKUP(A833,'Hospitalisation Details'!$B$2:$L$2347,9,0)</f>
        <v>R1017</v>
      </c>
      <c r="Q833">
        <f>VLOOKUP(A833,'Hospitalisation Details'!$B$2:$L$2347,11,0)</f>
        <v>60</v>
      </c>
    </row>
    <row r="834" spans="1:17" ht="15.6" x14ac:dyDescent="0.3">
      <c r="A834" s="1" t="s">
        <v>1538</v>
      </c>
      <c r="B834" t="str">
        <f>VLOOKUP(A834,'Customer Names'!$A$2:$E$2336,5,)</f>
        <v xml:space="preserve">  Matthew J</v>
      </c>
      <c r="C834">
        <f>VLOOKUP(A834,'Medical Examinations'!$B$2:$K$2337,2,)</f>
        <v>29.64</v>
      </c>
      <c r="D834">
        <f>VLOOKUP(A834,'Medical Examinations'!$B$2:$K$2337,3,0)</f>
        <v>8.9499999999999993</v>
      </c>
      <c r="E834" t="str">
        <f>VLOOKUP(A834,'Medical Examinations'!$B$2:$K$2336,4,0)</f>
        <v>No</v>
      </c>
      <c r="F834" t="str">
        <f>VLOOKUP(A834,'Medical Examinations'!$B$2:$K$2337,5,0)</f>
        <v>No</v>
      </c>
      <c r="G834" t="str">
        <f>VLOOKUP(A834,'Medical Examinations'!$B$2:$K$2337,6,0)</f>
        <v>No</v>
      </c>
      <c r="H834">
        <f>VLOOKUP(A834,'Medical Examinations'!$B$2:$K$2337,7,0)</f>
        <v>0</v>
      </c>
      <c r="I834" t="str">
        <f>VLOOKUP(A834,'Medical Examinations'!$B$2:$K$2337,8,0)</f>
        <v>No</v>
      </c>
      <c r="J834" t="str">
        <f>VLOOKUP(A834,'Medical Examinations'!$B$2:$K$2337,9,0)</f>
        <v>Overweight</v>
      </c>
      <c r="K834" t="str">
        <f>VLOOKUP(A834,'Medical Examinations'!$B$2:$K$2337,10,0)</f>
        <v>Diabetes</v>
      </c>
      <c r="L834" s="14">
        <f>VLOOKUP(A834,'Hospitalisation Details'!B834:L3179,10,0)</f>
        <v>22891</v>
      </c>
      <c r="M834">
        <f>VLOOKUP(A834,'Hospitalisation Details'!$B$2:$L$2347,6,0)</f>
        <v>12731</v>
      </c>
      <c r="N834" t="str">
        <f>VLOOKUP(A834,'Hospitalisation Details'!$B$2:$L$2347,7,0)</f>
        <v>tier - 3</v>
      </c>
      <c r="O834" t="str">
        <f>VLOOKUP(A834,'Hospitalisation Details'!$B$2:$L$2347,8,0)</f>
        <v>tier - 3</v>
      </c>
      <c r="P834" t="str">
        <f>VLOOKUP(A834,'Hospitalisation Details'!$B$2:$L$2347,9,0)</f>
        <v>R1016</v>
      </c>
      <c r="Q834">
        <f>VLOOKUP(A834,'Hospitalisation Details'!$B$2:$L$2347,11,0)</f>
        <v>60</v>
      </c>
    </row>
    <row r="835" spans="1:17" ht="15.6" x14ac:dyDescent="0.3">
      <c r="A835" s="1" t="s">
        <v>1537</v>
      </c>
      <c r="B835" t="str">
        <f>VLOOKUP(A835,'Customer Names'!$A$2:$E$2336,5,)</f>
        <v xml:space="preserve">  Karine</v>
      </c>
      <c r="C835">
        <f>VLOOKUP(A835,'Medical Examinations'!$B$2:$K$2337,2,)</f>
        <v>42.74</v>
      </c>
      <c r="D835">
        <f>VLOOKUP(A835,'Medical Examinations'!$B$2:$K$2337,3,0)</f>
        <v>6.31</v>
      </c>
      <c r="E835" t="str">
        <f>VLOOKUP(A835,'Medical Examinations'!$B$2:$K$2336,4,0)</f>
        <v>Yes</v>
      </c>
      <c r="F835" t="str">
        <f>VLOOKUP(A835,'Medical Examinations'!$B$2:$K$2337,5,0)</f>
        <v>No</v>
      </c>
      <c r="G835" t="str">
        <f>VLOOKUP(A835,'Medical Examinations'!$B$2:$K$2337,6,0)</f>
        <v>No</v>
      </c>
      <c r="H835">
        <f>VLOOKUP(A835,'Medical Examinations'!$B$2:$K$2337,7,0)</f>
        <v>1</v>
      </c>
      <c r="I835" t="str">
        <f>VLOOKUP(A835,'Medical Examinations'!$B$2:$K$2337,8,0)</f>
        <v>No</v>
      </c>
      <c r="J835" t="str">
        <f>VLOOKUP(A835,'Medical Examinations'!$B$2:$K$2337,9,0)</f>
        <v>Obesity</v>
      </c>
      <c r="K835" t="str">
        <f>VLOOKUP(A835,'Medical Examinations'!$B$2:$K$2337,10,0)</f>
        <v>Prediabetes</v>
      </c>
      <c r="L835" s="14">
        <f>VLOOKUP(A835,'Hospitalisation Details'!B835:L3180,10,0)</f>
        <v>32341</v>
      </c>
      <c r="M835">
        <f>VLOOKUP(A835,'Hospitalisation Details'!$B$2:$L$2347,6,0)</f>
        <v>12718.21</v>
      </c>
      <c r="N835" t="str">
        <f>VLOOKUP(A835,'Hospitalisation Details'!$B$2:$L$2347,7,0)</f>
        <v>tier - 3</v>
      </c>
      <c r="O835" t="str">
        <f>VLOOKUP(A835,'Hospitalisation Details'!$B$2:$L$2347,8,0)</f>
        <v>tier - 1</v>
      </c>
      <c r="P835" t="str">
        <f>VLOOKUP(A835,'Hospitalisation Details'!$B$2:$L$2347,9,0)</f>
        <v>R1026</v>
      </c>
      <c r="Q835">
        <f>VLOOKUP(A835,'Hospitalisation Details'!$B$2:$L$2347,11,0)</f>
        <v>34</v>
      </c>
    </row>
    <row r="836" spans="1:17" ht="15.6" x14ac:dyDescent="0.3">
      <c r="A836" s="1" t="s">
        <v>1536</v>
      </c>
      <c r="B836" t="str">
        <f>VLOOKUP(A836,'Customer Names'!$A$2:$E$2336,5,)</f>
        <v xml:space="preserve">  Antonia G</v>
      </c>
      <c r="C836">
        <f>VLOOKUP(A836,'Medical Examinations'!$B$2:$K$2337,2,)</f>
        <v>36.130000000000003</v>
      </c>
      <c r="D836">
        <f>VLOOKUP(A836,'Medical Examinations'!$B$2:$K$2337,3,0)</f>
        <v>7.19</v>
      </c>
      <c r="E836" t="str">
        <f>VLOOKUP(A836,'Medical Examinations'!$B$2:$K$2336,4,0)</f>
        <v>Yes</v>
      </c>
      <c r="F836" t="str">
        <f>VLOOKUP(A836,'Medical Examinations'!$B$2:$K$2337,5,0)</f>
        <v>No</v>
      </c>
      <c r="G836" t="str">
        <f>VLOOKUP(A836,'Medical Examinations'!$B$2:$K$2337,6,0)</f>
        <v>No</v>
      </c>
      <c r="H836">
        <f>VLOOKUP(A836,'Medical Examinations'!$B$2:$K$2337,7,0)</f>
        <v>2</v>
      </c>
      <c r="I836" t="str">
        <f>VLOOKUP(A836,'Medical Examinations'!$B$2:$K$2337,8,0)</f>
        <v>No</v>
      </c>
      <c r="J836" t="str">
        <f>VLOOKUP(A836,'Medical Examinations'!$B$2:$K$2337,9,0)</f>
        <v>Obesity</v>
      </c>
      <c r="K836" t="str">
        <f>VLOOKUP(A836,'Medical Examinations'!$B$2:$K$2337,10,0)</f>
        <v>Diabetes</v>
      </c>
      <c r="L836" s="14">
        <f>VLOOKUP(A836,'Hospitalisation Details'!B836:L3181,10,0)</f>
        <v>25757</v>
      </c>
      <c r="M836">
        <f>VLOOKUP(A836,'Hospitalisation Details'!$B$2:$L$2347,6,0)</f>
        <v>12713</v>
      </c>
      <c r="N836" t="str">
        <f>VLOOKUP(A836,'Hospitalisation Details'!$B$2:$L$2347,7,0)</f>
        <v>tier - 3</v>
      </c>
      <c r="O836" t="str">
        <f>VLOOKUP(A836,'Hospitalisation Details'!$B$2:$L$2347,8,0)</f>
        <v>tier - 1</v>
      </c>
      <c r="P836" t="str">
        <f>VLOOKUP(A836,'Hospitalisation Details'!$B$2:$L$2347,9,0)</f>
        <v>R1011</v>
      </c>
      <c r="Q836">
        <f>VLOOKUP(A836,'Hospitalisation Details'!$B$2:$L$2347,11,0)</f>
        <v>52</v>
      </c>
    </row>
    <row r="837" spans="1:17" ht="15.6" x14ac:dyDescent="0.3">
      <c r="A837" s="1" t="s">
        <v>1535</v>
      </c>
      <c r="B837" t="str">
        <f>VLOOKUP(A837,'Customer Names'!$A$2:$E$2336,5,)</f>
        <v xml:space="preserve">  Casondra L</v>
      </c>
      <c r="C837">
        <f>VLOOKUP(A837,'Medical Examinations'!$B$2:$K$2337,2,)</f>
        <v>31.55</v>
      </c>
      <c r="D837">
        <f>VLOOKUP(A837,'Medical Examinations'!$B$2:$K$2337,3,0)</f>
        <v>6.11</v>
      </c>
      <c r="E837" t="str">
        <f>VLOOKUP(A837,'Medical Examinations'!$B$2:$K$2336,4,0)</f>
        <v>Yes</v>
      </c>
      <c r="F837" t="str">
        <f>VLOOKUP(A837,'Medical Examinations'!$B$2:$K$2337,5,0)</f>
        <v>No</v>
      </c>
      <c r="G837" t="str">
        <f>VLOOKUP(A837,'Medical Examinations'!$B$2:$K$2337,6,0)</f>
        <v>No</v>
      </c>
      <c r="H837">
        <f>VLOOKUP(A837,'Medical Examinations'!$B$2:$K$2337,7,0)</f>
        <v>1</v>
      </c>
      <c r="I837" t="str">
        <f>VLOOKUP(A837,'Medical Examinations'!$B$2:$K$2337,8,0)</f>
        <v>No</v>
      </c>
      <c r="J837" t="str">
        <f>VLOOKUP(A837,'Medical Examinations'!$B$2:$K$2337,9,0)</f>
        <v>Obesity</v>
      </c>
      <c r="K837" t="str">
        <f>VLOOKUP(A837,'Medical Examinations'!$B$2:$K$2337,10,0)</f>
        <v>Prediabetes</v>
      </c>
      <c r="L837" s="14">
        <f>VLOOKUP(A837,'Hospitalisation Details'!B837:L3182,10,0)</f>
        <v>23709</v>
      </c>
      <c r="M837">
        <f>VLOOKUP(A837,'Hospitalisation Details'!$B$2:$L$2347,6,0)</f>
        <v>12700.63</v>
      </c>
      <c r="N837" t="str">
        <f>VLOOKUP(A837,'Hospitalisation Details'!$B$2:$L$2347,7,0)</f>
        <v>tier - 3</v>
      </c>
      <c r="O837" t="str">
        <f>VLOOKUP(A837,'Hospitalisation Details'!$B$2:$L$2347,8,0)</f>
        <v>tier - 3</v>
      </c>
      <c r="P837" t="str">
        <f>VLOOKUP(A837,'Hospitalisation Details'!$B$2:$L$2347,9,0)</f>
        <v>R1011</v>
      </c>
      <c r="Q837">
        <f>VLOOKUP(A837,'Hospitalisation Details'!$B$2:$L$2347,11,0)</f>
        <v>58</v>
      </c>
    </row>
    <row r="838" spans="1:17" ht="15.6" x14ac:dyDescent="0.3">
      <c r="A838" s="1" t="s">
        <v>1534</v>
      </c>
      <c r="B838" t="str">
        <f>VLOOKUP(A838,'Customer Names'!$A$2:$E$2336,5,)</f>
        <v xml:space="preserve">  Wendy</v>
      </c>
      <c r="C838">
        <f>VLOOKUP(A838,'Medical Examinations'!$B$2:$K$2337,2,)</f>
        <v>52.75</v>
      </c>
      <c r="D838">
        <f>VLOOKUP(A838,'Medical Examinations'!$B$2:$K$2337,3,0)</f>
        <v>6.02</v>
      </c>
      <c r="E838" t="str">
        <f>VLOOKUP(A838,'Medical Examinations'!$B$2:$K$2336,4,0)</f>
        <v>No</v>
      </c>
      <c r="F838" t="str">
        <f>VLOOKUP(A838,'Medical Examinations'!$B$2:$K$2337,5,0)</f>
        <v>No</v>
      </c>
      <c r="G838" t="str">
        <f>VLOOKUP(A838,'Medical Examinations'!$B$2:$K$2337,6,0)</f>
        <v>No</v>
      </c>
      <c r="H838">
        <f>VLOOKUP(A838,'Medical Examinations'!$B$2:$K$2337,7,0)</f>
        <v>1</v>
      </c>
      <c r="I838" t="str">
        <f>VLOOKUP(A838,'Medical Examinations'!$B$2:$K$2337,8,0)</f>
        <v>No</v>
      </c>
      <c r="J838" t="str">
        <f>VLOOKUP(A838,'Medical Examinations'!$B$2:$K$2337,9,0)</f>
        <v>Obesity</v>
      </c>
      <c r="K838" t="str">
        <f>VLOOKUP(A838,'Medical Examinations'!$B$2:$K$2337,10,0)</f>
        <v>Prediabetes</v>
      </c>
      <c r="L838" s="14">
        <f>VLOOKUP(A838,'Hospitalisation Details'!B838:L3183,10,0)</f>
        <v>33792</v>
      </c>
      <c r="M838">
        <f>VLOOKUP(A838,'Hospitalisation Details'!$B$2:$L$2347,6,0)</f>
        <v>12699.56</v>
      </c>
      <c r="N838" t="str">
        <f>VLOOKUP(A838,'Hospitalisation Details'!$B$2:$L$2347,7,0)</f>
        <v>tier - 3</v>
      </c>
      <c r="O838" t="str">
        <f>VLOOKUP(A838,'Hospitalisation Details'!$B$2:$L$2347,8,0)</f>
        <v>tier - 2</v>
      </c>
      <c r="P838" t="str">
        <f>VLOOKUP(A838,'Hospitalisation Details'!$B$2:$L$2347,9,0)</f>
        <v>R1011</v>
      </c>
      <c r="Q838">
        <f>VLOOKUP(A838,'Hospitalisation Details'!$B$2:$L$2347,11,0)</f>
        <v>30</v>
      </c>
    </row>
    <row r="839" spans="1:17" ht="15.6" x14ac:dyDescent="0.3">
      <c r="A839" s="1" t="s">
        <v>1533</v>
      </c>
      <c r="B839" t="str">
        <f>VLOOKUP(A839,'Customer Names'!$A$2:$E$2336,5,)</f>
        <v xml:space="preserve">  Eric D</v>
      </c>
      <c r="C839">
        <f>VLOOKUP(A839,'Medical Examinations'!$B$2:$K$2337,2,)</f>
        <v>36.67</v>
      </c>
      <c r="D839">
        <f>VLOOKUP(A839,'Medical Examinations'!$B$2:$K$2337,3,0)</f>
        <v>11.86</v>
      </c>
      <c r="E839" t="str">
        <f>VLOOKUP(A839,'Medical Examinations'!$B$2:$K$2336,4,0)</f>
        <v>No</v>
      </c>
      <c r="F839" t="str">
        <f>VLOOKUP(A839,'Medical Examinations'!$B$2:$K$2337,5,0)</f>
        <v>No</v>
      </c>
      <c r="G839" t="str">
        <f>VLOOKUP(A839,'Medical Examinations'!$B$2:$K$2337,6,0)</f>
        <v>No</v>
      </c>
      <c r="H839">
        <f>VLOOKUP(A839,'Medical Examinations'!$B$2:$K$2337,7,0)</f>
        <v>0</v>
      </c>
      <c r="I839" t="str">
        <f>VLOOKUP(A839,'Medical Examinations'!$B$2:$K$2337,8,0)</f>
        <v>No</v>
      </c>
      <c r="J839" t="str">
        <f>VLOOKUP(A839,'Medical Examinations'!$B$2:$K$2337,9,0)</f>
        <v>Obesity</v>
      </c>
      <c r="K839" t="str">
        <f>VLOOKUP(A839,'Medical Examinations'!$B$2:$K$2337,10,0)</f>
        <v>Diabetes</v>
      </c>
      <c r="L839" s="14">
        <f>VLOOKUP(A839,'Hospitalisation Details'!B839:L3184,10,0)</f>
        <v>27296</v>
      </c>
      <c r="M839">
        <f>VLOOKUP(A839,'Hospitalisation Details'!$B$2:$L$2347,6,0)</f>
        <v>12697.48</v>
      </c>
      <c r="N839" t="str">
        <f>VLOOKUP(A839,'Hospitalisation Details'!$B$2:$L$2347,7,0)</f>
        <v>tier - 3</v>
      </c>
      <c r="O839" t="str">
        <f>VLOOKUP(A839,'Hospitalisation Details'!$B$2:$L$2347,8,0)</f>
        <v>tier - 3</v>
      </c>
      <c r="P839" t="str">
        <f>VLOOKUP(A839,'Hospitalisation Details'!$B$2:$L$2347,9,0)</f>
        <v>R1021</v>
      </c>
      <c r="Q839">
        <f>VLOOKUP(A839,'Hospitalisation Details'!$B$2:$L$2347,11,0)</f>
        <v>48</v>
      </c>
    </row>
    <row r="840" spans="1:17" ht="15.6" x14ac:dyDescent="0.3">
      <c r="A840" s="1" t="s">
        <v>1532</v>
      </c>
      <c r="B840" t="str">
        <f>VLOOKUP(A840,'Customer Names'!$A$2:$E$2336,5,)</f>
        <v xml:space="preserve">  Elizabeth</v>
      </c>
      <c r="C840">
        <f>VLOOKUP(A840,'Medical Examinations'!$B$2:$K$2337,2,)</f>
        <v>38.06</v>
      </c>
      <c r="D840">
        <f>VLOOKUP(A840,'Medical Examinations'!$B$2:$K$2337,3,0)</f>
        <v>8.25</v>
      </c>
      <c r="E840" t="str">
        <f>VLOOKUP(A840,'Medical Examinations'!$B$2:$K$2336,4,0)</f>
        <v>No</v>
      </c>
      <c r="F840" t="str">
        <f>VLOOKUP(A840,'Medical Examinations'!$B$2:$K$2337,5,0)</f>
        <v>No</v>
      </c>
      <c r="G840" t="str">
        <f>VLOOKUP(A840,'Medical Examinations'!$B$2:$K$2337,6,0)</f>
        <v>No</v>
      </c>
      <c r="H840">
        <f>VLOOKUP(A840,'Medical Examinations'!$B$2:$K$2337,7,0)</f>
        <v>0</v>
      </c>
      <c r="I840" t="str">
        <f>VLOOKUP(A840,'Medical Examinations'!$B$2:$K$2337,8,0)</f>
        <v>No</v>
      </c>
      <c r="J840" t="str">
        <f>VLOOKUP(A840,'Medical Examinations'!$B$2:$K$2337,9,0)</f>
        <v>Obesity</v>
      </c>
      <c r="K840" t="str">
        <f>VLOOKUP(A840,'Medical Examinations'!$B$2:$K$2337,10,0)</f>
        <v>Diabetes</v>
      </c>
      <c r="L840" s="14">
        <f>VLOOKUP(A840,'Hospitalisation Details'!B840:L3185,10,0)</f>
        <v>22885</v>
      </c>
      <c r="M840">
        <f>VLOOKUP(A840,'Hospitalisation Details'!$B$2:$L$2347,6,0)</f>
        <v>12648.7</v>
      </c>
      <c r="N840" t="str">
        <f>VLOOKUP(A840,'Hospitalisation Details'!$B$2:$L$2347,7,0)</f>
        <v>tier - 3</v>
      </c>
      <c r="O840" t="str">
        <f>VLOOKUP(A840,'Hospitalisation Details'!$B$2:$L$2347,8,0)</f>
        <v>tier - 2</v>
      </c>
      <c r="P840" t="str">
        <f>VLOOKUP(A840,'Hospitalisation Details'!$B$2:$L$2347,9,0)</f>
        <v>R1013</v>
      </c>
      <c r="Q840">
        <f>VLOOKUP(A840,'Hospitalisation Details'!$B$2:$L$2347,11,0)</f>
        <v>60</v>
      </c>
    </row>
    <row r="841" spans="1:17" ht="15.6" x14ac:dyDescent="0.3">
      <c r="A841" s="1" t="s">
        <v>1531</v>
      </c>
      <c r="B841" t="str">
        <f>VLOOKUP(A841,'Customer Names'!$A$2:$E$2336,5,)</f>
        <v xml:space="preserve">  Laura F</v>
      </c>
      <c r="C841">
        <f>VLOOKUP(A841,'Medical Examinations'!$B$2:$K$2337,2,)</f>
        <v>38</v>
      </c>
      <c r="D841">
        <f>VLOOKUP(A841,'Medical Examinations'!$B$2:$K$2337,3,0)</f>
        <v>8.1300000000000008</v>
      </c>
      <c r="E841" t="str">
        <f>VLOOKUP(A841,'Medical Examinations'!$B$2:$K$2336,4,0)</f>
        <v>No</v>
      </c>
      <c r="F841" t="str">
        <f>VLOOKUP(A841,'Medical Examinations'!$B$2:$K$2337,5,0)</f>
        <v>No</v>
      </c>
      <c r="G841" t="str">
        <f>VLOOKUP(A841,'Medical Examinations'!$B$2:$K$2337,6,0)</f>
        <v>No</v>
      </c>
      <c r="H841">
        <f>VLOOKUP(A841,'Medical Examinations'!$B$2:$K$2337,7,0)</f>
        <v>0</v>
      </c>
      <c r="I841" t="str">
        <f>VLOOKUP(A841,'Medical Examinations'!$B$2:$K$2337,8,0)</f>
        <v>No</v>
      </c>
      <c r="J841" t="str">
        <f>VLOOKUP(A841,'Medical Examinations'!$B$2:$K$2337,9,0)</f>
        <v>Obesity</v>
      </c>
      <c r="K841" t="str">
        <f>VLOOKUP(A841,'Medical Examinations'!$B$2:$K$2337,10,0)</f>
        <v>Diabetes</v>
      </c>
      <c r="L841" s="14">
        <f>VLOOKUP(A841,'Hospitalisation Details'!B841:L3186,10,0)</f>
        <v>23999</v>
      </c>
      <c r="M841">
        <f>VLOOKUP(A841,'Hospitalisation Details'!$B$2:$L$2347,6,0)</f>
        <v>12646.21</v>
      </c>
      <c r="N841" t="str">
        <f>VLOOKUP(A841,'Hospitalisation Details'!$B$2:$L$2347,7,0)</f>
        <v>tier - 3</v>
      </c>
      <c r="O841" t="str">
        <f>VLOOKUP(A841,'Hospitalisation Details'!$B$2:$L$2347,8,0)</f>
        <v>tier - 2</v>
      </c>
      <c r="P841" t="str">
        <f>VLOOKUP(A841,'Hospitalisation Details'!$B$2:$L$2347,9,0)</f>
        <v>R1011</v>
      </c>
      <c r="Q841">
        <f>VLOOKUP(A841,'Hospitalisation Details'!$B$2:$L$2347,11,0)</f>
        <v>57</v>
      </c>
    </row>
    <row r="842" spans="1:17" ht="15.6" x14ac:dyDescent="0.3">
      <c r="A842" s="1" t="s">
        <v>1530</v>
      </c>
      <c r="B842" t="str">
        <f>VLOOKUP(A842,'Customer Names'!$A$2:$E$2336,5,)</f>
        <v xml:space="preserve">  Amelia F</v>
      </c>
      <c r="C842">
        <f>VLOOKUP(A842,'Medical Examinations'!$B$2:$K$2337,2,)</f>
        <v>35.1</v>
      </c>
      <c r="D842">
        <f>VLOOKUP(A842,'Medical Examinations'!$B$2:$K$2337,3,0)</f>
        <v>10.1</v>
      </c>
      <c r="E842" t="str">
        <f>VLOOKUP(A842,'Medical Examinations'!$B$2:$K$2336,4,0)</f>
        <v>No</v>
      </c>
      <c r="F842" t="str">
        <f>VLOOKUP(A842,'Medical Examinations'!$B$2:$K$2337,5,0)</f>
        <v>No</v>
      </c>
      <c r="G842" t="str">
        <f>VLOOKUP(A842,'Medical Examinations'!$B$2:$K$2337,6,0)</f>
        <v>No</v>
      </c>
      <c r="H842">
        <f>VLOOKUP(A842,'Medical Examinations'!$B$2:$K$2337,7,0)</f>
        <v>0</v>
      </c>
      <c r="I842" t="str">
        <f>VLOOKUP(A842,'Medical Examinations'!$B$2:$K$2337,8,0)</f>
        <v>No</v>
      </c>
      <c r="J842" t="str">
        <f>VLOOKUP(A842,'Medical Examinations'!$B$2:$K$2337,9,0)</f>
        <v>Obesity</v>
      </c>
      <c r="K842" t="str">
        <f>VLOOKUP(A842,'Medical Examinations'!$B$2:$K$2337,10,0)</f>
        <v>Diabetes</v>
      </c>
      <c r="L842" s="14">
        <f>VLOOKUP(A842,'Hospitalisation Details'!B842:L3187,10,0)</f>
        <v>22838</v>
      </c>
      <c r="M842">
        <f>VLOOKUP(A842,'Hospitalisation Details'!$B$2:$L$2347,6,0)</f>
        <v>12644.59</v>
      </c>
      <c r="N842" t="str">
        <f>VLOOKUP(A842,'Hospitalisation Details'!$B$2:$L$2347,7,0)</f>
        <v>tier - 3</v>
      </c>
      <c r="O842" t="str">
        <f>VLOOKUP(A842,'Hospitalisation Details'!$B$2:$L$2347,8,0)</f>
        <v>tier - 2</v>
      </c>
      <c r="P842" t="str">
        <f>VLOOKUP(A842,'Hospitalisation Details'!$B$2:$L$2347,9,0)</f>
        <v>R1011</v>
      </c>
      <c r="Q842">
        <f>VLOOKUP(A842,'Hospitalisation Details'!$B$2:$L$2347,11,0)</f>
        <v>60</v>
      </c>
    </row>
    <row r="843" spans="1:17" ht="15.6" x14ac:dyDescent="0.3">
      <c r="A843" s="1" t="s">
        <v>1529</v>
      </c>
      <c r="B843" t="str">
        <f>VLOOKUP(A843,'Customer Names'!$A$2:$E$2336,5,)</f>
        <v xml:space="preserve">  Amy L</v>
      </c>
      <c r="C843">
        <f>VLOOKUP(A843,'Medical Examinations'!$B$2:$K$2337,2,)</f>
        <v>33.82</v>
      </c>
      <c r="D843">
        <f>VLOOKUP(A843,'Medical Examinations'!$B$2:$K$2337,3,0)</f>
        <v>5.89</v>
      </c>
      <c r="E843" t="str">
        <f>VLOOKUP(A843,'Medical Examinations'!$B$2:$K$2336,4,0)</f>
        <v>Yes</v>
      </c>
      <c r="F843" t="str">
        <f>VLOOKUP(A843,'Medical Examinations'!$B$2:$K$2337,5,0)</f>
        <v>No</v>
      </c>
      <c r="G843" t="str">
        <f>VLOOKUP(A843,'Medical Examinations'!$B$2:$K$2337,6,0)</f>
        <v>No</v>
      </c>
      <c r="H843">
        <f>VLOOKUP(A843,'Medical Examinations'!$B$2:$K$2337,7,0)</f>
        <v>2</v>
      </c>
      <c r="I843" t="str">
        <f>VLOOKUP(A843,'Medical Examinations'!$B$2:$K$2337,8,0)</f>
        <v>No</v>
      </c>
      <c r="J843" t="str">
        <f>VLOOKUP(A843,'Medical Examinations'!$B$2:$K$2337,9,0)</f>
        <v>Obesity</v>
      </c>
      <c r="K843" t="str">
        <f>VLOOKUP(A843,'Medical Examinations'!$B$2:$K$2337,10,0)</f>
        <v>Prediabetes</v>
      </c>
      <c r="L843" s="14">
        <f>VLOOKUP(A843,'Hospitalisation Details'!B843:L3188,10,0)</f>
        <v>24458</v>
      </c>
      <c r="M843">
        <f>VLOOKUP(A843,'Hospitalisation Details'!$B$2:$L$2347,6,0)</f>
        <v>12643.38</v>
      </c>
      <c r="N843" t="str">
        <f>VLOOKUP(A843,'Hospitalisation Details'!$B$2:$L$2347,7,0)</f>
        <v>tier - 3</v>
      </c>
      <c r="O843" t="str">
        <f>VLOOKUP(A843,'Hospitalisation Details'!$B$2:$L$2347,8,0)</f>
        <v>tier - 1</v>
      </c>
      <c r="P843" t="str">
        <f>VLOOKUP(A843,'Hospitalisation Details'!$B$2:$L$2347,9,0)</f>
        <v>R1012</v>
      </c>
      <c r="Q843">
        <f>VLOOKUP(A843,'Hospitalisation Details'!$B$2:$L$2347,11,0)</f>
        <v>56</v>
      </c>
    </row>
    <row r="844" spans="1:17" ht="15.6" x14ac:dyDescent="0.3">
      <c r="A844" s="1" t="s">
        <v>1528</v>
      </c>
      <c r="B844" t="str">
        <f>VLOOKUP(A844,'Customer Names'!$A$2:$E$2336,5,)</f>
        <v xml:space="preserve">  Katie J</v>
      </c>
      <c r="C844">
        <f>VLOOKUP(A844,'Medical Examinations'!$B$2:$K$2337,2,)</f>
        <v>37.43</v>
      </c>
      <c r="D844">
        <f>VLOOKUP(A844,'Medical Examinations'!$B$2:$K$2337,3,0)</f>
        <v>4.97</v>
      </c>
      <c r="E844" t="str">
        <f>VLOOKUP(A844,'Medical Examinations'!$B$2:$K$2336,4,0)</f>
        <v>No</v>
      </c>
      <c r="F844" t="str">
        <f>VLOOKUP(A844,'Medical Examinations'!$B$2:$K$2337,5,0)</f>
        <v>No</v>
      </c>
      <c r="G844" t="str">
        <f>VLOOKUP(A844,'Medical Examinations'!$B$2:$K$2337,6,0)</f>
        <v>No</v>
      </c>
      <c r="H844">
        <f>VLOOKUP(A844,'Medical Examinations'!$B$2:$K$2337,7,0)</f>
        <v>2</v>
      </c>
      <c r="I844" t="str">
        <f>VLOOKUP(A844,'Medical Examinations'!$B$2:$K$2337,8,0)</f>
        <v>No</v>
      </c>
      <c r="J844" t="str">
        <f>VLOOKUP(A844,'Medical Examinations'!$B$2:$K$2337,9,0)</f>
        <v>Obesity</v>
      </c>
      <c r="K844" t="str">
        <f>VLOOKUP(A844,'Medical Examinations'!$B$2:$K$2337,10,0)</f>
        <v>Normal</v>
      </c>
      <c r="L844" s="14">
        <f>VLOOKUP(A844,'Hospitalisation Details'!B844:L3189,10,0)</f>
        <v>26547</v>
      </c>
      <c r="M844">
        <f>VLOOKUP(A844,'Hospitalisation Details'!$B$2:$L$2347,6,0)</f>
        <v>12640.24</v>
      </c>
      <c r="N844" t="str">
        <f>VLOOKUP(A844,'Hospitalisation Details'!$B$2:$L$2347,7,0)</f>
        <v>tier - 3</v>
      </c>
      <c r="O844" t="str">
        <f>VLOOKUP(A844,'Hospitalisation Details'!$B$2:$L$2347,8,0)</f>
        <v>tier - 1</v>
      </c>
      <c r="P844" t="str">
        <f>VLOOKUP(A844,'Hospitalisation Details'!$B$2:$L$2347,9,0)</f>
        <v>R1011</v>
      </c>
      <c r="Q844">
        <f>VLOOKUP(A844,'Hospitalisation Details'!$B$2:$L$2347,11,0)</f>
        <v>50</v>
      </c>
    </row>
    <row r="845" spans="1:17" ht="15.6" x14ac:dyDescent="0.3">
      <c r="A845" s="1" t="s">
        <v>1527</v>
      </c>
      <c r="B845" t="str">
        <f>VLOOKUP(A845,'Customer Names'!$A$2:$E$2336,5,)</f>
        <v xml:space="preserve">  Laura E</v>
      </c>
      <c r="C845">
        <f>VLOOKUP(A845,'Medical Examinations'!$B$2:$K$2337,2,)</f>
        <v>30.5</v>
      </c>
      <c r="D845">
        <f>VLOOKUP(A845,'Medical Examinations'!$B$2:$K$2337,3,0)</f>
        <v>9.9</v>
      </c>
      <c r="E845" t="str">
        <f>VLOOKUP(A845,'Medical Examinations'!$B$2:$K$2336,4,0)</f>
        <v>No</v>
      </c>
      <c r="F845" t="str">
        <f>VLOOKUP(A845,'Medical Examinations'!$B$2:$K$2337,5,0)</f>
        <v>No</v>
      </c>
      <c r="G845" t="str">
        <f>VLOOKUP(A845,'Medical Examinations'!$B$2:$K$2337,6,0)</f>
        <v>No</v>
      </c>
      <c r="H845">
        <f>VLOOKUP(A845,'Medical Examinations'!$B$2:$K$2337,7,0)</f>
        <v>0</v>
      </c>
      <c r="I845" t="str">
        <f>VLOOKUP(A845,'Medical Examinations'!$B$2:$K$2337,8,0)</f>
        <v>No</v>
      </c>
      <c r="J845" t="str">
        <f>VLOOKUP(A845,'Medical Examinations'!$B$2:$K$2337,9,0)</f>
        <v>Obesity</v>
      </c>
      <c r="K845" t="str">
        <f>VLOOKUP(A845,'Medical Examinations'!$B$2:$K$2337,10,0)</f>
        <v>Diabetes</v>
      </c>
      <c r="L845" s="14">
        <f>VLOOKUP(A845,'Hospitalisation Details'!B845:L3190,10,0)</f>
        <v>22849</v>
      </c>
      <c r="M845">
        <f>VLOOKUP(A845,'Hospitalisation Details'!$B$2:$L$2347,6,0)</f>
        <v>12638.2</v>
      </c>
      <c r="N845" t="str">
        <f>VLOOKUP(A845,'Hospitalisation Details'!$B$2:$L$2347,7,0)</f>
        <v>tier - 3</v>
      </c>
      <c r="O845" t="str">
        <f>VLOOKUP(A845,'Hospitalisation Details'!$B$2:$L$2347,8,0)</f>
        <v>tier - 1</v>
      </c>
      <c r="P845" t="str">
        <f>VLOOKUP(A845,'Hospitalisation Details'!$B$2:$L$2347,9,0)</f>
        <v>R1011</v>
      </c>
      <c r="Q845">
        <f>VLOOKUP(A845,'Hospitalisation Details'!$B$2:$L$2347,11,0)</f>
        <v>60</v>
      </c>
    </row>
    <row r="846" spans="1:17" ht="15.6" x14ac:dyDescent="0.3">
      <c r="A846" s="1" t="s">
        <v>1526</v>
      </c>
      <c r="B846" t="str">
        <f>VLOOKUP(A846,'Customer Names'!$A$2:$E$2336,5,)</f>
        <v xml:space="preserve">  Mayumi</v>
      </c>
      <c r="C846">
        <f>VLOOKUP(A846,'Medical Examinations'!$B$2:$K$2337,2,)</f>
        <v>24.53</v>
      </c>
      <c r="D846">
        <f>VLOOKUP(A846,'Medical Examinations'!$B$2:$K$2337,3,0)</f>
        <v>9.0500000000000007</v>
      </c>
      <c r="E846" t="str">
        <f>VLOOKUP(A846,'Medical Examinations'!$B$2:$K$2336,4,0)</f>
        <v>No</v>
      </c>
      <c r="F846" t="str">
        <f>VLOOKUP(A846,'Medical Examinations'!$B$2:$K$2337,5,0)</f>
        <v>No</v>
      </c>
      <c r="G846" t="str">
        <f>VLOOKUP(A846,'Medical Examinations'!$B$2:$K$2337,6,0)</f>
        <v>No</v>
      </c>
      <c r="H846">
        <f>VLOOKUP(A846,'Medical Examinations'!$B$2:$K$2337,7,0)</f>
        <v>0</v>
      </c>
      <c r="I846" t="str">
        <f>VLOOKUP(A846,'Medical Examinations'!$B$2:$K$2337,8,0)</f>
        <v>No</v>
      </c>
      <c r="J846" t="str">
        <f>VLOOKUP(A846,'Medical Examinations'!$B$2:$K$2337,9,0)</f>
        <v>Normal Weight</v>
      </c>
      <c r="K846" t="str">
        <f>VLOOKUP(A846,'Medical Examinations'!$B$2:$K$2337,10,0)</f>
        <v>Diabetes</v>
      </c>
      <c r="L846" s="14">
        <f>VLOOKUP(A846,'Hospitalisation Details'!B846:L3191,10,0)</f>
        <v>22972</v>
      </c>
      <c r="M846">
        <f>VLOOKUP(A846,'Hospitalisation Details'!$B$2:$L$2347,6,0)</f>
        <v>12629.9</v>
      </c>
      <c r="N846" t="str">
        <f>VLOOKUP(A846,'Hospitalisation Details'!$B$2:$L$2347,7,0)</f>
        <v>tier - 3</v>
      </c>
      <c r="O846" t="str">
        <f>VLOOKUP(A846,'Hospitalisation Details'!$B$2:$L$2347,8,0)</f>
        <v>tier - 3</v>
      </c>
      <c r="P846" t="str">
        <f>VLOOKUP(A846,'Hospitalisation Details'!$B$2:$L$2347,9,0)</f>
        <v>R1013</v>
      </c>
      <c r="Q846">
        <f>VLOOKUP(A846,'Hospitalisation Details'!$B$2:$L$2347,11,0)</f>
        <v>60</v>
      </c>
    </row>
    <row r="847" spans="1:17" ht="15.6" x14ac:dyDescent="0.3">
      <c r="A847" s="1" t="s">
        <v>1525</v>
      </c>
      <c r="B847" t="str">
        <f>VLOOKUP(A847,'Customer Names'!$A$2:$E$2336,5,)</f>
        <v xml:space="preserve">  Vanessa</v>
      </c>
      <c r="C847">
        <f>VLOOKUP(A847,'Medical Examinations'!$B$2:$K$2337,2,)</f>
        <v>25.74</v>
      </c>
      <c r="D847">
        <f>VLOOKUP(A847,'Medical Examinations'!$B$2:$K$2337,3,0)</f>
        <v>10.93</v>
      </c>
      <c r="E847" t="str">
        <f>VLOOKUP(A847,'Medical Examinations'!$B$2:$K$2336,4,0)</f>
        <v>No</v>
      </c>
      <c r="F847" t="str">
        <f>VLOOKUP(A847,'Medical Examinations'!$B$2:$K$2337,5,0)</f>
        <v>No</v>
      </c>
      <c r="G847" t="str">
        <f>VLOOKUP(A847,'Medical Examinations'!$B$2:$K$2337,6,0)</f>
        <v>No</v>
      </c>
      <c r="H847">
        <f>VLOOKUP(A847,'Medical Examinations'!$B$2:$K$2337,7,0)</f>
        <v>0</v>
      </c>
      <c r="I847" t="str">
        <f>VLOOKUP(A847,'Medical Examinations'!$B$2:$K$2337,8,0)</f>
        <v>No</v>
      </c>
      <c r="J847" t="str">
        <f>VLOOKUP(A847,'Medical Examinations'!$B$2:$K$2337,9,0)</f>
        <v>Overweight</v>
      </c>
      <c r="K847" t="str">
        <f>VLOOKUP(A847,'Medical Examinations'!$B$2:$K$2337,10,0)</f>
        <v>Diabetes</v>
      </c>
      <c r="L847" s="14">
        <f>VLOOKUP(A847,'Hospitalisation Details'!B847:L3192,10,0)</f>
        <v>24019</v>
      </c>
      <c r="M847">
        <f>VLOOKUP(A847,'Hospitalisation Details'!$B$2:$L$2347,6,0)</f>
        <v>12629.17</v>
      </c>
      <c r="N847" t="str">
        <f>VLOOKUP(A847,'Hospitalisation Details'!$B$2:$L$2347,7,0)</f>
        <v>tier - 3</v>
      </c>
      <c r="O847" t="str">
        <f>VLOOKUP(A847,'Hospitalisation Details'!$B$2:$L$2347,8,0)</f>
        <v>tier - 1</v>
      </c>
      <c r="P847" t="str">
        <f>VLOOKUP(A847,'Hospitalisation Details'!$B$2:$L$2347,9,0)</f>
        <v>R1013</v>
      </c>
      <c r="Q847">
        <f>VLOOKUP(A847,'Hospitalisation Details'!$B$2:$L$2347,11,0)</f>
        <v>57</v>
      </c>
    </row>
    <row r="848" spans="1:17" ht="15.6" x14ac:dyDescent="0.3">
      <c r="A848" s="1" t="s">
        <v>1524</v>
      </c>
      <c r="B848" t="str">
        <f>VLOOKUP(A848,'Customer Names'!$A$2:$E$2336,5,)</f>
        <v xml:space="preserve">  Natali N</v>
      </c>
      <c r="C848">
        <f>VLOOKUP(A848,'Medical Examinations'!$B$2:$K$2337,2,)</f>
        <v>34.08</v>
      </c>
      <c r="D848">
        <f>VLOOKUP(A848,'Medical Examinations'!$B$2:$K$2337,3,0)</f>
        <v>7.58</v>
      </c>
      <c r="E848" t="str">
        <f>VLOOKUP(A848,'Medical Examinations'!$B$2:$K$2336,4,0)</f>
        <v>Yes</v>
      </c>
      <c r="F848" t="str">
        <f>VLOOKUP(A848,'Medical Examinations'!$B$2:$K$2337,5,0)</f>
        <v>No</v>
      </c>
      <c r="G848" t="str">
        <f>VLOOKUP(A848,'Medical Examinations'!$B$2:$K$2337,6,0)</f>
        <v>No</v>
      </c>
      <c r="H848">
        <f>VLOOKUP(A848,'Medical Examinations'!$B$2:$K$2337,7,0)</f>
        <v>2</v>
      </c>
      <c r="I848" t="str">
        <f>VLOOKUP(A848,'Medical Examinations'!$B$2:$K$2337,8,0)</f>
        <v>No</v>
      </c>
      <c r="J848" t="str">
        <f>VLOOKUP(A848,'Medical Examinations'!$B$2:$K$2337,9,0)</f>
        <v>Obesity</v>
      </c>
      <c r="K848" t="str">
        <f>VLOOKUP(A848,'Medical Examinations'!$B$2:$K$2337,10,0)</f>
        <v>Diabetes</v>
      </c>
      <c r="L848" s="14">
        <f>VLOOKUP(A848,'Hospitalisation Details'!B848:L3193,10,0)</f>
        <v>25930</v>
      </c>
      <c r="M848">
        <f>VLOOKUP(A848,'Hospitalisation Details'!$B$2:$L$2347,6,0)</f>
        <v>12624.74</v>
      </c>
      <c r="N848" t="str">
        <f>VLOOKUP(A848,'Hospitalisation Details'!$B$2:$L$2347,7,0)</f>
        <v>tier - 3</v>
      </c>
      <c r="O848" t="str">
        <f>VLOOKUP(A848,'Hospitalisation Details'!$B$2:$L$2347,8,0)</f>
        <v>tier - 1</v>
      </c>
      <c r="P848" t="str">
        <f>VLOOKUP(A848,'Hospitalisation Details'!$B$2:$L$2347,9,0)</f>
        <v>R1012</v>
      </c>
      <c r="Q848">
        <f>VLOOKUP(A848,'Hospitalisation Details'!$B$2:$L$2347,11,0)</f>
        <v>52</v>
      </c>
    </row>
    <row r="849" spans="1:17" ht="15.6" x14ac:dyDescent="0.3">
      <c r="A849" s="1" t="s">
        <v>1523</v>
      </c>
      <c r="B849" t="str">
        <f>VLOOKUP(A849,'Customer Names'!$A$2:$E$2336,5,)</f>
        <v xml:space="preserve">  Beth</v>
      </c>
      <c r="C849">
        <f>VLOOKUP(A849,'Medical Examinations'!$B$2:$K$2337,2,)</f>
        <v>31.35</v>
      </c>
      <c r="D849">
        <f>VLOOKUP(A849,'Medical Examinations'!$B$2:$K$2337,3,0)</f>
        <v>11</v>
      </c>
      <c r="E849" t="str">
        <f>VLOOKUP(A849,'Medical Examinations'!$B$2:$K$2336,4,0)</f>
        <v>Yes</v>
      </c>
      <c r="F849" t="str">
        <f>VLOOKUP(A849,'Medical Examinations'!$B$2:$K$2337,5,0)</f>
        <v>No</v>
      </c>
      <c r="G849" t="str">
        <f>VLOOKUP(A849,'Medical Examinations'!$B$2:$K$2337,6,0)</f>
        <v>Yes</v>
      </c>
      <c r="H849">
        <f>VLOOKUP(A849,'Medical Examinations'!$B$2:$K$2337,7,0)</f>
        <v>1</v>
      </c>
      <c r="I849" t="str">
        <f>VLOOKUP(A849,'Medical Examinations'!$B$2:$K$2337,8,0)</f>
        <v>No</v>
      </c>
      <c r="J849" t="str">
        <f>VLOOKUP(A849,'Medical Examinations'!$B$2:$K$2337,9,0)</f>
        <v>Obesity</v>
      </c>
      <c r="K849" t="str">
        <f>VLOOKUP(A849,'Medical Examinations'!$B$2:$K$2337,10,0)</f>
        <v>Diabetes</v>
      </c>
      <c r="L849" s="14">
        <f>VLOOKUP(A849,'Hospitalisation Details'!B849:L3194,10,0)</f>
        <v>23242</v>
      </c>
      <c r="M849">
        <f>VLOOKUP(A849,'Hospitalisation Details'!$B$2:$L$2347,6,0)</f>
        <v>12622.18</v>
      </c>
      <c r="N849" t="str">
        <f>VLOOKUP(A849,'Hospitalisation Details'!$B$2:$L$2347,7,0)</f>
        <v>tier - 3</v>
      </c>
      <c r="O849" t="str">
        <f>VLOOKUP(A849,'Hospitalisation Details'!$B$2:$L$2347,8,0)</f>
        <v>tier - 1</v>
      </c>
      <c r="P849" t="str">
        <f>VLOOKUP(A849,'Hospitalisation Details'!$B$2:$L$2347,9,0)</f>
        <v>R1012</v>
      </c>
      <c r="Q849">
        <f>VLOOKUP(A849,'Hospitalisation Details'!$B$2:$L$2347,11,0)</f>
        <v>59</v>
      </c>
    </row>
    <row r="850" spans="1:17" ht="15.6" x14ac:dyDescent="0.3">
      <c r="A850" s="1" t="s">
        <v>1522</v>
      </c>
      <c r="B850" t="str">
        <f>VLOOKUP(A850,'Customer Names'!$A$2:$E$2336,5,)</f>
        <v xml:space="preserve">  Alex</v>
      </c>
      <c r="C850">
        <f>VLOOKUP(A850,'Medical Examinations'!$B$2:$K$2337,2,)</f>
        <v>26.79</v>
      </c>
      <c r="D850">
        <f>VLOOKUP(A850,'Medical Examinations'!$B$2:$K$2337,3,0)</f>
        <v>5.0599999999999996</v>
      </c>
      <c r="E850" t="str">
        <f>VLOOKUP(A850,'Medical Examinations'!$B$2:$K$2336,4,0)</f>
        <v>No</v>
      </c>
      <c r="F850" t="str">
        <f>VLOOKUP(A850,'Medical Examinations'!$B$2:$K$2337,5,0)</f>
        <v>No</v>
      </c>
      <c r="G850" t="str">
        <f>VLOOKUP(A850,'Medical Examinations'!$B$2:$K$2337,6,0)</f>
        <v>No</v>
      </c>
      <c r="H850">
        <f>VLOOKUP(A850,'Medical Examinations'!$B$2:$K$2337,7,0)</f>
        <v>1</v>
      </c>
      <c r="I850" t="str">
        <f>VLOOKUP(A850,'Medical Examinations'!$B$2:$K$2337,8,0)</f>
        <v>No</v>
      </c>
      <c r="J850" t="str">
        <f>VLOOKUP(A850,'Medical Examinations'!$B$2:$K$2337,9,0)</f>
        <v>Overweight</v>
      </c>
      <c r="K850" t="str">
        <f>VLOOKUP(A850,'Medical Examinations'!$B$2:$K$2337,10,0)</f>
        <v>Normal</v>
      </c>
      <c r="L850" s="14">
        <f>VLOOKUP(A850,'Hospitalisation Details'!B850:L3195,10,0)</f>
        <v>36117</v>
      </c>
      <c r="M850">
        <f>VLOOKUP(A850,'Hospitalisation Details'!$B$2:$L$2347,6,0)</f>
        <v>12609.89</v>
      </c>
      <c r="N850" t="str">
        <f>VLOOKUP(A850,'Hospitalisation Details'!$B$2:$L$2347,7,0)</f>
        <v>tier - 3</v>
      </c>
      <c r="O850" t="str">
        <f>VLOOKUP(A850,'Hospitalisation Details'!$B$2:$L$2347,8,0)</f>
        <v>tier - 3</v>
      </c>
      <c r="P850" t="str">
        <f>VLOOKUP(A850,'Hospitalisation Details'!$B$2:$L$2347,9,0)</f>
        <v>R1012</v>
      </c>
      <c r="Q850">
        <f>VLOOKUP(A850,'Hospitalisation Details'!$B$2:$L$2347,11,0)</f>
        <v>24</v>
      </c>
    </row>
    <row r="851" spans="1:17" ht="15.6" x14ac:dyDescent="0.3">
      <c r="A851" s="1" t="s">
        <v>1521</v>
      </c>
      <c r="B851" t="str">
        <f>VLOOKUP(A851,'Customer Names'!$A$2:$E$2336,5,)</f>
        <v xml:space="preserve">  Spencer</v>
      </c>
      <c r="C851">
        <f>VLOOKUP(A851,'Medical Examinations'!$B$2:$K$2337,2,)</f>
        <v>42.78</v>
      </c>
      <c r="D851">
        <f>VLOOKUP(A851,'Medical Examinations'!$B$2:$K$2337,3,0)</f>
        <v>6.11</v>
      </c>
      <c r="E851" t="str">
        <f>VLOOKUP(A851,'Medical Examinations'!$B$2:$K$2336,4,0)</f>
        <v>Yes</v>
      </c>
      <c r="F851" t="str">
        <f>VLOOKUP(A851,'Medical Examinations'!$B$2:$K$2337,5,0)</f>
        <v>No</v>
      </c>
      <c r="G851" t="str">
        <f>VLOOKUP(A851,'Medical Examinations'!$B$2:$K$2337,6,0)</f>
        <v>No</v>
      </c>
      <c r="H851">
        <f>VLOOKUP(A851,'Medical Examinations'!$B$2:$K$2337,7,0)</f>
        <v>1</v>
      </c>
      <c r="I851" t="str">
        <f>VLOOKUP(A851,'Medical Examinations'!$B$2:$K$2337,8,0)</f>
        <v>No</v>
      </c>
      <c r="J851" t="str">
        <f>VLOOKUP(A851,'Medical Examinations'!$B$2:$K$2337,9,0)</f>
        <v>Obesity</v>
      </c>
      <c r="K851" t="str">
        <f>VLOOKUP(A851,'Medical Examinations'!$B$2:$K$2337,10,0)</f>
        <v>Prediabetes</v>
      </c>
      <c r="L851" s="14">
        <f>VLOOKUP(A851,'Hospitalisation Details'!B851:L3196,10,0)</f>
        <v>32366</v>
      </c>
      <c r="M851">
        <f>VLOOKUP(A851,'Hospitalisation Details'!$B$2:$L$2347,6,0)</f>
        <v>12600.46</v>
      </c>
      <c r="N851" t="str">
        <f>VLOOKUP(A851,'Hospitalisation Details'!$B$2:$L$2347,7,0)</f>
        <v>tier - 3</v>
      </c>
      <c r="O851" t="str">
        <f>VLOOKUP(A851,'Hospitalisation Details'!$B$2:$L$2347,8,0)</f>
        <v>tier - 1</v>
      </c>
      <c r="P851" t="str">
        <f>VLOOKUP(A851,'Hospitalisation Details'!$B$2:$L$2347,9,0)</f>
        <v>R1023</v>
      </c>
      <c r="Q851">
        <f>VLOOKUP(A851,'Hospitalisation Details'!$B$2:$L$2347,11,0)</f>
        <v>34</v>
      </c>
    </row>
    <row r="852" spans="1:17" ht="15.6" x14ac:dyDescent="0.3">
      <c r="A852" s="1" t="s">
        <v>1520</v>
      </c>
      <c r="B852" t="str">
        <f>VLOOKUP(A852,'Customer Names'!$A$2:$E$2336,5,)</f>
        <v xml:space="preserve">  Andee W</v>
      </c>
      <c r="C852">
        <f>VLOOKUP(A852,'Medical Examinations'!$B$2:$K$2337,2,)</f>
        <v>46.75</v>
      </c>
      <c r="D852">
        <f>VLOOKUP(A852,'Medical Examinations'!$B$2:$K$2337,3,0)</f>
        <v>6.66</v>
      </c>
      <c r="E852" t="str">
        <f>VLOOKUP(A852,'Medical Examinations'!$B$2:$K$2336,4,0)</f>
        <v>Yes</v>
      </c>
      <c r="F852" t="str">
        <f>VLOOKUP(A852,'Medical Examinations'!$B$2:$K$2337,5,0)</f>
        <v>No</v>
      </c>
      <c r="G852" t="str">
        <f>VLOOKUP(A852,'Medical Examinations'!$B$2:$K$2337,6,0)</f>
        <v>No</v>
      </c>
      <c r="H852">
        <f>VLOOKUP(A852,'Medical Examinations'!$B$2:$K$2337,7,0)</f>
        <v>2</v>
      </c>
      <c r="I852" t="str">
        <f>VLOOKUP(A852,'Medical Examinations'!$B$2:$K$2337,8,0)</f>
        <v>No</v>
      </c>
      <c r="J852" t="str">
        <f>VLOOKUP(A852,'Medical Examinations'!$B$2:$K$2337,9,0)</f>
        <v>Obesity</v>
      </c>
      <c r="K852" t="str">
        <f>VLOOKUP(A852,'Medical Examinations'!$B$2:$K$2337,10,0)</f>
        <v>Diabetes</v>
      </c>
      <c r="L852" s="14">
        <f>VLOOKUP(A852,'Hospitalisation Details'!B852:L3197,10,0)</f>
        <v>25737</v>
      </c>
      <c r="M852">
        <f>VLOOKUP(A852,'Hospitalisation Details'!$B$2:$L$2347,6,0)</f>
        <v>12592.53</v>
      </c>
      <c r="N852" t="str">
        <f>VLOOKUP(A852,'Hospitalisation Details'!$B$2:$L$2347,7,0)</f>
        <v>tier - 3</v>
      </c>
      <c r="O852" t="str">
        <f>VLOOKUP(A852,'Hospitalisation Details'!$B$2:$L$2347,8,0)</f>
        <v>tier - 2</v>
      </c>
      <c r="P852" t="str">
        <f>VLOOKUP(A852,'Hospitalisation Details'!$B$2:$L$2347,9,0)</f>
        <v>R1013</v>
      </c>
      <c r="Q852">
        <f>VLOOKUP(A852,'Hospitalisation Details'!$B$2:$L$2347,11,0)</f>
        <v>52</v>
      </c>
    </row>
    <row r="853" spans="1:17" ht="15.6" x14ac:dyDescent="0.3">
      <c r="A853" s="1" t="s">
        <v>1519</v>
      </c>
      <c r="B853" t="str">
        <f>VLOOKUP(A853,'Customer Names'!$A$2:$E$2336,5,)</f>
        <v xml:space="preserve">  Amy</v>
      </c>
      <c r="C853">
        <f>VLOOKUP(A853,'Medical Examinations'!$B$2:$K$2337,2,)</f>
        <v>32.15</v>
      </c>
      <c r="D853">
        <f>VLOOKUP(A853,'Medical Examinations'!$B$2:$K$2337,3,0)</f>
        <v>4.0199999999999996</v>
      </c>
      <c r="E853" t="str">
        <f>VLOOKUP(A853,'Medical Examinations'!$B$2:$K$2336,4,0)</f>
        <v>Yes</v>
      </c>
      <c r="F853" t="str">
        <f>VLOOKUP(A853,'Medical Examinations'!$B$2:$K$2337,5,0)</f>
        <v>No</v>
      </c>
      <c r="G853" t="str">
        <f>VLOOKUP(A853,'Medical Examinations'!$B$2:$K$2337,6,0)</f>
        <v>Yes</v>
      </c>
      <c r="H853">
        <f>VLOOKUP(A853,'Medical Examinations'!$B$2:$K$2337,7,0)</f>
        <v>1</v>
      </c>
      <c r="I853" t="str">
        <f>VLOOKUP(A853,'Medical Examinations'!$B$2:$K$2337,8,0)</f>
        <v>No</v>
      </c>
      <c r="J853" t="str">
        <f>VLOOKUP(A853,'Medical Examinations'!$B$2:$K$2337,9,0)</f>
        <v>Obesity</v>
      </c>
      <c r="K853" t="str">
        <f>VLOOKUP(A853,'Medical Examinations'!$B$2:$K$2337,10,0)</f>
        <v>Normal</v>
      </c>
      <c r="L853" s="14">
        <f>VLOOKUP(A853,'Hospitalisation Details'!B853:L3198,10,0)</f>
        <v>25533</v>
      </c>
      <c r="M853">
        <f>VLOOKUP(A853,'Hospitalisation Details'!$B$2:$L$2347,6,0)</f>
        <v>12579.92</v>
      </c>
      <c r="N853" t="str">
        <f>VLOOKUP(A853,'Hospitalisation Details'!$B$2:$L$2347,7,0)</f>
        <v>tier - 3</v>
      </c>
      <c r="O853" t="str">
        <f>VLOOKUP(A853,'Hospitalisation Details'!$B$2:$L$2347,8,0)</f>
        <v>tier - 1</v>
      </c>
      <c r="P853" t="str">
        <f>VLOOKUP(A853,'Hospitalisation Details'!$B$2:$L$2347,9,0)</f>
        <v>R1025</v>
      </c>
      <c r="Q853">
        <f>VLOOKUP(A853,'Hospitalisation Details'!$B$2:$L$2347,11,0)</f>
        <v>53</v>
      </c>
    </row>
    <row r="854" spans="1:17" ht="15.6" x14ac:dyDescent="0.3">
      <c r="A854" s="1" t="s">
        <v>1518</v>
      </c>
      <c r="B854" t="str">
        <f>VLOOKUP(A854,'Customer Names'!$A$2:$E$2336,5,)</f>
        <v xml:space="preserve">  Joshua</v>
      </c>
      <c r="C854">
        <f>VLOOKUP(A854,'Medical Examinations'!$B$2:$K$2337,2,)</f>
        <v>43.4</v>
      </c>
      <c r="D854">
        <f>VLOOKUP(A854,'Medical Examinations'!$B$2:$K$2337,3,0)</f>
        <v>8.81</v>
      </c>
      <c r="E854" t="str">
        <f>VLOOKUP(A854,'Medical Examinations'!$B$2:$K$2336,4,0)</f>
        <v>Yes</v>
      </c>
      <c r="F854" t="str">
        <f>VLOOKUP(A854,'Medical Examinations'!$B$2:$K$2337,5,0)</f>
        <v>No</v>
      </c>
      <c r="G854" t="str">
        <f>VLOOKUP(A854,'Medical Examinations'!$B$2:$K$2337,6,0)</f>
        <v>No</v>
      </c>
      <c r="H854">
        <f>VLOOKUP(A854,'Medical Examinations'!$B$2:$K$2337,7,0)</f>
        <v>2</v>
      </c>
      <c r="I854" t="str">
        <f>VLOOKUP(A854,'Medical Examinations'!$B$2:$K$2337,8,0)</f>
        <v>No</v>
      </c>
      <c r="J854" t="str">
        <f>VLOOKUP(A854,'Medical Examinations'!$B$2:$K$2337,9,0)</f>
        <v>Obesity</v>
      </c>
      <c r="K854" t="str">
        <f>VLOOKUP(A854,'Medical Examinations'!$B$2:$K$2337,10,0)</f>
        <v>Diabetes</v>
      </c>
      <c r="L854" s="14">
        <f>VLOOKUP(A854,'Hospitalisation Details'!B854:L3199,10,0)</f>
        <v>22613</v>
      </c>
      <c r="M854">
        <f>VLOOKUP(A854,'Hospitalisation Details'!$B$2:$L$2347,6,0)</f>
        <v>12574.05</v>
      </c>
      <c r="N854" t="str">
        <f>VLOOKUP(A854,'Hospitalisation Details'!$B$2:$L$2347,7,0)</f>
        <v>tier - 3</v>
      </c>
      <c r="O854" t="str">
        <f>VLOOKUP(A854,'Hospitalisation Details'!$B$2:$L$2347,8,0)</f>
        <v>tier - 1</v>
      </c>
      <c r="P854" t="str">
        <f>VLOOKUP(A854,'Hospitalisation Details'!$B$2:$L$2347,9,0)</f>
        <v>R1011</v>
      </c>
      <c r="Q854">
        <f>VLOOKUP(A854,'Hospitalisation Details'!$B$2:$L$2347,11,0)</f>
        <v>61</v>
      </c>
    </row>
    <row r="855" spans="1:17" ht="15.6" x14ac:dyDescent="0.3">
      <c r="A855" s="1" t="s">
        <v>1517</v>
      </c>
      <c r="B855" t="str">
        <f>VLOOKUP(A855,'Customer Names'!$A$2:$E$2336,5,)</f>
        <v xml:space="preserve">  C Fred</v>
      </c>
      <c r="C855">
        <f>VLOOKUP(A855,'Medical Examinations'!$B$2:$K$2337,2,)</f>
        <v>31.57</v>
      </c>
      <c r="D855">
        <f>VLOOKUP(A855,'Medical Examinations'!$B$2:$K$2337,3,0)</f>
        <v>7.92</v>
      </c>
      <c r="E855" t="str">
        <f>VLOOKUP(A855,'Medical Examinations'!$B$2:$K$2336,4,0)</f>
        <v>Yes</v>
      </c>
      <c r="F855" t="str">
        <f>VLOOKUP(A855,'Medical Examinations'!$B$2:$K$2337,5,0)</f>
        <v>No</v>
      </c>
      <c r="G855" t="str">
        <f>VLOOKUP(A855,'Medical Examinations'!$B$2:$K$2337,6,0)</f>
        <v>No</v>
      </c>
      <c r="H855">
        <f>VLOOKUP(A855,'Medical Examinations'!$B$2:$K$2337,7,0)</f>
        <v>2</v>
      </c>
      <c r="I855" t="str">
        <f>VLOOKUP(A855,'Medical Examinations'!$B$2:$K$2337,8,0)</f>
        <v>No</v>
      </c>
      <c r="J855" t="str">
        <f>VLOOKUP(A855,'Medical Examinations'!$B$2:$K$2337,9,0)</f>
        <v>Obesity</v>
      </c>
      <c r="K855" t="str">
        <f>VLOOKUP(A855,'Medical Examinations'!$B$2:$K$2337,10,0)</f>
        <v>Diabetes</v>
      </c>
      <c r="L855" s="14">
        <f>VLOOKUP(A855,'Hospitalisation Details'!B855:L3200,10,0)</f>
        <v>22613</v>
      </c>
      <c r="M855">
        <f>VLOOKUP(A855,'Hospitalisation Details'!$B$2:$L$2347,6,0)</f>
        <v>12557.61</v>
      </c>
      <c r="N855" t="str">
        <f>VLOOKUP(A855,'Hospitalisation Details'!$B$2:$L$2347,7,0)</f>
        <v>tier - 3</v>
      </c>
      <c r="O855" t="str">
        <f>VLOOKUP(A855,'Hospitalisation Details'!$B$2:$L$2347,8,0)</f>
        <v>tier - 3</v>
      </c>
      <c r="P855" t="str">
        <f>VLOOKUP(A855,'Hospitalisation Details'!$B$2:$L$2347,9,0)</f>
        <v>R1013</v>
      </c>
      <c r="Q855">
        <f>VLOOKUP(A855,'Hospitalisation Details'!$B$2:$L$2347,11,0)</f>
        <v>61</v>
      </c>
    </row>
    <row r="856" spans="1:17" ht="15.6" x14ac:dyDescent="0.3">
      <c r="A856" s="1" t="s">
        <v>1516</v>
      </c>
      <c r="B856" t="str">
        <f>VLOOKUP(A856,'Customer Names'!$A$2:$E$2336,5,)</f>
        <v xml:space="preserve">  Jeremy</v>
      </c>
      <c r="C856">
        <f>VLOOKUP(A856,'Medical Examinations'!$B$2:$K$2337,2,)</f>
        <v>24.32</v>
      </c>
      <c r="D856">
        <f>VLOOKUP(A856,'Medical Examinations'!$B$2:$K$2337,3,0)</f>
        <v>7.48</v>
      </c>
      <c r="E856" t="str">
        <f>VLOOKUP(A856,'Medical Examinations'!$B$2:$K$2336,4,0)</f>
        <v>No</v>
      </c>
      <c r="F856" t="str">
        <f>VLOOKUP(A856,'Medical Examinations'!$B$2:$K$2337,5,0)</f>
        <v>No</v>
      </c>
      <c r="G856" t="str">
        <f>VLOOKUP(A856,'Medical Examinations'!$B$2:$K$2337,6,0)</f>
        <v>No</v>
      </c>
      <c r="H856">
        <f>VLOOKUP(A856,'Medical Examinations'!$B$2:$K$2337,7,0)</f>
        <v>0</v>
      </c>
      <c r="I856" t="str">
        <f>VLOOKUP(A856,'Medical Examinations'!$B$2:$K$2337,8,0)</f>
        <v>No</v>
      </c>
      <c r="J856" t="str">
        <f>VLOOKUP(A856,'Medical Examinations'!$B$2:$K$2337,9,0)</f>
        <v>Normal Weight</v>
      </c>
      <c r="K856" t="str">
        <f>VLOOKUP(A856,'Medical Examinations'!$B$2:$K$2337,10,0)</f>
        <v>Diabetes</v>
      </c>
      <c r="L856" s="14">
        <f>VLOOKUP(A856,'Hospitalisation Details'!B856:L3201,10,0)</f>
        <v>22935</v>
      </c>
      <c r="M856">
        <f>VLOOKUP(A856,'Hospitalisation Details'!$B$2:$L$2347,6,0)</f>
        <v>12523.6</v>
      </c>
      <c r="N856" t="str">
        <f>VLOOKUP(A856,'Hospitalisation Details'!$B$2:$L$2347,7,0)</f>
        <v>tier - 3</v>
      </c>
      <c r="O856" t="str">
        <f>VLOOKUP(A856,'Hospitalisation Details'!$B$2:$L$2347,8,0)</f>
        <v>tier - 3</v>
      </c>
      <c r="P856" t="str">
        <f>VLOOKUP(A856,'Hospitalisation Details'!$B$2:$L$2347,9,0)</f>
        <v>R1012</v>
      </c>
      <c r="Q856">
        <f>VLOOKUP(A856,'Hospitalisation Details'!$B$2:$L$2347,11,0)</f>
        <v>60</v>
      </c>
    </row>
    <row r="857" spans="1:17" ht="15.6" x14ac:dyDescent="0.3">
      <c r="A857" s="1" t="s">
        <v>1515</v>
      </c>
      <c r="B857" t="str">
        <f>VLOOKUP(A857,'Customer Names'!$A$2:$E$2336,5,)</f>
        <v xml:space="preserve">  Patrick Sr</v>
      </c>
      <c r="C857">
        <f>VLOOKUP(A857,'Medical Examinations'!$B$2:$K$2337,2,)</f>
        <v>31.07</v>
      </c>
      <c r="D857">
        <f>VLOOKUP(A857,'Medical Examinations'!$B$2:$K$2337,3,0)</f>
        <v>4.62</v>
      </c>
      <c r="E857" t="str">
        <f>VLOOKUP(A857,'Medical Examinations'!$B$2:$K$2336,4,0)</f>
        <v>Yes</v>
      </c>
      <c r="F857" t="str">
        <f>VLOOKUP(A857,'Medical Examinations'!$B$2:$K$2337,5,0)</f>
        <v>No</v>
      </c>
      <c r="G857" t="str">
        <f>VLOOKUP(A857,'Medical Examinations'!$B$2:$K$2337,6,0)</f>
        <v>No</v>
      </c>
      <c r="H857">
        <f>VLOOKUP(A857,'Medical Examinations'!$B$2:$K$2337,7,0)</f>
        <v>2</v>
      </c>
      <c r="I857" t="str">
        <f>VLOOKUP(A857,'Medical Examinations'!$B$2:$K$2337,8,0)</f>
        <v>No</v>
      </c>
      <c r="J857" t="str">
        <f>VLOOKUP(A857,'Medical Examinations'!$B$2:$K$2337,9,0)</f>
        <v>Obesity</v>
      </c>
      <c r="K857" t="str">
        <f>VLOOKUP(A857,'Medical Examinations'!$B$2:$K$2337,10,0)</f>
        <v>Normal</v>
      </c>
      <c r="L857" s="14">
        <f>VLOOKUP(A857,'Hospitalisation Details'!B857:L3202,10,0)</f>
        <v>24300</v>
      </c>
      <c r="M857">
        <f>VLOOKUP(A857,'Hospitalisation Details'!$B$2:$L$2347,6,0)</f>
        <v>12499.88</v>
      </c>
      <c r="N857" t="str">
        <f>VLOOKUP(A857,'Hospitalisation Details'!$B$2:$L$2347,7,0)</f>
        <v>tier - 3</v>
      </c>
      <c r="O857" t="str">
        <f>VLOOKUP(A857,'Hospitalisation Details'!$B$2:$L$2347,8,0)</f>
        <v>tier - 2</v>
      </c>
      <c r="P857" t="str">
        <f>VLOOKUP(A857,'Hospitalisation Details'!$B$2:$L$2347,9,0)</f>
        <v>R1012</v>
      </c>
      <c r="Q857">
        <f>VLOOKUP(A857,'Hospitalisation Details'!$B$2:$L$2347,11,0)</f>
        <v>56</v>
      </c>
    </row>
    <row r="858" spans="1:17" ht="15.6" x14ac:dyDescent="0.3">
      <c r="A858" s="1" t="s">
        <v>1514</v>
      </c>
      <c r="B858" t="str">
        <f>VLOOKUP(A858,'Customer Names'!$A$2:$E$2336,5,)</f>
        <v xml:space="preserve">  Kelly M</v>
      </c>
      <c r="C858">
        <f>VLOOKUP(A858,'Medical Examinations'!$B$2:$K$2337,2,)</f>
        <v>35.814999999999998</v>
      </c>
      <c r="D858">
        <f>VLOOKUP(A858,'Medical Examinations'!$B$2:$K$2337,3,0)</f>
        <v>8.4700000000000006</v>
      </c>
      <c r="E858" t="str">
        <f>VLOOKUP(A858,'Medical Examinations'!$B$2:$K$2336,4,0)</f>
        <v>No</v>
      </c>
      <c r="F858" t="str">
        <f>VLOOKUP(A858,'Medical Examinations'!$B$2:$K$2337,5,0)</f>
        <v>No</v>
      </c>
      <c r="G858" t="str">
        <f>VLOOKUP(A858,'Medical Examinations'!$B$2:$K$2337,6,0)</f>
        <v>No</v>
      </c>
      <c r="H858">
        <f>VLOOKUP(A858,'Medical Examinations'!$B$2:$K$2337,7,0)</f>
        <v>0</v>
      </c>
      <c r="I858" t="str">
        <f>VLOOKUP(A858,'Medical Examinations'!$B$2:$K$2337,8,0)</f>
        <v>No</v>
      </c>
      <c r="J858" t="str">
        <f>VLOOKUP(A858,'Medical Examinations'!$B$2:$K$2337,9,0)</f>
        <v>Obesity</v>
      </c>
      <c r="K858" t="str">
        <f>VLOOKUP(A858,'Medical Examinations'!$B$2:$K$2337,10,0)</f>
        <v>Diabetes</v>
      </c>
      <c r="L858" s="14">
        <f>VLOOKUP(A858,'Hospitalisation Details'!B858:L3203,10,0)</f>
        <v>25175</v>
      </c>
      <c r="M858">
        <f>VLOOKUP(A858,'Hospitalisation Details'!$B$2:$L$2347,6,0)</f>
        <v>12495.29</v>
      </c>
      <c r="N858" t="str">
        <f>VLOOKUP(A858,'Hospitalisation Details'!$B$2:$L$2347,7,0)</f>
        <v>tier - 3</v>
      </c>
      <c r="O858" t="str">
        <f>VLOOKUP(A858,'Hospitalisation Details'!$B$2:$L$2347,8,0)</f>
        <v>tier - 3</v>
      </c>
      <c r="P858" t="str">
        <f>VLOOKUP(A858,'Hospitalisation Details'!$B$2:$L$2347,9,0)</f>
        <v>R1012</v>
      </c>
      <c r="Q858">
        <f>VLOOKUP(A858,'Hospitalisation Details'!$B$2:$L$2347,11,0)</f>
        <v>54</v>
      </c>
    </row>
    <row r="859" spans="1:17" ht="15.6" x14ac:dyDescent="0.3">
      <c r="A859" s="1" t="s">
        <v>1513</v>
      </c>
      <c r="B859" t="str">
        <f>VLOOKUP(A859,'Customer Names'!$A$2:$E$2336,5,)</f>
        <v xml:space="preserve">  Katherine</v>
      </c>
      <c r="C859">
        <f>VLOOKUP(A859,'Medical Examinations'!$B$2:$K$2337,2,)</f>
        <v>40.81</v>
      </c>
      <c r="D859">
        <f>VLOOKUP(A859,'Medical Examinations'!$B$2:$K$2337,3,0)</f>
        <v>10.58</v>
      </c>
      <c r="E859" t="str">
        <f>VLOOKUP(A859,'Medical Examinations'!$B$2:$K$2336,4,0)</f>
        <v>Yes</v>
      </c>
      <c r="F859" t="str">
        <f>VLOOKUP(A859,'Medical Examinations'!$B$2:$K$2337,5,0)</f>
        <v>No</v>
      </c>
      <c r="G859" t="str">
        <f>VLOOKUP(A859,'Medical Examinations'!$B$2:$K$2337,6,0)</f>
        <v>No</v>
      </c>
      <c r="H859">
        <f>VLOOKUP(A859,'Medical Examinations'!$B$2:$K$2337,7,0)</f>
        <v>0</v>
      </c>
      <c r="I859" t="str">
        <f>VLOOKUP(A859,'Medical Examinations'!$B$2:$K$2337,8,0)</f>
        <v>No</v>
      </c>
      <c r="J859" t="str">
        <f>VLOOKUP(A859,'Medical Examinations'!$B$2:$K$2337,9,0)</f>
        <v>Obesity</v>
      </c>
      <c r="K859" t="str">
        <f>VLOOKUP(A859,'Medical Examinations'!$B$2:$K$2337,10,0)</f>
        <v>Diabetes</v>
      </c>
      <c r="L859" s="14">
        <f>VLOOKUP(A859,'Hospitalisation Details'!B859:L3204,10,0)</f>
        <v>24716</v>
      </c>
      <c r="M859">
        <f>VLOOKUP(A859,'Hospitalisation Details'!$B$2:$L$2347,6,0)</f>
        <v>12485.8</v>
      </c>
      <c r="N859" t="str">
        <f>VLOOKUP(A859,'Hospitalisation Details'!$B$2:$L$2347,7,0)</f>
        <v>tier - 3</v>
      </c>
      <c r="O859" t="str">
        <f>VLOOKUP(A859,'Hospitalisation Details'!$B$2:$L$2347,8,0)</f>
        <v>tier - 3</v>
      </c>
      <c r="P859" t="str">
        <f>VLOOKUP(A859,'Hospitalisation Details'!$B$2:$L$2347,9,0)</f>
        <v>R1013</v>
      </c>
      <c r="Q859">
        <f>VLOOKUP(A859,'Hospitalisation Details'!$B$2:$L$2347,11,0)</f>
        <v>55</v>
      </c>
    </row>
    <row r="860" spans="1:17" ht="15.6" x14ac:dyDescent="0.3">
      <c r="A860" s="1" t="s">
        <v>1512</v>
      </c>
      <c r="B860" t="str">
        <f>VLOOKUP(A860,'Customer Names'!$A$2:$E$2336,5,)</f>
        <v xml:space="preserve">  Keila L</v>
      </c>
      <c r="C860">
        <f>VLOOKUP(A860,'Medical Examinations'!$B$2:$K$2337,2,)</f>
        <v>24.605</v>
      </c>
      <c r="D860">
        <f>VLOOKUP(A860,'Medical Examinations'!$B$2:$K$2337,3,0)</f>
        <v>7.48</v>
      </c>
      <c r="E860" t="str">
        <f>VLOOKUP(A860,'Medical Examinations'!$B$2:$K$2336,4,0)</f>
        <v>No</v>
      </c>
      <c r="F860" t="str">
        <f>VLOOKUP(A860,'Medical Examinations'!$B$2:$K$2337,5,0)</f>
        <v>No</v>
      </c>
      <c r="G860" t="str">
        <f>VLOOKUP(A860,'Medical Examinations'!$B$2:$K$2337,6,0)</f>
        <v>No</v>
      </c>
      <c r="H860">
        <f>VLOOKUP(A860,'Medical Examinations'!$B$2:$K$2337,7,0)</f>
        <v>0</v>
      </c>
      <c r="I860" t="str">
        <f>VLOOKUP(A860,'Medical Examinations'!$B$2:$K$2337,8,0)</f>
        <v>No</v>
      </c>
      <c r="J860" t="str">
        <f>VLOOKUP(A860,'Medical Examinations'!$B$2:$K$2337,9,0)</f>
        <v>Normal Weight</v>
      </c>
      <c r="K860" t="str">
        <f>VLOOKUP(A860,'Medical Examinations'!$B$2:$K$2337,10,0)</f>
        <v>Diabetes</v>
      </c>
      <c r="L860" s="14">
        <f>VLOOKUP(A860,'Hospitalisation Details'!B860:L3205,10,0)</f>
        <v>25154</v>
      </c>
      <c r="M860">
        <f>VLOOKUP(A860,'Hospitalisation Details'!$B$2:$L$2347,6,0)</f>
        <v>12479.71</v>
      </c>
      <c r="N860" t="str">
        <f>VLOOKUP(A860,'Hospitalisation Details'!$B$2:$L$2347,7,0)</f>
        <v>tier - 3</v>
      </c>
      <c r="O860" t="str">
        <f>VLOOKUP(A860,'Hospitalisation Details'!$B$2:$L$2347,8,0)</f>
        <v>tier - 3</v>
      </c>
      <c r="P860" t="str">
        <f>VLOOKUP(A860,'Hospitalisation Details'!$B$2:$L$2347,9,0)</f>
        <v>R1012</v>
      </c>
      <c r="Q860">
        <f>VLOOKUP(A860,'Hospitalisation Details'!$B$2:$L$2347,11,0)</f>
        <v>54</v>
      </c>
    </row>
    <row r="861" spans="1:17" ht="15.6" x14ac:dyDescent="0.3">
      <c r="A861" s="1" t="s">
        <v>1511</v>
      </c>
      <c r="B861" t="str">
        <f>VLOOKUP(A861,'Customer Names'!$A$2:$E$2336,5,)</f>
        <v xml:space="preserve">  Zanae E</v>
      </c>
      <c r="C861">
        <f>VLOOKUP(A861,'Medical Examinations'!$B$2:$K$2337,2,)</f>
        <v>21.47</v>
      </c>
      <c r="D861">
        <f>VLOOKUP(A861,'Medical Examinations'!$B$2:$K$2337,3,0)</f>
        <v>7.82</v>
      </c>
      <c r="E861" t="str">
        <f>VLOOKUP(A861,'Medical Examinations'!$B$2:$K$2336,4,0)</f>
        <v>No</v>
      </c>
      <c r="F861" t="str">
        <f>VLOOKUP(A861,'Medical Examinations'!$B$2:$K$2337,5,0)</f>
        <v>No</v>
      </c>
      <c r="G861" t="str">
        <f>VLOOKUP(A861,'Medical Examinations'!$B$2:$K$2337,6,0)</f>
        <v>No</v>
      </c>
      <c r="H861">
        <f>VLOOKUP(A861,'Medical Examinations'!$B$2:$K$2337,7,0)</f>
        <v>0</v>
      </c>
      <c r="I861" t="str">
        <f>VLOOKUP(A861,'Medical Examinations'!$B$2:$K$2337,8,0)</f>
        <v>No</v>
      </c>
      <c r="J861" t="str">
        <f>VLOOKUP(A861,'Medical Examinations'!$B$2:$K$2337,9,0)</f>
        <v>Normal Weight</v>
      </c>
      <c r="K861" t="str">
        <f>VLOOKUP(A861,'Medical Examinations'!$B$2:$K$2337,10,0)</f>
        <v>Diabetes</v>
      </c>
      <c r="L861" s="14">
        <f>VLOOKUP(A861,'Hospitalisation Details'!B861:L3206,10,0)</f>
        <v>25168</v>
      </c>
      <c r="M861">
        <f>VLOOKUP(A861,'Hospitalisation Details'!$B$2:$L$2347,6,0)</f>
        <v>12475.35</v>
      </c>
      <c r="N861" t="str">
        <f>VLOOKUP(A861,'Hospitalisation Details'!$B$2:$L$2347,7,0)</f>
        <v>tier - 3</v>
      </c>
      <c r="O861" t="str">
        <f>VLOOKUP(A861,'Hospitalisation Details'!$B$2:$L$2347,8,0)</f>
        <v>tier - 1</v>
      </c>
      <c r="P861" t="str">
        <f>VLOOKUP(A861,'Hospitalisation Details'!$B$2:$L$2347,9,0)</f>
        <v>R1012</v>
      </c>
      <c r="Q861">
        <f>VLOOKUP(A861,'Hospitalisation Details'!$B$2:$L$2347,11,0)</f>
        <v>54</v>
      </c>
    </row>
    <row r="862" spans="1:17" ht="15.6" x14ac:dyDescent="0.3">
      <c r="A862" s="1" t="s">
        <v>1510</v>
      </c>
      <c r="B862" t="str">
        <f>VLOOKUP(A862,'Customer Names'!$A$2:$E$2336,5,)</f>
        <v xml:space="preserve">  Alex</v>
      </c>
      <c r="C862">
        <f>VLOOKUP(A862,'Medical Examinations'!$B$2:$K$2337,2,)</f>
        <v>52.89</v>
      </c>
      <c r="D862">
        <f>VLOOKUP(A862,'Medical Examinations'!$B$2:$K$2337,3,0)</f>
        <v>4.96</v>
      </c>
      <c r="E862" t="str">
        <f>VLOOKUP(A862,'Medical Examinations'!$B$2:$K$2336,4,0)</f>
        <v>Yes</v>
      </c>
      <c r="F862" t="str">
        <f>VLOOKUP(A862,'Medical Examinations'!$B$2:$K$2337,5,0)</f>
        <v>No</v>
      </c>
      <c r="G862" t="str">
        <f>VLOOKUP(A862,'Medical Examinations'!$B$2:$K$2337,6,0)</f>
        <v>No</v>
      </c>
      <c r="H862">
        <f>VLOOKUP(A862,'Medical Examinations'!$B$2:$K$2337,7,0)</f>
        <v>1</v>
      </c>
      <c r="I862" t="str">
        <f>VLOOKUP(A862,'Medical Examinations'!$B$2:$K$2337,8,0)</f>
        <v>No</v>
      </c>
      <c r="J862" t="str">
        <f>VLOOKUP(A862,'Medical Examinations'!$B$2:$K$2337,9,0)</f>
        <v>Obesity</v>
      </c>
      <c r="K862" t="str">
        <f>VLOOKUP(A862,'Medical Examinations'!$B$2:$K$2337,10,0)</f>
        <v>Normal</v>
      </c>
      <c r="L862" s="14">
        <f>VLOOKUP(A862,'Hospitalisation Details'!B862:L3207,10,0)</f>
        <v>34920</v>
      </c>
      <c r="M862">
        <f>VLOOKUP(A862,'Hospitalisation Details'!$B$2:$L$2347,6,0)</f>
        <v>12452.25</v>
      </c>
      <c r="N862" t="str">
        <f>VLOOKUP(A862,'Hospitalisation Details'!$B$2:$L$2347,7,0)</f>
        <v>tier - 3</v>
      </c>
      <c r="O862" t="str">
        <f>VLOOKUP(A862,'Hospitalisation Details'!$B$2:$L$2347,8,0)</f>
        <v>tier - 3</v>
      </c>
      <c r="P862" t="str">
        <f>VLOOKUP(A862,'Hospitalisation Details'!$B$2:$L$2347,9,0)</f>
        <v>R1012</v>
      </c>
      <c r="Q862">
        <f>VLOOKUP(A862,'Hospitalisation Details'!$B$2:$L$2347,11,0)</f>
        <v>27</v>
      </c>
    </row>
    <row r="863" spans="1:17" ht="15.6" x14ac:dyDescent="0.3">
      <c r="A863" s="1" t="s">
        <v>1509</v>
      </c>
      <c r="B863" t="str">
        <f>VLOOKUP(A863,'Customer Names'!$A$2:$E$2336,5,)</f>
        <v xml:space="preserve">  Kathryn</v>
      </c>
      <c r="C863">
        <f>VLOOKUP(A863,'Medical Examinations'!$B$2:$K$2337,2,)</f>
        <v>32.965000000000003</v>
      </c>
      <c r="D863">
        <f>VLOOKUP(A863,'Medical Examinations'!$B$2:$K$2337,3,0)</f>
        <v>6.15</v>
      </c>
      <c r="E863" t="str">
        <f>VLOOKUP(A863,'Medical Examinations'!$B$2:$K$2336,4,0)</f>
        <v>Yes</v>
      </c>
      <c r="F863" t="str">
        <f>VLOOKUP(A863,'Medical Examinations'!$B$2:$K$2337,5,0)</f>
        <v>No</v>
      </c>
      <c r="G863" t="str">
        <f>VLOOKUP(A863,'Medical Examinations'!$B$2:$K$2337,6,0)</f>
        <v>No</v>
      </c>
      <c r="H863">
        <f>VLOOKUP(A863,'Medical Examinations'!$B$2:$K$2337,7,0)</f>
        <v>1</v>
      </c>
      <c r="I863" t="str">
        <f>VLOOKUP(A863,'Medical Examinations'!$B$2:$K$2337,8,0)</f>
        <v>No</v>
      </c>
      <c r="J863" t="str">
        <f>VLOOKUP(A863,'Medical Examinations'!$B$2:$K$2337,9,0)</f>
        <v>Obesity</v>
      </c>
      <c r="K863" t="str">
        <f>VLOOKUP(A863,'Medical Examinations'!$B$2:$K$2337,10,0)</f>
        <v>Prediabetes</v>
      </c>
      <c r="L863" s="14">
        <f>VLOOKUP(A863,'Hospitalisation Details'!B863:L3208,10,0)</f>
        <v>23593</v>
      </c>
      <c r="M863">
        <f>VLOOKUP(A863,'Hospitalisation Details'!$B$2:$L$2347,6,0)</f>
        <v>12430.95</v>
      </c>
      <c r="N863" t="str">
        <f>VLOOKUP(A863,'Hospitalisation Details'!$B$2:$L$2347,7,0)</f>
        <v>tier - 3</v>
      </c>
      <c r="O863" t="str">
        <f>VLOOKUP(A863,'Hospitalisation Details'!$B$2:$L$2347,8,0)</f>
        <v>tier - 3</v>
      </c>
      <c r="P863" t="str">
        <f>VLOOKUP(A863,'Hospitalisation Details'!$B$2:$L$2347,9,0)</f>
        <v>R1024</v>
      </c>
      <c r="Q863">
        <f>VLOOKUP(A863,'Hospitalisation Details'!$B$2:$L$2347,11,0)</f>
        <v>58</v>
      </c>
    </row>
    <row r="864" spans="1:17" ht="15.6" x14ac:dyDescent="0.3">
      <c r="A864" s="1" t="s">
        <v>1508</v>
      </c>
      <c r="B864" t="str">
        <f>VLOOKUP(A864,'Customer Names'!$A$2:$E$2336,5,)</f>
        <v xml:space="preserve">  Jason L</v>
      </c>
      <c r="C864">
        <f>VLOOKUP(A864,'Medical Examinations'!$B$2:$K$2337,2,)</f>
        <v>36.799999999999997</v>
      </c>
      <c r="D864">
        <f>VLOOKUP(A864,'Medical Examinations'!$B$2:$K$2337,3,0)</f>
        <v>4.62</v>
      </c>
      <c r="E864" t="str">
        <f>VLOOKUP(A864,'Medical Examinations'!$B$2:$K$2336,4,0)</f>
        <v>No</v>
      </c>
      <c r="F864" t="str">
        <f>VLOOKUP(A864,'Medical Examinations'!$B$2:$K$2337,5,0)</f>
        <v>No</v>
      </c>
      <c r="G864" t="str">
        <f>VLOOKUP(A864,'Medical Examinations'!$B$2:$K$2337,6,0)</f>
        <v>Yes</v>
      </c>
      <c r="H864">
        <f>VLOOKUP(A864,'Medical Examinations'!$B$2:$K$2337,7,0)</f>
        <v>1</v>
      </c>
      <c r="I864" t="str">
        <f>VLOOKUP(A864,'Medical Examinations'!$B$2:$K$2337,8,0)</f>
        <v>No</v>
      </c>
      <c r="J864" t="str">
        <f>VLOOKUP(A864,'Medical Examinations'!$B$2:$K$2337,9,0)</f>
        <v>Obesity</v>
      </c>
      <c r="K864" t="str">
        <f>VLOOKUP(A864,'Medical Examinations'!$B$2:$K$2337,10,0)</f>
        <v>Normal</v>
      </c>
      <c r="L864" s="14">
        <f>VLOOKUP(A864,'Hospitalisation Details'!B864:L3209,10,0)</f>
        <v>29050</v>
      </c>
      <c r="M864">
        <f>VLOOKUP(A864,'Hospitalisation Details'!$B$2:$L$2347,6,0)</f>
        <v>12408.29</v>
      </c>
      <c r="N864" t="str">
        <f>VLOOKUP(A864,'Hospitalisation Details'!$B$2:$L$2347,7,0)</f>
        <v>tier - 3</v>
      </c>
      <c r="O864" t="str">
        <f>VLOOKUP(A864,'Hospitalisation Details'!$B$2:$L$2347,8,0)</f>
        <v>tier - 1</v>
      </c>
      <c r="P864" t="str">
        <f>VLOOKUP(A864,'Hospitalisation Details'!$B$2:$L$2347,9,0)</f>
        <v>R1022</v>
      </c>
      <c r="Q864">
        <f>VLOOKUP(A864,'Hospitalisation Details'!$B$2:$L$2347,11,0)</f>
        <v>43</v>
      </c>
    </row>
    <row r="865" spans="1:17" ht="15.6" x14ac:dyDescent="0.3">
      <c r="A865" s="1" t="s">
        <v>1507</v>
      </c>
      <c r="B865" t="str">
        <f>VLOOKUP(A865,'Customer Names'!$A$2:$E$2336,5,)</f>
        <v xml:space="preserve">  Benjamin J</v>
      </c>
      <c r="C865">
        <f>VLOOKUP(A865,'Medical Examinations'!$B$2:$K$2337,2,)</f>
        <v>34.299999999999997</v>
      </c>
      <c r="D865">
        <f>VLOOKUP(A865,'Medical Examinations'!$B$2:$K$2337,3,0)</f>
        <v>4.87</v>
      </c>
      <c r="E865" t="str">
        <f>VLOOKUP(A865,'Medical Examinations'!$B$2:$K$2336,4,0)</f>
        <v>No</v>
      </c>
      <c r="F865" t="str">
        <f>VLOOKUP(A865,'Medical Examinations'!$B$2:$K$2337,5,0)</f>
        <v>No</v>
      </c>
      <c r="G865" t="str">
        <f>VLOOKUP(A865,'Medical Examinations'!$B$2:$K$2337,6,0)</f>
        <v>No</v>
      </c>
      <c r="H865">
        <f>VLOOKUP(A865,'Medical Examinations'!$B$2:$K$2337,7,0)</f>
        <v>2</v>
      </c>
      <c r="I865" t="str">
        <f>VLOOKUP(A865,'Medical Examinations'!$B$2:$K$2337,8,0)</f>
        <v>No</v>
      </c>
      <c r="J865" t="str">
        <f>VLOOKUP(A865,'Medical Examinations'!$B$2:$K$2337,9,0)</f>
        <v>Obesity</v>
      </c>
      <c r="K865" t="str">
        <f>VLOOKUP(A865,'Medical Examinations'!$B$2:$K$2337,10,0)</f>
        <v>Normal</v>
      </c>
      <c r="L865" s="14">
        <f>VLOOKUP(A865,'Hospitalisation Details'!B865:L3210,10,0)</f>
        <v>26532</v>
      </c>
      <c r="M865">
        <f>VLOOKUP(A865,'Hospitalisation Details'!$B$2:$L$2347,6,0)</f>
        <v>12407.3</v>
      </c>
      <c r="N865" t="str">
        <f>VLOOKUP(A865,'Hospitalisation Details'!$B$2:$L$2347,7,0)</f>
        <v>tier - 3</v>
      </c>
      <c r="O865" t="str">
        <f>VLOOKUP(A865,'Hospitalisation Details'!$B$2:$L$2347,8,0)</f>
        <v>tier - 2</v>
      </c>
      <c r="P865" t="str">
        <f>VLOOKUP(A865,'Hospitalisation Details'!$B$2:$L$2347,9,0)</f>
        <v>R1021</v>
      </c>
      <c r="Q865">
        <f>VLOOKUP(A865,'Hospitalisation Details'!$B$2:$L$2347,11,0)</f>
        <v>50</v>
      </c>
    </row>
    <row r="866" spans="1:17" ht="15.6" x14ac:dyDescent="0.3">
      <c r="A866" s="1" t="s">
        <v>1506</v>
      </c>
      <c r="B866" t="str">
        <f>VLOOKUP(A866,'Customer Names'!$A$2:$E$2336,5,)</f>
        <v xml:space="preserve">  Steven M</v>
      </c>
      <c r="C866">
        <f>VLOOKUP(A866,'Medical Examinations'!$B$2:$K$2337,2,)</f>
        <v>35.244999999999997</v>
      </c>
      <c r="D866">
        <f>VLOOKUP(A866,'Medical Examinations'!$B$2:$K$2337,3,0)</f>
        <v>4.63</v>
      </c>
      <c r="E866" t="str">
        <f>VLOOKUP(A866,'Medical Examinations'!$B$2:$K$2336,4,0)</f>
        <v>No</v>
      </c>
      <c r="F866" t="str">
        <f>VLOOKUP(A866,'Medical Examinations'!$B$2:$K$2337,5,0)</f>
        <v>No</v>
      </c>
      <c r="G866" t="str">
        <f>VLOOKUP(A866,'Medical Examinations'!$B$2:$K$2337,6,0)</f>
        <v>No</v>
      </c>
      <c r="H866">
        <f>VLOOKUP(A866,'Medical Examinations'!$B$2:$K$2337,7,0)</f>
        <v>0</v>
      </c>
      <c r="I866" t="str">
        <f>VLOOKUP(A866,'Medical Examinations'!$B$2:$K$2337,8,0)</f>
        <v>No</v>
      </c>
      <c r="J866" t="str">
        <f>VLOOKUP(A866,'Medical Examinations'!$B$2:$K$2337,9,0)</f>
        <v>Obesity</v>
      </c>
      <c r="K866" t="str">
        <f>VLOOKUP(A866,'Medical Examinations'!$B$2:$K$2337,10,0)</f>
        <v>Normal</v>
      </c>
      <c r="L866" s="14">
        <f>VLOOKUP(A866,'Hospitalisation Details'!B866:L3211,10,0)</f>
        <v>32871</v>
      </c>
      <c r="M866">
        <f>VLOOKUP(A866,'Hospitalisation Details'!$B$2:$L$2347,6,0)</f>
        <v>12404.88</v>
      </c>
      <c r="N866" t="str">
        <f>VLOOKUP(A866,'Hospitalisation Details'!$B$2:$L$2347,7,0)</f>
        <v>tier - 3</v>
      </c>
      <c r="O866" t="str">
        <f>VLOOKUP(A866,'Hospitalisation Details'!$B$2:$L$2347,8,0)</f>
        <v>tier - 3</v>
      </c>
      <c r="P866" t="str">
        <f>VLOOKUP(A866,'Hospitalisation Details'!$B$2:$L$2347,9,0)</f>
        <v>R1016</v>
      </c>
      <c r="Q866">
        <f>VLOOKUP(A866,'Hospitalisation Details'!$B$2:$L$2347,11,0)</f>
        <v>33</v>
      </c>
    </row>
    <row r="867" spans="1:17" ht="15.6" x14ac:dyDescent="0.3">
      <c r="A867" s="1" t="s">
        <v>1505</v>
      </c>
      <c r="B867" t="str">
        <f>VLOOKUP(A867,'Customer Names'!$A$2:$E$2336,5,)</f>
        <v xml:space="preserve">  Erika</v>
      </c>
      <c r="C867">
        <f>VLOOKUP(A867,'Medical Examinations'!$B$2:$K$2337,2,)</f>
        <v>26.23</v>
      </c>
      <c r="D867">
        <f>VLOOKUP(A867,'Medical Examinations'!$B$2:$K$2337,3,0)</f>
        <v>11.93</v>
      </c>
      <c r="E867" t="str">
        <f>VLOOKUP(A867,'Medical Examinations'!$B$2:$K$2336,4,0)</f>
        <v>No</v>
      </c>
      <c r="F867" t="str">
        <f>VLOOKUP(A867,'Medical Examinations'!$B$2:$K$2337,5,0)</f>
        <v>No</v>
      </c>
      <c r="G867" t="str">
        <f>VLOOKUP(A867,'Medical Examinations'!$B$2:$K$2337,6,0)</f>
        <v>No</v>
      </c>
      <c r="H867">
        <f>VLOOKUP(A867,'Medical Examinations'!$B$2:$K$2337,7,0)</f>
        <v>0</v>
      </c>
      <c r="I867" t="str">
        <f>VLOOKUP(A867,'Medical Examinations'!$B$2:$K$2337,8,0)</f>
        <v>No</v>
      </c>
      <c r="J867" t="str">
        <f>VLOOKUP(A867,'Medical Examinations'!$B$2:$K$2337,9,0)</f>
        <v>Overweight</v>
      </c>
      <c r="K867" t="str">
        <f>VLOOKUP(A867,'Medical Examinations'!$B$2:$K$2337,10,0)</f>
        <v>Diabetes</v>
      </c>
      <c r="L867" s="14">
        <f>VLOOKUP(A867,'Hospitalisation Details'!B867:L3212,10,0)</f>
        <v>22915</v>
      </c>
      <c r="M867">
        <f>VLOOKUP(A867,'Hospitalisation Details'!$B$2:$L$2347,6,0)</f>
        <v>12369.89</v>
      </c>
      <c r="N867" t="str">
        <f>VLOOKUP(A867,'Hospitalisation Details'!$B$2:$L$2347,7,0)</f>
        <v>tier - 3</v>
      </c>
      <c r="O867" t="str">
        <f>VLOOKUP(A867,'Hospitalisation Details'!$B$2:$L$2347,8,0)</f>
        <v>tier - 2</v>
      </c>
      <c r="P867" t="str">
        <f>VLOOKUP(A867,'Hospitalisation Details'!$B$2:$L$2347,9,0)</f>
        <v>R1024</v>
      </c>
      <c r="Q867">
        <f>VLOOKUP(A867,'Hospitalisation Details'!$B$2:$L$2347,11,0)</f>
        <v>60</v>
      </c>
    </row>
    <row r="868" spans="1:17" ht="15.6" x14ac:dyDescent="0.3">
      <c r="A868" s="1" t="s">
        <v>1504</v>
      </c>
      <c r="B868" t="str">
        <f>VLOOKUP(A868,'Customer Names'!$A$2:$E$2336,5,)</f>
        <v xml:space="preserve">  Chad</v>
      </c>
      <c r="C868">
        <f>VLOOKUP(A868,'Medical Examinations'!$B$2:$K$2337,2,)</f>
        <v>36.1</v>
      </c>
      <c r="D868">
        <f>VLOOKUP(A868,'Medical Examinations'!$B$2:$K$2337,3,0)</f>
        <v>5.65</v>
      </c>
      <c r="E868" t="str">
        <f>VLOOKUP(A868,'Medical Examinations'!$B$2:$K$2336,4,0)</f>
        <v>Yes</v>
      </c>
      <c r="F868" t="str">
        <f>VLOOKUP(A868,'Medical Examinations'!$B$2:$K$2337,5,0)</f>
        <v>No</v>
      </c>
      <c r="G868" t="str">
        <f>VLOOKUP(A868,'Medical Examinations'!$B$2:$K$2337,6,0)</f>
        <v>No</v>
      </c>
      <c r="H868">
        <f>VLOOKUP(A868,'Medical Examinations'!$B$2:$K$2337,7,0)</f>
        <v>2</v>
      </c>
      <c r="I868" t="str">
        <f>VLOOKUP(A868,'Medical Examinations'!$B$2:$K$2337,8,0)</f>
        <v>No</v>
      </c>
      <c r="J868" t="str">
        <f>VLOOKUP(A868,'Medical Examinations'!$B$2:$K$2337,9,0)</f>
        <v>Obesity</v>
      </c>
      <c r="K868" t="str">
        <f>VLOOKUP(A868,'Medical Examinations'!$B$2:$K$2337,10,0)</f>
        <v>Normal</v>
      </c>
      <c r="L868" s="14">
        <f>VLOOKUP(A868,'Hospitalisation Details'!B868:L3213,10,0)</f>
        <v>24470</v>
      </c>
      <c r="M868">
        <f>VLOOKUP(A868,'Hospitalisation Details'!$B$2:$L$2347,6,0)</f>
        <v>12363.55</v>
      </c>
      <c r="N868" t="str">
        <f>VLOOKUP(A868,'Hospitalisation Details'!$B$2:$L$2347,7,0)</f>
        <v>tier - 3</v>
      </c>
      <c r="O868" t="str">
        <f>VLOOKUP(A868,'Hospitalisation Details'!$B$2:$L$2347,8,0)</f>
        <v>tier - 3</v>
      </c>
      <c r="P868" t="str">
        <f>VLOOKUP(A868,'Hospitalisation Details'!$B$2:$L$2347,9,0)</f>
        <v>R1011</v>
      </c>
      <c r="Q868">
        <f>VLOOKUP(A868,'Hospitalisation Details'!$B$2:$L$2347,11,0)</f>
        <v>56</v>
      </c>
    </row>
    <row r="869" spans="1:17" ht="15.6" x14ac:dyDescent="0.3">
      <c r="A869" s="1" t="s">
        <v>1503</v>
      </c>
      <c r="B869" t="str">
        <f>VLOOKUP(A869,'Customer Names'!$A$2:$E$2336,5,)</f>
        <v xml:space="preserve">  Mark</v>
      </c>
      <c r="C869">
        <f>VLOOKUP(A869,'Medical Examinations'!$B$2:$K$2337,2,)</f>
        <v>37.1</v>
      </c>
      <c r="D869">
        <f>VLOOKUP(A869,'Medical Examinations'!$B$2:$K$2337,3,0)</f>
        <v>11.21</v>
      </c>
      <c r="E869" t="str">
        <f>VLOOKUP(A869,'Medical Examinations'!$B$2:$K$2336,4,0)</f>
        <v>Yes</v>
      </c>
      <c r="F869" t="str">
        <f>VLOOKUP(A869,'Medical Examinations'!$B$2:$K$2337,5,0)</f>
        <v>No</v>
      </c>
      <c r="G869" t="str">
        <f>VLOOKUP(A869,'Medical Examinations'!$B$2:$K$2337,6,0)</f>
        <v>Yes</v>
      </c>
      <c r="H869">
        <f>VLOOKUP(A869,'Medical Examinations'!$B$2:$K$2337,7,0)</f>
        <v>1</v>
      </c>
      <c r="I869" t="str">
        <f>VLOOKUP(A869,'Medical Examinations'!$B$2:$K$2337,8,0)</f>
        <v>No</v>
      </c>
      <c r="J869" t="str">
        <f>VLOOKUP(A869,'Medical Examinations'!$B$2:$K$2337,9,0)</f>
        <v>Obesity</v>
      </c>
      <c r="K869" t="str">
        <f>VLOOKUP(A869,'Medical Examinations'!$B$2:$K$2337,10,0)</f>
        <v>Diabetes</v>
      </c>
      <c r="L869" s="14">
        <f>VLOOKUP(A869,'Hospitalisation Details'!B869:L3214,10,0)</f>
        <v>23276</v>
      </c>
      <c r="M869">
        <f>VLOOKUP(A869,'Hospitalisation Details'!$B$2:$L$2347,6,0)</f>
        <v>12347.17</v>
      </c>
      <c r="N869" t="str">
        <f>VLOOKUP(A869,'Hospitalisation Details'!$B$2:$L$2347,7,0)</f>
        <v>tier - 3</v>
      </c>
      <c r="O869" t="str">
        <f>VLOOKUP(A869,'Hospitalisation Details'!$B$2:$L$2347,8,0)</f>
        <v>tier - 3</v>
      </c>
      <c r="P869" t="str">
        <f>VLOOKUP(A869,'Hospitalisation Details'!$B$2:$L$2347,9,0)</f>
        <v>R1011</v>
      </c>
      <c r="Q869">
        <f>VLOOKUP(A869,'Hospitalisation Details'!$B$2:$L$2347,11,0)</f>
        <v>59</v>
      </c>
    </row>
    <row r="870" spans="1:17" ht="15.6" x14ac:dyDescent="0.3">
      <c r="A870" s="1" t="s">
        <v>1502</v>
      </c>
      <c r="B870" t="str">
        <f>VLOOKUP(A870,'Customer Names'!$A$2:$E$2336,5,)</f>
        <v xml:space="preserve">  David</v>
      </c>
      <c r="C870">
        <f>VLOOKUP(A870,'Medical Examinations'!$B$2:$K$2337,2,)</f>
        <v>27.5</v>
      </c>
      <c r="D870">
        <f>VLOOKUP(A870,'Medical Examinations'!$B$2:$K$2337,3,0)</f>
        <v>10.62</v>
      </c>
      <c r="E870" t="str">
        <f>VLOOKUP(A870,'Medical Examinations'!$B$2:$K$2336,4,0)</f>
        <v>Yes</v>
      </c>
      <c r="F870" t="str">
        <f>VLOOKUP(A870,'Medical Examinations'!$B$2:$K$2337,5,0)</f>
        <v>No</v>
      </c>
      <c r="G870" t="str">
        <f>VLOOKUP(A870,'Medical Examinations'!$B$2:$K$2337,6,0)</f>
        <v>Yes</v>
      </c>
      <c r="H870">
        <f>VLOOKUP(A870,'Medical Examinations'!$B$2:$K$2337,7,0)</f>
        <v>1</v>
      </c>
      <c r="I870" t="str">
        <f>VLOOKUP(A870,'Medical Examinations'!$B$2:$K$2337,8,0)</f>
        <v>No</v>
      </c>
      <c r="J870" t="str">
        <f>VLOOKUP(A870,'Medical Examinations'!$B$2:$K$2337,9,0)</f>
        <v>Overweight</v>
      </c>
      <c r="K870" t="str">
        <f>VLOOKUP(A870,'Medical Examinations'!$B$2:$K$2337,10,0)</f>
        <v>Diabetes</v>
      </c>
      <c r="L870" s="14">
        <f>VLOOKUP(A870,'Hospitalisation Details'!B870:L3215,10,0)</f>
        <v>23225</v>
      </c>
      <c r="M870">
        <f>VLOOKUP(A870,'Hospitalisation Details'!$B$2:$L$2347,6,0)</f>
        <v>12333.83</v>
      </c>
      <c r="N870" t="str">
        <f>VLOOKUP(A870,'Hospitalisation Details'!$B$2:$L$2347,7,0)</f>
        <v>tier - 3</v>
      </c>
      <c r="O870" t="str">
        <f>VLOOKUP(A870,'Hospitalisation Details'!$B$2:$L$2347,8,0)</f>
        <v>tier - 2</v>
      </c>
      <c r="P870" t="str">
        <f>VLOOKUP(A870,'Hospitalisation Details'!$B$2:$L$2347,9,0)</f>
        <v>R1011</v>
      </c>
      <c r="Q870">
        <f>VLOOKUP(A870,'Hospitalisation Details'!$B$2:$L$2347,11,0)</f>
        <v>59</v>
      </c>
    </row>
    <row r="871" spans="1:17" ht="15.6" x14ac:dyDescent="0.3">
      <c r="A871" s="1" t="s">
        <v>1501</v>
      </c>
      <c r="B871" t="str">
        <f>VLOOKUP(A871,'Customer Names'!$A$2:$E$2336,5,)</f>
        <v xml:space="preserve">  Matthew R</v>
      </c>
      <c r="C871">
        <f>VLOOKUP(A871,'Medical Examinations'!$B$2:$K$2337,2,)</f>
        <v>24.7</v>
      </c>
      <c r="D871">
        <f>VLOOKUP(A871,'Medical Examinations'!$B$2:$K$2337,3,0)</f>
        <v>10.7</v>
      </c>
      <c r="E871" t="str">
        <f>VLOOKUP(A871,'Medical Examinations'!$B$2:$K$2336,4,0)</f>
        <v>Yes</v>
      </c>
      <c r="F871" t="str">
        <f>VLOOKUP(A871,'Medical Examinations'!$B$2:$K$2337,5,0)</f>
        <v>No</v>
      </c>
      <c r="G871" t="str">
        <f>VLOOKUP(A871,'Medical Examinations'!$B$2:$K$2337,6,0)</f>
        <v>Yes</v>
      </c>
      <c r="H871">
        <f>VLOOKUP(A871,'Medical Examinations'!$B$2:$K$2337,7,0)</f>
        <v>1</v>
      </c>
      <c r="I871" t="str">
        <f>VLOOKUP(A871,'Medical Examinations'!$B$2:$K$2337,8,0)</f>
        <v>No</v>
      </c>
      <c r="J871" t="str">
        <f>VLOOKUP(A871,'Medical Examinations'!$B$2:$K$2337,9,0)</f>
        <v>Normal Weight</v>
      </c>
      <c r="K871" t="str">
        <f>VLOOKUP(A871,'Medical Examinations'!$B$2:$K$2337,10,0)</f>
        <v>Diabetes</v>
      </c>
      <c r="L871" s="14">
        <f>VLOOKUP(A871,'Hospitalisation Details'!B871:L3216,10,0)</f>
        <v>23252</v>
      </c>
      <c r="M871">
        <f>VLOOKUP(A871,'Hospitalisation Details'!$B$2:$L$2347,6,0)</f>
        <v>12323.94</v>
      </c>
      <c r="N871" t="str">
        <f>VLOOKUP(A871,'Hospitalisation Details'!$B$2:$L$2347,7,0)</f>
        <v>tier - 3</v>
      </c>
      <c r="O871" t="str">
        <f>VLOOKUP(A871,'Hospitalisation Details'!$B$2:$L$2347,8,0)</f>
        <v>tier - 3</v>
      </c>
      <c r="P871" t="str">
        <f>VLOOKUP(A871,'Hospitalisation Details'!$B$2:$L$2347,9,0)</f>
        <v>R1017</v>
      </c>
      <c r="Q871">
        <f>VLOOKUP(A871,'Hospitalisation Details'!$B$2:$L$2347,11,0)</f>
        <v>59</v>
      </c>
    </row>
    <row r="872" spans="1:17" ht="15.6" x14ac:dyDescent="0.3">
      <c r="A872" s="1" t="s">
        <v>1500</v>
      </c>
      <c r="B872" t="str">
        <f>VLOOKUP(A872,'Customer Names'!$A$2:$E$2336,5,)</f>
        <v xml:space="preserve">  Orla</v>
      </c>
      <c r="C872">
        <f>VLOOKUP(A872,'Medical Examinations'!$B$2:$K$2337,2,)</f>
        <v>26.78</v>
      </c>
      <c r="D872">
        <f>VLOOKUP(A872,'Medical Examinations'!$B$2:$K$2337,3,0)</f>
        <v>10.02</v>
      </c>
      <c r="E872" t="str">
        <f>VLOOKUP(A872,'Medical Examinations'!$B$2:$K$2336,4,0)</f>
        <v>Yes</v>
      </c>
      <c r="F872" t="str">
        <f>VLOOKUP(A872,'Medical Examinations'!$B$2:$K$2337,5,0)</f>
        <v>No</v>
      </c>
      <c r="G872" t="str">
        <f>VLOOKUP(A872,'Medical Examinations'!$B$2:$K$2337,6,0)</f>
        <v>Yes</v>
      </c>
      <c r="H872">
        <f>VLOOKUP(A872,'Medical Examinations'!$B$2:$K$2337,7,0)</f>
        <v>1</v>
      </c>
      <c r="I872" t="str">
        <f>VLOOKUP(A872,'Medical Examinations'!$B$2:$K$2337,8,0)</f>
        <v>No</v>
      </c>
      <c r="J872" t="str">
        <f>VLOOKUP(A872,'Medical Examinations'!$B$2:$K$2337,9,0)</f>
        <v>Overweight</v>
      </c>
      <c r="K872" t="str">
        <f>VLOOKUP(A872,'Medical Examinations'!$B$2:$K$2337,10,0)</f>
        <v>Diabetes</v>
      </c>
      <c r="L872" s="14">
        <f>VLOOKUP(A872,'Hospitalisation Details'!B872:L3217,10,0)</f>
        <v>23312</v>
      </c>
      <c r="M872">
        <f>VLOOKUP(A872,'Hospitalisation Details'!$B$2:$L$2347,6,0)</f>
        <v>12299.59</v>
      </c>
      <c r="N872" t="str">
        <f>VLOOKUP(A872,'Hospitalisation Details'!$B$2:$L$2347,7,0)</f>
        <v>tier - 3</v>
      </c>
      <c r="O872" t="str">
        <f>VLOOKUP(A872,'Hospitalisation Details'!$B$2:$L$2347,8,0)</f>
        <v>tier - 1</v>
      </c>
      <c r="P872" t="str">
        <f>VLOOKUP(A872,'Hospitalisation Details'!$B$2:$L$2347,9,0)</f>
        <v>R1025</v>
      </c>
      <c r="Q872">
        <f>VLOOKUP(A872,'Hospitalisation Details'!$B$2:$L$2347,11,0)</f>
        <v>59</v>
      </c>
    </row>
    <row r="873" spans="1:17" ht="15.6" x14ac:dyDescent="0.3">
      <c r="A873" s="1" t="s">
        <v>1499</v>
      </c>
      <c r="B873" t="str">
        <f>VLOOKUP(A873,'Customer Names'!$A$2:$E$2336,5,)</f>
        <v xml:space="preserve">  Shaista S</v>
      </c>
      <c r="C873">
        <f>VLOOKUP(A873,'Medical Examinations'!$B$2:$K$2337,2,)</f>
        <v>45.8</v>
      </c>
      <c r="D873">
        <f>VLOOKUP(A873,'Medical Examinations'!$B$2:$K$2337,3,0)</f>
        <v>4.8499999999999996</v>
      </c>
      <c r="E873" t="str">
        <f>VLOOKUP(A873,'Medical Examinations'!$B$2:$K$2336,4,0)</f>
        <v>No</v>
      </c>
      <c r="F873" t="str">
        <f>VLOOKUP(A873,'Medical Examinations'!$B$2:$K$2337,5,0)</f>
        <v>No</v>
      </c>
      <c r="G873" t="str">
        <f>VLOOKUP(A873,'Medical Examinations'!$B$2:$K$2337,6,0)</f>
        <v>No</v>
      </c>
      <c r="H873">
        <f>VLOOKUP(A873,'Medical Examinations'!$B$2:$K$2337,7,0)</f>
        <v>0</v>
      </c>
      <c r="I873" t="str">
        <f>VLOOKUP(A873,'Medical Examinations'!$B$2:$K$2337,8,0)</f>
        <v>No</v>
      </c>
      <c r="J873" t="str">
        <f>VLOOKUP(A873,'Medical Examinations'!$B$2:$K$2337,9,0)</f>
        <v>Obesity</v>
      </c>
      <c r="K873" t="str">
        <f>VLOOKUP(A873,'Medical Examinations'!$B$2:$K$2337,10,0)</f>
        <v>Normal</v>
      </c>
      <c r="L873" s="14">
        <f>VLOOKUP(A873,'Hospitalisation Details'!B873:L3218,10,0)</f>
        <v>33175</v>
      </c>
      <c r="M873">
        <f>VLOOKUP(A873,'Hospitalisation Details'!$B$2:$L$2347,6,0)</f>
        <v>12282.38</v>
      </c>
      <c r="N873" t="str">
        <f>VLOOKUP(A873,'Hospitalisation Details'!$B$2:$L$2347,7,0)</f>
        <v>tier - 3</v>
      </c>
      <c r="O873" t="str">
        <f>VLOOKUP(A873,'Hospitalisation Details'!$B$2:$L$2347,8,0)</f>
        <v>tier - 1</v>
      </c>
      <c r="P873" t="str">
        <f>VLOOKUP(A873,'Hospitalisation Details'!$B$2:$L$2347,9,0)</f>
        <v>R1011</v>
      </c>
      <c r="Q873">
        <f>VLOOKUP(A873,'Hospitalisation Details'!$B$2:$L$2347,11,0)</f>
        <v>32</v>
      </c>
    </row>
    <row r="874" spans="1:17" ht="15.6" x14ac:dyDescent="0.3">
      <c r="A874" s="1" t="s">
        <v>1498</v>
      </c>
      <c r="B874" t="str">
        <f>VLOOKUP(A874,'Customer Names'!$A$2:$E$2336,5,)</f>
        <v xml:space="preserve">  Emily</v>
      </c>
      <c r="C874">
        <f>VLOOKUP(A874,'Medical Examinations'!$B$2:$K$2337,2,)</f>
        <v>29</v>
      </c>
      <c r="D874">
        <f>VLOOKUP(A874,'Medical Examinations'!$B$2:$K$2337,3,0)</f>
        <v>4.3899999999999997</v>
      </c>
      <c r="E874" t="str">
        <f>VLOOKUP(A874,'Medical Examinations'!$B$2:$K$2336,4,0)</f>
        <v>Yes</v>
      </c>
      <c r="F874" t="str">
        <f>VLOOKUP(A874,'Medical Examinations'!$B$2:$K$2337,5,0)</f>
        <v>No</v>
      </c>
      <c r="G874" t="str">
        <f>VLOOKUP(A874,'Medical Examinations'!$B$2:$K$2337,6,0)</f>
        <v>No</v>
      </c>
      <c r="H874">
        <f>VLOOKUP(A874,'Medical Examinations'!$B$2:$K$2337,7,0)</f>
        <v>2</v>
      </c>
      <c r="I874" t="str">
        <f>VLOOKUP(A874,'Medical Examinations'!$B$2:$K$2337,8,0)</f>
        <v>No</v>
      </c>
      <c r="J874" t="str">
        <f>VLOOKUP(A874,'Medical Examinations'!$B$2:$K$2337,9,0)</f>
        <v>Overweight</v>
      </c>
      <c r="K874" t="str">
        <f>VLOOKUP(A874,'Medical Examinations'!$B$2:$K$2337,10,0)</f>
        <v>Normal</v>
      </c>
      <c r="L874" s="14">
        <f>VLOOKUP(A874,'Hospitalisation Details'!B874:L3219,10,0)</f>
        <v>24427</v>
      </c>
      <c r="M874">
        <f>VLOOKUP(A874,'Hospitalisation Details'!$B$2:$L$2347,6,0)</f>
        <v>12282.03</v>
      </c>
      <c r="N874" t="str">
        <f>VLOOKUP(A874,'Hospitalisation Details'!$B$2:$L$2347,7,0)</f>
        <v>tier - 3</v>
      </c>
      <c r="O874" t="str">
        <f>VLOOKUP(A874,'Hospitalisation Details'!$B$2:$L$2347,8,0)</f>
        <v>tier - 1</v>
      </c>
      <c r="P874" t="str">
        <f>VLOOKUP(A874,'Hospitalisation Details'!$B$2:$L$2347,9,0)</f>
        <v>R1025</v>
      </c>
      <c r="Q874">
        <f>VLOOKUP(A874,'Hospitalisation Details'!$B$2:$L$2347,11,0)</f>
        <v>56</v>
      </c>
    </row>
    <row r="875" spans="1:17" ht="15.6" x14ac:dyDescent="0.3">
      <c r="A875" s="1" t="s">
        <v>1497</v>
      </c>
      <c r="B875" t="str">
        <f>VLOOKUP(A875,'Customer Names'!$A$2:$E$2336,5,)</f>
        <v xml:space="preserve">  Julie A</v>
      </c>
      <c r="C875">
        <f>VLOOKUP(A875,'Medical Examinations'!$B$2:$K$2337,2,)</f>
        <v>33.534999999999997</v>
      </c>
      <c r="D875">
        <f>VLOOKUP(A875,'Medical Examinations'!$B$2:$K$2337,3,0)</f>
        <v>8.24</v>
      </c>
      <c r="E875" t="str">
        <f>VLOOKUP(A875,'Medical Examinations'!$B$2:$K$2336,4,0)</f>
        <v>Yes</v>
      </c>
      <c r="F875" t="str">
        <f>VLOOKUP(A875,'Medical Examinations'!$B$2:$K$2337,5,0)</f>
        <v>No</v>
      </c>
      <c r="G875" t="str">
        <f>VLOOKUP(A875,'Medical Examinations'!$B$2:$K$2337,6,0)</f>
        <v>No</v>
      </c>
      <c r="H875">
        <f>VLOOKUP(A875,'Medical Examinations'!$B$2:$K$2337,7,0)</f>
        <v>0</v>
      </c>
      <c r="I875" t="str">
        <f>VLOOKUP(A875,'Medical Examinations'!$B$2:$K$2337,8,0)</f>
        <v>No</v>
      </c>
      <c r="J875" t="str">
        <f>VLOOKUP(A875,'Medical Examinations'!$B$2:$K$2337,9,0)</f>
        <v>Obesity</v>
      </c>
      <c r="K875" t="str">
        <f>VLOOKUP(A875,'Medical Examinations'!$B$2:$K$2337,10,0)</f>
        <v>Diabetes</v>
      </c>
      <c r="L875" s="14">
        <f>VLOOKUP(A875,'Hospitalisation Details'!B875:L3220,10,0)</f>
        <v>24712</v>
      </c>
      <c r="M875">
        <f>VLOOKUP(A875,'Hospitalisation Details'!$B$2:$L$2347,6,0)</f>
        <v>12269.69</v>
      </c>
      <c r="N875" t="str">
        <f>VLOOKUP(A875,'Hospitalisation Details'!$B$2:$L$2347,7,0)</f>
        <v>tier - 3</v>
      </c>
      <c r="O875" t="str">
        <f>VLOOKUP(A875,'Hospitalisation Details'!$B$2:$L$2347,8,0)</f>
        <v>tier - 2</v>
      </c>
      <c r="P875" t="str">
        <f>VLOOKUP(A875,'Hospitalisation Details'!$B$2:$L$2347,9,0)</f>
        <v>R1012</v>
      </c>
      <c r="Q875">
        <f>VLOOKUP(A875,'Hospitalisation Details'!$B$2:$L$2347,11,0)</f>
        <v>55</v>
      </c>
    </row>
    <row r="876" spans="1:17" ht="15.6" x14ac:dyDescent="0.3">
      <c r="A876" s="1" t="s">
        <v>1496</v>
      </c>
      <c r="B876" t="str">
        <f>VLOOKUP(A876,'Customer Names'!$A$2:$E$2336,5,)</f>
        <v xml:space="preserve">  Megumi</v>
      </c>
      <c r="C876">
        <f>VLOOKUP(A876,'Medical Examinations'!$B$2:$K$2337,2,)</f>
        <v>32.774999999999999</v>
      </c>
      <c r="D876">
        <f>VLOOKUP(A876,'Medical Examinations'!$B$2:$K$2337,3,0)</f>
        <v>9.77</v>
      </c>
      <c r="E876" t="str">
        <f>VLOOKUP(A876,'Medical Examinations'!$B$2:$K$2336,4,0)</f>
        <v>Yes</v>
      </c>
      <c r="F876" t="str">
        <f>VLOOKUP(A876,'Medical Examinations'!$B$2:$K$2337,5,0)</f>
        <v>No</v>
      </c>
      <c r="G876" t="str">
        <f>VLOOKUP(A876,'Medical Examinations'!$B$2:$K$2337,6,0)</f>
        <v>No</v>
      </c>
      <c r="H876">
        <f>VLOOKUP(A876,'Medical Examinations'!$B$2:$K$2337,7,0)</f>
        <v>0</v>
      </c>
      <c r="I876" t="str">
        <f>VLOOKUP(A876,'Medical Examinations'!$B$2:$K$2337,8,0)</f>
        <v>No</v>
      </c>
      <c r="J876" t="str">
        <f>VLOOKUP(A876,'Medical Examinations'!$B$2:$K$2337,9,0)</f>
        <v>Obesity</v>
      </c>
      <c r="K876" t="str">
        <f>VLOOKUP(A876,'Medical Examinations'!$B$2:$K$2337,10,0)</f>
        <v>Diabetes</v>
      </c>
      <c r="L876" s="14">
        <f>VLOOKUP(A876,'Hospitalisation Details'!B876:L3221,10,0)</f>
        <v>24836</v>
      </c>
      <c r="M876">
        <f>VLOOKUP(A876,'Hospitalisation Details'!$B$2:$L$2347,6,0)</f>
        <v>12268.63</v>
      </c>
      <c r="N876" t="str">
        <f>VLOOKUP(A876,'Hospitalisation Details'!$B$2:$L$2347,7,0)</f>
        <v>tier - 3</v>
      </c>
      <c r="O876" t="str">
        <f>VLOOKUP(A876,'Hospitalisation Details'!$B$2:$L$2347,8,0)</f>
        <v>tier - 1</v>
      </c>
      <c r="P876" t="str">
        <f>VLOOKUP(A876,'Hospitalisation Details'!$B$2:$L$2347,9,0)</f>
        <v>R1012</v>
      </c>
      <c r="Q876">
        <f>VLOOKUP(A876,'Hospitalisation Details'!$B$2:$L$2347,11,0)</f>
        <v>55</v>
      </c>
    </row>
    <row r="877" spans="1:17" ht="15.6" x14ac:dyDescent="0.3">
      <c r="A877" s="1" t="s">
        <v>1495</v>
      </c>
      <c r="B877" t="str">
        <f>VLOOKUP(A877,'Customer Names'!$A$2:$E$2336,5,)</f>
        <v xml:space="preserve">  Skylar</v>
      </c>
      <c r="C877">
        <f>VLOOKUP(A877,'Medical Examinations'!$B$2:$K$2337,2,)</f>
        <v>37.51</v>
      </c>
      <c r="D877">
        <f>VLOOKUP(A877,'Medical Examinations'!$B$2:$K$2337,3,0)</f>
        <v>5.5</v>
      </c>
      <c r="E877" t="str">
        <f>VLOOKUP(A877,'Medical Examinations'!$B$2:$K$2336,4,0)</f>
        <v>Yes</v>
      </c>
      <c r="F877" t="str">
        <f>VLOOKUP(A877,'Medical Examinations'!$B$2:$K$2337,5,0)</f>
        <v>No</v>
      </c>
      <c r="G877" t="str">
        <f>VLOOKUP(A877,'Medical Examinations'!$B$2:$K$2337,6,0)</f>
        <v>No</v>
      </c>
      <c r="H877">
        <f>VLOOKUP(A877,'Medical Examinations'!$B$2:$K$2337,7,0)</f>
        <v>2</v>
      </c>
      <c r="I877" t="str">
        <f>VLOOKUP(A877,'Medical Examinations'!$B$2:$K$2337,8,0)</f>
        <v>No</v>
      </c>
      <c r="J877" t="str">
        <f>VLOOKUP(A877,'Medical Examinations'!$B$2:$K$2337,9,0)</f>
        <v>Obesity</v>
      </c>
      <c r="K877" t="str">
        <f>VLOOKUP(A877,'Medical Examinations'!$B$2:$K$2337,10,0)</f>
        <v>Normal</v>
      </c>
      <c r="L877" s="14">
        <f>VLOOKUP(A877,'Hospitalisation Details'!B877:L3222,10,0)</f>
        <v>24447</v>
      </c>
      <c r="M877">
        <f>VLOOKUP(A877,'Hospitalisation Details'!$B$2:$L$2347,6,0)</f>
        <v>12265.51</v>
      </c>
      <c r="N877" t="str">
        <f>VLOOKUP(A877,'Hospitalisation Details'!$B$2:$L$2347,7,0)</f>
        <v>tier - 3</v>
      </c>
      <c r="O877" t="str">
        <f>VLOOKUP(A877,'Hospitalisation Details'!$B$2:$L$2347,8,0)</f>
        <v>tier - 3</v>
      </c>
      <c r="P877" t="str">
        <f>VLOOKUP(A877,'Hospitalisation Details'!$B$2:$L$2347,9,0)</f>
        <v>R1013</v>
      </c>
      <c r="Q877">
        <f>VLOOKUP(A877,'Hospitalisation Details'!$B$2:$L$2347,11,0)</f>
        <v>56</v>
      </c>
    </row>
    <row r="878" spans="1:17" ht="15.6" x14ac:dyDescent="0.3">
      <c r="A878" s="1" t="s">
        <v>1494</v>
      </c>
      <c r="B878" t="str">
        <f>VLOOKUP(A878,'Customer Names'!$A$2:$E$2336,5,)</f>
        <v xml:space="preserve">  Victoria</v>
      </c>
      <c r="C878">
        <f>VLOOKUP(A878,'Medical Examinations'!$B$2:$K$2337,2,)</f>
        <v>39.86</v>
      </c>
      <c r="D878">
        <f>VLOOKUP(A878,'Medical Examinations'!$B$2:$K$2337,3,0)</f>
        <v>11.84</v>
      </c>
      <c r="E878" t="str">
        <f>VLOOKUP(A878,'Medical Examinations'!$B$2:$K$2336,4,0)</f>
        <v>Yes</v>
      </c>
      <c r="F878" t="str">
        <f>VLOOKUP(A878,'Medical Examinations'!$B$2:$K$2337,5,0)</f>
        <v>No</v>
      </c>
      <c r="G878" t="str">
        <f>VLOOKUP(A878,'Medical Examinations'!$B$2:$K$2337,6,0)</f>
        <v>No</v>
      </c>
      <c r="H878">
        <f>VLOOKUP(A878,'Medical Examinations'!$B$2:$K$2337,7,0)</f>
        <v>1</v>
      </c>
      <c r="I878" t="str">
        <f>VLOOKUP(A878,'Medical Examinations'!$B$2:$K$2337,8,0)</f>
        <v>No</v>
      </c>
      <c r="J878" t="str">
        <f>VLOOKUP(A878,'Medical Examinations'!$B$2:$K$2337,9,0)</f>
        <v>Obesity</v>
      </c>
      <c r="K878" t="str">
        <f>VLOOKUP(A878,'Medical Examinations'!$B$2:$K$2337,10,0)</f>
        <v>Diabetes</v>
      </c>
      <c r="L878" s="14">
        <f>VLOOKUP(A878,'Hospitalisation Details'!B878:L3223,10,0)</f>
        <v>31637</v>
      </c>
      <c r="M878">
        <f>VLOOKUP(A878,'Hospitalisation Details'!$B$2:$L$2347,6,0)</f>
        <v>12255.04</v>
      </c>
      <c r="N878" t="str">
        <f>VLOOKUP(A878,'Hospitalisation Details'!$B$2:$L$2347,7,0)</f>
        <v>tier - 3</v>
      </c>
      <c r="O878" t="str">
        <f>VLOOKUP(A878,'Hospitalisation Details'!$B$2:$L$2347,8,0)</f>
        <v>tier - 2</v>
      </c>
      <c r="P878" t="str">
        <f>VLOOKUP(A878,'Hospitalisation Details'!$B$2:$L$2347,9,0)</f>
        <v>R1026</v>
      </c>
      <c r="Q878">
        <f>VLOOKUP(A878,'Hospitalisation Details'!$B$2:$L$2347,11,0)</f>
        <v>36</v>
      </c>
    </row>
    <row r="879" spans="1:17" ht="15.6" x14ac:dyDescent="0.3">
      <c r="A879" s="1" t="s">
        <v>1493</v>
      </c>
      <c r="B879" t="str">
        <f>VLOOKUP(A879,'Customer Names'!$A$2:$E$2336,5,)</f>
        <v xml:space="preserve">  Amanda L</v>
      </c>
      <c r="C879">
        <f>VLOOKUP(A879,'Medical Examinations'!$B$2:$K$2337,2,)</f>
        <v>42.13</v>
      </c>
      <c r="D879">
        <f>VLOOKUP(A879,'Medical Examinations'!$B$2:$K$2337,3,0)</f>
        <v>4.66</v>
      </c>
      <c r="E879" t="str">
        <f>VLOOKUP(A879,'Medical Examinations'!$B$2:$K$2336,4,0)</f>
        <v>No</v>
      </c>
      <c r="F879" t="str">
        <f>VLOOKUP(A879,'Medical Examinations'!$B$2:$K$2337,5,0)</f>
        <v>No</v>
      </c>
      <c r="G879" t="str">
        <f>VLOOKUP(A879,'Medical Examinations'!$B$2:$K$2337,6,0)</f>
        <v>No</v>
      </c>
      <c r="H879">
        <f>VLOOKUP(A879,'Medical Examinations'!$B$2:$K$2337,7,0)</f>
        <v>0</v>
      </c>
      <c r="I879" t="str">
        <f>VLOOKUP(A879,'Medical Examinations'!$B$2:$K$2337,8,0)</f>
        <v>No</v>
      </c>
      <c r="J879" t="str">
        <f>VLOOKUP(A879,'Medical Examinations'!$B$2:$K$2337,9,0)</f>
        <v>Obesity</v>
      </c>
      <c r="K879" t="str">
        <f>VLOOKUP(A879,'Medical Examinations'!$B$2:$K$2337,10,0)</f>
        <v>Normal</v>
      </c>
      <c r="L879" s="14">
        <f>VLOOKUP(A879,'Hospitalisation Details'!B879:L3224,10,0)</f>
        <v>32835</v>
      </c>
      <c r="M879">
        <f>VLOOKUP(A879,'Hospitalisation Details'!$B$2:$L$2347,6,0)</f>
        <v>12254.44</v>
      </c>
      <c r="N879" t="str">
        <f>VLOOKUP(A879,'Hospitalisation Details'!$B$2:$L$2347,7,0)</f>
        <v>tier - 3</v>
      </c>
      <c r="O879" t="str">
        <f>VLOOKUP(A879,'Hospitalisation Details'!$B$2:$L$2347,8,0)</f>
        <v>tier - 3</v>
      </c>
      <c r="P879" t="str">
        <f>VLOOKUP(A879,'Hospitalisation Details'!$B$2:$L$2347,9,0)</f>
        <v>R1026</v>
      </c>
      <c r="Q879">
        <f>VLOOKUP(A879,'Hospitalisation Details'!$B$2:$L$2347,11,0)</f>
        <v>33</v>
      </c>
    </row>
    <row r="880" spans="1:17" ht="15.6" x14ac:dyDescent="0.3">
      <c r="A880" s="1" t="s">
        <v>1492</v>
      </c>
      <c r="B880" t="str">
        <f>VLOOKUP(A880,'Customer Names'!$A$2:$E$2336,5,)</f>
        <v xml:space="preserve">  Renee</v>
      </c>
      <c r="C880">
        <f>VLOOKUP(A880,'Medical Examinations'!$B$2:$K$2337,2,)</f>
        <v>35.99</v>
      </c>
      <c r="D880">
        <f>VLOOKUP(A880,'Medical Examinations'!$B$2:$K$2337,3,0)</f>
        <v>11.11</v>
      </c>
      <c r="E880" t="str">
        <f>VLOOKUP(A880,'Medical Examinations'!$B$2:$K$2336,4,0)</f>
        <v>No</v>
      </c>
      <c r="F880" t="str">
        <f>VLOOKUP(A880,'Medical Examinations'!$B$2:$K$2337,5,0)</f>
        <v>No</v>
      </c>
      <c r="G880" t="str">
        <f>VLOOKUP(A880,'Medical Examinations'!$B$2:$K$2337,6,0)</f>
        <v>No</v>
      </c>
      <c r="H880">
        <f>VLOOKUP(A880,'Medical Examinations'!$B$2:$K$2337,7,0)</f>
        <v>0</v>
      </c>
      <c r="I880" t="str">
        <f>VLOOKUP(A880,'Medical Examinations'!$B$2:$K$2337,8,0)</f>
        <v>No</v>
      </c>
      <c r="J880" t="str">
        <f>VLOOKUP(A880,'Medical Examinations'!$B$2:$K$2337,9,0)</f>
        <v>Obesity</v>
      </c>
      <c r="K880" t="str">
        <f>VLOOKUP(A880,'Medical Examinations'!$B$2:$K$2337,10,0)</f>
        <v>Diabetes</v>
      </c>
      <c r="L880" s="14">
        <f>VLOOKUP(A880,'Hospitalisation Details'!B880:L3225,10,0)</f>
        <v>27203</v>
      </c>
      <c r="M880">
        <f>VLOOKUP(A880,'Hospitalisation Details'!$B$2:$L$2347,6,0)</f>
        <v>12245.17</v>
      </c>
      <c r="N880" t="str">
        <f>VLOOKUP(A880,'Hospitalisation Details'!$B$2:$L$2347,7,0)</f>
        <v>tier - 3</v>
      </c>
      <c r="O880" t="str">
        <f>VLOOKUP(A880,'Hospitalisation Details'!$B$2:$L$2347,8,0)</f>
        <v>tier - 1</v>
      </c>
      <c r="P880" t="str">
        <f>VLOOKUP(A880,'Hospitalisation Details'!$B$2:$L$2347,9,0)</f>
        <v>R1012</v>
      </c>
      <c r="Q880">
        <f>VLOOKUP(A880,'Hospitalisation Details'!$B$2:$L$2347,11,0)</f>
        <v>48</v>
      </c>
    </row>
    <row r="881" spans="1:17" ht="15.6" x14ac:dyDescent="0.3">
      <c r="A881" s="1" t="s">
        <v>1491</v>
      </c>
      <c r="B881" t="str">
        <f>VLOOKUP(A881,'Customer Names'!$A$2:$E$2336,5,)</f>
        <v xml:space="preserve">  Nellie A</v>
      </c>
      <c r="C881">
        <f>VLOOKUP(A881,'Medical Examinations'!$B$2:$K$2337,2,)</f>
        <v>35.200000000000003</v>
      </c>
      <c r="D881">
        <f>VLOOKUP(A881,'Medical Examinations'!$B$2:$K$2337,3,0)</f>
        <v>7.72</v>
      </c>
      <c r="E881" t="str">
        <f>VLOOKUP(A881,'Medical Examinations'!$B$2:$K$2336,4,0)</f>
        <v>Yes</v>
      </c>
      <c r="F881" t="str">
        <f>VLOOKUP(A881,'Medical Examinations'!$B$2:$K$2337,5,0)</f>
        <v>No</v>
      </c>
      <c r="G881" t="str">
        <f>VLOOKUP(A881,'Medical Examinations'!$B$2:$K$2337,6,0)</f>
        <v>Yes</v>
      </c>
      <c r="H881">
        <f>VLOOKUP(A881,'Medical Examinations'!$B$2:$K$2337,7,0)</f>
        <v>1</v>
      </c>
      <c r="I881" t="str">
        <f>VLOOKUP(A881,'Medical Examinations'!$B$2:$K$2337,8,0)</f>
        <v>No</v>
      </c>
      <c r="J881" t="str">
        <f>VLOOKUP(A881,'Medical Examinations'!$B$2:$K$2337,9,0)</f>
        <v>Obesity</v>
      </c>
      <c r="K881" t="str">
        <f>VLOOKUP(A881,'Medical Examinations'!$B$2:$K$2337,10,0)</f>
        <v>Diabetes</v>
      </c>
      <c r="L881" s="14">
        <f>VLOOKUP(A881,'Hospitalisation Details'!B881:L3226,10,0)</f>
        <v>23209</v>
      </c>
      <c r="M881">
        <f>VLOOKUP(A881,'Hospitalisation Details'!$B$2:$L$2347,6,0)</f>
        <v>12244.53</v>
      </c>
      <c r="N881" t="str">
        <f>VLOOKUP(A881,'Hospitalisation Details'!$B$2:$L$2347,7,0)</f>
        <v>tier - 3</v>
      </c>
      <c r="O881" t="str">
        <f>VLOOKUP(A881,'Hospitalisation Details'!$B$2:$L$2347,8,0)</f>
        <v>tier - 1</v>
      </c>
      <c r="P881" t="str">
        <f>VLOOKUP(A881,'Hospitalisation Details'!$B$2:$L$2347,9,0)</f>
        <v>R1013</v>
      </c>
      <c r="Q881">
        <f>VLOOKUP(A881,'Hospitalisation Details'!$B$2:$L$2347,11,0)</f>
        <v>59</v>
      </c>
    </row>
    <row r="882" spans="1:17" ht="15.6" x14ac:dyDescent="0.3">
      <c r="A882" s="1" t="s">
        <v>1490</v>
      </c>
      <c r="B882" t="str">
        <f>VLOOKUP(A882,'Customer Names'!$A$2:$E$2336,5,)</f>
        <v xml:space="preserve">  Tamara</v>
      </c>
      <c r="C882">
        <f>VLOOKUP(A882,'Medical Examinations'!$B$2:$K$2337,2,)</f>
        <v>29.91</v>
      </c>
      <c r="D882">
        <f>VLOOKUP(A882,'Medical Examinations'!$B$2:$K$2337,3,0)</f>
        <v>5.55</v>
      </c>
      <c r="E882" t="str">
        <f>VLOOKUP(A882,'Medical Examinations'!$B$2:$K$2336,4,0)</f>
        <v>Yes</v>
      </c>
      <c r="F882" t="str">
        <f>VLOOKUP(A882,'Medical Examinations'!$B$2:$K$2337,5,0)</f>
        <v>No</v>
      </c>
      <c r="G882" t="str">
        <f>VLOOKUP(A882,'Medical Examinations'!$B$2:$K$2337,6,0)</f>
        <v>No</v>
      </c>
      <c r="H882">
        <f>VLOOKUP(A882,'Medical Examinations'!$B$2:$K$2337,7,0)</f>
        <v>2</v>
      </c>
      <c r="I882" t="str">
        <f>VLOOKUP(A882,'Medical Examinations'!$B$2:$K$2337,8,0)</f>
        <v>No</v>
      </c>
      <c r="J882" t="str">
        <f>VLOOKUP(A882,'Medical Examinations'!$B$2:$K$2337,9,0)</f>
        <v>Overweight</v>
      </c>
      <c r="K882" t="str">
        <f>VLOOKUP(A882,'Medical Examinations'!$B$2:$K$2337,10,0)</f>
        <v>Normal</v>
      </c>
      <c r="L882" s="14">
        <f>VLOOKUP(A882,'Hospitalisation Details'!B882:L3227,10,0)</f>
        <v>24317</v>
      </c>
      <c r="M882">
        <f>VLOOKUP(A882,'Hospitalisation Details'!$B$2:$L$2347,6,0)</f>
        <v>12237.73</v>
      </c>
      <c r="N882" t="str">
        <f>VLOOKUP(A882,'Hospitalisation Details'!$B$2:$L$2347,7,0)</f>
        <v>tier - 3</v>
      </c>
      <c r="O882" t="str">
        <f>VLOOKUP(A882,'Hospitalisation Details'!$B$2:$L$2347,8,0)</f>
        <v>tier - 3</v>
      </c>
      <c r="P882" t="str">
        <f>VLOOKUP(A882,'Hospitalisation Details'!$B$2:$L$2347,9,0)</f>
        <v>R1012</v>
      </c>
      <c r="Q882">
        <f>VLOOKUP(A882,'Hospitalisation Details'!$B$2:$L$2347,11,0)</f>
        <v>56</v>
      </c>
    </row>
    <row r="883" spans="1:17" ht="15.6" x14ac:dyDescent="0.3">
      <c r="A883" s="1" t="s">
        <v>1489</v>
      </c>
      <c r="B883" t="str">
        <f>VLOOKUP(A883,'Customer Names'!$A$2:$E$2336,5,)</f>
        <v xml:space="preserve">  Joan</v>
      </c>
      <c r="C883">
        <f>VLOOKUP(A883,'Medical Examinations'!$B$2:$K$2337,2,)</f>
        <v>36.479999999999997</v>
      </c>
      <c r="D883">
        <f>VLOOKUP(A883,'Medical Examinations'!$B$2:$K$2337,3,0)</f>
        <v>5.05</v>
      </c>
      <c r="E883" t="str">
        <f>VLOOKUP(A883,'Medical Examinations'!$B$2:$K$2336,4,0)</f>
        <v>Yes</v>
      </c>
      <c r="F883" t="str">
        <f>VLOOKUP(A883,'Medical Examinations'!$B$2:$K$2337,5,0)</f>
        <v>No</v>
      </c>
      <c r="G883" t="str">
        <f>VLOOKUP(A883,'Medical Examinations'!$B$2:$K$2337,6,0)</f>
        <v>No</v>
      </c>
      <c r="H883">
        <f>VLOOKUP(A883,'Medical Examinations'!$B$2:$K$2337,7,0)</f>
        <v>1</v>
      </c>
      <c r="I883" t="str">
        <f>VLOOKUP(A883,'Medical Examinations'!$B$2:$K$2337,8,0)</f>
        <v>No</v>
      </c>
      <c r="J883" t="str">
        <f>VLOOKUP(A883,'Medical Examinations'!$B$2:$K$2337,9,0)</f>
        <v>Obesity</v>
      </c>
      <c r="K883" t="str">
        <f>VLOOKUP(A883,'Medical Examinations'!$B$2:$K$2337,10,0)</f>
        <v>Normal</v>
      </c>
      <c r="L883" s="14">
        <f>VLOOKUP(A883,'Hospitalisation Details'!B883:L3228,10,0)</f>
        <v>23665</v>
      </c>
      <c r="M883">
        <f>VLOOKUP(A883,'Hospitalisation Details'!$B$2:$L$2347,6,0)</f>
        <v>12235.84</v>
      </c>
      <c r="N883" t="str">
        <f>VLOOKUP(A883,'Hospitalisation Details'!$B$2:$L$2347,7,0)</f>
        <v>tier - 3</v>
      </c>
      <c r="O883" t="str">
        <f>VLOOKUP(A883,'Hospitalisation Details'!$B$2:$L$2347,8,0)</f>
        <v>tier - 3</v>
      </c>
      <c r="P883" t="str">
        <f>VLOOKUP(A883,'Hospitalisation Details'!$B$2:$L$2347,9,0)</f>
        <v>R1012</v>
      </c>
      <c r="Q883">
        <f>VLOOKUP(A883,'Hospitalisation Details'!$B$2:$L$2347,11,0)</f>
        <v>58</v>
      </c>
    </row>
    <row r="884" spans="1:17" ht="15.6" x14ac:dyDescent="0.3">
      <c r="A884" s="1" t="s">
        <v>1488</v>
      </c>
      <c r="B884" t="str">
        <f>VLOOKUP(A884,'Customer Names'!$A$2:$E$2336,5,)</f>
        <v xml:space="preserve">  Aimee J</v>
      </c>
      <c r="C884">
        <f>VLOOKUP(A884,'Medical Examinations'!$B$2:$K$2337,2,)</f>
        <v>27.5</v>
      </c>
      <c r="D884">
        <f>VLOOKUP(A884,'Medical Examinations'!$B$2:$K$2337,3,0)</f>
        <v>8.69</v>
      </c>
      <c r="E884" t="str">
        <f>VLOOKUP(A884,'Medical Examinations'!$B$2:$K$2336,4,0)</f>
        <v>Yes</v>
      </c>
      <c r="F884" t="str">
        <f>VLOOKUP(A884,'Medical Examinations'!$B$2:$K$2337,5,0)</f>
        <v>No</v>
      </c>
      <c r="G884" t="str">
        <f>VLOOKUP(A884,'Medical Examinations'!$B$2:$K$2337,6,0)</f>
        <v>Yes</v>
      </c>
      <c r="H884">
        <f>VLOOKUP(A884,'Medical Examinations'!$B$2:$K$2337,7,0)</f>
        <v>1</v>
      </c>
      <c r="I884" t="str">
        <f>VLOOKUP(A884,'Medical Examinations'!$B$2:$K$2337,8,0)</f>
        <v>No</v>
      </c>
      <c r="J884" t="str">
        <f>VLOOKUP(A884,'Medical Examinations'!$B$2:$K$2337,9,0)</f>
        <v>Overweight</v>
      </c>
      <c r="K884" t="str">
        <f>VLOOKUP(A884,'Medical Examinations'!$B$2:$K$2337,10,0)</f>
        <v>Diabetes</v>
      </c>
      <c r="L884" s="14">
        <f>VLOOKUP(A884,'Hospitalisation Details'!B884:L3229,10,0)</f>
        <v>23211</v>
      </c>
      <c r="M884">
        <f>VLOOKUP(A884,'Hospitalisation Details'!$B$2:$L$2347,6,0)</f>
        <v>12233.83</v>
      </c>
      <c r="N884" t="str">
        <f>VLOOKUP(A884,'Hospitalisation Details'!$B$2:$L$2347,7,0)</f>
        <v>tier - 3</v>
      </c>
      <c r="O884" t="str">
        <f>VLOOKUP(A884,'Hospitalisation Details'!$B$2:$L$2347,8,0)</f>
        <v>tier - 1</v>
      </c>
      <c r="P884" t="str">
        <f>VLOOKUP(A884,'Hospitalisation Details'!$B$2:$L$2347,9,0)</f>
        <v>R1011</v>
      </c>
      <c r="Q884">
        <f>VLOOKUP(A884,'Hospitalisation Details'!$B$2:$L$2347,11,0)</f>
        <v>59</v>
      </c>
    </row>
    <row r="885" spans="1:17" ht="15.6" x14ac:dyDescent="0.3">
      <c r="A885" s="1" t="s">
        <v>1487</v>
      </c>
      <c r="B885" t="str">
        <f>VLOOKUP(A885,'Customer Names'!$A$2:$E$2336,5,)</f>
        <v xml:space="preserve">  Suzanne</v>
      </c>
      <c r="C885">
        <f>VLOOKUP(A885,'Medical Examinations'!$B$2:$K$2337,2,)</f>
        <v>33.44</v>
      </c>
      <c r="D885">
        <f>VLOOKUP(A885,'Medical Examinations'!$B$2:$K$2337,3,0)</f>
        <v>5.9</v>
      </c>
      <c r="E885" t="str">
        <f>VLOOKUP(A885,'Medical Examinations'!$B$2:$K$2336,4,0)</f>
        <v>Yes</v>
      </c>
      <c r="F885" t="str">
        <f>VLOOKUP(A885,'Medical Examinations'!$B$2:$K$2337,5,0)</f>
        <v>No</v>
      </c>
      <c r="G885" t="str">
        <f>VLOOKUP(A885,'Medical Examinations'!$B$2:$K$2337,6,0)</f>
        <v>No</v>
      </c>
      <c r="H885">
        <f>VLOOKUP(A885,'Medical Examinations'!$B$2:$K$2337,7,0)</f>
        <v>1</v>
      </c>
      <c r="I885" t="str">
        <f>VLOOKUP(A885,'Medical Examinations'!$B$2:$K$2337,8,0)</f>
        <v>No</v>
      </c>
      <c r="J885" t="str">
        <f>VLOOKUP(A885,'Medical Examinations'!$B$2:$K$2337,9,0)</f>
        <v>Obesity</v>
      </c>
      <c r="K885" t="str">
        <f>VLOOKUP(A885,'Medical Examinations'!$B$2:$K$2337,10,0)</f>
        <v>Prediabetes</v>
      </c>
      <c r="L885" s="14">
        <f>VLOOKUP(A885,'Hospitalisation Details'!B885:L3230,10,0)</f>
        <v>23552</v>
      </c>
      <c r="M885">
        <f>VLOOKUP(A885,'Hospitalisation Details'!$B$2:$L$2347,6,0)</f>
        <v>12231.61</v>
      </c>
      <c r="N885" t="str">
        <f>VLOOKUP(A885,'Hospitalisation Details'!$B$2:$L$2347,7,0)</f>
        <v>tier - 3</v>
      </c>
      <c r="O885" t="str">
        <f>VLOOKUP(A885,'Hospitalisation Details'!$B$2:$L$2347,8,0)</f>
        <v>tier - 3</v>
      </c>
      <c r="P885" t="str">
        <f>VLOOKUP(A885,'Hospitalisation Details'!$B$2:$L$2347,9,0)</f>
        <v>R1012</v>
      </c>
      <c r="Q885">
        <f>VLOOKUP(A885,'Hospitalisation Details'!$B$2:$L$2347,11,0)</f>
        <v>58</v>
      </c>
    </row>
    <row r="886" spans="1:17" ht="15.6" x14ac:dyDescent="0.3">
      <c r="A886" s="1" t="s">
        <v>1486</v>
      </c>
      <c r="B886" t="str">
        <f>VLOOKUP(A886,'Customer Names'!$A$2:$E$2336,5,)</f>
        <v xml:space="preserve">  Kristin A</v>
      </c>
      <c r="C886">
        <f>VLOOKUP(A886,'Medical Examinations'!$B$2:$K$2337,2,)</f>
        <v>28.215</v>
      </c>
      <c r="D886">
        <f>VLOOKUP(A886,'Medical Examinations'!$B$2:$K$2337,3,0)</f>
        <v>6.29</v>
      </c>
      <c r="E886" t="str">
        <f>VLOOKUP(A886,'Medical Examinations'!$B$2:$K$2336,4,0)</f>
        <v>Yes</v>
      </c>
      <c r="F886" t="str">
        <f>VLOOKUP(A886,'Medical Examinations'!$B$2:$K$2337,5,0)</f>
        <v>No</v>
      </c>
      <c r="G886" t="str">
        <f>VLOOKUP(A886,'Medical Examinations'!$B$2:$K$2337,6,0)</f>
        <v>No</v>
      </c>
      <c r="H886">
        <f>VLOOKUP(A886,'Medical Examinations'!$B$2:$K$2337,7,0)</f>
        <v>1</v>
      </c>
      <c r="I886" t="str">
        <f>VLOOKUP(A886,'Medical Examinations'!$B$2:$K$2337,8,0)</f>
        <v>No</v>
      </c>
      <c r="J886" t="str">
        <f>VLOOKUP(A886,'Medical Examinations'!$B$2:$K$2337,9,0)</f>
        <v>Overweight</v>
      </c>
      <c r="K886" t="str">
        <f>VLOOKUP(A886,'Medical Examinations'!$B$2:$K$2337,10,0)</f>
        <v>Prediabetes</v>
      </c>
      <c r="L886" s="14">
        <f>VLOOKUP(A886,'Hospitalisation Details'!B886:L3231,10,0)</f>
        <v>23560</v>
      </c>
      <c r="M886">
        <f>VLOOKUP(A886,'Hospitalisation Details'!$B$2:$L$2347,6,0)</f>
        <v>12224.35</v>
      </c>
      <c r="N886" t="str">
        <f>VLOOKUP(A886,'Hospitalisation Details'!$B$2:$L$2347,7,0)</f>
        <v>tier - 3</v>
      </c>
      <c r="O886" t="str">
        <f>VLOOKUP(A886,'Hospitalisation Details'!$B$2:$L$2347,8,0)</f>
        <v>tier - 1</v>
      </c>
      <c r="P886" t="str">
        <f>VLOOKUP(A886,'Hospitalisation Details'!$B$2:$L$2347,9,0)</f>
        <v>R1012</v>
      </c>
      <c r="Q886">
        <f>VLOOKUP(A886,'Hospitalisation Details'!$B$2:$L$2347,11,0)</f>
        <v>58</v>
      </c>
    </row>
    <row r="887" spans="1:17" ht="15.6" x14ac:dyDescent="0.3">
      <c r="A887" s="1" t="s">
        <v>1485</v>
      </c>
      <c r="B887" t="str">
        <f>VLOOKUP(A887,'Customer Names'!$A$2:$E$2336,5,)</f>
        <v xml:space="preserve">  Bronwyn</v>
      </c>
      <c r="C887">
        <f>VLOOKUP(A887,'Medical Examinations'!$B$2:$K$2337,2,)</f>
        <v>27.17</v>
      </c>
      <c r="D887">
        <f>VLOOKUP(A887,'Medical Examinations'!$B$2:$K$2337,3,0)</f>
        <v>5.84</v>
      </c>
      <c r="E887" t="str">
        <f>VLOOKUP(A887,'Medical Examinations'!$B$2:$K$2336,4,0)</f>
        <v>Yes</v>
      </c>
      <c r="F887" t="str">
        <f>VLOOKUP(A887,'Medical Examinations'!$B$2:$K$2337,5,0)</f>
        <v>No</v>
      </c>
      <c r="G887" t="str">
        <f>VLOOKUP(A887,'Medical Examinations'!$B$2:$K$2337,6,0)</f>
        <v>No</v>
      </c>
      <c r="H887">
        <f>VLOOKUP(A887,'Medical Examinations'!$B$2:$K$2337,7,0)</f>
        <v>1</v>
      </c>
      <c r="I887" t="str">
        <f>VLOOKUP(A887,'Medical Examinations'!$B$2:$K$2337,8,0)</f>
        <v>No</v>
      </c>
      <c r="J887" t="str">
        <f>VLOOKUP(A887,'Medical Examinations'!$B$2:$K$2337,9,0)</f>
        <v>Overweight</v>
      </c>
      <c r="K887" t="str">
        <f>VLOOKUP(A887,'Medical Examinations'!$B$2:$K$2337,10,0)</f>
        <v>Prediabetes</v>
      </c>
      <c r="L887" s="14">
        <f>VLOOKUP(A887,'Hospitalisation Details'!B887:L3232,10,0)</f>
        <v>23578</v>
      </c>
      <c r="M887">
        <f>VLOOKUP(A887,'Hospitalisation Details'!$B$2:$L$2347,6,0)</f>
        <v>12222.9</v>
      </c>
      <c r="N887" t="str">
        <f>VLOOKUP(A887,'Hospitalisation Details'!$B$2:$L$2347,7,0)</f>
        <v>tier - 3</v>
      </c>
      <c r="O887" t="str">
        <f>VLOOKUP(A887,'Hospitalisation Details'!$B$2:$L$2347,8,0)</f>
        <v>tier - 2</v>
      </c>
      <c r="P887" t="str">
        <f>VLOOKUP(A887,'Hospitalisation Details'!$B$2:$L$2347,9,0)</f>
        <v>R1012</v>
      </c>
      <c r="Q887">
        <f>VLOOKUP(A887,'Hospitalisation Details'!$B$2:$L$2347,11,0)</f>
        <v>58</v>
      </c>
    </row>
    <row r="888" spans="1:17" ht="15.6" x14ac:dyDescent="0.3">
      <c r="A888" s="1" t="s">
        <v>1484</v>
      </c>
      <c r="B888" t="str">
        <f>VLOOKUP(A888,'Customer Names'!$A$2:$E$2336,5,)</f>
        <v xml:space="preserve">  Taylor J</v>
      </c>
      <c r="C888">
        <f>VLOOKUP(A888,'Medical Examinations'!$B$2:$K$2337,2,)</f>
        <v>35.380000000000003</v>
      </c>
      <c r="D888">
        <f>VLOOKUP(A888,'Medical Examinations'!$B$2:$K$2337,3,0)</f>
        <v>6.12</v>
      </c>
      <c r="E888" t="str">
        <f>VLOOKUP(A888,'Medical Examinations'!$B$2:$K$2336,4,0)</f>
        <v>No</v>
      </c>
      <c r="F888" t="str">
        <f>VLOOKUP(A888,'Medical Examinations'!$B$2:$K$2337,5,0)</f>
        <v>No</v>
      </c>
      <c r="G888" t="str">
        <f>VLOOKUP(A888,'Medical Examinations'!$B$2:$K$2337,6,0)</f>
        <v>No</v>
      </c>
      <c r="H888">
        <f>VLOOKUP(A888,'Medical Examinations'!$B$2:$K$2337,7,0)</f>
        <v>0</v>
      </c>
      <c r="I888" t="str">
        <f>VLOOKUP(A888,'Medical Examinations'!$B$2:$K$2337,8,0)</f>
        <v>No</v>
      </c>
      <c r="J888" t="str">
        <f>VLOOKUP(A888,'Medical Examinations'!$B$2:$K$2337,9,0)</f>
        <v>Obesity</v>
      </c>
      <c r="K888" t="str">
        <f>VLOOKUP(A888,'Medical Examinations'!$B$2:$K$2337,10,0)</f>
        <v>Prediabetes</v>
      </c>
      <c r="L888" s="14">
        <f>VLOOKUP(A888,'Hospitalisation Details'!B888:L3233,10,0)</f>
        <v>28351</v>
      </c>
      <c r="M888">
        <f>VLOOKUP(A888,'Hospitalisation Details'!$B$2:$L$2347,6,0)</f>
        <v>12218.7</v>
      </c>
      <c r="N888" t="str">
        <f>VLOOKUP(A888,'Hospitalisation Details'!$B$2:$L$2347,7,0)</f>
        <v>tier - 3</v>
      </c>
      <c r="O888" t="str">
        <f>VLOOKUP(A888,'Hospitalisation Details'!$B$2:$L$2347,8,0)</f>
        <v>tier - 1</v>
      </c>
      <c r="P888" t="str">
        <f>VLOOKUP(A888,'Hospitalisation Details'!$B$2:$L$2347,9,0)</f>
        <v>R1012</v>
      </c>
      <c r="Q888">
        <f>VLOOKUP(A888,'Hospitalisation Details'!$B$2:$L$2347,11,0)</f>
        <v>45</v>
      </c>
    </row>
    <row r="889" spans="1:17" ht="15.6" x14ac:dyDescent="0.3">
      <c r="A889" s="1" t="s">
        <v>1483</v>
      </c>
      <c r="B889" t="str">
        <f>VLOOKUP(A889,'Customer Names'!$A$2:$E$2336,5,)</f>
        <v xml:space="preserve">  Kimberly M</v>
      </c>
      <c r="C889">
        <f>VLOOKUP(A889,'Medical Examinations'!$B$2:$K$2337,2,)</f>
        <v>43.48</v>
      </c>
      <c r="D889">
        <f>VLOOKUP(A889,'Medical Examinations'!$B$2:$K$2337,3,0)</f>
        <v>6.24</v>
      </c>
      <c r="E889" t="str">
        <f>VLOOKUP(A889,'Medical Examinations'!$B$2:$K$2336,4,0)</f>
        <v>No</v>
      </c>
      <c r="F889" t="str">
        <f>VLOOKUP(A889,'Medical Examinations'!$B$2:$K$2337,5,0)</f>
        <v>No</v>
      </c>
      <c r="G889" t="str">
        <f>VLOOKUP(A889,'Medical Examinations'!$B$2:$K$2337,6,0)</f>
        <v>No</v>
      </c>
      <c r="H889">
        <f>VLOOKUP(A889,'Medical Examinations'!$B$2:$K$2337,7,0)</f>
        <v>0</v>
      </c>
      <c r="I889" t="str">
        <f>VLOOKUP(A889,'Medical Examinations'!$B$2:$K$2337,8,0)</f>
        <v>No</v>
      </c>
      <c r="J889" t="str">
        <f>VLOOKUP(A889,'Medical Examinations'!$B$2:$K$2337,9,0)</f>
        <v>Obesity</v>
      </c>
      <c r="K889" t="str">
        <f>VLOOKUP(A889,'Medical Examinations'!$B$2:$K$2337,10,0)</f>
        <v>Prediabetes</v>
      </c>
      <c r="L889" s="14">
        <f>VLOOKUP(A889,'Hospitalisation Details'!B889:L3234,10,0)</f>
        <v>33479</v>
      </c>
      <c r="M889">
        <f>VLOOKUP(A889,'Hospitalisation Details'!$B$2:$L$2347,6,0)</f>
        <v>12198.64</v>
      </c>
      <c r="N889" t="str">
        <f>VLOOKUP(A889,'Hospitalisation Details'!$B$2:$L$2347,7,0)</f>
        <v>tier - 3</v>
      </c>
      <c r="O889" t="str">
        <f>VLOOKUP(A889,'Hospitalisation Details'!$B$2:$L$2347,8,0)</f>
        <v>tier - 3</v>
      </c>
      <c r="P889" t="str">
        <f>VLOOKUP(A889,'Hospitalisation Details'!$B$2:$L$2347,9,0)</f>
        <v>R1026</v>
      </c>
      <c r="Q889">
        <f>VLOOKUP(A889,'Hospitalisation Details'!$B$2:$L$2347,11,0)</f>
        <v>31</v>
      </c>
    </row>
    <row r="890" spans="1:17" ht="15.6" x14ac:dyDescent="0.3">
      <c r="A890" s="1" t="s">
        <v>1482</v>
      </c>
      <c r="B890" t="str">
        <f>VLOOKUP(A890,'Customer Names'!$A$2:$E$2336,5,)</f>
        <v xml:space="preserve">  Joshua E</v>
      </c>
      <c r="C890">
        <f>VLOOKUP(A890,'Medical Examinations'!$B$2:$K$2337,2,)</f>
        <v>41.73</v>
      </c>
      <c r="D890">
        <f>VLOOKUP(A890,'Medical Examinations'!$B$2:$K$2337,3,0)</f>
        <v>6.25</v>
      </c>
      <c r="E890" t="str">
        <f>VLOOKUP(A890,'Medical Examinations'!$B$2:$K$2336,4,0)</f>
        <v>No</v>
      </c>
      <c r="F890" t="str">
        <f>VLOOKUP(A890,'Medical Examinations'!$B$2:$K$2337,5,0)</f>
        <v>No</v>
      </c>
      <c r="G890" t="str">
        <f>VLOOKUP(A890,'Medical Examinations'!$B$2:$K$2337,6,0)</f>
        <v>No</v>
      </c>
      <c r="H890">
        <f>VLOOKUP(A890,'Medical Examinations'!$B$2:$K$2337,7,0)</f>
        <v>1</v>
      </c>
      <c r="I890" t="str">
        <f>VLOOKUP(A890,'Medical Examinations'!$B$2:$K$2337,8,0)</f>
        <v>No</v>
      </c>
      <c r="J890" t="str">
        <f>VLOOKUP(A890,'Medical Examinations'!$B$2:$K$2337,9,0)</f>
        <v>Obesity</v>
      </c>
      <c r="K890" t="str">
        <f>VLOOKUP(A890,'Medical Examinations'!$B$2:$K$2337,10,0)</f>
        <v>Prediabetes</v>
      </c>
      <c r="L890" s="14">
        <f>VLOOKUP(A890,'Hospitalisation Details'!B890:L3235,10,0)</f>
        <v>32055</v>
      </c>
      <c r="M890">
        <f>VLOOKUP(A890,'Hospitalisation Details'!$B$2:$L$2347,6,0)</f>
        <v>12148.2</v>
      </c>
      <c r="N890" t="str">
        <f>VLOOKUP(A890,'Hospitalisation Details'!$B$2:$L$2347,7,0)</f>
        <v>tier - 3</v>
      </c>
      <c r="O890" t="str">
        <f>VLOOKUP(A890,'Hospitalisation Details'!$B$2:$L$2347,8,0)</f>
        <v>tier - 3</v>
      </c>
      <c r="P890" t="str">
        <f>VLOOKUP(A890,'Hospitalisation Details'!$B$2:$L$2347,9,0)</f>
        <v>R1012</v>
      </c>
      <c r="Q890">
        <f>VLOOKUP(A890,'Hospitalisation Details'!$B$2:$L$2347,11,0)</f>
        <v>35</v>
      </c>
    </row>
    <row r="891" spans="1:17" ht="15.6" x14ac:dyDescent="0.3">
      <c r="A891" s="1" t="s">
        <v>1481</v>
      </c>
      <c r="B891" t="str">
        <f>VLOOKUP(A891,'Customer Names'!$A$2:$E$2336,5,)</f>
        <v xml:space="preserve">  Jeffrey</v>
      </c>
      <c r="C891">
        <f>VLOOKUP(A891,'Medical Examinations'!$B$2:$K$2337,2,)</f>
        <v>28.9</v>
      </c>
      <c r="D891">
        <f>VLOOKUP(A891,'Medical Examinations'!$B$2:$K$2337,3,0)</f>
        <v>11.96</v>
      </c>
      <c r="E891" t="str">
        <f>VLOOKUP(A891,'Medical Examinations'!$B$2:$K$2336,4,0)</f>
        <v>No</v>
      </c>
      <c r="F891" t="str">
        <f>VLOOKUP(A891,'Medical Examinations'!$B$2:$K$2337,5,0)</f>
        <v>No</v>
      </c>
      <c r="G891" t="str">
        <f>VLOOKUP(A891,'Medical Examinations'!$B$2:$K$2337,6,0)</f>
        <v>No</v>
      </c>
      <c r="H891">
        <f>VLOOKUP(A891,'Medical Examinations'!$B$2:$K$2337,7,0)</f>
        <v>0</v>
      </c>
      <c r="I891" t="str">
        <f>VLOOKUP(A891,'Medical Examinations'!$B$2:$K$2337,8,0)</f>
        <v>No</v>
      </c>
      <c r="J891" t="str">
        <f>VLOOKUP(A891,'Medical Examinations'!$B$2:$K$2337,9,0)</f>
        <v>Overweight</v>
      </c>
      <c r="K891" t="str">
        <f>VLOOKUP(A891,'Medical Examinations'!$B$2:$K$2337,10,0)</f>
        <v>Diabetes</v>
      </c>
      <c r="L891" s="14">
        <f>VLOOKUP(A891,'Hospitalisation Details'!B891:L3236,10,0)</f>
        <v>22904</v>
      </c>
      <c r="M891">
        <f>VLOOKUP(A891,'Hospitalisation Details'!$B$2:$L$2347,6,0)</f>
        <v>12146.97</v>
      </c>
      <c r="N891" t="str">
        <f>VLOOKUP(A891,'Hospitalisation Details'!$B$2:$L$2347,7,0)</f>
        <v>tier - 3</v>
      </c>
      <c r="O891" t="str">
        <f>VLOOKUP(A891,'Hospitalisation Details'!$B$2:$L$2347,8,0)</f>
        <v>tier - 3</v>
      </c>
      <c r="P891" t="str">
        <f>VLOOKUP(A891,'Hospitalisation Details'!$B$2:$L$2347,9,0)</f>
        <v>R1011</v>
      </c>
      <c r="Q891">
        <f>VLOOKUP(A891,'Hospitalisation Details'!$B$2:$L$2347,11,0)</f>
        <v>60</v>
      </c>
    </row>
    <row r="892" spans="1:17" ht="15.6" x14ac:dyDescent="0.3">
      <c r="A892" s="1" t="s">
        <v>1480</v>
      </c>
      <c r="B892" t="str">
        <f>VLOOKUP(A892,'Customer Names'!$A$2:$E$2336,5,)</f>
        <v xml:space="preserve">  Andrew R</v>
      </c>
      <c r="C892">
        <f>VLOOKUP(A892,'Medical Examinations'!$B$2:$K$2337,2,)</f>
        <v>25.74</v>
      </c>
      <c r="D892">
        <f>VLOOKUP(A892,'Medical Examinations'!$B$2:$K$2337,3,0)</f>
        <v>7.69</v>
      </c>
      <c r="E892" t="str">
        <f>VLOOKUP(A892,'Medical Examinations'!$B$2:$K$2336,4,0)</f>
        <v>No</v>
      </c>
      <c r="F892" t="str">
        <f>VLOOKUP(A892,'Medical Examinations'!$B$2:$K$2337,5,0)</f>
        <v>No</v>
      </c>
      <c r="G892" t="str">
        <f>VLOOKUP(A892,'Medical Examinations'!$B$2:$K$2337,6,0)</f>
        <v>No</v>
      </c>
      <c r="H892">
        <f>VLOOKUP(A892,'Medical Examinations'!$B$2:$K$2337,7,0)</f>
        <v>0</v>
      </c>
      <c r="I892" t="str">
        <f>VLOOKUP(A892,'Medical Examinations'!$B$2:$K$2337,8,0)</f>
        <v>No</v>
      </c>
      <c r="J892" t="str">
        <f>VLOOKUP(A892,'Medical Examinations'!$B$2:$K$2337,9,0)</f>
        <v>Overweight</v>
      </c>
      <c r="K892" t="str">
        <f>VLOOKUP(A892,'Medical Examinations'!$B$2:$K$2337,10,0)</f>
        <v>Diabetes</v>
      </c>
      <c r="L892" s="14">
        <f>VLOOKUP(A892,'Hospitalisation Details'!B892:L3237,10,0)</f>
        <v>22954</v>
      </c>
      <c r="M892">
        <f>VLOOKUP(A892,'Hospitalisation Details'!$B$2:$L$2347,6,0)</f>
        <v>12142.58</v>
      </c>
      <c r="N892" t="str">
        <f>VLOOKUP(A892,'Hospitalisation Details'!$B$2:$L$2347,7,0)</f>
        <v>tier - 3</v>
      </c>
      <c r="O892" t="str">
        <f>VLOOKUP(A892,'Hospitalisation Details'!$B$2:$L$2347,8,0)</f>
        <v>tier - 2</v>
      </c>
      <c r="P892" t="str">
        <f>VLOOKUP(A892,'Hospitalisation Details'!$B$2:$L$2347,9,0)</f>
        <v>R1013</v>
      </c>
      <c r="Q892">
        <f>VLOOKUP(A892,'Hospitalisation Details'!$B$2:$L$2347,11,0)</f>
        <v>60</v>
      </c>
    </row>
    <row r="893" spans="1:17" ht="15.6" x14ac:dyDescent="0.3">
      <c r="A893" s="1" t="s">
        <v>1479</v>
      </c>
      <c r="B893" t="str">
        <f>VLOOKUP(A893,'Customer Names'!$A$2:$E$2336,5,)</f>
        <v xml:space="preserve">  Francisco J</v>
      </c>
      <c r="C893">
        <f>VLOOKUP(A893,'Medical Examinations'!$B$2:$K$2337,2,)</f>
        <v>36.06</v>
      </c>
      <c r="D893">
        <f>VLOOKUP(A893,'Medical Examinations'!$B$2:$K$2337,3,0)</f>
        <v>8.83</v>
      </c>
      <c r="E893" t="str">
        <f>VLOOKUP(A893,'Medical Examinations'!$B$2:$K$2336,4,0)</f>
        <v>No</v>
      </c>
      <c r="F893" t="str">
        <f>VLOOKUP(A893,'Medical Examinations'!$B$2:$K$2337,5,0)</f>
        <v>No</v>
      </c>
      <c r="G893" t="str">
        <f>VLOOKUP(A893,'Medical Examinations'!$B$2:$K$2337,6,0)</f>
        <v>No</v>
      </c>
      <c r="H893">
        <f>VLOOKUP(A893,'Medical Examinations'!$B$2:$K$2337,7,0)</f>
        <v>0</v>
      </c>
      <c r="I893" t="str">
        <f>VLOOKUP(A893,'Medical Examinations'!$B$2:$K$2337,8,0)</f>
        <v>No</v>
      </c>
      <c r="J893" t="str">
        <f>VLOOKUP(A893,'Medical Examinations'!$B$2:$K$2337,9,0)</f>
        <v>Obesity</v>
      </c>
      <c r="K893" t="str">
        <f>VLOOKUP(A893,'Medical Examinations'!$B$2:$K$2337,10,0)</f>
        <v>Diabetes</v>
      </c>
      <c r="L893" s="14">
        <f>VLOOKUP(A893,'Hospitalisation Details'!B893:L3238,10,0)</f>
        <v>27288</v>
      </c>
      <c r="M893">
        <f>VLOOKUP(A893,'Hospitalisation Details'!$B$2:$L$2347,6,0)</f>
        <v>12137.6</v>
      </c>
      <c r="N893" t="str">
        <f>VLOOKUP(A893,'Hospitalisation Details'!$B$2:$L$2347,7,0)</f>
        <v>tier - 3</v>
      </c>
      <c r="O893" t="str">
        <f>VLOOKUP(A893,'Hospitalisation Details'!$B$2:$L$2347,8,0)</f>
        <v>tier - 3</v>
      </c>
      <c r="P893" t="str">
        <f>VLOOKUP(A893,'Hospitalisation Details'!$B$2:$L$2347,9,0)</f>
        <v>R1012</v>
      </c>
      <c r="Q893">
        <f>VLOOKUP(A893,'Hospitalisation Details'!$B$2:$L$2347,11,0)</f>
        <v>48</v>
      </c>
    </row>
    <row r="894" spans="1:17" ht="15.6" x14ac:dyDescent="0.3">
      <c r="A894" s="1" t="s">
        <v>1478</v>
      </c>
      <c r="B894" t="str">
        <f>VLOOKUP(A894,'Customer Names'!$A$2:$E$2336,5,)</f>
        <v xml:space="preserve">  Rhonda</v>
      </c>
      <c r="C894">
        <f>VLOOKUP(A894,'Medical Examinations'!$B$2:$K$2337,2,)</f>
        <v>43.28</v>
      </c>
      <c r="D894">
        <f>VLOOKUP(A894,'Medical Examinations'!$B$2:$K$2337,3,0)</f>
        <v>4.41</v>
      </c>
      <c r="E894" t="str">
        <f>VLOOKUP(A894,'Medical Examinations'!$B$2:$K$2336,4,0)</f>
        <v>No</v>
      </c>
      <c r="F894" t="str">
        <f>VLOOKUP(A894,'Medical Examinations'!$B$2:$K$2337,5,0)</f>
        <v>No</v>
      </c>
      <c r="G894" t="str">
        <f>VLOOKUP(A894,'Medical Examinations'!$B$2:$K$2337,6,0)</f>
        <v>No</v>
      </c>
      <c r="H894">
        <f>VLOOKUP(A894,'Medical Examinations'!$B$2:$K$2337,7,0)</f>
        <v>0</v>
      </c>
      <c r="I894" t="str">
        <f>VLOOKUP(A894,'Medical Examinations'!$B$2:$K$2337,8,0)</f>
        <v>No</v>
      </c>
      <c r="J894" t="str">
        <f>VLOOKUP(A894,'Medical Examinations'!$B$2:$K$2337,9,0)</f>
        <v>Obesity</v>
      </c>
      <c r="K894" t="str">
        <f>VLOOKUP(A894,'Medical Examinations'!$B$2:$K$2337,10,0)</f>
        <v>Normal</v>
      </c>
      <c r="L894" s="14">
        <f>VLOOKUP(A894,'Hospitalisation Details'!B894:L3239,10,0)</f>
        <v>33548</v>
      </c>
      <c r="M894">
        <f>VLOOKUP(A894,'Hospitalisation Details'!$B$2:$L$2347,6,0)</f>
        <v>12130.8</v>
      </c>
      <c r="N894" t="str">
        <f>VLOOKUP(A894,'Hospitalisation Details'!$B$2:$L$2347,7,0)</f>
        <v>tier - 3</v>
      </c>
      <c r="O894" t="str">
        <f>VLOOKUP(A894,'Hospitalisation Details'!$B$2:$L$2347,8,0)</f>
        <v>tier - 3</v>
      </c>
      <c r="P894" t="str">
        <f>VLOOKUP(A894,'Hospitalisation Details'!$B$2:$L$2347,9,0)</f>
        <v>R1026</v>
      </c>
      <c r="Q894">
        <f>VLOOKUP(A894,'Hospitalisation Details'!$B$2:$L$2347,11,0)</f>
        <v>31</v>
      </c>
    </row>
    <row r="895" spans="1:17" ht="15.6" x14ac:dyDescent="0.3">
      <c r="A895" s="1" t="s">
        <v>1477</v>
      </c>
      <c r="B895" t="str">
        <f>VLOOKUP(A895,'Customer Names'!$A$2:$E$2336,5,)</f>
        <v xml:space="preserve">  John</v>
      </c>
      <c r="C895">
        <f>VLOOKUP(A895,'Medical Examinations'!$B$2:$K$2337,2,)</f>
        <v>28.785</v>
      </c>
      <c r="D895">
        <f>VLOOKUP(A895,'Medical Examinations'!$B$2:$K$2337,3,0)</f>
        <v>9.1</v>
      </c>
      <c r="E895" t="str">
        <f>VLOOKUP(A895,'Medical Examinations'!$B$2:$K$2336,4,0)</f>
        <v>Yes</v>
      </c>
      <c r="F895" t="str">
        <f>VLOOKUP(A895,'Medical Examinations'!$B$2:$K$2337,5,0)</f>
        <v>No</v>
      </c>
      <c r="G895" t="str">
        <f>VLOOKUP(A895,'Medical Examinations'!$B$2:$K$2337,6,0)</f>
        <v>Yes</v>
      </c>
      <c r="H895">
        <f>VLOOKUP(A895,'Medical Examinations'!$B$2:$K$2337,7,0)</f>
        <v>1</v>
      </c>
      <c r="I895" t="str">
        <f>VLOOKUP(A895,'Medical Examinations'!$B$2:$K$2337,8,0)</f>
        <v>No</v>
      </c>
      <c r="J895" t="str">
        <f>VLOOKUP(A895,'Medical Examinations'!$B$2:$K$2337,9,0)</f>
        <v>Overweight</v>
      </c>
      <c r="K895" t="str">
        <f>VLOOKUP(A895,'Medical Examinations'!$B$2:$K$2337,10,0)</f>
        <v>Diabetes</v>
      </c>
      <c r="L895" s="14">
        <f>VLOOKUP(A895,'Hospitalisation Details'!B895:L3240,10,0)</f>
        <v>23166</v>
      </c>
      <c r="M895">
        <f>VLOOKUP(A895,'Hospitalisation Details'!$B$2:$L$2347,6,0)</f>
        <v>12129.61</v>
      </c>
      <c r="N895" t="str">
        <f>VLOOKUP(A895,'Hospitalisation Details'!$B$2:$L$2347,7,0)</f>
        <v>tier - 3</v>
      </c>
      <c r="O895" t="str">
        <f>VLOOKUP(A895,'Hospitalisation Details'!$B$2:$L$2347,8,0)</f>
        <v>tier - 1</v>
      </c>
      <c r="P895" t="str">
        <f>VLOOKUP(A895,'Hospitalisation Details'!$B$2:$L$2347,9,0)</f>
        <v>R1012</v>
      </c>
      <c r="Q895">
        <f>VLOOKUP(A895,'Hospitalisation Details'!$B$2:$L$2347,11,0)</f>
        <v>60</v>
      </c>
    </row>
    <row r="896" spans="1:17" ht="15.6" x14ac:dyDescent="0.3">
      <c r="A896" s="1" t="s">
        <v>1476</v>
      </c>
      <c r="B896" t="str">
        <f>VLOOKUP(A896,'Customer Names'!$A$2:$E$2336,5,)</f>
        <v xml:space="preserve">  Miles J</v>
      </c>
      <c r="C896">
        <f>VLOOKUP(A896,'Medical Examinations'!$B$2:$K$2337,2,)</f>
        <v>25.46</v>
      </c>
      <c r="D896">
        <f>VLOOKUP(A896,'Medical Examinations'!$B$2:$K$2337,3,0)</f>
        <v>11.52</v>
      </c>
      <c r="E896" t="str">
        <f>VLOOKUP(A896,'Medical Examinations'!$B$2:$K$2336,4,0)</f>
        <v>Yes</v>
      </c>
      <c r="F896" t="str">
        <f>VLOOKUP(A896,'Medical Examinations'!$B$2:$K$2337,5,0)</f>
        <v>No</v>
      </c>
      <c r="G896" t="str">
        <f>VLOOKUP(A896,'Medical Examinations'!$B$2:$K$2337,6,0)</f>
        <v>Yes</v>
      </c>
      <c r="H896">
        <f>VLOOKUP(A896,'Medical Examinations'!$B$2:$K$2337,7,0)</f>
        <v>1</v>
      </c>
      <c r="I896" t="str">
        <f>VLOOKUP(A896,'Medical Examinations'!$B$2:$K$2337,8,0)</f>
        <v>No</v>
      </c>
      <c r="J896" t="str">
        <f>VLOOKUP(A896,'Medical Examinations'!$B$2:$K$2337,9,0)</f>
        <v>Overweight</v>
      </c>
      <c r="K896" t="str">
        <f>VLOOKUP(A896,'Medical Examinations'!$B$2:$K$2337,10,0)</f>
        <v>Diabetes</v>
      </c>
      <c r="L896" s="14">
        <f>VLOOKUP(A896,'Hospitalisation Details'!B896:L3241,10,0)</f>
        <v>23212</v>
      </c>
      <c r="M896">
        <f>VLOOKUP(A896,'Hospitalisation Details'!$B$2:$L$2347,6,0)</f>
        <v>12124.99</v>
      </c>
      <c r="N896" t="str">
        <f>VLOOKUP(A896,'Hospitalisation Details'!$B$2:$L$2347,7,0)</f>
        <v>tier - 3</v>
      </c>
      <c r="O896" t="str">
        <f>VLOOKUP(A896,'Hospitalisation Details'!$B$2:$L$2347,8,0)</f>
        <v>tier - 1</v>
      </c>
      <c r="P896" t="str">
        <f>VLOOKUP(A896,'Hospitalisation Details'!$B$2:$L$2347,9,0)</f>
        <v>R1012</v>
      </c>
      <c r="Q896">
        <f>VLOOKUP(A896,'Hospitalisation Details'!$B$2:$L$2347,11,0)</f>
        <v>59</v>
      </c>
    </row>
    <row r="897" spans="1:17" ht="15.6" x14ac:dyDescent="0.3">
      <c r="A897" s="1" t="s">
        <v>1475</v>
      </c>
      <c r="B897" t="str">
        <f>VLOOKUP(A897,'Customer Names'!$A$2:$E$2336,5,)</f>
        <v xml:space="preserve">  Justyna I</v>
      </c>
      <c r="C897">
        <f>VLOOKUP(A897,'Medical Examinations'!$B$2:$K$2337,2,)</f>
        <v>30.8</v>
      </c>
      <c r="D897">
        <f>VLOOKUP(A897,'Medical Examinations'!$B$2:$K$2337,3,0)</f>
        <v>10.95</v>
      </c>
      <c r="E897" t="str">
        <f>VLOOKUP(A897,'Medical Examinations'!$B$2:$K$2336,4,0)</f>
        <v>No</v>
      </c>
      <c r="F897" t="str">
        <f>VLOOKUP(A897,'Medical Examinations'!$B$2:$K$2337,5,0)</f>
        <v>No</v>
      </c>
      <c r="G897" t="str">
        <f>VLOOKUP(A897,'Medical Examinations'!$B$2:$K$2337,6,0)</f>
        <v>No</v>
      </c>
      <c r="H897">
        <f>VLOOKUP(A897,'Medical Examinations'!$B$2:$K$2337,7,0)</f>
        <v>0</v>
      </c>
      <c r="I897" t="str">
        <f>VLOOKUP(A897,'Medical Examinations'!$B$2:$K$2337,8,0)</f>
        <v>No</v>
      </c>
      <c r="J897" t="str">
        <f>VLOOKUP(A897,'Medical Examinations'!$B$2:$K$2337,9,0)</f>
        <v>Obesity</v>
      </c>
      <c r="K897" t="str">
        <f>VLOOKUP(A897,'Medical Examinations'!$B$2:$K$2337,10,0)</f>
        <v>Diabetes</v>
      </c>
      <c r="L897" s="14">
        <f>VLOOKUP(A897,'Hospitalisation Details'!B897:L3242,10,0)</f>
        <v>25136</v>
      </c>
      <c r="M897">
        <f>VLOOKUP(A897,'Hospitalisation Details'!$B$2:$L$2347,6,0)</f>
        <v>12105.32</v>
      </c>
      <c r="N897" t="str">
        <f>VLOOKUP(A897,'Hospitalisation Details'!$B$2:$L$2347,7,0)</f>
        <v>tier - 3</v>
      </c>
      <c r="O897" t="str">
        <f>VLOOKUP(A897,'Hospitalisation Details'!$B$2:$L$2347,8,0)</f>
        <v>tier - 3</v>
      </c>
      <c r="P897" t="str">
        <f>VLOOKUP(A897,'Hospitalisation Details'!$B$2:$L$2347,9,0)</f>
        <v>R1011</v>
      </c>
      <c r="Q897">
        <f>VLOOKUP(A897,'Hospitalisation Details'!$B$2:$L$2347,11,0)</f>
        <v>54</v>
      </c>
    </row>
    <row r="898" spans="1:17" ht="15.6" x14ac:dyDescent="0.3">
      <c r="A898" s="1" t="s">
        <v>1474</v>
      </c>
      <c r="B898" t="str">
        <f>VLOOKUP(A898,'Customer Names'!$A$2:$E$2336,5,)</f>
        <v xml:space="preserve">  Lucille</v>
      </c>
      <c r="C898">
        <f>VLOOKUP(A898,'Medical Examinations'!$B$2:$K$2337,2,)</f>
        <v>28.88</v>
      </c>
      <c r="D898">
        <f>VLOOKUP(A898,'Medical Examinations'!$B$2:$K$2337,3,0)</f>
        <v>11.5</v>
      </c>
      <c r="E898" t="str">
        <f>VLOOKUP(A898,'Medical Examinations'!$B$2:$K$2336,4,0)</f>
        <v>No</v>
      </c>
      <c r="F898" t="str">
        <f>VLOOKUP(A898,'Medical Examinations'!$B$2:$K$2337,5,0)</f>
        <v>No</v>
      </c>
      <c r="G898" t="str">
        <f>VLOOKUP(A898,'Medical Examinations'!$B$2:$K$2337,6,0)</f>
        <v>No</v>
      </c>
      <c r="H898">
        <f>VLOOKUP(A898,'Medical Examinations'!$B$2:$K$2337,7,0)</f>
        <v>0</v>
      </c>
      <c r="I898" t="str">
        <f>VLOOKUP(A898,'Medical Examinations'!$B$2:$K$2337,8,0)</f>
        <v>No</v>
      </c>
      <c r="J898" t="str">
        <f>VLOOKUP(A898,'Medical Examinations'!$B$2:$K$2337,9,0)</f>
        <v>Overweight</v>
      </c>
      <c r="K898" t="str">
        <f>VLOOKUP(A898,'Medical Examinations'!$B$2:$K$2337,10,0)</f>
        <v>Diabetes</v>
      </c>
      <c r="L898" s="14">
        <f>VLOOKUP(A898,'Hospitalisation Details'!B898:L3243,10,0)</f>
        <v>25181</v>
      </c>
      <c r="M898">
        <f>VLOOKUP(A898,'Hospitalisation Details'!$B$2:$L$2347,6,0)</f>
        <v>12096.65</v>
      </c>
      <c r="N898" t="str">
        <f>VLOOKUP(A898,'Hospitalisation Details'!$B$2:$L$2347,7,0)</f>
        <v>tier - 3</v>
      </c>
      <c r="O898" t="str">
        <f>VLOOKUP(A898,'Hospitalisation Details'!$B$2:$L$2347,8,0)</f>
        <v>tier - 1</v>
      </c>
      <c r="P898" t="str">
        <f>VLOOKUP(A898,'Hospitalisation Details'!$B$2:$L$2347,9,0)</f>
        <v>R1024</v>
      </c>
      <c r="Q898">
        <f>VLOOKUP(A898,'Hospitalisation Details'!$B$2:$L$2347,11,0)</f>
        <v>54</v>
      </c>
    </row>
    <row r="899" spans="1:17" ht="15.6" x14ac:dyDescent="0.3">
      <c r="A899" s="1" t="s">
        <v>1473</v>
      </c>
      <c r="B899" t="str">
        <f>VLOOKUP(A899,'Customer Names'!$A$2:$E$2336,5,)</f>
        <v xml:space="preserve">  April</v>
      </c>
      <c r="C899">
        <f>VLOOKUP(A899,'Medical Examinations'!$B$2:$K$2337,2,)</f>
        <v>23</v>
      </c>
      <c r="D899">
        <f>VLOOKUP(A899,'Medical Examinations'!$B$2:$K$2337,3,0)</f>
        <v>9.8800000000000008</v>
      </c>
      <c r="E899" t="str">
        <f>VLOOKUP(A899,'Medical Examinations'!$B$2:$K$2336,4,0)</f>
        <v>No</v>
      </c>
      <c r="F899" t="str">
        <f>VLOOKUP(A899,'Medical Examinations'!$B$2:$K$2337,5,0)</f>
        <v>No</v>
      </c>
      <c r="G899" t="str">
        <f>VLOOKUP(A899,'Medical Examinations'!$B$2:$K$2337,6,0)</f>
        <v>No</v>
      </c>
      <c r="H899">
        <f>VLOOKUP(A899,'Medical Examinations'!$B$2:$K$2337,7,0)</f>
        <v>0</v>
      </c>
      <c r="I899" t="str">
        <f>VLOOKUP(A899,'Medical Examinations'!$B$2:$K$2337,8,0)</f>
        <v>No</v>
      </c>
      <c r="J899" t="str">
        <f>VLOOKUP(A899,'Medical Examinations'!$B$2:$K$2337,9,0)</f>
        <v>Normal Weight</v>
      </c>
      <c r="K899" t="str">
        <f>VLOOKUP(A899,'Medical Examinations'!$B$2:$K$2337,10,0)</f>
        <v>Diabetes</v>
      </c>
      <c r="L899" s="14">
        <f>VLOOKUP(A899,'Hospitalisation Details'!B899:L3244,10,0)</f>
        <v>25010</v>
      </c>
      <c r="M899">
        <f>VLOOKUP(A899,'Hospitalisation Details'!$B$2:$L$2347,6,0)</f>
        <v>12094.48</v>
      </c>
      <c r="N899" t="str">
        <f>VLOOKUP(A899,'Hospitalisation Details'!$B$2:$L$2347,7,0)</f>
        <v>tier - 3</v>
      </c>
      <c r="O899" t="str">
        <f>VLOOKUP(A899,'Hospitalisation Details'!$B$2:$L$2347,8,0)</f>
        <v>tier - 3</v>
      </c>
      <c r="P899" t="str">
        <f>VLOOKUP(A899,'Hospitalisation Details'!$B$2:$L$2347,9,0)</f>
        <v>R1011</v>
      </c>
      <c r="Q899">
        <f>VLOOKUP(A899,'Hospitalisation Details'!$B$2:$L$2347,11,0)</f>
        <v>54</v>
      </c>
    </row>
    <row r="900" spans="1:17" ht="15.6" x14ac:dyDescent="0.3">
      <c r="A900" s="1" t="s">
        <v>1472</v>
      </c>
      <c r="B900" t="str">
        <f>VLOOKUP(A900,'Customer Names'!$A$2:$E$2336,5,)</f>
        <v xml:space="preserve">  Robert</v>
      </c>
      <c r="C900">
        <f>VLOOKUP(A900,'Medical Examinations'!$B$2:$K$2337,2,)</f>
        <v>38.25</v>
      </c>
      <c r="D900">
        <f>VLOOKUP(A900,'Medical Examinations'!$B$2:$K$2337,3,0)</f>
        <v>6.2</v>
      </c>
      <c r="E900" t="str">
        <f>VLOOKUP(A900,'Medical Examinations'!$B$2:$K$2336,4,0)</f>
        <v>No</v>
      </c>
      <c r="F900" t="str">
        <f>VLOOKUP(A900,'Medical Examinations'!$B$2:$K$2337,5,0)</f>
        <v>No</v>
      </c>
      <c r="G900" t="str">
        <f>VLOOKUP(A900,'Medical Examinations'!$B$2:$K$2337,6,0)</f>
        <v>No</v>
      </c>
      <c r="H900">
        <f>VLOOKUP(A900,'Medical Examinations'!$B$2:$K$2337,7,0)</f>
        <v>1</v>
      </c>
      <c r="I900" t="str">
        <f>VLOOKUP(A900,'Medical Examinations'!$B$2:$K$2337,8,0)</f>
        <v>No</v>
      </c>
      <c r="J900" t="str">
        <f>VLOOKUP(A900,'Medical Examinations'!$B$2:$K$2337,9,0)</f>
        <v>Obesity</v>
      </c>
      <c r="K900" t="str">
        <f>VLOOKUP(A900,'Medical Examinations'!$B$2:$K$2337,10,0)</f>
        <v>Prediabetes</v>
      </c>
      <c r="L900" s="14">
        <f>VLOOKUP(A900,'Hospitalisation Details'!B900:L3245,10,0)</f>
        <v>30927</v>
      </c>
      <c r="M900">
        <f>VLOOKUP(A900,'Hospitalisation Details'!$B$2:$L$2347,6,0)</f>
        <v>12091.34</v>
      </c>
      <c r="N900" t="str">
        <f>VLOOKUP(A900,'Hospitalisation Details'!$B$2:$L$2347,7,0)</f>
        <v>tier - 3</v>
      </c>
      <c r="O900" t="str">
        <f>VLOOKUP(A900,'Hospitalisation Details'!$B$2:$L$2347,8,0)</f>
        <v>tier - 2</v>
      </c>
      <c r="P900" t="str">
        <f>VLOOKUP(A900,'Hospitalisation Details'!$B$2:$L$2347,9,0)</f>
        <v>R1022</v>
      </c>
      <c r="Q900">
        <f>VLOOKUP(A900,'Hospitalisation Details'!$B$2:$L$2347,11,0)</f>
        <v>38</v>
      </c>
    </row>
    <row r="901" spans="1:17" ht="15.6" x14ac:dyDescent="0.3">
      <c r="A901" s="1" t="s">
        <v>1471</v>
      </c>
      <c r="B901" t="str">
        <f>VLOOKUP(A901,'Customer Names'!$A$2:$E$2336,5,)</f>
        <v xml:space="preserve">  Alyssa</v>
      </c>
      <c r="C901">
        <f>VLOOKUP(A901,'Medical Examinations'!$B$2:$K$2337,2,)</f>
        <v>39.25</v>
      </c>
      <c r="D901">
        <f>VLOOKUP(A901,'Medical Examinations'!$B$2:$K$2337,3,0)</f>
        <v>8.41</v>
      </c>
      <c r="E901" t="str">
        <f>VLOOKUP(A901,'Medical Examinations'!$B$2:$K$2336,4,0)</f>
        <v>Yes</v>
      </c>
      <c r="F901" t="str">
        <f>VLOOKUP(A901,'Medical Examinations'!$B$2:$K$2337,5,0)</f>
        <v>No</v>
      </c>
      <c r="G901" t="str">
        <f>VLOOKUP(A901,'Medical Examinations'!$B$2:$K$2337,6,0)</f>
        <v>No</v>
      </c>
      <c r="H901">
        <f>VLOOKUP(A901,'Medical Examinations'!$B$2:$K$2337,7,0)</f>
        <v>1</v>
      </c>
      <c r="I901" t="str">
        <f>VLOOKUP(A901,'Medical Examinations'!$B$2:$K$2337,8,0)</f>
        <v>No</v>
      </c>
      <c r="J901" t="str">
        <f>VLOOKUP(A901,'Medical Examinations'!$B$2:$K$2337,9,0)</f>
        <v>Obesity</v>
      </c>
      <c r="K901" t="str">
        <f>VLOOKUP(A901,'Medical Examinations'!$B$2:$K$2337,10,0)</f>
        <v>Diabetes</v>
      </c>
      <c r="L901" s="14">
        <f>VLOOKUP(A901,'Hospitalisation Details'!B901:L3246,10,0)</f>
        <v>31662</v>
      </c>
      <c r="M901">
        <f>VLOOKUP(A901,'Hospitalisation Details'!$B$2:$L$2347,6,0)</f>
        <v>12048.13</v>
      </c>
      <c r="N901" t="str">
        <f>VLOOKUP(A901,'Hospitalisation Details'!$B$2:$L$2347,7,0)</f>
        <v>tier - 3</v>
      </c>
      <c r="O901" t="str">
        <f>VLOOKUP(A901,'Hospitalisation Details'!$B$2:$L$2347,8,0)</f>
        <v>tier - 2</v>
      </c>
      <c r="P901" t="str">
        <f>VLOOKUP(A901,'Hospitalisation Details'!$B$2:$L$2347,9,0)</f>
        <v>R1026</v>
      </c>
      <c r="Q901">
        <f>VLOOKUP(A901,'Hospitalisation Details'!$B$2:$L$2347,11,0)</f>
        <v>36</v>
      </c>
    </row>
    <row r="902" spans="1:17" ht="15.6" x14ac:dyDescent="0.3">
      <c r="A902" s="1" t="s">
        <v>1470</v>
      </c>
      <c r="B902" t="str">
        <f>VLOOKUP(A902,'Customer Names'!$A$2:$E$2336,5,)</f>
        <v xml:space="preserve">  Jessica E</v>
      </c>
      <c r="C902">
        <f>VLOOKUP(A902,'Medical Examinations'!$B$2:$K$2337,2,)</f>
        <v>26.6</v>
      </c>
      <c r="D902">
        <f>VLOOKUP(A902,'Medical Examinations'!$B$2:$K$2337,3,0)</f>
        <v>5.07</v>
      </c>
      <c r="E902" t="str">
        <f>VLOOKUP(A902,'Medical Examinations'!$B$2:$K$2336,4,0)</f>
        <v>Yes</v>
      </c>
      <c r="F902" t="str">
        <f>VLOOKUP(A902,'Medical Examinations'!$B$2:$K$2337,5,0)</f>
        <v>No</v>
      </c>
      <c r="G902" t="str">
        <f>VLOOKUP(A902,'Medical Examinations'!$B$2:$K$2337,6,0)</f>
        <v>No</v>
      </c>
      <c r="H902">
        <f>VLOOKUP(A902,'Medical Examinations'!$B$2:$K$2337,7,0)</f>
        <v>2</v>
      </c>
      <c r="I902" t="str">
        <f>VLOOKUP(A902,'Medical Examinations'!$B$2:$K$2337,8,0)</f>
        <v>No</v>
      </c>
      <c r="J902" t="str">
        <f>VLOOKUP(A902,'Medical Examinations'!$B$2:$K$2337,9,0)</f>
        <v>Overweight</v>
      </c>
      <c r="K902" t="str">
        <f>VLOOKUP(A902,'Medical Examinations'!$B$2:$K$2337,10,0)</f>
        <v>Normal</v>
      </c>
      <c r="L902" s="14">
        <f>VLOOKUP(A902,'Hospitalisation Details'!B902:L3247,10,0)</f>
        <v>24435</v>
      </c>
      <c r="M902">
        <f>VLOOKUP(A902,'Hospitalisation Details'!$B$2:$L$2347,6,0)</f>
        <v>12044.34</v>
      </c>
      <c r="N902" t="str">
        <f>VLOOKUP(A902,'Hospitalisation Details'!$B$2:$L$2347,7,0)</f>
        <v>tier - 3</v>
      </c>
      <c r="O902" t="str">
        <f>VLOOKUP(A902,'Hospitalisation Details'!$B$2:$L$2347,8,0)</f>
        <v>tier - 1</v>
      </c>
      <c r="P902" t="str">
        <f>VLOOKUP(A902,'Hospitalisation Details'!$B$2:$L$2347,9,0)</f>
        <v>R1012</v>
      </c>
      <c r="Q902">
        <f>VLOOKUP(A902,'Hospitalisation Details'!$B$2:$L$2347,11,0)</f>
        <v>56</v>
      </c>
    </row>
    <row r="903" spans="1:17" ht="15.6" x14ac:dyDescent="0.3">
      <c r="A903" s="1" t="s">
        <v>1469</v>
      </c>
      <c r="B903" t="str">
        <f>VLOOKUP(A903,'Customer Names'!$A$2:$E$2336,5,)</f>
        <v xml:space="preserve">  Patrick J</v>
      </c>
      <c r="C903">
        <f>VLOOKUP(A903,'Medical Examinations'!$B$2:$K$2337,2,)</f>
        <v>35.700000000000003</v>
      </c>
      <c r="D903">
        <f>VLOOKUP(A903,'Medical Examinations'!$B$2:$K$2337,3,0)</f>
        <v>4.0599999999999996</v>
      </c>
      <c r="E903" t="str">
        <f>VLOOKUP(A903,'Medical Examinations'!$B$2:$K$2336,4,0)</f>
        <v>No</v>
      </c>
      <c r="F903" t="str">
        <f>VLOOKUP(A903,'Medical Examinations'!$B$2:$K$2337,5,0)</f>
        <v>No</v>
      </c>
      <c r="G903" t="str">
        <f>VLOOKUP(A903,'Medical Examinations'!$B$2:$K$2337,6,0)</f>
        <v>Yes</v>
      </c>
      <c r="H903">
        <f>VLOOKUP(A903,'Medical Examinations'!$B$2:$K$2337,7,0)</f>
        <v>1</v>
      </c>
      <c r="I903" t="str">
        <f>VLOOKUP(A903,'Medical Examinations'!$B$2:$K$2337,8,0)</f>
        <v>No</v>
      </c>
      <c r="J903" t="str">
        <f>VLOOKUP(A903,'Medical Examinations'!$B$2:$K$2337,9,0)</f>
        <v>Obesity</v>
      </c>
      <c r="K903" t="str">
        <f>VLOOKUP(A903,'Medical Examinations'!$B$2:$K$2337,10,0)</f>
        <v>Normal</v>
      </c>
      <c r="L903" s="14">
        <f>VLOOKUP(A903,'Hospitalisation Details'!B903:L3248,10,0)</f>
        <v>29144</v>
      </c>
      <c r="M903">
        <f>VLOOKUP(A903,'Hospitalisation Details'!$B$2:$L$2347,6,0)</f>
        <v>12035.18</v>
      </c>
      <c r="N903" t="str">
        <f>VLOOKUP(A903,'Hospitalisation Details'!$B$2:$L$2347,7,0)</f>
        <v>tier - 3</v>
      </c>
      <c r="O903" t="str">
        <f>VLOOKUP(A903,'Hospitalisation Details'!$B$2:$L$2347,8,0)</f>
        <v>tier - 3</v>
      </c>
      <c r="P903" t="str">
        <f>VLOOKUP(A903,'Hospitalisation Details'!$B$2:$L$2347,9,0)</f>
        <v>R1021</v>
      </c>
      <c r="Q903">
        <f>VLOOKUP(A903,'Hospitalisation Details'!$B$2:$L$2347,11,0)</f>
        <v>43</v>
      </c>
    </row>
    <row r="904" spans="1:17" ht="15.6" x14ac:dyDescent="0.3">
      <c r="A904" s="1" t="s">
        <v>1468</v>
      </c>
      <c r="B904" t="str">
        <f>VLOOKUP(A904,'Customer Names'!$A$2:$E$2336,5,)</f>
        <v xml:space="preserve">  Emilie</v>
      </c>
      <c r="C904">
        <f>VLOOKUP(A904,'Medical Examinations'!$B$2:$K$2337,2,)</f>
        <v>20.100000000000001</v>
      </c>
      <c r="D904">
        <f>VLOOKUP(A904,'Medical Examinations'!$B$2:$K$2337,3,0)</f>
        <v>10.52</v>
      </c>
      <c r="E904" t="str">
        <f>VLOOKUP(A904,'Medical Examinations'!$B$2:$K$2336,4,0)</f>
        <v>No</v>
      </c>
      <c r="F904" t="str">
        <f>VLOOKUP(A904,'Medical Examinations'!$B$2:$K$2337,5,0)</f>
        <v>No</v>
      </c>
      <c r="G904" t="str">
        <f>VLOOKUP(A904,'Medical Examinations'!$B$2:$K$2337,6,0)</f>
        <v>No</v>
      </c>
      <c r="H904">
        <f>VLOOKUP(A904,'Medical Examinations'!$B$2:$K$2337,7,0)</f>
        <v>0</v>
      </c>
      <c r="I904" t="str">
        <f>VLOOKUP(A904,'Medical Examinations'!$B$2:$K$2337,8,0)</f>
        <v>No</v>
      </c>
      <c r="J904" t="str">
        <f>VLOOKUP(A904,'Medical Examinations'!$B$2:$K$2337,9,0)</f>
        <v>Normal Weight</v>
      </c>
      <c r="K904" t="str">
        <f>VLOOKUP(A904,'Medical Examinations'!$B$2:$K$2337,10,0)</f>
        <v>Diabetes</v>
      </c>
      <c r="L904" s="14">
        <f>VLOOKUP(A904,'Hospitalisation Details'!B904:L3249,10,0)</f>
        <v>24044</v>
      </c>
      <c r="M904">
        <f>VLOOKUP(A904,'Hospitalisation Details'!$B$2:$L$2347,6,0)</f>
        <v>12032.33</v>
      </c>
      <c r="N904" t="str">
        <f>VLOOKUP(A904,'Hospitalisation Details'!$B$2:$L$2347,7,0)</f>
        <v>tier - 3</v>
      </c>
      <c r="O904" t="str">
        <f>VLOOKUP(A904,'Hospitalisation Details'!$B$2:$L$2347,8,0)</f>
        <v>tier - 1</v>
      </c>
      <c r="P904" t="str">
        <f>VLOOKUP(A904,'Hospitalisation Details'!$B$2:$L$2347,9,0)</f>
        <v>R1011</v>
      </c>
      <c r="Q904">
        <f>VLOOKUP(A904,'Hospitalisation Details'!$B$2:$L$2347,11,0)</f>
        <v>57</v>
      </c>
    </row>
    <row r="905" spans="1:17" ht="15.6" x14ac:dyDescent="0.3">
      <c r="A905" s="1" t="s">
        <v>1467</v>
      </c>
      <c r="B905" t="str">
        <f>VLOOKUP(A905,'Customer Names'!$A$2:$E$2336,5,)</f>
        <v xml:space="preserve">  Caitlin B</v>
      </c>
      <c r="C905">
        <f>VLOOKUP(A905,'Medical Examinations'!$B$2:$K$2337,2,)</f>
        <v>22.23</v>
      </c>
      <c r="D905">
        <f>VLOOKUP(A905,'Medical Examinations'!$B$2:$K$2337,3,0)</f>
        <v>9.65</v>
      </c>
      <c r="E905" t="str">
        <f>VLOOKUP(A905,'Medical Examinations'!$B$2:$K$2336,4,0)</f>
        <v>No</v>
      </c>
      <c r="F905" t="str">
        <f>VLOOKUP(A905,'Medical Examinations'!$B$2:$K$2337,5,0)</f>
        <v>No</v>
      </c>
      <c r="G905" t="str">
        <f>VLOOKUP(A905,'Medical Examinations'!$B$2:$K$2337,6,0)</f>
        <v>No</v>
      </c>
      <c r="H905">
        <f>VLOOKUP(A905,'Medical Examinations'!$B$2:$K$2337,7,0)</f>
        <v>0</v>
      </c>
      <c r="I905" t="str">
        <f>VLOOKUP(A905,'Medical Examinations'!$B$2:$K$2337,8,0)</f>
        <v>No</v>
      </c>
      <c r="J905" t="str">
        <f>VLOOKUP(A905,'Medical Examinations'!$B$2:$K$2337,9,0)</f>
        <v>Normal Weight</v>
      </c>
      <c r="K905" t="str">
        <f>VLOOKUP(A905,'Medical Examinations'!$B$2:$K$2337,10,0)</f>
        <v>Diabetes</v>
      </c>
      <c r="L905" s="14">
        <f>VLOOKUP(A905,'Hospitalisation Details'!B905:L3250,10,0)</f>
        <v>23902</v>
      </c>
      <c r="M905">
        <f>VLOOKUP(A905,'Hospitalisation Details'!$B$2:$L$2347,6,0)</f>
        <v>12029.29</v>
      </c>
      <c r="N905" t="str">
        <f>VLOOKUP(A905,'Hospitalisation Details'!$B$2:$L$2347,7,0)</f>
        <v>tier - 3</v>
      </c>
      <c r="O905" t="str">
        <f>VLOOKUP(A905,'Hospitalisation Details'!$B$2:$L$2347,8,0)</f>
        <v>tier - 2</v>
      </c>
      <c r="P905" t="str">
        <f>VLOOKUP(A905,'Hospitalisation Details'!$B$2:$L$2347,9,0)</f>
        <v>R1024</v>
      </c>
      <c r="Q905">
        <f>VLOOKUP(A905,'Hospitalisation Details'!$B$2:$L$2347,11,0)</f>
        <v>57</v>
      </c>
    </row>
    <row r="906" spans="1:17" ht="15.6" x14ac:dyDescent="0.3">
      <c r="A906" s="1" t="s">
        <v>1466</v>
      </c>
      <c r="B906" t="str">
        <f>VLOOKUP(A906,'Customer Names'!$A$2:$E$2336,5,)</f>
        <v xml:space="preserve">  Joseph W</v>
      </c>
      <c r="C906">
        <f>VLOOKUP(A906,'Medical Examinations'!$B$2:$K$2337,2,)</f>
        <v>36.47</v>
      </c>
      <c r="D906">
        <f>VLOOKUP(A906,'Medical Examinations'!$B$2:$K$2337,3,0)</f>
        <v>6.21</v>
      </c>
      <c r="E906" t="str">
        <f>VLOOKUP(A906,'Medical Examinations'!$B$2:$K$2336,4,0)</f>
        <v>No</v>
      </c>
      <c r="F906" t="str">
        <f>VLOOKUP(A906,'Medical Examinations'!$B$2:$K$2337,5,0)</f>
        <v>No</v>
      </c>
      <c r="G906" t="str">
        <f>VLOOKUP(A906,'Medical Examinations'!$B$2:$K$2337,6,0)</f>
        <v>No</v>
      </c>
      <c r="H906">
        <f>VLOOKUP(A906,'Medical Examinations'!$B$2:$K$2337,7,0)</f>
        <v>0</v>
      </c>
      <c r="I906" t="str">
        <f>VLOOKUP(A906,'Medical Examinations'!$B$2:$K$2337,8,0)</f>
        <v>No</v>
      </c>
      <c r="J906" t="str">
        <f>VLOOKUP(A906,'Medical Examinations'!$B$2:$K$2337,9,0)</f>
        <v>Obesity</v>
      </c>
      <c r="K906" t="str">
        <f>VLOOKUP(A906,'Medical Examinations'!$B$2:$K$2337,10,0)</f>
        <v>Prediabetes</v>
      </c>
      <c r="L906" s="14">
        <f>VLOOKUP(A906,'Hospitalisation Details'!B906:L3251,10,0)</f>
        <v>30241</v>
      </c>
      <c r="M906">
        <f>VLOOKUP(A906,'Hospitalisation Details'!$B$2:$L$2347,6,0)</f>
        <v>12001.29</v>
      </c>
      <c r="N906" t="str">
        <f>VLOOKUP(A906,'Hospitalisation Details'!$B$2:$L$2347,7,0)</f>
        <v>tier - 3</v>
      </c>
      <c r="O906" t="str">
        <f>VLOOKUP(A906,'Hospitalisation Details'!$B$2:$L$2347,8,0)</f>
        <v>tier - 3</v>
      </c>
      <c r="P906" t="str">
        <f>VLOOKUP(A906,'Hospitalisation Details'!$B$2:$L$2347,9,0)</f>
        <v>R1021</v>
      </c>
      <c r="Q906">
        <f>VLOOKUP(A906,'Hospitalisation Details'!$B$2:$L$2347,11,0)</f>
        <v>40</v>
      </c>
    </row>
    <row r="907" spans="1:17" ht="15.6" x14ac:dyDescent="0.3">
      <c r="A907" s="1" t="s">
        <v>1465</v>
      </c>
      <c r="B907" t="str">
        <f>VLOOKUP(A907,'Customer Names'!$A$2:$E$2336,5,)</f>
        <v xml:space="preserve">  Wendy</v>
      </c>
      <c r="C907">
        <f>VLOOKUP(A907,'Medical Examinations'!$B$2:$K$2337,2,)</f>
        <v>49.64</v>
      </c>
      <c r="D907">
        <f>VLOOKUP(A907,'Medical Examinations'!$B$2:$K$2337,3,0)</f>
        <v>4.76</v>
      </c>
      <c r="E907" t="str">
        <f>VLOOKUP(A907,'Medical Examinations'!$B$2:$K$2336,4,0)</f>
        <v>No</v>
      </c>
      <c r="F907" t="str">
        <f>VLOOKUP(A907,'Medical Examinations'!$B$2:$K$2337,5,0)</f>
        <v>No</v>
      </c>
      <c r="G907" t="str">
        <f>VLOOKUP(A907,'Medical Examinations'!$B$2:$K$2337,6,0)</f>
        <v>Yes</v>
      </c>
      <c r="H907">
        <f>VLOOKUP(A907,'Medical Examinations'!$B$2:$K$2337,7,0)</f>
        <v>1</v>
      </c>
      <c r="I907" t="str">
        <f>VLOOKUP(A907,'Medical Examinations'!$B$2:$K$2337,8,0)</f>
        <v>No</v>
      </c>
      <c r="J907" t="str">
        <f>VLOOKUP(A907,'Medical Examinations'!$B$2:$K$2337,9,0)</f>
        <v>Obesity</v>
      </c>
      <c r="K907" t="str">
        <f>VLOOKUP(A907,'Medical Examinations'!$B$2:$K$2337,10,0)</f>
        <v>Normal</v>
      </c>
      <c r="L907" s="14">
        <f>VLOOKUP(A907,'Hospitalisation Details'!B907:L3252,10,0)</f>
        <v>34315</v>
      </c>
      <c r="M907">
        <f>VLOOKUP(A907,'Hospitalisation Details'!$B$2:$L$2347,6,0)</f>
        <v>11994.89</v>
      </c>
      <c r="N907" t="str">
        <f>VLOOKUP(A907,'Hospitalisation Details'!$B$2:$L$2347,7,0)</f>
        <v>tier - 3</v>
      </c>
      <c r="O907" t="str">
        <f>VLOOKUP(A907,'Hospitalisation Details'!$B$2:$L$2347,8,0)</f>
        <v>tier - 2</v>
      </c>
      <c r="P907" t="str">
        <f>VLOOKUP(A907,'Hospitalisation Details'!$B$2:$L$2347,9,0)</f>
        <v>R1012</v>
      </c>
      <c r="Q907">
        <f>VLOOKUP(A907,'Hospitalisation Details'!$B$2:$L$2347,11,0)</f>
        <v>29</v>
      </c>
    </row>
    <row r="908" spans="1:17" ht="15.6" x14ac:dyDescent="0.3">
      <c r="A908" s="1" t="s">
        <v>1464</v>
      </c>
      <c r="B908" t="str">
        <f>VLOOKUP(A908,'Customer Names'!$A$2:$E$2336,5,)</f>
        <v xml:space="preserve">  Leah L</v>
      </c>
      <c r="C908">
        <f>VLOOKUP(A908,'Medical Examinations'!$B$2:$K$2337,2,)</f>
        <v>36.799999999999997</v>
      </c>
      <c r="D908">
        <f>VLOOKUP(A908,'Medical Examinations'!$B$2:$K$2337,3,0)</f>
        <v>5.73</v>
      </c>
      <c r="E908" t="str">
        <f>VLOOKUP(A908,'Medical Examinations'!$B$2:$K$2336,4,0)</f>
        <v>Yes</v>
      </c>
      <c r="F908" t="str">
        <f>VLOOKUP(A908,'Medical Examinations'!$B$2:$K$2337,5,0)</f>
        <v>No</v>
      </c>
      <c r="G908" t="str">
        <f>VLOOKUP(A908,'Medical Examinations'!$B$2:$K$2337,6,0)</f>
        <v>Yes</v>
      </c>
      <c r="H908">
        <f>VLOOKUP(A908,'Medical Examinations'!$B$2:$K$2337,7,0)</f>
        <v>1</v>
      </c>
      <c r="I908" t="str">
        <f>VLOOKUP(A908,'Medical Examinations'!$B$2:$K$2337,8,0)</f>
        <v>No</v>
      </c>
      <c r="J908" t="str">
        <f>VLOOKUP(A908,'Medical Examinations'!$B$2:$K$2337,9,0)</f>
        <v>Obesity</v>
      </c>
      <c r="K908" t="str">
        <f>VLOOKUP(A908,'Medical Examinations'!$B$2:$K$2337,10,0)</f>
        <v>Prediabetes</v>
      </c>
      <c r="L908" s="14">
        <f>VLOOKUP(A908,'Hospitalisation Details'!B908:L3253,10,0)</f>
        <v>30501</v>
      </c>
      <c r="M908">
        <f>VLOOKUP(A908,'Hospitalisation Details'!$B$2:$L$2347,6,0)</f>
        <v>11987.68</v>
      </c>
      <c r="N908" t="str">
        <f>VLOOKUP(A908,'Hospitalisation Details'!$B$2:$L$2347,7,0)</f>
        <v>tier - 3</v>
      </c>
      <c r="O908" t="str">
        <f>VLOOKUP(A908,'Hospitalisation Details'!$B$2:$L$2347,8,0)</f>
        <v>tier - 2</v>
      </c>
      <c r="P908" t="str">
        <f>VLOOKUP(A908,'Hospitalisation Details'!$B$2:$L$2347,9,0)</f>
        <v>R1026</v>
      </c>
      <c r="Q908">
        <f>VLOOKUP(A908,'Hospitalisation Details'!$B$2:$L$2347,11,0)</f>
        <v>39</v>
      </c>
    </row>
    <row r="909" spans="1:17" ht="15.6" x14ac:dyDescent="0.3">
      <c r="A909" s="1" t="s">
        <v>1463</v>
      </c>
      <c r="B909" t="str">
        <f>VLOOKUP(A909,'Customer Names'!$A$2:$E$2336,5,)</f>
        <v xml:space="preserve">  Wayne L</v>
      </c>
      <c r="C909">
        <f>VLOOKUP(A909,'Medical Examinations'!$B$2:$K$2337,2,)</f>
        <v>33.880000000000003</v>
      </c>
      <c r="D909">
        <f>VLOOKUP(A909,'Medical Examinations'!$B$2:$K$2337,3,0)</f>
        <v>10.78</v>
      </c>
      <c r="E909" t="str">
        <f>VLOOKUP(A909,'Medical Examinations'!$B$2:$K$2336,4,0)</f>
        <v>Yes</v>
      </c>
      <c r="F909" t="str">
        <f>VLOOKUP(A909,'Medical Examinations'!$B$2:$K$2337,5,0)</f>
        <v>No</v>
      </c>
      <c r="G909" t="str">
        <f>VLOOKUP(A909,'Medical Examinations'!$B$2:$K$2337,6,0)</f>
        <v>No</v>
      </c>
      <c r="H909">
        <f>VLOOKUP(A909,'Medical Examinations'!$B$2:$K$2337,7,0)</f>
        <v>0</v>
      </c>
      <c r="I909" t="str">
        <f>VLOOKUP(A909,'Medical Examinations'!$B$2:$K$2337,8,0)</f>
        <v>No</v>
      </c>
      <c r="J909" t="str">
        <f>VLOOKUP(A909,'Medical Examinations'!$B$2:$K$2337,9,0)</f>
        <v>Obesity</v>
      </c>
      <c r="K909" t="str">
        <f>VLOOKUP(A909,'Medical Examinations'!$B$2:$K$2337,10,0)</f>
        <v>Diabetes</v>
      </c>
      <c r="L909" s="14">
        <f>VLOOKUP(A909,'Hospitalisation Details'!B909:L3254,10,0)</f>
        <v>24828</v>
      </c>
      <c r="M909">
        <f>VLOOKUP(A909,'Hospitalisation Details'!$B$2:$L$2347,6,0)</f>
        <v>11987.17</v>
      </c>
      <c r="N909" t="str">
        <f>VLOOKUP(A909,'Hospitalisation Details'!$B$2:$L$2347,7,0)</f>
        <v>tier - 3</v>
      </c>
      <c r="O909" t="str">
        <f>VLOOKUP(A909,'Hospitalisation Details'!$B$2:$L$2347,8,0)</f>
        <v>tier - 3</v>
      </c>
      <c r="P909" t="str">
        <f>VLOOKUP(A909,'Hospitalisation Details'!$B$2:$L$2347,9,0)</f>
        <v>R1013</v>
      </c>
      <c r="Q909">
        <f>VLOOKUP(A909,'Hospitalisation Details'!$B$2:$L$2347,11,0)</f>
        <v>55</v>
      </c>
    </row>
    <row r="910" spans="1:17" ht="15.6" x14ac:dyDescent="0.3">
      <c r="A910" s="1" t="s">
        <v>1462</v>
      </c>
      <c r="B910" t="str">
        <f>VLOOKUP(A910,'Customer Names'!$A$2:$E$2336,5,)</f>
        <v xml:space="preserve">  Jason M</v>
      </c>
      <c r="C910">
        <f>VLOOKUP(A910,'Medical Examinations'!$B$2:$K$2337,2,)</f>
        <v>32.01</v>
      </c>
      <c r="D910">
        <f>VLOOKUP(A910,'Medical Examinations'!$B$2:$K$2337,3,0)</f>
        <v>5.08</v>
      </c>
      <c r="E910" t="str">
        <f>VLOOKUP(A910,'Medical Examinations'!$B$2:$K$2336,4,0)</f>
        <v>Yes</v>
      </c>
      <c r="F910" t="str">
        <f>VLOOKUP(A910,'Medical Examinations'!$B$2:$K$2337,5,0)</f>
        <v>No</v>
      </c>
      <c r="G910" t="str">
        <f>VLOOKUP(A910,'Medical Examinations'!$B$2:$K$2337,6,0)</f>
        <v>No</v>
      </c>
      <c r="H910">
        <f>VLOOKUP(A910,'Medical Examinations'!$B$2:$K$2337,7,0)</f>
        <v>1</v>
      </c>
      <c r="I910" t="str">
        <f>VLOOKUP(A910,'Medical Examinations'!$B$2:$K$2337,8,0)</f>
        <v>No</v>
      </c>
      <c r="J910" t="str">
        <f>VLOOKUP(A910,'Medical Examinations'!$B$2:$K$2337,9,0)</f>
        <v>Obesity</v>
      </c>
      <c r="K910" t="str">
        <f>VLOOKUP(A910,'Medical Examinations'!$B$2:$K$2337,10,0)</f>
        <v>Normal</v>
      </c>
      <c r="L910" s="14">
        <f>VLOOKUP(A910,'Hospitalisation Details'!B910:L3255,10,0)</f>
        <v>23649</v>
      </c>
      <c r="M910">
        <f>VLOOKUP(A910,'Hospitalisation Details'!$B$2:$L$2347,6,0)</f>
        <v>11946.63</v>
      </c>
      <c r="N910" t="str">
        <f>VLOOKUP(A910,'Hospitalisation Details'!$B$2:$L$2347,7,0)</f>
        <v>tier - 3</v>
      </c>
      <c r="O910" t="str">
        <f>VLOOKUP(A910,'Hospitalisation Details'!$B$2:$L$2347,8,0)</f>
        <v>tier - 2</v>
      </c>
      <c r="P910" t="str">
        <f>VLOOKUP(A910,'Hospitalisation Details'!$B$2:$L$2347,9,0)</f>
        <v>R1013</v>
      </c>
      <c r="Q910">
        <f>VLOOKUP(A910,'Hospitalisation Details'!$B$2:$L$2347,11,0)</f>
        <v>58</v>
      </c>
    </row>
    <row r="911" spans="1:17" ht="15.6" x14ac:dyDescent="0.3">
      <c r="A911" s="1" t="s">
        <v>1461</v>
      </c>
      <c r="B911" t="str">
        <f>VLOOKUP(A911,'Customer Names'!$A$2:$E$2336,5,)</f>
        <v xml:space="preserve">  Floris</v>
      </c>
      <c r="C911">
        <f>VLOOKUP(A911,'Medical Examinations'!$B$2:$K$2337,2,)</f>
        <v>33.630000000000003</v>
      </c>
      <c r="D911">
        <f>VLOOKUP(A911,'Medical Examinations'!$B$2:$K$2337,3,0)</f>
        <v>11.39</v>
      </c>
      <c r="E911" t="str">
        <f>VLOOKUP(A911,'Medical Examinations'!$B$2:$K$2336,4,0)</f>
        <v>No</v>
      </c>
      <c r="F911" t="str">
        <f>VLOOKUP(A911,'Medical Examinations'!$B$2:$K$2337,5,0)</f>
        <v>No</v>
      </c>
      <c r="G911" t="str">
        <f>VLOOKUP(A911,'Medical Examinations'!$B$2:$K$2337,6,0)</f>
        <v>No</v>
      </c>
      <c r="H911">
        <f>VLOOKUP(A911,'Medical Examinations'!$B$2:$K$2337,7,0)</f>
        <v>0</v>
      </c>
      <c r="I911" t="str">
        <f>VLOOKUP(A911,'Medical Examinations'!$B$2:$K$2337,8,0)</f>
        <v>No</v>
      </c>
      <c r="J911" t="str">
        <f>VLOOKUP(A911,'Medical Examinations'!$B$2:$K$2337,9,0)</f>
        <v>Obesity</v>
      </c>
      <c r="K911" t="str">
        <f>VLOOKUP(A911,'Medical Examinations'!$B$2:$K$2337,10,0)</f>
        <v>Diabetes</v>
      </c>
      <c r="L911" s="14">
        <f>VLOOKUP(A911,'Hospitalisation Details'!B911:L3256,10,0)</f>
        <v>24047</v>
      </c>
      <c r="M911">
        <f>VLOOKUP(A911,'Hospitalisation Details'!$B$2:$L$2347,6,0)</f>
        <v>11945.13</v>
      </c>
      <c r="N911" t="str">
        <f>VLOOKUP(A911,'Hospitalisation Details'!$B$2:$L$2347,7,0)</f>
        <v>tier - 3</v>
      </c>
      <c r="O911" t="str">
        <f>VLOOKUP(A911,'Hospitalisation Details'!$B$2:$L$2347,8,0)</f>
        <v>tier - 2</v>
      </c>
      <c r="P911" t="str">
        <f>VLOOKUP(A911,'Hospitalisation Details'!$B$2:$L$2347,9,0)</f>
        <v>R1012</v>
      </c>
      <c r="Q911">
        <f>VLOOKUP(A911,'Hospitalisation Details'!$B$2:$L$2347,11,0)</f>
        <v>57</v>
      </c>
    </row>
    <row r="912" spans="1:17" ht="15.6" x14ac:dyDescent="0.3">
      <c r="A912" s="1" t="s">
        <v>1460</v>
      </c>
      <c r="B912" t="str">
        <f>VLOOKUP(A912,'Customer Names'!$A$2:$E$2336,5,)</f>
        <v xml:space="preserve">  Marc</v>
      </c>
      <c r="C912">
        <f>VLOOKUP(A912,'Medical Examinations'!$B$2:$K$2337,2,)</f>
        <v>34.865000000000002</v>
      </c>
      <c r="D912">
        <f>VLOOKUP(A912,'Medical Examinations'!$B$2:$K$2337,3,0)</f>
        <v>5.35</v>
      </c>
      <c r="E912" t="str">
        <f>VLOOKUP(A912,'Medical Examinations'!$B$2:$K$2336,4,0)</f>
        <v>Yes</v>
      </c>
      <c r="F912" t="str">
        <f>VLOOKUP(A912,'Medical Examinations'!$B$2:$K$2337,5,0)</f>
        <v>No</v>
      </c>
      <c r="G912" t="str">
        <f>VLOOKUP(A912,'Medical Examinations'!$B$2:$K$2337,6,0)</f>
        <v>No</v>
      </c>
      <c r="H912">
        <f>VLOOKUP(A912,'Medical Examinations'!$B$2:$K$2337,7,0)</f>
        <v>1</v>
      </c>
      <c r="I912" t="str">
        <f>VLOOKUP(A912,'Medical Examinations'!$B$2:$K$2337,8,0)</f>
        <v>No</v>
      </c>
      <c r="J912" t="str">
        <f>VLOOKUP(A912,'Medical Examinations'!$B$2:$K$2337,9,0)</f>
        <v>Obesity</v>
      </c>
      <c r="K912" t="str">
        <f>VLOOKUP(A912,'Medical Examinations'!$B$2:$K$2337,10,0)</f>
        <v>Normal</v>
      </c>
      <c r="L912" s="14">
        <f>VLOOKUP(A912,'Hospitalisation Details'!B912:L3257,10,0)</f>
        <v>23736</v>
      </c>
      <c r="M912">
        <f>VLOOKUP(A912,'Hospitalisation Details'!$B$2:$L$2347,6,0)</f>
        <v>11944.59</v>
      </c>
      <c r="N912" t="str">
        <f>VLOOKUP(A912,'Hospitalisation Details'!$B$2:$L$2347,7,0)</f>
        <v>tier - 3</v>
      </c>
      <c r="O912" t="str">
        <f>VLOOKUP(A912,'Hospitalisation Details'!$B$2:$L$2347,8,0)</f>
        <v>tier - 2</v>
      </c>
      <c r="P912" t="str">
        <f>VLOOKUP(A912,'Hospitalisation Details'!$B$2:$L$2347,9,0)</f>
        <v>R1016</v>
      </c>
      <c r="Q912">
        <f>VLOOKUP(A912,'Hospitalisation Details'!$B$2:$L$2347,11,0)</f>
        <v>58</v>
      </c>
    </row>
    <row r="913" spans="1:17" ht="15.6" x14ac:dyDescent="0.3">
      <c r="A913" s="1" t="s">
        <v>1459</v>
      </c>
      <c r="B913" t="str">
        <f>VLOOKUP(A913,'Customer Names'!$A$2:$E$2336,5,)</f>
        <v xml:space="preserve">  Christopher</v>
      </c>
      <c r="C913">
        <f>VLOOKUP(A913,'Medical Examinations'!$B$2:$K$2337,2,)</f>
        <v>43.11</v>
      </c>
      <c r="D913">
        <f>VLOOKUP(A913,'Medical Examinations'!$B$2:$K$2337,3,0)</f>
        <v>5.6</v>
      </c>
      <c r="E913" t="str">
        <f>VLOOKUP(A913,'Medical Examinations'!$B$2:$K$2336,4,0)</f>
        <v>No</v>
      </c>
      <c r="F913" t="str">
        <f>VLOOKUP(A913,'Medical Examinations'!$B$2:$K$2337,5,0)</f>
        <v>No</v>
      </c>
      <c r="G913" t="str">
        <f>VLOOKUP(A913,'Medical Examinations'!$B$2:$K$2337,6,0)</f>
        <v>No</v>
      </c>
      <c r="H913">
        <f>VLOOKUP(A913,'Medical Examinations'!$B$2:$K$2337,7,0)</f>
        <v>0</v>
      </c>
      <c r="I913" t="str">
        <f>VLOOKUP(A913,'Medical Examinations'!$B$2:$K$2337,8,0)</f>
        <v>No</v>
      </c>
      <c r="J913" t="str">
        <f>VLOOKUP(A913,'Medical Examinations'!$B$2:$K$2337,9,0)</f>
        <v>Obesity</v>
      </c>
      <c r="K913" t="str">
        <f>VLOOKUP(A913,'Medical Examinations'!$B$2:$K$2337,10,0)</f>
        <v>Normal</v>
      </c>
      <c r="L913" s="14">
        <f>VLOOKUP(A913,'Hospitalisation Details'!B913:L3258,10,0)</f>
        <v>33530</v>
      </c>
      <c r="M913">
        <f>VLOOKUP(A913,'Hospitalisation Details'!$B$2:$L$2347,6,0)</f>
        <v>11941.83</v>
      </c>
      <c r="N913" t="str">
        <f>VLOOKUP(A913,'Hospitalisation Details'!$B$2:$L$2347,7,0)</f>
        <v>tier - 3</v>
      </c>
      <c r="O913" t="str">
        <f>VLOOKUP(A913,'Hospitalisation Details'!$B$2:$L$2347,8,0)</f>
        <v>tier - 1</v>
      </c>
      <c r="P913" t="str">
        <f>VLOOKUP(A913,'Hospitalisation Details'!$B$2:$L$2347,9,0)</f>
        <v>R1023</v>
      </c>
      <c r="Q913">
        <f>VLOOKUP(A913,'Hospitalisation Details'!$B$2:$L$2347,11,0)</f>
        <v>31</v>
      </c>
    </row>
    <row r="914" spans="1:17" ht="15.6" x14ac:dyDescent="0.3">
      <c r="A914" s="1" t="s">
        <v>1458</v>
      </c>
      <c r="B914" t="str">
        <f>VLOOKUP(A914,'Customer Names'!$A$2:$E$2336,5,)</f>
        <v xml:space="preserve">  Kevin</v>
      </c>
      <c r="C914">
        <f>VLOOKUP(A914,'Medical Examinations'!$B$2:$K$2337,2,)</f>
        <v>30.305</v>
      </c>
      <c r="D914">
        <f>VLOOKUP(A914,'Medical Examinations'!$B$2:$K$2337,3,0)</f>
        <v>4.2699999999999996</v>
      </c>
      <c r="E914" t="str">
        <f>VLOOKUP(A914,'Medical Examinations'!$B$2:$K$2336,4,0)</f>
        <v>Yes</v>
      </c>
      <c r="F914" t="str">
        <f>VLOOKUP(A914,'Medical Examinations'!$B$2:$K$2337,5,0)</f>
        <v>No</v>
      </c>
      <c r="G914" t="str">
        <f>VLOOKUP(A914,'Medical Examinations'!$B$2:$K$2337,6,0)</f>
        <v>No</v>
      </c>
      <c r="H914">
        <f>VLOOKUP(A914,'Medical Examinations'!$B$2:$K$2337,7,0)</f>
        <v>1</v>
      </c>
      <c r="I914" t="str">
        <f>VLOOKUP(A914,'Medical Examinations'!$B$2:$K$2337,8,0)</f>
        <v>No</v>
      </c>
      <c r="J914" t="str">
        <f>VLOOKUP(A914,'Medical Examinations'!$B$2:$K$2337,9,0)</f>
        <v>Obesity</v>
      </c>
      <c r="K914" t="str">
        <f>VLOOKUP(A914,'Medical Examinations'!$B$2:$K$2337,10,0)</f>
        <v>Normal</v>
      </c>
      <c r="L914" s="14">
        <f>VLOOKUP(A914,'Hospitalisation Details'!B914:L3259,10,0)</f>
        <v>23591</v>
      </c>
      <c r="M914">
        <f>VLOOKUP(A914,'Hospitalisation Details'!$B$2:$L$2347,6,0)</f>
        <v>11938.26</v>
      </c>
      <c r="N914" t="str">
        <f>VLOOKUP(A914,'Hospitalisation Details'!$B$2:$L$2347,7,0)</f>
        <v>tier - 3</v>
      </c>
      <c r="O914" t="str">
        <f>VLOOKUP(A914,'Hospitalisation Details'!$B$2:$L$2347,8,0)</f>
        <v>tier - 3</v>
      </c>
      <c r="P914" t="str">
        <f>VLOOKUP(A914,'Hospitalisation Details'!$B$2:$L$2347,9,0)</f>
        <v>R1019</v>
      </c>
      <c r="Q914">
        <f>VLOOKUP(A914,'Hospitalisation Details'!$B$2:$L$2347,11,0)</f>
        <v>58</v>
      </c>
    </row>
    <row r="915" spans="1:17" ht="15.6" x14ac:dyDescent="0.3">
      <c r="A915" s="1" t="s">
        <v>1457</v>
      </c>
      <c r="B915" t="str">
        <f>VLOOKUP(A915,'Customer Names'!$A$2:$E$2336,5,)</f>
        <v xml:space="preserve">  Aharon N</v>
      </c>
      <c r="C915">
        <f>VLOOKUP(A915,'Medical Examinations'!$B$2:$K$2337,2,)</f>
        <v>25.175000000000001</v>
      </c>
      <c r="D915">
        <f>VLOOKUP(A915,'Medical Examinations'!$B$2:$K$2337,3,0)</f>
        <v>5.57</v>
      </c>
      <c r="E915" t="str">
        <f>VLOOKUP(A915,'Medical Examinations'!$B$2:$K$2336,4,0)</f>
        <v>Yes</v>
      </c>
      <c r="F915" t="str">
        <f>VLOOKUP(A915,'Medical Examinations'!$B$2:$K$2337,5,0)</f>
        <v>No</v>
      </c>
      <c r="G915" t="str">
        <f>VLOOKUP(A915,'Medical Examinations'!$B$2:$K$2337,6,0)</f>
        <v>No</v>
      </c>
      <c r="H915">
        <f>VLOOKUP(A915,'Medical Examinations'!$B$2:$K$2337,7,0)</f>
        <v>1</v>
      </c>
      <c r="I915" t="str">
        <f>VLOOKUP(A915,'Medical Examinations'!$B$2:$K$2337,8,0)</f>
        <v>No</v>
      </c>
      <c r="J915" t="str">
        <f>VLOOKUP(A915,'Medical Examinations'!$B$2:$K$2337,9,0)</f>
        <v>Overweight</v>
      </c>
      <c r="K915" t="str">
        <f>VLOOKUP(A915,'Medical Examinations'!$B$2:$K$2337,10,0)</f>
        <v>Normal</v>
      </c>
      <c r="L915" s="14">
        <f>VLOOKUP(A915,'Hospitalisation Details'!B915:L3260,10,0)</f>
        <v>23731</v>
      </c>
      <c r="M915">
        <f>VLOOKUP(A915,'Hospitalisation Details'!$B$2:$L$2347,6,0)</f>
        <v>11931.13</v>
      </c>
      <c r="N915" t="str">
        <f>VLOOKUP(A915,'Hospitalisation Details'!$B$2:$L$2347,7,0)</f>
        <v>tier - 3</v>
      </c>
      <c r="O915" t="str">
        <f>VLOOKUP(A915,'Hospitalisation Details'!$B$2:$L$2347,8,0)</f>
        <v>tier - 1</v>
      </c>
      <c r="P915" t="str">
        <f>VLOOKUP(A915,'Hospitalisation Details'!$B$2:$L$2347,9,0)</f>
        <v>R1019</v>
      </c>
      <c r="Q915">
        <f>VLOOKUP(A915,'Hospitalisation Details'!$B$2:$L$2347,11,0)</f>
        <v>58</v>
      </c>
    </row>
    <row r="916" spans="1:17" ht="15.6" x14ac:dyDescent="0.3">
      <c r="A916" s="1" t="s">
        <v>1456</v>
      </c>
      <c r="B916" t="str">
        <f>VLOOKUP(A916,'Customer Names'!$A$2:$E$2336,5,)</f>
        <v xml:space="preserve">  Lawrence D</v>
      </c>
      <c r="C916">
        <f>VLOOKUP(A916,'Medical Examinations'!$B$2:$K$2337,2,)</f>
        <v>26.8</v>
      </c>
      <c r="D916">
        <f>VLOOKUP(A916,'Medical Examinations'!$B$2:$K$2337,3,0)</f>
        <v>5.68</v>
      </c>
      <c r="E916" t="str">
        <f>VLOOKUP(A916,'Medical Examinations'!$B$2:$K$2336,4,0)</f>
        <v>Yes</v>
      </c>
      <c r="F916" t="str">
        <f>VLOOKUP(A916,'Medical Examinations'!$B$2:$K$2337,5,0)</f>
        <v>No</v>
      </c>
      <c r="G916" t="str">
        <f>VLOOKUP(A916,'Medical Examinations'!$B$2:$K$2337,6,0)</f>
        <v>No</v>
      </c>
      <c r="H916">
        <f>VLOOKUP(A916,'Medical Examinations'!$B$2:$K$2337,7,0)</f>
        <v>1</v>
      </c>
      <c r="I916" t="str">
        <f>VLOOKUP(A916,'Medical Examinations'!$B$2:$K$2337,8,0)</f>
        <v>No</v>
      </c>
      <c r="J916" t="str">
        <f>VLOOKUP(A916,'Medical Examinations'!$B$2:$K$2337,9,0)</f>
        <v>Overweight</v>
      </c>
      <c r="K916" t="str">
        <f>VLOOKUP(A916,'Medical Examinations'!$B$2:$K$2337,10,0)</f>
        <v>Normal</v>
      </c>
      <c r="L916" s="14">
        <f>VLOOKUP(A916,'Hospitalisation Details'!B916:L3261,10,0)</f>
        <v>23700</v>
      </c>
      <c r="M916">
        <f>VLOOKUP(A916,'Hospitalisation Details'!$B$2:$L$2347,6,0)</f>
        <v>11918.2</v>
      </c>
      <c r="N916" t="str">
        <f>VLOOKUP(A916,'Hospitalisation Details'!$B$2:$L$2347,7,0)</f>
        <v>tier - 3</v>
      </c>
      <c r="O916" t="str">
        <f>VLOOKUP(A916,'Hospitalisation Details'!$B$2:$L$2347,8,0)</f>
        <v>tier - 1</v>
      </c>
      <c r="P916" t="str">
        <f>VLOOKUP(A916,'Hospitalisation Details'!$B$2:$L$2347,9,0)</f>
        <v>R1021</v>
      </c>
      <c r="Q916">
        <f>VLOOKUP(A916,'Hospitalisation Details'!$B$2:$L$2347,11,0)</f>
        <v>58</v>
      </c>
    </row>
    <row r="917" spans="1:17" ht="15.6" x14ac:dyDescent="0.3">
      <c r="A917" s="1" t="s">
        <v>1455</v>
      </c>
      <c r="B917" t="str">
        <f>VLOOKUP(A917,'Customer Names'!$A$2:$E$2336,5,)</f>
        <v xml:space="preserve">  Malcolm</v>
      </c>
      <c r="C917">
        <f>VLOOKUP(A917,'Medical Examinations'!$B$2:$K$2337,2,)</f>
        <v>21.78</v>
      </c>
      <c r="D917">
        <f>VLOOKUP(A917,'Medical Examinations'!$B$2:$K$2337,3,0)</f>
        <v>5.3</v>
      </c>
      <c r="E917" t="str">
        <f>VLOOKUP(A917,'Medical Examinations'!$B$2:$K$2336,4,0)</f>
        <v>No</v>
      </c>
      <c r="F917" t="str">
        <f>VLOOKUP(A917,'Medical Examinations'!$B$2:$K$2337,5,0)</f>
        <v>yes</v>
      </c>
      <c r="G917" t="str">
        <f>VLOOKUP(A917,'Medical Examinations'!$B$2:$K$2337,6,0)</f>
        <v>No</v>
      </c>
      <c r="H917">
        <f>VLOOKUP(A917,'Medical Examinations'!$B$2:$K$2337,7,0)</f>
        <v>1</v>
      </c>
      <c r="I917" t="str">
        <f>VLOOKUP(A917,'Medical Examinations'!$B$2:$K$2337,8,0)</f>
        <v>No</v>
      </c>
      <c r="J917" t="str">
        <f>VLOOKUP(A917,'Medical Examinations'!$B$2:$K$2337,9,0)</f>
        <v>Normal Weight</v>
      </c>
      <c r="K917" t="str">
        <f>VLOOKUP(A917,'Medical Examinations'!$B$2:$K$2337,10,0)</f>
        <v>Normal</v>
      </c>
      <c r="L917" s="14">
        <f>VLOOKUP(A917,'Hospitalisation Details'!B917:L3262,10,0)</f>
        <v>38140</v>
      </c>
      <c r="M917">
        <f>VLOOKUP(A917,'Hospitalisation Details'!$B$2:$L$2347,6,0)</f>
        <v>11884.05</v>
      </c>
      <c r="N917" t="str">
        <f>VLOOKUP(A917,'Hospitalisation Details'!$B$2:$L$2347,7,0)</f>
        <v>tier - 3</v>
      </c>
      <c r="O917" t="str">
        <f>VLOOKUP(A917,'Hospitalisation Details'!$B$2:$L$2347,8,0)</f>
        <v>tier - 3</v>
      </c>
      <c r="P917" t="str">
        <f>VLOOKUP(A917,'Hospitalisation Details'!$B$2:$L$2347,9,0)</f>
        <v>R1013</v>
      </c>
      <c r="Q917">
        <f>VLOOKUP(A917,'Hospitalisation Details'!$B$2:$L$2347,11,0)</f>
        <v>19</v>
      </c>
    </row>
    <row r="918" spans="1:17" ht="15.6" x14ac:dyDescent="0.3">
      <c r="A918" s="1" t="s">
        <v>1454</v>
      </c>
      <c r="B918" t="str">
        <f>VLOOKUP(A918,'Customer Names'!$A$2:$E$2336,5,)</f>
        <v xml:space="preserve">  Anna E</v>
      </c>
      <c r="C918">
        <f>VLOOKUP(A918,'Medical Examinations'!$B$2:$K$2337,2,)</f>
        <v>30.14</v>
      </c>
      <c r="D918">
        <f>VLOOKUP(A918,'Medical Examinations'!$B$2:$K$2337,3,0)</f>
        <v>9.4499999999999993</v>
      </c>
      <c r="E918" t="str">
        <f>VLOOKUP(A918,'Medical Examinations'!$B$2:$K$2336,4,0)</f>
        <v>Yes</v>
      </c>
      <c r="F918" t="str">
        <f>VLOOKUP(A918,'Medical Examinations'!$B$2:$K$2337,5,0)</f>
        <v>No</v>
      </c>
      <c r="G918" t="str">
        <f>VLOOKUP(A918,'Medical Examinations'!$B$2:$K$2337,6,0)</f>
        <v>No</v>
      </c>
      <c r="H918">
        <f>VLOOKUP(A918,'Medical Examinations'!$B$2:$K$2337,7,0)</f>
        <v>0</v>
      </c>
      <c r="I918" t="str">
        <f>VLOOKUP(A918,'Medical Examinations'!$B$2:$K$2337,8,0)</f>
        <v>No</v>
      </c>
      <c r="J918" t="str">
        <f>VLOOKUP(A918,'Medical Examinations'!$B$2:$K$2337,9,0)</f>
        <v>Obesity</v>
      </c>
      <c r="K918" t="str">
        <f>VLOOKUP(A918,'Medical Examinations'!$B$2:$K$2337,10,0)</f>
        <v>Diabetes</v>
      </c>
      <c r="L918" s="14">
        <f>VLOOKUP(A918,'Hospitalisation Details'!B918:L3263,10,0)</f>
        <v>24774</v>
      </c>
      <c r="M918">
        <f>VLOOKUP(A918,'Hospitalisation Details'!$B$2:$L$2347,6,0)</f>
        <v>11881.97</v>
      </c>
      <c r="N918" t="str">
        <f>VLOOKUP(A918,'Hospitalisation Details'!$B$2:$L$2347,7,0)</f>
        <v>tier - 3</v>
      </c>
      <c r="O918" t="str">
        <f>VLOOKUP(A918,'Hospitalisation Details'!$B$2:$L$2347,8,0)</f>
        <v>tier - 1</v>
      </c>
      <c r="P918" t="str">
        <f>VLOOKUP(A918,'Hospitalisation Details'!$B$2:$L$2347,9,0)</f>
        <v>R1013</v>
      </c>
      <c r="Q918">
        <f>VLOOKUP(A918,'Hospitalisation Details'!$B$2:$L$2347,11,0)</f>
        <v>55</v>
      </c>
    </row>
    <row r="919" spans="1:17" ht="15.6" x14ac:dyDescent="0.3">
      <c r="A919" s="1" t="s">
        <v>1453</v>
      </c>
      <c r="B919" t="str">
        <f>VLOOKUP(A919,'Customer Names'!$A$2:$E$2336,5,)</f>
        <v xml:space="preserve">  Jenny</v>
      </c>
      <c r="C919">
        <f>VLOOKUP(A919,'Medical Examinations'!$B$2:$K$2337,2,)</f>
        <v>29.7</v>
      </c>
      <c r="D919">
        <f>VLOOKUP(A919,'Medical Examinations'!$B$2:$K$2337,3,0)</f>
        <v>6.79</v>
      </c>
      <c r="E919" t="str">
        <f>VLOOKUP(A919,'Medical Examinations'!$B$2:$K$2336,4,0)</f>
        <v>Yes</v>
      </c>
      <c r="F919" t="str">
        <f>VLOOKUP(A919,'Medical Examinations'!$B$2:$K$2337,5,0)</f>
        <v>No</v>
      </c>
      <c r="G919" t="str">
        <f>VLOOKUP(A919,'Medical Examinations'!$B$2:$K$2337,6,0)</f>
        <v>No</v>
      </c>
      <c r="H919">
        <f>VLOOKUP(A919,'Medical Examinations'!$B$2:$K$2337,7,0)</f>
        <v>0</v>
      </c>
      <c r="I919" t="str">
        <f>VLOOKUP(A919,'Medical Examinations'!$B$2:$K$2337,8,0)</f>
        <v>No</v>
      </c>
      <c r="J919" t="str">
        <f>VLOOKUP(A919,'Medical Examinations'!$B$2:$K$2337,9,0)</f>
        <v>Overweight</v>
      </c>
      <c r="K919" t="str">
        <f>VLOOKUP(A919,'Medical Examinations'!$B$2:$K$2337,10,0)</f>
        <v>Diabetes</v>
      </c>
      <c r="L919" s="14">
        <f>VLOOKUP(A919,'Hospitalisation Details'!B919:L3264,10,0)</f>
        <v>24667</v>
      </c>
      <c r="M919">
        <f>VLOOKUP(A919,'Hospitalisation Details'!$B$2:$L$2347,6,0)</f>
        <v>11881.36</v>
      </c>
      <c r="N919" t="str">
        <f>VLOOKUP(A919,'Hospitalisation Details'!$B$2:$L$2347,7,0)</f>
        <v>tier - 3</v>
      </c>
      <c r="O919" t="str">
        <f>VLOOKUP(A919,'Hospitalisation Details'!$B$2:$L$2347,8,0)</f>
        <v>tier - 2</v>
      </c>
      <c r="P919" t="str">
        <f>VLOOKUP(A919,'Hospitalisation Details'!$B$2:$L$2347,9,0)</f>
        <v>R1011</v>
      </c>
      <c r="Q919">
        <f>VLOOKUP(A919,'Hospitalisation Details'!$B$2:$L$2347,11,0)</f>
        <v>55</v>
      </c>
    </row>
    <row r="920" spans="1:17" ht="15.6" x14ac:dyDescent="0.3">
      <c r="A920" s="1" t="s">
        <v>1452</v>
      </c>
      <c r="B920" t="str">
        <f>VLOOKUP(A920,'Customer Names'!$A$2:$E$2336,5,)</f>
        <v xml:space="preserve">  Melissa L</v>
      </c>
      <c r="C920">
        <f>VLOOKUP(A920,'Medical Examinations'!$B$2:$K$2337,2,)</f>
        <v>32.395000000000003</v>
      </c>
      <c r="D920">
        <f>VLOOKUP(A920,'Medical Examinations'!$B$2:$K$2337,3,0)</f>
        <v>11.1</v>
      </c>
      <c r="E920" t="str">
        <f>VLOOKUP(A920,'Medical Examinations'!$B$2:$K$2336,4,0)</f>
        <v>Yes</v>
      </c>
      <c r="F920" t="str">
        <f>VLOOKUP(A920,'Medical Examinations'!$B$2:$K$2337,5,0)</f>
        <v>No</v>
      </c>
      <c r="G920" t="str">
        <f>VLOOKUP(A920,'Medical Examinations'!$B$2:$K$2337,6,0)</f>
        <v>No</v>
      </c>
      <c r="H920">
        <f>VLOOKUP(A920,'Medical Examinations'!$B$2:$K$2337,7,0)</f>
        <v>0</v>
      </c>
      <c r="I920" t="str">
        <f>VLOOKUP(A920,'Medical Examinations'!$B$2:$K$2337,8,0)</f>
        <v>No</v>
      </c>
      <c r="J920" t="str">
        <f>VLOOKUP(A920,'Medical Examinations'!$B$2:$K$2337,9,0)</f>
        <v>Obesity</v>
      </c>
      <c r="K920" t="str">
        <f>VLOOKUP(A920,'Medical Examinations'!$B$2:$K$2337,10,0)</f>
        <v>Diabetes</v>
      </c>
      <c r="L920" s="14">
        <f>VLOOKUP(A920,'Hospitalisation Details'!B920:L3265,10,0)</f>
        <v>24708</v>
      </c>
      <c r="M920">
        <f>VLOOKUP(A920,'Hospitalisation Details'!$B$2:$L$2347,6,0)</f>
        <v>11879.1</v>
      </c>
      <c r="N920" t="str">
        <f>VLOOKUP(A920,'Hospitalisation Details'!$B$2:$L$2347,7,0)</f>
        <v>tier - 3</v>
      </c>
      <c r="O920" t="str">
        <f>VLOOKUP(A920,'Hospitalisation Details'!$B$2:$L$2347,8,0)</f>
        <v>tier - 3</v>
      </c>
      <c r="P920" t="str">
        <f>VLOOKUP(A920,'Hospitalisation Details'!$B$2:$L$2347,9,0)</f>
        <v>R1024</v>
      </c>
      <c r="Q920">
        <f>VLOOKUP(A920,'Hospitalisation Details'!$B$2:$L$2347,11,0)</f>
        <v>55</v>
      </c>
    </row>
    <row r="921" spans="1:17" ht="15.6" x14ac:dyDescent="0.3">
      <c r="A921" s="1" t="s">
        <v>1451</v>
      </c>
      <c r="B921" t="str">
        <f>VLOOKUP(A921,'Customer Names'!$A$2:$E$2336,5,)</f>
        <v xml:space="preserve">  Chia J</v>
      </c>
      <c r="C921">
        <f>VLOOKUP(A921,'Medical Examinations'!$B$2:$K$2337,2,)</f>
        <v>36.64</v>
      </c>
      <c r="D921">
        <f>VLOOKUP(A921,'Medical Examinations'!$B$2:$K$2337,3,0)</f>
        <v>7.26</v>
      </c>
      <c r="E921" t="str">
        <f>VLOOKUP(A921,'Medical Examinations'!$B$2:$K$2336,4,0)</f>
        <v>No</v>
      </c>
      <c r="F921" t="str">
        <f>VLOOKUP(A921,'Medical Examinations'!$B$2:$K$2337,5,0)</f>
        <v>No</v>
      </c>
      <c r="G921" t="str">
        <f>VLOOKUP(A921,'Medical Examinations'!$B$2:$K$2337,6,0)</f>
        <v>No</v>
      </c>
      <c r="H921">
        <f>VLOOKUP(A921,'Medical Examinations'!$B$2:$K$2337,7,0)</f>
        <v>0</v>
      </c>
      <c r="I921" t="str">
        <f>VLOOKUP(A921,'Medical Examinations'!$B$2:$K$2337,8,0)</f>
        <v>No</v>
      </c>
      <c r="J921" t="str">
        <f>VLOOKUP(A921,'Medical Examinations'!$B$2:$K$2337,9,0)</f>
        <v>Obesity</v>
      </c>
      <c r="K921" t="str">
        <f>VLOOKUP(A921,'Medical Examinations'!$B$2:$K$2337,10,0)</f>
        <v>Diabetes</v>
      </c>
      <c r="L921" s="14">
        <f>VLOOKUP(A921,'Hospitalisation Details'!B921:L3266,10,0)</f>
        <v>27217</v>
      </c>
      <c r="M921">
        <f>VLOOKUP(A921,'Hospitalisation Details'!$B$2:$L$2347,6,0)</f>
        <v>11858.56</v>
      </c>
      <c r="N921" t="str">
        <f>VLOOKUP(A921,'Hospitalisation Details'!$B$2:$L$2347,7,0)</f>
        <v>tier - 3</v>
      </c>
      <c r="O921" t="str">
        <f>VLOOKUP(A921,'Hospitalisation Details'!$B$2:$L$2347,8,0)</f>
        <v>tier - 3</v>
      </c>
      <c r="P921" t="str">
        <f>VLOOKUP(A921,'Hospitalisation Details'!$B$2:$L$2347,9,0)</f>
        <v>R1011</v>
      </c>
      <c r="Q921">
        <f>VLOOKUP(A921,'Hospitalisation Details'!$B$2:$L$2347,11,0)</f>
        <v>48</v>
      </c>
    </row>
    <row r="922" spans="1:17" ht="15.6" x14ac:dyDescent="0.3">
      <c r="A922" s="1" t="s">
        <v>1450</v>
      </c>
      <c r="B922" t="str">
        <f>VLOOKUP(A922,'Customer Names'!$A$2:$E$2336,5,)</f>
        <v xml:space="preserve">  Laura A</v>
      </c>
      <c r="C922">
        <f>VLOOKUP(A922,'Medical Examinations'!$B$2:$K$2337,2,)</f>
        <v>39.049999999999997</v>
      </c>
      <c r="D922">
        <f>VLOOKUP(A922,'Medical Examinations'!$B$2:$K$2337,3,0)</f>
        <v>5.27</v>
      </c>
      <c r="E922" t="str">
        <f>VLOOKUP(A922,'Medical Examinations'!$B$2:$K$2336,4,0)</f>
        <v>Yes</v>
      </c>
      <c r="F922" t="str">
        <f>VLOOKUP(A922,'Medical Examinations'!$B$2:$K$2337,5,0)</f>
        <v>No</v>
      </c>
      <c r="G922" t="str">
        <f>VLOOKUP(A922,'Medical Examinations'!$B$2:$K$2337,6,0)</f>
        <v>No</v>
      </c>
      <c r="H922">
        <f>VLOOKUP(A922,'Medical Examinations'!$B$2:$K$2337,7,0)</f>
        <v>1</v>
      </c>
      <c r="I922" t="str">
        <f>VLOOKUP(A922,'Medical Examinations'!$B$2:$K$2337,8,0)</f>
        <v>No</v>
      </c>
      <c r="J922" t="str">
        <f>VLOOKUP(A922,'Medical Examinations'!$B$2:$K$2337,9,0)</f>
        <v>Obesity</v>
      </c>
      <c r="K922" t="str">
        <f>VLOOKUP(A922,'Medical Examinations'!$B$2:$K$2337,10,0)</f>
        <v>Normal</v>
      </c>
      <c r="L922" s="14">
        <f>VLOOKUP(A922,'Hospitalisation Details'!B922:L3267,10,0)</f>
        <v>23649</v>
      </c>
      <c r="M922">
        <f>VLOOKUP(A922,'Hospitalisation Details'!$B$2:$L$2347,6,0)</f>
        <v>11856.41</v>
      </c>
      <c r="N922" t="str">
        <f>VLOOKUP(A922,'Hospitalisation Details'!$B$2:$L$2347,7,0)</f>
        <v>tier - 3</v>
      </c>
      <c r="O922" t="str">
        <f>VLOOKUP(A922,'Hospitalisation Details'!$B$2:$L$2347,8,0)</f>
        <v>tier - 2</v>
      </c>
      <c r="P922" t="str">
        <f>VLOOKUP(A922,'Hospitalisation Details'!$B$2:$L$2347,9,0)</f>
        <v>R1013</v>
      </c>
      <c r="Q922">
        <f>VLOOKUP(A922,'Hospitalisation Details'!$B$2:$L$2347,11,0)</f>
        <v>58</v>
      </c>
    </row>
    <row r="923" spans="1:17" ht="15.6" x14ac:dyDescent="0.3">
      <c r="A923" s="1" t="s">
        <v>1449</v>
      </c>
      <c r="B923" t="str">
        <f>VLOOKUP(A923,'Customer Names'!$A$2:$E$2336,5,)</f>
        <v xml:space="preserve">  Aditi</v>
      </c>
      <c r="C923">
        <f>VLOOKUP(A923,'Medical Examinations'!$B$2:$K$2337,2,)</f>
        <v>33.1</v>
      </c>
      <c r="D923">
        <f>VLOOKUP(A923,'Medical Examinations'!$B$2:$K$2337,3,0)</f>
        <v>5.46</v>
      </c>
      <c r="E923" t="str">
        <f>VLOOKUP(A923,'Medical Examinations'!$B$2:$K$2336,4,0)</f>
        <v>Yes</v>
      </c>
      <c r="F923" t="str">
        <f>VLOOKUP(A923,'Medical Examinations'!$B$2:$K$2337,5,0)</f>
        <v>No</v>
      </c>
      <c r="G923" t="str">
        <f>VLOOKUP(A923,'Medical Examinations'!$B$2:$K$2337,6,0)</f>
        <v>No</v>
      </c>
      <c r="H923">
        <f>VLOOKUP(A923,'Medical Examinations'!$B$2:$K$2337,7,0)</f>
        <v>1</v>
      </c>
      <c r="I923" t="str">
        <f>VLOOKUP(A923,'Medical Examinations'!$B$2:$K$2337,8,0)</f>
        <v>No</v>
      </c>
      <c r="J923" t="str">
        <f>VLOOKUP(A923,'Medical Examinations'!$B$2:$K$2337,9,0)</f>
        <v>Obesity</v>
      </c>
      <c r="K923" t="str">
        <f>VLOOKUP(A923,'Medical Examinations'!$B$2:$K$2337,10,0)</f>
        <v>Normal</v>
      </c>
      <c r="L923" s="14">
        <f>VLOOKUP(A923,'Hospitalisation Details'!B923:L3268,10,0)</f>
        <v>23555</v>
      </c>
      <c r="M923">
        <f>VLOOKUP(A923,'Hospitalisation Details'!$B$2:$L$2347,6,0)</f>
        <v>11848.14</v>
      </c>
      <c r="N923" t="str">
        <f>VLOOKUP(A923,'Hospitalisation Details'!$B$2:$L$2347,7,0)</f>
        <v>tier - 3</v>
      </c>
      <c r="O923" t="str">
        <f>VLOOKUP(A923,'Hospitalisation Details'!$B$2:$L$2347,8,0)</f>
        <v>tier - 2</v>
      </c>
      <c r="P923" t="str">
        <f>VLOOKUP(A923,'Hospitalisation Details'!$B$2:$L$2347,9,0)</f>
        <v>R1011</v>
      </c>
      <c r="Q923">
        <f>VLOOKUP(A923,'Hospitalisation Details'!$B$2:$L$2347,11,0)</f>
        <v>58</v>
      </c>
    </row>
    <row r="924" spans="1:17" ht="15.6" x14ac:dyDescent="0.3">
      <c r="A924" s="1" t="s">
        <v>1448</v>
      </c>
      <c r="B924" t="str">
        <f>VLOOKUP(A924,'Customer Names'!$A$2:$E$2336,5,)</f>
        <v xml:space="preserve">  Leah A</v>
      </c>
      <c r="C924">
        <f>VLOOKUP(A924,'Medical Examinations'!$B$2:$K$2337,2,)</f>
        <v>31.824999999999999</v>
      </c>
      <c r="D924">
        <f>VLOOKUP(A924,'Medical Examinations'!$B$2:$K$2337,3,0)</f>
        <v>8.1300000000000008</v>
      </c>
      <c r="E924" t="str">
        <f>VLOOKUP(A924,'Medical Examinations'!$B$2:$K$2336,4,0)</f>
        <v>No</v>
      </c>
      <c r="F924" t="str">
        <f>VLOOKUP(A924,'Medical Examinations'!$B$2:$K$2337,5,0)</f>
        <v>No</v>
      </c>
      <c r="G924" t="str">
        <f>VLOOKUP(A924,'Medical Examinations'!$B$2:$K$2337,6,0)</f>
        <v>No</v>
      </c>
      <c r="H924">
        <f>VLOOKUP(A924,'Medical Examinations'!$B$2:$K$2337,7,0)</f>
        <v>0</v>
      </c>
      <c r="I924" t="str">
        <f>VLOOKUP(A924,'Medical Examinations'!$B$2:$K$2337,8,0)</f>
        <v>No</v>
      </c>
      <c r="J924" t="str">
        <f>VLOOKUP(A924,'Medical Examinations'!$B$2:$K$2337,9,0)</f>
        <v>Obesity</v>
      </c>
      <c r="K924" t="str">
        <f>VLOOKUP(A924,'Medical Examinations'!$B$2:$K$2337,10,0)</f>
        <v>Diabetes</v>
      </c>
      <c r="L924" s="14">
        <f>VLOOKUP(A924,'Hospitalisation Details'!B924:L3269,10,0)</f>
        <v>24056</v>
      </c>
      <c r="M924">
        <f>VLOOKUP(A924,'Hospitalisation Details'!$B$2:$L$2347,6,0)</f>
        <v>11842.62</v>
      </c>
      <c r="N924" t="str">
        <f>VLOOKUP(A924,'Hospitalisation Details'!$B$2:$L$2347,7,0)</f>
        <v>tier - 3</v>
      </c>
      <c r="O924" t="str">
        <f>VLOOKUP(A924,'Hospitalisation Details'!$B$2:$L$2347,8,0)</f>
        <v>tier - 3</v>
      </c>
      <c r="P924" t="str">
        <f>VLOOKUP(A924,'Hospitalisation Details'!$B$2:$L$2347,9,0)</f>
        <v>R1012</v>
      </c>
      <c r="Q924">
        <f>VLOOKUP(A924,'Hospitalisation Details'!$B$2:$L$2347,11,0)</f>
        <v>57</v>
      </c>
    </row>
    <row r="925" spans="1:17" ht="15.6" x14ac:dyDescent="0.3">
      <c r="A925" s="1" t="s">
        <v>1447</v>
      </c>
      <c r="B925" t="str">
        <f>VLOOKUP(A925,'Customer Names'!$A$2:$E$2336,5,)</f>
        <v xml:space="preserve">  Marianne</v>
      </c>
      <c r="C925">
        <f>VLOOKUP(A925,'Medical Examinations'!$B$2:$K$2337,2,)</f>
        <v>29</v>
      </c>
      <c r="D925">
        <f>VLOOKUP(A925,'Medical Examinations'!$B$2:$K$2337,3,0)</f>
        <v>4.25</v>
      </c>
      <c r="E925" t="str">
        <f>VLOOKUP(A925,'Medical Examinations'!$B$2:$K$2336,4,0)</f>
        <v>Yes</v>
      </c>
      <c r="F925" t="str">
        <f>VLOOKUP(A925,'Medical Examinations'!$B$2:$K$2337,5,0)</f>
        <v>No</v>
      </c>
      <c r="G925" t="str">
        <f>VLOOKUP(A925,'Medical Examinations'!$B$2:$K$2337,6,0)</f>
        <v>No</v>
      </c>
      <c r="H925">
        <f>VLOOKUP(A925,'Medical Examinations'!$B$2:$K$2337,7,0)</f>
        <v>1</v>
      </c>
      <c r="I925" t="str">
        <f>VLOOKUP(A925,'Medical Examinations'!$B$2:$K$2337,8,0)</f>
        <v>No</v>
      </c>
      <c r="J925" t="str">
        <f>VLOOKUP(A925,'Medical Examinations'!$B$2:$K$2337,9,0)</f>
        <v>Overweight</v>
      </c>
      <c r="K925" t="str">
        <f>VLOOKUP(A925,'Medical Examinations'!$B$2:$K$2337,10,0)</f>
        <v>Normal</v>
      </c>
      <c r="L925" s="14">
        <f>VLOOKUP(A925,'Hospitalisation Details'!B925:L3270,10,0)</f>
        <v>23569</v>
      </c>
      <c r="M925">
        <f>VLOOKUP(A925,'Hospitalisation Details'!$B$2:$L$2347,6,0)</f>
        <v>11842.44</v>
      </c>
      <c r="N925" t="str">
        <f>VLOOKUP(A925,'Hospitalisation Details'!$B$2:$L$2347,7,0)</f>
        <v>tier - 3</v>
      </c>
      <c r="O925" t="str">
        <f>VLOOKUP(A925,'Hospitalisation Details'!$B$2:$L$2347,8,0)</f>
        <v>tier - 2</v>
      </c>
      <c r="P925" t="str">
        <f>VLOOKUP(A925,'Hospitalisation Details'!$B$2:$L$2347,9,0)</f>
        <v>R1011</v>
      </c>
      <c r="Q925">
        <f>VLOOKUP(A925,'Hospitalisation Details'!$B$2:$L$2347,11,0)</f>
        <v>58</v>
      </c>
    </row>
    <row r="926" spans="1:17" ht="15.6" x14ac:dyDescent="0.3">
      <c r="A926" s="1" t="s">
        <v>1446</v>
      </c>
      <c r="B926" t="str">
        <f>VLOOKUP(A926,'Customer Names'!$A$2:$E$2336,5,)</f>
        <v xml:space="preserve">  Carla</v>
      </c>
      <c r="C926">
        <f>VLOOKUP(A926,'Medical Examinations'!$B$2:$K$2337,2,)</f>
        <v>30.495000000000001</v>
      </c>
      <c r="D926">
        <f>VLOOKUP(A926,'Medical Examinations'!$B$2:$K$2337,3,0)</f>
        <v>8.68</v>
      </c>
      <c r="E926" t="str">
        <f>VLOOKUP(A926,'Medical Examinations'!$B$2:$K$2336,4,0)</f>
        <v>No</v>
      </c>
      <c r="F926" t="str">
        <f>VLOOKUP(A926,'Medical Examinations'!$B$2:$K$2337,5,0)</f>
        <v>No</v>
      </c>
      <c r="G926" t="str">
        <f>VLOOKUP(A926,'Medical Examinations'!$B$2:$K$2337,6,0)</f>
        <v>No</v>
      </c>
      <c r="H926">
        <f>VLOOKUP(A926,'Medical Examinations'!$B$2:$K$2337,7,0)</f>
        <v>0</v>
      </c>
      <c r="I926" t="str">
        <f>VLOOKUP(A926,'Medical Examinations'!$B$2:$K$2337,8,0)</f>
        <v>No</v>
      </c>
      <c r="J926" t="str">
        <f>VLOOKUP(A926,'Medical Examinations'!$B$2:$K$2337,9,0)</f>
        <v>Obesity</v>
      </c>
      <c r="K926" t="str">
        <f>VLOOKUP(A926,'Medical Examinations'!$B$2:$K$2337,10,0)</f>
        <v>Diabetes</v>
      </c>
      <c r="L926" s="14">
        <f>VLOOKUP(A926,'Hospitalisation Details'!B926:L3271,10,0)</f>
        <v>24010</v>
      </c>
      <c r="M926">
        <f>VLOOKUP(A926,'Hospitalisation Details'!$B$2:$L$2347,6,0)</f>
        <v>11840.78</v>
      </c>
      <c r="N926" t="str">
        <f>VLOOKUP(A926,'Hospitalisation Details'!$B$2:$L$2347,7,0)</f>
        <v>tier - 3</v>
      </c>
      <c r="O926" t="str">
        <f>VLOOKUP(A926,'Hospitalisation Details'!$B$2:$L$2347,8,0)</f>
        <v>tier - 2</v>
      </c>
      <c r="P926" t="str">
        <f>VLOOKUP(A926,'Hospitalisation Details'!$B$2:$L$2347,9,0)</f>
        <v>R1012</v>
      </c>
      <c r="Q926">
        <f>VLOOKUP(A926,'Hospitalisation Details'!$B$2:$L$2347,11,0)</f>
        <v>57</v>
      </c>
    </row>
    <row r="927" spans="1:17" ht="15.6" x14ac:dyDescent="0.3">
      <c r="A927" s="1" t="s">
        <v>1445</v>
      </c>
      <c r="B927" t="str">
        <f>VLOOKUP(A927,'Customer Names'!$A$2:$E$2336,5,)</f>
        <v xml:space="preserve">  Oksana</v>
      </c>
      <c r="C927">
        <f>VLOOKUP(A927,'Medical Examinations'!$B$2:$K$2337,2,)</f>
        <v>25.2</v>
      </c>
      <c r="D927">
        <f>VLOOKUP(A927,'Medical Examinations'!$B$2:$K$2337,3,0)</f>
        <v>6.25</v>
      </c>
      <c r="E927" t="str">
        <f>VLOOKUP(A927,'Medical Examinations'!$B$2:$K$2336,4,0)</f>
        <v>Yes</v>
      </c>
      <c r="F927" t="str">
        <f>VLOOKUP(A927,'Medical Examinations'!$B$2:$K$2337,5,0)</f>
        <v>No</v>
      </c>
      <c r="G927" t="str">
        <f>VLOOKUP(A927,'Medical Examinations'!$B$2:$K$2337,6,0)</f>
        <v>No</v>
      </c>
      <c r="H927">
        <f>VLOOKUP(A927,'Medical Examinations'!$B$2:$K$2337,7,0)</f>
        <v>1</v>
      </c>
      <c r="I927" t="str">
        <f>VLOOKUP(A927,'Medical Examinations'!$B$2:$K$2337,8,0)</f>
        <v>No</v>
      </c>
      <c r="J927" t="str">
        <f>VLOOKUP(A927,'Medical Examinations'!$B$2:$K$2337,9,0)</f>
        <v>Overweight</v>
      </c>
      <c r="K927" t="str">
        <f>VLOOKUP(A927,'Medical Examinations'!$B$2:$K$2337,10,0)</f>
        <v>Prediabetes</v>
      </c>
      <c r="L927" s="14">
        <f>VLOOKUP(A927,'Hospitalisation Details'!B927:L3272,10,0)</f>
        <v>23631</v>
      </c>
      <c r="M927">
        <f>VLOOKUP(A927,'Hospitalisation Details'!$B$2:$L$2347,6,0)</f>
        <v>11837.16</v>
      </c>
      <c r="N927" t="str">
        <f>VLOOKUP(A927,'Hospitalisation Details'!$B$2:$L$2347,7,0)</f>
        <v>tier - 3</v>
      </c>
      <c r="O927" t="str">
        <f>VLOOKUP(A927,'Hospitalisation Details'!$B$2:$L$2347,8,0)</f>
        <v>tier - 3</v>
      </c>
      <c r="P927" t="str">
        <f>VLOOKUP(A927,'Hospitalisation Details'!$B$2:$L$2347,9,0)</f>
        <v>R1011</v>
      </c>
      <c r="Q927">
        <f>VLOOKUP(A927,'Hospitalisation Details'!$B$2:$L$2347,11,0)</f>
        <v>58</v>
      </c>
    </row>
    <row r="928" spans="1:17" ht="15.6" x14ac:dyDescent="0.3">
      <c r="A928" s="1" t="s">
        <v>1444</v>
      </c>
      <c r="B928" t="str">
        <f>VLOOKUP(A928,'Customer Names'!$A$2:$E$2336,5,)</f>
        <v xml:space="preserve">  Rebecca B</v>
      </c>
      <c r="C928">
        <f>VLOOKUP(A928,'Medical Examinations'!$B$2:$K$2337,2,)</f>
        <v>22.77</v>
      </c>
      <c r="D928">
        <f>VLOOKUP(A928,'Medical Examinations'!$B$2:$K$2337,3,0)</f>
        <v>4.47</v>
      </c>
      <c r="E928" t="str">
        <f>VLOOKUP(A928,'Medical Examinations'!$B$2:$K$2336,4,0)</f>
        <v>Yes</v>
      </c>
      <c r="F928" t="str">
        <f>VLOOKUP(A928,'Medical Examinations'!$B$2:$K$2337,5,0)</f>
        <v>No</v>
      </c>
      <c r="G928" t="str">
        <f>VLOOKUP(A928,'Medical Examinations'!$B$2:$K$2337,6,0)</f>
        <v>No</v>
      </c>
      <c r="H928">
        <f>VLOOKUP(A928,'Medical Examinations'!$B$2:$K$2337,7,0)</f>
        <v>1</v>
      </c>
      <c r="I928" t="str">
        <f>VLOOKUP(A928,'Medical Examinations'!$B$2:$K$2337,8,0)</f>
        <v>No</v>
      </c>
      <c r="J928" t="str">
        <f>VLOOKUP(A928,'Medical Examinations'!$B$2:$K$2337,9,0)</f>
        <v>Normal Weight</v>
      </c>
      <c r="K928" t="str">
        <f>VLOOKUP(A928,'Medical Examinations'!$B$2:$K$2337,10,0)</f>
        <v>Normal</v>
      </c>
      <c r="L928" s="14">
        <f>VLOOKUP(A928,'Hospitalisation Details'!B928:L3273,10,0)</f>
        <v>23555</v>
      </c>
      <c r="M928">
        <f>VLOOKUP(A928,'Hospitalisation Details'!$B$2:$L$2347,6,0)</f>
        <v>11833.78</v>
      </c>
      <c r="N928" t="str">
        <f>VLOOKUP(A928,'Hospitalisation Details'!$B$2:$L$2347,7,0)</f>
        <v>tier - 3</v>
      </c>
      <c r="O928" t="str">
        <f>VLOOKUP(A928,'Hospitalisation Details'!$B$2:$L$2347,8,0)</f>
        <v>tier - 3</v>
      </c>
      <c r="P928" t="str">
        <f>VLOOKUP(A928,'Hospitalisation Details'!$B$2:$L$2347,9,0)</f>
        <v>R1013</v>
      </c>
      <c r="Q928">
        <f>VLOOKUP(A928,'Hospitalisation Details'!$B$2:$L$2347,11,0)</f>
        <v>58</v>
      </c>
    </row>
    <row r="929" spans="1:17" ht="15.6" x14ac:dyDescent="0.3">
      <c r="A929" s="1" t="s">
        <v>1443</v>
      </c>
      <c r="B929" t="str">
        <f>VLOOKUP(A929,'Customer Names'!$A$2:$E$2336,5,)</f>
        <v xml:space="preserve">  Maria A</v>
      </c>
      <c r="C929">
        <f>VLOOKUP(A929,'Medical Examinations'!$B$2:$K$2337,2,)</f>
        <v>23.18</v>
      </c>
      <c r="D929">
        <f>VLOOKUP(A929,'Medical Examinations'!$B$2:$K$2337,3,0)</f>
        <v>8.31</v>
      </c>
      <c r="E929" t="str">
        <f>VLOOKUP(A929,'Medical Examinations'!$B$2:$K$2336,4,0)</f>
        <v>No</v>
      </c>
      <c r="F929" t="str">
        <f>VLOOKUP(A929,'Medical Examinations'!$B$2:$K$2337,5,0)</f>
        <v>No</v>
      </c>
      <c r="G929" t="str">
        <f>VLOOKUP(A929,'Medical Examinations'!$B$2:$K$2337,6,0)</f>
        <v>No</v>
      </c>
      <c r="H929">
        <f>VLOOKUP(A929,'Medical Examinations'!$B$2:$K$2337,7,0)</f>
        <v>0</v>
      </c>
      <c r="I929" t="str">
        <f>VLOOKUP(A929,'Medical Examinations'!$B$2:$K$2337,8,0)</f>
        <v>No</v>
      </c>
      <c r="J929" t="str">
        <f>VLOOKUP(A929,'Medical Examinations'!$B$2:$K$2337,9,0)</f>
        <v>Normal Weight</v>
      </c>
      <c r="K929" t="str">
        <f>VLOOKUP(A929,'Medical Examinations'!$B$2:$K$2337,10,0)</f>
        <v>Diabetes</v>
      </c>
      <c r="L929" s="14">
        <f>VLOOKUP(A929,'Hospitalisation Details'!B929:L3274,10,0)</f>
        <v>24018</v>
      </c>
      <c r="M929">
        <f>VLOOKUP(A929,'Hospitalisation Details'!$B$2:$L$2347,6,0)</f>
        <v>11830.61</v>
      </c>
      <c r="N929" t="str">
        <f>VLOOKUP(A929,'Hospitalisation Details'!$B$2:$L$2347,7,0)</f>
        <v>tier - 3</v>
      </c>
      <c r="O929" t="str">
        <f>VLOOKUP(A929,'Hospitalisation Details'!$B$2:$L$2347,8,0)</f>
        <v>tier - 1</v>
      </c>
      <c r="P929" t="str">
        <f>VLOOKUP(A929,'Hospitalisation Details'!$B$2:$L$2347,9,0)</f>
        <v>R1012</v>
      </c>
      <c r="Q929">
        <f>VLOOKUP(A929,'Hospitalisation Details'!$B$2:$L$2347,11,0)</f>
        <v>57</v>
      </c>
    </row>
    <row r="930" spans="1:17" ht="15.6" x14ac:dyDescent="0.3">
      <c r="A930" s="1" t="s">
        <v>1442</v>
      </c>
      <c r="B930" t="str">
        <f>VLOOKUP(A930,'Customer Names'!$A$2:$E$2336,5,)</f>
        <v xml:space="preserve">  Lisa M</v>
      </c>
      <c r="C930">
        <f>VLOOKUP(A930,'Medical Examinations'!$B$2:$K$2337,2,)</f>
        <v>35.409999999999997</v>
      </c>
      <c r="D930">
        <f>VLOOKUP(A930,'Medical Examinations'!$B$2:$K$2337,3,0)</f>
        <v>5.68</v>
      </c>
      <c r="E930" t="str">
        <f>VLOOKUP(A930,'Medical Examinations'!$B$2:$K$2336,4,0)</f>
        <v>No</v>
      </c>
      <c r="F930" t="str">
        <f>VLOOKUP(A930,'Medical Examinations'!$B$2:$K$2337,5,0)</f>
        <v>No</v>
      </c>
      <c r="G930" t="str">
        <f>VLOOKUP(A930,'Medical Examinations'!$B$2:$K$2337,6,0)</f>
        <v>No</v>
      </c>
      <c r="H930">
        <f>VLOOKUP(A930,'Medical Examinations'!$B$2:$K$2337,7,0)</f>
        <v>0</v>
      </c>
      <c r="I930" t="str">
        <f>VLOOKUP(A930,'Medical Examinations'!$B$2:$K$2337,8,0)</f>
        <v>No</v>
      </c>
      <c r="J930" t="str">
        <f>VLOOKUP(A930,'Medical Examinations'!$B$2:$K$2337,9,0)</f>
        <v>Obesity</v>
      </c>
      <c r="K930" t="str">
        <f>VLOOKUP(A930,'Medical Examinations'!$B$2:$K$2337,10,0)</f>
        <v>Normal</v>
      </c>
      <c r="L930" s="14">
        <f>VLOOKUP(A930,'Hospitalisation Details'!B930:L3275,10,0)</f>
        <v>30275</v>
      </c>
      <c r="M930">
        <f>VLOOKUP(A930,'Hospitalisation Details'!$B$2:$L$2347,6,0)</f>
        <v>11773.06</v>
      </c>
      <c r="N930" t="str">
        <f>VLOOKUP(A930,'Hospitalisation Details'!$B$2:$L$2347,7,0)</f>
        <v>tier - 3</v>
      </c>
      <c r="O930" t="str">
        <f>VLOOKUP(A930,'Hospitalisation Details'!$B$2:$L$2347,8,0)</f>
        <v>tier - 3</v>
      </c>
      <c r="P930" t="str">
        <f>VLOOKUP(A930,'Hospitalisation Details'!$B$2:$L$2347,9,0)</f>
        <v>R1026</v>
      </c>
      <c r="Q930">
        <f>VLOOKUP(A930,'Hospitalisation Details'!$B$2:$L$2347,11,0)</f>
        <v>40</v>
      </c>
    </row>
    <row r="931" spans="1:17" ht="15.6" x14ac:dyDescent="0.3">
      <c r="A931" s="1" t="s">
        <v>1441</v>
      </c>
      <c r="B931" t="str">
        <f>VLOOKUP(A931,'Customer Names'!$A$2:$E$2336,5,)</f>
        <v xml:space="preserve">  Steve Jr</v>
      </c>
      <c r="C931">
        <f>VLOOKUP(A931,'Medical Examinations'!$B$2:$K$2337,2,)</f>
        <v>32.11</v>
      </c>
      <c r="D931">
        <f>VLOOKUP(A931,'Medical Examinations'!$B$2:$K$2337,3,0)</f>
        <v>4.75</v>
      </c>
      <c r="E931" t="str">
        <f>VLOOKUP(A931,'Medical Examinations'!$B$2:$K$2336,4,0)</f>
        <v>Yes</v>
      </c>
      <c r="F931" t="str">
        <f>VLOOKUP(A931,'Medical Examinations'!$B$2:$K$2337,5,0)</f>
        <v>No</v>
      </c>
      <c r="G931" t="str">
        <f>VLOOKUP(A931,'Medical Examinations'!$B$2:$K$2337,6,0)</f>
        <v>No</v>
      </c>
      <c r="H931">
        <f>VLOOKUP(A931,'Medical Examinations'!$B$2:$K$2337,7,0)</f>
        <v>2</v>
      </c>
      <c r="I931" t="str">
        <f>VLOOKUP(A931,'Medical Examinations'!$B$2:$K$2337,8,0)</f>
        <v>No</v>
      </c>
      <c r="J931" t="str">
        <f>VLOOKUP(A931,'Medical Examinations'!$B$2:$K$2337,9,0)</f>
        <v>Obesity</v>
      </c>
      <c r="K931" t="str">
        <f>VLOOKUP(A931,'Medical Examinations'!$B$2:$K$2337,10,0)</f>
        <v>Normal</v>
      </c>
      <c r="L931" s="14">
        <f>VLOOKUP(A931,'Hospitalisation Details'!B931:L3276,10,0)</f>
        <v>24313</v>
      </c>
      <c r="M931">
        <f>VLOOKUP(A931,'Hospitalisation Details'!$B$2:$L$2347,6,0)</f>
        <v>11763</v>
      </c>
      <c r="N931" t="str">
        <f>VLOOKUP(A931,'Hospitalisation Details'!$B$2:$L$2347,7,0)</f>
        <v>tier - 3</v>
      </c>
      <c r="O931" t="str">
        <f>VLOOKUP(A931,'Hospitalisation Details'!$B$2:$L$2347,8,0)</f>
        <v>tier - 3</v>
      </c>
      <c r="P931" t="str">
        <f>VLOOKUP(A931,'Hospitalisation Details'!$B$2:$L$2347,9,0)</f>
        <v>R1016</v>
      </c>
      <c r="Q931">
        <f>VLOOKUP(A931,'Hospitalisation Details'!$B$2:$L$2347,11,0)</f>
        <v>56</v>
      </c>
    </row>
    <row r="932" spans="1:17" ht="15.6" x14ac:dyDescent="0.3">
      <c r="A932" s="1" t="s">
        <v>1440</v>
      </c>
      <c r="B932" t="str">
        <f>VLOOKUP(A932,'Customer Names'!$A$2:$E$2336,5,)</f>
        <v xml:space="preserve">  Tiffany</v>
      </c>
      <c r="C932">
        <f>VLOOKUP(A932,'Medical Examinations'!$B$2:$K$2337,2,)</f>
        <v>34.479999999999997</v>
      </c>
      <c r="D932">
        <f>VLOOKUP(A932,'Medical Examinations'!$B$2:$K$2337,3,0)</f>
        <v>6.31</v>
      </c>
      <c r="E932" t="str">
        <f>VLOOKUP(A932,'Medical Examinations'!$B$2:$K$2336,4,0)</f>
        <v>No</v>
      </c>
      <c r="F932" t="str">
        <f>VLOOKUP(A932,'Medical Examinations'!$B$2:$K$2337,5,0)</f>
        <v>No</v>
      </c>
      <c r="G932" t="str">
        <f>VLOOKUP(A932,'Medical Examinations'!$B$2:$K$2337,6,0)</f>
        <v>Yes</v>
      </c>
      <c r="H932">
        <f>VLOOKUP(A932,'Medical Examinations'!$B$2:$K$2337,7,0)</f>
        <v>1</v>
      </c>
      <c r="I932" t="str">
        <f>VLOOKUP(A932,'Medical Examinations'!$B$2:$K$2337,8,0)</f>
        <v>No</v>
      </c>
      <c r="J932" t="str">
        <f>VLOOKUP(A932,'Medical Examinations'!$B$2:$K$2337,9,0)</f>
        <v>Obesity</v>
      </c>
      <c r="K932" t="str">
        <f>VLOOKUP(A932,'Medical Examinations'!$B$2:$K$2337,10,0)</f>
        <v>Prediabetes</v>
      </c>
      <c r="L932" s="14">
        <f>VLOOKUP(A932,'Hospitalisation Details'!B932:L3277,10,0)</f>
        <v>29165</v>
      </c>
      <c r="M932">
        <f>VLOOKUP(A932,'Hospitalisation Details'!$B$2:$L$2347,6,0)</f>
        <v>11752.68</v>
      </c>
      <c r="N932" t="str">
        <f>VLOOKUP(A932,'Hospitalisation Details'!$B$2:$L$2347,7,0)</f>
        <v>tier - 3</v>
      </c>
      <c r="O932" t="str">
        <f>VLOOKUP(A932,'Hospitalisation Details'!$B$2:$L$2347,8,0)</f>
        <v>tier - 1</v>
      </c>
      <c r="P932" t="str">
        <f>VLOOKUP(A932,'Hospitalisation Details'!$B$2:$L$2347,9,0)</f>
        <v>R1026</v>
      </c>
      <c r="Q932">
        <f>VLOOKUP(A932,'Hospitalisation Details'!$B$2:$L$2347,11,0)</f>
        <v>43</v>
      </c>
    </row>
    <row r="933" spans="1:17" ht="15.6" x14ac:dyDescent="0.3">
      <c r="A933" s="1" t="s">
        <v>1439</v>
      </c>
      <c r="B933" t="str">
        <f>VLOOKUP(A933,'Customer Names'!$A$2:$E$2336,5,)</f>
        <v xml:space="preserve">  Greg</v>
      </c>
      <c r="C933">
        <f>VLOOKUP(A933,'Medical Examinations'!$B$2:$K$2337,2,)</f>
        <v>34.39</v>
      </c>
      <c r="D933">
        <f>VLOOKUP(A933,'Medical Examinations'!$B$2:$K$2337,3,0)</f>
        <v>6.28</v>
      </c>
      <c r="E933" t="str">
        <f>VLOOKUP(A933,'Medical Examinations'!$B$2:$K$2336,4,0)</f>
        <v>Yes</v>
      </c>
      <c r="F933" t="str">
        <f>VLOOKUP(A933,'Medical Examinations'!$B$2:$K$2337,5,0)</f>
        <v>No</v>
      </c>
      <c r="G933" t="str">
        <f>VLOOKUP(A933,'Medical Examinations'!$B$2:$K$2337,6,0)</f>
        <v>No</v>
      </c>
      <c r="H933">
        <f>VLOOKUP(A933,'Medical Examinations'!$B$2:$K$2337,7,0)</f>
        <v>1</v>
      </c>
      <c r="I933" t="str">
        <f>VLOOKUP(A933,'Medical Examinations'!$B$2:$K$2337,8,0)</f>
        <v>No</v>
      </c>
      <c r="J933" t="str">
        <f>VLOOKUP(A933,'Medical Examinations'!$B$2:$K$2337,9,0)</f>
        <v>Obesity</v>
      </c>
      <c r="K933" t="str">
        <f>VLOOKUP(A933,'Medical Examinations'!$B$2:$K$2337,10,0)</f>
        <v>Prediabetes</v>
      </c>
      <c r="L933" s="14">
        <f>VLOOKUP(A933,'Hospitalisation Details'!B933:L3278,10,0)</f>
        <v>23713</v>
      </c>
      <c r="M933">
        <f>VLOOKUP(A933,'Hospitalisation Details'!$B$2:$L$2347,6,0)</f>
        <v>11743.93</v>
      </c>
      <c r="N933" t="str">
        <f>VLOOKUP(A933,'Hospitalisation Details'!$B$2:$L$2347,7,0)</f>
        <v>tier - 3</v>
      </c>
      <c r="O933" t="str">
        <f>VLOOKUP(A933,'Hospitalisation Details'!$B$2:$L$2347,8,0)</f>
        <v>tier - 1</v>
      </c>
      <c r="P933" t="str">
        <f>VLOOKUP(A933,'Hospitalisation Details'!$B$2:$L$2347,9,0)</f>
        <v>R1012</v>
      </c>
      <c r="Q933">
        <f>VLOOKUP(A933,'Hospitalisation Details'!$B$2:$L$2347,11,0)</f>
        <v>58</v>
      </c>
    </row>
    <row r="934" spans="1:17" ht="15.6" x14ac:dyDescent="0.3">
      <c r="A934" s="1" t="s">
        <v>1438</v>
      </c>
      <c r="B934" t="str">
        <f>VLOOKUP(A934,'Customer Names'!$A$2:$E$2336,5,)</f>
        <v xml:space="preserve">  Dale</v>
      </c>
      <c r="C934">
        <f>VLOOKUP(A934,'Medical Examinations'!$B$2:$K$2337,2,)</f>
        <v>26.4</v>
      </c>
      <c r="D934">
        <f>VLOOKUP(A934,'Medical Examinations'!$B$2:$K$2337,3,0)</f>
        <v>9.2899999999999991</v>
      </c>
      <c r="E934" t="str">
        <f>VLOOKUP(A934,'Medical Examinations'!$B$2:$K$2336,4,0)</f>
        <v>Yes</v>
      </c>
      <c r="F934" t="str">
        <f>VLOOKUP(A934,'Medical Examinations'!$B$2:$K$2337,5,0)</f>
        <v>No</v>
      </c>
      <c r="G934" t="str">
        <f>VLOOKUP(A934,'Medical Examinations'!$B$2:$K$2337,6,0)</f>
        <v>Yes</v>
      </c>
      <c r="H934">
        <f>VLOOKUP(A934,'Medical Examinations'!$B$2:$K$2337,7,0)</f>
        <v>1</v>
      </c>
      <c r="I934" t="str">
        <f>VLOOKUP(A934,'Medical Examinations'!$B$2:$K$2337,8,0)</f>
        <v>No</v>
      </c>
      <c r="J934" t="str">
        <f>VLOOKUP(A934,'Medical Examinations'!$B$2:$K$2337,9,0)</f>
        <v>Overweight</v>
      </c>
      <c r="K934" t="str">
        <f>VLOOKUP(A934,'Medical Examinations'!$B$2:$K$2337,10,0)</f>
        <v>Diabetes</v>
      </c>
      <c r="L934" s="14">
        <f>VLOOKUP(A934,'Hospitalisation Details'!B934:L3279,10,0)</f>
        <v>23171</v>
      </c>
      <c r="M934">
        <f>VLOOKUP(A934,'Hospitalisation Details'!$B$2:$L$2347,6,0)</f>
        <v>11743.3</v>
      </c>
      <c r="N934" t="str">
        <f>VLOOKUP(A934,'Hospitalisation Details'!$B$2:$L$2347,7,0)</f>
        <v>tier - 3</v>
      </c>
      <c r="O934" t="str">
        <f>VLOOKUP(A934,'Hospitalisation Details'!$B$2:$L$2347,8,0)</f>
        <v>tier - 3</v>
      </c>
      <c r="P934" t="str">
        <f>VLOOKUP(A934,'Hospitalisation Details'!$B$2:$L$2347,9,0)</f>
        <v>R1013</v>
      </c>
      <c r="Q934">
        <f>VLOOKUP(A934,'Hospitalisation Details'!$B$2:$L$2347,11,0)</f>
        <v>59</v>
      </c>
    </row>
    <row r="935" spans="1:17" ht="15.6" x14ac:dyDescent="0.3">
      <c r="A935" s="1" t="s">
        <v>1437</v>
      </c>
      <c r="B935" t="str">
        <f>VLOOKUP(A935,'Customer Names'!$A$2:$E$2336,5,)</f>
        <v xml:space="preserve">  Brittany A</v>
      </c>
      <c r="C935">
        <f>VLOOKUP(A935,'Medical Examinations'!$B$2:$K$2337,2,)</f>
        <v>28.1</v>
      </c>
      <c r="D935">
        <f>VLOOKUP(A935,'Medical Examinations'!$B$2:$K$2337,3,0)</f>
        <v>5.79</v>
      </c>
      <c r="E935" t="str">
        <f>VLOOKUP(A935,'Medical Examinations'!$B$2:$K$2336,4,0)</f>
        <v>Yes</v>
      </c>
      <c r="F935" t="str">
        <f>VLOOKUP(A935,'Medical Examinations'!$B$2:$K$2337,5,0)</f>
        <v>No</v>
      </c>
      <c r="G935" t="str">
        <f>VLOOKUP(A935,'Medical Examinations'!$B$2:$K$2337,6,0)</f>
        <v>Yes</v>
      </c>
      <c r="H935">
        <f>VLOOKUP(A935,'Medical Examinations'!$B$2:$K$2337,7,0)</f>
        <v>1</v>
      </c>
      <c r="I935" t="str">
        <f>VLOOKUP(A935,'Medical Examinations'!$B$2:$K$2337,8,0)</f>
        <v>No</v>
      </c>
      <c r="J935" t="str">
        <f>VLOOKUP(A935,'Medical Examinations'!$B$2:$K$2337,9,0)</f>
        <v>Overweight</v>
      </c>
      <c r="K935" t="str">
        <f>VLOOKUP(A935,'Medical Examinations'!$B$2:$K$2337,10,0)</f>
        <v>Prediabetes</v>
      </c>
      <c r="L935" s="14">
        <f>VLOOKUP(A935,'Hospitalisation Details'!B935:L3280,10,0)</f>
        <v>25519</v>
      </c>
      <c r="M935">
        <f>VLOOKUP(A935,'Hospitalisation Details'!$B$2:$L$2347,6,0)</f>
        <v>11741.73</v>
      </c>
      <c r="N935" t="str">
        <f>VLOOKUP(A935,'Hospitalisation Details'!$B$2:$L$2347,7,0)</f>
        <v>tier - 3</v>
      </c>
      <c r="O935" t="str">
        <f>VLOOKUP(A935,'Hospitalisation Details'!$B$2:$L$2347,8,0)</f>
        <v>tier - 1</v>
      </c>
      <c r="P935" t="str">
        <f>VLOOKUP(A935,'Hospitalisation Details'!$B$2:$L$2347,9,0)</f>
        <v>R1011</v>
      </c>
      <c r="Q935">
        <f>VLOOKUP(A935,'Hospitalisation Details'!$B$2:$L$2347,11,0)</f>
        <v>53</v>
      </c>
    </row>
    <row r="936" spans="1:17" ht="15.6" x14ac:dyDescent="0.3">
      <c r="A936" s="1" t="s">
        <v>1436</v>
      </c>
      <c r="B936" t="str">
        <f>VLOOKUP(A936,'Customer Names'!$A$2:$E$2336,5,)</f>
        <v xml:space="preserve">  Robert S</v>
      </c>
      <c r="C936">
        <f>VLOOKUP(A936,'Medical Examinations'!$B$2:$K$2337,2,)</f>
        <v>27</v>
      </c>
      <c r="D936">
        <f>VLOOKUP(A936,'Medical Examinations'!$B$2:$K$2337,3,0)</f>
        <v>4.54</v>
      </c>
      <c r="E936" t="str">
        <f>VLOOKUP(A936,'Medical Examinations'!$B$2:$K$2336,4,0)</f>
        <v>Yes</v>
      </c>
      <c r="F936" t="str">
        <f>VLOOKUP(A936,'Medical Examinations'!$B$2:$K$2337,5,0)</f>
        <v>No</v>
      </c>
      <c r="G936" t="str">
        <f>VLOOKUP(A936,'Medical Examinations'!$B$2:$K$2337,6,0)</f>
        <v>No</v>
      </c>
      <c r="H936">
        <f>VLOOKUP(A936,'Medical Examinations'!$B$2:$K$2337,7,0)</f>
        <v>1</v>
      </c>
      <c r="I936" t="str">
        <f>VLOOKUP(A936,'Medical Examinations'!$B$2:$K$2337,8,0)</f>
        <v>No</v>
      </c>
      <c r="J936" t="str">
        <f>VLOOKUP(A936,'Medical Examinations'!$B$2:$K$2337,9,0)</f>
        <v>Overweight</v>
      </c>
      <c r="K936" t="str">
        <f>VLOOKUP(A936,'Medical Examinations'!$B$2:$K$2337,10,0)</f>
        <v>Normal</v>
      </c>
      <c r="L936" s="14">
        <f>VLOOKUP(A936,'Hospitalisation Details'!B936:L3281,10,0)</f>
        <v>32391</v>
      </c>
      <c r="M936">
        <f>VLOOKUP(A936,'Hospitalisation Details'!$B$2:$L$2347,6,0)</f>
        <v>11737.85</v>
      </c>
      <c r="N936" t="str">
        <f>VLOOKUP(A936,'Hospitalisation Details'!$B$2:$L$2347,7,0)</f>
        <v>tier - 3</v>
      </c>
      <c r="O936" t="str">
        <f>VLOOKUP(A936,'Hospitalisation Details'!$B$2:$L$2347,8,0)</f>
        <v>tier - 1</v>
      </c>
      <c r="P936" t="str">
        <f>VLOOKUP(A936,'Hospitalisation Details'!$B$2:$L$2347,9,0)</f>
        <v>R1011</v>
      </c>
      <c r="Q936">
        <f>VLOOKUP(A936,'Hospitalisation Details'!$B$2:$L$2347,11,0)</f>
        <v>34</v>
      </c>
    </row>
    <row r="937" spans="1:17" ht="15.6" x14ac:dyDescent="0.3">
      <c r="A937" s="1" t="s">
        <v>1435</v>
      </c>
      <c r="B937" t="str">
        <f>VLOOKUP(A937,'Customer Names'!$A$2:$E$2336,5,)</f>
        <v xml:space="preserve">  Cameron</v>
      </c>
      <c r="C937">
        <f>VLOOKUP(A937,'Medical Examinations'!$B$2:$K$2337,2,)</f>
        <v>28.594999999999999</v>
      </c>
      <c r="D937">
        <f>VLOOKUP(A937,'Medical Examinations'!$B$2:$K$2337,3,0)</f>
        <v>4.68</v>
      </c>
      <c r="E937" t="str">
        <f>VLOOKUP(A937,'Medical Examinations'!$B$2:$K$2336,4,0)</f>
        <v>Yes</v>
      </c>
      <c r="F937" t="str">
        <f>VLOOKUP(A937,'Medical Examinations'!$B$2:$K$2337,5,0)</f>
        <v>No</v>
      </c>
      <c r="G937" t="str">
        <f>VLOOKUP(A937,'Medical Examinations'!$B$2:$K$2337,6,0)</f>
        <v>No</v>
      </c>
      <c r="H937">
        <f>VLOOKUP(A937,'Medical Examinations'!$B$2:$K$2337,7,0)</f>
        <v>1</v>
      </c>
      <c r="I937" t="str">
        <f>VLOOKUP(A937,'Medical Examinations'!$B$2:$K$2337,8,0)</f>
        <v>No</v>
      </c>
      <c r="J937" t="str">
        <f>VLOOKUP(A937,'Medical Examinations'!$B$2:$K$2337,9,0)</f>
        <v>Overweight</v>
      </c>
      <c r="K937" t="str">
        <f>VLOOKUP(A937,'Medical Examinations'!$B$2:$K$2337,10,0)</f>
        <v>Normal</v>
      </c>
      <c r="L937" s="14">
        <f>VLOOKUP(A937,'Hospitalisation Details'!B937:L3282,10,0)</f>
        <v>23690</v>
      </c>
      <c r="M937">
        <f>VLOOKUP(A937,'Hospitalisation Details'!$B$2:$L$2347,6,0)</f>
        <v>11735.88</v>
      </c>
      <c r="N937" t="str">
        <f>VLOOKUP(A937,'Hospitalisation Details'!$B$2:$L$2347,7,0)</f>
        <v>tier - 3</v>
      </c>
      <c r="O937" t="str">
        <f>VLOOKUP(A937,'Hospitalisation Details'!$B$2:$L$2347,8,0)</f>
        <v>tier - 1</v>
      </c>
      <c r="P937" t="str">
        <f>VLOOKUP(A937,'Hospitalisation Details'!$B$2:$L$2347,9,0)</f>
        <v>R1012</v>
      </c>
      <c r="Q937">
        <f>VLOOKUP(A937,'Hospitalisation Details'!$B$2:$L$2347,11,0)</f>
        <v>58</v>
      </c>
    </row>
    <row r="938" spans="1:17" ht="15.6" x14ac:dyDescent="0.3">
      <c r="A938" s="1" t="s">
        <v>1434</v>
      </c>
      <c r="B938" t="str">
        <f>VLOOKUP(A938,'Customer Names'!$A$2:$E$2336,5,)</f>
        <v xml:space="preserve">  Ulrike</v>
      </c>
      <c r="C938">
        <f>VLOOKUP(A938,'Medical Examinations'!$B$2:$K$2337,2,)</f>
        <v>36.799999999999997</v>
      </c>
      <c r="D938">
        <f>VLOOKUP(A938,'Medical Examinations'!$B$2:$K$2337,3,0)</f>
        <v>5.88</v>
      </c>
      <c r="E938" t="str">
        <f>VLOOKUP(A938,'Medical Examinations'!$B$2:$K$2336,4,0)</f>
        <v>No</v>
      </c>
      <c r="F938" t="str">
        <f>VLOOKUP(A938,'Medical Examinations'!$B$2:$K$2337,5,0)</f>
        <v>No</v>
      </c>
      <c r="G938" t="str">
        <f>VLOOKUP(A938,'Medical Examinations'!$B$2:$K$2337,6,0)</f>
        <v>No</v>
      </c>
      <c r="H938">
        <f>VLOOKUP(A938,'Medical Examinations'!$B$2:$K$2337,7,0)</f>
        <v>1</v>
      </c>
      <c r="I938" t="str">
        <f>VLOOKUP(A938,'Medical Examinations'!$B$2:$K$2337,8,0)</f>
        <v>No</v>
      </c>
      <c r="J938" t="str">
        <f>VLOOKUP(A938,'Medical Examinations'!$B$2:$K$2337,9,0)</f>
        <v>Obesity</v>
      </c>
      <c r="K938" t="str">
        <f>VLOOKUP(A938,'Medical Examinations'!$B$2:$K$2337,10,0)</f>
        <v>Prediabetes</v>
      </c>
      <c r="L938" s="14">
        <f>VLOOKUP(A938,'Hospitalisation Details'!B938:L3283,10,0)</f>
        <v>31012</v>
      </c>
      <c r="M938">
        <f>VLOOKUP(A938,'Hospitalisation Details'!$B$2:$L$2347,6,0)</f>
        <v>11730.82</v>
      </c>
      <c r="N938" t="str">
        <f>VLOOKUP(A938,'Hospitalisation Details'!$B$2:$L$2347,7,0)</f>
        <v>tier - 3</v>
      </c>
      <c r="O938" t="str">
        <f>VLOOKUP(A938,'Hospitalisation Details'!$B$2:$L$2347,8,0)</f>
        <v>tier - 3</v>
      </c>
      <c r="P938" t="str">
        <f>VLOOKUP(A938,'Hospitalisation Details'!$B$2:$L$2347,9,0)</f>
        <v>R1026</v>
      </c>
      <c r="Q938">
        <f>VLOOKUP(A938,'Hospitalisation Details'!$B$2:$L$2347,11,0)</f>
        <v>38</v>
      </c>
    </row>
    <row r="939" spans="1:17" ht="15.6" x14ac:dyDescent="0.3">
      <c r="A939" s="1" t="s">
        <v>1433</v>
      </c>
      <c r="B939" t="str">
        <f>VLOOKUP(A939,'Customer Names'!$A$2:$E$2336,5,)</f>
        <v xml:space="preserve">  Katlyn A</v>
      </c>
      <c r="C939">
        <f>VLOOKUP(A939,'Medical Examinations'!$B$2:$K$2337,2,)</f>
        <v>23.75</v>
      </c>
      <c r="D939">
        <f>VLOOKUP(A939,'Medical Examinations'!$B$2:$K$2337,3,0)</f>
        <v>5.42</v>
      </c>
      <c r="E939" t="str">
        <f>VLOOKUP(A939,'Medical Examinations'!$B$2:$K$2336,4,0)</f>
        <v>Yes</v>
      </c>
      <c r="F939" t="str">
        <f>VLOOKUP(A939,'Medical Examinations'!$B$2:$K$2337,5,0)</f>
        <v>No</v>
      </c>
      <c r="G939" t="str">
        <f>VLOOKUP(A939,'Medical Examinations'!$B$2:$K$2337,6,0)</f>
        <v>Yes</v>
      </c>
      <c r="H939">
        <f>VLOOKUP(A939,'Medical Examinations'!$B$2:$K$2337,7,0)</f>
        <v>1</v>
      </c>
      <c r="I939" t="str">
        <f>VLOOKUP(A939,'Medical Examinations'!$B$2:$K$2337,8,0)</f>
        <v>No</v>
      </c>
      <c r="J939" t="str">
        <f>VLOOKUP(A939,'Medical Examinations'!$B$2:$K$2337,9,0)</f>
        <v>Normal Weight</v>
      </c>
      <c r="K939" t="str">
        <f>VLOOKUP(A939,'Medical Examinations'!$B$2:$K$2337,10,0)</f>
        <v>Normal</v>
      </c>
      <c r="L939" s="14">
        <f>VLOOKUP(A939,'Hospitalisation Details'!B939:L3284,10,0)</f>
        <v>25488</v>
      </c>
      <c r="M939">
        <f>VLOOKUP(A939,'Hospitalisation Details'!$B$2:$L$2347,6,0)</f>
        <v>11729.68</v>
      </c>
      <c r="N939" t="str">
        <f>VLOOKUP(A939,'Hospitalisation Details'!$B$2:$L$2347,7,0)</f>
        <v>tier - 3</v>
      </c>
      <c r="O939" t="str">
        <f>VLOOKUP(A939,'Hospitalisation Details'!$B$2:$L$2347,8,0)</f>
        <v>tier - 1</v>
      </c>
      <c r="P939" t="str">
        <f>VLOOKUP(A939,'Hospitalisation Details'!$B$2:$L$2347,9,0)</f>
        <v>R1024</v>
      </c>
      <c r="Q939">
        <f>VLOOKUP(A939,'Hospitalisation Details'!$B$2:$L$2347,11,0)</f>
        <v>53</v>
      </c>
    </row>
    <row r="940" spans="1:17" ht="15.6" x14ac:dyDescent="0.3">
      <c r="A940" s="1" t="s">
        <v>1432</v>
      </c>
      <c r="B940" t="str">
        <f>VLOOKUP(A940,'Customer Names'!$A$2:$E$2336,5,)</f>
        <v xml:space="preserve">  Morgan B</v>
      </c>
      <c r="C940">
        <f>VLOOKUP(A940,'Medical Examinations'!$B$2:$K$2337,2,)</f>
        <v>35.619999999999997</v>
      </c>
      <c r="D940">
        <f>VLOOKUP(A940,'Medical Examinations'!$B$2:$K$2337,3,0)</f>
        <v>4.16</v>
      </c>
      <c r="E940" t="str">
        <f>VLOOKUP(A940,'Medical Examinations'!$B$2:$K$2336,4,0)</f>
        <v>No</v>
      </c>
      <c r="F940" t="str">
        <f>VLOOKUP(A940,'Medical Examinations'!$B$2:$K$2337,5,0)</f>
        <v>No</v>
      </c>
      <c r="G940" t="str">
        <f>VLOOKUP(A940,'Medical Examinations'!$B$2:$K$2337,6,0)</f>
        <v>No</v>
      </c>
      <c r="H940">
        <f>VLOOKUP(A940,'Medical Examinations'!$B$2:$K$2337,7,0)</f>
        <v>0</v>
      </c>
      <c r="I940" t="str">
        <f>VLOOKUP(A940,'Medical Examinations'!$B$2:$K$2337,8,0)</f>
        <v>No</v>
      </c>
      <c r="J940" t="str">
        <f>VLOOKUP(A940,'Medical Examinations'!$B$2:$K$2337,9,0)</f>
        <v>Obesity</v>
      </c>
      <c r="K940" t="str">
        <f>VLOOKUP(A940,'Medical Examinations'!$B$2:$K$2337,10,0)</f>
        <v>Normal</v>
      </c>
      <c r="L940" s="14">
        <f>VLOOKUP(A940,'Hospitalisation Details'!B940:L3285,10,0)</f>
        <v>30245</v>
      </c>
      <c r="M940">
        <f>VLOOKUP(A940,'Hospitalisation Details'!$B$2:$L$2347,6,0)</f>
        <v>11712.97</v>
      </c>
      <c r="N940" t="str">
        <f>VLOOKUP(A940,'Hospitalisation Details'!$B$2:$L$2347,7,0)</f>
        <v>tier - 3</v>
      </c>
      <c r="O940" t="str">
        <f>VLOOKUP(A940,'Hospitalisation Details'!$B$2:$L$2347,8,0)</f>
        <v>tier - 2</v>
      </c>
      <c r="P940" t="str">
        <f>VLOOKUP(A940,'Hospitalisation Details'!$B$2:$L$2347,9,0)</f>
        <v>R1021</v>
      </c>
      <c r="Q940">
        <f>VLOOKUP(A940,'Hospitalisation Details'!$B$2:$L$2347,11,0)</f>
        <v>40</v>
      </c>
    </row>
    <row r="941" spans="1:17" ht="15.6" x14ac:dyDescent="0.3">
      <c r="A941" s="1" t="s">
        <v>1431</v>
      </c>
      <c r="B941" t="str">
        <f>VLOOKUP(A941,'Customer Names'!$A$2:$E$2336,5,)</f>
        <v xml:space="preserve">  Peter</v>
      </c>
      <c r="C941">
        <f>VLOOKUP(A941,'Medical Examinations'!$B$2:$K$2337,2,)</f>
        <v>30.69</v>
      </c>
      <c r="D941">
        <f>VLOOKUP(A941,'Medical Examinations'!$B$2:$K$2337,3,0)</f>
        <v>7.05</v>
      </c>
      <c r="E941" t="str">
        <f>VLOOKUP(A941,'Medical Examinations'!$B$2:$K$2336,4,0)</f>
        <v>Yes</v>
      </c>
      <c r="F941" t="str">
        <f>VLOOKUP(A941,'Medical Examinations'!$B$2:$K$2337,5,0)</f>
        <v>No</v>
      </c>
      <c r="G941" t="str">
        <f>VLOOKUP(A941,'Medical Examinations'!$B$2:$K$2337,6,0)</f>
        <v>No</v>
      </c>
      <c r="H941">
        <f>VLOOKUP(A941,'Medical Examinations'!$B$2:$K$2337,7,0)</f>
        <v>2</v>
      </c>
      <c r="I941" t="str">
        <f>VLOOKUP(A941,'Medical Examinations'!$B$2:$K$2337,8,0)</f>
        <v>No</v>
      </c>
      <c r="J941" t="str">
        <f>VLOOKUP(A941,'Medical Examinations'!$B$2:$K$2337,9,0)</f>
        <v>Obesity</v>
      </c>
      <c r="K941" t="str">
        <f>VLOOKUP(A941,'Medical Examinations'!$B$2:$K$2337,10,0)</f>
        <v>Diabetes</v>
      </c>
      <c r="L941" s="14">
        <f>VLOOKUP(A941,'Hospitalisation Details'!B941:L3286,10,0)</f>
        <v>25903</v>
      </c>
      <c r="M941">
        <f>VLOOKUP(A941,'Hospitalisation Details'!$B$2:$L$2347,6,0)</f>
        <v>11696.52</v>
      </c>
      <c r="N941" t="str">
        <f>VLOOKUP(A941,'Hospitalisation Details'!$B$2:$L$2347,7,0)</f>
        <v>tier - 3</v>
      </c>
      <c r="O941" t="str">
        <f>VLOOKUP(A941,'Hospitalisation Details'!$B$2:$L$2347,8,0)</f>
        <v>tier - 1</v>
      </c>
      <c r="P941" t="str">
        <f>VLOOKUP(A941,'Hospitalisation Details'!$B$2:$L$2347,9,0)</f>
        <v>R1021</v>
      </c>
      <c r="Q941">
        <f>VLOOKUP(A941,'Hospitalisation Details'!$B$2:$L$2347,11,0)</f>
        <v>52</v>
      </c>
    </row>
    <row r="942" spans="1:17" ht="15.6" x14ac:dyDescent="0.3">
      <c r="A942" s="1" t="s">
        <v>1430</v>
      </c>
      <c r="B942" t="str">
        <f>VLOOKUP(A942,'Customer Names'!$A$2:$E$2336,5,)</f>
        <v xml:space="preserve">  Chandler</v>
      </c>
      <c r="C942">
        <f>VLOOKUP(A942,'Medical Examinations'!$B$2:$K$2337,2,)</f>
        <v>35.799999999999997</v>
      </c>
      <c r="D942">
        <f>VLOOKUP(A942,'Medical Examinations'!$B$2:$K$2337,3,0)</f>
        <v>5.63</v>
      </c>
      <c r="E942" t="str">
        <f>VLOOKUP(A942,'Medical Examinations'!$B$2:$K$2336,4,0)</f>
        <v>Yes</v>
      </c>
      <c r="F942" t="str">
        <f>VLOOKUP(A942,'Medical Examinations'!$B$2:$K$2337,5,0)</f>
        <v>No</v>
      </c>
      <c r="G942" t="str">
        <f>VLOOKUP(A942,'Medical Examinations'!$B$2:$K$2337,6,0)</f>
        <v>No</v>
      </c>
      <c r="H942">
        <f>VLOOKUP(A942,'Medical Examinations'!$B$2:$K$2337,7,0)</f>
        <v>2</v>
      </c>
      <c r="I942" t="str">
        <f>VLOOKUP(A942,'Medical Examinations'!$B$2:$K$2337,8,0)</f>
        <v>No</v>
      </c>
      <c r="J942" t="str">
        <f>VLOOKUP(A942,'Medical Examinations'!$B$2:$K$2337,9,0)</f>
        <v>Obesity</v>
      </c>
      <c r="K942" t="str">
        <f>VLOOKUP(A942,'Medical Examinations'!$B$2:$K$2337,10,0)</f>
        <v>Normal</v>
      </c>
      <c r="L942" s="14">
        <f>VLOOKUP(A942,'Hospitalisation Details'!B942:L3287,10,0)</f>
        <v>24420</v>
      </c>
      <c r="M942">
        <f>VLOOKUP(A942,'Hospitalisation Details'!$B$2:$L$2347,6,0)</f>
        <v>11674.13</v>
      </c>
      <c r="N942" t="str">
        <f>VLOOKUP(A942,'Hospitalisation Details'!$B$2:$L$2347,7,0)</f>
        <v>tier - 3</v>
      </c>
      <c r="O942" t="str">
        <f>VLOOKUP(A942,'Hospitalisation Details'!$B$2:$L$2347,8,0)</f>
        <v>tier - 1</v>
      </c>
      <c r="P942" t="str">
        <f>VLOOKUP(A942,'Hospitalisation Details'!$B$2:$L$2347,9,0)</f>
        <v>R1011</v>
      </c>
      <c r="Q942">
        <f>VLOOKUP(A942,'Hospitalisation Details'!$B$2:$L$2347,11,0)</f>
        <v>56</v>
      </c>
    </row>
    <row r="943" spans="1:17" ht="15.6" x14ac:dyDescent="0.3">
      <c r="A943" s="1" t="s">
        <v>1429</v>
      </c>
      <c r="B943" t="str">
        <f>VLOOKUP(A943,'Customer Names'!$A$2:$E$2336,5,)</f>
        <v xml:space="preserve">  Silvana M</v>
      </c>
      <c r="C943">
        <f>VLOOKUP(A943,'Medical Examinations'!$B$2:$K$2337,2,)</f>
        <v>28.785</v>
      </c>
      <c r="D943">
        <f>VLOOKUP(A943,'Medical Examinations'!$B$2:$K$2337,3,0)</f>
        <v>4.24</v>
      </c>
      <c r="E943" t="str">
        <f>VLOOKUP(A943,'Medical Examinations'!$B$2:$K$2336,4,0)</f>
        <v>Yes</v>
      </c>
      <c r="F943" t="str">
        <f>VLOOKUP(A943,'Medical Examinations'!$B$2:$K$2337,5,0)</f>
        <v>No</v>
      </c>
      <c r="G943" t="str">
        <f>VLOOKUP(A943,'Medical Examinations'!$B$2:$K$2337,6,0)</f>
        <v>No</v>
      </c>
      <c r="H943">
        <f>VLOOKUP(A943,'Medical Examinations'!$B$2:$K$2337,7,0)</f>
        <v>2</v>
      </c>
      <c r="I943" t="str">
        <f>VLOOKUP(A943,'Medical Examinations'!$B$2:$K$2337,8,0)</f>
        <v>No</v>
      </c>
      <c r="J943" t="str">
        <f>VLOOKUP(A943,'Medical Examinations'!$B$2:$K$2337,9,0)</f>
        <v>Overweight</v>
      </c>
      <c r="K943" t="str">
        <f>VLOOKUP(A943,'Medical Examinations'!$B$2:$K$2337,10,0)</f>
        <v>Normal</v>
      </c>
      <c r="L943" s="14">
        <f>VLOOKUP(A943,'Hospitalisation Details'!B943:L3288,10,0)</f>
        <v>24342</v>
      </c>
      <c r="M943">
        <f>VLOOKUP(A943,'Hospitalisation Details'!$B$2:$L$2347,6,0)</f>
        <v>11658.38</v>
      </c>
      <c r="N943" t="str">
        <f>VLOOKUP(A943,'Hospitalisation Details'!$B$2:$L$2347,7,0)</f>
        <v>tier - 3</v>
      </c>
      <c r="O943" t="str">
        <f>VLOOKUP(A943,'Hospitalisation Details'!$B$2:$L$2347,8,0)</f>
        <v>tier - 3</v>
      </c>
      <c r="P943" t="str">
        <f>VLOOKUP(A943,'Hospitalisation Details'!$B$2:$L$2347,9,0)</f>
        <v>R1024</v>
      </c>
      <c r="Q943">
        <f>VLOOKUP(A943,'Hospitalisation Details'!$B$2:$L$2347,11,0)</f>
        <v>56</v>
      </c>
    </row>
    <row r="944" spans="1:17" ht="15.6" x14ac:dyDescent="0.3">
      <c r="A944" s="1" t="s">
        <v>1428</v>
      </c>
      <c r="B944" t="str">
        <f>VLOOKUP(A944,'Customer Names'!$A$2:$E$2336,5,)</f>
        <v xml:space="preserve">  Natty</v>
      </c>
      <c r="C944">
        <f>VLOOKUP(A944,'Medical Examinations'!$B$2:$K$2337,2,)</f>
        <v>28.594999999999999</v>
      </c>
      <c r="D944">
        <f>VLOOKUP(A944,'Medical Examinations'!$B$2:$K$2337,3,0)</f>
        <v>4.96</v>
      </c>
      <c r="E944" t="str">
        <f>VLOOKUP(A944,'Medical Examinations'!$B$2:$K$2336,4,0)</f>
        <v>Yes</v>
      </c>
      <c r="F944" t="str">
        <f>VLOOKUP(A944,'Medical Examinations'!$B$2:$K$2337,5,0)</f>
        <v>No</v>
      </c>
      <c r="G944" t="str">
        <f>VLOOKUP(A944,'Medical Examinations'!$B$2:$K$2337,6,0)</f>
        <v>No</v>
      </c>
      <c r="H944">
        <f>VLOOKUP(A944,'Medical Examinations'!$B$2:$K$2337,7,0)</f>
        <v>2</v>
      </c>
      <c r="I944" t="str">
        <f>VLOOKUP(A944,'Medical Examinations'!$B$2:$K$2337,8,0)</f>
        <v>No</v>
      </c>
      <c r="J944" t="str">
        <f>VLOOKUP(A944,'Medical Examinations'!$B$2:$K$2337,9,0)</f>
        <v>Overweight</v>
      </c>
      <c r="K944" t="str">
        <f>VLOOKUP(A944,'Medical Examinations'!$B$2:$K$2337,10,0)</f>
        <v>Normal</v>
      </c>
      <c r="L944" s="14">
        <f>VLOOKUP(A944,'Hospitalisation Details'!B944:L3289,10,0)</f>
        <v>24294</v>
      </c>
      <c r="M944">
        <f>VLOOKUP(A944,'Hospitalisation Details'!$B$2:$L$2347,6,0)</f>
        <v>11658.12</v>
      </c>
      <c r="N944" t="str">
        <f>VLOOKUP(A944,'Hospitalisation Details'!$B$2:$L$2347,7,0)</f>
        <v>tier - 3</v>
      </c>
      <c r="O944" t="str">
        <f>VLOOKUP(A944,'Hospitalisation Details'!$B$2:$L$2347,8,0)</f>
        <v>tier - 1</v>
      </c>
      <c r="P944" t="str">
        <f>VLOOKUP(A944,'Hospitalisation Details'!$B$2:$L$2347,9,0)</f>
        <v>R1024</v>
      </c>
      <c r="Q944">
        <f>VLOOKUP(A944,'Hospitalisation Details'!$B$2:$L$2347,11,0)</f>
        <v>56</v>
      </c>
    </row>
    <row r="945" spans="1:17" ht="15.6" x14ac:dyDescent="0.3">
      <c r="A945" s="1" t="s">
        <v>1427</v>
      </c>
      <c r="B945" t="str">
        <f>VLOOKUP(A945,'Customer Names'!$A$2:$E$2336,5,)</f>
        <v xml:space="preserve">  Nicholas T</v>
      </c>
      <c r="C945">
        <f>VLOOKUP(A945,'Medical Examinations'!$B$2:$K$2337,2,)</f>
        <v>48.75</v>
      </c>
      <c r="D945">
        <f>VLOOKUP(A945,'Medical Examinations'!$B$2:$K$2337,3,0)</f>
        <v>4.34</v>
      </c>
      <c r="E945" t="str">
        <f>VLOOKUP(A945,'Medical Examinations'!$B$2:$K$2336,4,0)</f>
        <v>No</v>
      </c>
      <c r="F945" t="str">
        <f>VLOOKUP(A945,'Medical Examinations'!$B$2:$K$2337,5,0)</f>
        <v>No</v>
      </c>
      <c r="G945" t="str">
        <f>VLOOKUP(A945,'Medical Examinations'!$B$2:$K$2337,6,0)</f>
        <v>No</v>
      </c>
      <c r="H945">
        <f>VLOOKUP(A945,'Medical Examinations'!$B$2:$K$2337,7,0)</f>
        <v>0</v>
      </c>
      <c r="I945" t="str">
        <f>VLOOKUP(A945,'Medical Examinations'!$B$2:$K$2337,8,0)</f>
        <v>No</v>
      </c>
      <c r="J945" t="str">
        <f>VLOOKUP(A945,'Medical Examinations'!$B$2:$K$2337,9,0)</f>
        <v>Obesity</v>
      </c>
      <c r="K945" t="str">
        <f>VLOOKUP(A945,'Medical Examinations'!$B$2:$K$2337,10,0)</f>
        <v>Normal</v>
      </c>
      <c r="L945" s="14">
        <f>VLOOKUP(A945,'Hospitalisation Details'!B945:L3290,10,0)</f>
        <v>34535</v>
      </c>
      <c r="M945">
        <f>VLOOKUP(A945,'Hospitalisation Details'!$B$2:$L$2347,6,0)</f>
        <v>11657.81</v>
      </c>
      <c r="N945" t="str">
        <f>VLOOKUP(A945,'Hospitalisation Details'!$B$2:$L$2347,7,0)</f>
        <v>tier - 3</v>
      </c>
      <c r="O945" t="str">
        <f>VLOOKUP(A945,'Hospitalisation Details'!$B$2:$L$2347,8,0)</f>
        <v>tier - 2</v>
      </c>
      <c r="P945" t="str">
        <f>VLOOKUP(A945,'Hospitalisation Details'!$B$2:$L$2347,9,0)</f>
        <v>R1023</v>
      </c>
      <c r="Q945">
        <f>VLOOKUP(A945,'Hospitalisation Details'!$B$2:$L$2347,11,0)</f>
        <v>28</v>
      </c>
    </row>
    <row r="946" spans="1:17" ht="15.6" x14ac:dyDescent="0.3">
      <c r="A946" s="1" t="s">
        <v>1426</v>
      </c>
      <c r="B946" t="str">
        <f>VLOOKUP(A946,'Customer Names'!$A$2:$E$2336,5,)</f>
        <v xml:space="preserve">  Rebecca</v>
      </c>
      <c r="C946">
        <f>VLOOKUP(A946,'Medical Examinations'!$B$2:$K$2337,2,)</f>
        <v>28.31</v>
      </c>
      <c r="D946">
        <f>VLOOKUP(A946,'Medical Examinations'!$B$2:$K$2337,3,0)</f>
        <v>5.43</v>
      </c>
      <c r="E946" t="str">
        <f>VLOOKUP(A946,'Medical Examinations'!$B$2:$K$2336,4,0)</f>
        <v>Yes</v>
      </c>
      <c r="F946" t="str">
        <f>VLOOKUP(A946,'Medical Examinations'!$B$2:$K$2337,5,0)</f>
        <v>No</v>
      </c>
      <c r="G946" t="str">
        <f>VLOOKUP(A946,'Medical Examinations'!$B$2:$K$2337,6,0)</f>
        <v>No</v>
      </c>
      <c r="H946">
        <f>VLOOKUP(A946,'Medical Examinations'!$B$2:$K$2337,7,0)</f>
        <v>2</v>
      </c>
      <c r="I946" t="str">
        <f>VLOOKUP(A946,'Medical Examinations'!$B$2:$K$2337,8,0)</f>
        <v>No</v>
      </c>
      <c r="J946" t="str">
        <f>VLOOKUP(A946,'Medical Examinations'!$B$2:$K$2337,9,0)</f>
        <v>Overweight</v>
      </c>
      <c r="K946" t="str">
        <f>VLOOKUP(A946,'Medical Examinations'!$B$2:$K$2337,10,0)</f>
        <v>Normal</v>
      </c>
      <c r="L946" s="14">
        <f>VLOOKUP(A946,'Hospitalisation Details'!B946:L3291,10,0)</f>
        <v>24384</v>
      </c>
      <c r="M946">
        <f>VLOOKUP(A946,'Hospitalisation Details'!$B$2:$L$2347,6,0)</f>
        <v>11657.72</v>
      </c>
      <c r="N946" t="str">
        <f>VLOOKUP(A946,'Hospitalisation Details'!$B$2:$L$2347,7,0)</f>
        <v>tier - 3</v>
      </c>
      <c r="O946" t="str">
        <f>VLOOKUP(A946,'Hospitalisation Details'!$B$2:$L$2347,8,0)</f>
        <v>tier - 2</v>
      </c>
      <c r="P946" t="str">
        <f>VLOOKUP(A946,'Hospitalisation Details'!$B$2:$L$2347,9,0)</f>
        <v>R1024</v>
      </c>
      <c r="Q946">
        <f>VLOOKUP(A946,'Hospitalisation Details'!$B$2:$L$2347,11,0)</f>
        <v>56</v>
      </c>
    </row>
    <row r="947" spans="1:17" ht="15.6" x14ac:dyDescent="0.3">
      <c r="A947" s="1" t="s">
        <v>1425</v>
      </c>
      <c r="B947" t="str">
        <f>VLOOKUP(A947,'Customer Names'!$A$2:$E$2336,5,)</f>
        <v xml:space="preserve">  John</v>
      </c>
      <c r="C947">
        <f>VLOOKUP(A947,'Medical Examinations'!$B$2:$K$2337,2,)</f>
        <v>38.39</v>
      </c>
      <c r="D947">
        <f>VLOOKUP(A947,'Medical Examinations'!$B$2:$K$2337,3,0)</f>
        <v>8.33</v>
      </c>
      <c r="E947" t="str">
        <f>VLOOKUP(A947,'Medical Examinations'!$B$2:$K$2336,4,0)</f>
        <v>Yes</v>
      </c>
      <c r="F947" t="str">
        <f>VLOOKUP(A947,'Medical Examinations'!$B$2:$K$2337,5,0)</f>
        <v>No</v>
      </c>
      <c r="G947" t="str">
        <f>VLOOKUP(A947,'Medical Examinations'!$B$2:$K$2337,6,0)</f>
        <v>No</v>
      </c>
      <c r="H947">
        <f>VLOOKUP(A947,'Medical Examinations'!$B$2:$K$2337,7,0)</f>
        <v>1</v>
      </c>
      <c r="I947" t="str">
        <f>VLOOKUP(A947,'Medical Examinations'!$B$2:$K$2337,8,0)</f>
        <v>No</v>
      </c>
      <c r="J947" t="str">
        <f>VLOOKUP(A947,'Medical Examinations'!$B$2:$K$2337,9,0)</f>
        <v>Obesity</v>
      </c>
      <c r="K947" t="str">
        <f>VLOOKUP(A947,'Medical Examinations'!$B$2:$K$2337,10,0)</f>
        <v>Diabetes</v>
      </c>
      <c r="L947" s="14">
        <f>VLOOKUP(A947,'Hospitalisation Details'!B947:L3292,10,0)</f>
        <v>31610</v>
      </c>
      <c r="M947">
        <f>VLOOKUP(A947,'Hospitalisation Details'!$B$2:$L$2347,6,0)</f>
        <v>11625.11</v>
      </c>
      <c r="N947" t="str">
        <f>VLOOKUP(A947,'Hospitalisation Details'!$B$2:$L$2347,7,0)</f>
        <v>tier - 3</v>
      </c>
      <c r="O947" t="str">
        <f>VLOOKUP(A947,'Hospitalisation Details'!$B$2:$L$2347,8,0)</f>
        <v>tier - 3</v>
      </c>
      <c r="P947" t="str">
        <f>VLOOKUP(A947,'Hospitalisation Details'!$B$2:$L$2347,9,0)</f>
        <v>R1022</v>
      </c>
      <c r="Q947">
        <f>VLOOKUP(A947,'Hospitalisation Details'!$B$2:$L$2347,11,0)</f>
        <v>36</v>
      </c>
    </row>
    <row r="948" spans="1:17" ht="15.6" x14ac:dyDescent="0.3">
      <c r="A948" s="1" t="s">
        <v>1424</v>
      </c>
      <c r="B948" t="str">
        <f>VLOOKUP(A948,'Customer Names'!$A$2:$E$2336,5,)</f>
        <v xml:space="preserve">  Antony G</v>
      </c>
      <c r="C948">
        <f>VLOOKUP(A948,'Medical Examinations'!$B$2:$K$2337,2,)</f>
        <v>25.87</v>
      </c>
      <c r="D948">
        <f>VLOOKUP(A948,'Medical Examinations'!$B$2:$K$2337,3,0)</f>
        <v>5.63</v>
      </c>
      <c r="E948" t="str">
        <f>VLOOKUP(A948,'Medical Examinations'!$B$2:$K$2336,4,0)</f>
        <v>Yes</v>
      </c>
      <c r="F948" t="str">
        <f>VLOOKUP(A948,'Medical Examinations'!$B$2:$K$2337,5,0)</f>
        <v>No</v>
      </c>
      <c r="G948" t="str">
        <f>VLOOKUP(A948,'Medical Examinations'!$B$2:$K$2337,6,0)</f>
        <v>No</v>
      </c>
      <c r="H948">
        <f>VLOOKUP(A948,'Medical Examinations'!$B$2:$K$2337,7,0)</f>
        <v>1</v>
      </c>
      <c r="I948" t="str">
        <f>VLOOKUP(A948,'Medical Examinations'!$B$2:$K$2337,8,0)</f>
        <v>No</v>
      </c>
      <c r="J948" t="str">
        <f>VLOOKUP(A948,'Medical Examinations'!$B$2:$K$2337,9,0)</f>
        <v>Overweight</v>
      </c>
      <c r="K948" t="str">
        <f>VLOOKUP(A948,'Medical Examinations'!$B$2:$K$2337,10,0)</f>
        <v>Normal</v>
      </c>
      <c r="L948" s="14">
        <f>VLOOKUP(A948,'Hospitalisation Details'!B948:L3293,10,0)</f>
        <v>23548</v>
      </c>
      <c r="M948">
        <f>VLOOKUP(A948,'Hospitalisation Details'!$B$2:$L$2347,6,0)</f>
        <v>11602.75</v>
      </c>
      <c r="N948" t="str">
        <f>VLOOKUP(A948,'Hospitalisation Details'!$B$2:$L$2347,7,0)</f>
        <v>tier - 3</v>
      </c>
      <c r="O948" t="str">
        <f>VLOOKUP(A948,'Hospitalisation Details'!$B$2:$L$2347,8,0)</f>
        <v>tier - 1</v>
      </c>
      <c r="P948" t="str">
        <f>VLOOKUP(A948,'Hospitalisation Details'!$B$2:$L$2347,9,0)</f>
        <v>R1020</v>
      </c>
      <c r="Q948">
        <f>VLOOKUP(A948,'Hospitalisation Details'!$B$2:$L$2347,11,0)</f>
        <v>58</v>
      </c>
    </row>
    <row r="949" spans="1:17" ht="15.6" x14ac:dyDescent="0.3">
      <c r="A949" s="1" t="s">
        <v>1423</v>
      </c>
      <c r="B949" t="str">
        <f>VLOOKUP(A949,'Customer Names'!$A$2:$E$2336,5,)</f>
        <v xml:space="preserve">  Eric</v>
      </c>
      <c r="C949">
        <f>VLOOKUP(A949,'Medical Examinations'!$B$2:$K$2337,2,)</f>
        <v>43.7</v>
      </c>
      <c r="D949">
        <f>VLOOKUP(A949,'Medical Examinations'!$B$2:$K$2337,3,0)</f>
        <v>7.23</v>
      </c>
      <c r="E949" t="str">
        <f>VLOOKUP(A949,'Medical Examinations'!$B$2:$K$2336,4,0)</f>
        <v>No</v>
      </c>
      <c r="F949" t="str">
        <f>VLOOKUP(A949,'Medical Examinations'!$B$2:$K$2337,5,0)</f>
        <v>No</v>
      </c>
      <c r="G949" t="str">
        <f>VLOOKUP(A949,'Medical Examinations'!$B$2:$K$2337,6,0)</f>
        <v>No</v>
      </c>
      <c r="H949">
        <f>VLOOKUP(A949,'Medical Examinations'!$B$2:$K$2337,7,0)</f>
        <v>0</v>
      </c>
      <c r="I949" t="str">
        <f>VLOOKUP(A949,'Medical Examinations'!$B$2:$K$2337,8,0)</f>
        <v>No</v>
      </c>
      <c r="J949" t="str">
        <f>VLOOKUP(A949,'Medical Examinations'!$B$2:$K$2337,9,0)</f>
        <v>Obesity</v>
      </c>
      <c r="K949" t="str">
        <f>VLOOKUP(A949,'Medical Examinations'!$B$2:$K$2337,10,0)</f>
        <v>Diabetes</v>
      </c>
      <c r="L949" s="14">
        <f>VLOOKUP(A949,'Hospitalisation Details'!B949:L3294,10,0)</f>
        <v>24052</v>
      </c>
      <c r="M949">
        <f>VLOOKUP(A949,'Hospitalisation Details'!$B$2:$L$2347,6,0)</f>
        <v>11576.13</v>
      </c>
      <c r="N949" t="str">
        <f>VLOOKUP(A949,'Hospitalisation Details'!$B$2:$L$2347,7,0)</f>
        <v>tier - 3</v>
      </c>
      <c r="O949" t="str">
        <f>VLOOKUP(A949,'Hospitalisation Details'!$B$2:$L$2347,8,0)</f>
        <v>tier - 3</v>
      </c>
      <c r="P949" t="str">
        <f>VLOOKUP(A949,'Hospitalisation Details'!$B$2:$L$2347,9,0)</f>
        <v>R1011</v>
      </c>
      <c r="Q949">
        <f>VLOOKUP(A949,'Hospitalisation Details'!$B$2:$L$2347,11,0)</f>
        <v>57</v>
      </c>
    </row>
    <row r="950" spans="1:17" ht="15.6" x14ac:dyDescent="0.3">
      <c r="A950" s="1" t="s">
        <v>1422</v>
      </c>
      <c r="B950" t="str">
        <f>VLOOKUP(A950,'Customer Names'!$A$2:$E$2336,5,)</f>
        <v xml:space="preserve">  Erik</v>
      </c>
      <c r="C950">
        <f>VLOOKUP(A950,'Medical Examinations'!$B$2:$K$2337,2,)</f>
        <v>40.945</v>
      </c>
      <c r="D950">
        <f>VLOOKUP(A950,'Medical Examinations'!$B$2:$K$2337,3,0)</f>
        <v>10.57</v>
      </c>
      <c r="E950" t="str">
        <f>VLOOKUP(A950,'Medical Examinations'!$B$2:$K$2336,4,0)</f>
        <v>No</v>
      </c>
      <c r="F950" t="str">
        <f>VLOOKUP(A950,'Medical Examinations'!$B$2:$K$2337,5,0)</f>
        <v>No</v>
      </c>
      <c r="G950" t="str">
        <f>VLOOKUP(A950,'Medical Examinations'!$B$2:$K$2337,6,0)</f>
        <v>No</v>
      </c>
      <c r="H950">
        <f>VLOOKUP(A950,'Medical Examinations'!$B$2:$K$2337,7,0)</f>
        <v>0</v>
      </c>
      <c r="I950" t="str">
        <f>VLOOKUP(A950,'Medical Examinations'!$B$2:$K$2337,8,0)</f>
        <v>No</v>
      </c>
      <c r="J950" t="str">
        <f>VLOOKUP(A950,'Medical Examinations'!$B$2:$K$2337,9,0)</f>
        <v>Obesity</v>
      </c>
      <c r="K950" t="str">
        <f>VLOOKUP(A950,'Medical Examinations'!$B$2:$K$2337,10,0)</f>
        <v>Diabetes</v>
      </c>
      <c r="L950" s="14">
        <f>VLOOKUP(A950,'Hospitalisation Details'!B950:L3295,10,0)</f>
        <v>24101</v>
      </c>
      <c r="M950">
        <f>VLOOKUP(A950,'Hospitalisation Details'!$B$2:$L$2347,6,0)</f>
        <v>11566.3</v>
      </c>
      <c r="N950" t="str">
        <f>VLOOKUP(A950,'Hospitalisation Details'!$B$2:$L$2347,7,0)</f>
        <v>tier - 3</v>
      </c>
      <c r="O950" t="str">
        <f>VLOOKUP(A950,'Hospitalisation Details'!$B$2:$L$2347,8,0)</f>
        <v>tier - 3</v>
      </c>
      <c r="P950" t="str">
        <f>VLOOKUP(A950,'Hospitalisation Details'!$B$2:$L$2347,9,0)</f>
        <v>R1016</v>
      </c>
      <c r="Q950">
        <f>VLOOKUP(A950,'Hospitalisation Details'!$B$2:$L$2347,11,0)</f>
        <v>57</v>
      </c>
    </row>
    <row r="951" spans="1:17" ht="15.6" x14ac:dyDescent="0.3">
      <c r="A951" s="1" t="s">
        <v>1421</v>
      </c>
      <c r="B951" t="str">
        <f>VLOOKUP(A951,'Customer Names'!$A$2:$E$2336,5,)</f>
        <v xml:space="preserve">  Matthew T</v>
      </c>
      <c r="C951">
        <f>VLOOKUP(A951,'Medical Examinations'!$B$2:$K$2337,2,)</f>
        <v>27.94</v>
      </c>
      <c r="D951">
        <f>VLOOKUP(A951,'Medical Examinations'!$B$2:$K$2337,3,0)</f>
        <v>7.92</v>
      </c>
      <c r="E951" t="str">
        <f>VLOOKUP(A951,'Medical Examinations'!$B$2:$K$2336,4,0)</f>
        <v>No</v>
      </c>
      <c r="F951" t="str">
        <f>VLOOKUP(A951,'Medical Examinations'!$B$2:$K$2337,5,0)</f>
        <v>No</v>
      </c>
      <c r="G951" t="str">
        <f>VLOOKUP(A951,'Medical Examinations'!$B$2:$K$2337,6,0)</f>
        <v>No</v>
      </c>
      <c r="H951">
        <f>VLOOKUP(A951,'Medical Examinations'!$B$2:$K$2337,7,0)</f>
        <v>0</v>
      </c>
      <c r="I951" t="str">
        <f>VLOOKUP(A951,'Medical Examinations'!$B$2:$K$2337,8,0)</f>
        <v>No</v>
      </c>
      <c r="J951" t="str">
        <f>VLOOKUP(A951,'Medical Examinations'!$B$2:$K$2337,9,0)</f>
        <v>Overweight</v>
      </c>
      <c r="K951" t="str">
        <f>VLOOKUP(A951,'Medical Examinations'!$B$2:$K$2337,10,0)</f>
        <v>Diabetes</v>
      </c>
      <c r="L951" s="14">
        <f>VLOOKUP(A951,'Hospitalisation Details'!B951:L3296,10,0)</f>
        <v>24042</v>
      </c>
      <c r="M951">
        <f>VLOOKUP(A951,'Hospitalisation Details'!$B$2:$L$2347,6,0)</f>
        <v>11554.22</v>
      </c>
      <c r="N951" t="str">
        <f>VLOOKUP(A951,'Hospitalisation Details'!$B$2:$L$2347,7,0)</f>
        <v>tier - 3</v>
      </c>
      <c r="O951" t="str">
        <f>VLOOKUP(A951,'Hospitalisation Details'!$B$2:$L$2347,8,0)</f>
        <v>tier - 1</v>
      </c>
      <c r="P951" t="str">
        <f>VLOOKUP(A951,'Hospitalisation Details'!$B$2:$L$2347,9,0)</f>
        <v>R1013</v>
      </c>
      <c r="Q951">
        <f>VLOOKUP(A951,'Hospitalisation Details'!$B$2:$L$2347,11,0)</f>
        <v>57</v>
      </c>
    </row>
    <row r="952" spans="1:17" ht="15.6" x14ac:dyDescent="0.3">
      <c r="A952" s="1" t="s">
        <v>1420</v>
      </c>
      <c r="B952" t="str">
        <f>VLOOKUP(A952,'Customer Names'!$A$2:$E$2336,5,)</f>
        <v xml:space="preserve">  Cassandra</v>
      </c>
      <c r="C952">
        <f>VLOOKUP(A952,'Medical Examinations'!$B$2:$K$2337,2,)</f>
        <v>31.9</v>
      </c>
      <c r="D952">
        <f>VLOOKUP(A952,'Medical Examinations'!$B$2:$K$2337,3,0)</f>
        <v>10.119999999999999</v>
      </c>
      <c r="E952" t="str">
        <f>VLOOKUP(A952,'Medical Examinations'!$B$2:$K$2336,4,0)</f>
        <v>No</v>
      </c>
      <c r="F952" t="str">
        <f>VLOOKUP(A952,'Medical Examinations'!$B$2:$K$2337,5,0)</f>
        <v>No</v>
      </c>
      <c r="G952" t="str">
        <f>VLOOKUP(A952,'Medical Examinations'!$B$2:$K$2337,6,0)</f>
        <v>No</v>
      </c>
      <c r="H952">
        <f>VLOOKUP(A952,'Medical Examinations'!$B$2:$K$2337,7,0)</f>
        <v>2</v>
      </c>
      <c r="I952" t="str">
        <f>VLOOKUP(A952,'Medical Examinations'!$B$2:$K$2337,8,0)</f>
        <v>No</v>
      </c>
      <c r="J952" t="str">
        <f>VLOOKUP(A952,'Medical Examinations'!$B$2:$K$2337,9,0)</f>
        <v>Obesity</v>
      </c>
      <c r="K952" t="str">
        <f>VLOOKUP(A952,'Medical Examinations'!$B$2:$K$2337,10,0)</f>
        <v>Diabetes</v>
      </c>
      <c r="L952" s="14">
        <f>VLOOKUP(A952,'Hospitalisation Details'!B952:L3297,10,0)</f>
        <v>26868</v>
      </c>
      <c r="M952">
        <f>VLOOKUP(A952,'Hospitalisation Details'!$B$2:$L$2347,6,0)</f>
        <v>11552.9</v>
      </c>
      <c r="N952" t="str">
        <f>VLOOKUP(A952,'Hospitalisation Details'!$B$2:$L$2347,7,0)</f>
        <v>tier - 3</v>
      </c>
      <c r="O952" t="str">
        <f>VLOOKUP(A952,'Hospitalisation Details'!$B$2:$L$2347,8,0)</f>
        <v>tier - 2</v>
      </c>
      <c r="P952" t="str">
        <f>VLOOKUP(A952,'Hospitalisation Details'!$B$2:$L$2347,9,0)</f>
        <v>R1011</v>
      </c>
      <c r="Q952">
        <f>VLOOKUP(A952,'Hospitalisation Details'!$B$2:$L$2347,11,0)</f>
        <v>49</v>
      </c>
    </row>
    <row r="953" spans="1:17" ht="15.6" x14ac:dyDescent="0.3">
      <c r="A953" s="1" t="s">
        <v>1419</v>
      </c>
      <c r="B953" t="str">
        <f>VLOOKUP(A953,'Customer Names'!$A$2:$E$2336,5,)</f>
        <v xml:space="preserve">  Rosemary C</v>
      </c>
      <c r="C953">
        <f>VLOOKUP(A953,'Medical Examinations'!$B$2:$K$2337,2,)</f>
        <v>31.64</v>
      </c>
      <c r="D953">
        <f>VLOOKUP(A953,'Medical Examinations'!$B$2:$K$2337,3,0)</f>
        <v>7.91</v>
      </c>
      <c r="E953" t="str">
        <f>VLOOKUP(A953,'Medical Examinations'!$B$2:$K$2336,4,0)</f>
        <v>No</v>
      </c>
      <c r="F953" t="str">
        <f>VLOOKUP(A953,'Medical Examinations'!$B$2:$K$2337,5,0)</f>
        <v>No</v>
      </c>
      <c r="G953" t="str">
        <f>VLOOKUP(A953,'Medical Examinations'!$B$2:$K$2337,6,0)</f>
        <v>No</v>
      </c>
      <c r="H953">
        <f>VLOOKUP(A953,'Medical Examinations'!$B$2:$K$2337,7,0)</f>
        <v>0</v>
      </c>
      <c r="I953" t="str">
        <f>VLOOKUP(A953,'Medical Examinations'!$B$2:$K$2337,8,0)</f>
        <v>No</v>
      </c>
      <c r="J953" t="str">
        <f>VLOOKUP(A953,'Medical Examinations'!$B$2:$K$2337,9,0)</f>
        <v>Obesity</v>
      </c>
      <c r="K953" t="str">
        <f>VLOOKUP(A953,'Medical Examinations'!$B$2:$K$2337,10,0)</f>
        <v>Diabetes</v>
      </c>
      <c r="L953" s="14">
        <f>VLOOKUP(A953,'Hospitalisation Details'!B953:L3298,10,0)</f>
        <v>26268</v>
      </c>
      <c r="M953">
        <f>VLOOKUP(A953,'Hospitalisation Details'!$B$2:$L$2347,6,0)</f>
        <v>11540.25</v>
      </c>
      <c r="N953" t="str">
        <f>VLOOKUP(A953,'Hospitalisation Details'!$B$2:$L$2347,7,0)</f>
        <v>tier - 3</v>
      </c>
      <c r="O953" t="str">
        <f>VLOOKUP(A953,'Hospitalisation Details'!$B$2:$L$2347,8,0)</f>
        <v>tier - 1</v>
      </c>
      <c r="P953" t="str">
        <f>VLOOKUP(A953,'Hospitalisation Details'!$B$2:$L$2347,9,0)</f>
        <v>R1012</v>
      </c>
      <c r="Q953">
        <f>VLOOKUP(A953,'Hospitalisation Details'!$B$2:$L$2347,11,0)</f>
        <v>51</v>
      </c>
    </row>
    <row r="954" spans="1:17" ht="15.6" x14ac:dyDescent="0.3">
      <c r="A954" s="1" t="s">
        <v>1418</v>
      </c>
      <c r="B954" t="str">
        <f>VLOOKUP(A954,'Customer Names'!$A$2:$E$2336,5,)</f>
        <v xml:space="preserve">  Carrie A</v>
      </c>
      <c r="C954">
        <f>VLOOKUP(A954,'Medical Examinations'!$B$2:$K$2337,2,)</f>
        <v>46.7</v>
      </c>
      <c r="D954">
        <f>VLOOKUP(A954,'Medical Examinations'!$B$2:$K$2337,3,0)</f>
        <v>10.9</v>
      </c>
      <c r="E954" t="str">
        <f>VLOOKUP(A954,'Medical Examinations'!$B$2:$K$2336,4,0)</f>
        <v>No</v>
      </c>
      <c r="F954" t="str">
        <f>VLOOKUP(A954,'Medical Examinations'!$B$2:$K$2337,5,0)</f>
        <v>No</v>
      </c>
      <c r="G954" t="str">
        <f>VLOOKUP(A954,'Medical Examinations'!$B$2:$K$2337,6,0)</f>
        <v>No</v>
      </c>
      <c r="H954">
        <f>VLOOKUP(A954,'Medical Examinations'!$B$2:$K$2337,7,0)</f>
        <v>0</v>
      </c>
      <c r="I954" t="str">
        <f>VLOOKUP(A954,'Medical Examinations'!$B$2:$K$2337,8,0)</f>
        <v>No</v>
      </c>
      <c r="J954" t="str">
        <f>VLOOKUP(A954,'Medical Examinations'!$B$2:$K$2337,9,0)</f>
        <v>Obesity</v>
      </c>
      <c r="K954" t="str">
        <f>VLOOKUP(A954,'Medical Examinations'!$B$2:$K$2337,10,0)</f>
        <v>Diabetes</v>
      </c>
      <c r="L954" s="14">
        <f>VLOOKUP(A954,'Hospitalisation Details'!B954:L3299,10,0)</f>
        <v>25156</v>
      </c>
      <c r="M954">
        <f>VLOOKUP(A954,'Hospitalisation Details'!$B$2:$L$2347,6,0)</f>
        <v>11538.42</v>
      </c>
      <c r="N954" t="str">
        <f>VLOOKUP(A954,'Hospitalisation Details'!$B$2:$L$2347,7,0)</f>
        <v>tier - 3</v>
      </c>
      <c r="O954" t="str">
        <f>VLOOKUP(A954,'Hospitalisation Details'!$B$2:$L$2347,8,0)</f>
        <v>tier - 1</v>
      </c>
      <c r="P954" t="str">
        <f>VLOOKUP(A954,'Hospitalisation Details'!$B$2:$L$2347,9,0)</f>
        <v>R1011</v>
      </c>
      <c r="Q954">
        <f>VLOOKUP(A954,'Hospitalisation Details'!$B$2:$L$2347,11,0)</f>
        <v>54</v>
      </c>
    </row>
    <row r="955" spans="1:17" ht="15.6" x14ac:dyDescent="0.3">
      <c r="A955" s="1" t="s">
        <v>1417</v>
      </c>
      <c r="B955" t="str">
        <f>VLOOKUP(A955,'Customer Names'!$A$2:$E$2336,5,)</f>
        <v xml:space="preserve">  Gerardo Sr</v>
      </c>
      <c r="C955">
        <f>VLOOKUP(A955,'Medical Examinations'!$B$2:$K$2337,2,)</f>
        <v>18.335000000000001</v>
      </c>
      <c r="D955">
        <f>VLOOKUP(A955,'Medical Examinations'!$B$2:$K$2337,3,0)</f>
        <v>11.83</v>
      </c>
      <c r="E955" t="str">
        <f>VLOOKUP(A955,'Medical Examinations'!$B$2:$K$2336,4,0)</f>
        <v>No</v>
      </c>
      <c r="F955" t="str">
        <f>VLOOKUP(A955,'Medical Examinations'!$B$2:$K$2337,5,0)</f>
        <v>No</v>
      </c>
      <c r="G955" t="str">
        <f>VLOOKUP(A955,'Medical Examinations'!$B$2:$K$2337,6,0)</f>
        <v>No</v>
      </c>
      <c r="H955">
        <f>VLOOKUP(A955,'Medical Examinations'!$B$2:$K$2337,7,0)</f>
        <v>0</v>
      </c>
      <c r="I955" t="str">
        <f>VLOOKUP(A955,'Medical Examinations'!$B$2:$K$2337,8,0)</f>
        <v>No</v>
      </c>
      <c r="J955" t="str">
        <f>VLOOKUP(A955,'Medical Examinations'!$B$2:$K$2337,9,0)</f>
        <v>Underweight</v>
      </c>
      <c r="K955" t="str">
        <f>VLOOKUP(A955,'Medical Examinations'!$B$2:$K$2337,10,0)</f>
        <v>Diabetes</v>
      </c>
      <c r="L955" s="14">
        <f>VLOOKUP(A955,'Hospitalisation Details'!B955:L3300,10,0)</f>
        <v>24018</v>
      </c>
      <c r="M955">
        <f>VLOOKUP(A955,'Hospitalisation Details'!$B$2:$L$2347,6,0)</f>
        <v>11534.87</v>
      </c>
      <c r="N955" t="str">
        <f>VLOOKUP(A955,'Hospitalisation Details'!$B$2:$L$2347,7,0)</f>
        <v>tier - 3</v>
      </c>
      <c r="O955" t="str">
        <f>VLOOKUP(A955,'Hospitalisation Details'!$B$2:$L$2347,8,0)</f>
        <v>tier - 1</v>
      </c>
      <c r="P955" t="str">
        <f>VLOOKUP(A955,'Hospitalisation Details'!$B$2:$L$2347,9,0)</f>
        <v>R1017</v>
      </c>
      <c r="Q955">
        <f>VLOOKUP(A955,'Hospitalisation Details'!$B$2:$L$2347,11,0)</f>
        <v>57</v>
      </c>
    </row>
    <row r="956" spans="1:17" ht="15.6" x14ac:dyDescent="0.3">
      <c r="A956" s="1" t="s">
        <v>1416</v>
      </c>
      <c r="B956" t="str">
        <f>VLOOKUP(A956,'Customer Names'!$A$2:$E$2336,5,)</f>
        <v xml:space="preserve">  Matthew R</v>
      </c>
      <c r="C956">
        <f>VLOOKUP(A956,'Medical Examinations'!$B$2:$K$2337,2,)</f>
        <v>31.24</v>
      </c>
      <c r="D956">
        <f>VLOOKUP(A956,'Medical Examinations'!$B$2:$K$2337,3,0)</f>
        <v>7.42</v>
      </c>
      <c r="E956" t="str">
        <f>VLOOKUP(A956,'Medical Examinations'!$B$2:$K$2336,4,0)</f>
        <v>Yes</v>
      </c>
      <c r="F956" t="str">
        <f>VLOOKUP(A956,'Medical Examinations'!$B$2:$K$2337,5,0)</f>
        <v>No</v>
      </c>
      <c r="G956" t="str">
        <f>VLOOKUP(A956,'Medical Examinations'!$B$2:$K$2337,6,0)</f>
        <v>No</v>
      </c>
      <c r="H956">
        <f>VLOOKUP(A956,'Medical Examinations'!$B$2:$K$2337,7,0)</f>
        <v>2</v>
      </c>
      <c r="I956" t="str">
        <f>VLOOKUP(A956,'Medical Examinations'!$B$2:$K$2337,8,0)</f>
        <v>No</v>
      </c>
      <c r="J956" t="str">
        <f>VLOOKUP(A956,'Medical Examinations'!$B$2:$K$2337,9,0)</f>
        <v>Obesity</v>
      </c>
      <c r="K956" t="str">
        <f>VLOOKUP(A956,'Medical Examinations'!$B$2:$K$2337,10,0)</f>
        <v>Diabetes</v>
      </c>
      <c r="L956" s="14">
        <f>VLOOKUP(A956,'Hospitalisation Details'!B956:L3301,10,0)</f>
        <v>25772</v>
      </c>
      <c r="M956">
        <f>VLOOKUP(A956,'Hospitalisation Details'!$B$2:$L$2347,6,0)</f>
        <v>11530.12</v>
      </c>
      <c r="N956" t="str">
        <f>VLOOKUP(A956,'Hospitalisation Details'!$B$2:$L$2347,7,0)</f>
        <v>tier - 3</v>
      </c>
      <c r="O956" t="str">
        <f>VLOOKUP(A956,'Hospitalisation Details'!$B$2:$L$2347,8,0)</f>
        <v>tier - 1</v>
      </c>
      <c r="P956" t="str">
        <f>VLOOKUP(A956,'Hospitalisation Details'!$B$2:$L$2347,9,0)</f>
        <v>R1012</v>
      </c>
      <c r="Q956">
        <f>VLOOKUP(A956,'Hospitalisation Details'!$B$2:$L$2347,11,0)</f>
        <v>52</v>
      </c>
    </row>
    <row r="957" spans="1:17" ht="15.6" x14ac:dyDescent="0.3">
      <c r="A957" s="1" t="s">
        <v>1415</v>
      </c>
      <c r="B957" t="str">
        <f>VLOOKUP(A957,'Customer Names'!$A$2:$E$2336,5,)</f>
        <v xml:space="preserve">  Meghan E</v>
      </c>
      <c r="C957">
        <f>VLOOKUP(A957,'Medical Examinations'!$B$2:$K$2337,2,)</f>
        <v>39.22</v>
      </c>
      <c r="D957">
        <f>VLOOKUP(A957,'Medical Examinations'!$B$2:$K$2337,3,0)</f>
        <v>5.62</v>
      </c>
      <c r="E957" t="str">
        <f>VLOOKUP(A957,'Medical Examinations'!$B$2:$K$2336,4,0)</f>
        <v>Yes</v>
      </c>
      <c r="F957" t="str">
        <f>VLOOKUP(A957,'Medical Examinations'!$B$2:$K$2337,5,0)</f>
        <v>No</v>
      </c>
      <c r="G957" t="str">
        <f>VLOOKUP(A957,'Medical Examinations'!$B$2:$K$2337,6,0)</f>
        <v>No</v>
      </c>
      <c r="H957">
        <f>VLOOKUP(A957,'Medical Examinations'!$B$2:$K$2337,7,0)</f>
        <v>1</v>
      </c>
      <c r="I957" t="str">
        <f>VLOOKUP(A957,'Medical Examinations'!$B$2:$K$2337,8,0)</f>
        <v>No</v>
      </c>
      <c r="J957" t="str">
        <f>VLOOKUP(A957,'Medical Examinations'!$B$2:$K$2337,9,0)</f>
        <v>Obesity</v>
      </c>
      <c r="K957" t="str">
        <f>VLOOKUP(A957,'Medical Examinations'!$B$2:$K$2337,10,0)</f>
        <v>Normal</v>
      </c>
      <c r="L957" s="14">
        <f>VLOOKUP(A957,'Hospitalisation Details'!B957:L3302,10,0)</f>
        <v>32306</v>
      </c>
      <c r="M957">
        <f>VLOOKUP(A957,'Hospitalisation Details'!$B$2:$L$2347,6,0)</f>
        <v>11524.25</v>
      </c>
      <c r="N957" t="str">
        <f>VLOOKUP(A957,'Hospitalisation Details'!$B$2:$L$2347,7,0)</f>
        <v>tier - 3</v>
      </c>
      <c r="O957" t="str">
        <f>VLOOKUP(A957,'Hospitalisation Details'!$B$2:$L$2347,8,0)</f>
        <v>tier - 1</v>
      </c>
      <c r="P957" t="str">
        <f>VLOOKUP(A957,'Hospitalisation Details'!$B$2:$L$2347,9,0)</f>
        <v>R1026</v>
      </c>
      <c r="Q957">
        <f>VLOOKUP(A957,'Hospitalisation Details'!$B$2:$L$2347,11,0)</f>
        <v>34</v>
      </c>
    </row>
    <row r="958" spans="1:17" ht="15.6" x14ac:dyDescent="0.3">
      <c r="A958" s="1" t="s">
        <v>1414</v>
      </c>
      <c r="B958" t="str">
        <f>VLOOKUP(A958,'Customer Names'!$A$2:$E$2336,5,)</f>
        <v xml:space="preserve">  Eric</v>
      </c>
      <c r="C958">
        <f>VLOOKUP(A958,'Medical Examinations'!$B$2:$K$2337,2,)</f>
        <v>24.414999999999999</v>
      </c>
      <c r="D958">
        <f>VLOOKUP(A958,'Medical Examinations'!$B$2:$K$2337,3,0)</f>
        <v>7.16</v>
      </c>
      <c r="E958" t="str">
        <f>VLOOKUP(A958,'Medical Examinations'!$B$2:$K$2336,4,0)</f>
        <v>No</v>
      </c>
      <c r="F958" t="str">
        <f>VLOOKUP(A958,'Medical Examinations'!$B$2:$K$2337,5,0)</f>
        <v>No</v>
      </c>
      <c r="G958" t="str">
        <f>VLOOKUP(A958,'Medical Examinations'!$B$2:$K$2337,6,0)</f>
        <v>No</v>
      </c>
      <c r="H958">
        <f>VLOOKUP(A958,'Medical Examinations'!$B$2:$K$2337,7,0)</f>
        <v>0</v>
      </c>
      <c r="I958" t="str">
        <f>VLOOKUP(A958,'Medical Examinations'!$B$2:$K$2337,8,0)</f>
        <v>No</v>
      </c>
      <c r="J958" t="str">
        <f>VLOOKUP(A958,'Medical Examinations'!$B$2:$K$2337,9,0)</f>
        <v>Normal Weight</v>
      </c>
      <c r="K958" t="str">
        <f>VLOOKUP(A958,'Medical Examinations'!$B$2:$K$2337,10,0)</f>
        <v>Diabetes</v>
      </c>
      <c r="L958" s="14">
        <f>VLOOKUP(A958,'Hospitalisation Details'!B958:L3303,10,0)</f>
        <v>26286</v>
      </c>
      <c r="M958">
        <f>VLOOKUP(A958,'Hospitalisation Details'!$B$2:$L$2347,6,0)</f>
        <v>11520.1</v>
      </c>
      <c r="N958" t="str">
        <f>VLOOKUP(A958,'Hospitalisation Details'!$B$2:$L$2347,7,0)</f>
        <v>tier - 3</v>
      </c>
      <c r="O958" t="str">
        <f>VLOOKUP(A958,'Hospitalisation Details'!$B$2:$L$2347,8,0)</f>
        <v>tier - 1</v>
      </c>
      <c r="P958" t="str">
        <f>VLOOKUP(A958,'Hospitalisation Details'!$B$2:$L$2347,9,0)</f>
        <v>R1012</v>
      </c>
      <c r="Q958">
        <f>VLOOKUP(A958,'Hospitalisation Details'!$B$2:$L$2347,11,0)</f>
        <v>51</v>
      </c>
    </row>
    <row r="959" spans="1:17" ht="15.6" x14ac:dyDescent="0.3">
      <c r="A959" s="1" t="s">
        <v>1413</v>
      </c>
      <c r="B959" t="str">
        <f>VLOOKUP(A959,'Customer Names'!$A$2:$E$2336,5,)</f>
        <v xml:space="preserve">  Lisa B</v>
      </c>
      <c r="C959">
        <f>VLOOKUP(A959,'Medical Examinations'!$B$2:$K$2337,2,)</f>
        <v>32.299999999999997</v>
      </c>
      <c r="D959">
        <f>VLOOKUP(A959,'Medical Examinations'!$B$2:$K$2337,3,0)</f>
        <v>9.89</v>
      </c>
      <c r="E959" t="str">
        <f>VLOOKUP(A959,'Medical Examinations'!$B$2:$K$2336,4,0)</f>
        <v>No</v>
      </c>
      <c r="F959" t="str">
        <f>VLOOKUP(A959,'Medical Examinations'!$B$2:$K$2337,5,0)</f>
        <v>No</v>
      </c>
      <c r="G959" t="str">
        <f>VLOOKUP(A959,'Medical Examinations'!$B$2:$K$2337,6,0)</f>
        <v>No</v>
      </c>
      <c r="H959">
        <f>VLOOKUP(A959,'Medical Examinations'!$B$2:$K$2337,7,0)</f>
        <v>0</v>
      </c>
      <c r="I959" t="str">
        <f>VLOOKUP(A959,'Medical Examinations'!$B$2:$K$2337,8,0)</f>
        <v>No</v>
      </c>
      <c r="J959" t="str">
        <f>VLOOKUP(A959,'Medical Examinations'!$B$2:$K$2337,9,0)</f>
        <v>Obesity</v>
      </c>
      <c r="K959" t="str">
        <f>VLOOKUP(A959,'Medical Examinations'!$B$2:$K$2337,10,0)</f>
        <v>Diabetes</v>
      </c>
      <c r="L959" s="14">
        <f>VLOOKUP(A959,'Hospitalisation Details'!B959:L3304,10,0)</f>
        <v>25013</v>
      </c>
      <c r="M959">
        <f>VLOOKUP(A959,'Hospitalisation Details'!$B$2:$L$2347,6,0)</f>
        <v>11512.41</v>
      </c>
      <c r="N959" t="str">
        <f>VLOOKUP(A959,'Hospitalisation Details'!$B$2:$L$2347,7,0)</f>
        <v>tier - 3</v>
      </c>
      <c r="O959" t="str">
        <f>VLOOKUP(A959,'Hospitalisation Details'!$B$2:$L$2347,8,0)</f>
        <v>tier - 1</v>
      </c>
      <c r="P959" t="str">
        <f>VLOOKUP(A959,'Hospitalisation Details'!$B$2:$L$2347,9,0)</f>
        <v>R1024</v>
      </c>
      <c r="Q959">
        <f>VLOOKUP(A959,'Hospitalisation Details'!$B$2:$L$2347,11,0)</f>
        <v>54</v>
      </c>
    </row>
    <row r="960" spans="1:17" ht="15.6" x14ac:dyDescent="0.3">
      <c r="A960" s="1" t="s">
        <v>1412</v>
      </c>
      <c r="B960" t="str">
        <f>VLOOKUP(A960,'Customer Names'!$A$2:$E$2336,5,)</f>
        <v xml:space="preserve">  Jane R</v>
      </c>
      <c r="C960">
        <f>VLOOKUP(A960,'Medical Examinations'!$B$2:$K$2337,2,)</f>
        <v>39.94</v>
      </c>
      <c r="D960">
        <f>VLOOKUP(A960,'Medical Examinations'!$B$2:$K$2337,3,0)</f>
        <v>5.14</v>
      </c>
      <c r="E960" t="str">
        <f>VLOOKUP(A960,'Medical Examinations'!$B$2:$K$2336,4,0)</f>
        <v>No</v>
      </c>
      <c r="F960" t="str">
        <f>VLOOKUP(A960,'Medical Examinations'!$B$2:$K$2337,5,0)</f>
        <v>No</v>
      </c>
      <c r="G960" t="str">
        <f>VLOOKUP(A960,'Medical Examinations'!$B$2:$K$2337,6,0)</f>
        <v>No</v>
      </c>
      <c r="H960">
        <f>VLOOKUP(A960,'Medical Examinations'!$B$2:$K$2337,7,0)</f>
        <v>0</v>
      </c>
      <c r="I960" t="str">
        <f>VLOOKUP(A960,'Medical Examinations'!$B$2:$K$2337,8,0)</f>
        <v>No</v>
      </c>
      <c r="J960" t="str">
        <f>VLOOKUP(A960,'Medical Examinations'!$B$2:$K$2337,9,0)</f>
        <v>Obesity</v>
      </c>
      <c r="K960" t="str">
        <f>VLOOKUP(A960,'Medical Examinations'!$B$2:$K$2337,10,0)</f>
        <v>Normal</v>
      </c>
      <c r="L960" s="14">
        <f>VLOOKUP(A960,'Hospitalisation Details'!B960:L3305,10,0)</f>
        <v>32787</v>
      </c>
      <c r="M960">
        <f>VLOOKUP(A960,'Hospitalisation Details'!$B$2:$L$2347,6,0)</f>
        <v>11511.61</v>
      </c>
      <c r="N960" t="str">
        <f>VLOOKUP(A960,'Hospitalisation Details'!$B$2:$L$2347,7,0)</f>
        <v>tier - 3</v>
      </c>
      <c r="O960" t="str">
        <f>VLOOKUP(A960,'Hospitalisation Details'!$B$2:$L$2347,8,0)</f>
        <v>tier - 3</v>
      </c>
      <c r="P960" t="str">
        <f>VLOOKUP(A960,'Hospitalisation Details'!$B$2:$L$2347,9,0)</f>
        <v>R1026</v>
      </c>
      <c r="Q960">
        <f>VLOOKUP(A960,'Hospitalisation Details'!$B$2:$L$2347,11,0)</f>
        <v>33</v>
      </c>
    </row>
    <row r="961" spans="1:17" ht="15.6" x14ac:dyDescent="0.3">
      <c r="A961" s="1" t="s">
        <v>1411</v>
      </c>
      <c r="B961" t="str">
        <f>VLOOKUP(A961,'Customer Names'!$A$2:$E$2336,5,)</f>
        <v xml:space="preserve">  Allison M</v>
      </c>
      <c r="C961">
        <f>VLOOKUP(A961,'Medical Examinations'!$B$2:$K$2337,2,)</f>
        <v>30</v>
      </c>
      <c r="D961">
        <f>VLOOKUP(A961,'Medical Examinations'!$B$2:$K$2337,3,0)</f>
        <v>5.61</v>
      </c>
      <c r="E961" t="str">
        <f>VLOOKUP(A961,'Medical Examinations'!$B$2:$K$2336,4,0)</f>
        <v>Yes</v>
      </c>
      <c r="F961" t="str">
        <f>VLOOKUP(A961,'Medical Examinations'!$B$2:$K$2337,5,0)</f>
        <v>No</v>
      </c>
      <c r="G961" t="str">
        <f>VLOOKUP(A961,'Medical Examinations'!$B$2:$K$2337,6,0)</f>
        <v>Yes</v>
      </c>
      <c r="H961">
        <f>VLOOKUP(A961,'Medical Examinations'!$B$2:$K$2337,7,0)</f>
        <v>1</v>
      </c>
      <c r="I961" t="str">
        <f>VLOOKUP(A961,'Medical Examinations'!$B$2:$K$2337,8,0)</f>
        <v>No</v>
      </c>
      <c r="J961" t="str">
        <f>VLOOKUP(A961,'Medical Examinations'!$B$2:$K$2337,9,0)</f>
        <v>Obesity</v>
      </c>
      <c r="K961" t="str">
        <f>VLOOKUP(A961,'Medical Examinations'!$B$2:$K$2337,10,0)</f>
        <v>Normal</v>
      </c>
      <c r="L961" s="14">
        <f>VLOOKUP(A961,'Hospitalisation Details'!B961:L3306,10,0)</f>
        <v>25426</v>
      </c>
      <c r="M961">
        <f>VLOOKUP(A961,'Hospitalisation Details'!$B$2:$L$2347,6,0)</f>
        <v>11497.69</v>
      </c>
      <c r="N961" t="str">
        <f>VLOOKUP(A961,'Hospitalisation Details'!$B$2:$L$2347,7,0)</f>
        <v>tier - 3</v>
      </c>
      <c r="O961" t="str">
        <f>VLOOKUP(A961,'Hospitalisation Details'!$B$2:$L$2347,8,0)</f>
        <v>tier - 1</v>
      </c>
      <c r="P961" t="str">
        <f>VLOOKUP(A961,'Hospitalisation Details'!$B$2:$L$2347,9,0)</f>
        <v>R1012</v>
      </c>
      <c r="Q961">
        <f>VLOOKUP(A961,'Hospitalisation Details'!$B$2:$L$2347,11,0)</f>
        <v>53</v>
      </c>
    </row>
    <row r="962" spans="1:17" ht="15.6" x14ac:dyDescent="0.3">
      <c r="A962" s="1" t="s">
        <v>1410</v>
      </c>
      <c r="B962" t="str">
        <f>VLOOKUP(A962,'Customer Names'!$A$2:$E$2336,5,)</f>
        <v xml:space="preserve">  Sarah E</v>
      </c>
      <c r="C962">
        <f>VLOOKUP(A962,'Medical Examinations'!$B$2:$K$2337,2,)</f>
        <v>35.340000000000003</v>
      </c>
      <c r="D962">
        <f>VLOOKUP(A962,'Medical Examinations'!$B$2:$K$2337,3,0)</f>
        <v>5.51</v>
      </c>
      <c r="E962" t="str">
        <f>VLOOKUP(A962,'Medical Examinations'!$B$2:$K$2336,4,0)</f>
        <v>Yes</v>
      </c>
      <c r="F962" t="str">
        <f>VLOOKUP(A962,'Medical Examinations'!$B$2:$K$2337,5,0)</f>
        <v>No</v>
      </c>
      <c r="G962" t="str">
        <f>VLOOKUP(A962,'Medical Examinations'!$B$2:$K$2337,6,0)</f>
        <v>Yes</v>
      </c>
      <c r="H962">
        <f>VLOOKUP(A962,'Medical Examinations'!$B$2:$K$2337,7,0)</f>
        <v>1</v>
      </c>
      <c r="I962" t="str">
        <f>VLOOKUP(A962,'Medical Examinations'!$B$2:$K$2337,8,0)</f>
        <v>No</v>
      </c>
      <c r="J962" t="str">
        <f>VLOOKUP(A962,'Medical Examinations'!$B$2:$K$2337,9,0)</f>
        <v>Obesity</v>
      </c>
      <c r="K962" t="str">
        <f>VLOOKUP(A962,'Medical Examinations'!$B$2:$K$2337,10,0)</f>
        <v>Normal</v>
      </c>
      <c r="L962" s="14">
        <f>VLOOKUP(A962,'Hospitalisation Details'!B962:L3307,10,0)</f>
        <v>30474</v>
      </c>
      <c r="M962">
        <f>VLOOKUP(A962,'Hospitalisation Details'!$B$2:$L$2347,6,0)</f>
        <v>11492.46</v>
      </c>
      <c r="N962" t="str">
        <f>VLOOKUP(A962,'Hospitalisation Details'!$B$2:$L$2347,7,0)</f>
        <v>tier - 3</v>
      </c>
      <c r="O962" t="str">
        <f>VLOOKUP(A962,'Hospitalisation Details'!$B$2:$L$2347,8,0)</f>
        <v>tier - 3</v>
      </c>
      <c r="P962" t="str">
        <f>VLOOKUP(A962,'Hospitalisation Details'!$B$2:$L$2347,9,0)</f>
        <v>R1026</v>
      </c>
      <c r="Q962">
        <f>VLOOKUP(A962,'Hospitalisation Details'!$B$2:$L$2347,11,0)</f>
        <v>40</v>
      </c>
    </row>
    <row r="963" spans="1:17" ht="15.6" x14ac:dyDescent="0.3">
      <c r="A963" s="1" t="s">
        <v>1409</v>
      </c>
      <c r="B963" t="str">
        <f>VLOOKUP(A963,'Customer Names'!$A$2:$E$2336,5,)</f>
        <v xml:space="preserve">  Philip J</v>
      </c>
      <c r="C963">
        <f>VLOOKUP(A963,'Medical Examinations'!$B$2:$K$2337,2,)</f>
        <v>32.204999999999998</v>
      </c>
      <c r="D963">
        <f>VLOOKUP(A963,'Medical Examinations'!$B$2:$K$2337,3,0)</f>
        <v>8.3800000000000008</v>
      </c>
      <c r="E963" t="str">
        <f>VLOOKUP(A963,'Medical Examinations'!$B$2:$K$2336,4,0)</f>
        <v>Yes</v>
      </c>
      <c r="F963" t="str">
        <f>VLOOKUP(A963,'Medical Examinations'!$B$2:$K$2337,5,0)</f>
        <v>No</v>
      </c>
      <c r="G963" t="str">
        <f>VLOOKUP(A963,'Medical Examinations'!$B$2:$K$2337,6,0)</f>
        <v>No</v>
      </c>
      <c r="H963">
        <f>VLOOKUP(A963,'Medical Examinations'!$B$2:$K$2337,7,0)</f>
        <v>2</v>
      </c>
      <c r="I963" t="str">
        <f>VLOOKUP(A963,'Medical Examinations'!$B$2:$K$2337,8,0)</f>
        <v>No</v>
      </c>
      <c r="J963" t="str">
        <f>VLOOKUP(A963,'Medical Examinations'!$B$2:$K$2337,9,0)</f>
        <v>Obesity</v>
      </c>
      <c r="K963" t="str">
        <f>VLOOKUP(A963,'Medical Examinations'!$B$2:$K$2337,10,0)</f>
        <v>Diabetes</v>
      </c>
      <c r="L963" s="14">
        <f>VLOOKUP(A963,'Hospitalisation Details'!B963:L3308,10,0)</f>
        <v>25854</v>
      </c>
      <c r="M963">
        <f>VLOOKUP(A963,'Hospitalisation Details'!$B$2:$L$2347,6,0)</f>
        <v>11488.32</v>
      </c>
      <c r="N963" t="str">
        <f>VLOOKUP(A963,'Hospitalisation Details'!$B$2:$L$2347,7,0)</f>
        <v>tier - 3</v>
      </c>
      <c r="O963" t="str">
        <f>VLOOKUP(A963,'Hospitalisation Details'!$B$2:$L$2347,8,0)</f>
        <v>tier - 1</v>
      </c>
      <c r="P963" t="str">
        <f>VLOOKUP(A963,'Hospitalisation Details'!$B$2:$L$2347,9,0)</f>
        <v>R1014</v>
      </c>
      <c r="Q963">
        <f>VLOOKUP(A963,'Hospitalisation Details'!$B$2:$L$2347,11,0)</f>
        <v>52</v>
      </c>
    </row>
    <row r="964" spans="1:17" ht="15.6" x14ac:dyDescent="0.3">
      <c r="A964" s="1" t="s">
        <v>1408</v>
      </c>
      <c r="B964" t="str">
        <f>VLOOKUP(A964,'Customer Names'!$A$2:$E$2336,5,)</f>
        <v xml:space="preserve">  Jillian A</v>
      </c>
      <c r="C964">
        <f>VLOOKUP(A964,'Medical Examinations'!$B$2:$K$2337,2,)</f>
        <v>33.880000000000003</v>
      </c>
      <c r="D964">
        <f>VLOOKUP(A964,'Medical Examinations'!$B$2:$K$2337,3,0)</f>
        <v>4.68</v>
      </c>
      <c r="E964" t="str">
        <f>VLOOKUP(A964,'Medical Examinations'!$B$2:$K$2336,4,0)</f>
        <v>No</v>
      </c>
      <c r="F964" t="str">
        <f>VLOOKUP(A964,'Medical Examinations'!$B$2:$K$2337,5,0)</f>
        <v>yes</v>
      </c>
      <c r="G964" t="str">
        <f>VLOOKUP(A964,'Medical Examinations'!$B$2:$K$2337,6,0)</f>
        <v>No</v>
      </c>
      <c r="H964">
        <f>VLOOKUP(A964,'Medical Examinations'!$B$2:$K$2337,7,0)</f>
        <v>1</v>
      </c>
      <c r="I964" t="str">
        <f>VLOOKUP(A964,'Medical Examinations'!$B$2:$K$2337,8,0)</f>
        <v>No</v>
      </c>
      <c r="J964" t="str">
        <f>VLOOKUP(A964,'Medical Examinations'!$B$2:$K$2337,9,0)</f>
        <v>Obesity</v>
      </c>
      <c r="K964" t="str">
        <f>VLOOKUP(A964,'Medical Examinations'!$B$2:$K$2337,10,0)</f>
        <v>Normal</v>
      </c>
      <c r="L964" s="14">
        <f>VLOOKUP(A964,'Hospitalisation Details'!B964:L3309,10,0)</f>
        <v>38240</v>
      </c>
      <c r="M964">
        <f>VLOOKUP(A964,'Hospitalisation Details'!$B$2:$L$2347,6,0)</f>
        <v>11482.63</v>
      </c>
      <c r="N964" t="str">
        <f>VLOOKUP(A964,'Hospitalisation Details'!$B$2:$L$2347,7,0)</f>
        <v>tier - 3</v>
      </c>
      <c r="O964" t="str">
        <f>VLOOKUP(A964,'Hospitalisation Details'!$B$2:$L$2347,8,0)</f>
        <v>tier - 2</v>
      </c>
      <c r="P964" t="str">
        <f>VLOOKUP(A964,'Hospitalisation Details'!$B$2:$L$2347,9,0)</f>
        <v>R1013</v>
      </c>
      <c r="Q964">
        <f>VLOOKUP(A964,'Hospitalisation Details'!$B$2:$L$2347,11,0)</f>
        <v>18</v>
      </c>
    </row>
    <row r="965" spans="1:17" ht="15.6" x14ac:dyDescent="0.3">
      <c r="A965" s="1" t="s">
        <v>1407</v>
      </c>
      <c r="B965" t="str">
        <f>VLOOKUP(A965,'Customer Names'!$A$2:$E$2336,5,)</f>
        <v xml:space="preserve">  Laura D</v>
      </c>
      <c r="C965">
        <f>VLOOKUP(A965,'Medical Examinations'!$B$2:$K$2337,2,)</f>
        <v>26.63</v>
      </c>
      <c r="D965">
        <f>VLOOKUP(A965,'Medical Examinations'!$B$2:$K$2337,3,0)</f>
        <v>4.3600000000000003</v>
      </c>
      <c r="E965" t="str">
        <f>VLOOKUP(A965,'Medical Examinations'!$B$2:$K$2336,4,0)</f>
        <v>Yes</v>
      </c>
      <c r="F965" t="str">
        <f>VLOOKUP(A965,'Medical Examinations'!$B$2:$K$2337,5,0)</f>
        <v>No</v>
      </c>
      <c r="G965" t="str">
        <f>VLOOKUP(A965,'Medical Examinations'!$B$2:$K$2337,6,0)</f>
        <v>No</v>
      </c>
      <c r="H965">
        <f>VLOOKUP(A965,'Medical Examinations'!$B$2:$K$2337,7,0)</f>
        <v>2</v>
      </c>
      <c r="I965" t="str">
        <f>VLOOKUP(A965,'Medical Examinations'!$B$2:$K$2337,8,0)</f>
        <v>No</v>
      </c>
      <c r="J965" t="str">
        <f>VLOOKUP(A965,'Medical Examinations'!$B$2:$K$2337,9,0)</f>
        <v>Overweight</v>
      </c>
      <c r="K965" t="str">
        <f>VLOOKUP(A965,'Medical Examinations'!$B$2:$K$2337,10,0)</f>
        <v>Normal</v>
      </c>
      <c r="L965" s="14">
        <f>VLOOKUP(A965,'Hospitalisation Details'!B965:L3310,10,0)</f>
        <v>24357</v>
      </c>
      <c r="M965">
        <f>VLOOKUP(A965,'Hospitalisation Details'!$B$2:$L$2347,6,0)</f>
        <v>11478.14</v>
      </c>
      <c r="N965" t="str">
        <f>VLOOKUP(A965,'Hospitalisation Details'!$B$2:$L$2347,7,0)</f>
        <v>tier - 3</v>
      </c>
      <c r="O965" t="str">
        <f>VLOOKUP(A965,'Hospitalisation Details'!$B$2:$L$2347,8,0)</f>
        <v>tier - 2</v>
      </c>
      <c r="P965" t="str">
        <f>VLOOKUP(A965,'Hospitalisation Details'!$B$2:$L$2347,9,0)</f>
        <v>R1025</v>
      </c>
      <c r="Q965">
        <f>VLOOKUP(A965,'Hospitalisation Details'!$B$2:$L$2347,11,0)</f>
        <v>56</v>
      </c>
    </row>
    <row r="966" spans="1:17" ht="15.6" x14ac:dyDescent="0.3">
      <c r="A966" s="1" t="s">
        <v>1406</v>
      </c>
      <c r="B966" t="str">
        <f>VLOOKUP(A966,'Customer Names'!$A$2:$E$2336,5,)</f>
        <v xml:space="preserve">  Megan E</v>
      </c>
      <c r="C966">
        <f>VLOOKUP(A966,'Medical Examinations'!$B$2:$K$2337,2,)</f>
        <v>28.7</v>
      </c>
      <c r="D966">
        <f>VLOOKUP(A966,'Medical Examinations'!$B$2:$K$2337,3,0)</f>
        <v>7.74</v>
      </c>
      <c r="E966" t="str">
        <f>VLOOKUP(A966,'Medical Examinations'!$B$2:$K$2336,4,0)</f>
        <v>No</v>
      </c>
      <c r="F966" t="str">
        <f>VLOOKUP(A966,'Medical Examinations'!$B$2:$K$2337,5,0)</f>
        <v>No</v>
      </c>
      <c r="G966" t="str">
        <f>VLOOKUP(A966,'Medical Examinations'!$B$2:$K$2337,6,0)</f>
        <v>No</v>
      </c>
      <c r="H966">
        <f>VLOOKUP(A966,'Medical Examinations'!$B$2:$K$2337,7,0)</f>
        <v>0</v>
      </c>
      <c r="I966" t="str">
        <f>VLOOKUP(A966,'Medical Examinations'!$B$2:$K$2337,8,0)</f>
        <v>No</v>
      </c>
      <c r="J966" t="str">
        <f>VLOOKUP(A966,'Medical Examinations'!$B$2:$K$2337,9,0)</f>
        <v>Overweight</v>
      </c>
      <c r="K966" t="str">
        <f>VLOOKUP(A966,'Medical Examinations'!$B$2:$K$2337,10,0)</f>
        <v>Diabetes</v>
      </c>
      <c r="L966" s="14">
        <f>VLOOKUP(A966,'Hospitalisation Details'!B966:L3311,10,0)</f>
        <v>23916</v>
      </c>
      <c r="M966">
        <f>VLOOKUP(A966,'Hospitalisation Details'!$B$2:$L$2347,6,0)</f>
        <v>11455.28</v>
      </c>
      <c r="N966" t="str">
        <f>VLOOKUP(A966,'Hospitalisation Details'!$B$2:$L$2347,7,0)</f>
        <v>tier - 3</v>
      </c>
      <c r="O966" t="str">
        <f>VLOOKUP(A966,'Hospitalisation Details'!$B$2:$L$2347,8,0)</f>
        <v>tier - 2</v>
      </c>
      <c r="P966" t="str">
        <f>VLOOKUP(A966,'Hospitalisation Details'!$B$2:$L$2347,9,0)</f>
        <v>R1011</v>
      </c>
      <c r="Q966">
        <f>VLOOKUP(A966,'Hospitalisation Details'!$B$2:$L$2347,11,0)</f>
        <v>57</v>
      </c>
    </row>
    <row r="967" spans="1:17" ht="15.6" x14ac:dyDescent="0.3">
      <c r="A967" s="1" t="s">
        <v>1405</v>
      </c>
      <c r="B967" t="str">
        <f>VLOOKUP(A967,'Customer Names'!$A$2:$E$2336,5,)</f>
        <v xml:space="preserve">  Shannon J</v>
      </c>
      <c r="C967">
        <f>VLOOKUP(A967,'Medical Examinations'!$B$2:$K$2337,2,)</f>
        <v>25.65</v>
      </c>
      <c r="D967">
        <f>VLOOKUP(A967,'Medical Examinations'!$B$2:$K$2337,3,0)</f>
        <v>4.05</v>
      </c>
      <c r="E967" t="str">
        <f>VLOOKUP(A967,'Medical Examinations'!$B$2:$K$2336,4,0)</f>
        <v>Yes</v>
      </c>
      <c r="F967" t="str">
        <f>VLOOKUP(A967,'Medical Examinations'!$B$2:$K$2337,5,0)</f>
        <v>No</v>
      </c>
      <c r="G967" t="str">
        <f>VLOOKUP(A967,'Medical Examinations'!$B$2:$K$2337,6,0)</f>
        <v>No</v>
      </c>
      <c r="H967">
        <f>VLOOKUP(A967,'Medical Examinations'!$B$2:$K$2337,7,0)</f>
        <v>2</v>
      </c>
      <c r="I967" t="str">
        <f>VLOOKUP(A967,'Medical Examinations'!$B$2:$K$2337,8,0)</f>
        <v>No</v>
      </c>
      <c r="J967" t="str">
        <f>VLOOKUP(A967,'Medical Examinations'!$B$2:$K$2337,9,0)</f>
        <v>Overweight</v>
      </c>
      <c r="K967" t="str">
        <f>VLOOKUP(A967,'Medical Examinations'!$B$2:$K$2337,10,0)</f>
        <v>Normal</v>
      </c>
      <c r="L967" s="14">
        <f>VLOOKUP(A967,'Hospitalisation Details'!B967:L3312,10,0)</f>
        <v>24272</v>
      </c>
      <c r="M967">
        <f>VLOOKUP(A967,'Hospitalisation Details'!$B$2:$L$2347,6,0)</f>
        <v>11454.02</v>
      </c>
      <c r="N967" t="str">
        <f>VLOOKUP(A967,'Hospitalisation Details'!$B$2:$L$2347,7,0)</f>
        <v>tier - 3</v>
      </c>
      <c r="O967" t="str">
        <f>VLOOKUP(A967,'Hospitalisation Details'!$B$2:$L$2347,8,0)</f>
        <v>tier - 1</v>
      </c>
      <c r="P967" t="str">
        <f>VLOOKUP(A967,'Hospitalisation Details'!$B$2:$L$2347,9,0)</f>
        <v>R1012</v>
      </c>
      <c r="Q967">
        <f>VLOOKUP(A967,'Hospitalisation Details'!$B$2:$L$2347,11,0)</f>
        <v>56</v>
      </c>
    </row>
    <row r="968" spans="1:17" ht="15.6" x14ac:dyDescent="0.3">
      <c r="A968" s="1" t="s">
        <v>1404</v>
      </c>
      <c r="B968" t="str">
        <f>VLOOKUP(A968,'Customer Names'!$A$2:$E$2336,5,)</f>
        <v xml:space="preserve">  Rachelle M</v>
      </c>
      <c r="C968">
        <f>VLOOKUP(A968,'Medical Examinations'!$B$2:$K$2337,2,)</f>
        <v>36.384999999999998</v>
      </c>
      <c r="D968">
        <f>VLOOKUP(A968,'Medical Examinations'!$B$2:$K$2337,3,0)</f>
        <v>11.49</v>
      </c>
      <c r="E968" t="str">
        <f>VLOOKUP(A968,'Medical Examinations'!$B$2:$K$2336,4,0)</f>
        <v>No</v>
      </c>
      <c r="F968" t="str">
        <f>VLOOKUP(A968,'Medical Examinations'!$B$2:$K$2337,5,0)</f>
        <v>No</v>
      </c>
      <c r="G968" t="str">
        <f>VLOOKUP(A968,'Medical Examinations'!$B$2:$K$2337,6,0)</f>
        <v>No</v>
      </c>
      <c r="H968">
        <f>VLOOKUP(A968,'Medical Examinations'!$B$2:$K$2337,7,0)</f>
        <v>0</v>
      </c>
      <c r="I968" t="str">
        <f>VLOOKUP(A968,'Medical Examinations'!$B$2:$K$2337,8,0)</f>
        <v>No</v>
      </c>
      <c r="J968" t="str">
        <f>VLOOKUP(A968,'Medical Examinations'!$B$2:$K$2337,9,0)</f>
        <v>Obesity</v>
      </c>
      <c r="K968" t="str">
        <f>VLOOKUP(A968,'Medical Examinations'!$B$2:$K$2337,10,0)</f>
        <v>Diabetes</v>
      </c>
      <c r="L968" s="14">
        <f>VLOOKUP(A968,'Hospitalisation Details'!B968:L3313,10,0)</f>
        <v>26188</v>
      </c>
      <c r="M968">
        <f>VLOOKUP(A968,'Hospitalisation Details'!$B$2:$L$2347,6,0)</f>
        <v>11436.74</v>
      </c>
      <c r="N968" t="str">
        <f>VLOOKUP(A968,'Hospitalisation Details'!$B$2:$L$2347,7,0)</f>
        <v>tier - 3</v>
      </c>
      <c r="O968" t="str">
        <f>VLOOKUP(A968,'Hospitalisation Details'!$B$2:$L$2347,8,0)</f>
        <v>tier - 3</v>
      </c>
      <c r="P968" t="str">
        <f>VLOOKUP(A968,'Hospitalisation Details'!$B$2:$L$2347,9,0)</f>
        <v>R1012</v>
      </c>
      <c r="Q968">
        <f>VLOOKUP(A968,'Hospitalisation Details'!$B$2:$L$2347,11,0)</f>
        <v>51</v>
      </c>
    </row>
    <row r="969" spans="1:17" ht="15.6" x14ac:dyDescent="0.3">
      <c r="A969" s="1" t="s">
        <v>1403</v>
      </c>
      <c r="B969" t="str">
        <f>VLOOKUP(A969,'Customer Names'!$A$2:$E$2336,5,)</f>
        <v xml:space="preserve">  Casey</v>
      </c>
      <c r="C969">
        <f>VLOOKUP(A969,'Medical Examinations'!$B$2:$K$2337,2,)</f>
        <v>34.69</v>
      </c>
      <c r="D969">
        <f>VLOOKUP(A969,'Medical Examinations'!$B$2:$K$2337,3,0)</f>
        <v>5.65</v>
      </c>
      <c r="E969" t="str">
        <f>VLOOKUP(A969,'Medical Examinations'!$B$2:$K$2336,4,0)</f>
        <v>No</v>
      </c>
      <c r="F969" t="str">
        <f>VLOOKUP(A969,'Medical Examinations'!$B$2:$K$2337,5,0)</f>
        <v>No</v>
      </c>
      <c r="G969" t="str">
        <f>VLOOKUP(A969,'Medical Examinations'!$B$2:$K$2337,6,0)</f>
        <v>No</v>
      </c>
      <c r="H969">
        <f>VLOOKUP(A969,'Medical Examinations'!$B$2:$K$2337,7,0)</f>
        <v>0</v>
      </c>
      <c r="I969" t="str">
        <f>VLOOKUP(A969,'Medical Examinations'!$B$2:$K$2337,8,0)</f>
        <v>No</v>
      </c>
      <c r="J969" t="str">
        <f>VLOOKUP(A969,'Medical Examinations'!$B$2:$K$2337,9,0)</f>
        <v>Obesity</v>
      </c>
      <c r="K969" t="str">
        <f>VLOOKUP(A969,'Medical Examinations'!$B$2:$K$2337,10,0)</f>
        <v>Normal</v>
      </c>
      <c r="L969" s="14">
        <f>VLOOKUP(A969,'Hospitalisation Details'!B969:L3314,10,0)</f>
        <v>29419</v>
      </c>
      <c r="M969">
        <f>VLOOKUP(A969,'Hospitalisation Details'!$B$2:$L$2347,6,0)</f>
        <v>11435.74</v>
      </c>
      <c r="N969" t="str">
        <f>VLOOKUP(A969,'Hospitalisation Details'!$B$2:$L$2347,7,0)</f>
        <v>tier - 3</v>
      </c>
      <c r="O969" t="str">
        <f>VLOOKUP(A969,'Hospitalisation Details'!$B$2:$L$2347,8,0)</f>
        <v>tier - 3</v>
      </c>
      <c r="P969" t="str">
        <f>VLOOKUP(A969,'Hospitalisation Details'!$B$2:$L$2347,9,0)</f>
        <v>R1021</v>
      </c>
      <c r="Q969">
        <f>VLOOKUP(A969,'Hospitalisation Details'!$B$2:$L$2347,11,0)</f>
        <v>42</v>
      </c>
    </row>
    <row r="970" spans="1:17" ht="15.6" x14ac:dyDescent="0.3">
      <c r="A970" s="1" t="s">
        <v>1402</v>
      </c>
      <c r="B970" t="str">
        <f>VLOOKUP(A970,'Customer Names'!$A$2:$E$2336,5,)</f>
        <v xml:space="preserve">  Jessica L</v>
      </c>
      <c r="C970">
        <f>VLOOKUP(A970,'Medical Examinations'!$B$2:$K$2337,2,)</f>
        <v>37.68</v>
      </c>
      <c r="D970">
        <f>VLOOKUP(A970,'Medical Examinations'!$B$2:$K$2337,3,0)</f>
        <v>4.29</v>
      </c>
      <c r="E970" t="str">
        <f>VLOOKUP(A970,'Medical Examinations'!$B$2:$K$2336,4,0)</f>
        <v>Yes</v>
      </c>
      <c r="F970" t="str">
        <f>VLOOKUP(A970,'Medical Examinations'!$B$2:$K$2337,5,0)</f>
        <v>No</v>
      </c>
      <c r="G970" t="str">
        <f>VLOOKUP(A970,'Medical Examinations'!$B$2:$K$2337,6,0)</f>
        <v>No</v>
      </c>
      <c r="H970">
        <f>VLOOKUP(A970,'Medical Examinations'!$B$2:$K$2337,7,0)</f>
        <v>0</v>
      </c>
      <c r="I970" t="str">
        <f>VLOOKUP(A970,'Medical Examinations'!$B$2:$K$2337,8,0)</f>
        <v>No</v>
      </c>
      <c r="J970" t="str">
        <f>VLOOKUP(A970,'Medical Examinations'!$B$2:$K$2337,9,0)</f>
        <v>Obesity</v>
      </c>
      <c r="K970" t="str">
        <f>VLOOKUP(A970,'Medical Examinations'!$B$2:$K$2337,10,0)</f>
        <v>Normal</v>
      </c>
      <c r="L970" s="14">
        <f>VLOOKUP(A970,'Hospitalisation Details'!B970:L3315,10,0)</f>
        <v>31207</v>
      </c>
      <c r="M970">
        <f>VLOOKUP(A970,'Hospitalisation Details'!$B$2:$L$2347,6,0)</f>
        <v>11419.49</v>
      </c>
      <c r="N970" t="str">
        <f>VLOOKUP(A970,'Hospitalisation Details'!$B$2:$L$2347,7,0)</f>
        <v>tier - 3</v>
      </c>
      <c r="O970" t="str">
        <f>VLOOKUP(A970,'Hospitalisation Details'!$B$2:$L$2347,8,0)</f>
        <v>tier - 1</v>
      </c>
      <c r="P970" t="str">
        <f>VLOOKUP(A970,'Hospitalisation Details'!$B$2:$L$2347,9,0)</f>
        <v>R1012</v>
      </c>
      <c r="Q970">
        <f>VLOOKUP(A970,'Hospitalisation Details'!$B$2:$L$2347,11,0)</f>
        <v>37</v>
      </c>
    </row>
    <row r="971" spans="1:17" ht="15.6" x14ac:dyDescent="0.3">
      <c r="A971" s="1" t="s">
        <v>1401</v>
      </c>
      <c r="B971" t="str">
        <f>VLOOKUP(A971,'Customer Names'!$A$2:$E$2336,5,)</f>
        <v xml:space="preserve">  Brandon F</v>
      </c>
      <c r="C971">
        <f>VLOOKUP(A971,'Medical Examinations'!$B$2:$K$2337,2,)</f>
        <v>35.49</v>
      </c>
      <c r="D971">
        <f>VLOOKUP(A971,'Medical Examinations'!$B$2:$K$2337,3,0)</f>
        <v>4.74</v>
      </c>
      <c r="E971" t="str">
        <f>VLOOKUP(A971,'Medical Examinations'!$B$2:$K$2336,4,0)</f>
        <v>Yes</v>
      </c>
      <c r="F971" t="str">
        <f>VLOOKUP(A971,'Medical Examinations'!$B$2:$K$2337,5,0)</f>
        <v>No</v>
      </c>
      <c r="G971" t="str">
        <f>VLOOKUP(A971,'Medical Examinations'!$B$2:$K$2337,6,0)</f>
        <v>Yes</v>
      </c>
      <c r="H971">
        <f>VLOOKUP(A971,'Medical Examinations'!$B$2:$K$2337,7,0)</f>
        <v>1</v>
      </c>
      <c r="I971" t="str">
        <f>VLOOKUP(A971,'Medical Examinations'!$B$2:$K$2337,8,0)</f>
        <v>No</v>
      </c>
      <c r="J971" t="str">
        <f>VLOOKUP(A971,'Medical Examinations'!$B$2:$K$2337,9,0)</f>
        <v>Obesity</v>
      </c>
      <c r="K971" t="str">
        <f>VLOOKUP(A971,'Medical Examinations'!$B$2:$K$2337,10,0)</f>
        <v>Normal</v>
      </c>
      <c r="L971" s="14">
        <f>VLOOKUP(A971,'Hospitalisation Details'!B971:L3316,10,0)</f>
        <v>30612</v>
      </c>
      <c r="M971">
        <f>VLOOKUP(A971,'Hospitalisation Details'!$B$2:$L$2347,6,0)</f>
        <v>11412.02</v>
      </c>
      <c r="N971" t="str">
        <f>VLOOKUP(A971,'Hospitalisation Details'!$B$2:$L$2347,7,0)</f>
        <v>tier - 3</v>
      </c>
      <c r="O971" t="str">
        <f>VLOOKUP(A971,'Hospitalisation Details'!$B$2:$L$2347,8,0)</f>
        <v>tier - 1</v>
      </c>
      <c r="P971" t="str">
        <f>VLOOKUP(A971,'Hospitalisation Details'!$B$2:$L$2347,9,0)</f>
        <v>R1021</v>
      </c>
      <c r="Q971">
        <f>VLOOKUP(A971,'Hospitalisation Details'!$B$2:$L$2347,11,0)</f>
        <v>39</v>
      </c>
    </row>
    <row r="972" spans="1:17" ht="15.6" x14ac:dyDescent="0.3">
      <c r="A972" s="1" t="s">
        <v>1400</v>
      </c>
      <c r="B972" t="str">
        <f>VLOOKUP(A972,'Customer Names'!$A$2:$E$2336,5,)</f>
        <v xml:space="preserve">  Melissa</v>
      </c>
      <c r="C972">
        <f>VLOOKUP(A972,'Medical Examinations'!$B$2:$K$2337,2,)</f>
        <v>44.7</v>
      </c>
      <c r="D972">
        <f>VLOOKUP(A972,'Medical Examinations'!$B$2:$K$2337,3,0)</f>
        <v>7.6</v>
      </c>
      <c r="E972" t="str">
        <f>VLOOKUP(A972,'Medical Examinations'!$B$2:$K$2336,4,0)</f>
        <v>Yes</v>
      </c>
      <c r="F972" t="str">
        <f>VLOOKUP(A972,'Medical Examinations'!$B$2:$K$2337,5,0)</f>
        <v>No</v>
      </c>
      <c r="G972" t="str">
        <f>VLOOKUP(A972,'Medical Examinations'!$B$2:$K$2337,6,0)</f>
        <v>No</v>
      </c>
      <c r="H972">
        <f>VLOOKUP(A972,'Medical Examinations'!$B$2:$K$2337,7,0)</f>
        <v>2</v>
      </c>
      <c r="I972" t="str">
        <f>VLOOKUP(A972,'Medical Examinations'!$B$2:$K$2337,8,0)</f>
        <v>No</v>
      </c>
      <c r="J972" t="str">
        <f>VLOOKUP(A972,'Medical Examinations'!$B$2:$K$2337,9,0)</f>
        <v>Obesity</v>
      </c>
      <c r="K972" t="str">
        <f>VLOOKUP(A972,'Medical Examinations'!$B$2:$K$2337,10,0)</f>
        <v>Diabetes</v>
      </c>
      <c r="L972" s="14">
        <f>VLOOKUP(A972,'Hospitalisation Details'!B972:L3317,10,0)</f>
        <v>25848</v>
      </c>
      <c r="M972">
        <f>VLOOKUP(A972,'Hospitalisation Details'!$B$2:$L$2347,6,0)</f>
        <v>11411.69</v>
      </c>
      <c r="N972" t="str">
        <f>VLOOKUP(A972,'Hospitalisation Details'!$B$2:$L$2347,7,0)</f>
        <v>tier - 3</v>
      </c>
      <c r="O972" t="str">
        <f>VLOOKUP(A972,'Hospitalisation Details'!$B$2:$L$2347,8,0)</f>
        <v>tier - 2</v>
      </c>
      <c r="P972" t="str">
        <f>VLOOKUP(A972,'Hospitalisation Details'!$B$2:$L$2347,9,0)</f>
        <v>R1011</v>
      </c>
      <c r="Q972">
        <f>VLOOKUP(A972,'Hospitalisation Details'!$B$2:$L$2347,11,0)</f>
        <v>52</v>
      </c>
    </row>
    <row r="973" spans="1:17" ht="15.6" x14ac:dyDescent="0.3">
      <c r="A973" s="1" t="s">
        <v>1399</v>
      </c>
      <c r="B973" t="str">
        <f>VLOOKUP(A973,'Customer Names'!$A$2:$E$2336,5,)</f>
        <v xml:space="preserve">  Danielle N</v>
      </c>
      <c r="C973">
        <f>VLOOKUP(A973,'Medical Examinations'!$B$2:$K$2337,2,)</f>
        <v>38.380000000000003</v>
      </c>
      <c r="D973">
        <f>VLOOKUP(A973,'Medical Examinations'!$B$2:$K$2337,3,0)</f>
        <v>8.5</v>
      </c>
      <c r="E973" t="str">
        <f>VLOOKUP(A973,'Medical Examinations'!$B$2:$K$2336,4,0)</f>
        <v>Yes</v>
      </c>
      <c r="F973" t="str">
        <f>VLOOKUP(A973,'Medical Examinations'!$B$2:$K$2337,5,0)</f>
        <v>No</v>
      </c>
      <c r="G973" t="str">
        <f>VLOOKUP(A973,'Medical Examinations'!$B$2:$K$2337,6,0)</f>
        <v>No</v>
      </c>
      <c r="H973">
        <f>VLOOKUP(A973,'Medical Examinations'!$B$2:$K$2337,7,0)</f>
        <v>2</v>
      </c>
      <c r="I973" t="str">
        <f>VLOOKUP(A973,'Medical Examinations'!$B$2:$K$2337,8,0)</f>
        <v>No</v>
      </c>
      <c r="J973" t="str">
        <f>VLOOKUP(A973,'Medical Examinations'!$B$2:$K$2337,9,0)</f>
        <v>Obesity</v>
      </c>
      <c r="K973" t="str">
        <f>VLOOKUP(A973,'Medical Examinations'!$B$2:$K$2337,10,0)</f>
        <v>Diabetes</v>
      </c>
      <c r="L973" s="14">
        <f>VLOOKUP(A973,'Hospitalisation Details'!B973:L3318,10,0)</f>
        <v>25843</v>
      </c>
      <c r="M973">
        <f>VLOOKUP(A973,'Hospitalisation Details'!$B$2:$L$2347,6,0)</f>
        <v>11396.9</v>
      </c>
      <c r="N973" t="str">
        <f>VLOOKUP(A973,'Hospitalisation Details'!$B$2:$L$2347,7,0)</f>
        <v>tier - 3</v>
      </c>
      <c r="O973" t="str">
        <f>VLOOKUP(A973,'Hospitalisation Details'!$B$2:$L$2347,8,0)</f>
        <v>tier - 3</v>
      </c>
      <c r="P973" t="str">
        <f>VLOOKUP(A973,'Hospitalisation Details'!$B$2:$L$2347,9,0)</f>
        <v>R1024</v>
      </c>
      <c r="Q973">
        <f>VLOOKUP(A973,'Hospitalisation Details'!$B$2:$L$2347,11,0)</f>
        <v>52</v>
      </c>
    </row>
    <row r="974" spans="1:17" ht="15.6" x14ac:dyDescent="0.3">
      <c r="A974" s="1" t="s">
        <v>1398</v>
      </c>
      <c r="B974" t="str">
        <f>VLOOKUP(A974,'Customer Names'!$A$2:$E$2336,5,)</f>
        <v xml:space="preserve">  Matthew</v>
      </c>
      <c r="C974">
        <f>VLOOKUP(A974,'Medical Examinations'!$B$2:$K$2337,2,)</f>
        <v>35.244999999999997</v>
      </c>
      <c r="D974">
        <f>VLOOKUP(A974,'Medical Examinations'!$B$2:$K$2337,3,0)</f>
        <v>11.22</v>
      </c>
      <c r="E974" t="str">
        <f>VLOOKUP(A974,'Medical Examinations'!$B$2:$K$2336,4,0)</f>
        <v>Yes</v>
      </c>
      <c r="F974" t="str">
        <f>VLOOKUP(A974,'Medical Examinations'!$B$2:$K$2337,5,0)</f>
        <v>No</v>
      </c>
      <c r="G974" t="str">
        <f>VLOOKUP(A974,'Medical Examinations'!$B$2:$K$2337,6,0)</f>
        <v>No</v>
      </c>
      <c r="H974">
        <f>VLOOKUP(A974,'Medical Examinations'!$B$2:$K$2337,7,0)</f>
        <v>0</v>
      </c>
      <c r="I974" t="str">
        <f>VLOOKUP(A974,'Medical Examinations'!$B$2:$K$2337,8,0)</f>
        <v>No</v>
      </c>
      <c r="J974" t="str">
        <f>VLOOKUP(A974,'Medical Examinations'!$B$2:$K$2337,9,0)</f>
        <v>Obesity</v>
      </c>
      <c r="K974" t="str">
        <f>VLOOKUP(A974,'Medical Examinations'!$B$2:$K$2337,10,0)</f>
        <v>Diabetes</v>
      </c>
      <c r="L974" s="14">
        <f>VLOOKUP(A974,'Hospitalisation Details'!B974:L3319,10,0)</f>
        <v>24825</v>
      </c>
      <c r="M974">
        <f>VLOOKUP(A974,'Hospitalisation Details'!$B$2:$L$2347,6,0)</f>
        <v>11394.07</v>
      </c>
      <c r="N974" t="str">
        <f>VLOOKUP(A974,'Hospitalisation Details'!$B$2:$L$2347,7,0)</f>
        <v>tier - 3</v>
      </c>
      <c r="O974" t="str">
        <f>VLOOKUP(A974,'Hospitalisation Details'!$B$2:$L$2347,8,0)</f>
        <v>tier - 1</v>
      </c>
      <c r="P974" t="str">
        <f>VLOOKUP(A974,'Hospitalisation Details'!$B$2:$L$2347,9,0)</f>
        <v>R1018</v>
      </c>
      <c r="Q974">
        <f>VLOOKUP(A974,'Hospitalisation Details'!$B$2:$L$2347,11,0)</f>
        <v>55</v>
      </c>
    </row>
    <row r="975" spans="1:17" ht="15.6" x14ac:dyDescent="0.3">
      <c r="A975" s="1" t="s">
        <v>1397</v>
      </c>
      <c r="B975" t="str">
        <f>VLOOKUP(A975,'Customer Names'!$A$2:$E$2336,5,)</f>
        <v xml:space="preserve">  Bettina</v>
      </c>
      <c r="C975">
        <f>VLOOKUP(A975,'Medical Examinations'!$B$2:$K$2337,2,)</f>
        <v>49.84</v>
      </c>
      <c r="D975">
        <f>VLOOKUP(A975,'Medical Examinations'!$B$2:$K$2337,3,0)</f>
        <v>5.0999999999999996</v>
      </c>
      <c r="E975" t="str">
        <f>VLOOKUP(A975,'Medical Examinations'!$B$2:$K$2336,4,0)</f>
        <v>Yes</v>
      </c>
      <c r="F975" t="str">
        <f>VLOOKUP(A975,'Medical Examinations'!$B$2:$K$2337,5,0)</f>
        <v>No</v>
      </c>
      <c r="G975" t="str">
        <f>VLOOKUP(A975,'Medical Examinations'!$B$2:$K$2337,6,0)</f>
        <v>Yes</v>
      </c>
      <c r="H975">
        <f>VLOOKUP(A975,'Medical Examinations'!$B$2:$K$2337,7,0)</f>
        <v>1</v>
      </c>
      <c r="I975" t="str">
        <f>VLOOKUP(A975,'Medical Examinations'!$B$2:$K$2337,8,0)</f>
        <v>No</v>
      </c>
      <c r="J975" t="str">
        <f>VLOOKUP(A975,'Medical Examinations'!$B$2:$K$2337,9,0)</f>
        <v>Obesity</v>
      </c>
      <c r="K975" t="str">
        <f>VLOOKUP(A975,'Medical Examinations'!$B$2:$K$2337,10,0)</f>
        <v>Normal</v>
      </c>
      <c r="L975" s="14">
        <f>VLOOKUP(A975,'Hospitalisation Details'!B975:L3320,10,0)</f>
        <v>35639</v>
      </c>
      <c r="M975">
        <f>VLOOKUP(A975,'Hospitalisation Details'!$B$2:$L$2347,6,0)</f>
        <v>11388.27</v>
      </c>
      <c r="N975" t="str">
        <f>VLOOKUP(A975,'Hospitalisation Details'!$B$2:$L$2347,7,0)</f>
        <v>tier - 3</v>
      </c>
      <c r="O975" t="str">
        <f>VLOOKUP(A975,'Hospitalisation Details'!$B$2:$L$2347,8,0)</f>
        <v>tier - 2</v>
      </c>
      <c r="P975" t="str">
        <f>VLOOKUP(A975,'Hospitalisation Details'!$B$2:$L$2347,9,0)</f>
        <v>R1026</v>
      </c>
      <c r="Q975">
        <f>VLOOKUP(A975,'Hospitalisation Details'!$B$2:$L$2347,11,0)</f>
        <v>25</v>
      </c>
    </row>
    <row r="976" spans="1:17" ht="15.6" x14ac:dyDescent="0.3">
      <c r="A976" s="1" t="s">
        <v>1396</v>
      </c>
      <c r="B976" t="str">
        <f>VLOOKUP(A976,'Customer Names'!$A$2:$E$2336,5,)</f>
        <v xml:space="preserve">  Alexander</v>
      </c>
      <c r="C976">
        <f>VLOOKUP(A976,'Medical Examinations'!$B$2:$K$2337,2,)</f>
        <v>49.06</v>
      </c>
      <c r="D976">
        <f>VLOOKUP(A976,'Medical Examinations'!$B$2:$K$2337,3,0)</f>
        <v>5.43</v>
      </c>
      <c r="E976" t="str">
        <f>VLOOKUP(A976,'Medical Examinations'!$B$2:$K$2336,4,0)</f>
        <v>Yes</v>
      </c>
      <c r="F976" t="str">
        <f>VLOOKUP(A976,'Medical Examinations'!$B$2:$K$2337,5,0)</f>
        <v>No</v>
      </c>
      <c r="G976" t="str">
        <f>VLOOKUP(A976,'Medical Examinations'!$B$2:$K$2337,6,0)</f>
        <v>No</v>
      </c>
      <c r="H976">
        <f>VLOOKUP(A976,'Medical Examinations'!$B$2:$K$2337,7,0)</f>
        <v>1</v>
      </c>
      <c r="I976" t="str">
        <f>VLOOKUP(A976,'Medical Examinations'!$B$2:$K$2337,8,0)</f>
        <v>No</v>
      </c>
      <c r="J976" t="str">
        <f>VLOOKUP(A976,'Medical Examinations'!$B$2:$K$2337,9,0)</f>
        <v>Obesity</v>
      </c>
      <c r="K976" t="str">
        <f>VLOOKUP(A976,'Medical Examinations'!$B$2:$K$2337,10,0)</f>
        <v>Normal</v>
      </c>
      <c r="L976" s="14">
        <f>VLOOKUP(A976,'Hospitalisation Details'!B976:L3321,10,0)</f>
        <v>23541</v>
      </c>
      <c r="M976">
        <f>VLOOKUP(A976,'Hospitalisation Details'!$B$2:$L$2347,6,0)</f>
        <v>11381.33</v>
      </c>
      <c r="N976" t="str">
        <f>VLOOKUP(A976,'Hospitalisation Details'!$B$2:$L$2347,7,0)</f>
        <v>tier - 3</v>
      </c>
      <c r="O976" t="str">
        <f>VLOOKUP(A976,'Hospitalisation Details'!$B$2:$L$2347,8,0)</f>
        <v>tier - 2</v>
      </c>
      <c r="P976" t="str">
        <f>VLOOKUP(A976,'Hospitalisation Details'!$B$2:$L$2347,9,0)</f>
        <v>R1013</v>
      </c>
      <c r="Q976">
        <f>VLOOKUP(A976,'Hospitalisation Details'!$B$2:$L$2347,11,0)</f>
        <v>58</v>
      </c>
    </row>
    <row r="977" spans="1:17" ht="15.6" x14ac:dyDescent="0.3">
      <c r="A977" s="1" t="s">
        <v>1395</v>
      </c>
      <c r="B977" t="str">
        <f>VLOOKUP(A977,'Customer Names'!$A$2:$E$2336,5,)</f>
        <v xml:space="preserve">  Holli</v>
      </c>
      <c r="C977">
        <f>VLOOKUP(A977,'Medical Examinations'!$B$2:$K$2337,2,)</f>
        <v>30.88</v>
      </c>
      <c r="D977">
        <f>VLOOKUP(A977,'Medical Examinations'!$B$2:$K$2337,3,0)</f>
        <v>5.82</v>
      </c>
      <c r="E977" t="str">
        <f>VLOOKUP(A977,'Medical Examinations'!$B$2:$K$2336,4,0)</f>
        <v>No</v>
      </c>
      <c r="F977" t="str">
        <f>VLOOKUP(A977,'Medical Examinations'!$B$2:$K$2337,5,0)</f>
        <v>No</v>
      </c>
      <c r="G977" t="str">
        <f>VLOOKUP(A977,'Medical Examinations'!$B$2:$K$2337,6,0)</f>
        <v>No</v>
      </c>
      <c r="H977">
        <f>VLOOKUP(A977,'Medical Examinations'!$B$2:$K$2337,7,0)</f>
        <v>2</v>
      </c>
      <c r="I977" t="str">
        <f>VLOOKUP(A977,'Medical Examinations'!$B$2:$K$2337,8,0)</f>
        <v>No</v>
      </c>
      <c r="J977" t="str">
        <f>VLOOKUP(A977,'Medical Examinations'!$B$2:$K$2337,9,0)</f>
        <v>Obesity</v>
      </c>
      <c r="K977" t="str">
        <f>VLOOKUP(A977,'Medical Examinations'!$B$2:$K$2337,10,0)</f>
        <v>Prediabetes</v>
      </c>
      <c r="L977" s="14">
        <f>VLOOKUP(A977,'Hospitalisation Details'!B977:L3322,10,0)</f>
        <v>26639</v>
      </c>
      <c r="M977">
        <f>VLOOKUP(A977,'Hospitalisation Details'!$B$2:$L$2347,6,0)</f>
        <v>11378.57</v>
      </c>
      <c r="N977" t="str">
        <f>VLOOKUP(A977,'Hospitalisation Details'!$B$2:$L$2347,7,0)</f>
        <v>tier - 3</v>
      </c>
      <c r="O977" t="str">
        <f>VLOOKUP(A977,'Hospitalisation Details'!$B$2:$L$2347,8,0)</f>
        <v>tier - 2</v>
      </c>
      <c r="P977" t="str">
        <f>VLOOKUP(A977,'Hospitalisation Details'!$B$2:$L$2347,9,0)</f>
        <v>R1025</v>
      </c>
      <c r="Q977">
        <f>VLOOKUP(A977,'Hospitalisation Details'!$B$2:$L$2347,11,0)</f>
        <v>50</v>
      </c>
    </row>
    <row r="978" spans="1:17" ht="15.6" x14ac:dyDescent="0.3">
      <c r="A978" s="1" t="s">
        <v>1394</v>
      </c>
      <c r="B978" t="str">
        <f>VLOOKUP(A978,'Customer Names'!$A$2:$E$2336,5,)</f>
        <v xml:space="preserve">  Heather C</v>
      </c>
      <c r="C978">
        <f>VLOOKUP(A978,'Medical Examinations'!$B$2:$K$2337,2,)</f>
        <v>33.35</v>
      </c>
      <c r="D978">
        <f>VLOOKUP(A978,'Medical Examinations'!$B$2:$K$2337,3,0)</f>
        <v>6.05</v>
      </c>
      <c r="E978" t="str">
        <f>VLOOKUP(A978,'Medical Examinations'!$B$2:$K$2336,4,0)</f>
        <v>No</v>
      </c>
      <c r="F978" t="str">
        <f>VLOOKUP(A978,'Medical Examinations'!$B$2:$K$2337,5,0)</f>
        <v>No</v>
      </c>
      <c r="G978" t="str">
        <f>VLOOKUP(A978,'Medical Examinations'!$B$2:$K$2337,6,0)</f>
        <v>Yes</v>
      </c>
      <c r="H978">
        <f>VLOOKUP(A978,'Medical Examinations'!$B$2:$K$2337,7,0)</f>
        <v>1</v>
      </c>
      <c r="I978" t="str">
        <f>VLOOKUP(A978,'Medical Examinations'!$B$2:$K$2337,8,0)</f>
        <v>No</v>
      </c>
      <c r="J978" t="str">
        <f>VLOOKUP(A978,'Medical Examinations'!$B$2:$K$2337,9,0)</f>
        <v>Obesity</v>
      </c>
      <c r="K978" t="str">
        <f>VLOOKUP(A978,'Medical Examinations'!$B$2:$K$2337,10,0)</f>
        <v>Prediabetes</v>
      </c>
      <c r="L978" s="14">
        <f>VLOOKUP(A978,'Hospitalisation Details'!B978:L3323,10,0)</f>
        <v>29013</v>
      </c>
      <c r="M978">
        <f>VLOOKUP(A978,'Hospitalisation Details'!$B$2:$L$2347,6,0)</f>
        <v>11369.39</v>
      </c>
      <c r="N978" t="str">
        <f>VLOOKUP(A978,'Hospitalisation Details'!$B$2:$L$2347,7,0)</f>
        <v>tier - 3</v>
      </c>
      <c r="O978" t="str">
        <f>VLOOKUP(A978,'Hospitalisation Details'!$B$2:$L$2347,8,0)</f>
        <v>tier - 1</v>
      </c>
      <c r="P978" t="str">
        <f>VLOOKUP(A978,'Hospitalisation Details'!$B$2:$L$2347,9,0)</f>
        <v>R1026</v>
      </c>
      <c r="Q978">
        <f>VLOOKUP(A978,'Hospitalisation Details'!$B$2:$L$2347,11,0)</f>
        <v>44</v>
      </c>
    </row>
    <row r="979" spans="1:17" ht="15.6" x14ac:dyDescent="0.3">
      <c r="A979" s="1" t="s">
        <v>1393</v>
      </c>
      <c r="B979" t="str">
        <f>VLOOKUP(A979,'Customer Names'!$A$2:$E$2336,5,)</f>
        <v xml:space="preserve">  Kyle</v>
      </c>
      <c r="C979">
        <f>VLOOKUP(A979,'Medical Examinations'!$B$2:$K$2337,2,)</f>
        <v>38</v>
      </c>
      <c r="D979">
        <f>VLOOKUP(A979,'Medical Examinations'!$B$2:$K$2337,3,0)</f>
        <v>6.38</v>
      </c>
      <c r="E979" t="str">
        <f>VLOOKUP(A979,'Medical Examinations'!$B$2:$K$2336,4,0)</f>
        <v>Yes</v>
      </c>
      <c r="F979" t="str">
        <f>VLOOKUP(A979,'Medical Examinations'!$B$2:$K$2337,5,0)</f>
        <v>No</v>
      </c>
      <c r="G979" t="str">
        <f>VLOOKUP(A979,'Medical Examinations'!$B$2:$K$2337,6,0)</f>
        <v>No</v>
      </c>
      <c r="H979">
        <f>VLOOKUP(A979,'Medical Examinations'!$B$2:$K$2337,7,0)</f>
        <v>1</v>
      </c>
      <c r="I979" t="str">
        <f>VLOOKUP(A979,'Medical Examinations'!$B$2:$K$2337,8,0)</f>
        <v>No</v>
      </c>
      <c r="J979" t="str">
        <f>VLOOKUP(A979,'Medical Examinations'!$B$2:$K$2337,9,0)</f>
        <v>Obesity</v>
      </c>
      <c r="K979" t="str">
        <f>VLOOKUP(A979,'Medical Examinations'!$B$2:$K$2337,10,0)</f>
        <v>Prediabetes</v>
      </c>
      <c r="L979" s="14">
        <f>VLOOKUP(A979,'Hospitalisation Details'!B979:L3324,10,0)</f>
        <v>23724</v>
      </c>
      <c r="M979">
        <f>VLOOKUP(A979,'Hospitalisation Details'!$B$2:$L$2347,6,0)</f>
        <v>11365.95</v>
      </c>
      <c r="N979" t="str">
        <f>VLOOKUP(A979,'Hospitalisation Details'!$B$2:$L$2347,7,0)</f>
        <v>tier - 3</v>
      </c>
      <c r="O979" t="str">
        <f>VLOOKUP(A979,'Hospitalisation Details'!$B$2:$L$2347,8,0)</f>
        <v>tier - 2</v>
      </c>
      <c r="P979" t="str">
        <f>VLOOKUP(A979,'Hospitalisation Details'!$B$2:$L$2347,9,0)</f>
        <v>R1011</v>
      </c>
      <c r="Q979">
        <f>VLOOKUP(A979,'Hospitalisation Details'!$B$2:$L$2347,11,0)</f>
        <v>58</v>
      </c>
    </row>
    <row r="980" spans="1:17" ht="15.6" x14ac:dyDescent="0.3">
      <c r="A980" s="1" t="s">
        <v>1392</v>
      </c>
      <c r="B980" t="str">
        <f>VLOOKUP(A980,'Customer Names'!$A$2:$E$2336,5,)</f>
        <v xml:space="preserve">  Thomas J</v>
      </c>
      <c r="C980">
        <f>VLOOKUP(A980,'Medical Examinations'!$B$2:$K$2337,2,)</f>
        <v>36.08</v>
      </c>
      <c r="D980">
        <f>VLOOKUP(A980,'Medical Examinations'!$B$2:$K$2337,3,0)</f>
        <v>5.73</v>
      </c>
      <c r="E980" t="str">
        <f>VLOOKUP(A980,'Medical Examinations'!$B$2:$K$2336,4,0)</f>
        <v>Yes</v>
      </c>
      <c r="F980" t="str">
        <f>VLOOKUP(A980,'Medical Examinations'!$B$2:$K$2337,5,0)</f>
        <v>No</v>
      </c>
      <c r="G980" t="str">
        <f>VLOOKUP(A980,'Medical Examinations'!$B$2:$K$2337,6,0)</f>
        <v>No</v>
      </c>
      <c r="H980">
        <f>VLOOKUP(A980,'Medical Examinations'!$B$2:$K$2337,7,0)</f>
        <v>1</v>
      </c>
      <c r="I980" t="str">
        <f>VLOOKUP(A980,'Medical Examinations'!$B$2:$K$2337,8,0)</f>
        <v>No</v>
      </c>
      <c r="J980" t="str">
        <f>VLOOKUP(A980,'Medical Examinations'!$B$2:$K$2337,9,0)</f>
        <v>Obesity</v>
      </c>
      <c r="K980" t="str">
        <f>VLOOKUP(A980,'Medical Examinations'!$B$2:$K$2337,10,0)</f>
        <v>Prediabetes</v>
      </c>
      <c r="L980" s="14">
        <f>VLOOKUP(A980,'Hospitalisation Details'!B980:L3325,10,0)</f>
        <v>23561</v>
      </c>
      <c r="M980">
        <f>VLOOKUP(A980,'Hospitalisation Details'!$B$2:$L$2347,6,0)</f>
        <v>11363.28</v>
      </c>
      <c r="N980" t="str">
        <f>VLOOKUP(A980,'Hospitalisation Details'!$B$2:$L$2347,7,0)</f>
        <v>tier - 3</v>
      </c>
      <c r="O980" t="str">
        <f>VLOOKUP(A980,'Hospitalisation Details'!$B$2:$L$2347,8,0)</f>
        <v>tier - 1</v>
      </c>
      <c r="P980" t="str">
        <f>VLOOKUP(A980,'Hospitalisation Details'!$B$2:$L$2347,9,0)</f>
        <v>R1013</v>
      </c>
      <c r="Q980">
        <f>VLOOKUP(A980,'Hospitalisation Details'!$B$2:$L$2347,11,0)</f>
        <v>58</v>
      </c>
    </row>
    <row r="981" spans="1:17" ht="15.6" x14ac:dyDescent="0.3">
      <c r="A981" s="1" t="s">
        <v>1391</v>
      </c>
      <c r="B981" t="str">
        <f>VLOOKUP(A981,'Customer Names'!$A$2:$E$2336,5,)</f>
        <v xml:space="preserve">  Chris</v>
      </c>
      <c r="C981">
        <f>VLOOKUP(A981,'Medical Examinations'!$B$2:$K$2337,2,)</f>
        <v>35.700000000000003</v>
      </c>
      <c r="D981">
        <f>VLOOKUP(A981,'Medical Examinations'!$B$2:$K$2337,3,0)</f>
        <v>5.47</v>
      </c>
      <c r="E981" t="str">
        <f>VLOOKUP(A981,'Medical Examinations'!$B$2:$K$2336,4,0)</f>
        <v>Yes</v>
      </c>
      <c r="F981" t="str">
        <f>VLOOKUP(A981,'Medical Examinations'!$B$2:$K$2337,5,0)</f>
        <v>No</v>
      </c>
      <c r="G981" t="str">
        <f>VLOOKUP(A981,'Medical Examinations'!$B$2:$K$2337,6,0)</f>
        <v>No</v>
      </c>
      <c r="H981">
        <f>VLOOKUP(A981,'Medical Examinations'!$B$2:$K$2337,7,0)</f>
        <v>1</v>
      </c>
      <c r="I981" t="str">
        <f>VLOOKUP(A981,'Medical Examinations'!$B$2:$K$2337,8,0)</f>
        <v>No</v>
      </c>
      <c r="J981" t="str">
        <f>VLOOKUP(A981,'Medical Examinations'!$B$2:$K$2337,9,0)</f>
        <v>Obesity</v>
      </c>
      <c r="K981" t="str">
        <f>VLOOKUP(A981,'Medical Examinations'!$B$2:$K$2337,10,0)</f>
        <v>Normal</v>
      </c>
      <c r="L981" s="14">
        <f>VLOOKUP(A981,'Hospitalisation Details'!B981:L3326,10,0)</f>
        <v>23562</v>
      </c>
      <c r="M981">
        <f>VLOOKUP(A981,'Hospitalisation Details'!$B$2:$L$2347,6,0)</f>
        <v>11362.76</v>
      </c>
      <c r="N981" t="str">
        <f>VLOOKUP(A981,'Hospitalisation Details'!$B$2:$L$2347,7,0)</f>
        <v>tier - 3</v>
      </c>
      <c r="O981" t="str">
        <f>VLOOKUP(A981,'Hospitalisation Details'!$B$2:$L$2347,8,0)</f>
        <v>tier - 1</v>
      </c>
      <c r="P981" t="str">
        <f>VLOOKUP(A981,'Hospitalisation Details'!$B$2:$L$2347,9,0)</f>
        <v>R1011</v>
      </c>
      <c r="Q981">
        <f>VLOOKUP(A981,'Hospitalisation Details'!$B$2:$L$2347,11,0)</f>
        <v>58</v>
      </c>
    </row>
    <row r="982" spans="1:17" ht="15.6" x14ac:dyDescent="0.3">
      <c r="A982" s="1" t="s">
        <v>1390</v>
      </c>
      <c r="B982" t="str">
        <f>VLOOKUP(A982,'Customer Names'!$A$2:$E$2336,5,)</f>
        <v xml:space="preserve">  Graham</v>
      </c>
      <c r="C982">
        <f>VLOOKUP(A982,'Medical Examinations'!$B$2:$K$2337,2,)</f>
        <v>34.01</v>
      </c>
      <c r="D982">
        <f>VLOOKUP(A982,'Medical Examinations'!$B$2:$K$2337,3,0)</f>
        <v>11.3</v>
      </c>
      <c r="E982" t="str">
        <f>VLOOKUP(A982,'Medical Examinations'!$B$2:$K$2336,4,0)</f>
        <v>No</v>
      </c>
      <c r="F982" t="str">
        <f>VLOOKUP(A982,'Medical Examinations'!$B$2:$K$2337,5,0)</f>
        <v>No</v>
      </c>
      <c r="G982" t="str">
        <f>VLOOKUP(A982,'Medical Examinations'!$B$2:$K$2337,6,0)</f>
        <v>No</v>
      </c>
      <c r="H982">
        <f>VLOOKUP(A982,'Medical Examinations'!$B$2:$K$2337,7,0)</f>
        <v>0</v>
      </c>
      <c r="I982" t="str">
        <f>VLOOKUP(A982,'Medical Examinations'!$B$2:$K$2337,8,0)</f>
        <v>No</v>
      </c>
      <c r="J982" t="str">
        <f>VLOOKUP(A982,'Medical Examinations'!$B$2:$K$2337,9,0)</f>
        <v>Obesity</v>
      </c>
      <c r="K982" t="str">
        <f>VLOOKUP(A982,'Medical Examinations'!$B$2:$K$2337,10,0)</f>
        <v>Diabetes</v>
      </c>
      <c r="L982" s="14">
        <f>VLOOKUP(A982,'Hospitalisation Details'!B982:L3327,10,0)</f>
        <v>24011</v>
      </c>
      <c r="M982">
        <f>VLOOKUP(A982,'Hospitalisation Details'!$B$2:$L$2347,6,0)</f>
        <v>11356.66</v>
      </c>
      <c r="N982" t="str">
        <f>VLOOKUP(A982,'Hospitalisation Details'!$B$2:$L$2347,7,0)</f>
        <v>tier - 3</v>
      </c>
      <c r="O982" t="str">
        <f>VLOOKUP(A982,'Hospitalisation Details'!$B$2:$L$2347,8,0)</f>
        <v>tier - 3</v>
      </c>
      <c r="P982" t="str">
        <f>VLOOKUP(A982,'Hospitalisation Details'!$B$2:$L$2347,9,0)</f>
        <v>R1012</v>
      </c>
      <c r="Q982">
        <f>VLOOKUP(A982,'Hospitalisation Details'!$B$2:$L$2347,11,0)</f>
        <v>57</v>
      </c>
    </row>
    <row r="983" spans="1:17" ht="15.6" x14ac:dyDescent="0.3">
      <c r="A983" s="1" t="s">
        <v>1389</v>
      </c>
      <c r="B983" t="str">
        <f>VLOOKUP(A983,'Customer Names'!$A$2:$E$2336,5,)</f>
        <v xml:space="preserve">  Garrett</v>
      </c>
      <c r="C983">
        <f>VLOOKUP(A983,'Medical Examinations'!$B$2:$K$2337,2,)</f>
        <v>31.54</v>
      </c>
      <c r="D983">
        <f>VLOOKUP(A983,'Medical Examinations'!$B$2:$K$2337,3,0)</f>
        <v>6.72</v>
      </c>
      <c r="E983" t="str">
        <f>VLOOKUP(A983,'Medical Examinations'!$B$2:$K$2336,4,0)</f>
        <v>No</v>
      </c>
      <c r="F983" t="str">
        <f>VLOOKUP(A983,'Medical Examinations'!$B$2:$K$2337,5,0)</f>
        <v>No</v>
      </c>
      <c r="G983" t="str">
        <f>VLOOKUP(A983,'Medical Examinations'!$B$2:$K$2337,6,0)</f>
        <v>No</v>
      </c>
      <c r="H983">
        <f>VLOOKUP(A983,'Medical Examinations'!$B$2:$K$2337,7,0)</f>
        <v>0</v>
      </c>
      <c r="I983" t="str">
        <f>VLOOKUP(A983,'Medical Examinations'!$B$2:$K$2337,8,0)</f>
        <v>No</v>
      </c>
      <c r="J983" t="str">
        <f>VLOOKUP(A983,'Medical Examinations'!$B$2:$K$2337,9,0)</f>
        <v>Obesity</v>
      </c>
      <c r="K983" t="str">
        <f>VLOOKUP(A983,'Medical Examinations'!$B$2:$K$2337,10,0)</f>
        <v>Diabetes</v>
      </c>
      <c r="L983" s="14">
        <f>VLOOKUP(A983,'Hospitalisation Details'!B983:L3328,10,0)</f>
        <v>24075</v>
      </c>
      <c r="M983">
        <f>VLOOKUP(A983,'Hospitalisation Details'!$B$2:$L$2347,6,0)</f>
        <v>11353.23</v>
      </c>
      <c r="N983" t="str">
        <f>VLOOKUP(A983,'Hospitalisation Details'!$B$2:$L$2347,7,0)</f>
        <v>tier - 3</v>
      </c>
      <c r="O983" t="str">
        <f>VLOOKUP(A983,'Hospitalisation Details'!$B$2:$L$2347,8,0)</f>
        <v>tier - 1</v>
      </c>
      <c r="P983" t="str">
        <f>VLOOKUP(A983,'Hospitalisation Details'!$B$2:$L$2347,9,0)</f>
        <v>R1012</v>
      </c>
      <c r="Q983">
        <f>VLOOKUP(A983,'Hospitalisation Details'!$B$2:$L$2347,11,0)</f>
        <v>57</v>
      </c>
    </row>
    <row r="984" spans="1:17" ht="15.6" x14ac:dyDescent="0.3">
      <c r="A984" s="1" t="s">
        <v>1388</v>
      </c>
      <c r="B984" t="str">
        <f>VLOOKUP(A984,'Customer Names'!$A$2:$E$2336,5,)</f>
        <v xml:space="preserve">  Andrew</v>
      </c>
      <c r="C984">
        <f>VLOOKUP(A984,'Medical Examinations'!$B$2:$K$2337,2,)</f>
        <v>23.3</v>
      </c>
      <c r="D984">
        <f>VLOOKUP(A984,'Medical Examinations'!$B$2:$K$2337,3,0)</f>
        <v>5.36</v>
      </c>
      <c r="E984" t="str">
        <f>VLOOKUP(A984,'Medical Examinations'!$B$2:$K$2336,4,0)</f>
        <v>Yes</v>
      </c>
      <c r="F984" t="str">
        <f>VLOOKUP(A984,'Medical Examinations'!$B$2:$K$2337,5,0)</f>
        <v>No</v>
      </c>
      <c r="G984" t="str">
        <f>VLOOKUP(A984,'Medical Examinations'!$B$2:$K$2337,6,0)</f>
        <v>No</v>
      </c>
      <c r="H984">
        <f>VLOOKUP(A984,'Medical Examinations'!$B$2:$K$2337,7,0)</f>
        <v>1</v>
      </c>
      <c r="I984" t="str">
        <f>VLOOKUP(A984,'Medical Examinations'!$B$2:$K$2337,8,0)</f>
        <v>No</v>
      </c>
      <c r="J984" t="str">
        <f>VLOOKUP(A984,'Medical Examinations'!$B$2:$K$2337,9,0)</f>
        <v>Normal Weight</v>
      </c>
      <c r="K984" t="str">
        <f>VLOOKUP(A984,'Medical Examinations'!$B$2:$K$2337,10,0)</f>
        <v>Normal</v>
      </c>
      <c r="L984" s="14">
        <f>VLOOKUP(A984,'Hospitalisation Details'!B984:L3329,10,0)</f>
        <v>23570</v>
      </c>
      <c r="M984">
        <f>VLOOKUP(A984,'Hospitalisation Details'!$B$2:$L$2347,6,0)</f>
        <v>11345.52</v>
      </c>
      <c r="N984" t="str">
        <f>VLOOKUP(A984,'Hospitalisation Details'!$B$2:$L$2347,7,0)</f>
        <v>tier - 3</v>
      </c>
      <c r="O984" t="str">
        <f>VLOOKUP(A984,'Hospitalisation Details'!$B$2:$L$2347,8,0)</f>
        <v>tier - 3</v>
      </c>
      <c r="P984" t="str">
        <f>VLOOKUP(A984,'Hospitalisation Details'!$B$2:$L$2347,9,0)</f>
        <v>R1011</v>
      </c>
      <c r="Q984">
        <f>VLOOKUP(A984,'Hospitalisation Details'!$B$2:$L$2347,11,0)</f>
        <v>58</v>
      </c>
    </row>
    <row r="985" spans="1:17" ht="15.6" x14ac:dyDescent="0.3">
      <c r="A985" s="1" t="s">
        <v>1387</v>
      </c>
      <c r="B985" t="str">
        <f>VLOOKUP(A985,'Customer Names'!$A$2:$E$2336,5,)</f>
        <v xml:space="preserve">  Annabelle M</v>
      </c>
      <c r="C985">
        <f>VLOOKUP(A985,'Medical Examinations'!$B$2:$K$2337,2,)</f>
        <v>27.75</v>
      </c>
      <c r="D985">
        <f>VLOOKUP(A985,'Medical Examinations'!$B$2:$K$2337,3,0)</f>
        <v>9.8800000000000008</v>
      </c>
      <c r="E985" t="str">
        <f>VLOOKUP(A985,'Medical Examinations'!$B$2:$K$2336,4,0)</f>
        <v>No</v>
      </c>
      <c r="F985" t="str">
        <f>VLOOKUP(A985,'Medical Examinations'!$B$2:$K$2337,5,0)</f>
        <v>No</v>
      </c>
      <c r="G985" t="str">
        <f>VLOOKUP(A985,'Medical Examinations'!$B$2:$K$2337,6,0)</f>
        <v>No</v>
      </c>
      <c r="H985">
        <f>VLOOKUP(A985,'Medical Examinations'!$B$2:$K$2337,7,0)</f>
        <v>0</v>
      </c>
      <c r="I985" t="str">
        <f>VLOOKUP(A985,'Medical Examinations'!$B$2:$K$2337,8,0)</f>
        <v>No</v>
      </c>
      <c r="J985" t="str">
        <f>VLOOKUP(A985,'Medical Examinations'!$B$2:$K$2337,9,0)</f>
        <v>Overweight</v>
      </c>
      <c r="K985" t="str">
        <f>VLOOKUP(A985,'Medical Examinations'!$B$2:$K$2337,10,0)</f>
        <v>Diabetes</v>
      </c>
      <c r="L985" s="14">
        <f>VLOOKUP(A985,'Hospitalisation Details'!B985:L3330,10,0)</f>
        <v>25144</v>
      </c>
      <c r="M985">
        <f>VLOOKUP(A985,'Hospitalisation Details'!$B$2:$L$2347,6,0)</f>
        <v>11344.32</v>
      </c>
      <c r="N985" t="str">
        <f>VLOOKUP(A985,'Hospitalisation Details'!$B$2:$L$2347,7,0)</f>
        <v>tier - 3</v>
      </c>
      <c r="O985" t="str">
        <f>VLOOKUP(A985,'Hospitalisation Details'!$B$2:$L$2347,8,0)</f>
        <v>tier - 2</v>
      </c>
      <c r="P985" t="str">
        <f>VLOOKUP(A985,'Hospitalisation Details'!$B$2:$L$2347,9,0)</f>
        <v>R1025</v>
      </c>
      <c r="Q985">
        <f>VLOOKUP(A985,'Hospitalisation Details'!$B$2:$L$2347,11,0)</f>
        <v>54</v>
      </c>
    </row>
    <row r="986" spans="1:17" ht="15.6" x14ac:dyDescent="0.3">
      <c r="A986" s="1" t="s">
        <v>1386</v>
      </c>
      <c r="B986" t="str">
        <f>VLOOKUP(A986,'Customer Names'!$A$2:$E$2336,5,)</f>
        <v xml:space="preserve">  Daniel T</v>
      </c>
      <c r="C986">
        <f>VLOOKUP(A986,'Medical Examinations'!$B$2:$K$2337,2,)</f>
        <v>42.46</v>
      </c>
      <c r="D986">
        <f>VLOOKUP(A986,'Medical Examinations'!$B$2:$K$2337,3,0)</f>
        <v>4.1100000000000003</v>
      </c>
      <c r="E986" t="str">
        <f>VLOOKUP(A986,'Medical Examinations'!$B$2:$K$2336,4,0)</f>
        <v>No</v>
      </c>
      <c r="F986" t="str">
        <f>VLOOKUP(A986,'Medical Examinations'!$B$2:$K$2337,5,0)</f>
        <v>No</v>
      </c>
      <c r="G986" t="str">
        <f>VLOOKUP(A986,'Medical Examinations'!$B$2:$K$2337,6,0)</f>
        <v>No</v>
      </c>
      <c r="H986">
        <f>VLOOKUP(A986,'Medical Examinations'!$B$2:$K$2337,7,0)</f>
        <v>0</v>
      </c>
      <c r="I986" t="str">
        <f>VLOOKUP(A986,'Medical Examinations'!$B$2:$K$2337,8,0)</f>
        <v>No</v>
      </c>
      <c r="J986" t="str">
        <f>VLOOKUP(A986,'Medical Examinations'!$B$2:$K$2337,9,0)</f>
        <v>Obesity</v>
      </c>
      <c r="K986" t="str">
        <f>VLOOKUP(A986,'Medical Examinations'!$B$2:$K$2337,10,0)</f>
        <v>Normal</v>
      </c>
      <c r="L986" s="14">
        <f>VLOOKUP(A986,'Hospitalisation Details'!B986:L3331,10,0)</f>
        <v>32739</v>
      </c>
      <c r="M986">
        <f>VLOOKUP(A986,'Hospitalisation Details'!$B$2:$L$2347,6,0)</f>
        <v>11326.71</v>
      </c>
      <c r="N986" t="str">
        <f>VLOOKUP(A986,'Hospitalisation Details'!$B$2:$L$2347,7,0)</f>
        <v>tier - 3</v>
      </c>
      <c r="O986" t="str">
        <f>VLOOKUP(A986,'Hospitalisation Details'!$B$2:$L$2347,8,0)</f>
        <v>tier - 3</v>
      </c>
      <c r="P986" t="str">
        <f>VLOOKUP(A986,'Hospitalisation Details'!$B$2:$L$2347,9,0)</f>
        <v>R1013</v>
      </c>
      <c r="Q986">
        <f>VLOOKUP(A986,'Hospitalisation Details'!$B$2:$L$2347,11,0)</f>
        <v>33</v>
      </c>
    </row>
    <row r="987" spans="1:17" ht="15.6" x14ac:dyDescent="0.3">
      <c r="A987" s="1" t="s">
        <v>1385</v>
      </c>
      <c r="B987" t="str">
        <f>VLOOKUP(A987,'Customer Names'!$A$2:$E$2336,5,)</f>
        <v xml:space="preserve">  Deanne</v>
      </c>
      <c r="C987">
        <f>VLOOKUP(A987,'Medical Examinations'!$B$2:$K$2337,2,)</f>
        <v>54.47</v>
      </c>
      <c r="D987">
        <f>VLOOKUP(A987,'Medical Examinations'!$B$2:$K$2337,3,0)</f>
        <v>7.48</v>
      </c>
      <c r="E987" t="str">
        <f>VLOOKUP(A987,'Medical Examinations'!$B$2:$K$2336,4,0)</f>
        <v>No</v>
      </c>
      <c r="F987" t="str">
        <f>VLOOKUP(A987,'Medical Examinations'!$B$2:$K$2337,5,0)</f>
        <v>No</v>
      </c>
      <c r="G987" t="str">
        <f>VLOOKUP(A987,'Medical Examinations'!$B$2:$K$2337,6,0)</f>
        <v>No</v>
      </c>
      <c r="H987">
        <f>VLOOKUP(A987,'Medical Examinations'!$B$2:$K$2337,7,0)</f>
        <v>0</v>
      </c>
      <c r="I987" t="str">
        <f>VLOOKUP(A987,'Medical Examinations'!$B$2:$K$2337,8,0)</f>
        <v>No</v>
      </c>
      <c r="J987" t="str">
        <f>VLOOKUP(A987,'Medical Examinations'!$B$2:$K$2337,9,0)</f>
        <v>Obesity</v>
      </c>
      <c r="K987" t="str">
        <f>VLOOKUP(A987,'Medical Examinations'!$B$2:$K$2337,10,0)</f>
        <v>Diabetes</v>
      </c>
      <c r="L987" s="14">
        <f>VLOOKUP(A987,'Hospitalisation Details'!B987:L3332,10,0)</f>
        <v>37519</v>
      </c>
      <c r="M987">
        <f>VLOOKUP(A987,'Hospitalisation Details'!$B$2:$L$2347,6,0)</f>
        <v>11321.49</v>
      </c>
      <c r="N987" t="str">
        <f>VLOOKUP(A987,'Hospitalisation Details'!$B$2:$L$2347,7,0)</f>
        <v>tier - 3</v>
      </c>
      <c r="O987" t="str">
        <f>VLOOKUP(A987,'Hospitalisation Details'!$B$2:$L$2347,8,0)</f>
        <v>tier - 3</v>
      </c>
      <c r="P987" t="str">
        <f>VLOOKUP(A987,'Hospitalisation Details'!$B$2:$L$2347,9,0)</f>
        <v>R1012</v>
      </c>
      <c r="Q987">
        <f>VLOOKUP(A987,'Hospitalisation Details'!$B$2:$L$2347,11,0)</f>
        <v>20</v>
      </c>
    </row>
    <row r="988" spans="1:17" ht="15.6" x14ac:dyDescent="0.3">
      <c r="A988" s="1" t="s">
        <v>1384</v>
      </c>
      <c r="B988" t="str">
        <f>VLOOKUP(A988,'Customer Names'!$A$2:$E$2336,5,)</f>
        <v xml:space="preserve">  Carrie</v>
      </c>
      <c r="C988">
        <f>VLOOKUP(A988,'Medical Examinations'!$B$2:$K$2337,2,)</f>
        <v>24.93</v>
      </c>
      <c r="D988">
        <f>VLOOKUP(A988,'Medical Examinations'!$B$2:$K$2337,3,0)</f>
        <v>9.18</v>
      </c>
      <c r="E988" t="str">
        <f>VLOOKUP(A988,'Medical Examinations'!$B$2:$K$2336,4,0)</f>
        <v>Yes</v>
      </c>
      <c r="F988" t="str">
        <f>VLOOKUP(A988,'Medical Examinations'!$B$2:$K$2337,5,0)</f>
        <v>No</v>
      </c>
      <c r="G988" t="str">
        <f>VLOOKUP(A988,'Medical Examinations'!$B$2:$K$2337,6,0)</f>
        <v>Yes</v>
      </c>
      <c r="H988">
        <f>VLOOKUP(A988,'Medical Examinations'!$B$2:$K$2337,7,0)</f>
        <v>1</v>
      </c>
      <c r="I988" t="str">
        <f>VLOOKUP(A988,'Medical Examinations'!$B$2:$K$2337,8,0)</f>
        <v>No</v>
      </c>
      <c r="J988" t="str">
        <f>VLOOKUP(A988,'Medical Examinations'!$B$2:$K$2337,9,0)</f>
        <v>Normal Weight</v>
      </c>
      <c r="K988" t="str">
        <f>VLOOKUP(A988,'Medical Examinations'!$B$2:$K$2337,10,0)</f>
        <v>Diabetes</v>
      </c>
      <c r="L988" s="14">
        <f>VLOOKUP(A988,'Hospitalisation Details'!B988:L3333,10,0)</f>
        <v>23203</v>
      </c>
      <c r="M988">
        <f>VLOOKUP(A988,'Hospitalisation Details'!$B$2:$L$2347,6,0)</f>
        <v>11319.12</v>
      </c>
      <c r="N988" t="str">
        <f>VLOOKUP(A988,'Hospitalisation Details'!$B$2:$L$2347,7,0)</f>
        <v>tier - 3</v>
      </c>
      <c r="O988" t="str">
        <f>VLOOKUP(A988,'Hospitalisation Details'!$B$2:$L$2347,8,0)</f>
        <v>tier - 1</v>
      </c>
      <c r="P988" t="str">
        <f>VLOOKUP(A988,'Hospitalisation Details'!$B$2:$L$2347,9,0)</f>
        <v>R1012</v>
      </c>
      <c r="Q988">
        <f>VLOOKUP(A988,'Hospitalisation Details'!$B$2:$L$2347,11,0)</f>
        <v>59</v>
      </c>
    </row>
    <row r="989" spans="1:17" ht="15.6" x14ac:dyDescent="0.3">
      <c r="A989" s="1" t="s">
        <v>1383</v>
      </c>
      <c r="B989" t="str">
        <f>VLOOKUP(A989,'Customer Names'!$A$2:$E$2336,5,)</f>
        <v xml:space="preserve">  Suzanne</v>
      </c>
      <c r="C989">
        <f>VLOOKUP(A989,'Medical Examinations'!$B$2:$K$2337,2,)</f>
        <v>48.12</v>
      </c>
      <c r="D989">
        <f>VLOOKUP(A989,'Medical Examinations'!$B$2:$K$2337,3,0)</f>
        <v>4.51</v>
      </c>
      <c r="E989" t="str">
        <f>VLOOKUP(A989,'Medical Examinations'!$B$2:$K$2336,4,0)</f>
        <v>Yes</v>
      </c>
      <c r="F989" t="str">
        <f>VLOOKUP(A989,'Medical Examinations'!$B$2:$K$2337,5,0)</f>
        <v>No</v>
      </c>
      <c r="G989" t="str">
        <f>VLOOKUP(A989,'Medical Examinations'!$B$2:$K$2337,6,0)</f>
        <v>No</v>
      </c>
      <c r="H989">
        <f>VLOOKUP(A989,'Medical Examinations'!$B$2:$K$2337,7,0)</f>
        <v>1</v>
      </c>
      <c r="I989" t="str">
        <f>VLOOKUP(A989,'Medical Examinations'!$B$2:$K$2337,8,0)</f>
        <v>No</v>
      </c>
      <c r="J989" t="str">
        <f>VLOOKUP(A989,'Medical Examinations'!$B$2:$K$2337,9,0)</f>
        <v>Obesity</v>
      </c>
      <c r="K989" t="str">
        <f>VLOOKUP(A989,'Medical Examinations'!$B$2:$K$2337,10,0)</f>
        <v>Normal</v>
      </c>
      <c r="L989" s="14">
        <f>VLOOKUP(A989,'Hospitalisation Details'!B989:L3334,10,0)</f>
        <v>35043</v>
      </c>
      <c r="M989">
        <f>VLOOKUP(A989,'Hospitalisation Details'!$B$2:$L$2347,6,0)</f>
        <v>11318.57</v>
      </c>
      <c r="N989" t="str">
        <f>VLOOKUP(A989,'Hospitalisation Details'!$B$2:$L$2347,7,0)</f>
        <v>tier - 3</v>
      </c>
      <c r="O989" t="str">
        <f>VLOOKUP(A989,'Hospitalisation Details'!$B$2:$L$2347,8,0)</f>
        <v>tier - 2</v>
      </c>
      <c r="P989" t="str">
        <f>VLOOKUP(A989,'Hospitalisation Details'!$B$2:$L$2347,9,0)</f>
        <v>R1026</v>
      </c>
      <c r="Q989">
        <f>VLOOKUP(A989,'Hospitalisation Details'!$B$2:$L$2347,11,0)</f>
        <v>27</v>
      </c>
    </row>
    <row r="990" spans="1:17" ht="15.6" x14ac:dyDescent="0.3">
      <c r="A990" s="1" t="s">
        <v>1382</v>
      </c>
      <c r="B990" t="str">
        <f>VLOOKUP(A990,'Customer Names'!$A$2:$E$2336,5,)</f>
        <v xml:space="preserve">  Jasmine P</v>
      </c>
      <c r="C990">
        <f>VLOOKUP(A990,'Medical Examinations'!$B$2:$K$2337,2,)</f>
        <v>24.91</v>
      </c>
      <c r="D990">
        <f>VLOOKUP(A990,'Medical Examinations'!$B$2:$K$2337,3,0)</f>
        <v>7.33</v>
      </c>
      <c r="E990" t="str">
        <f>VLOOKUP(A990,'Medical Examinations'!$B$2:$K$2336,4,0)</f>
        <v>Yes</v>
      </c>
      <c r="F990" t="str">
        <f>VLOOKUP(A990,'Medical Examinations'!$B$2:$K$2337,5,0)</f>
        <v>No</v>
      </c>
      <c r="G990" t="str">
        <f>VLOOKUP(A990,'Medical Examinations'!$B$2:$K$2337,6,0)</f>
        <v>Yes</v>
      </c>
      <c r="H990">
        <f>VLOOKUP(A990,'Medical Examinations'!$B$2:$K$2337,7,0)</f>
        <v>1</v>
      </c>
      <c r="I990" t="str">
        <f>VLOOKUP(A990,'Medical Examinations'!$B$2:$K$2337,8,0)</f>
        <v>No</v>
      </c>
      <c r="J990" t="str">
        <f>VLOOKUP(A990,'Medical Examinations'!$B$2:$K$2337,9,0)</f>
        <v>Normal Weight</v>
      </c>
      <c r="K990" t="str">
        <f>VLOOKUP(A990,'Medical Examinations'!$B$2:$K$2337,10,0)</f>
        <v>Diabetes</v>
      </c>
      <c r="L990" s="14">
        <f>VLOOKUP(A990,'Hospitalisation Details'!B990:L3335,10,0)</f>
        <v>23337</v>
      </c>
      <c r="M990">
        <f>VLOOKUP(A990,'Hospitalisation Details'!$B$2:$L$2347,6,0)</f>
        <v>11312.33</v>
      </c>
      <c r="N990" t="str">
        <f>VLOOKUP(A990,'Hospitalisation Details'!$B$2:$L$2347,7,0)</f>
        <v>tier - 3</v>
      </c>
      <c r="O990" t="str">
        <f>VLOOKUP(A990,'Hospitalisation Details'!$B$2:$L$2347,8,0)</f>
        <v>tier - 3</v>
      </c>
      <c r="P990" t="str">
        <f>VLOOKUP(A990,'Hospitalisation Details'!$B$2:$L$2347,9,0)</f>
        <v>R1012</v>
      </c>
      <c r="Q990">
        <f>VLOOKUP(A990,'Hospitalisation Details'!$B$2:$L$2347,11,0)</f>
        <v>59</v>
      </c>
    </row>
    <row r="991" spans="1:17" ht="15.6" x14ac:dyDescent="0.3">
      <c r="A991" s="1" t="s">
        <v>1381</v>
      </c>
      <c r="B991" t="str">
        <f>VLOOKUP(A991,'Customer Names'!$A$2:$E$2336,5,)</f>
        <v xml:space="preserve">  Jennifer</v>
      </c>
      <c r="C991">
        <f>VLOOKUP(A991,'Medical Examinations'!$B$2:$K$2337,2,)</f>
        <v>27.645</v>
      </c>
      <c r="D991">
        <f>VLOOKUP(A991,'Medical Examinations'!$B$2:$K$2337,3,0)</f>
        <v>10.56</v>
      </c>
      <c r="E991" t="str">
        <f>VLOOKUP(A991,'Medical Examinations'!$B$2:$K$2336,4,0)</f>
        <v>No</v>
      </c>
      <c r="F991" t="str">
        <f>VLOOKUP(A991,'Medical Examinations'!$B$2:$K$2337,5,0)</f>
        <v>No</v>
      </c>
      <c r="G991" t="str">
        <f>VLOOKUP(A991,'Medical Examinations'!$B$2:$K$2337,6,0)</f>
        <v>No</v>
      </c>
      <c r="H991">
        <f>VLOOKUP(A991,'Medical Examinations'!$B$2:$K$2337,7,0)</f>
        <v>0</v>
      </c>
      <c r="I991" t="str">
        <f>VLOOKUP(A991,'Medical Examinations'!$B$2:$K$2337,8,0)</f>
        <v>No</v>
      </c>
      <c r="J991" t="str">
        <f>VLOOKUP(A991,'Medical Examinations'!$B$2:$K$2337,9,0)</f>
        <v>Overweight</v>
      </c>
      <c r="K991" t="str">
        <f>VLOOKUP(A991,'Medical Examinations'!$B$2:$K$2337,10,0)</f>
        <v>Diabetes</v>
      </c>
      <c r="L991" s="14">
        <f>VLOOKUP(A991,'Hospitalisation Details'!B991:L3336,10,0)</f>
        <v>25117</v>
      </c>
      <c r="M991">
        <f>VLOOKUP(A991,'Hospitalisation Details'!$B$2:$L$2347,6,0)</f>
        <v>11305.93</v>
      </c>
      <c r="N991" t="str">
        <f>VLOOKUP(A991,'Hospitalisation Details'!$B$2:$L$2347,7,0)</f>
        <v>tier - 3</v>
      </c>
      <c r="O991" t="str">
        <f>VLOOKUP(A991,'Hospitalisation Details'!$B$2:$L$2347,8,0)</f>
        <v>tier - 1</v>
      </c>
      <c r="P991" t="str">
        <f>VLOOKUP(A991,'Hospitalisation Details'!$B$2:$L$2347,9,0)</f>
        <v>R1012</v>
      </c>
      <c r="Q991">
        <f>VLOOKUP(A991,'Hospitalisation Details'!$B$2:$L$2347,11,0)</f>
        <v>54</v>
      </c>
    </row>
    <row r="992" spans="1:17" ht="15.6" x14ac:dyDescent="0.3">
      <c r="A992" s="1" t="s">
        <v>1380</v>
      </c>
      <c r="B992" t="str">
        <f>VLOOKUP(A992,'Customer Names'!$A$2:$E$2336,5,)</f>
        <v xml:space="preserve">  Tracie</v>
      </c>
      <c r="C992">
        <f>VLOOKUP(A992,'Medical Examinations'!$B$2:$K$2337,2,)</f>
        <v>33.700000000000003</v>
      </c>
      <c r="D992">
        <f>VLOOKUP(A992,'Medical Examinations'!$B$2:$K$2337,3,0)</f>
        <v>4.01</v>
      </c>
      <c r="E992" t="str">
        <f>VLOOKUP(A992,'Medical Examinations'!$B$2:$K$2336,4,0)</f>
        <v>No</v>
      </c>
      <c r="F992" t="str">
        <f>VLOOKUP(A992,'Medical Examinations'!$B$2:$K$2337,5,0)</f>
        <v>No</v>
      </c>
      <c r="G992" t="str">
        <f>VLOOKUP(A992,'Medical Examinations'!$B$2:$K$2337,6,0)</f>
        <v>No</v>
      </c>
      <c r="H992">
        <f>VLOOKUP(A992,'Medical Examinations'!$B$2:$K$2337,7,0)</f>
        <v>2</v>
      </c>
      <c r="I992" t="str">
        <f>VLOOKUP(A992,'Medical Examinations'!$B$2:$K$2337,8,0)</f>
        <v>No</v>
      </c>
      <c r="J992" t="str">
        <f>VLOOKUP(A992,'Medical Examinations'!$B$2:$K$2337,9,0)</f>
        <v>Obesity</v>
      </c>
      <c r="K992" t="str">
        <f>VLOOKUP(A992,'Medical Examinations'!$B$2:$K$2337,10,0)</f>
        <v>Normal</v>
      </c>
      <c r="L992" s="14">
        <f>VLOOKUP(A992,'Hospitalisation Details'!B992:L3337,10,0)</f>
        <v>26567</v>
      </c>
      <c r="M992">
        <f>VLOOKUP(A992,'Hospitalisation Details'!$B$2:$L$2347,6,0)</f>
        <v>11299.34</v>
      </c>
      <c r="N992" t="str">
        <f>VLOOKUP(A992,'Hospitalisation Details'!$B$2:$L$2347,7,0)</f>
        <v>tier - 3</v>
      </c>
      <c r="O992" t="str">
        <f>VLOOKUP(A992,'Hospitalisation Details'!$B$2:$L$2347,8,0)</f>
        <v>tier - 2</v>
      </c>
      <c r="P992" t="str">
        <f>VLOOKUP(A992,'Hospitalisation Details'!$B$2:$L$2347,9,0)</f>
        <v>R1011</v>
      </c>
      <c r="Q992">
        <f>VLOOKUP(A992,'Hospitalisation Details'!$B$2:$L$2347,11,0)</f>
        <v>50</v>
      </c>
    </row>
    <row r="993" spans="1:17" ht="15.6" x14ac:dyDescent="0.3">
      <c r="A993" s="1" t="s">
        <v>1379</v>
      </c>
      <c r="B993" t="str">
        <f>VLOOKUP(A993,'Customer Names'!$A$2:$E$2336,5,)</f>
        <v xml:space="preserve">  Tristan D</v>
      </c>
      <c r="C993">
        <f>VLOOKUP(A993,'Medical Examinations'!$B$2:$K$2337,2,)</f>
        <v>38.93</v>
      </c>
      <c r="D993">
        <f>VLOOKUP(A993,'Medical Examinations'!$B$2:$K$2337,3,0)</f>
        <v>5.64</v>
      </c>
      <c r="E993" t="str">
        <f>VLOOKUP(A993,'Medical Examinations'!$B$2:$K$2336,4,0)</f>
        <v>Yes</v>
      </c>
      <c r="F993" t="str">
        <f>VLOOKUP(A993,'Medical Examinations'!$B$2:$K$2337,5,0)</f>
        <v>No</v>
      </c>
      <c r="G993" t="str">
        <f>VLOOKUP(A993,'Medical Examinations'!$B$2:$K$2337,6,0)</f>
        <v>No</v>
      </c>
      <c r="H993">
        <f>VLOOKUP(A993,'Medical Examinations'!$B$2:$K$2337,7,0)</f>
        <v>1</v>
      </c>
      <c r="I993" t="str">
        <f>VLOOKUP(A993,'Medical Examinations'!$B$2:$K$2337,8,0)</f>
        <v>No</v>
      </c>
      <c r="J993" t="str">
        <f>VLOOKUP(A993,'Medical Examinations'!$B$2:$K$2337,9,0)</f>
        <v>Obesity</v>
      </c>
      <c r="K993" t="str">
        <f>VLOOKUP(A993,'Medical Examinations'!$B$2:$K$2337,10,0)</f>
        <v>Normal</v>
      </c>
      <c r="L993" s="14">
        <f>VLOOKUP(A993,'Hospitalisation Details'!B993:L3338,10,0)</f>
        <v>32461</v>
      </c>
      <c r="M993">
        <f>VLOOKUP(A993,'Hospitalisation Details'!$B$2:$L$2347,6,0)</f>
        <v>11294.57</v>
      </c>
      <c r="N993" t="str">
        <f>VLOOKUP(A993,'Hospitalisation Details'!$B$2:$L$2347,7,0)</f>
        <v>tier - 3</v>
      </c>
      <c r="O993" t="str">
        <f>VLOOKUP(A993,'Hospitalisation Details'!$B$2:$L$2347,8,0)</f>
        <v>tier - 1</v>
      </c>
      <c r="P993" t="str">
        <f>VLOOKUP(A993,'Hospitalisation Details'!$B$2:$L$2347,9,0)</f>
        <v>R1022</v>
      </c>
      <c r="Q993">
        <f>VLOOKUP(A993,'Hospitalisation Details'!$B$2:$L$2347,11,0)</f>
        <v>34</v>
      </c>
    </row>
    <row r="994" spans="1:17" ht="15.6" x14ac:dyDescent="0.3">
      <c r="A994" s="1" t="s">
        <v>1378</v>
      </c>
      <c r="B994" t="str">
        <f>VLOOKUP(A994,'Customer Names'!$A$2:$E$2336,5,)</f>
        <v xml:space="preserve">  Peiweng</v>
      </c>
      <c r="C994">
        <f>VLOOKUP(A994,'Medical Examinations'!$B$2:$K$2337,2,)</f>
        <v>32.774999999999999</v>
      </c>
      <c r="D994">
        <f>VLOOKUP(A994,'Medical Examinations'!$B$2:$K$2337,3,0)</f>
        <v>8.02</v>
      </c>
      <c r="E994" t="str">
        <f>VLOOKUP(A994,'Medical Examinations'!$B$2:$K$2336,4,0)</f>
        <v>Yes</v>
      </c>
      <c r="F994" t="str">
        <f>VLOOKUP(A994,'Medical Examinations'!$B$2:$K$2337,5,0)</f>
        <v>No</v>
      </c>
      <c r="G994" t="str">
        <f>VLOOKUP(A994,'Medical Examinations'!$B$2:$K$2337,6,0)</f>
        <v>No</v>
      </c>
      <c r="H994">
        <f>VLOOKUP(A994,'Medical Examinations'!$B$2:$K$2337,7,0)</f>
        <v>2</v>
      </c>
      <c r="I994" t="str">
        <f>VLOOKUP(A994,'Medical Examinations'!$B$2:$K$2337,8,0)</f>
        <v>No</v>
      </c>
      <c r="J994" t="str">
        <f>VLOOKUP(A994,'Medical Examinations'!$B$2:$K$2337,9,0)</f>
        <v>Obesity</v>
      </c>
      <c r="K994" t="str">
        <f>VLOOKUP(A994,'Medical Examinations'!$B$2:$K$2337,10,0)</f>
        <v>Diabetes</v>
      </c>
      <c r="L994" s="14">
        <f>VLOOKUP(A994,'Hospitalisation Details'!B994:L3339,10,0)</f>
        <v>25741</v>
      </c>
      <c r="M994">
        <f>VLOOKUP(A994,'Hospitalisation Details'!$B$2:$L$2347,6,0)</f>
        <v>11289.11</v>
      </c>
      <c r="N994" t="str">
        <f>VLOOKUP(A994,'Hospitalisation Details'!$B$2:$L$2347,7,0)</f>
        <v>tier - 3</v>
      </c>
      <c r="O994" t="str">
        <f>VLOOKUP(A994,'Hospitalisation Details'!$B$2:$L$2347,8,0)</f>
        <v>tier - 1</v>
      </c>
      <c r="P994" t="str">
        <f>VLOOKUP(A994,'Hospitalisation Details'!$B$2:$L$2347,9,0)</f>
        <v>R1012</v>
      </c>
      <c r="Q994">
        <f>VLOOKUP(A994,'Hospitalisation Details'!$B$2:$L$2347,11,0)</f>
        <v>52</v>
      </c>
    </row>
    <row r="995" spans="1:17" ht="15.6" x14ac:dyDescent="0.3">
      <c r="A995" s="1" t="s">
        <v>1377</v>
      </c>
      <c r="B995" t="str">
        <f>VLOOKUP(A995,'Customer Names'!$A$2:$E$2336,5,)</f>
        <v xml:space="preserve">  Theresa M</v>
      </c>
      <c r="C995">
        <f>VLOOKUP(A995,'Medical Examinations'!$B$2:$K$2337,2,)</f>
        <v>29.83</v>
      </c>
      <c r="D995">
        <f>VLOOKUP(A995,'Medical Examinations'!$B$2:$K$2337,3,0)</f>
        <v>7.2</v>
      </c>
      <c r="E995" t="str">
        <f>VLOOKUP(A995,'Medical Examinations'!$B$2:$K$2336,4,0)</f>
        <v>Yes</v>
      </c>
      <c r="F995" t="str">
        <f>VLOOKUP(A995,'Medical Examinations'!$B$2:$K$2337,5,0)</f>
        <v>No</v>
      </c>
      <c r="G995" t="str">
        <f>VLOOKUP(A995,'Medical Examinations'!$B$2:$K$2337,6,0)</f>
        <v>No</v>
      </c>
      <c r="H995">
        <f>VLOOKUP(A995,'Medical Examinations'!$B$2:$K$2337,7,0)</f>
        <v>0</v>
      </c>
      <c r="I995" t="str">
        <f>VLOOKUP(A995,'Medical Examinations'!$B$2:$K$2337,8,0)</f>
        <v>No</v>
      </c>
      <c r="J995" t="str">
        <f>VLOOKUP(A995,'Medical Examinations'!$B$2:$K$2337,9,0)</f>
        <v>Overweight</v>
      </c>
      <c r="K995" t="str">
        <f>VLOOKUP(A995,'Medical Examinations'!$B$2:$K$2337,10,0)</f>
        <v>Diabetes</v>
      </c>
      <c r="L995" s="14">
        <f>VLOOKUP(A995,'Hospitalisation Details'!B995:L3340,10,0)</f>
        <v>24637</v>
      </c>
      <c r="M995">
        <f>VLOOKUP(A995,'Hospitalisation Details'!$B$2:$L$2347,6,0)</f>
        <v>11286.54</v>
      </c>
      <c r="N995" t="str">
        <f>VLOOKUP(A995,'Hospitalisation Details'!$B$2:$L$2347,7,0)</f>
        <v>tier - 3</v>
      </c>
      <c r="O995" t="str">
        <f>VLOOKUP(A995,'Hospitalisation Details'!$B$2:$L$2347,8,0)</f>
        <v>tier - 3</v>
      </c>
      <c r="P995" t="str">
        <f>VLOOKUP(A995,'Hospitalisation Details'!$B$2:$L$2347,9,0)</f>
        <v>R1024</v>
      </c>
      <c r="Q995">
        <f>VLOOKUP(A995,'Hospitalisation Details'!$B$2:$L$2347,11,0)</f>
        <v>55</v>
      </c>
    </row>
    <row r="996" spans="1:17" ht="15.6" x14ac:dyDescent="0.3">
      <c r="A996" s="1" t="s">
        <v>1376</v>
      </c>
      <c r="B996" t="str">
        <f>VLOOKUP(A996,'Customer Names'!$A$2:$E$2336,5,)</f>
        <v xml:space="preserve">  Daniel J</v>
      </c>
      <c r="C996">
        <f>VLOOKUP(A996,'Medical Examinations'!$B$2:$K$2337,2,)</f>
        <v>28.31</v>
      </c>
      <c r="D996">
        <f>VLOOKUP(A996,'Medical Examinations'!$B$2:$K$2337,3,0)</f>
        <v>4.55</v>
      </c>
      <c r="E996" t="str">
        <f>VLOOKUP(A996,'Medical Examinations'!$B$2:$K$2336,4,0)</f>
        <v>No</v>
      </c>
      <c r="F996" t="str">
        <f>VLOOKUP(A996,'Medical Examinations'!$B$2:$K$2337,5,0)</f>
        <v>yes</v>
      </c>
      <c r="G996" t="str">
        <f>VLOOKUP(A996,'Medical Examinations'!$B$2:$K$2337,6,0)</f>
        <v>No</v>
      </c>
      <c r="H996">
        <f>VLOOKUP(A996,'Medical Examinations'!$B$2:$K$2337,7,0)</f>
        <v>1</v>
      </c>
      <c r="I996" t="str">
        <f>VLOOKUP(A996,'Medical Examinations'!$B$2:$K$2337,8,0)</f>
        <v>No</v>
      </c>
      <c r="J996" t="str">
        <f>VLOOKUP(A996,'Medical Examinations'!$B$2:$K$2337,9,0)</f>
        <v>Overweight</v>
      </c>
      <c r="K996" t="str">
        <f>VLOOKUP(A996,'Medical Examinations'!$B$2:$K$2337,10,0)</f>
        <v>Normal</v>
      </c>
      <c r="L996" s="14">
        <f>VLOOKUP(A996,'Hospitalisation Details'!B996:L3341,10,0)</f>
        <v>38264</v>
      </c>
      <c r="M996">
        <f>VLOOKUP(A996,'Hospitalisation Details'!$B$2:$L$2347,6,0)</f>
        <v>11272.33</v>
      </c>
      <c r="N996" t="str">
        <f>VLOOKUP(A996,'Hospitalisation Details'!$B$2:$L$2347,7,0)</f>
        <v>tier - 3</v>
      </c>
      <c r="O996" t="str">
        <f>VLOOKUP(A996,'Hospitalisation Details'!$B$2:$L$2347,8,0)</f>
        <v>tier - 2</v>
      </c>
      <c r="P996" t="str">
        <f>VLOOKUP(A996,'Hospitalisation Details'!$B$2:$L$2347,9,0)</f>
        <v>R1019</v>
      </c>
      <c r="Q996">
        <f>VLOOKUP(A996,'Hospitalisation Details'!$B$2:$L$2347,11,0)</f>
        <v>18</v>
      </c>
    </row>
    <row r="997" spans="1:17" ht="15.6" x14ac:dyDescent="0.3">
      <c r="A997" s="1" t="s">
        <v>1375</v>
      </c>
      <c r="B997" t="str">
        <f>VLOOKUP(A997,'Customer Names'!$A$2:$E$2336,5,)</f>
        <v xml:space="preserve">  Courtney M</v>
      </c>
      <c r="C997">
        <f>VLOOKUP(A997,'Medical Examinations'!$B$2:$K$2337,2,)</f>
        <v>29.79</v>
      </c>
      <c r="D997">
        <f>VLOOKUP(A997,'Medical Examinations'!$B$2:$K$2337,3,0)</f>
        <v>9.0299999999999994</v>
      </c>
      <c r="E997" t="str">
        <f>VLOOKUP(A997,'Medical Examinations'!$B$2:$K$2336,4,0)</f>
        <v>No</v>
      </c>
      <c r="F997" t="str">
        <f>VLOOKUP(A997,'Medical Examinations'!$B$2:$K$2337,5,0)</f>
        <v>No</v>
      </c>
      <c r="G997" t="str">
        <f>VLOOKUP(A997,'Medical Examinations'!$B$2:$K$2337,6,0)</f>
        <v>No</v>
      </c>
      <c r="H997">
        <f>VLOOKUP(A997,'Medical Examinations'!$B$2:$K$2337,7,0)</f>
        <v>0</v>
      </c>
      <c r="I997" t="str">
        <f>VLOOKUP(A997,'Medical Examinations'!$B$2:$K$2337,8,0)</f>
        <v>No</v>
      </c>
      <c r="J997" t="str">
        <f>VLOOKUP(A997,'Medical Examinations'!$B$2:$K$2337,9,0)</f>
        <v>Overweight</v>
      </c>
      <c r="K997" t="str">
        <f>VLOOKUP(A997,'Medical Examinations'!$B$2:$K$2337,10,0)</f>
        <v>Diabetes</v>
      </c>
      <c r="L997" s="14">
        <f>VLOOKUP(A997,'Hospitalisation Details'!B997:L3342,10,0)</f>
        <v>26293</v>
      </c>
      <c r="M997">
        <f>VLOOKUP(A997,'Hospitalisation Details'!$B$2:$L$2347,6,0)</f>
        <v>11265.71</v>
      </c>
      <c r="N997" t="str">
        <f>VLOOKUP(A997,'Hospitalisation Details'!$B$2:$L$2347,7,0)</f>
        <v>tier - 3</v>
      </c>
      <c r="O997" t="str">
        <f>VLOOKUP(A997,'Hospitalisation Details'!$B$2:$L$2347,8,0)</f>
        <v>tier - 1</v>
      </c>
      <c r="P997" t="str">
        <f>VLOOKUP(A997,'Hospitalisation Details'!$B$2:$L$2347,9,0)</f>
        <v>R1025</v>
      </c>
      <c r="Q997">
        <f>VLOOKUP(A997,'Hospitalisation Details'!$B$2:$L$2347,11,0)</f>
        <v>51</v>
      </c>
    </row>
    <row r="998" spans="1:17" ht="15.6" x14ac:dyDescent="0.3">
      <c r="A998" s="1" t="s">
        <v>1374</v>
      </c>
      <c r="B998" t="str">
        <f>VLOOKUP(A998,'Customer Names'!$A$2:$E$2336,5,)</f>
        <v xml:space="preserve">  Jose A</v>
      </c>
      <c r="C998">
        <f>VLOOKUP(A998,'Medical Examinations'!$B$2:$K$2337,2,)</f>
        <v>36.6</v>
      </c>
      <c r="D998">
        <f>VLOOKUP(A998,'Medical Examinations'!$B$2:$K$2337,3,0)</f>
        <v>5.2</v>
      </c>
      <c r="E998" t="str">
        <f>VLOOKUP(A998,'Medical Examinations'!$B$2:$K$2336,4,0)</f>
        <v>Yes</v>
      </c>
      <c r="F998" t="str">
        <f>VLOOKUP(A998,'Medical Examinations'!$B$2:$K$2337,5,0)</f>
        <v>No</v>
      </c>
      <c r="G998" t="str">
        <f>VLOOKUP(A998,'Medical Examinations'!$B$2:$K$2337,6,0)</f>
        <v>Yes</v>
      </c>
      <c r="H998">
        <f>VLOOKUP(A998,'Medical Examinations'!$B$2:$K$2337,7,0)</f>
        <v>1</v>
      </c>
      <c r="I998" t="str">
        <f>VLOOKUP(A998,'Medical Examinations'!$B$2:$K$2337,8,0)</f>
        <v>No</v>
      </c>
      <c r="J998" t="str">
        <f>VLOOKUP(A998,'Medical Examinations'!$B$2:$K$2337,9,0)</f>
        <v>Obesity</v>
      </c>
      <c r="K998" t="str">
        <f>VLOOKUP(A998,'Medical Examinations'!$B$2:$K$2337,10,0)</f>
        <v>Normal</v>
      </c>
      <c r="L998" s="14">
        <f>VLOOKUP(A998,'Hospitalisation Details'!B998:L3343,10,0)</f>
        <v>25487</v>
      </c>
      <c r="M998">
        <f>VLOOKUP(A998,'Hospitalisation Details'!$B$2:$L$2347,6,0)</f>
        <v>11264.54</v>
      </c>
      <c r="N998" t="str">
        <f>VLOOKUP(A998,'Hospitalisation Details'!$B$2:$L$2347,7,0)</f>
        <v>tier - 3</v>
      </c>
      <c r="O998" t="str">
        <f>VLOOKUP(A998,'Hospitalisation Details'!$B$2:$L$2347,8,0)</f>
        <v>tier - 2</v>
      </c>
      <c r="P998" t="str">
        <f>VLOOKUP(A998,'Hospitalisation Details'!$B$2:$L$2347,9,0)</f>
        <v>R1011</v>
      </c>
      <c r="Q998">
        <f>VLOOKUP(A998,'Hospitalisation Details'!$B$2:$L$2347,11,0)</f>
        <v>53</v>
      </c>
    </row>
    <row r="999" spans="1:17" ht="15.6" x14ac:dyDescent="0.3">
      <c r="A999" s="1" t="s">
        <v>1373</v>
      </c>
      <c r="B999" t="str">
        <f>VLOOKUP(A999,'Customer Names'!$A$2:$E$2336,5,)</f>
        <v xml:space="preserve">  Lauren</v>
      </c>
      <c r="C999">
        <f>VLOOKUP(A999,'Medical Examinations'!$B$2:$K$2337,2,)</f>
        <v>35.93</v>
      </c>
      <c r="D999">
        <f>VLOOKUP(A999,'Medical Examinations'!$B$2:$K$2337,3,0)</f>
        <v>8.3000000000000007</v>
      </c>
      <c r="E999" t="str">
        <f>VLOOKUP(A999,'Medical Examinations'!$B$2:$K$2336,4,0)</f>
        <v>Yes</v>
      </c>
      <c r="F999" t="str">
        <f>VLOOKUP(A999,'Medical Examinations'!$B$2:$K$2337,5,0)</f>
        <v>No</v>
      </c>
      <c r="G999" t="str">
        <f>VLOOKUP(A999,'Medical Examinations'!$B$2:$K$2337,6,0)</f>
        <v>No</v>
      </c>
      <c r="H999">
        <f>VLOOKUP(A999,'Medical Examinations'!$B$2:$K$2337,7,0)</f>
        <v>0</v>
      </c>
      <c r="I999" t="str">
        <f>VLOOKUP(A999,'Medical Examinations'!$B$2:$K$2337,8,0)</f>
        <v>No</v>
      </c>
      <c r="J999" t="str">
        <f>VLOOKUP(A999,'Medical Examinations'!$B$2:$K$2337,9,0)</f>
        <v>Obesity</v>
      </c>
      <c r="K999" t="str">
        <f>VLOOKUP(A999,'Medical Examinations'!$B$2:$K$2337,10,0)</f>
        <v>Diabetes</v>
      </c>
      <c r="L999" s="14">
        <f>VLOOKUP(A999,'Hospitalisation Details'!B999:L3344,10,0)</f>
        <v>29861</v>
      </c>
      <c r="M999">
        <f>VLOOKUP(A999,'Hospitalisation Details'!$B$2:$L$2347,6,0)</f>
        <v>11255.29</v>
      </c>
      <c r="N999" t="str">
        <f>VLOOKUP(A999,'Hospitalisation Details'!$B$2:$L$2347,7,0)</f>
        <v>tier - 3</v>
      </c>
      <c r="O999" t="str">
        <f>VLOOKUP(A999,'Hospitalisation Details'!$B$2:$L$2347,8,0)</f>
        <v>tier - 1</v>
      </c>
      <c r="P999" t="str">
        <f>VLOOKUP(A999,'Hospitalisation Details'!$B$2:$L$2347,9,0)</f>
        <v>R1026</v>
      </c>
      <c r="Q999">
        <f>VLOOKUP(A999,'Hospitalisation Details'!$B$2:$L$2347,11,0)</f>
        <v>41</v>
      </c>
    </row>
    <row r="1000" spans="1:17" ht="15.6" x14ac:dyDescent="0.3">
      <c r="A1000" s="1" t="s">
        <v>1372</v>
      </c>
      <c r="B1000" t="str">
        <f>VLOOKUP(A1000,'Customer Names'!$A$2:$E$2336,5,)</f>
        <v xml:space="preserve">  Jonathon M</v>
      </c>
      <c r="C1000">
        <f>VLOOKUP(A1000,'Medical Examinations'!$B$2:$K$2337,2,)</f>
        <v>28.6</v>
      </c>
      <c r="D1000">
        <f>VLOOKUP(A1000,'Medical Examinations'!$B$2:$K$2337,3,0)</f>
        <v>5.56</v>
      </c>
      <c r="E1000" t="str">
        <f>VLOOKUP(A1000,'Medical Examinations'!$B$2:$K$2336,4,0)</f>
        <v>Yes</v>
      </c>
      <c r="F1000" t="str">
        <f>VLOOKUP(A1000,'Medical Examinations'!$B$2:$K$2337,5,0)</f>
        <v>No</v>
      </c>
      <c r="G1000" t="str">
        <f>VLOOKUP(A1000,'Medical Examinations'!$B$2:$K$2337,6,0)</f>
        <v>Yes</v>
      </c>
      <c r="H1000">
        <f>VLOOKUP(A1000,'Medical Examinations'!$B$2:$K$2337,7,0)</f>
        <v>1</v>
      </c>
      <c r="I1000" t="str">
        <f>VLOOKUP(A1000,'Medical Examinations'!$B$2:$K$2337,8,0)</f>
        <v>No</v>
      </c>
      <c r="J1000" t="str">
        <f>VLOOKUP(A1000,'Medical Examinations'!$B$2:$K$2337,9,0)</f>
        <v>Overweight</v>
      </c>
      <c r="K1000" t="str">
        <f>VLOOKUP(A1000,'Medical Examinations'!$B$2:$K$2337,10,0)</f>
        <v>Normal</v>
      </c>
      <c r="L1000" s="14">
        <f>VLOOKUP(A1000,'Hospitalisation Details'!B1000:L3345,10,0)</f>
        <v>25435</v>
      </c>
      <c r="M1000">
        <f>VLOOKUP(A1000,'Hospitalisation Details'!$B$2:$L$2347,6,0)</f>
        <v>11253.42</v>
      </c>
      <c r="N1000" t="str">
        <f>VLOOKUP(A1000,'Hospitalisation Details'!$B$2:$L$2347,7,0)</f>
        <v>tier - 3</v>
      </c>
      <c r="O1000" t="str">
        <f>VLOOKUP(A1000,'Hospitalisation Details'!$B$2:$L$2347,8,0)</f>
        <v>tier - 1</v>
      </c>
      <c r="P1000" t="str">
        <f>VLOOKUP(A1000,'Hospitalisation Details'!$B$2:$L$2347,9,0)</f>
        <v>R1011</v>
      </c>
      <c r="Q1000">
        <f>VLOOKUP(A1000,'Hospitalisation Details'!$B$2:$L$2347,11,0)</f>
        <v>53</v>
      </c>
    </row>
    <row r="1001" spans="1:17" ht="15.6" x14ac:dyDescent="0.3">
      <c r="A1001" s="1" t="s">
        <v>1371</v>
      </c>
      <c r="B1001" t="str">
        <f>VLOOKUP(A1001,'Customer Names'!$A$2:$E$2336,5,)</f>
        <v xml:space="preserve">  Stephanie A</v>
      </c>
      <c r="C1001">
        <f>VLOOKUP(A1001,'Medical Examinations'!$B$2:$K$2337,2,)</f>
        <v>39.17</v>
      </c>
      <c r="D1001">
        <f>VLOOKUP(A1001,'Medical Examinations'!$B$2:$K$2337,3,0)</f>
        <v>4.1500000000000004</v>
      </c>
      <c r="E1001" t="str">
        <f>VLOOKUP(A1001,'Medical Examinations'!$B$2:$K$2336,4,0)</f>
        <v>No</v>
      </c>
      <c r="F1001" t="str">
        <f>VLOOKUP(A1001,'Medical Examinations'!$B$2:$K$2337,5,0)</f>
        <v>No</v>
      </c>
      <c r="G1001" t="str">
        <f>VLOOKUP(A1001,'Medical Examinations'!$B$2:$K$2337,6,0)</f>
        <v>No</v>
      </c>
      <c r="H1001">
        <f>VLOOKUP(A1001,'Medical Examinations'!$B$2:$K$2337,7,0)</f>
        <v>0</v>
      </c>
      <c r="I1001" t="str">
        <f>VLOOKUP(A1001,'Medical Examinations'!$B$2:$K$2337,8,0)</f>
        <v>No</v>
      </c>
      <c r="J1001" t="str">
        <f>VLOOKUP(A1001,'Medical Examinations'!$B$2:$K$2337,9,0)</f>
        <v>Obesity</v>
      </c>
      <c r="K1001" t="str">
        <f>VLOOKUP(A1001,'Medical Examinations'!$B$2:$K$2337,10,0)</f>
        <v>Normal</v>
      </c>
      <c r="L1001" s="14">
        <f>VLOOKUP(A1001,'Hospitalisation Details'!B1001:L3346,10,0)</f>
        <v>32859</v>
      </c>
      <c r="M1001">
        <f>VLOOKUP(A1001,'Hospitalisation Details'!$B$2:$L$2347,6,0)</f>
        <v>11250.43</v>
      </c>
      <c r="N1001" t="str">
        <f>VLOOKUP(A1001,'Hospitalisation Details'!$B$2:$L$2347,7,0)</f>
        <v>tier - 3</v>
      </c>
      <c r="O1001" t="str">
        <f>VLOOKUP(A1001,'Hospitalisation Details'!$B$2:$L$2347,8,0)</f>
        <v>tier - 2</v>
      </c>
      <c r="P1001" t="str">
        <f>VLOOKUP(A1001,'Hospitalisation Details'!$B$2:$L$2347,9,0)</f>
        <v>R1026</v>
      </c>
      <c r="Q1001">
        <f>VLOOKUP(A1001,'Hospitalisation Details'!$B$2:$L$2347,11,0)</f>
        <v>33</v>
      </c>
    </row>
    <row r="1002" spans="1:17" ht="15.6" x14ac:dyDescent="0.3">
      <c r="A1002" s="1" t="s">
        <v>1370</v>
      </c>
      <c r="B1002" t="str">
        <f>VLOOKUP(A1002,'Customer Names'!$A$2:$E$2336,5,)</f>
        <v xml:space="preserve">  Patrick</v>
      </c>
      <c r="C1002">
        <f>VLOOKUP(A1002,'Medical Examinations'!$B$2:$K$2337,2,)</f>
        <v>26.41</v>
      </c>
      <c r="D1002">
        <f>VLOOKUP(A1002,'Medical Examinations'!$B$2:$K$2337,3,0)</f>
        <v>5.99</v>
      </c>
      <c r="E1002" t="str">
        <f>VLOOKUP(A1002,'Medical Examinations'!$B$2:$K$2336,4,0)</f>
        <v>Yes</v>
      </c>
      <c r="F1002" t="str">
        <f>VLOOKUP(A1002,'Medical Examinations'!$B$2:$K$2337,5,0)</f>
        <v>No</v>
      </c>
      <c r="G1002" t="str">
        <f>VLOOKUP(A1002,'Medical Examinations'!$B$2:$K$2337,6,0)</f>
        <v>Yes</v>
      </c>
      <c r="H1002">
        <f>VLOOKUP(A1002,'Medical Examinations'!$B$2:$K$2337,7,0)</f>
        <v>1</v>
      </c>
      <c r="I1002" t="str">
        <f>VLOOKUP(A1002,'Medical Examinations'!$B$2:$K$2337,8,0)</f>
        <v>No</v>
      </c>
      <c r="J1002" t="str">
        <f>VLOOKUP(A1002,'Medical Examinations'!$B$2:$K$2337,9,0)</f>
        <v>Overweight</v>
      </c>
      <c r="K1002" t="str">
        <f>VLOOKUP(A1002,'Medical Examinations'!$B$2:$K$2337,10,0)</f>
        <v>Prediabetes</v>
      </c>
      <c r="L1002" s="14">
        <f>VLOOKUP(A1002,'Hospitalisation Details'!B1002:L3347,10,0)</f>
        <v>25567</v>
      </c>
      <c r="M1002">
        <f>VLOOKUP(A1002,'Hospitalisation Details'!$B$2:$L$2347,6,0)</f>
        <v>11244.38</v>
      </c>
      <c r="N1002" t="str">
        <f>VLOOKUP(A1002,'Hospitalisation Details'!$B$2:$L$2347,7,0)</f>
        <v>tier - 3</v>
      </c>
      <c r="O1002" t="str">
        <f>VLOOKUP(A1002,'Hospitalisation Details'!$B$2:$L$2347,8,0)</f>
        <v>tier - 1</v>
      </c>
      <c r="P1002" t="str">
        <f>VLOOKUP(A1002,'Hospitalisation Details'!$B$2:$L$2347,9,0)</f>
        <v>R1016</v>
      </c>
      <c r="Q1002">
        <f>VLOOKUP(A1002,'Hospitalisation Details'!$B$2:$L$2347,11,0)</f>
        <v>53</v>
      </c>
    </row>
    <row r="1003" spans="1:17" ht="15.6" x14ac:dyDescent="0.3">
      <c r="A1003" s="1" t="s">
        <v>1369</v>
      </c>
      <c r="B1003" t="str">
        <f>VLOOKUP(A1003,'Customer Names'!$A$2:$E$2336,5,)</f>
        <v xml:space="preserve">  Krista</v>
      </c>
      <c r="C1003">
        <f>VLOOKUP(A1003,'Medical Examinations'!$B$2:$K$2337,2,)</f>
        <v>30.63</v>
      </c>
      <c r="D1003">
        <f>VLOOKUP(A1003,'Medical Examinations'!$B$2:$K$2337,3,0)</f>
        <v>5.8</v>
      </c>
      <c r="E1003" t="str">
        <f>VLOOKUP(A1003,'Medical Examinations'!$B$2:$K$2336,4,0)</f>
        <v>Yes</v>
      </c>
      <c r="F1003" t="str">
        <f>VLOOKUP(A1003,'Medical Examinations'!$B$2:$K$2337,5,0)</f>
        <v>No</v>
      </c>
      <c r="G1003" t="str">
        <f>VLOOKUP(A1003,'Medical Examinations'!$B$2:$K$2337,6,0)</f>
        <v>No</v>
      </c>
      <c r="H1003">
        <f>VLOOKUP(A1003,'Medical Examinations'!$B$2:$K$2337,7,0)</f>
        <v>0</v>
      </c>
      <c r="I1003" t="str">
        <f>VLOOKUP(A1003,'Medical Examinations'!$B$2:$K$2337,8,0)</f>
        <v>No</v>
      </c>
      <c r="J1003" t="str">
        <f>VLOOKUP(A1003,'Medical Examinations'!$B$2:$K$2337,9,0)</f>
        <v>Obesity</v>
      </c>
      <c r="K1003" t="str">
        <f>VLOOKUP(A1003,'Medical Examinations'!$B$2:$K$2337,10,0)</f>
        <v>Prediabetes</v>
      </c>
      <c r="L1003" s="14">
        <f>VLOOKUP(A1003,'Hospitalisation Details'!B1003:L3348,10,0)</f>
        <v>27939</v>
      </c>
      <c r="M1003">
        <f>VLOOKUP(A1003,'Hospitalisation Details'!$B$2:$L$2347,6,0)</f>
        <v>11217.35</v>
      </c>
      <c r="N1003" t="str">
        <f>VLOOKUP(A1003,'Hospitalisation Details'!$B$2:$L$2347,7,0)</f>
        <v>tier - 3</v>
      </c>
      <c r="O1003" t="str">
        <f>VLOOKUP(A1003,'Hospitalisation Details'!$B$2:$L$2347,8,0)</f>
        <v>tier - 2</v>
      </c>
      <c r="P1003" t="str">
        <f>VLOOKUP(A1003,'Hospitalisation Details'!$B$2:$L$2347,9,0)</f>
        <v>R1025</v>
      </c>
      <c r="Q1003">
        <f>VLOOKUP(A1003,'Hospitalisation Details'!$B$2:$L$2347,11,0)</f>
        <v>46</v>
      </c>
    </row>
    <row r="1004" spans="1:17" ht="15.6" x14ac:dyDescent="0.3">
      <c r="A1004" s="1" t="s">
        <v>1368</v>
      </c>
      <c r="B1004" t="str">
        <f>VLOOKUP(A1004,'Customer Names'!$A$2:$E$2336,5,)</f>
        <v xml:space="preserve">  Jenessa</v>
      </c>
      <c r="C1004">
        <f>VLOOKUP(A1004,'Medical Examinations'!$B$2:$K$2337,2,)</f>
        <v>31.73</v>
      </c>
      <c r="D1004">
        <f>VLOOKUP(A1004,'Medical Examinations'!$B$2:$K$2337,3,0)</f>
        <v>7.32</v>
      </c>
      <c r="E1004" t="str">
        <f>VLOOKUP(A1004,'Medical Examinations'!$B$2:$K$2336,4,0)</f>
        <v>Yes</v>
      </c>
      <c r="F1004" t="str">
        <f>VLOOKUP(A1004,'Medical Examinations'!$B$2:$K$2337,5,0)</f>
        <v>No</v>
      </c>
      <c r="G1004" t="str">
        <f>VLOOKUP(A1004,'Medical Examinations'!$B$2:$K$2337,6,0)</f>
        <v>No</v>
      </c>
      <c r="H1004">
        <f>VLOOKUP(A1004,'Medical Examinations'!$B$2:$K$2337,7,0)</f>
        <v>2</v>
      </c>
      <c r="I1004" t="str">
        <f>VLOOKUP(A1004,'Medical Examinations'!$B$2:$K$2337,8,0)</f>
        <v>No</v>
      </c>
      <c r="J1004" t="str">
        <f>VLOOKUP(A1004,'Medical Examinations'!$B$2:$K$2337,9,0)</f>
        <v>Obesity</v>
      </c>
      <c r="K1004" t="str">
        <f>VLOOKUP(A1004,'Medical Examinations'!$B$2:$K$2337,10,0)</f>
        <v>Diabetes</v>
      </c>
      <c r="L1004" s="14">
        <f>VLOOKUP(A1004,'Hospitalisation Details'!B1004:L3349,10,0)</f>
        <v>25733</v>
      </c>
      <c r="M1004">
        <f>VLOOKUP(A1004,'Hospitalisation Details'!$B$2:$L$2347,6,0)</f>
        <v>11187.66</v>
      </c>
      <c r="N1004" t="str">
        <f>VLOOKUP(A1004,'Hospitalisation Details'!$B$2:$L$2347,7,0)</f>
        <v>tier - 3</v>
      </c>
      <c r="O1004" t="str">
        <f>VLOOKUP(A1004,'Hospitalisation Details'!$B$2:$L$2347,8,0)</f>
        <v>tier - 2</v>
      </c>
      <c r="P1004" t="str">
        <f>VLOOKUP(A1004,'Hospitalisation Details'!$B$2:$L$2347,9,0)</f>
        <v>R1012</v>
      </c>
      <c r="Q1004">
        <f>VLOOKUP(A1004,'Hospitalisation Details'!$B$2:$L$2347,11,0)</f>
        <v>52</v>
      </c>
    </row>
    <row r="1005" spans="1:17" ht="15.6" x14ac:dyDescent="0.3">
      <c r="A1005" s="1" t="s">
        <v>1367</v>
      </c>
      <c r="B1005" t="str">
        <f>VLOOKUP(A1005,'Customer Names'!$A$2:$E$2336,5,)</f>
        <v xml:space="preserve">  Ryan M</v>
      </c>
      <c r="C1005">
        <f>VLOOKUP(A1005,'Medical Examinations'!$B$2:$K$2337,2,)</f>
        <v>30.7</v>
      </c>
      <c r="D1005">
        <f>VLOOKUP(A1005,'Medical Examinations'!$B$2:$K$2337,3,0)</f>
        <v>5.16</v>
      </c>
      <c r="E1005" t="str">
        <f>VLOOKUP(A1005,'Medical Examinations'!$B$2:$K$2336,4,0)</f>
        <v>No</v>
      </c>
      <c r="F1005" t="str">
        <f>VLOOKUP(A1005,'Medical Examinations'!$B$2:$K$2337,5,0)</f>
        <v>No</v>
      </c>
      <c r="G1005" t="str">
        <f>VLOOKUP(A1005,'Medical Examinations'!$B$2:$K$2337,6,0)</f>
        <v>No</v>
      </c>
      <c r="H1005">
        <f>VLOOKUP(A1005,'Medical Examinations'!$B$2:$K$2337,7,0)</f>
        <v>2</v>
      </c>
      <c r="I1005" t="str">
        <f>VLOOKUP(A1005,'Medical Examinations'!$B$2:$K$2337,8,0)</f>
        <v>No</v>
      </c>
      <c r="J1005" t="str">
        <f>VLOOKUP(A1005,'Medical Examinations'!$B$2:$K$2337,9,0)</f>
        <v>Obesity</v>
      </c>
      <c r="K1005" t="str">
        <f>VLOOKUP(A1005,'Medical Examinations'!$B$2:$K$2337,10,0)</f>
        <v>Normal</v>
      </c>
      <c r="L1005" s="14">
        <f>VLOOKUP(A1005,'Hospitalisation Details'!B1005:L3350,10,0)</f>
        <v>26545</v>
      </c>
      <c r="M1005">
        <f>VLOOKUP(A1005,'Hospitalisation Details'!$B$2:$L$2347,6,0)</f>
        <v>11186.2</v>
      </c>
      <c r="N1005" t="str">
        <f>VLOOKUP(A1005,'Hospitalisation Details'!$B$2:$L$2347,7,0)</f>
        <v>tier - 3</v>
      </c>
      <c r="O1005" t="str">
        <f>VLOOKUP(A1005,'Hospitalisation Details'!$B$2:$L$2347,8,0)</f>
        <v>tier - 2</v>
      </c>
      <c r="P1005" t="str">
        <f>VLOOKUP(A1005,'Hospitalisation Details'!$B$2:$L$2347,9,0)</f>
        <v>R1021</v>
      </c>
      <c r="Q1005">
        <f>VLOOKUP(A1005,'Hospitalisation Details'!$B$2:$L$2347,11,0)</f>
        <v>50</v>
      </c>
    </row>
    <row r="1006" spans="1:17" ht="15.6" x14ac:dyDescent="0.3">
      <c r="A1006" s="1" t="s">
        <v>1366</v>
      </c>
      <c r="B1006" t="str">
        <f>VLOOKUP(A1006,'Customer Names'!$A$2:$E$2336,5,)</f>
        <v xml:space="preserve">  Thomas</v>
      </c>
      <c r="C1006">
        <f>VLOOKUP(A1006,'Medical Examinations'!$B$2:$K$2337,2,)</f>
        <v>25.934999999999999</v>
      </c>
      <c r="D1006">
        <f>VLOOKUP(A1006,'Medical Examinations'!$B$2:$K$2337,3,0)</f>
        <v>5.96</v>
      </c>
      <c r="E1006" t="str">
        <f>VLOOKUP(A1006,'Medical Examinations'!$B$2:$K$2336,4,0)</f>
        <v>Yes</v>
      </c>
      <c r="F1006" t="str">
        <f>VLOOKUP(A1006,'Medical Examinations'!$B$2:$K$2337,5,0)</f>
        <v>No</v>
      </c>
      <c r="G1006" t="str">
        <f>VLOOKUP(A1006,'Medical Examinations'!$B$2:$K$2337,6,0)</f>
        <v>No</v>
      </c>
      <c r="H1006">
        <f>VLOOKUP(A1006,'Medical Examinations'!$B$2:$K$2337,7,0)</f>
        <v>2</v>
      </c>
      <c r="I1006" t="str">
        <f>VLOOKUP(A1006,'Medical Examinations'!$B$2:$K$2337,8,0)</f>
        <v>No</v>
      </c>
      <c r="J1006" t="str">
        <f>VLOOKUP(A1006,'Medical Examinations'!$B$2:$K$2337,9,0)</f>
        <v>Overweight</v>
      </c>
      <c r="K1006" t="str">
        <f>VLOOKUP(A1006,'Medical Examinations'!$B$2:$K$2337,10,0)</f>
        <v>Prediabetes</v>
      </c>
      <c r="L1006" s="14">
        <f>VLOOKUP(A1006,'Hospitalisation Details'!B1006:L3351,10,0)</f>
        <v>24325</v>
      </c>
      <c r="M1006">
        <f>VLOOKUP(A1006,'Hospitalisation Details'!$B$2:$L$2347,6,0)</f>
        <v>11165.42</v>
      </c>
      <c r="N1006" t="str">
        <f>VLOOKUP(A1006,'Hospitalisation Details'!$B$2:$L$2347,7,0)</f>
        <v>tier - 3</v>
      </c>
      <c r="O1006" t="str">
        <f>VLOOKUP(A1006,'Hospitalisation Details'!$B$2:$L$2347,8,0)</f>
        <v>tier - 1</v>
      </c>
      <c r="P1006" t="str">
        <f>VLOOKUP(A1006,'Hospitalisation Details'!$B$2:$L$2347,9,0)</f>
        <v>R1016</v>
      </c>
      <c r="Q1006">
        <f>VLOOKUP(A1006,'Hospitalisation Details'!$B$2:$L$2347,11,0)</f>
        <v>56</v>
      </c>
    </row>
    <row r="1007" spans="1:17" ht="15.6" x14ac:dyDescent="0.3">
      <c r="A1007" s="1" t="s">
        <v>1365</v>
      </c>
      <c r="B1007" t="str">
        <f>VLOOKUP(A1007,'Customer Names'!$A$2:$E$2336,5,)</f>
        <v xml:space="preserve">  Amanda N</v>
      </c>
      <c r="C1007">
        <f>VLOOKUP(A1007,'Medical Examinations'!$B$2:$K$2337,2,)</f>
        <v>35.9</v>
      </c>
      <c r="D1007">
        <f>VLOOKUP(A1007,'Medical Examinations'!$B$2:$K$2337,3,0)</f>
        <v>4.8499999999999996</v>
      </c>
      <c r="E1007" t="str">
        <f>VLOOKUP(A1007,'Medical Examinations'!$B$2:$K$2336,4,0)</f>
        <v>Yes</v>
      </c>
      <c r="F1007" t="str">
        <f>VLOOKUP(A1007,'Medical Examinations'!$B$2:$K$2337,5,0)</f>
        <v>No</v>
      </c>
      <c r="G1007" t="str">
        <f>VLOOKUP(A1007,'Medical Examinations'!$B$2:$K$2337,6,0)</f>
        <v>Yes</v>
      </c>
      <c r="H1007">
        <f>VLOOKUP(A1007,'Medical Examinations'!$B$2:$K$2337,7,0)</f>
        <v>1</v>
      </c>
      <c r="I1007" t="str">
        <f>VLOOKUP(A1007,'Medical Examinations'!$B$2:$K$2337,8,0)</f>
        <v>No</v>
      </c>
      <c r="J1007" t="str">
        <f>VLOOKUP(A1007,'Medical Examinations'!$B$2:$K$2337,9,0)</f>
        <v>Obesity</v>
      </c>
      <c r="K1007" t="str">
        <f>VLOOKUP(A1007,'Medical Examinations'!$B$2:$K$2337,10,0)</f>
        <v>Normal</v>
      </c>
      <c r="L1007" s="14">
        <f>VLOOKUP(A1007,'Hospitalisation Details'!B1007:L3352,10,0)</f>
        <v>25379</v>
      </c>
      <c r="M1007">
        <f>VLOOKUP(A1007,'Hospitalisation Details'!$B$2:$L$2347,6,0)</f>
        <v>11163.57</v>
      </c>
      <c r="N1007" t="str">
        <f>VLOOKUP(A1007,'Hospitalisation Details'!$B$2:$L$2347,7,0)</f>
        <v>tier - 3</v>
      </c>
      <c r="O1007" t="str">
        <f>VLOOKUP(A1007,'Hospitalisation Details'!$B$2:$L$2347,8,0)</f>
        <v>tier - 2</v>
      </c>
      <c r="P1007" t="str">
        <f>VLOOKUP(A1007,'Hospitalisation Details'!$B$2:$L$2347,9,0)</f>
        <v>R1011</v>
      </c>
      <c r="Q1007">
        <f>VLOOKUP(A1007,'Hospitalisation Details'!$B$2:$L$2347,11,0)</f>
        <v>53</v>
      </c>
    </row>
    <row r="1008" spans="1:17" ht="15.6" x14ac:dyDescent="0.3">
      <c r="A1008" s="1" t="s">
        <v>1364</v>
      </c>
      <c r="B1008" t="str">
        <f>VLOOKUP(A1008,'Customer Names'!$A$2:$E$2336,5,)</f>
        <v xml:space="preserve">  Teresa P</v>
      </c>
      <c r="C1008">
        <f>VLOOKUP(A1008,'Medical Examinations'!$B$2:$K$2337,2,)</f>
        <v>26.7</v>
      </c>
      <c r="D1008">
        <f>VLOOKUP(A1008,'Medical Examinations'!$B$2:$K$2337,3,0)</f>
        <v>5.09</v>
      </c>
      <c r="E1008" t="str">
        <f>VLOOKUP(A1008,'Medical Examinations'!$B$2:$K$2336,4,0)</f>
        <v>Yes</v>
      </c>
      <c r="F1008" t="str">
        <f>VLOOKUP(A1008,'Medical Examinations'!$B$2:$K$2337,5,0)</f>
        <v>No</v>
      </c>
      <c r="G1008" t="str">
        <f>VLOOKUP(A1008,'Medical Examinations'!$B$2:$K$2337,6,0)</f>
        <v>Yes</v>
      </c>
      <c r="H1008">
        <f>VLOOKUP(A1008,'Medical Examinations'!$B$2:$K$2337,7,0)</f>
        <v>1</v>
      </c>
      <c r="I1008" t="str">
        <f>VLOOKUP(A1008,'Medical Examinations'!$B$2:$K$2337,8,0)</f>
        <v>No</v>
      </c>
      <c r="J1008" t="str">
        <f>VLOOKUP(A1008,'Medical Examinations'!$B$2:$K$2337,9,0)</f>
        <v>Overweight</v>
      </c>
      <c r="K1008" t="str">
        <f>VLOOKUP(A1008,'Medical Examinations'!$B$2:$K$2337,10,0)</f>
        <v>Normal</v>
      </c>
      <c r="L1008" s="14">
        <f>VLOOKUP(A1008,'Hospitalisation Details'!B1008:L3353,10,0)</f>
        <v>25537</v>
      </c>
      <c r="M1008">
        <f>VLOOKUP(A1008,'Hospitalisation Details'!$B$2:$L$2347,6,0)</f>
        <v>11150.78</v>
      </c>
      <c r="N1008" t="str">
        <f>VLOOKUP(A1008,'Hospitalisation Details'!$B$2:$L$2347,7,0)</f>
        <v>tier - 3</v>
      </c>
      <c r="O1008" t="str">
        <f>VLOOKUP(A1008,'Hospitalisation Details'!$B$2:$L$2347,8,0)</f>
        <v>tier - 2</v>
      </c>
      <c r="P1008" t="str">
        <f>VLOOKUP(A1008,'Hospitalisation Details'!$B$2:$L$2347,9,0)</f>
        <v>R1011</v>
      </c>
      <c r="Q1008">
        <f>VLOOKUP(A1008,'Hospitalisation Details'!$B$2:$L$2347,11,0)</f>
        <v>53</v>
      </c>
    </row>
    <row r="1009" spans="1:17" ht="15.6" x14ac:dyDescent="0.3">
      <c r="A1009" s="1" t="s">
        <v>1363</v>
      </c>
      <c r="B1009" t="str">
        <f>VLOOKUP(A1009,'Customer Names'!$A$2:$E$2336,5,)</f>
        <v xml:space="preserve">  Dorian</v>
      </c>
      <c r="C1009">
        <f>VLOOKUP(A1009,'Medical Examinations'!$B$2:$K$2337,2,)</f>
        <v>33.71</v>
      </c>
      <c r="D1009">
        <f>VLOOKUP(A1009,'Medical Examinations'!$B$2:$K$2337,3,0)</f>
        <v>4.9400000000000004</v>
      </c>
      <c r="E1009" t="str">
        <f>VLOOKUP(A1009,'Medical Examinations'!$B$2:$K$2336,4,0)</f>
        <v>No</v>
      </c>
      <c r="F1009" t="str">
        <f>VLOOKUP(A1009,'Medical Examinations'!$B$2:$K$2337,5,0)</f>
        <v>No</v>
      </c>
      <c r="G1009" t="str">
        <f>VLOOKUP(A1009,'Medical Examinations'!$B$2:$K$2337,6,0)</f>
        <v>No</v>
      </c>
      <c r="H1009">
        <f>VLOOKUP(A1009,'Medical Examinations'!$B$2:$K$2337,7,0)</f>
        <v>0</v>
      </c>
      <c r="I1009" t="str">
        <f>VLOOKUP(A1009,'Medical Examinations'!$B$2:$K$2337,8,0)</f>
        <v>No</v>
      </c>
      <c r="J1009" t="str">
        <f>VLOOKUP(A1009,'Medical Examinations'!$B$2:$K$2337,9,0)</f>
        <v>Obesity</v>
      </c>
      <c r="K1009" t="str">
        <f>VLOOKUP(A1009,'Medical Examinations'!$B$2:$K$2337,10,0)</f>
        <v>Normal</v>
      </c>
      <c r="L1009" s="14">
        <f>VLOOKUP(A1009,'Hospitalisation Details'!B1009:L3354,10,0)</f>
        <v>29453</v>
      </c>
      <c r="M1009">
        <f>VLOOKUP(A1009,'Hospitalisation Details'!$B$2:$L$2347,6,0)</f>
        <v>11103.33</v>
      </c>
      <c r="N1009" t="str">
        <f>VLOOKUP(A1009,'Hospitalisation Details'!$B$2:$L$2347,7,0)</f>
        <v>tier - 3</v>
      </c>
      <c r="O1009" t="str">
        <f>VLOOKUP(A1009,'Hospitalisation Details'!$B$2:$L$2347,8,0)</f>
        <v>tier - 1</v>
      </c>
      <c r="P1009" t="str">
        <f>VLOOKUP(A1009,'Hospitalisation Details'!$B$2:$L$2347,9,0)</f>
        <v>R1021</v>
      </c>
      <c r="Q1009">
        <f>VLOOKUP(A1009,'Hospitalisation Details'!$B$2:$L$2347,11,0)</f>
        <v>42</v>
      </c>
    </row>
    <row r="1010" spans="1:17" ht="15.6" x14ac:dyDescent="0.3">
      <c r="A1010" s="1" t="s">
        <v>1362</v>
      </c>
      <c r="B1010" t="str">
        <f>VLOOKUP(A1010,'Customer Names'!$A$2:$E$2336,5,)</f>
        <v xml:space="preserve">  Amy</v>
      </c>
      <c r="C1010">
        <f>VLOOKUP(A1010,'Medical Examinations'!$B$2:$K$2337,2,)</f>
        <v>41.91</v>
      </c>
      <c r="D1010">
        <f>VLOOKUP(A1010,'Medical Examinations'!$B$2:$K$2337,3,0)</f>
        <v>4.92</v>
      </c>
      <c r="E1010" t="str">
        <f>VLOOKUP(A1010,'Medical Examinations'!$B$2:$K$2336,4,0)</f>
        <v>Yes</v>
      </c>
      <c r="F1010" t="str">
        <f>VLOOKUP(A1010,'Medical Examinations'!$B$2:$K$2337,5,0)</f>
        <v>No</v>
      </c>
      <c r="G1010" t="str">
        <f>VLOOKUP(A1010,'Medical Examinations'!$B$2:$K$2337,6,0)</f>
        <v>No</v>
      </c>
      <c r="H1010">
        <f>VLOOKUP(A1010,'Medical Examinations'!$B$2:$K$2337,7,0)</f>
        <v>2</v>
      </c>
      <c r="I1010" t="str">
        <f>VLOOKUP(A1010,'Medical Examinations'!$B$2:$K$2337,8,0)</f>
        <v>No</v>
      </c>
      <c r="J1010" t="str">
        <f>VLOOKUP(A1010,'Medical Examinations'!$B$2:$K$2337,9,0)</f>
        <v>Obesity</v>
      </c>
      <c r="K1010" t="str">
        <f>VLOOKUP(A1010,'Medical Examinations'!$B$2:$K$2337,10,0)</f>
        <v>Normal</v>
      </c>
      <c r="L1010" s="14">
        <f>VLOOKUP(A1010,'Hospitalisation Details'!B1010:L3355,10,0)</f>
        <v>24293</v>
      </c>
      <c r="M1010">
        <f>VLOOKUP(A1010,'Hospitalisation Details'!$B$2:$L$2347,6,0)</f>
        <v>11093.62</v>
      </c>
      <c r="N1010" t="str">
        <f>VLOOKUP(A1010,'Hospitalisation Details'!$B$2:$L$2347,7,0)</f>
        <v>tier - 3</v>
      </c>
      <c r="O1010" t="str">
        <f>VLOOKUP(A1010,'Hospitalisation Details'!$B$2:$L$2347,8,0)</f>
        <v>tier - 1</v>
      </c>
      <c r="P1010" t="str">
        <f>VLOOKUP(A1010,'Hospitalisation Details'!$B$2:$L$2347,9,0)</f>
        <v>R1013</v>
      </c>
      <c r="Q1010">
        <f>VLOOKUP(A1010,'Hospitalisation Details'!$B$2:$L$2347,11,0)</f>
        <v>56</v>
      </c>
    </row>
    <row r="1011" spans="1:17" ht="15.6" x14ac:dyDescent="0.3">
      <c r="A1011" s="1" t="s">
        <v>1361</v>
      </c>
      <c r="B1011" t="str">
        <f>VLOOKUP(A1011,'Customer Names'!$A$2:$E$2336,5,)</f>
        <v xml:space="preserve">  Aberu</v>
      </c>
      <c r="C1011">
        <f>VLOOKUP(A1011,'Medical Examinations'!$B$2:$K$2337,2,)</f>
        <v>39.82</v>
      </c>
      <c r="D1011">
        <f>VLOOKUP(A1011,'Medical Examinations'!$B$2:$K$2337,3,0)</f>
        <v>6.05</v>
      </c>
      <c r="E1011" t="str">
        <f>VLOOKUP(A1011,'Medical Examinations'!$B$2:$K$2336,4,0)</f>
        <v>Yes</v>
      </c>
      <c r="F1011" t="str">
        <f>VLOOKUP(A1011,'Medical Examinations'!$B$2:$K$2337,5,0)</f>
        <v>No</v>
      </c>
      <c r="G1011" t="str">
        <f>VLOOKUP(A1011,'Medical Examinations'!$B$2:$K$2337,6,0)</f>
        <v>No</v>
      </c>
      <c r="H1011">
        <f>VLOOKUP(A1011,'Medical Examinations'!$B$2:$K$2337,7,0)</f>
        <v>2</v>
      </c>
      <c r="I1011" t="str">
        <f>VLOOKUP(A1011,'Medical Examinations'!$B$2:$K$2337,8,0)</f>
        <v>No</v>
      </c>
      <c r="J1011" t="str">
        <f>VLOOKUP(A1011,'Medical Examinations'!$B$2:$K$2337,9,0)</f>
        <v>Obesity</v>
      </c>
      <c r="K1011" t="str">
        <f>VLOOKUP(A1011,'Medical Examinations'!$B$2:$K$2337,10,0)</f>
        <v>Prediabetes</v>
      </c>
      <c r="L1011" s="14">
        <f>VLOOKUP(A1011,'Hospitalisation Details'!B1011:L3356,10,0)</f>
        <v>24359</v>
      </c>
      <c r="M1011">
        <f>VLOOKUP(A1011,'Hospitalisation Details'!$B$2:$L$2347,6,0)</f>
        <v>11090.72</v>
      </c>
      <c r="N1011" t="str">
        <f>VLOOKUP(A1011,'Hospitalisation Details'!$B$2:$L$2347,7,0)</f>
        <v>tier - 3</v>
      </c>
      <c r="O1011" t="str">
        <f>VLOOKUP(A1011,'Hospitalisation Details'!$B$2:$L$2347,8,0)</f>
        <v>tier - 1</v>
      </c>
      <c r="P1011" t="str">
        <f>VLOOKUP(A1011,'Hospitalisation Details'!$B$2:$L$2347,9,0)</f>
        <v>R1013</v>
      </c>
      <c r="Q1011">
        <f>VLOOKUP(A1011,'Hospitalisation Details'!$B$2:$L$2347,11,0)</f>
        <v>56</v>
      </c>
    </row>
    <row r="1012" spans="1:17" ht="15.6" x14ac:dyDescent="0.3">
      <c r="A1012" s="1" t="s">
        <v>1360</v>
      </c>
      <c r="B1012" t="str">
        <f>VLOOKUP(A1012,'Customer Names'!$A$2:$E$2336,5,)</f>
        <v xml:space="preserve">  Ashley</v>
      </c>
      <c r="C1012">
        <f>VLOOKUP(A1012,'Medical Examinations'!$B$2:$K$2337,2,)</f>
        <v>28.12</v>
      </c>
      <c r="D1012">
        <f>VLOOKUP(A1012,'Medical Examinations'!$B$2:$K$2337,3,0)</f>
        <v>4.67</v>
      </c>
      <c r="E1012" t="str">
        <f>VLOOKUP(A1012,'Medical Examinations'!$B$2:$K$2336,4,0)</f>
        <v>No</v>
      </c>
      <c r="F1012" t="str">
        <f>VLOOKUP(A1012,'Medical Examinations'!$B$2:$K$2337,5,0)</f>
        <v>No</v>
      </c>
      <c r="G1012" t="str">
        <f>VLOOKUP(A1012,'Medical Examinations'!$B$2:$K$2337,6,0)</f>
        <v>No</v>
      </c>
      <c r="H1012">
        <f>VLOOKUP(A1012,'Medical Examinations'!$B$2:$K$2337,7,0)</f>
        <v>2</v>
      </c>
      <c r="I1012" t="str">
        <f>VLOOKUP(A1012,'Medical Examinations'!$B$2:$K$2337,8,0)</f>
        <v>No</v>
      </c>
      <c r="J1012" t="str">
        <f>VLOOKUP(A1012,'Medical Examinations'!$B$2:$K$2337,9,0)</f>
        <v>Overweight</v>
      </c>
      <c r="K1012" t="str">
        <f>VLOOKUP(A1012,'Medical Examinations'!$B$2:$K$2337,10,0)</f>
        <v>Normal</v>
      </c>
      <c r="L1012" s="14">
        <f>VLOOKUP(A1012,'Hospitalisation Details'!B1012:L3357,10,0)</f>
        <v>26579</v>
      </c>
      <c r="M1012">
        <f>VLOOKUP(A1012,'Hospitalisation Details'!$B$2:$L$2347,6,0)</f>
        <v>11085.59</v>
      </c>
      <c r="N1012" t="str">
        <f>VLOOKUP(A1012,'Hospitalisation Details'!$B$2:$L$2347,7,0)</f>
        <v>tier - 3</v>
      </c>
      <c r="O1012" t="str">
        <f>VLOOKUP(A1012,'Hospitalisation Details'!$B$2:$L$2347,8,0)</f>
        <v>tier - 2</v>
      </c>
      <c r="P1012" t="str">
        <f>VLOOKUP(A1012,'Hospitalisation Details'!$B$2:$L$2347,9,0)</f>
        <v>R1012</v>
      </c>
      <c r="Q1012">
        <f>VLOOKUP(A1012,'Hospitalisation Details'!$B$2:$L$2347,11,0)</f>
        <v>50</v>
      </c>
    </row>
    <row r="1013" spans="1:17" ht="15.6" x14ac:dyDescent="0.3">
      <c r="A1013" s="1" t="s">
        <v>1359</v>
      </c>
      <c r="B1013" t="str">
        <f>VLOOKUP(A1013,'Customer Names'!$A$2:$E$2336,5,)</f>
        <v xml:space="preserve">  Anna E</v>
      </c>
      <c r="C1013">
        <f>VLOOKUP(A1013,'Medical Examinations'!$B$2:$K$2337,2,)</f>
        <v>26.98</v>
      </c>
      <c r="D1013">
        <f>VLOOKUP(A1013,'Medical Examinations'!$B$2:$K$2337,3,0)</f>
        <v>9.81</v>
      </c>
      <c r="E1013" t="str">
        <f>VLOOKUP(A1013,'Medical Examinations'!$B$2:$K$2336,4,0)</f>
        <v>Yes</v>
      </c>
      <c r="F1013" t="str">
        <f>VLOOKUP(A1013,'Medical Examinations'!$B$2:$K$2337,5,0)</f>
        <v>No</v>
      </c>
      <c r="G1013" t="str">
        <f>VLOOKUP(A1013,'Medical Examinations'!$B$2:$K$2337,6,0)</f>
        <v>No</v>
      </c>
      <c r="H1013">
        <f>VLOOKUP(A1013,'Medical Examinations'!$B$2:$K$2337,7,0)</f>
        <v>0</v>
      </c>
      <c r="I1013" t="str">
        <f>VLOOKUP(A1013,'Medical Examinations'!$B$2:$K$2337,8,0)</f>
        <v>No</v>
      </c>
      <c r="J1013" t="str">
        <f>VLOOKUP(A1013,'Medical Examinations'!$B$2:$K$2337,9,0)</f>
        <v>Overweight</v>
      </c>
      <c r="K1013" t="str">
        <f>VLOOKUP(A1013,'Medical Examinations'!$B$2:$K$2337,10,0)</f>
        <v>Diabetes</v>
      </c>
      <c r="L1013" s="14">
        <f>VLOOKUP(A1013,'Hospitalisation Details'!B1013:L3358,10,0)</f>
        <v>24719</v>
      </c>
      <c r="M1013">
        <f>VLOOKUP(A1013,'Hospitalisation Details'!$B$2:$L$2347,6,0)</f>
        <v>11082.58</v>
      </c>
      <c r="N1013" t="str">
        <f>VLOOKUP(A1013,'Hospitalisation Details'!$B$2:$L$2347,7,0)</f>
        <v>tier - 3</v>
      </c>
      <c r="O1013" t="str">
        <f>VLOOKUP(A1013,'Hospitalisation Details'!$B$2:$L$2347,8,0)</f>
        <v>tier - 2</v>
      </c>
      <c r="P1013" t="str">
        <f>VLOOKUP(A1013,'Hospitalisation Details'!$B$2:$L$2347,9,0)</f>
        <v>R1012</v>
      </c>
      <c r="Q1013">
        <f>VLOOKUP(A1013,'Hospitalisation Details'!$B$2:$L$2347,11,0)</f>
        <v>55</v>
      </c>
    </row>
    <row r="1014" spans="1:17" ht="15.6" x14ac:dyDescent="0.3">
      <c r="A1014" s="1" t="s">
        <v>1358</v>
      </c>
      <c r="B1014" t="str">
        <f>VLOOKUP(A1014,'Customer Names'!$A$2:$E$2336,5,)</f>
        <v xml:space="preserve">  Tania K</v>
      </c>
      <c r="C1014">
        <f>VLOOKUP(A1014,'Medical Examinations'!$B$2:$K$2337,2,)</f>
        <v>27.2</v>
      </c>
      <c r="D1014">
        <f>VLOOKUP(A1014,'Medical Examinations'!$B$2:$K$2337,3,0)</f>
        <v>6.06</v>
      </c>
      <c r="E1014" t="str">
        <f>VLOOKUP(A1014,'Medical Examinations'!$B$2:$K$2336,4,0)</f>
        <v>Yes</v>
      </c>
      <c r="F1014" t="str">
        <f>VLOOKUP(A1014,'Medical Examinations'!$B$2:$K$2337,5,0)</f>
        <v>No</v>
      </c>
      <c r="G1014" t="str">
        <f>VLOOKUP(A1014,'Medical Examinations'!$B$2:$K$2337,6,0)</f>
        <v>No</v>
      </c>
      <c r="H1014">
        <f>VLOOKUP(A1014,'Medical Examinations'!$B$2:$K$2337,7,0)</f>
        <v>2</v>
      </c>
      <c r="I1014" t="str">
        <f>VLOOKUP(A1014,'Medical Examinations'!$B$2:$K$2337,8,0)</f>
        <v>No</v>
      </c>
      <c r="J1014" t="str">
        <f>VLOOKUP(A1014,'Medical Examinations'!$B$2:$K$2337,9,0)</f>
        <v>Overweight</v>
      </c>
      <c r="K1014" t="str">
        <f>VLOOKUP(A1014,'Medical Examinations'!$B$2:$K$2337,10,0)</f>
        <v>Prediabetes</v>
      </c>
      <c r="L1014" s="14">
        <f>VLOOKUP(A1014,'Hospitalisation Details'!B1014:L3359,10,0)</f>
        <v>24431</v>
      </c>
      <c r="M1014">
        <f>VLOOKUP(A1014,'Hospitalisation Details'!$B$2:$L$2347,6,0)</f>
        <v>11073.18</v>
      </c>
      <c r="N1014" t="str">
        <f>VLOOKUP(A1014,'Hospitalisation Details'!$B$2:$L$2347,7,0)</f>
        <v>tier - 3</v>
      </c>
      <c r="O1014" t="str">
        <f>VLOOKUP(A1014,'Hospitalisation Details'!$B$2:$L$2347,8,0)</f>
        <v>tier - 3</v>
      </c>
      <c r="P1014" t="str">
        <f>VLOOKUP(A1014,'Hospitalisation Details'!$B$2:$L$2347,9,0)</f>
        <v>R1011</v>
      </c>
      <c r="Q1014">
        <f>VLOOKUP(A1014,'Hospitalisation Details'!$B$2:$L$2347,11,0)</f>
        <v>56</v>
      </c>
    </row>
    <row r="1015" spans="1:17" ht="15.6" x14ac:dyDescent="0.3">
      <c r="A1015" s="1" t="s">
        <v>1357</v>
      </c>
      <c r="B1015" t="str">
        <f>VLOOKUP(A1015,'Customer Names'!$A$2:$E$2336,5,)</f>
        <v xml:space="preserve">  Ashley E</v>
      </c>
      <c r="C1015">
        <f>VLOOKUP(A1015,'Medical Examinations'!$B$2:$K$2337,2,)</f>
        <v>25.3</v>
      </c>
      <c r="D1015">
        <f>VLOOKUP(A1015,'Medical Examinations'!$B$2:$K$2337,3,0)</f>
        <v>5.19</v>
      </c>
      <c r="E1015" t="str">
        <f>VLOOKUP(A1015,'Medical Examinations'!$B$2:$K$2336,4,0)</f>
        <v>Yes</v>
      </c>
      <c r="F1015" t="str">
        <f>VLOOKUP(A1015,'Medical Examinations'!$B$2:$K$2337,5,0)</f>
        <v>No</v>
      </c>
      <c r="G1015" t="str">
        <f>VLOOKUP(A1015,'Medical Examinations'!$B$2:$K$2337,6,0)</f>
        <v>No</v>
      </c>
      <c r="H1015">
        <f>VLOOKUP(A1015,'Medical Examinations'!$B$2:$K$2337,7,0)</f>
        <v>2</v>
      </c>
      <c r="I1015" t="str">
        <f>VLOOKUP(A1015,'Medical Examinations'!$B$2:$K$2337,8,0)</f>
        <v>No</v>
      </c>
      <c r="J1015" t="str">
        <f>VLOOKUP(A1015,'Medical Examinations'!$B$2:$K$2337,9,0)</f>
        <v>Overweight</v>
      </c>
      <c r="K1015" t="str">
        <f>VLOOKUP(A1015,'Medical Examinations'!$B$2:$K$2337,10,0)</f>
        <v>Normal</v>
      </c>
      <c r="L1015" s="14">
        <f>VLOOKUP(A1015,'Hospitalisation Details'!B1015:L3360,10,0)</f>
        <v>24418</v>
      </c>
      <c r="M1015">
        <f>VLOOKUP(A1015,'Hospitalisation Details'!$B$2:$L$2347,6,0)</f>
        <v>11070.54</v>
      </c>
      <c r="N1015" t="str">
        <f>VLOOKUP(A1015,'Hospitalisation Details'!$B$2:$L$2347,7,0)</f>
        <v>tier - 3</v>
      </c>
      <c r="O1015" t="str">
        <f>VLOOKUP(A1015,'Hospitalisation Details'!$B$2:$L$2347,8,0)</f>
        <v>tier - 3</v>
      </c>
      <c r="P1015" t="str">
        <f>VLOOKUP(A1015,'Hospitalisation Details'!$B$2:$L$2347,9,0)</f>
        <v>R1011</v>
      </c>
      <c r="Q1015">
        <f>VLOOKUP(A1015,'Hospitalisation Details'!$B$2:$L$2347,11,0)</f>
        <v>56</v>
      </c>
    </row>
    <row r="1016" spans="1:17" ht="15.6" x14ac:dyDescent="0.3">
      <c r="A1016" s="1" t="s">
        <v>1356</v>
      </c>
      <c r="B1016" t="str">
        <f>VLOOKUP(A1016,'Customer Names'!$A$2:$E$2336,5,)</f>
        <v xml:space="preserve">  Aleksandra</v>
      </c>
      <c r="C1016">
        <f>VLOOKUP(A1016,'Medical Examinations'!$B$2:$K$2337,2,)</f>
        <v>30.25</v>
      </c>
      <c r="D1016">
        <f>VLOOKUP(A1016,'Medical Examinations'!$B$2:$K$2337,3,0)</f>
        <v>10.16</v>
      </c>
      <c r="E1016" t="str">
        <f>VLOOKUP(A1016,'Medical Examinations'!$B$2:$K$2336,4,0)</f>
        <v>No</v>
      </c>
      <c r="F1016" t="str">
        <f>VLOOKUP(A1016,'Medical Examinations'!$B$2:$K$2337,5,0)</f>
        <v>No</v>
      </c>
      <c r="G1016" t="str">
        <f>VLOOKUP(A1016,'Medical Examinations'!$B$2:$K$2337,6,0)</f>
        <v>No</v>
      </c>
      <c r="H1016">
        <f>VLOOKUP(A1016,'Medical Examinations'!$B$2:$K$2337,7,0)</f>
        <v>0</v>
      </c>
      <c r="I1016" t="str">
        <f>VLOOKUP(A1016,'Medical Examinations'!$B$2:$K$2337,8,0)</f>
        <v>No</v>
      </c>
      <c r="J1016" t="str">
        <f>VLOOKUP(A1016,'Medical Examinations'!$B$2:$K$2337,9,0)</f>
        <v>Obesity</v>
      </c>
      <c r="K1016" t="str">
        <f>VLOOKUP(A1016,'Medical Examinations'!$B$2:$K$2337,10,0)</f>
        <v>Diabetes</v>
      </c>
      <c r="L1016" s="14">
        <f>VLOOKUP(A1016,'Hospitalisation Details'!B1016:L3361,10,0)</f>
        <v>26246</v>
      </c>
      <c r="M1016">
        <f>VLOOKUP(A1016,'Hospitalisation Details'!$B$2:$L$2347,6,0)</f>
        <v>11068.77</v>
      </c>
      <c r="N1016" t="str">
        <f>VLOOKUP(A1016,'Hospitalisation Details'!$B$2:$L$2347,7,0)</f>
        <v>tier - 3</v>
      </c>
      <c r="O1016" t="str">
        <f>VLOOKUP(A1016,'Hospitalisation Details'!$B$2:$L$2347,8,0)</f>
        <v>tier - 2</v>
      </c>
      <c r="P1016" t="str">
        <f>VLOOKUP(A1016,'Hospitalisation Details'!$B$2:$L$2347,9,0)</f>
        <v>R1012</v>
      </c>
      <c r="Q1016">
        <f>VLOOKUP(A1016,'Hospitalisation Details'!$B$2:$L$2347,11,0)</f>
        <v>51</v>
      </c>
    </row>
    <row r="1017" spans="1:17" ht="15.6" x14ac:dyDescent="0.3">
      <c r="A1017" s="1" t="s">
        <v>1355</v>
      </c>
      <c r="B1017" t="str">
        <f>VLOOKUP(A1017,'Customer Names'!$A$2:$E$2336,5,)</f>
        <v xml:space="preserve">  Valery L</v>
      </c>
      <c r="C1017">
        <f>VLOOKUP(A1017,'Medical Examinations'!$B$2:$K$2337,2,)</f>
        <v>54</v>
      </c>
      <c r="D1017">
        <f>VLOOKUP(A1017,'Medical Examinations'!$B$2:$K$2337,3,0)</f>
        <v>4.68</v>
      </c>
      <c r="E1017" t="str">
        <f>VLOOKUP(A1017,'Medical Examinations'!$B$2:$K$2336,4,0)</f>
        <v>Yes</v>
      </c>
      <c r="F1017" t="str">
        <f>VLOOKUP(A1017,'Medical Examinations'!$B$2:$K$2337,5,0)</f>
        <v>yes</v>
      </c>
      <c r="G1017" t="str">
        <f>VLOOKUP(A1017,'Medical Examinations'!$B$2:$K$2337,6,0)</f>
        <v>No</v>
      </c>
      <c r="H1017">
        <f>VLOOKUP(A1017,'Medical Examinations'!$B$2:$K$2337,7,0)</f>
        <v>2</v>
      </c>
      <c r="I1017" t="str">
        <f>VLOOKUP(A1017,'Medical Examinations'!$B$2:$K$2337,8,0)</f>
        <v>No</v>
      </c>
      <c r="J1017" t="str">
        <f>VLOOKUP(A1017,'Medical Examinations'!$B$2:$K$2337,9,0)</f>
        <v>Obesity</v>
      </c>
      <c r="K1017" t="str">
        <f>VLOOKUP(A1017,'Medical Examinations'!$B$2:$K$2337,10,0)</f>
        <v>Normal</v>
      </c>
      <c r="L1017" s="14">
        <f>VLOOKUP(A1017,'Hospitalisation Details'!B1017:L3362,10,0)</f>
        <v>36787</v>
      </c>
      <c r="M1017">
        <f>VLOOKUP(A1017,'Hospitalisation Details'!$B$2:$L$2347,6,0)</f>
        <v>11068.7</v>
      </c>
      <c r="N1017" t="str">
        <f>VLOOKUP(A1017,'Hospitalisation Details'!$B$2:$L$2347,7,0)</f>
        <v>tier - 3</v>
      </c>
      <c r="O1017" t="str">
        <f>VLOOKUP(A1017,'Hospitalisation Details'!$B$2:$L$2347,8,0)</f>
        <v>tier - 1</v>
      </c>
      <c r="P1017" t="str">
        <f>VLOOKUP(A1017,'Hospitalisation Details'!$B$2:$L$2347,9,0)</f>
        <v>R1011</v>
      </c>
      <c r="Q1017">
        <f>VLOOKUP(A1017,'Hospitalisation Details'!$B$2:$L$2347,11,0)</f>
        <v>22</v>
      </c>
    </row>
    <row r="1018" spans="1:17" ht="15.6" x14ac:dyDescent="0.3">
      <c r="A1018" s="1" t="s">
        <v>1354</v>
      </c>
      <c r="B1018" t="str">
        <f>VLOOKUP(A1018,'Customer Names'!$A$2:$E$2336,5,)</f>
        <v xml:space="preserve">  Joanna G</v>
      </c>
      <c r="C1018">
        <f>VLOOKUP(A1018,'Medical Examinations'!$B$2:$K$2337,2,)</f>
        <v>51.86</v>
      </c>
      <c r="D1018">
        <f>VLOOKUP(A1018,'Medical Examinations'!$B$2:$K$2337,3,0)</f>
        <v>5.32</v>
      </c>
      <c r="E1018" t="str">
        <f>VLOOKUP(A1018,'Medical Examinations'!$B$2:$K$2336,4,0)</f>
        <v>Yes</v>
      </c>
      <c r="F1018" t="str">
        <f>VLOOKUP(A1018,'Medical Examinations'!$B$2:$K$2337,5,0)</f>
        <v>No</v>
      </c>
      <c r="G1018" t="str">
        <f>VLOOKUP(A1018,'Medical Examinations'!$B$2:$K$2337,6,0)</f>
        <v>No</v>
      </c>
      <c r="H1018">
        <f>VLOOKUP(A1018,'Medical Examinations'!$B$2:$K$2337,7,0)</f>
        <v>0</v>
      </c>
      <c r="I1018" t="str">
        <f>VLOOKUP(A1018,'Medical Examinations'!$B$2:$K$2337,8,0)</f>
        <v>No</v>
      </c>
      <c r="J1018" t="str">
        <f>VLOOKUP(A1018,'Medical Examinations'!$B$2:$K$2337,9,0)</f>
        <v>Obesity</v>
      </c>
      <c r="K1018" t="str">
        <f>VLOOKUP(A1018,'Medical Examinations'!$B$2:$K$2337,10,0)</f>
        <v>Normal</v>
      </c>
      <c r="L1018" s="14">
        <f>VLOOKUP(A1018,'Hospitalisation Details'!B1018:L3363,10,0)</f>
        <v>37242</v>
      </c>
      <c r="M1018">
        <f>VLOOKUP(A1018,'Hospitalisation Details'!$B$2:$L$2347,6,0)</f>
        <v>11046.02</v>
      </c>
      <c r="N1018" t="str">
        <f>VLOOKUP(A1018,'Hospitalisation Details'!$B$2:$L$2347,7,0)</f>
        <v>tier - 3</v>
      </c>
      <c r="O1018" t="str">
        <f>VLOOKUP(A1018,'Hospitalisation Details'!$B$2:$L$2347,8,0)</f>
        <v>tier - 1</v>
      </c>
      <c r="P1018" t="str">
        <f>VLOOKUP(A1018,'Hospitalisation Details'!$B$2:$L$2347,9,0)</f>
        <v>R1026</v>
      </c>
      <c r="Q1018">
        <f>VLOOKUP(A1018,'Hospitalisation Details'!$B$2:$L$2347,11,0)</f>
        <v>21</v>
      </c>
    </row>
    <row r="1019" spans="1:17" ht="15.6" x14ac:dyDescent="0.3">
      <c r="A1019" s="1" t="s">
        <v>1353</v>
      </c>
      <c r="B1019" t="str">
        <f>VLOOKUP(A1019,'Customer Names'!$A$2:$E$2336,5,)</f>
        <v xml:space="preserve">  Stefanie F</v>
      </c>
      <c r="C1019">
        <f>VLOOKUP(A1019,'Medical Examinations'!$B$2:$K$2337,2,)</f>
        <v>31.39</v>
      </c>
      <c r="D1019">
        <f>VLOOKUP(A1019,'Medical Examinations'!$B$2:$K$2337,3,0)</f>
        <v>6.99</v>
      </c>
      <c r="E1019" t="str">
        <f>VLOOKUP(A1019,'Medical Examinations'!$B$2:$K$2336,4,0)</f>
        <v>No</v>
      </c>
      <c r="F1019" t="str">
        <f>VLOOKUP(A1019,'Medical Examinations'!$B$2:$K$2337,5,0)</f>
        <v>No</v>
      </c>
      <c r="G1019" t="str">
        <f>VLOOKUP(A1019,'Medical Examinations'!$B$2:$K$2337,6,0)</f>
        <v>No</v>
      </c>
      <c r="H1019">
        <f>VLOOKUP(A1019,'Medical Examinations'!$B$2:$K$2337,7,0)</f>
        <v>0</v>
      </c>
      <c r="I1019" t="str">
        <f>VLOOKUP(A1019,'Medical Examinations'!$B$2:$K$2337,8,0)</f>
        <v>No</v>
      </c>
      <c r="J1019" t="str">
        <f>VLOOKUP(A1019,'Medical Examinations'!$B$2:$K$2337,9,0)</f>
        <v>Obesity</v>
      </c>
      <c r="K1019" t="str">
        <f>VLOOKUP(A1019,'Medical Examinations'!$B$2:$K$2337,10,0)</f>
        <v>Diabetes</v>
      </c>
      <c r="L1019" s="14">
        <f>VLOOKUP(A1019,'Hospitalisation Details'!B1019:L3364,10,0)</f>
        <v>27271</v>
      </c>
      <c r="M1019">
        <f>VLOOKUP(A1019,'Hospitalisation Details'!$B$2:$L$2347,6,0)</f>
        <v>11037.85</v>
      </c>
      <c r="N1019" t="str">
        <f>VLOOKUP(A1019,'Hospitalisation Details'!$B$2:$L$2347,7,0)</f>
        <v>tier - 3</v>
      </c>
      <c r="O1019" t="str">
        <f>VLOOKUP(A1019,'Hospitalisation Details'!$B$2:$L$2347,8,0)</f>
        <v>tier - 2</v>
      </c>
      <c r="P1019" t="str">
        <f>VLOOKUP(A1019,'Hospitalisation Details'!$B$2:$L$2347,9,0)</f>
        <v>R1025</v>
      </c>
      <c r="Q1019">
        <f>VLOOKUP(A1019,'Hospitalisation Details'!$B$2:$L$2347,11,0)</f>
        <v>48</v>
      </c>
    </row>
    <row r="1020" spans="1:17" ht="15.6" x14ac:dyDescent="0.3">
      <c r="A1020" s="1" t="s">
        <v>1352</v>
      </c>
      <c r="B1020" t="str">
        <f>VLOOKUP(A1020,'Customer Names'!$A$2:$E$2336,5,)</f>
        <v xml:space="preserve">  Stephen</v>
      </c>
      <c r="C1020">
        <f>VLOOKUP(A1020,'Medical Examinations'!$B$2:$K$2337,2,)</f>
        <v>39.97</v>
      </c>
      <c r="D1020">
        <f>VLOOKUP(A1020,'Medical Examinations'!$B$2:$K$2337,3,0)</f>
        <v>5.55</v>
      </c>
      <c r="E1020" t="str">
        <f>VLOOKUP(A1020,'Medical Examinations'!$B$2:$K$2336,4,0)</f>
        <v>No</v>
      </c>
      <c r="F1020" t="str">
        <f>VLOOKUP(A1020,'Medical Examinations'!$B$2:$K$2337,5,0)</f>
        <v>No</v>
      </c>
      <c r="G1020" t="str">
        <f>VLOOKUP(A1020,'Medical Examinations'!$B$2:$K$2337,6,0)</f>
        <v>No</v>
      </c>
      <c r="H1020">
        <f>VLOOKUP(A1020,'Medical Examinations'!$B$2:$K$2337,7,0)</f>
        <v>0</v>
      </c>
      <c r="I1020" t="str">
        <f>VLOOKUP(A1020,'Medical Examinations'!$B$2:$K$2337,8,0)</f>
        <v>No</v>
      </c>
      <c r="J1020" t="str">
        <f>VLOOKUP(A1020,'Medical Examinations'!$B$2:$K$2337,9,0)</f>
        <v>Obesity</v>
      </c>
      <c r="K1020" t="str">
        <f>VLOOKUP(A1020,'Medical Examinations'!$B$2:$K$2337,10,0)</f>
        <v>Normal</v>
      </c>
      <c r="L1020" s="14">
        <f>VLOOKUP(A1020,'Hospitalisation Details'!B1020:L3365,10,0)</f>
        <v>32806</v>
      </c>
      <c r="M1020">
        <f>VLOOKUP(A1020,'Hospitalisation Details'!$B$2:$L$2347,6,0)</f>
        <v>11037.51</v>
      </c>
      <c r="N1020" t="str">
        <f>VLOOKUP(A1020,'Hospitalisation Details'!$B$2:$L$2347,7,0)</f>
        <v>tier - 3</v>
      </c>
      <c r="O1020" t="str">
        <f>VLOOKUP(A1020,'Hospitalisation Details'!$B$2:$L$2347,8,0)</f>
        <v>tier - 1</v>
      </c>
      <c r="P1020" t="str">
        <f>VLOOKUP(A1020,'Hospitalisation Details'!$B$2:$L$2347,9,0)</f>
        <v>R1012</v>
      </c>
      <c r="Q1020">
        <f>VLOOKUP(A1020,'Hospitalisation Details'!$B$2:$L$2347,11,0)</f>
        <v>33</v>
      </c>
    </row>
    <row r="1021" spans="1:17" ht="15.6" x14ac:dyDescent="0.3">
      <c r="A1021" s="1" t="s">
        <v>1351</v>
      </c>
      <c r="B1021" t="str">
        <f>VLOOKUP(A1021,'Customer Names'!$A$2:$E$2336,5,)</f>
        <v xml:space="preserve">  Liza J</v>
      </c>
      <c r="C1021">
        <f>VLOOKUP(A1021,'Medical Examinations'!$B$2:$K$2337,2,)</f>
        <v>41.23</v>
      </c>
      <c r="D1021">
        <f>VLOOKUP(A1021,'Medical Examinations'!$B$2:$K$2337,3,0)</f>
        <v>6.94</v>
      </c>
      <c r="E1021" t="str">
        <f>VLOOKUP(A1021,'Medical Examinations'!$B$2:$K$2336,4,0)</f>
        <v>No</v>
      </c>
      <c r="F1021" t="str">
        <f>VLOOKUP(A1021,'Medical Examinations'!$B$2:$K$2337,5,0)</f>
        <v>No</v>
      </c>
      <c r="G1021" t="str">
        <f>VLOOKUP(A1021,'Medical Examinations'!$B$2:$K$2337,6,0)</f>
        <v>No</v>
      </c>
      <c r="H1021">
        <f>VLOOKUP(A1021,'Medical Examinations'!$B$2:$K$2337,7,0)</f>
        <v>0</v>
      </c>
      <c r="I1021" t="str">
        <f>VLOOKUP(A1021,'Medical Examinations'!$B$2:$K$2337,8,0)</f>
        <v>No</v>
      </c>
      <c r="J1021" t="str">
        <f>VLOOKUP(A1021,'Medical Examinations'!$B$2:$K$2337,9,0)</f>
        <v>Obesity</v>
      </c>
      <c r="K1021" t="str">
        <f>VLOOKUP(A1021,'Medical Examinations'!$B$2:$K$2337,10,0)</f>
        <v>Diabetes</v>
      </c>
      <c r="L1021" s="14">
        <f>VLOOKUP(A1021,'Hospitalisation Details'!B1021:L3366,10,0)</f>
        <v>27373</v>
      </c>
      <c r="M1021">
        <f>VLOOKUP(A1021,'Hospitalisation Details'!$B$2:$L$2347,6,0)</f>
        <v>11033.66</v>
      </c>
      <c r="N1021" t="str">
        <f>VLOOKUP(A1021,'Hospitalisation Details'!$B$2:$L$2347,7,0)</f>
        <v>tier - 3</v>
      </c>
      <c r="O1021" t="str">
        <f>VLOOKUP(A1021,'Hospitalisation Details'!$B$2:$L$2347,8,0)</f>
        <v>tier - 3</v>
      </c>
      <c r="P1021" t="str">
        <f>VLOOKUP(A1021,'Hospitalisation Details'!$B$2:$L$2347,9,0)</f>
        <v>R1012</v>
      </c>
      <c r="Q1021">
        <f>VLOOKUP(A1021,'Hospitalisation Details'!$B$2:$L$2347,11,0)</f>
        <v>48</v>
      </c>
    </row>
    <row r="1022" spans="1:17" ht="15.6" x14ac:dyDescent="0.3">
      <c r="A1022" s="1" t="s">
        <v>1350</v>
      </c>
      <c r="B1022" t="str">
        <f>VLOOKUP(A1022,'Customer Names'!$A$2:$E$2336,5,)</f>
        <v xml:space="preserve">  Ian M</v>
      </c>
      <c r="C1022">
        <f>VLOOKUP(A1022,'Medical Examinations'!$B$2:$K$2337,2,)</f>
        <v>49.45</v>
      </c>
      <c r="D1022">
        <f>VLOOKUP(A1022,'Medical Examinations'!$B$2:$K$2337,3,0)</f>
        <v>4.2</v>
      </c>
      <c r="E1022" t="str">
        <f>VLOOKUP(A1022,'Medical Examinations'!$B$2:$K$2336,4,0)</f>
        <v>Yes</v>
      </c>
      <c r="F1022" t="str">
        <f>VLOOKUP(A1022,'Medical Examinations'!$B$2:$K$2337,5,0)</f>
        <v>No</v>
      </c>
      <c r="G1022" t="str">
        <f>VLOOKUP(A1022,'Medical Examinations'!$B$2:$K$2337,6,0)</f>
        <v>No</v>
      </c>
      <c r="H1022">
        <f>VLOOKUP(A1022,'Medical Examinations'!$B$2:$K$2337,7,0)</f>
        <v>0</v>
      </c>
      <c r="I1022" t="str">
        <f>VLOOKUP(A1022,'Medical Examinations'!$B$2:$K$2337,8,0)</f>
        <v>No</v>
      </c>
      <c r="J1022" t="str">
        <f>VLOOKUP(A1022,'Medical Examinations'!$B$2:$K$2337,9,0)</f>
        <v>Obesity</v>
      </c>
      <c r="K1022" t="str">
        <f>VLOOKUP(A1022,'Medical Examinations'!$B$2:$K$2337,10,0)</f>
        <v>Normal</v>
      </c>
      <c r="L1022" s="14">
        <f>VLOOKUP(A1022,'Hospitalisation Details'!B1022:L3367,10,0)</f>
        <v>35267</v>
      </c>
      <c r="M1022">
        <f>VLOOKUP(A1022,'Hospitalisation Details'!$B$2:$L$2347,6,0)</f>
        <v>11028.56</v>
      </c>
      <c r="N1022" t="str">
        <f>VLOOKUP(A1022,'Hospitalisation Details'!$B$2:$L$2347,7,0)</f>
        <v>tier - 3</v>
      </c>
      <c r="O1022" t="str">
        <f>VLOOKUP(A1022,'Hospitalisation Details'!$B$2:$L$2347,8,0)</f>
        <v>tier - 3</v>
      </c>
      <c r="P1022" t="str">
        <f>VLOOKUP(A1022,'Hospitalisation Details'!$B$2:$L$2347,9,0)</f>
        <v>R1012</v>
      </c>
      <c r="Q1022">
        <f>VLOOKUP(A1022,'Hospitalisation Details'!$B$2:$L$2347,11,0)</f>
        <v>26</v>
      </c>
    </row>
    <row r="1023" spans="1:17" ht="15.6" x14ac:dyDescent="0.3">
      <c r="A1023" s="1" t="s">
        <v>1349</v>
      </c>
      <c r="B1023" t="str">
        <f>VLOOKUP(A1023,'Customer Names'!$A$2:$E$2336,5,)</f>
        <v xml:space="preserve">  Claudia L</v>
      </c>
      <c r="C1023">
        <f>VLOOKUP(A1023,'Medical Examinations'!$B$2:$K$2337,2,)</f>
        <v>41.04</v>
      </c>
      <c r="D1023">
        <f>VLOOKUP(A1023,'Medical Examinations'!$B$2:$K$2337,3,0)</f>
        <v>5.59</v>
      </c>
      <c r="E1023" t="str">
        <f>VLOOKUP(A1023,'Medical Examinations'!$B$2:$K$2336,4,0)</f>
        <v>No</v>
      </c>
      <c r="F1023" t="str">
        <f>VLOOKUP(A1023,'Medical Examinations'!$B$2:$K$2337,5,0)</f>
        <v>No</v>
      </c>
      <c r="G1023" t="str">
        <f>VLOOKUP(A1023,'Medical Examinations'!$B$2:$K$2337,6,0)</f>
        <v>No</v>
      </c>
      <c r="H1023">
        <f>VLOOKUP(A1023,'Medical Examinations'!$B$2:$K$2337,7,0)</f>
        <v>0</v>
      </c>
      <c r="I1023" t="str">
        <f>VLOOKUP(A1023,'Medical Examinations'!$B$2:$K$2337,8,0)</f>
        <v>No</v>
      </c>
      <c r="J1023" t="str">
        <f>VLOOKUP(A1023,'Medical Examinations'!$B$2:$K$2337,9,0)</f>
        <v>Obesity</v>
      </c>
      <c r="K1023" t="str">
        <f>VLOOKUP(A1023,'Medical Examinations'!$B$2:$K$2337,10,0)</f>
        <v>Normal</v>
      </c>
      <c r="L1023" s="14">
        <f>VLOOKUP(A1023,'Hospitalisation Details'!B1023:L3368,10,0)</f>
        <v>33415</v>
      </c>
      <c r="M1023">
        <f>VLOOKUP(A1023,'Hospitalisation Details'!$B$2:$L$2347,6,0)</f>
        <v>11018.05</v>
      </c>
      <c r="N1023" t="str">
        <f>VLOOKUP(A1023,'Hospitalisation Details'!$B$2:$L$2347,7,0)</f>
        <v>tier - 3</v>
      </c>
      <c r="O1023" t="str">
        <f>VLOOKUP(A1023,'Hospitalisation Details'!$B$2:$L$2347,8,0)</f>
        <v>tier - 2</v>
      </c>
      <c r="P1023" t="str">
        <f>VLOOKUP(A1023,'Hospitalisation Details'!$B$2:$L$2347,9,0)</f>
        <v>R1012</v>
      </c>
      <c r="Q1023">
        <f>VLOOKUP(A1023,'Hospitalisation Details'!$B$2:$L$2347,11,0)</f>
        <v>31</v>
      </c>
    </row>
    <row r="1024" spans="1:17" ht="15.6" x14ac:dyDescent="0.3">
      <c r="A1024" s="1" t="s">
        <v>1348</v>
      </c>
      <c r="B1024" t="str">
        <f>VLOOKUP(A1024,'Customer Names'!$A$2:$E$2336,5,)</f>
        <v xml:space="preserve">  Jessica M</v>
      </c>
      <c r="C1024">
        <f>VLOOKUP(A1024,'Medical Examinations'!$B$2:$K$2337,2,)</f>
        <v>27.93</v>
      </c>
      <c r="D1024">
        <f>VLOOKUP(A1024,'Medical Examinations'!$B$2:$K$2337,3,0)</f>
        <v>9.9600000000000009</v>
      </c>
      <c r="E1024" t="str">
        <f>VLOOKUP(A1024,'Medical Examinations'!$B$2:$K$2336,4,0)</f>
        <v>No</v>
      </c>
      <c r="F1024" t="str">
        <f>VLOOKUP(A1024,'Medical Examinations'!$B$2:$K$2337,5,0)</f>
        <v>No</v>
      </c>
      <c r="G1024" t="str">
        <f>VLOOKUP(A1024,'Medical Examinations'!$B$2:$K$2337,6,0)</f>
        <v>No</v>
      </c>
      <c r="H1024">
        <f>VLOOKUP(A1024,'Medical Examinations'!$B$2:$K$2337,7,0)</f>
        <v>0</v>
      </c>
      <c r="I1024" t="str">
        <f>VLOOKUP(A1024,'Medical Examinations'!$B$2:$K$2337,8,0)</f>
        <v>No</v>
      </c>
      <c r="J1024" t="str">
        <f>VLOOKUP(A1024,'Medical Examinations'!$B$2:$K$2337,9,0)</f>
        <v>Overweight</v>
      </c>
      <c r="K1024" t="str">
        <f>VLOOKUP(A1024,'Medical Examinations'!$B$2:$K$2337,10,0)</f>
        <v>Diabetes</v>
      </c>
      <c r="L1024" s="14">
        <f>VLOOKUP(A1024,'Hospitalisation Details'!B1024:L3369,10,0)</f>
        <v>27378</v>
      </c>
      <c r="M1024">
        <f>VLOOKUP(A1024,'Hospitalisation Details'!$B$2:$L$2347,6,0)</f>
        <v>11015.17</v>
      </c>
      <c r="N1024" t="str">
        <f>VLOOKUP(A1024,'Hospitalisation Details'!$B$2:$L$2347,7,0)</f>
        <v>tier - 3</v>
      </c>
      <c r="O1024" t="str">
        <f>VLOOKUP(A1024,'Hospitalisation Details'!$B$2:$L$2347,8,0)</f>
        <v>tier - 1</v>
      </c>
      <c r="P1024" t="str">
        <f>VLOOKUP(A1024,'Hospitalisation Details'!$B$2:$L$2347,9,0)</f>
        <v>R1012</v>
      </c>
      <c r="Q1024">
        <f>VLOOKUP(A1024,'Hospitalisation Details'!$B$2:$L$2347,11,0)</f>
        <v>48</v>
      </c>
    </row>
    <row r="1025" spans="1:17" ht="15.6" x14ac:dyDescent="0.3">
      <c r="A1025" s="1" t="s">
        <v>1347</v>
      </c>
      <c r="B1025" t="str">
        <f>VLOOKUP(A1025,'Customer Names'!$A$2:$E$2336,5,)</f>
        <v xml:space="preserve">  Billy Jr</v>
      </c>
      <c r="C1025">
        <f>VLOOKUP(A1025,'Medical Examinations'!$B$2:$K$2337,2,)</f>
        <v>21.01</v>
      </c>
      <c r="D1025">
        <f>VLOOKUP(A1025,'Medical Examinations'!$B$2:$K$2337,3,0)</f>
        <v>7.37</v>
      </c>
      <c r="E1025" t="str">
        <f>VLOOKUP(A1025,'Medical Examinations'!$B$2:$K$2336,4,0)</f>
        <v>No</v>
      </c>
      <c r="F1025" t="str">
        <f>VLOOKUP(A1025,'Medical Examinations'!$B$2:$K$2337,5,0)</f>
        <v>No</v>
      </c>
      <c r="G1025" t="str">
        <f>VLOOKUP(A1025,'Medical Examinations'!$B$2:$K$2337,6,0)</f>
        <v>No</v>
      </c>
      <c r="H1025">
        <f>VLOOKUP(A1025,'Medical Examinations'!$B$2:$K$2337,7,0)</f>
        <v>0</v>
      </c>
      <c r="I1025" t="str">
        <f>VLOOKUP(A1025,'Medical Examinations'!$B$2:$K$2337,8,0)</f>
        <v>No</v>
      </c>
      <c r="J1025" t="str">
        <f>VLOOKUP(A1025,'Medical Examinations'!$B$2:$K$2337,9,0)</f>
        <v>Normal Weight</v>
      </c>
      <c r="K1025" t="str">
        <f>VLOOKUP(A1025,'Medical Examinations'!$B$2:$K$2337,10,0)</f>
        <v>Diabetes</v>
      </c>
      <c r="L1025" s="14">
        <f>VLOOKUP(A1025,'Hospitalisation Details'!B1025:L3370,10,0)</f>
        <v>25135</v>
      </c>
      <c r="M1025">
        <f>VLOOKUP(A1025,'Hospitalisation Details'!$B$2:$L$2347,6,0)</f>
        <v>11013.71</v>
      </c>
      <c r="N1025" t="str">
        <f>VLOOKUP(A1025,'Hospitalisation Details'!$B$2:$L$2347,7,0)</f>
        <v>tier - 3</v>
      </c>
      <c r="O1025" t="str">
        <f>VLOOKUP(A1025,'Hospitalisation Details'!$B$2:$L$2347,8,0)</f>
        <v>tier - 1</v>
      </c>
      <c r="P1025" t="str">
        <f>VLOOKUP(A1025,'Hospitalisation Details'!$B$2:$L$2347,9,0)</f>
        <v>R1013</v>
      </c>
      <c r="Q1025">
        <f>VLOOKUP(A1025,'Hospitalisation Details'!$B$2:$L$2347,11,0)</f>
        <v>54</v>
      </c>
    </row>
    <row r="1026" spans="1:17" ht="15.6" x14ac:dyDescent="0.3">
      <c r="A1026" s="1" t="s">
        <v>1346</v>
      </c>
      <c r="B1026" t="str">
        <f>VLOOKUP(A1026,'Customer Names'!$A$2:$E$2336,5,)</f>
        <v xml:space="preserve">  David</v>
      </c>
      <c r="C1026">
        <f>VLOOKUP(A1026,'Medical Examinations'!$B$2:$K$2337,2,)</f>
        <v>52.37</v>
      </c>
      <c r="D1026">
        <f>VLOOKUP(A1026,'Medical Examinations'!$B$2:$K$2337,3,0)</f>
        <v>5.0599999999999996</v>
      </c>
      <c r="E1026" t="str">
        <f>VLOOKUP(A1026,'Medical Examinations'!$B$2:$K$2336,4,0)</f>
        <v>Yes</v>
      </c>
      <c r="F1026" t="str">
        <f>VLOOKUP(A1026,'Medical Examinations'!$B$2:$K$2337,5,0)</f>
        <v>yes</v>
      </c>
      <c r="G1026" t="str">
        <f>VLOOKUP(A1026,'Medical Examinations'!$B$2:$K$2337,6,0)</f>
        <v>No</v>
      </c>
      <c r="H1026">
        <f>VLOOKUP(A1026,'Medical Examinations'!$B$2:$K$2337,7,0)</f>
        <v>2</v>
      </c>
      <c r="I1026" t="str">
        <f>VLOOKUP(A1026,'Medical Examinations'!$B$2:$K$2337,8,0)</f>
        <v>No</v>
      </c>
      <c r="J1026" t="str">
        <f>VLOOKUP(A1026,'Medical Examinations'!$B$2:$K$2337,9,0)</f>
        <v>Obesity</v>
      </c>
      <c r="K1026" t="str">
        <f>VLOOKUP(A1026,'Medical Examinations'!$B$2:$K$2337,10,0)</f>
        <v>Normal</v>
      </c>
      <c r="L1026" s="14">
        <f>VLOOKUP(A1026,'Hospitalisation Details'!B1026:L3371,10,0)</f>
        <v>36786</v>
      </c>
      <c r="M1026">
        <f>VLOOKUP(A1026,'Hospitalisation Details'!$B$2:$L$2347,6,0)</f>
        <v>10991.58</v>
      </c>
      <c r="N1026" t="str">
        <f>VLOOKUP(A1026,'Hospitalisation Details'!$B$2:$L$2347,7,0)</f>
        <v>tier - 3</v>
      </c>
      <c r="O1026" t="str">
        <f>VLOOKUP(A1026,'Hospitalisation Details'!$B$2:$L$2347,8,0)</f>
        <v>tier - 3</v>
      </c>
      <c r="P1026" t="str">
        <f>VLOOKUP(A1026,'Hospitalisation Details'!$B$2:$L$2347,9,0)</f>
        <v>R1012</v>
      </c>
      <c r="Q1026">
        <f>VLOOKUP(A1026,'Hospitalisation Details'!$B$2:$L$2347,11,0)</f>
        <v>22</v>
      </c>
    </row>
    <row r="1027" spans="1:17" ht="15.6" x14ac:dyDescent="0.3">
      <c r="A1027" s="1" t="s">
        <v>1345</v>
      </c>
      <c r="B1027" t="str">
        <f>VLOOKUP(A1027,'Customer Names'!$A$2:$E$2336,5,)</f>
        <v xml:space="preserve">  Tim</v>
      </c>
      <c r="C1027">
        <f>VLOOKUP(A1027,'Medical Examinations'!$B$2:$K$2337,2,)</f>
        <v>40.369999999999997</v>
      </c>
      <c r="D1027">
        <f>VLOOKUP(A1027,'Medical Examinations'!$B$2:$K$2337,3,0)</f>
        <v>8.2100000000000009</v>
      </c>
      <c r="E1027" t="str">
        <f>VLOOKUP(A1027,'Medical Examinations'!$B$2:$K$2336,4,0)</f>
        <v>No</v>
      </c>
      <c r="F1027" t="str">
        <f>VLOOKUP(A1027,'Medical Examinations'!$B$2:$K$2337,5,0)</f>
        <v>No</v>
      </c>
      <c r="G1027" t="str">
        <f>VLOOKUP(A1027,'Medical Examinations'!$B$2:$K$2337,6,0)</f>
        <v>No</v>
      </c>
      <c r="H1027">
        <f>VLOOKUP(A1027,'Medical Examinations'!$B$2:$K$2337,7,0)</f>
        <v>0</v>
      </c>
      <c r="I1027" t="str">
        <f>VLOOKUP(A1027,'Medical Examinations'!$B$2:$K$2337,8,0)</f>
        <v>No</v>
      </c>
      <c r="J1027" t="str">
        <f>VLOOKUP(A1027,'Medical Examinations'!$B$2:$K$2337,9,0)</f>
        <v>Obesity</v>
      </c>
      <c r="K1027" t="str">
        <f>VLOOKUP(A1027,'Medical Examinations'!$B$2:$K$2337,10,0)</f>
        <v>Diabetes</v>
      </c>
      <c r="L1027" s="14">
        <f>VLOOKUP(A1027,'Hospitalisation Details'!B1027:L3372,10,0)</f>
        <v>24094</v>
      </c>
      <c r="M1027">
        <f>VLOOKUP(A1027,'Hospitalisation Details'!$B$2:$L$2347,6,0)</f>
        <v>10982.5</v>
      </c>
      <c r="N1027" t="str">
        <f>VLOOKUP(A1027,'Hospitalisation Details'!$B$2:$L$2347,7,0)</f>
        <v>tier - 3</v>
      </c>
      <c r="O1027" t="str">
        <f>VLOOKUP(A1027,'Hospitalisation Details'!$B$2:$L$2347,8,0)</f>
        <v>tier - 3</v>
      </c>
      <c r="P1027" t="str">
        <f>VLOOKUP(A1027,'Hospitalisation Details'!$B$2:$L$2347,9,0)</f>
        <v>R1013</v>
      </c>
      <c r="Q1027">
        <f>VLOOKUP(A1027,'Hospitalisation Details'!$B$2:$L$2347,11,0)</f>
        <v>57</v>
      </c>
    </row>
    <row r="1028" spans="1:17" ht="15.6" x14ac:dyDescent="0.3">
      <c r="A1028" s="1" t="s">
        <v>1344</v>
      </c>
      <c r="B1028" t="str">
        <f>VLOOKUP(A1028,'Customer Names'!$A$2:$E$2336,5,)</f>
        <v xml:space="preserve">  Emma M</v>
      </c>
      <c r="C1028">
        <f>VLOOKUP(A1028,'Medical Examinations'!$B$2:$K$2337,2,)</f>
        <v>41.47</v>
      </c>
      <c r="D1028">
        <f>VLOOKUP(A1028,'Medical Examinations'!$B$2:$K$2337,3,0)</f>
        <v>10.34</v>
      </c>
      <c r="E1028" t="str">
        <f>VLOOKUP(A1028,'Medical Examinations'!$B$2:$K$2336,4,0)</f>
        <v>No</v>
      </c>
      <c r="F1028" t="str">
        <f>VLOOKUP(A1028,'Medical Examinations'!$B$2:$K$2337,5,0)</f>
        <v>No</v>
      </c>
      <c r="G1028" t="str">
        <f>VLOOKUP(A1028,'Medical Examinations'!$B$2:$K$2337,6,0)</f>
        <v>No</v>
      </c>
      <c r="H1028">
        <f>VLOOKUP(A1028,'Medical Examinations'!$B$2:$K$2337,7,0)</f>
        <v>2</v>
      </c>
      <c r="I1028" t="str">
        <f>VLOOKUP(A1028,'Medical Examinations'!$B$2:$K$2337,8,0)</f>
        <v>No</v>
      </c>
      <c r="J1028" t="str">
        <f>VLOOKUP(A1028,'Medical Examinations'!$B$2:$K$2337,9,0)</f>
        <v>Obesity</v>
      </c>
      <c r="K1028" t="str">
        <f>VLOOKUP(A1028,'Medical Examinations'!$B$2:$K$2337,10,0)</f>
        <v>Diabetes</v>
      </c>
      <c r="L1028" s="14">
        <f>VLOOKUP(A1028,'Hospitalisation Details'!B1028:L3373,10,0)</f>
        <v>26958</v>
      </c>
      <c r="M1028">
        <f>VLOOKUP(A1028,'Hospitalisation Details'!$B$2:$L$2347,6,0)</f>
        <v>10977.21</v>
      </c>
      <c r="N1028" t="str">
        <f>VLOOKUP(A1028,'Hospitalisation Details'!$B$2:$L$2347,7,0)</f>
        <v>tier - 3</v>
      </c>
      <c r="O1028" t="str">
        <f>VLOOKUP(A1028,'Hospitalisation Details'!$B$2:$L$2347,8,0)</f>
        <v>tier - 1</v>
      </c>
      <c r="P1028" t="str">
        <f>VLOOKUP(A1028,'Hospitalisation Details'!$B$2:$L$2347,9,0)</f>
        <v>R1013</v>
      </c>
      <c r="Q1028">
        <f>VLOOKUP(A1028,'Hospitalisation Details'!$B$2:$L$2347,11,0)</f>
        <v>49</v>
      </c>
    </row>
    <row r="1029" spans="1:17" ht="15.6" x14ac:dyDescent="0.3">
      <c r="A1029" s="1" t="s">
        <v>1343</v>
      </c>
      <c r="B1029" t="str">
        <f>VLOOKUP(A1029,'Customer Names'!$A$2:$E$2336,5,)</f>
        <v xml:space="preserve">  Tim</v>
      </c>
      <c r="C1029">
        <f>VLOOKUP(A1029,'Medical Examinations'!$B$2:$K$2337,2,)</f>
        <v>33.725000000000001</v>
      </c>
      <c r="D1029">
        <f>VLOOKUP(A1029,'Medical Examinations'!$B$2:$K$2337,3,0)</f>
        <v>5.51</v>
      </c>
      <c r="E1029" t="str">
        <f>VLOOKUP(A1029,'Medical Examinations'!$B$2:$K$2336,4,0)</f>
        <v>Yes</v>
      </c>
      <c r="F1029" t="str">
        <f>VLOOKUP(A1029,'Medical Examinations'!$B$2:$K$2337,5,0)</f>
        <v>No</v>
      </c>
      <c r="G1029" t="str">
        <f>VLOOKUP(A1029,'Medical Examinations'!$B$2:$K$2337,6,0)</f>
        <v>No</v>
      </c>
      <c r="H1029">
        <f>VLOOKUP(A1029,'Medical Examinations'!$B$2:$K$2337,7,0)</f>
        <v>2</v>
      </c>
      <c r="I1029" t="str">
        <f>VLOOKUP(A1029,'Medical Examinations'!$B$2:$K$2337,8,0)</f>
        <v>No</v>
      </c>
      <c r="J1029" t="str">
        <f>VLOOKUP(A1029,'Medical Examinations'!$B$2:$K$2337,9,0)</f>
        <v>Obesity</v>
      </c>
      <c r="K1029" t="str">
        <f>VLOOKUP(A1029,'Medical Examinations'!$B$2:$K$2337,10,0)</f>
        <v>Normal</v>
      </c>
      <c r="L1029" s="14">
        <f>VLOOKUP(A1029,'Hospitalisation Details'!B1029:L3374,10,0)</f>
        <v>24297</v>
      </c>
      <c r="M1029">
        <f>VLOOKUP(A1029,'Hospitalisation Details'!$B$2:$L$2347,6,0)</f>
        <v>10976.25</v>
      </c>
      <c r="N1029" t="str">
        <f>VLOOKUP(A1029,'Hospitalisation Details'!$B$2:$L$2347,7,0)</f>
        <v>tier - 3</v>
      </c>
      <c r="O1029" t="str">
        <f>VLOOKUP(A1029,'Hospitalisation Details'!$B$2:$L$2347,8,0)</f>
        <v>tier - 2</v>
      </c>
      <c r="P1029" t="str">
        <f>VLOOKUP(A1029,'Hospitalisation Details'!$B$2:$L$2347,9,0)</f>
        <v>R1012</v>
      </c>
      <c r="Q1029">
        <f>VLOOKUP(A1029,'Hospitalisation Details'!$B$2:$L$2347,11,0)</f>
        <v>56</v>
      </c>
    </row>
    <row r="1030" spans="1:17" ht="15.6" x14ac:dyDescent="0.3">
      <c r="A1030" s="1" t="s">
        <v>1342</v>
      </c>
      <c r="B1030" t="str">
        <f>VLOOKUP(A1030,'Customer Names'!$A$2:$E$2336,5,)</f>
        <v xml:space="preserve">  Patrick</v>
      </c>
      <c r="C1030">
        <f>VLOOKUP(A1030,'Medical Examinations'!$B$2:$K$2337,2,)</f>
        <v>28.1</v>
      </c>
      <c r="D1030">
        <f>VLOOKUP(A1030,'Medical Examinations'!$B$2:$K$2337,3,0)</f>
        <v>11.2</v>
      </c>
      <c r="E1030" t="str">
        <f>VLOOKUP(A1030,'Medical Examinations'!$B$2:$K$2336,4,0)</f>
        <v>No</v>
      </c>
      <c r="F1030" t="str">
        <f>VLOOKUP(A1030,'Medical Examinations'!$B$2:$K$2337,5,0)</f>
        <v>No</v>
      </c>
      <c r="G1030" t="str">
        <f>VLOOKUP(A1030,'Medical Examinations'!$B$2:$K$2337,6,0)</f>
        <v>No</v>
      </c>
      <c r="H1030">
        <f>VLOOKUP(A1030,'Medical Examinations'!$B$2:$K$2337,7,0)</f>
        <v>0</v>
      </c>
      <c r="I1030" t="str">
        <f>VLOOKUP(A1030,'Medical Examinations'!$B$2:$K$2337,8,0)</f>
        <v>No</v>
      </c>
      <c r="J1030" t="str">
        <f>VLOOKUP(A1030,'Medical Examinations'!$B$2:$K$2337,9,0)</f>
        <v>Overweight</v>
      </c>
      <c r="K1030" t="str">
        <f>VLOOKUP(A1030,'Medical Examinations'!$B$2:$K$2337,10,0)</f>
        <v>Diabetes</v>
      </c>
      <c r="L1030" s="14">
        <f>VLOOKUP(A1030,'Hospitalisation Details'!B1030:L3375,10,0)</f>
        <v>23912</v>
      </c>
      <c r="M1030">
        <f>VLOOKUP(A1030,'Hospitalisation Details'!$B$2:$L$2347,6,0)</f>
        <v>10965.45</v>
      </c>
      <c r="N1030" t="str">
        <f>VLOOKUP(A1030,'Hospitalisation Details'!$B$2:$L$2347,7,0)</f>
        <v>tier - 3</v>
      </c>
      <c r="O1030" t="str">
        <f>VLOOKUP(A1030,'Hospitalisation Details'!$B$2:$L$2347,8,0)</f>
        <v>tier - 2</v>
      </c>
      <c r="P1030" t="str">
        <f>VLOOKUP(A1030,'Hospitalisation Details'!$B$2:$L$2347,9,0)</f>
        <v>R1011</v>
      </c>
      <c r="Q1030">
        <f>VLOOKUP(A1030,'Hospitalisation Details'!$B$2:$L$2347,11,0)</f>
        <v>57</v>
      </c>
    </row>
    <row r="1031" spans="1:17" ht="15.6" x14ac:dyDescent="0.3">
      <c r="A1031" s="1" t="s">
        <v>1341</v>
      </c>
      <c r="B1031" t="str">
        <f>VLOOKUP(A1031,'Customer Names'!$A$2:$E$2336,5,)</f>
        <v xml:space="preserve">  Bridget K</v>
      </c>
      <c r="C1031">
        <f>VLOOKUP(A1031,'Medical Examinations'!$B$2:$K$2337,2,)</f>
        <v>37.43</v>
      </c>
      <c r="D1031">
        <f>VLOOKUP(A1031,'Medical Examinations'!$B$2:$K$2337,3,0)</f>
        <v>4.3499999999999996</v>
      </c>
      <c r="E1031" t="str">
        <f>VLOOKUP(A1031,'Medical Examinations'!$B$2:$K$2336,4,0)</f>
        <v>Yes</v>
      </c>
      <c r="F1031" t="str">
        <f>VLOOKUP(A1031,'Medical Examinations'!$B$2:$K$2337,5,0)</f>
        <v>No</v>
      </c>
      <c r="G1031" t="str">
        <f>VLOOKUP(A1031,'Medical Examinations'!$B$2:$K$2337,6,0)</f>
        <v>Yes</v>
      </c>
      <c r="H1031">
        <f>VLOOKUP(A1031,'Medical Examinations'!$B$2:$K$2337,7,0)</f>
        <v>1</v>
      </c>
      <c r="I1031" t="str">
        <f>VLOOKUP(A1031,'Medical Examinations'!$B$2:$K$2337,8,0)</f>
        <v>No</v>
      </c>
      <c r="J1031" t="str">
        <f>VLOOKUP(A1031,'Medical Examinations'!$B$2:$K$2337,9,0)</f>
        <v>Obesity</v>
      </c>
      <c r="K1031" t="str">
        <f>VLOOKUP(A1031,'Medical Examinations'!$B$2:$K$2337,10,0)</f>
        <v>Normal</v>
      </c>
      <c r="L1031" s="14">
        <f>VLOOKUP(A1031,'Hospitalisation Details'!B1031:L3376,10,0)</f>
        <v>25429</v>
      </c>
      <c r="M1031">
        <f>VLOOKUP(A1031,'Hospitalisation Details'!$B$2:$L$2347,6,0)</f>
        <v>10959.69</v>
      </c>
      <c r="N1031" t="str">
        <f>VLOOKUP(A1031,'Hospitalisation Details'!$B$2:$L$2347,7,0)</f>
        <v>tier - 3</v>
      </c>
      <c r="O1031" t="str">
        <f>VLOOKUP(A1031,'Hospitalisation Details'!$B$2:$L$2347,8,0)</f>
        <v>tier - 3</v>
      </c>
      <c r="P1031" t="str">
        <f>VLOOKUP(A1031,'Hospitalisation Details'!$B$2:$L$2347,9,0)</f>
        <v>R1012</v>
      </c>
      <c r="Q1031">
        <f>VLOOKUP(A1031,'Hospitalisation Details'!$B$2:$L$2347,11,0)</f>
        <v>53</v>
      </c>
    </row>
    <row r="1032" spans="1:17" ht="15.6" x14ac:dyDescent="0.3">
      <c r="A1032" s="1" t="s">
        <v>1340</v>
      </c>
      <c r="B1032" t="str">
        <f>VLOOKUP(A1032,'Customer Names'!$A$2:$E$2336,5,)</f>
        <v xml:space="preserve">  Gabriel</v>
      </c>
      <c r="C1032">
        <f>VLOOKUP(A1032,'Medical Examinations'!$B$2:$K$2337,2,)</f>
        <v>23.7</v>
      </c>
      <c r="D1032">
        <f>VLOOKUP(A1032,'Medical Examinations'!$B$2:$K$2337,3,0)</f>
        <v>10.45</v>
      </c>
      <c r="E1032" t="str">
        <f>VLOOKUP(A1032,'Medical Examinations'!$B$2:$K$2336,4,0)</f>
        <v>No</v>
      </c>
      <c r="F1032" t="str">
        <f>VLOOKUP(A1032,'Medical Examinations'!$B$2:$K$2337,5,0)</f>
        <v>No</v>
      </c>
      <c r="G1032" t="str">
        <f>VLOOKUP(A1032,'Medical Examinations'!$B$2:$K$2337,6,0)</f>
        <v>No</v>
      </c>
      <c r="H1032">
        <f>VLOOKUP(A1032,'Medical Examinations'!$B$2:$K$2337,7,0)</f>
        <v>0</v>
      </c>
      <c r="I1032" t="str">
        <f>VLOOKUP(A1032,'Medical Examinations'!$B$2:$K$2337,8,0)</f>
        <v>No</v>
      </c>
      <c r="J1032" t="str">
        <f>VLOOKUP(A1032,'Medical Examinations'!$B$2:$K$2337,9,0)</f>
        <v>Normal Weight</v>
      </c>
      <c r="K1032" t="str">
        <f>VLOOKUP(A1032,'Medical Examinations'!$B$2:$K$2337,10,0)</f>
        <v>Diabetes</v>
      </c>
      <c r="L1032" s="14">
        <f>VLOOKUP(A1032,'Hospitalisation Details'!B1032:L3377,10,0)</f>
        <v>24080</v>
      </c>
      <c r="M1032">
        <f>VLOOKUP(A1032,'Hospitalisation Details'!$B$2:$L$2347,6,0)</f>
        <v>10959.33</v>
      </c>
      <c r="N1032" t="str">
        <f>VLOOKUP(A1032,'Hospitalisation Details'!$B$2:$L$2347,7,0)</f>
        <v>tier - 3</v>
      </c>
      <c r="O1032" t="str">
        <f>VLOOKUP(A1032,'Hospitalisation Details'!$B$2:$L$2347,8,0)</f>
        <v>tier - 3</v>
      </c>
      <c r="P1032" t="str">
        <f>VLOOKUP(A1032,'Hospitalisation Details'!$B$2:$L$2347,9,0)</f>
        <v>R1011</v>
      </c>
      <c r="Q1032">
        <f>VLOOKUP(A1032,'Hospitalisation Details'!$B$2:$L$2347,11,0)</f>
        <v>57</v>
      </c>
    </row>
    <row r="1033" spans="1:17" ht="15.6" x14ac:dyDescent="0.3">
      <c r="A1033" s="1" t="s">
        <v>1339</v>
      </c>
      <c r="B1033" t="str">
        <f>VLOOKUP(A1033,'Customer Names'!$A$2:$E$2336,5,)</f>
        <v xml:space="preserve">  Natasha</v>
      </c>
      <c r="C1033">
        <f>VLOOKUP(A1033,'Medical Examinations'!$B$2:$K$2337,2,)</f>
        <v>24.795000000000002</v>
      </c>
      <c r="D1033">
        <f>VLOOKUP(A1033,'Medical Examinations'!$B$2:$K$2337,3,0)</f>
        <v>4.07</v>
      </c>
      <c r="E1033" t="str">
        <f>VLOOKUP(A1033,'Medical Examinations'!$B$2:$K$2336,4,0)</f>
        <v>Yes</v>
      </c>
      <c r="F1033" t="str">
        <f>VLOOKUP(A1033,'Medical Examinations'!$B$2:$K$2337,5,0)</f>
        <v>No</v>
      </c>
      <c r="G1033" t="str">
        <f>VLOOKUP(A1033,'Medical Examinations'!$B$2:$K$2337,6,0)</f>
        <v>Yes</v>
      </c>
      <c r="H1033">
        <f>VLOOKUP(A1033,'Medical Examinations'!$B$2:$K$2337,7,0)</f>
        <v>1</v>
      </c>
      <c r="I1033" t="str">
        <f>VLOOKUP(A1033,'Medical Examinations'!$B$2:$K$2337,8,0)</f>
        <v>No</v>
      </c>
      <c r="J1033" t="str">
        <f>VLOOKUP(A1033,'Medical Examinations'!$B$2:$K$2337,9,0)</f>
        <v>Normal Weight</v>
      </c>
      <c r="K1033" t="str">
        <f>VLOOKUP(A1033,'Medical Examinations'!$B$2:$K$2337,10,0)</f>
        <v>Normal</v>
      </c>
      <c r="L1033" s="14">
        <f>VLOOKUP(A1033,'Hospitalisation Details'!B1033:L3378,10,0)</f>
        <v>25517</v>
      </c>
      <c r="M1033">
        <f>VLOOKUP(A1033,'Hospitalisation Details'!$B$2:$L$2347,6,0)</f>
        <v>10942.13</v>
      </c>
      <c r="N1033" t="str">
        <f>VLOOKUP(A1033,'Hospitalisation Details'!$B$2:$L$2347,7,0)</f>
        <v>tier - 3</v>
      </c>
      <c r="O1033" t="str">
        <f>VLOOKUP(A1033,'Hospitalisation Details'!$B$2:$L$2347,8,0)</f>
        <v>tier - 3</v>
      </c>
      <c r="P1033" t="str">
        <f>VLOOKUP(A1033,'Hospitalisation Details'!$B$2:$L$2347,9,0)</f>
        <v>R1012</v>
      </c>
      <c r="Q1033">
        <f>VLOOKUP(A1033,'Hospitalisation Details'!$B$2:$L$2347,11,0)</f>
        <v>53</v>
      </c>
    </row>
    <row r="1034" spans="1:17" ht="15.6" x14ac:dyDescent="0.3">
      <c r="A1034" s="1" t="s">
        <v>1338</v>
      </c>
      <c r="B1034" t="str">
        <f>VLOOKUP(A1034,'Customer Names'!$A$2:$E$2336,5,)</f>
        <v xml:space="preserve">  Abby A</v>
      </c>
      <c r="C1034">
        <f>VLOOKUP(A1034,'Medical Examinations'!$B$2:$K$2337,2,)</f>
        <v>31.9</v>
      </c>
      <c r="D1034">
        <f>VLOOKUP(A1034,'Medical Examinations'!$B$2:$K$2337,3,0)</f>
        <v>8.34</v>
      </c>
      <c r="E1034" t="str">
        <f>VLOOKUP(A1034,'Medical Examinations'!$B$2:$K$2336,4,0)</f>
        <v>No</v>
      </c>
      <c r="F1034" t="str">
        <f>VLOOKUP(A1034,'Medical Examinations'!$B$2:$K$2337,5,0)</f>
        <v>No</v>
      </c>
      <c r="G1034" t="str">
        <f>VLOOKUP(A1034,'Medical Examinations'!$B$2:$K$2337,6,0)</f>
        <v>No</v>
      </c>
      <c r="H1034">
        <f>VLOOKUP(A1034,'Medical Examinations'!$B$2:$K$2337,7,0)</f>
        <v>0</v>
      </c>
      <c r="I1034" t="str">
        <f>VLOOKUP(A1034,'Medical Examinations'!$B$2:$K$2337,8,0)</f>
        <v>No</v>
      </c>
      <c r="J1034" t="str">
        <f>VLOOKUP(A1034,'Medical Examinations'!$B$2:$K$2337,9,0)</f>
        <v>Obesity</v>
      </c>
      <c r="K1034" t="str">
        <f>VLOOKUP(A1034,'Medical Examinations'!$B$2:$K$2337,10,0)</f>
        <v>Diabetes</v>
      </c>
      <c r="L1034" s="14">
        <f>VLOOKUP(A1034,'Hospitalisation Details'!B1034:L3379,10,0)</f>
        <v>25154</v>
      </c>
      <c r="M1034">
        <f>VLOOKUP(A1034,'Hospitalisation Details'!$B$2:$L$2347,6,0)</f>
        <v>10928.85</v>
      </c>
      <c r="N1034" t="str">
        <f>VLOOKUP(A1034,'Hospitalisation Details'!$B$2:$L$2347,7,0)</f>
        <v>tier - 3</v>
      </c>
      <c r="O1034" t="str">
        <f>VLOOKUP(A1034,'Hospitalisation Details'!$B$2:$L$2347,8,0)</f>
        <v>tier - 3</v>
      </c>
      <c r="P1034" t="str">
        <f>VLOOKUP(A1034,'Hospitalisation Details'!$B$2:$L$2347,9,0)</f>
        <v>R1013</v>
      </c>
      <c r="Q1034">
        <f>VLOOKUP(A1034,'Hospitalisation Details'!$B$2:$L$2347,11,0)</f>
        <v>54</v>
      </c>
    </row>
    <row r="1035" spans="1:17" ht="15.6" x14ac:dyDescent="0.3">
      <c r="A1035" s="1" t="s">
        <v>1337</v>
      </c>
      <c r="B1035" t="str">
        <f>VLOOKUP(A1035,'Customer Names'!$A$2:$E$2336,5,)</f>
        <v xml:space="preserve">  Michelle</v>
      </c>
      <c r="C1035">
        <f>VLOOKUP(A1035,'Medical Examinations'!$B$2:$K$2337,2,)</f>
        <v>32.68</v>
      </c>
      <c r="D1035">
        <f>VLOOKUP(A1035,'Medical Examinations'!$B$2:$K$2337,3,0)</f>
        <v>7.41</v>
      </c>
      <c r="E1035" t="str">
        <f>VLOOKUP(A1035,'Medical Examinations'!$B$2:$K$2336,4,0)</f>
        <v>No</v>
      </c>
      <c r="F1035" t="str">
        <f>VLOOKUP(A1035,'Medical Examinations'!$B$2:$K$2337,5,0)</f>
        <v>No</v>
      </c>
      <c r="G1035" t="str">
        <f>VLOOKUP(A1035,'Medical Examinations'!$B$2:$K$2337,6,0)</f>
        <v>No</v>
      </c>
      <c r="H1035">
        <f>VLOOKUP(A1035,'Medical Examinations'!$B$2:$K$2337,7,0)</f>
        <v>0</v>
      </c>
      <c r="I1035" t="str">
        <f>VLOOKUP(A1035,'Medical Examinations'!$B$2:$K$2337,8,0)</f>
        <v>No</v>
      </c>
      <c r="J1035" t="str">
        <f>VLOOKUP(A1035,'Medical Examinations'!$B$2:$K$2337,9,0)</f>
        <v>Obesity</v>
      </c>
      <c r="K1035" t="str">
        <f>VLOOKUP(A1035,'Medical Examinations'!$B$2:$K$2337,10,0)</f>
        <v>Diabetes</v>
      </c>
      <c r="L1035" s="14">
        <f>VLOOKUP(A1035,'Hospitalisation Details'!B1035:L3380,10,0)</f>
        <v>25155</v>
      </c>
      <c r="M1035">
        <f>VLOOKUP(A1035,'Hospitalisation Details'!$B$2:$L$2347,6,0)</f>
        <v>10923.93</v>
      </c>
      <c r="N1035" t="str">
        <f>VLOOKUP(A1035,'Hospitalisation Details'!$B$2:$L$2347,7,0)</f>
        <v>tier - 3</v>
      </c>
      <c r="O1035" t="str">
        <f>VLOOKUP(A1035,'Hospitalisation Details'!$B$2:$L$2347,8,0)</f>
        <v>tier - 1</v>
      </c>
      <c r="P1035" t="str">
        <f>VLOOKUP(A1035,'Hospitalisation Details'!$B$2:$L$2347,9,0)</f>
        <v>R1024</v>
      </c>
      <c r="Q1035">
        <f>VLOOKUP(A1035,'Hospitalisation Details'!$B$2:$L$2347,11,0)</f>
        <v>54</v>
      </c>
    </row>
    <row r="1036" spans="1:17" ht="15.6" x14ac:dyDescent="0.3">
      <c r="A1036" s="1" t="s">
        <v>1336</v>
      </c>
      <c r="B1036" t="str">
        <f>VLOOKUP(A1036,'Customer Names'!$A$2:$E$2336,5,)</f>
        <v xml:space="preserve">  Mckendree</v>
      </c>
      <c r="C1036">
        <f>VLOOKUP(A1036,'Medical Examinations'!$B$2:$K$2337,2,)</f>
        <v>47.13</v>
      </c>
      <c r="D1036">
        <f>VLOOKUP(A1036,'Medical Examinations'!$B$2:$K$2337,3,0)</f>
        <v>4.3099999999999996</v>
      </c>
      <c r="E1036" t="str">
        <f>VLOOKUP(A1036,'Medical Examinations'!$B$2:$K$2336,4,0)</f>
        <v>No</v>
      </c>
      <c r="F1036" t="str">
        <f>VLOOKUP(A1036,'Medical Examinations'!$B$2:$K$2337,5,0)</f>
        <v>No</v>
      </c>
      <c r="G1036" t="str">
        <f>VLOOKUP(A1036,'Medical Examinations'!$B$2:$K$2337,6,0)</f>
        <v>No</v>
      </c>
      <c r="H1036">
        <f>VLOOKUP(A1036,'Medical Examinations'!$B$2:$K$2337,7,0)</f>
        <v>0</v>
      </c>
      <c r="I1036" t="str">
        <f>VLOOKUP(A1036,'Medical Examinations'!$B$2:$K$2337,8,0)</f>
        <v>No</v>
      </c>
      <c r="J1036" t="str">
        <f>VLOOKUP(A1036,'Medical Examinations'!$B$2:$K$2337,9,0)</f>
        <v>Obesity</v>
      </c>
      <c r="K1036" t="str">
        <f>VLOOKUP(A1036,'Medical Examinations'!$B$2:$K$2337,10,0)</f>
        <v>Normal</v>
      </c>
      <c r="L1036" s="14">
        <f>VLOOKUP(A1036,'Hospitalisation Details'!B1036:L3381,10,0)</f>
        <v>34583</v>
      </c>
      <c r="M1036">
        <f>VLOOKUP(A1036,'Hospitalisation Details'!$B$2:$L$2347,6,0)</f>
        <v>10886.66</v>
      </c>
      <c r="N1036" t="str">
        <f>VLOOKUP(A1036,'Hospitalisation Details'!$B$2:$L$2347,7,0)</f>
        <v>tier - 3</v>
      </c>
      <c r="O1036" t="str">
        <f>VLOOKUP(A1036,'Hospitalisation Details'!$B$2:$L$2347,8,0)</f>
        <v>tier - 3</v>
      </c>
      <c r="P1036" t="str">
        <f>VLOOKUP(A1036,'Hospitalisation Details'!$B$2:$L$2347,9,0)</f>
        <v>R1012</v>
      </c>
      <c r="Q1036">
        <f>VLOOKUP(A1036,'Hospitalisation Details'!$B$2:$L$2347,11,0)</f>
        <v>28</v>
      </c>
    </row>
    <row r="1037" spans="1:17" ht="15.6" x14ac:dyDescent="0.3">
      <c r="A1037" s="1" t="s">
        <v>1335</v>
      </c>
      <c r="B1037" t="str">
        <f>VLOOKUP(A1037,'Customer Names'!$A$2:$E$2336,5,)</f>
        <v xml:space="preserve">  Tara</v>
      </c>
      <c r="C1037">
        <f>VLOOKUP(A1037,'Medical Examinations'!$B$2:$K$2337,2,)</f>
        <v>36.67</v>
      </c>
      <c r="D1037">
        <f>VLOOKUP(A1037,'Medical Examinations'!$B$2:$K$2337,3,0)</f>
        <v>10.83</v>
      </c>
      <c r="E1037" t="str">
        <f>VLOOKUP(A1037,'Medical Examinations'!$B$2:$K$2336,4,0)</f>
        <v>No</v>
      </c>
      <c r="F1037" t="str">
        <f>VLOOKUP(A1037,'Medical Examinations'!$B$2:$K$2337,5,0)</f>
        <v>No</v>
      </c>
      <c r="G1037" t="str">
        <f>VLOOKUP(A1037,'Medical Examinations'!$B$2:$K$2337,6,0)</f>
        <v>No</v>
      </c>
      <c r="H1037">
        <f>VLOOKUP(A1037,'Medical Examinations'!$B$2:$K$2337,7,0)</f>
        <v>0</v>
      </c>
      <c r="I1037" t="str">
        <f>VLOOKUP(A1037,'Medical Examinations'!$B$2:$K$2337,8,0)</f>
        <v>No</v>
      </c>
      <c r="J1037" t="str">
        <f>VLOOKUP(A1037,'Medical Examinations'!$B$2:$K$2337,9,0)</f>
        <v>Obesity</v>
      </c>
      <c r="K1037" t="str">
        <f>VLOOKUP(A1037,'Medical Examinations'!$B$2:$K$2337,10,0)</f>
        <v>Diabetes</v>
      </c>
      <c r="L1037" s="14">
        <f>VLOOKUP(A1037,'Hospitalisation Details'!B1037:L3382,10,0)</f>
        <v>26287</v>
      </c>
      <c r="M1037">
        <f>VLOOKUP(A1037,'Hospitalisation Details'!$B$2:$L$2347,6,0)</f>
        <v>10848.13</v>
      </c>
      <c r="N1037" t="str">
        <f>VLOOKUP(A1037,'Hospitalisation Details'!$B$2:$L$2347,7,0)</f>
        <v>tier - 3</v>
      </c>
      <c r="O1037" t="str">
        <f>VLOOKUP(A1037,'Hospitalisation Details'!$B$2:$L$2347,8,0)</f>
        <v>tier - 3</v>
      </c>
      <c r="P1037" t="str">
        <f>VLOOKUP(A1037,'Hospitalisation Details'!$B$2:$L$2347,9,0)</f>
        <v>R1012</v>
      </c>
      <c r="Q1037">
        <f>VLOOKUP(A1037,'Hospitalisation Details'!$B$2:$L$2347,11,0)</f>
        <v>51</v>
      </c>
    </row>
    <row r="1038" spans="1:17" ht="15.6" x14ac:dyDescent="0.3">
      <c r="A1038" s="1" t="s">
        <v>1334</v>
      </c>
      <c r="B1038" t="str">
        <f>VLOOKUP(A1038,'Customer Names'!$A$2:$E$2336,5,)</f>
        <v xml:space="preserve">  Daniel</v>
      </c>
      <c r="C1038">
        <f>VLOOKUP(A1038,'Medical Examinations'!$B$2:$K$2337,2,)</f>
        <v>33.630000000000003</v>
      </c>
      <c r="D1038">
        <f>VLOOKUP(A1038,'Medical Examinations'!$B$2:$K$2337,3,0)</f>
        <v>11.31</v>
      </c>
      <c r="E1038" t="str">
        <f>VLOOKUP(A1038,'Medical Examinations'!$B$2:$K$2336,4,0)</f>
        <v>No</v>
      </c>
      <c r="F1038" t="str">
        <f>VLOOKUP(A1038,'Medical Examinations'!$B$2:$K$2337,5,0)</f>
        <v>No</v>
      </c>
      <c r="G1038" t="str">
        <f>VLOOKUP(A1038,'Medical Examinations'!$B$2:$K$2337,6,0)</f>
        <v>No</v>
      </c>
      <c r="H1038">
        <f>VLOOKUP(A1038,'Medical Examinations'!$B$2:$K$2337,7,0)</f>
        <v>0</v>
      </c>
      <c r="I1038" t="str">
        <f>VLOOKUP(A1038,'Medical Examinations'!$B$2:$K$2337,8,0)</f>
        <v>No</v>
      </c>
      <c r="J1038" t="str">
        <f>VLOOKUP(A1038,'Medical Examinations'!$B$2:$K$2337,9,0)</f>
        <v>Obesity</v>
      </c>
      <c r="K1038" t="str">
        <f>VLOOKUP(A1038,'Medical Examinations'!$B$2:$K$2337,10,0)</f>
        <v>Diabetes</v>
      </c>
      <c r="L1038" s="14">
        <f>VLOOKUP(A1038,'Hospitalisation Details'!B1038:L3383,10,0)</f>
        <v>25047</v>
      </c>
      <c r="M1038">
        <f>VLOOKUP(A1038,'Hospitalisation Details'!$B$2:$L$2347,6,0)</f>
        <v>10825.25</v>
      </c>
      <c r="N1038" t="str">
        <f>VLOOKUP(A1038,'Hospitalisation Details'!$B$2:$L$2347,7,0)</f>
        <v>tier - 3</v>
      </c>
      <c r="O1038" t="str">
        <f>VLOOKUP(A1038,'Hospitalisation Details'!$B$2:$L$2347,8,0)</f>
        <v>tier - 3</v>
      </c>
      <c r="P1038" t="str">
        <f>VLOOKUP(A1038,'Hospitalisation Details'!$B$2:$L$2347,9,0)</f>
        <v>R1012</v>
      </c>
      <c r="Q1038">
        <f>VLOOKUP(A1038,'Hospitalisation Details'!$B$2:$L$2347,11,0)</f>
        <v>54</v>
      </c>
    </row>
    <row r="1039" spans="1:17" ht="15.6" x14ac:dyDescent="0.3">
      <c r="A1039" s="1" t="s">
        <v>1333</v>
      </c>
      <c r="B1039" t="str">
        <f>VLOOKUP(A1039,'Customer Names'!$A$2:$E$2336,5,)</f>
        <v xml:space="preserve">  Joshua P</v>
      </c>
      <c r="C1039">
        <f>VLOOKUP(A1039,'Medical Examinations'!$B$2:$K$2337,2,)</f>
        <v>32.67</v>
      </c>
      <c r="D1039">
        <f>VLOOKUP(A1039,'Medical Examinations'!$B$2:$K$2337,3,0)</f>
        <v>11.81</v>
      </c>
      <c r="E1039" t="str">
        <f>VLOOKUP(A1039,'Medical Examinations'!$B$2:$K$2336,4,0)</f>
        <v>Yes</v>
      </c>
      <c r="F1039" t="str">
        <f>VLOOKUP(A1039,'Medical Examinations'!$B$2:$K$2337,5,0)</f>
        <v>No</v>
      </c>
      <c r="G1039" t="str">
        <f>VLOOKUP(A1039,'Medical Examinations'!$B$2:$K$2337,6,0)</f>
        <v>No</v>
      </c>
      <c r="H1039">
        <f>VLOOKUP(A1039,'Medical Examinations'!$B$2:$K$2337,7,0)</f>
        <v>0</v>
      </c>
      <c r="I1039" t="str">
        <f>VLOOKUP(A1039,'Medical Examinations'!$B$2:$K$2337,8,0)</f>
        <v>No</v>
      </c>
      <c r="J1039" t="str">
        <f>VLOOKUP(A1039,'Medical Examinations'!$B$2:$K$2337,9,0)</f>
        <v>Obesity</v>
      </c>
      <c r="K1039" t="str">
        <f>VLOOKUP(A1039,'Medical Examinations'!$B$2:$K$2337,10,0)</f>
        <v>Diabetes</v>
      </c>
      <c r="L1039" s="14">
        <f>VLOOKUP(A1039,'Hospitalisation Details'!B1039:L3384,10,0)</f>
        <v>24747</v>
      </c>
      <c r="M1039">
        <f>VLOOKUP(A1039,'Hospitalisation Details'!$B$2:$L$2347,6,0)</f>
        <v>10807.49</v>
      </c>
      <c r="N1039" t="str">
        <f>VLOOKUP(A1039,'Hospitalisation Details'!$B$2:$L$2347,7,0)</f>
        <v>tier - 3</v>
      </c>
      <c r="O1039" t="str">
        <f>VLOOKUP(A1039,'Hospitalisation Details'!$B$2:$L$2347,8,0)</f>
        <v>tier - 2</v>
      </c>
      <c r="P1039" t="str">
        <f>VLOOKUP(A1039,'Hospitalisation Details'!$B$2:$L$2347,9,0)</f>
        <v>R1013</v>
      </c>
      <c r="Q1039">
        <f>VLOOKUP(A1039,'Hospitalisation Details'!$B$2:$L$2347,11,0)</f>
        <v>55</v>
      </c>
    </row>
    <row r="1040" spans="1:17" ht="15.6" x14ac:dyDescent="0.3">
      <c r="A1040" s="1" t="s">
        <v>1332</v>
      </c>
      <c r="B1040" t="str">
        <f>VLOOKUP(A1040,'Customer Names'!$A$2:$E$2336,5,)</f>
        <v xml:space="preserve">  Erin C</v>
      </c>
      <c r="C1040">
        <f>VLOOKUP(A1040,'Medical Examinations'!$B$2:$K$2337,2,)</f>
        <v>33.299999999999997</v>
      </c>
      <c r="D1040">
        <f>VLOOKUP(A1040,'Medical Examinations'!$B$2:$K$2337,3,0)</f>
        <v>8.26</v>
      </c>
      <c r="E1040" t="str">
        <f>VLOOKUP(A1040,'Medical Examinations'!$B$2:$K$2336,4,0)</f>
        <v>Yes</v>
      </c>
      <c r="F1040" t="str">
        <f>VLOOKUP(A1040,'Medical Examinations'!$B$2:$K$2337,5,0)</f>
        <v>No</v>
      </c>
      <c r="G1040" t="str">
        <f>VLOOKUP(A1040,'Medical Examinations'!$B$2:$K$2337,6,0)</f>
        <v>No</v>
      </c>
      <c r="H1040">
        <f>VLOOKUP(A1040,'Medical Examinations'!$B$2:$K$2337,7,0)</f>
        <v>2</v>
      </c>
      <c r="I1040" t="str">
        <f>VLOOKUP(A1040,'Medical Examinations'!$B$2:$K$2337,8,0)</f>
        <v>No</v>
      </c>
      <c r="J1040" t="str">
        <f>VLOOKUP(A1040,'Medical Examinations'!$B$2:$K$2337,9,0)</f>
        <v>Obesity</v>
      </c>
      <c r="K1040" t="str">
        <f>VLOOKUP(A1040,'Medical Examinations'!$B$2:$K$2337,10,0)</f>
        <v>Diabetes</v>
      </c>
      <c r="L1040" s="14">
        <f>VLOOKUP(A1040,'Hospitalisation Details'!B1040:L3385,10,0)</f>
        <v>25920</v>
      </c>
      <c r="M1040">
        <f>VLOOKUP(A1040,'Hospitalisation Details'!$B$2:$L$2347,6,0)</f>
        <v>10806.84</v>
      </c>
      <c r="N1040" t="str">
        <f>VLOOKUP(A1040,'Hospitalisation Details'!$B$2:$L$2347,7,0)</f>
        <v>tier - 3</v>
      </c>
      <c r="O1040" t="str">
        <f>VLOOKUP(A1040,'Hospitalisation Details'!$B$2:$L$2347,8,0)</f>
        <v>tier - 2</v>
      </c>
      <c r="P1040" t="str">
        <f>VLOOKUP(A1040,'Hospitalisation Details'!$B$2:$L$2347,9,0)</f>
        <v>R1011</v>
      </c>
      <c r="Q1040">
        <f>VLOOKUP(A1040,'Hospitalisation Details'!$B$2:$L$2347,11,0)</f>
        <v>52</v>
      </c>
    </row>
    <row r="1041" spans="1:17" ht="15.6" x14ac:dyDescent="0.3">
      <c r="A1041" s="1" t="s">
        <v>1331</v>
      </c>
      <c r="B1041" t="str">
        <f>VLOOKUP(A1041,'Customer Names'!$A$2:$E$2336,5,)</f>
        <v xml:space="preserve">  Shure</v>
      </c>
      <c r="C1041">
        <f>VLOOKUP(A1041,'Medical Examinations'!$B$2:$K$2337,2,)</f>
        <v>30.78</v>
      </c>
      <c r="D1041">
        <f>VLOOKUP(A1041,'Medical Examinations'!$B$2:$K$2337,3,0)</f>
        <v>10.74</v>
      </c>
      <c r="E1041" t="str">
        <f>VLOOKUP(A1041,'Medical Examinations'!$B$2:$K$2336,4,0)</f>
        <v>Yes</v>
      </c>
      <c r="F1041" t="str">
        <f>VLOOKUP(A1041,'Medical Examinations'!$B$2:$K$2337,5,0)</f>
        <v>No</v>
      </c>
      <c r="G1041" t="str">
        <f>VLOOKUP(A1041,'Medical Examinations'!$B$2:$K$2337,6,0)</f>
        <v>No</v>
      </c>
      <c r="H1041">
        <f>VLOOKUP(A1041,'Medical Examinations'!$B$2:$K$2337,7,0)</f>
        <v>2</v>
      </c>
      <c r="I1041" t="str">
        <f>VLOOKUP(A1041,'Medical Examinations'!$B$2:$K$2337,8,0)</f>
        <v>No</v>
      </c>
      <c r="J1041" t="str">
        <f>VLOOKUP(A1041,'Medical Examinations'!$B$2:$K$2337,9,0)</f>
        <v>Obesity</v>
      </c>
      <c r="K1041" t="str">
        <f>VLOOKUP(A1041,'Medical Examinations'!$B$2:$K$2337,10,0)</f>
        <v>Diabetes</v>
      </c>
      <c r="L1041" s="14">
        <f>VLOOKUP(A1041,'Hospitalisation Details'!B1041:L3386,10,0)</f>
        <v>25869</v>
      </c>
      <c r="M1041">
        <f>VLOOKUP(A1041,'Hospitalisation Details'!$B$2:$L$2347,6,0)</f>
        <v>10797.34</v>
      </c>
      <c r="N1041" t="str">
        <f>VLOOKUP(A1041,'Hospitalisation Details'!$B$2:$L$2347,7,0)</f>
        <v>tier - 3</v>
      </c>
      <c r="O1041" t="str">
        <f>VLOOKUP(A1041,'Hospitalisation Details'!$B$2:$L$2347,8,0)</f>
        <v>tier - 2</v>
      </c>
      <c r="P1041" t="str">
        <f>VLOOKUP(A1041,'Hospitalisation Details'!$B$2:$L$2347,9,0)</f>
        <v>R1023</v>
      </c>
      <c r="Q1041">
        <f>VLOOKUP(A1041,'Hospitalisation Details'!$B$2:$L$2347,11,0)</f>
        <v>52</v>
      </c>
    </row>
    <row r="1042" spans="1:17" ht="15.6" x14ac:dyDescent="0.3">
      <c r="A1042" s="1" t="s">
        <v>1330</v>
      </c>
      <c r="B1042" t="str">
        <f>VLOOKUP(A1042,'Customer Names'!$A$2:$E$2336,5,)</f>
        <v xml:space="preserve">  Richard</v>
      </c>
      <c r="C1042">
        <f>VLOOKUP(A1042,'Medical Examinations'!$B$2:$K$2337,2,)</f>
        <v>28.975000000000001</v>
      </c>
      <c r="D1042">
        <f>VLOOKUP(A1042,'Medical Examinations'!$B$2:$K$2337,3,0)</f>
        <v>7.69</v>
      </c>
      <c r="E1042" t="str">
        <f>VLOOKUP(A1042,'Medical Examinations'!$B$2:$K$2336,4,0)</f>
        <v>Yes</v>
      </c>
      <c r="F1042" t="str">
        <f>VLOOKUP(A1042,'Medical Examinations'!$B$2:$K$2337,5,0)</f>
        <v>No</v>
      </c>
      <c r="G1042" t="str">
        <f>VLOOKUP(A1042,'Medical Examinations'!$B$2:$K$2337,6,0)</f>
        <v>No</v>
      </c>
      <c r="H1042">
        <f>VLOOKUP(A1042,'Medical Examinations'!$B$2:$K$2337,7,0)</f>
        <v>0</v>
      </c>
      <c r="I1042" t="str">
        <f>VLOOKUP(A1042,'Medical Examinations'!$B$2:$K$2337,8,0)</f>
        <v>No</v>
      </c>
      <c r="J1042" t="str">
        <f>VLOOKUP(A1042,'Medical Examinations'!$B$2:$K$2337,9,0)</f>
        <v>Overweight</v>
      </c>
      <c r="K1042" t="str">
        <f>VLOOKUP(A1042,'Medical Examinations'!$B$2:$K$2337,10,0)</f>
        <v>Diabetes</v>
      </c>
      <c r="L1042" s="14">
        <f>VLOOKUP(A1042,'Hospitalisation Details'!B1042:L3387,10,0)</f>
        <v>24768</v>
      </c>
      <c r="M1042">
        <f>VLOOKUP(A1042,'Hospitalisation Details'!$B$2:$L$2347,6,0)</f>
        <v>10796.35</v>
      </c>
      <c r="N1042" t="str">
        <f>VLOOKUP(A1042,'Hospitalisation Details'!$B$2:$L$2347,7,0)</f>
        <v>tier - 3</v>
      </c>
      <c r="O1042" t="str">
        <f>VLOOKUP(A1042,'Hospitalisation Details'!$B$2:$L$2347,8,0)</f>
        <v>tier - 1</v>
      </c>
      <c r="P1042" t="str">
        <f>VLOOKUP(A1042,'Hospitalisation Details'!$B$2:$L$2347,9,0)</f>
        <v>R1019</v>
      </c>
      <c r="Q1042">
        <f>VLOOKUP(A1042,'Hospitalisation Details'!$B$2:$L$2347,11,0)</f>
        <v>55</v>
      </c>
    </row>
    <row r="1043" spans="1:17" ht="15.6" x14ac:dyDescent="0.3">
      <c r="A1043" s="1" t="s">
        <v>1329</v>
      </c>
      <c r="B1043" t="str">
        <f>VLOOKUP(A1043,'Customer Names'!$A$2:$E$2336,5,)</f>
        <v xml:space="preserve">  Brenda</v>
      </c>
      <c r="C1043">
        <f>VLOOKUP(A1043,'Medical Examinations'!$B$2:$K$2337,2,)</f>
        <v>33.4</v>
      </c>
      <c r="D1043">
        <f>VLOOKUP(A1043,'Medical Examinations'!$B$2:$K$2337,3,0)</f>
        <v>4.84</v>
      </c>
      <c r="E1043" t="str">
        <f>VLOOKUP(A1043,'Medical Examinations'!$B$2:$K$2336,4,0)</f>
        <v>No</v>
      </c>
      <c r="F1043" t="str">
        <f>VLOOKUP(A1043,'Medical Examinations'!$B$2:$K$2337,5,0)</f>
        <v>No</v>
      </c>
      <c r="G1043" t="str">
        <f>VLOOKUP(A1043,'Medical Examinations'!$B$2:$K$2337,6,0)</f>
        <v>No</v>
      </c>
      <c r="H1043">
        <f>VLOOKUP(A1043,'Medical Examinations'!$B$2:$K$2337,7,0)</f>
        <v>0</v>
      </c>
      <c r="I1043" t="str">
        <f>VLOOKUP(A1043,'Medical Examinations'!$B$2:$K$2337,8,0)</f>
        <v>No</v>
      </c>
      <c r="J1043" t="str">
        <f>VLOOKUP(A1043,'Medical Examinations'!$B$2:$K$2337,9,0)</f>
        <v>Obesity</v>
      </c>
      <c r="K1043" t="str">
        <f>VLOOKUP(A1043,'Medical Examinations'!$B$2:$K$2337,10,0)</f>
        <v>Normal</v>
      </c>
      <c r="L1043" s="14">
        <f>VLOOKUP(A1043,'Hospitalisation Details'!B1043:L3388,10,0)</f>
        <v>36518</v>
      </c>
      <c r="M1043">
        <f>VLOOKUP(A1043,'Hospitalisation Details'!$B$2:$L$2347,6,0)</f>
        <v>10795.94</v>
      </c>
      <c r="N1043" t="str">
        <f>VLOOKUP(A1043,'Hospitalisation Details'!$B$2:$L$2347,7,0)</f>
        <v>tier - 3</v>
      </c>
      <c r="O1043" t="str">
        <f>VLOOKUP(A1043,'Hospitalisation Details'!$B$2:$L$2347,8,0)</f>
        <v>tier - 1</v>
      </c>
      <c r="P1043" t="str">
        <f>VLOOKUP(A1043,'Hospitalisation Details'!$B$2:$L$2347,9,0)</f>
        <v>R1011</v>
      </c>
      <c r="Q1043">
        <f>VLOOKUP(A1043,'Hospitalisation Details'!$B$2:$L$2347,11,0)</f>
        <v>23</v>
      </c>
    </row>
    <row r="1044" spans="1:17" ht="15.6" x14ac:dyDescent="0.3">
      <c r="A1044" s="1" t="s">
        <v>1328</v>
      </c>
      <c r="B1044" t="str">
        <f>VLOOKUP(A1044,'Customer Names'!$A$2:$E$2336,5,)</f>
        <v xml:space="preserve">  Joseph M</v>
      </c>
      <c r="C1044">
        <f>VLOOKUP(A1044,'Medical Examinations'!$B$2:$K$2337,2,)</f>
        <v>21.5</v>
      </c>
      <c r="D1044">
        <f>VLOOKUP(A1044,'Medical Examinations'!$B$2:$K$2337,3,0)</f>
        <v>9.77</v>
      </c>
      <c r="E1044" t="str">
        <f>VLOOKUP(A1044,'Medical Examinations'!$B$2:$K$2336,4,0)</f>
        <v>Yes</v>
      </c>
      <c r="F1044" t="str">
        <f>VLOOKUP(A1044,'Medical Examinations'!$B$2:$K$2337,5,0)</f>
        <v>No</v>
      </c>
      <c r="G1044" t="str">
        <f>VLOOKUP(A1044,'Medical Examinations'!$B$2:$K$2337,6,0)</f>
        <v>No</v>
      </c>
      <c r="H1044">
        <f>VLOOKUP(A1044,'Medical Examinations'!$B$2:$K$2337,7,0)</f>
        <v>0</v>
      </c>
      <c r="I1044" t="str">
        <f>VLOOKUP(A1044,'Medical Examinations'!$B$2:$K$2337,8,0)</f>
        <v>No</v>
      </c>
      <c r="J1044" t="str">
        <f>VLOOKUP(A1044,'Medical Examinations'!$B$2:$K$2337,9,0)</f>
        <v>Normal Weight</v>
      </c>
      <c r="K1044" t="str">
        <f>VLOOKUP(A1044,'Medical Examinations'!$B$2:$K$2337,10,0)</f>
        <v>Diabetes</v>
      </c>
      <c r="L1044" s="14">
        <f>VLOOKUP(A1044,'Hospitalisation Details'!B1044:L3389,10,0)</f>
        <v>24787</v>
      </c>
      <c r="M1044">
        <f>VLOOKUP(A1044,'Hospitalisation Details'!$B$2:$L$2347,6,0)</f>
        <v>10791.96</v>
      </c>
      <c r="N1044" t="str">
        <f>VLOOKUP(A1044,'Hospitalisation Details'!$B$2:$L$2347,7,0)</f>
        <v>tier - 3</v>
      </c>
      <c r="O1044" t="str">
        <f>VLOOKUP(A1044,'Hospitalisation Details'!$B$2:$L$2347,8,0)</f>
        <v>tier - 2</v>
      </c>
      <c r="P1044" t="str">
        <f>VLOOKUP(A1044,'Hospitalisation Details'!$B$2:$L$2347,9,0)</f>
        <v>R1011</v>
      </c>
      <c r="Q1044">
        <f>VLOOKUP(A1044,'Hospitalisation Details'!$B$2:$L$2347,11,0)</f>
        <v>55</v>
      </c>
    </row>
    <row r="1045" spans="1:17" ht="15.6" x14ac:dyDescent="0.3">
      <c r="A1045" s="1" t="s">
        <v>1327</v>
      </c>
      <c r="B1045" t="str">
        <f>VLOOKUP(A1045,'Customer Names'!$A$2:$E$2336,5,)</f>
        <v xml:space="preserve">  Stephen J</v>
      </c>
      <c r="C1045">
        <f>VLOOKUP(A1045,'Medical Examinations'!$B$2:$K$2337,2,)</f>
        <v>38.14</v>
      </c>
      <c r="D1045">
        <f>VLOOKUP(A1045,'Medical Examinations'!$B$2:$K$2337,3,0)</f>
        <v>5.84</v>
      </c>
      <c r="E1045" t="str">
        <f>VLOOKUP(A1045,'Medical Examinations'!$B$2:$K$2336,4,0)</f>
        <v>No</v>
      </c>
      <c r="F1045" t="str">
        <f>VLOOKUP(A1045,'Medical Examinations'!$B$2:$K$2337,5,0)</f>
        <v>No</v>
      </c>
      <c r="G1045" t="str">
        <f>VLOOKUP(A1045,'Medical Examinations'!$B$2:$K$2337,6,0)</f>
        <v>No</v>
      </c>
      <c r="H1045">
        <f>VLOOKUP(A1045,'Medical Examinations'!$B$2:$K$2337,7,0)</f>
        <v>0</v>
      </c>
      <c r="I1045" t="str">
        <f>VLOOKUP(A1045,'Medical Examinations'!$B$2:$K$2337,8,0)</f>
        <v>No</v>
      </c>
      <c r="J1045" t="str">
        <f>VLOOKUP(A1045,'Medical Examinations'!$B$2:$K$2337,9,0)</f>
        <v>Obesity</v>
      </c>
      <c r="K1045" t="str">
        <f>VLOOKUP(A1045,'Medical Examinations'!$B$2:$K$2337,10,0)</f>
        <v>Prediabetes</v>
      </c>
      <c r="L1045" s="14">
        <f>VLOOKUP(A1045,'Hospitalisation Details'!B1045:L3390,10,0)</f>
        <v>32837</v>
      </c>
      <c r="M1045">
        <f>VLOOKUP(A1045,'Hospitalisation Details'!$B$2:$L$2347,6,0)</f>
        <v>10769.75</v>
      </c>
      <c r="N1045" t="str">
        <f>VLOOKUP(A1045,'Hospitalisation Details'!$B$2:$L$2347,7,0)</f>
        <v>tier - 3</v>
      </c>
      <c r="O1045" t="str">
        <f>VLOOKUP(A1045,'Hospitalisation Details'!$B$2:$L$2347,8,0)</f>
        <v>tier - 2</v>
      </c>
      <c r="P1045" t="str">
        <f>VLOOKUP(A1045,'Hospitalisation Details'!$B$2:$L$2347,9,0)</f>
        <v>R1022</v>
      </c>
      <c r="Q1045">
        <f>VLOOKUP(A1045,'Hospitalisation Details'!$B$2:$L$2347,11,0)</f>
        <v>33</v>
      </c>
    </row>
    <row r="1046" spans="1:17" ht="15.6" x14ac:dyDescent="0.3">
      <c r="A1046" s="1" t="s">
        <v>1326</v>
      </c>
      <c r="B1046" t="str">
        <f>VLOOKUP(A1046,'Customer Names'!$A$2:$E$2336,5,)</f>
        <v xml:space="preserve">  Kathya</v>
      </c>
      <c r="C1046">
        <f>VLOOKUP(A1046,'Medical Examinations'!$B$2:$K$2337,2,)</f>
        <v>35.42</v>
      </c>
      <c r="D1046">
        <f>VLOOKUP(A1046,'Medical Examinations'!$B$2:$K$2337,3,0)</f>
        <v>8.6999999999999993</v>
      </c>
      <c r="E1046" t="str">
        <f>VLOOKUP(A1046,'Medical Examinations'!$B$2:$K$2336,4,0)</f>
        <v>Yes</v>
      </c>
      <c r="F1046" t="str">
        <f>VLOOKUP(A1046,'Medical Examinations'!$B$2:$K$2337,5,0)</f>
        <v>No</v>
      </c>
      <c r="G1046" t="str">
        <f>VLOOKUP(A1046,'Medical Examinations'!$B$2:$K$2337,6,0)</f>
        <v>No</v>
      </c>
      <c r="H1046">
        <f>VLOOKUP(A1046,'Medical Examinations'!$B$2:$K$2337,7,0)</f>
        <v>1</v>
      </c>
      <c r="I1046" t="str">
        <f>VLOOKUP(A1046,'Medical Examinations'!$B$2:$K$2337,8,0)</f>
        <v>No</v>
      </c>
      <c r="J1046" t="str">
        <f>VLOOKUP(A1046,'Medical Examinations'!$B$2:$K$2337,9,0)</f>
        <v>Obesity</v>
      </c>
      <c r="K1046" t="str">
        <f>VLOOKUP(A1046,'Medical Examinations'!$B$2:$K$2337,10,0)</f>
        <v>Diabetes</v>
      </c>
      <c r="L1046" s="14">
        <f>VLOOKUP(A1046,'Hospitalisation Details'!B1046:L3391,10,0)</f>
        <v>31653</v>
      </c>
      <c r="M1046">
        <f>VLOOKUP(A1046,'Hospitalisation Details'!$B$2:$L$2347,6,0)</f>
        <v>10749.02</v>
      </c>
      <c r="N1046" t="str">
        <f>VLOOKUP(A1046,'Hospitalisation Details'!$B$2:$L$2347,7,0)</f>
        <v>tier - 3</v>
      </c>
      <c r="O1046" t="str">
        <f>VLOOKUP(A1046,'Hospitalisation Details'!$B$2:$L$2347,8,0)</f>
        <v>tier - 1</v>
      </c>
      <c r="P1046" t="str">
        <f>VLOOKUP(A1046,'Hospitalisation Details'!$B$2:$L$2347,9,0)</f>
        <v>R1026</v>
      </c>
      <c r="Q1046">
        <f>VLOOKUP(A1046,'Hospitalisation Details'!$B$2:$L$2347,11,0)</f>
        <v>36</v>
      </c>
    </row>
    <row r="1047" spans="1:17" ht="15.6" x14ac:dyDescent="0.3">
      <c r="A1047" s="1" t="s">
        <v>1325</v>
      </c>
      <c r="B1047" t="str">
        <f>VLOOKUP(A1047,'Customer Names'!$A$2:$E$2336,5,)</f>
        <v xml:space="preserve">  Wesley</v>
      </c>
      <c r="C1047">
        <f>VLOOKUP(A1047,'Medical Examinations'!$B$2:$K$2337,2,)</f>
        <v>35.625</v>
      </c>
      <c r="D1047">
        <f>VLOOKUP(A1047,'Medical Examinations'!$B$2:$K$2337,3,0)</f>
        <v>10.79</v>
      </c>
      <c r="E1047" t="str">
        <f>VLOOKUP(A1047,'Medical Examinations'!$B$2:$K$2336,4,0)</f>
        <v>No</v>
      </c>
      <c r="F1047" t="str">
        <f>VLOOKUP(A1047,'Medical Examinations'!$B$2:$K$2337,5,0)</f>
        <v>No</v>
      </c>
      <c r="G1047" t="str">
        <f>VLOOKUP(A1047,'Medical Examinations'!$B$2:$K$2337,6,0)</f>
        <v>No</v>
      </c>
      <c r="H1047">
        <f>VLOOKUP(A1047,'Medical Examinations'!$B$2:$K$2337,7,0)</f>
        <v>0</v>
      </c>
      <c r="I1047" t="str">
        <f>VLOOKUP(A1047,'Medical Examinations'!$B$2:$K$2337,8,0)</f>
        <v>No</v>
      </c>
      <c r="J1047" t="str">
        <f>VLOOKUP(A1047,'Medical Examinations'!$B$2:$K$2337,9,0)</f>
        <v>Obesity</v>
      </c>
      <c r="K1047" t="str">
        <f>VLOOKUP(A1047,'Medical Examinations'!$B$2:$K$2337,10,0)</f>
        <v>Diabetes</v>
      </c>
      <c r="L1047" s="14">
        <f>VLOOKUP(A1047,'Hospitalisation Details'!B1047:L3392,10,0)</f>
        <v>27372</v>
      </c>
      <c r="M1047">
        <f>VLOOKUP(A1047,'Hospitalisation Details'!$B$2:$L$2347,6,0)</f>
        <v>10736.87</v>
      </c>
      <c r="N1047" t="str">
        <f>VLOOKUP(A1047,'Hospitalisation Details'!$B$2:$L$2347,7,0)</f>
        <v>tier - 3</v>
      </c>
      <c r="O1047" t="str">
        <f>VLOOKUP(A1047,'Hospitalisation Details'!$B$2:$L$2347,8,0)</f>
        <v>tier - 1</v>
      </c>
      <c r="P1047" t="str">
        <f>VLOOKUP(A1047,'Hospitalisation Details'!$B$2:$L$2347,9,0)</f>
        <v>R1016</v>
      </c>
      <c r="Q1047">
        <f>VLOOKUP(A1047,'Hospitalisation Details'!$B$2:$L$2347,11,0)</f>
        <v>48</v>
      </c>
    </row>
    <row r="1048" spans="1:17" ht="15.6" x14ac:dyDescent="0.3">
      <c r="A1048" s="1" t="s">
        <v>1324</v>
      </c>
      <c r="B1048" t="str">
        <f>VLOOKUP(A1048,'Customer Names'!$A$2:$E$2336,5,)</f>
        <v xml:space="preserve">  Tim</v>
      </c>
      <c r="C1048">
        <f>VLOOKUP(A1048,'Medical Examinations'!$B$2:$K$2337,2,)</f>
        <v>45.51</v>
      </c>
      <c r="D1048">
        <f>VLOOKUP(A1048,'Medical Examinations'!$B$2:$K$2337,3,0)</f>
        <v>4.32</v>
      </c>
      <c r="E1048" t="str">
        <f>VLOOKUP(A1048,'Medical Examinations'!$B$2:$K$2336,4,0)</f>
        <v>No</v>
      </c>
      <c r="F1048" t="str">
        <f>VLOOKUP(A1048,'Medical Examinations'!$B$2:$K$2337,5,0)</f>
        <v>No</v>
      </c>
      <c r="G1048" t="str">
        <f>VLOOKUP(A1048,'Medical Examinations'!$B$2:$K$2337,6,0)</f>
        <v>No</v>
      </c>
      <c r="H1048">
        <f>VLOOKUP(A1048,'Medical Examinations'!$B$2:$K$2337,7,0)</f>
        <v>1</v>
      </c>
      <c r="I1048" t="str">
        <f>VLOOKUP(A1048,'Medical Examinations'!$B$2:$K$2337,8,0)</f>
        <v>No</v>
      </c>
      <c r="J1048" t="str">
        <f>VLOOKUP(A1048,'Medical Examinations'!$B$2:$K$2337,9,0)</f>
        <v>Obesity</v>
      </c>
      <c r="K1048" t="str">
        <f>VLOOKUP(A1048,'Medical Examinations'!$B$2:$K$2337,10,0)</f>
        <v>Normal</v>
      </c>
      <c r="L1048" s="14">
        <f>VLOOKUP(A1048,'Hospitalisation Details'!B1048:L3393,10,0)</f>
        <v>33780</v>
      </c>
      <c r="M1048">
        <f>VLOOKUP(A1048,'Hospitalisation Details'!$B$2:$L$2347,6,0)</f>
        <v>10719.57</v>
      </c>
      <c r="N1048" t="str">
        <f>VLOOKUP(A1048,'Hospitalisation Details'!$B$2:$L$2347,7,0)</f>
        <v>tier - 3</v>
      </c>
      <c r="O1048" t="str">
        <f>VLOOKUP(A1048,'Hospitalisation Details'!$B$2:$L$2347,8,0)</f>
        <v>tier - 1</v>
      </c>
      <c r="P1048" t="str">
        <f>VLOOKUP(A1048,'Hospitalisation Details'!$B$2:$L$2347,9,0)</f>
        <v>R1012</v>
      </c>
      <c r="Q1048">
        <f>VLOOKUP(A1048,'Hospitalisation Details'!$B$2:$L$2347,11,0)</f>
        <v>30</v>
      </c>
    </row>
    <row r="1049" spans="1:17" ht="15.6" x14ac:dyDescent="0.3">
      <c r="A1049" s="1" t="s">
        <v>1323</v>
      </c>
      <c r="B1049" t="str">
        <f>VLOOKUP(A1049,'Customer Names'!$A$2:$E$2336,5,)</f>
        <v xml:space="preserve">  Jamie L</v>
      </c>
      <c r="C1049">
        <f>VLOOKUP(A1049,'Medical Examinations'!$B$2:$K$2337,2,)</f>
        <v>37.1</v>
      </c>
      <c r="D1049">
        <f>VLOOKUP(A1049,'Medical Examinations'!$B$2:$K$2337,3,0)</f>
        <v>7.19</v>
      </c>
      <c r="E1049" t="str">
        <f>VLOOKUP(A1049,'Medical Examinations'!$B$2:$K$2336,4,0)</f>
        <v>Yes</v>
      </c>
      <c r="F1049" t="str">
        <f>VLOOKUP(A1049,'Medical Examinations'!$B$2:$K$2337,5,0)</f>
        <v>No</v>
      </c>
      <c r="G1049" t="str">
        <f>VLOOKUP(A1049,'Medical Examinations'!$B$2:$K$2337,6,0)</f>
        <v>No</v>
      </c>
      <c r="H1049">
        <f>VLOOKUP(A1049,'Medical Examinations'!$B$2:$K$2337,7,0)</f>
        <v>0</v>
      </c>
      <c r="I1049" t="str">
        <f>VLOOKUP(A1049,'Medical Examinations'!$B$2:$K$2337,8,0)</f>
        <v>No</v>
      </c>
      <c r="J1049" t="str">
        <f>VLOOKUP(A1049,'Medical Examinations'!$B$2:$K$2337,9,0)</f>
        <v>Obesity</v>
      </c>
      <c r="K1049" t="str">
        <f>VLOOKUP(A1049,'Medical Examinations'!$B$2:$K$2337,10,0)</f>
        <v>Diabetes</v>
      </c>
      <c r="L1049" s="14">
        <f>VLOOKUP(A1049,'Hospitalisation Details'!B1049:L3394,10,0)</f>
        <v>24750</v>
      </c>
      <c r="M1049">
        <f>VLOOKUP(A1049,'Hospitalisation Details'!$B$2:$L$2347,6,0)</f>
        <v>10713.64</v>
      </c>
      <c r="N1049" t="str">
        <f>VLOOKUP(A1049,'Hospitalisation Details'!$B$2:$L$2347,7,0)</f>
        <v>tier - 3</v>
      </c>
      <c r="O1049" t="str">
        <f>VLOOKUP(A1049,'Hospitalisation Details'!$B$2:$L$2347,8,0)</f>
        <v>tier - 3</v>
      </c>
      <c r="P1049" t="str">
        <f>VLOOKUP(A1049,'Hospitalisation Details'!$B$2:$L$2347,9,0)</f>
        <v>R1011</v>
      </c>
      <c r="Q1049">
        <f>VLOOKUP(A1049,'Hospitalisation Details'!$B$2:$L$2347,11,0)</f>
        <v>55</v>
      </c>
    </row>
    <row r="1050" spans="1:17" ht="15.6" x14ac:dyDescent="0.3">
      <c r="A1050" s="1" t="s">
        <v>1322</v>
      </c>
      <c r="B1050" t="str">
        <f>VLOOKUP(A1050,'Customer Names'!$A$2:$E$2336,5,)</f>
        <v xml:space="preserve">  Alexandra</v>
      </c>
      <c r="C1050">
        <f>VLOOKUP(A1050,'Medical Examinations'!$B$2:$K$2337,2,)</f>
        <v>30.5</v>
      </c>
      <c r="D1050">
        <f>VLOOKUP(A1050,'Medical Examinations'!$B$2:$K$2337,3,0)</f>
        <v>11.94</v>
      </c>
      <c r="E1050" t="str">
        <f>VLOOKUP(A1050,'Medical Examinations'!$B$2:$K$2336,4,0)</f>
        <v>Yes</v>
      </c>
      <c r="F1050" t="str">
        <f>VLOOKUP(A1050,'Medical Examinations'!$B$2:$K$2337,5,0)</f>
        <v>No</v>
      </c>
      <c r="G1050" t="str">
        <f>VLOOKUP(A1050,'Medical Examinations'!$B$2:$K$2337,6,0)</f>
        <v>No</v>
      </c>
      <c r="H1050">
        <f>VLOOKUP(A1050,'Medical Examinations'!$B$2:$K$2337,7,0)</f>
        <v>0</v>
      </c>
      <c r="I1050" t="str">
        <f>VLOOKUP(A1050,'Medical Examinations'!$B$2:$K$2337,8,0)</f>
        <v>No</v>
      </c>
      <c r="J1050" t="str">
        <f>VLOOKUP(A1050,'Medical Examinations'!$B$2:$K$2337,9,0)</f>
        <v>Obesity</v>
      </c>
      <c r="K1050" t="str">
        <f>VLOOKUP(A1050,'Medical Examinations'!$B$2:$K$2337,10,0)</f>
        <v>Diabetes</v>
      </c>
      <c r="L1050" s="14">
        <f>VLOOKUP(A1050,'Hospitalisation Details'!B1050:L3395,10,0)</f>
        <v>24683</v>
      </c>
      <c r="M1050">
        <f>VLOOKUP(A1050,'Hospitalisation Details'!$B$2:$L$2347,6,0)</f>
        <v>10704.47</v>
      </c>
      <c r="N1050" t="str">
        <f>VLOOKUP(A1050,'Hospitalisation Details'!$B$2:$L$2347,7,0)</f>
        <v>tier - 3</v>
      </c>
      <c r="O1050" t="str">
        <f>VLOOKUP(A1050,'Hospitalisation Details'!$B$2:$L$2347,8,0)</f>
        <v>tier - 2</v>
      </c>
      <c r="P1050" t="str">
        <f>VLOOKUP(A1050,'Hospitalisation Details'!$B$2:$L$2347,9,0)</f>
        <v>R1011</v>
      </c>
      <c r="Q1050">
        <f>VLOOKUP(A1050,'Hospitalisation Details'!$B$2:$L$2347,11,0)</f>
        <v>55</v>
      </c>
    </row>
    <row r="1051" spans="1:17" ht="15.6" x14ac:dyDescent="0.3">
      <c r="A1051" s="1" t="s">
        <v>1321</v>
      </c>
      <c r="B1051" t="str">
        <f>VLOOKUP(A1051,'Customer Names'!$A$2:$E$2336,5,)</f>
        <v xml:space="preserve">  Tiffany</v>
      </c>
      <c r="C1051">
        <f>VLOOKUP(A1051,'Medical Examinations'!$B$2:$K$2337,2,)</f>
        <v>28.16</v>
      </c>
      <c r="D1051">
        <f>VLOOKUP(A1051,'Medical Examinations'!$B$2:$K$2337,3,0)</f>
        <v>5.56</v>
      </c>
      <c r="E1051" t="str">
        <f>VLOOKUP(A1051,'Medical Examinations'!$B$2:$K$2336,4,0)</f>
        <v>No</v>
      </c>
      <c r="F1051" t="str">
        <f>VLOOKUP(A1051,'Medical Examinations'!$B$2:$K$2337,5,0)</f>
        <v>No</v>
      </c>
      <c r="G1051" t="str">
        <f>VLOOKUP(A1051,'Medical Examinations'!$B$2:$K$2337,6,0)</f>
        <v>No</v>
      </c>
      <c r="H1051">
        <f>VLOOKUP(A1051,'Medical Examinations'!$B$2:$K$2337,7,0)</f>
        <v>2</v>
      </c>
      <c r="I1051" t="str">
        <f>VLOOKUP(A1051,'Medical Examinations'!$B$2:$K$2337,8,0)</f>
        <v>No</v>
      </c>
      <c r="J1051" t="str">
        <f>VLOOKUP(A1051,'Medical Examinations'!$B$2:$K$2337,9,0)</f>
        <v>Overweight</v>
      </c>
      <c r="K1051" t="str">
        <f>VLOOKUP(A1051,'Medical Examinations'!$B$2:$K$2337,10,0)</f>
        <v>Normal</v>
      </c>
      <c r="L1051" s="14">
        <f>VLOOKUP(A1051,'Hospitalisation Details'!B1051:L3396,10,0)</f>
        <v>26596</v>
      </c>
      <c r="M1051">
        <f>VLOOKUP(A1051,'Hospitalisation Details'!$B$2:$L$2347,6,0)</f>
        <v>10702.64</v>
      </c>
      <c r="N1051" t="str">
        <f>VLOOKUP(A1051,'Hospitalisation Details'!$B$2:$L$2347,7,0)</f>
        <v>tier - 3</v>
      </c>
      <c r="O1051" t="str">
        <f>VLOOKUP(A1051,'Hospitalisation Details'!$B$2:$L$2347,8,0)</f>
        <v>tier - 3</v>
      </c>
      <c r="P1051" t="str">
        <f>VLOOKUP(A1051,'Hospitalisation Details'!$B$2:$L$2347,9,0)</f>
        <v>R1013</v>
      </c>
      <c r="Q1051">
        <f>VLOOKUP(A1051,'Hospitalisation Details'!$B$2:$L$2347,11,0)</f>
        <v>50</v>
      </c>
    </row>
    <row r="1052" spans="1:17" ht="15.6" x14ac:dyDescent="0.3">
      <c r="A1052" s="1" t="s">
        <v>1320</v>
      </c>
      <c r="B1052" t="str">
        <f>VLOOKUP(A1052,'Customer Names'!$A$2:$E$2336,5,)</f>
        <v xml:space="preserve">  Rebecca J</v>
      </c>
      <c r="C1052">
        <f>VLOOKUP(A1052,'Medical Examinations'!$B$2:$K$2337,2,)</f>
        <v>29.1</v>
      </c>
      <c r="D1052">
        <f>VLOOKUP(A1052,'Medical Examinations'!$B$2:$K$2337,3,0)</f>
        <v>5.64</v>
      </c>
      <c r="E1052" t="str">
        <f>VLOOKUP(A1052,'Medical Examinations'!$B$2:$K$2336,4,0)</f>
        <v>Yes</v>
      </c>
      <c r="F1052" t="str">
        <f>VLOOKUP(A1052,'Medical Examinations'!$B$2:$K$2337,5,0)</f>
        <v>No</v>
      </c>
      <c r="G1052" t="str">
        <f>VLOOKUP(A1052,'Medical Examinations'!$B$2:$K$2337,6,0)</f>
        <v>No</v>
      </c>
      <c r="H1052">
        <f>VLOOKUP(A1052,'Medical Examinations'!$B$2:$K$2337,7,0)</f>
        <v>0</v>
      </c>
      <c r="I1052" t="str">
        <f>VLOOKUP(A1052,'Medical Examinations'!$B$2:$K$2337,8,0)</f>
        <v>No</v>
      </c>
      <c r="J1052" t="str">
        <f>VLOOKUP(A1052,'Medical Examinations'!$B$2:$K$2337,9,0)</f>
        <v>Overweight</v>
      </c>
      <c r="K1052" t="str">
        <f>VLOOKUP(A1052,'Medical Examinations'!$B$2:$K$2337,10,0)</f>
        <v>Normal</v>
      </c>
      <c r="L1052" s="14">
        <f>VLOOKUP(A1052,'Hospitalisation Details'!B1052:L3397,10,0)</f>
        <v>28033</v>
      </c>
      <c r="M1052">
        <f>VLOOKUP(A1052,'Hospitalisation Details'!$B$2:$L$2347,6,0)</f>
        <v>10698.38</v>
      </c>
      <c r="N1052" t="str">
        <f>VLOOKUP(A1052,'Hospitalisation Details'!$B$2:$L$2347,7,0)</f>
        <v>tier - 3</v>
      </c>
      <c r="O1052" t="str">
        <f>VLOOKUP(A1052,'Hospitalisation Details'!$B$2:$L$2347,8,0)</f>
        <v>tier - 1</v>
      </c>
      <c r="P1052" t="str">
        <f>VLOOKUP(A1052,'Hospitalisation Details'!$B$2:$L$2347,9,0)</f>
        <v>R1025</v>
      </c>
      <c r="Q1052">
        <f>VLOOKUP(A1052,'Hospitalisation Details'!$B$2:$L$2347,11,0)</f>
        <v>46</v>
      </c>
    </row>
    <row r="1053" spans="1:17" ht="15.6" x14ac:dyDescent="0.3">
      <c r="A1053" s="1" t="s">
        <v>1319</v>
      </c>
      <c r="B1053" t="str">
        <f>VLOOKUP(A1053,'Customer Names'!$A$2:$E$2336,5,)</f>
        <v xml:space="preserve">  Austin T</v>
      </c>
      <c r="C1053">
        <f>VLOOKUP(A1053,'Medical Examinations'!$B$2:$K$2337,2,)</f>
        <v>30.22</v>
      </c>
      <c r="D1053">
        <f>VLOOKUP(A1053,'Medical Examinations'!$B$2:$K$2337,3,0)</f>
        <v>4.6500000000000004</v>
      </c>
      <c r="E1053" t="str">
        <f>VLOOKUP(A1053,'Medical Examinations'!$B$2:$K$2336,4,0)</f>
        <v>No</v>
      </c>
      <c r="F1053" t="str">
        <f>VLOOKUP(A1053,'Medical Examinations'!$B$2:$K$2337,5,0)</f>
        <v>No</v>
      </c>
      <c r="G1053" t="str">
        <f>VLOOKUP(A1053,'Medical Examinations'!$B$2:$K$2337,6,0)</f>
        <v>No</v>
      </c>
      <c r="H1053">
        <f>VLOOKUP(A1053,'Medical Examinations'!$B$2:$K$2337,7,0)</f>
        <v>0</v>
      </c>
      <c r="I1053" t="str">
        <f>VLOOKUP(A1053,'Medical Examinations'!$B$2:$K$2337,8,0)</f>
        <v>No</v>
      </c>
      <c r="J1053" t="str">
        <f>VLOOKUP(A1053,'Medical Examinations'!$B$2:$K$2337,9,0)</f>
        <v>Obesity</v>
      </c>
      <c r="K1053" t="str">
        <f>VLOOKUP(A1053,'Medical Examinations'!$B$2:$K$2337,10,0)</f>
        <v>Normal</v>
      </c>
      <c r="L1053" s="14">
        <f>VLOOKUP(A1053,'Hospitalisation Details'!B1053:L3398,10,0)</f>
        <v>28339</v>
      </c>
      <c r="M1053">
        <f>VLOOKUP(A1053,'Hospitalisation Details'!$B$2:$L$2347,6,0)</f>
        <v>10690.11</v>
      </c>
      <c r="N1053" t="str">
        <f>VLOOKUP(A1053,'Hospitalisation Details'!$B$2:$L$2347,7,0)</f>
        <v>tier - 3</v>
      </c>
      <c r="O1053" t="str">
        <f>VLOOKUP(A1053,'Hospitalisation Details'!$B$2:$L$2347,8,0)</f>
        <v>tier - 2</v>
      </c>
      <c r="P1053" t="str">
        <f>VLOOKUP(A1053,'Hospitalisation Details'!$B$2:$L$2347,9,0)</f>
        <v>R1021</v>
      </c>
      <c r="Q1053">
        <f>VLOOKUP(A1053,'Hospitalisation Details'!$B$2:$L$2347,11,0)</f>
        <v>45</v>
      </c>
    </row>
    <row r="1054" spans="1:17" ht="15.6" x14ac:dyDescent="0.3">
      <c r="A1054" s="1" t="s">
        <v>1318</v>
      </c>
      <c r="B1054" t="str">
        <f>VLOOKUP(A1054,'Customer Names'!$A$2:$E$2336,5,)</f>
        <v xml:space="preserve">  Jamie T</v>
      </c>
      <c r="C1054">
        <f>VLOOKUP(A1054,'Medical Examinations'!$B$2:$K$2337,2,)</f>
        <v>24.29</v>
      </c>
      <c r="D1054">
        <f>VLOOKUP(A1054,'Medical Examinations'!$B$2:$K$2337,3,0)</f>
        <v>9.0500000000000007</v>
      </c>
      <c r="E1054" t="str">
        <f>VLOOKUP(A1054,'Medical Examinations'!$B$2:$K$2336,4,0)</f>
        <v>No</v>
      </c>
      <c r="F1054" t="str">
        <f>VLOOKUP(A1054,'Medical Examinations'!$B$2:$K$2337,5,0)</f>
        <v>No</v>
      </c>
      <c r="G1054" t="str">
        <f>VLOOKUP(A1054,'Medical Examinations'!$B$2:$K$2337,6,0)</f>
        <v>No</v>
      </c>
      <c r="H1054">
        <f>VLOOKUP(A1054,'Medical Examinations'!$B$2:$K$2337,7,0)</f>
        <v>0</v>
      </c>
      <c r="I1054" t="str">
        <f>VLOOKUP(A1054,'Medical Examinations'!$B$2:$K$2337,8,0)</f>
        <v>No</v>
      </c>
      <c r="J1054" t="str">
        <f>VLOOKUP(A1054,'Medical Examinations'!$B$2:$K$2337,9,0)</f>
        <v>Normal Weight</v>
      </c>
      <c r="K1054" t="str">
        <f>VLOOKUP(A1054,'Medical Examinations'!$B$2:$K$2337,10,0)</f>
        <v>Diabetes</v>
      </c>
      <c r="L1054" s="14">
        <f>VLOOKUP(A1054,'Hospitalisation Details'!B1054:L3399,10,0)</f>
        <v>22896</v>
      </c>
      <c r="M1054">
        <f>VLOOKUP(A1054,'Hospitalisation Details'!$B$2:$L$2347,6,0)</f>
        <v>10676.83</v>
      </c>
      <c r="N1054" t="str">
        <f>VLOOKUP(A1054,'Hospitalisation Details'!$B$2:$L$2347,7,0)</f>
        <v>tier - 3</v>
      </c>
      <c r="O1054" t="str">
        <f>VLOOKUP(A1054,'Hospitalisation Details'!$B$2:$L$2347,8,0)</f>
        <v>tier - 3</v>
      </c>
      <c r="P1054" t="str">
        <f>VLOOKUP(A1054,'Hospitalisation Details'!$B$2:$L$2347,9,0)</f>
        <v>R1013</v>
      </c>
      <c r="Q1054">
        <f>VLOOKUP(A1054,'Hospitalisation Details'!$B$2:$L$2347,11,0)</f>
        <v>60</v>
      </c>
    </row>
    <row r="1055" spans="1:17" ht="15.6" x14ac:dyDescent="0.3">
      <c r="A1055" s="1" t="s">
        <v>1317</v>
      </c>
      <c r="B1055" t="str">
        <f>VLOOKUP(A1055,'Customer Names'!$A$2:$E$2336,5,)</f>
        <v xml:space="preserve">  Matthew T</v>
      </c>
      <c r="C1055">
        <f>VLOOKUP(A1055,'Medical Examinations'!$B$2:$K$2337,2,)</f>
        <v>29.39</v>
      </c>
      <c r="D1055">
        <f>VLOOKUP(A1055,'Medical Examinations'!$B$2:$K$2337,3,0)</f>
        <v>4.5199999999999996</v>
      </c>
      <c r="E1055" t="str">
        <f>VLOOKUP(A1055,'Medical Examinations'!$B$2:$K$2336,4,0)</f>
        <v>Yes</v>
      </c>
      <c r="F1055" t="str">
        <f>VLOOKUP(A1055,'Medical Examinations'!$B$2:$K$2337,5,0)</f>
        <v>No</v>
      </c>
      <c r="G1055" t="str">
        <f>VLOOKUP(A1055,'Medical Examinations'!$B$2:$K$2337,6,0)</f>
        <v>No</v>
      </c>
      <c r="H1055">
        <f>VLOOKUP(A1055,'Medical Examinations'!$B$2:$K$2337,7,0)</f>
        <v>0</v>
      </c>
      <c r="I1055" t="str">
        <f>VLOOKUP(A1055,'Medical Examinations'!$B$2:$K$2337,8,0)</f>
        <v>No</v>
      </c>
      <c r="J1055" t="str">
        <f>VLOOKUP(A1055,'Medical Examinations'!$B$2:$K$2337,9,0)</f>
        <v>Overweight</v>
      </c>
      <c r="K1055" t="str">
        <f>VLOOKUP(A1055,'Medical Examinations'!$B$2:$K$2337,10,0)</f>
        <v>Normal</v>
      </c>
      <c r="L1055" s="14">
        <f>VLOOKUP(A1055,'Hospitalisation Details'!B1055:L3400,10,0)</f>
        <v>28086</v>
      </c>
      <c r="M1055">
        <f>VLOOKUP(A1055,'Hospitalisation Details'!$B$2:$L$2347,6,0)</f>
        <v>10665.44</v>
      </c>
      <c r="N1055" t="str">
        <f>VLOOKUP(A1055,'Hospitalisation Details'!$B$2:$L$2347,7,0)</f>
        <v>tier - 3</v>
      </c>
      <c r="O1055" t="str">
        <f>VLOOKUP(A1055,'Hospitalisation Details'!$B$2:$L$2347,8,0)</f>
        <v>tier - 2</v>
      </c>
      <c r="P1055" t="str">
        <f>VLOOKUP(A1055,'Hospitalisation Details'!$B$2:$L$2347,9,0)</f>
        <v>R1021</v>
      </c>
      <c r="Q1055">
        <f>VLOOKUP(A1055,'Hospitalisation Details'!$B$2:$L$2347,11,0)</f>
        <v>46</v>
      </c>
    </row>
    <row r="1056" spans="1:17" ht="15.6" x14ac:dyDescent="0.3">
      <c r="A1056" s="1" t="s">
        <v>1316</v>
      </c>
      <c r="B1056" t="str">
        <f>VLOOKUP(A1056,'Customer Names'!$A$2:$E$2336,5,)</f>
        <v xml:space="preserve">  Emily</v>
      </c>
      <c r="C1056">
        <f>VLOOKUP(A1056,'Medical Examinations'!$B$2:$K$2337,2,)</f>
        <v>25.66</v>
      </c>
      <c r="D1056">
        <f>VLOOKUP(A1056,'Medical Examinations'!$B$2:$K$2337,3,0)</f>
        <v>4.62</v>
      </c>
      <c r="E1056" t="str">
        <f>VLOOKUP(A1056,'Medical Examinations'!$B$2:$K$2336,4,0)</f>
        <v>Yes</v>
      </c>
      <c r="F1056" t="str">
        <f>VLOOKUP(A1056,'Medical Examinations'!$B$2:$K$2337,5,0)</f>
        <v>No</v>
      </c>
      <c r="G1056" t="str">
        <f>VLOOKUP(A1056,'Medical Examinations'!$B$2:$K$2337,6,0)</f>
        <v>No</v>
      </c>
      <c r="H1056">
        <f>VLOOKUP(A1056,'Medical Examinations'!$B$2:$K$2337,7,0)</f>
        <v>1</v>
      </c>
      <c r="I1056" t="str">
        <f>VLOOKUP(A1056,'Medical Examinations'!$B$2:$K$2337,8,0)</f>
        <v>No</v>
      </c>
      <c r="J1056" t="str">
        <f>VLOOKUP(A1056,'Medical Examinations'!$B$2:$K$2337,9,0)</f>
        <v>Overweight</v>
      </c>
      <c r="K1056" t="str">
        <f>VLOOKUP(A1056,'Medical Examinations'!$B$2:$K$2337,10,0)</f>
        <v>Normal</v>
      </c>
      <c r="L1056" s="14">
        <f>VLOOKUP(A1056,'Hospitalisation Details'!B1056:L3401,10,0)</f>
        <v>23597</v>
      </c>
      <c r="M1056">
        <f>VLOOKUP(A1056,'Hospitalisation Details'!$B$2:$L$2347,6,0)</f>
        <v>10627.81</v>
      </c>
      <c r="N1056" t="str">
        <f>VLOOKUP(A1056,'Hospitalisation Details'!$B$2:$L$2347,7,0)</f>
        <v>tier - 3</v>
      </c>
      <c r="O1056" t="str">
        <f>VLOOKUP(A1056,'Hospitalisation Details'!$B$2:$L$2347,8,0)</f>
        <v>tier - 3</v>
      </c>
      <c r="P1056" t="str">
        <f>VLOOKUP(A1056,'Hospitalisation Details'!$B$2:$L$2347,9,0)</f>
        <v>R1013</v>
      </c>
      <c r="Q1056">
        <f>VLOOKUP(A1056,'Hospitalisation Details'!$B$2:$L$2347,11,0)</f>
        <v>58</v>
      </c>
    </row>
    <row r="1057" spans="1:17" ht="15.6" x14ac:dyDescent="0.3">
      <c r="A1057" s="1" t="s">
        <v>1315</v>
      </c>
      <c r="B1057" t="str">
        <f>VLOOKUP(A1057,'Customer Names'!$A$2:$E$2336,5,)</f>
        <v xml:space="preserve">  Gillian</v>
      </c>
      <c r="C1057">
        <f>VLOOKUP(A1057,'Medical Examinations'!$B$2:$K$2337,2,)</f>
        <v>39.11</v>
      </c>
      <c r="D1057">
        <f>VLOOKUP(A1057,'Medical Examinations'!$B$2:$K$2337,3,0)</f>
        <v>5.87</v>
      </c>
      <c r="E1057" t="str">
        <f>VLOOKUP(A1057,'Medical Examinations'!$B$2:$K$2336,4,0)</f>
        <v>No</v>
      </c>
      <c r="F1057" t="str">
        <f>VLOOKUP(A1057,'Medical Examinations'!$B$2:$K$2337,5,0)</f>
        <v>No</v>
      </c>
      <c r="G1057" t="str">
        <f>VLOOKUP(A1057,'Medical Examinations'!$B$2:$K$2337,6,0)</f>
        <v>No</v>
      </c>
      <c r="H1057">
        <f>VLOOKUP(A1057,'Medical Examinations'!$B$2:$K$2337,7,0)</f>
        <v>0</v>
      </c>
      <c r="I1057" t="str">
        <f>VLOOKUP(A1057,'Medical Examinations'!$B$2:$K$2337,8,0)</f>
        <v>No</v>
      </c>
      <c r="J1057" t="str">
        <f>VLOOKUP(A1057,'Medical Examinations'!$B$2:$K$2337,9,0)</f>
        <v>Obesity</v>
      </c>
      <c r="K1057" t="str">
        <f>VLOOKUP(A1057,'Medical Examinations'!$B$2:$K$2337,10,0)</f>
        <v>Prediabetes</v>
      </c>
      <c r="L1057" s="14">
        <f>VLOOKUP(A1057,'Hospitalisation Details'!B1057:L3402,10,0)</f>
        <v>33060</v>
      </c>
      <c r="M1057">
        <f>VLOOKUP(A1057,'Hospitalisation Details'!$B$2:$L$2347,6,0)</f>
        <v>10620.26</v>
      </c>
      <c r="N1057" t="str">
        <f>VLOOKUP(A1057,'Hospitalisation Details'!$B$2:$L$2347,7,0)</f>
        <v>tier - 3</v>
      </c>
      <c r="O1057" t="str">
        <f>VLOOKUP(A1057,'Hospitalisation Details'!$B$2:$L$2347,8,0)</f>
        <v>tier - 3</v>
      </c>
      <c r="P1057" t="str">
        <f>VLOOKUP(A1057,'Hospitalisation Details'!$B$2:$L$2347,9,0)</f>
        <v>R1012</v>
      </c>
      <c r="Q1057">
        <f>VLOOKUP(A1057,'Hospitalisation Details'!$B$2:$L$2347,11,0)</f>
        <v>32</v>
      </c>
    </row>
    <row r="1058" spans="1:17" ht="15.6" x14ac:dyDescent="0.3">
      <c r="A1058" s="1" t="s">
        <v>1314</v>
      </c>
      <c r="B1058" t="str">
        <f>VLOOKUP(A1058,'Customer Names'!$A$2:$E$2336,5,)</f>
        <v xml:space="preserve">  Brenn E</v>
      </c>
      <c r="C1058">
        <f>VLOOKUP(A1058,'Medical Examinations'!$B$2:$K$2337,2,)</f>
        <v>43.78</v>
      </c>
      <c r="D1058">
        <f>VLOOKUP(A1058,'Medical Examinations'!$B$2:$K$2337,3,0)</f>
        <v>5.71</v>
      </c>
      <c r="E1058" t="str">
        <f>VLOOKUP(A1058,'Medical Examinations'!$B$2:$K$2336,4,0)</f>
        <v>No</v>
      </c>
      <c r="F1058" t="str">
        <f>VLOOKUP(A1058,'Medical Examinations'!$B$2:$K$2337,5,0)</f>
        <v>No</v>
      </c>
      <c r="G1058" t="str">
        <f>VLOOKUP(A1058,'Medical Examinations'!$B$2:$K$2337,6,0)</f>
        <v>No</v>
      </c>
      <c r="H1058">
        <f>VLOOKUP(A1058,'Medical Examinations'!$B$2:$K$2337,7,0)</f>
        <v>1</v>
      </c>
      <c r="I1058" t="str">
        <f>VLOOKUP(A1058,'Medical Examinations'!$B$2:$K$2337,8,0)</f>
        <v>No</v>
      </c>
      <c r="J1058" t="str">
        <f>VLOOKUP(A1058,'Medical Examinations'!$B$2:$K$2337,9,0)</f>
        <v>Obesity</v>
      </c>
      <c r="K1058" t="str">
        <f>VLOOKUP(A1058,'Medical Examinations'!$B$2:$K$2337,10,0)</f>
        <v>Prediabetes</v>
      </c>
      <c r="L1058" s="14">
        <f>VLOOKUP(A1058,'Hospitalisation Details'!B1058:L3403,10,0)</f>
        <v>33808</v>
      </c>
      <c r="M1058">
        <f>VLOOKUP(A1058,'Hospitalisation Details'!$B$2:$L$2347,6,0)</f>
        <v>10617.04</v>
      </c>
      <c r="N1058" t="str">
        <f>VLOOKUP(A1058,'Hospitalisation Details'!$B$2:$L$2347,7,0)</f>
        <v>tier - 3</v>
      </c>
      <c r="O1058" t="str">
        <f>VLOOKUP(A1058,'Hospitalisation Details'!$B$2:$L$2347,8,0)</f>
        <v>tier - 3</v>
      </c>
      <c r="P1058" t="str">
        <f>VLOOKUP(A1058,'Hospitalisation Details'!$B$2:$L$2347,9,0)</f>
        <v>R1026</v>
      </c>
      <c r="Q1058">
        <f>VLOOKUP(A1058,'Hospitalisation Details'!$B$2:$L$2347,11,0)</f>
        <v>30</v>
      </c>
    </row>
    <row r="1059" spans="1:17" ht="15.6" x14ac:dyDescent="0.3">
      <c r="A1059" s="1" t="s">
        <v>1313</v>
      </c>
      <c r="B1059" t="str">
        <f>VLOOKUP(A1059,'Customer Names'!$A$2:$E$2336,5,)</f>
        <v xml:space="preserve">  Lisa M</v>
      </c>
      <c r="C1059">
        <f>VLOOKUP(A1059,'Medical Examinations'!$B$2:$K$2337,2,)</f>
        <v>24.35</v>
      </c>
      <c r="D1059">
        <f>VLOOKUP(A1059,'Medical Examinations'!$B$2:$K$2337,3,0)</f>
        <v>9.08</v>
      </c>
      <c r="E1059" t="str">
        <f>VLOOKUP(A1059,'Medical Examinations'!$B$2:$K$2336,4,0)</f>
        <v>No</v>
      </c>
      <c r="F1059" t="str">
        <f>VLOOKUP(A1059,'Medical Examinations'!$B$2:$K$2337,5,0)</f>
        <v>No</v>
      </c>
      <c r="G1059" t="str">
        <f>VLOOKUP(A1059,'Medical Examinations'!$B$2:$K$2337,6,0)</f>
        <v>No</v>
      </c>
      <c r="H1059">
        <f>VLOOKUP(A1059,'Medical Examinations'!$B$2:$K$2337,7,0)</f>
        <v>0</v>
      </c>
      <c r="I1059" t="str">
        <f>VLOOKUP(A1059,'Medical Examinations'!$B$2:$K$2337,8,0)</f>
        <v>No</v>
      </c>
      <c r="J1059" t="str">
        <f>VLOOKUP(A1059,'Medical Examinations'!$B$2:$K$2337,9,0)</f>
        <v>Normal Weight</v>
      </c>
      <c r="K1059" t="str">
        <f>VLOOKUP(A1059,'Medical Examinations'!$B$2:$K$2337,10,0)</f>
        <v>Diabetes</v>
      </c>
      <c r="L1059" s="14">
        <f>VLOOKUP(A1059,'Hospitalisation Details'!B1059:L3404,10,0)</f>
        <v>23920</v>
      </c>
      <c r="M1059">
        <f>VLOOKUP(A1059,'Hospitalisation Details'!$B$2:$L$2347,6,0)</f>
        <v>10608.67</v>
      </c>
      <c r="N1059" t="str">
        <f>VLOOKUP(A1059,'Hospitalisation Details'!$B$2:$L$2347,7,0)</f>
        <v>tier - 3</v>
      </c>
      <c r="O1059" t="str">
        <f>VLOOKUP(A1059,'Hospitalisation Details'!$B$2:$L$2347,8,0)</f>
        <v>tier - 3</v>
      </c>
      <c r="P1059" t="str">
        <f>VLOOKUP(A1059,'Hospitalisation Details'!$B$2:$L$2347,9,0)</f>
        <v>R1012</v>
      </c>
      <c r="Q1059">
        <f>VLOOKUP(A1059,'Hospitalisation Details'!$B$2:$L$2347,11,0)</f>
        <v>57</v>
      </c>
    </row>
    <row r="1060" spans="1:17" ht="15.6" x14ac:dyDescent="0.3">
      <c r="A1060" s="1" t="s">
        <v>1312</v>
      </c>
      <c r="B1060" t="str">
        <f>VLOOKUP(A1060,'Customer Names'!$A$2:$E$2336,5,)</f>
        <v xml:space="preserve">  Matt</v>
      </c>
      <c r="C1060">
        <f>VLOOKUP(A1060,'Medical Examinations'!$B$2:$K$2337,2,)</f>
        <v>40.299999999999997</v>
      </c>
      <c r="D1060">
        <f>VLOOKUP(A1060,'Medical Examinations'!$B$2:$K$2337,3,0)</f>
        <v>5.3</v>
      </c>
      <c r="E1060" t="str">
        <f>VLOOKUP(A1060,'Medical Examinations'!$B$2:$K$2336,4,0)</f>
        <v>Yes</v>
      </c>
      <c r="F1060" t="str">
        <f>VLOOKUP(A1060,'Medical Examinations'!$B$2:$K$2337,5,0)</f>
        <v>No</v>
      </c>
      <c r="G1060" t="str">
        <f>VLOOKUP(A1060,'Medical Examinations'!$B$2:$K$2337,6,0)</f>
        <v>No</v>
      </c>
      <c r="H1060">
        <f>VLOOKUP(A1060,'Medical Examinations'!$B$2:$K$2337,7,0)</f>
        <v>2</v>
      </c>
      <c r="I1060" t="str">
        <f>VLOOKUP(A1060,'Medical Examinations'!$B$2:$K$2337,8,0)</f>
        <v>No</v>
      </c>
      <c r="J1060" t="str">
        <f>VLOOKUP(A1060,'Medical Examinations'!$B$2:$K$2337,9,0)</f>
        <v>Obesity</v>
      </c>
      <c r="K1060" t="str">
        <f>VLOOKUP(A1060,'Medical Examinations'!$B$2:$K$2337,10,0)</f>
        <v>Normal</v>
      </c>
      <c r="L1060" s="14">
        <f>VLOOKUP(A1060,'Hospitalisation Details'!B1060:L3405,10,0)</f>
        <v>24290</v>
      </c>
      <c r="M1060">
        <f>VLOOKUP(A1060,'Hospitalisation Details'!$B$2:$L$2347,6,0)</f>
        <v>10602.39</v>
      </c>
      <c r="N1060" t="str">
        <f>VLOOKUP(A1060,'Hospitalisation Details'!$B$2:$L$2347,7,0)</f>
        <v>tier - 3</v>
      </c>
      <c r="O1060" t="str">
        <f>VLOOKUP(A1060,'Hospitalisation Details'!$B$2:$L$2347,8,0)</f>
        <v>tier - 3</v>
      </c>
      <c r="P1060" t="str">
        <f>VLOOKUP(A1060,'Hospitalisation Details'!$B$2:$L$2347,9,0)</f>
        <v>R1011</v>
      </c>
      <c r="Q1060">
        <f>VLOOKUP(A1060,'Hospitalisation Details'!$B$2:$L$2347,11,0)</f>
        <v>56</v>
      </c>
    </row>
    <row r="1061" spans="1:17" ht="15.6" x14ac:dyDescent="0.3">
      <c r="A1061" s="1" t="s">
        <v>1311</v>
      </c>
      <c r="B1061" t="str">
        <f>VLOOKUP(A1061,'Customer Names'!$A$2:$E$2336,5,)</f>
        <v xml:space="preserve">  Thomas A</v>
      </c>
      <c r="C1061">
        <f>VLOOKUP(A1061,'Medical Examinations'!$B$2:$K$2337,2,)</f>
        <v>32.774999999999999</v>
      </c>
      <c r="D1061">
        <f>VLOOKUP(A1061,'Medical Examinations'!$B$2:$K$2337,3,0)</f>
        <v>11.76</v>
      </c>
      <c r="E1061" t="str">
        <f>VLOOKUP(A1061,'Medical Examinations'!$B$2:$K$2336,4,0)</f>
        <v>Yes</v>
      </c>
      <c r="F1061" t="str">
        <f>VLOOKUP(A1061,'Medical Examinations'!$B$2:$K$2337,5,0)</f>
        <v>No</v>
      </c>
      <c r="G1061" t="str">
        <f>VLOOKUP(A1061,'Medical Examinations'!$B$2:$K$2337,6,0)</f>
        <v>No</v>
      </c>
      <c r="H1061">
        <f>VLOOKUP(A1061,'Medical Examinations'!$B$2:$K$2337,7,0)</f>
        <v>0</v>
      </c>
      <c r="I1061" t="str">
        <f>VLOOKUP(A1061,'Medical Examinations'!$B$2:$K$2337,8,0)</f>
        <v>No</v>
      </c>
      <c r="J1061" t="str">
        <f>VLOOKUP(A1061,'Medical Examinations'!$B$2:$K$2337,9,0)</f>
        <v>Obesity</v>
      </c>
      <c r="K1061" t="str">
        <f>VLOOKUP(A1061,'Medical Examinations'!$B$2:$K$2337,10,0)</f>
        <v>Diabetes</v>
      </c>
      <c r="L1061" s="14">
        <f>VLOOKUP(A1061,'Hospitalisation Details'!B1061:L3406,10,0)</f>
        <v>24646</v>
      </c>
      <c r="M1061">
        <f>VLOOKUP(A1061,'Hospitalisation Details'!$B$2:$L$2347,6,0)</f>
        <v>10601.63</v>
      </c>
      <c r="N1061" t="str">
        <f>VLOOKUP(A1061,'Hospitalisation Details'!$B$2:$L$2347,7,0)</f>
        <v>tier - 3</v>
      </c>
      <c r="O1061" t="str">
        <f>VLOOKUP(A1061,'Hospitalisation Details'!$B$2:$L$2347,8,0)</f>
        <v>tier - 2</v>
      </c>
      <c r="P1061" t="str">
        <f>VLOOKUP(A1061,'Hospitalisation Details'!$B$2:$L$2347,9,0)</f>
        <v>R1012</v>
      </c>
      <c r="Q1061">
        <f>VLOOKUP(A1061,'Hospitalisation Details'!$B$2:$L$2347,11,0)</f>
        <v>55</v>
      </c>
    </row>
    <row r="1062" spans="1:17" ht="15.6" x14ac:dyDescent="0.3">
      <c r="A1062" s="1" t="s">
        <v>1310</v>
      </c>
      <c r="B1062" t="str">
        <f>VLOOKUP(A1062,'Customer Names'!$A$2:$E$2336,5,)</f>
        <v xml:space="preserve">  Kevin J</v>
      </c>
      <c r="C1062">
        <f>VLOOKUP(A1062,'Medical Examinations'!$B$2:$K$2337,2,)</f>
        <v>39.6</v>
      </c>
      <c r="D1062">
        <f>VLOOKUP(A1062,'Medical Examinations'!$B$2:$K$2337,3,0)</f>
        <v>5.1100000000000003</v>
      </c>
      <c r="E1062" t="str">
        <f>VLOOKUP(A1062,'Medical Examinations'!$B$2:$K$2336,4,0)</f>
        <v>Yes</v>
      </c>
      <c r="F1062" t="str">
        <f>VLOOKUP(A1062,'Medical Examinations'!$B$2:$K$2337,5,0)</f>
        <v>No</v>
      </c>
      <c r="G1062" t="str">
        <f>VLOOKUP(A1062,'Medical Examinations'!$B$2:$K$2337,6,0)</f>
        <v>No</v>
      </c>
      <c r="H1062">
        <f>VLOOKUP(A1062,'Medical Examinations'!$B$2:$K$2337,7,0)</f>
        <v>2</v>
      </c>
      <c r="I1062" t="str">
        <f>VLOOKUP(A1062,'Medical Examinations'!$B$2:$K$2337,8,0)</f>
        <v>No</v>
      </c>
      <c r="J1062" t="str">
        <f>VLOOKUP(A1062,'Medical Examinations'!$B$2:$K$2337,9,0)</f>
        <v>Obesity</v>
      </c>
      <c r="K1062" t="str">
        <f>VLOOKUP(A1062,'Medical Examinations'!$B$2:$K$2337,10,0)</f>
        <v>Normal</v>
      </c>
      <c r="L1062" s="14">
        <f>VLOOKUP(A1062,'Hospitalisation Details'!B1062:L3407,10,0)</f>
        <v>24308</v>
      </c>
      <c r="M1062">
        <f>VLOOKUP(A1062,'Hospitalisation Details'!$B$2:$L$2347,6,0)</f>
        <v>10601.41</v>
      </c>
      <c r="N1062" t="str">
        <f>VLOOKUP(A1062,'Hospitalisation Details'!$B$2:$L$2347,7,0)</f>
        <v>tier - 3</v>
      </c>
      <c r="O1062" t="str">
        <f>VLOOKUP(A1062,'Hospitalisation Details'!$B$2:$L$2347,8,0)</f>
        <v>tier - 2</v>
      </c>
      <c r="P1062" t="str">
        <f>VLOOKUP(A1062,'Hospitalisation Details'!$B$2:$L$2347,9,0)</f>
        <v>R1011</v>
      </c>
      <c r="Q1062">
        <f>VLOOKUP(A1062,'Hospitalisation Details'!$B$2:$L$2347,11,0)</f>
        <v>56</v>
      </c>
    </row>
    <row r="1063" spans="1:17" ht="15.6" x14ac:dyDescent="0.3">
      <c r="A1063" s="1" t="s">
        <v>1309</v>
      </c>
      <c r="B1063" t="str">
        <f>VLOOKUP(A1063,'Customer Names'!$A$2:$E$2336,5,)</f>
        <v xml:space="preserve">  William H</v>
      </c>
      <c r="C1063">
        <f>VLOOKUP(A1063,'Medical Examinations'!$B$2:$K$2337,2,)</f>
        <v>30.97</v>
      </c>
      <c r="D1063">
        <f>VLOOKUP(A1063,'Medical Examinations'!$B$2:$K$2337,3,0)</f>
        <v>5.54</v>
      </c>
      <c r="E1063" t="str">
        <f>VLOOKUP(A1063,'Medical Examinations'!$B$2:$K$2336,4,0)</f>
        <v>No</v>
      </c>
      <c r="F1063" t="str">
        <f>VLOOKUP(A1063,'Medical Examinations'!$B$2:$K$2337,5,0)</f>
        <v>No</v>
      </c>
      <c r="G1063" t="str">
        <f>VLOOKUP(A1063,'Medical Examinations'!$B$2:$K$2337,6,0)</f>
        <v>No</v>
      </c>
      <c r="H1063">
        <f>VLOOKUP(A1063,'Medical Examinations'!$B$2:$K$2337,7,0)</f>
        <v>2</v>
      </c>
      <c r="I1063" t="str">
        <f>VLOOKUP(A1063,'Medical Examinations'!$B$2:$K$2337,8,0)</f>
        <v>No</v>
      </c>
      <c r="J1063" t="str">
        <f>VLOOKUP(A1063,'Medical Examinations'!$B$2:$K$2337,9,0)</f>
        <v>Obesity</v>
      </c>
      <c r="K1063" t="str">
        <f>VLOOKUP(A1063,'Medical Examinations'!$B$2:$K$2337,10,0)</f>
        <v>Normal</v>
      </c>
      <c r="L1063" s="14">
        <f>VLOOKUP(A1063,'Hospitalisation Details'!B1063:L3408,10,0)</f>
        <v>26647</v>
      </c>
      <c r="M1063">
        <f>VLOOKUP(A1063,'Hospitalisation Details'!$B$2:$L$2347,6,0)</f>
        <v>10600.55</v>
      </c>
      <c r="N1063" t="str">
        <f>VLOOKUP(A1063,'Hospitalisation Details'!$B$2:$L$2347,7,0)</f>
        <v>tier - 3</v>
      </c>
      <c r="O1063" t="str">
        <f>VLOOKUP(A1063,'Hospitalisation Details'!$B$2:$L$2347,8,0)</f>
        <v>tier - 1</v>
      </c>
      <c r="P1063" t="str">
        <f>VLOOKUP(A1063,'Hospitalisation Details'!$B$2:$L$2347,9,0)</f>
        <v>R1012</v>
      </c>
      <c r="Q1063">
        <f>VLOOKUP(A1063,'Hospitalisation Details'!$B$2:$L$2347,11,0)</f>
        <v>50</v>
      </c>
    </row>
    <row r="1064" spans="1:17" ht="15.6" x14ac:dyDescent="0.3">
      <c r="A1064" s="1" t="s">
        <v>1308</v>
      </c>
      <c r="B1064" t="str">
        <f>VLOOKUP(A1064,'Customer Names'!$A$2:$E$2336,5,)</f>
        <v xml:space="preserve">  Gal</v>
      </c>
      <c r="C1064">
        <f>VLOOKUP(A1064,'Medical Examinations'!$B$2:$K$2337,2,)</f>
        <v>27.645</v>
      </c>
      <c r="D1064">
        <f>VLOOKUP(A1064,'Medical Examinations'!$B$2:$K$2337,3,0)</f>
        <v>8.8699999999999992</v>
      </c>
      <c r="E1064" t="str">
        <f>VLOOKUP(A1064,'Medical Examinations'!$B$2:$K$2336,4,0)</f>
        <v>Yes</v>
      </c>
      <c r="F1064" t="str">
        <f>VLOOKUP(A1064,'Medical Examinations'!$B$2:$K$2337,5,0)</f>
        <v>No</v>
      </c>
      <c r="G1064" t="str">
        <f>VLOOKUP(A1064,'Medical Examinations'!$B$2:$K$2337,6,0)</f>
        <v>No</v>
      </c>
      <c r="H1064">
        <f>VLOOKUP(A1064,'Medical Examinations'!$B$2:$K$2337,7,0)</f>
        <v>0</v>
      </c>
      <c r="I1064" t="str">
        <f>VLOOKUP(A1064,'Medical Examinations'!$B$2:$K$2337,8,0)</f>
        <v>No</v>
      </c>
      <c r="J1064" t="str">
        <f>VLOOKUP(A1064,'Medical Examinations'!$B$2:$K$2337,9,0)</f>
        <v>Overweight</v>
      </c>
      <c r="K1064" t="str">
        <f>VLOOKUP(A1064,'Medical Examinations'!$B$2:$K$2337,10,0)</f>
        <v>Diabetes</v>
      </c>
      <c r="L1064" s="14">
        <f>VLOOKUP(A1064,'Hospitalisation Details'!B1064:L3409,10,0)</f>
        <v>24805</v>
      </c>
      <c r="M1064">
        <f>VLOOKUP(A1064,'Hospitalisation Details'!$B$2:$L$2347,6,0)</f>
        <v>10594.5</v>
      </c>
      <c r="N1064" t="str">
        <f>VLOOKUP(A1064,'Hospitalisation Details'!$B$2:$L$2347,7,0)</f>
        <v>tier - 3</v>
      </c>
      <c r="O1064" t="str">
        <f>VLOOKUP(A1064,'Hospitalisation Details'!$B$2:$L$2347,8,0)</f>
        <v>tier - 1</v>
      </c>
      <c r="P1064" t="str">
        <f>VLOOKUP(A1064,'Hospitalisation Details'!$B$2:$L$2347,9,0)</f>
        <v>R1012</v>
      </c>
      <c r="Q1064">
        <f>VLOOKUP(A1064,'Hospitalisation Details'!$B$2:$L$2347,11,0)</f>
        <v>55</v>
      </c>
    </row>
    <row r="1065" spans="1:17" ht="15.6" x14ac:dyDescent="0.3">
      <c r="A1065" s="1" t="s">
        <v>1307</v>
      </c>
      <c r="B1065" t="str">
        <f>VLOOKUP(A1065,'Customer Names'!$A$2:$E$2336,5,)</f>
        <v xml:space="preserve">  Anton</v>
      </c>
      <c r="C1065">
        <f>VLOOKUP(A1065,'Medical Examinations'!$B$2:$K$2337,2,)</f>
        <v>34.43</v>
      </c>
      <c r="D1065">
        <f>VLOOKUP(A1065,'Medical Examinations'!$B$2:$K$2337,3,0)</f>
        <v>5.96</v>
      </c>
      <c r="E1065" t="str">
        <f>VLOOKUP(A1065,'Medical Examinations'!$B$2:$K$2336,4,0)</f>
        <v>Yes</v>
      </c>
      <c r="F1065" t="str">
        <f>VLOOKUP(A1065,'Medical Examinations'!$B$2:$K$2337,5,0)</f>
        <v>No</v>
      </c>
      <c r="G1065" t="str">
        <f>VLOOKUP(A1065,'Medical Examinations'!$B$2:$K$2337,6,0)</f>
        <v>No</v>
      </c>
      <c r="H1065">
        <f>VLOOKUP(A1065,'Medical Examinations'!$B$2:$K$2337,7,0)</f>
        <v>2</v>
      </c>
      <c r="I1065" t="str">
        <f>VLOOKUP(A1065,'Medical Examinations'!$B$2:$K$2337,8,0)</f>
        <v>No</v>
      </c>
      <c r="J1065" t="str">
        <f>VLOOKUP(A1065,'Medical Examinations'!$B$2:$K$2337,9,0)</f>
        <v>Obesity</v>
      </c>
      <c r="K1065" t="str">
        <f>VLOOKUP(A1065,'Medical Examinations'!$B$2:$K$2337,10,0)</f>
        <v>Prediabetes</v>
      </c>
      <c r="L1065" s="14">
        <f>VLOOKUP(A1065,'Hospitalisation Details'!B1065:L3410,10,0)</f>
        <v>24414</v>
      </c>
      <c r="M1065">
        <f>VLOOKUP(A1065,'Hospitalisation Details'!$B$2:$L$2347,6,0)</f>
        <v>10594.23</v>
      </c>
      <c r="N1065" t="str">
        <f>VLOOKUP(A1065,'Hospitalisation Details'!$B$2:$L$2347,7,0)</f>
        <v>tier - 3</v>
      </c>
      <c r="O1065" t="str">
        <f>VLOOKUP(A1065,'Hospitalisation Details'!$B$2:$L$2347,8,0)</f>
        <v>tier - 3</v>
      </c>
      <c r="P1065" t="str">
        <f>VLOOKUP(A1065,'Hospitalisation Details'!$B$2:$L$2347,9,0)</f>
        <v>R1013</v>
      </c>
      <c r="Q1065">
        <f>VLOOKUP(A1065,'Hospitalisation Details'!$B$2:$L$2347,11,0)</f>
        <v>56</v>
      </c>
    </row>
    <row r="1066" spans="1:17" ht="15.6" x14ac:dyDescent="0.3">
      <c r="A1066" s="1" t="s">
        <v>1306</v>
      </c>
      <c r="B1066" t="str">
        <f>VLOOKUP(A1066,'Customer Names'!$A$2:$E$2336,5,)</f>
        <v xml:space="preserve">  Yazmin</v>
      </c>
      <c r="C1066">
        <f>VLOOKUP(A1066,'Medical Examinations'!$B$2:$K$2337,2,)</f>
        <v>39.6</v>
      </c>
      <c r="D1066">
        <f>VLOOKUP(A1066,'Medical Examinations'!$B$2:$K$2337,3,0)</f>
        <v>4.4400000000000004</v>
      </c>
      <c r="E1066" t="str">
        <f>VLOOKUP(A1066,'Medical Examinations'!$B$2:$K$2336,4,0)</f>
        <v>Yes</v>
      </c>
      <c r="F1066" t="str">
        <f>VLOOKUP(A1066,'Medical Examinations'!$B$2:$K$2337,5,0)</f>
        <v>No</v>
      </c>
      <c r="G1066" t="str">
        <f>VLOOKUP(A1066,'Medical Examinations'!$B$2:$K$2337,6,0)</f>
        <v>Yes</v>
      </c>
      <c r="H1066">
        <f>VLOOKUP(A1066,'Medical Examinations'!$B$2:$K$2337,7,0)</f>
        <v>1</v>
      </c>
      <c r="I1066" t="str">
        <f>VLOOKUP(A1066,'Medical Examinations'!$B$2:$K$2337,8,0)</f>
        <v>No</v>
      </c>
      <c r="J1066" t="str">
        <f>VLOOKUP(A1066,'Medical Examinations'!$B$2:$K$2337,9,0)</f>
        <v>Obesity</v>
      </c>
      <c r="K1066" t="str">
        <f>VLOOKUP(A1066,'Medical Examinations'!$B$2:$K$2337,10,0)</f>
        <v>Normal</v>
      </c>
      <c r="L1066" s="14">
        <f>VLOOKUP(A1066,'Hospitalisation Details'!B1066:L3411,10,0)</f>
        <v>25562</v>
      </c>
      <c r="M1066">
        <f>VLOOKUP(A1066,'Hospitalisation Details'!$B$2:$L$2347,6,0)</f>
        <v>10579.71</v>
      </c>
      <c r="N1066" t="str">
        <f>VLOOKUP(A1066,'Hospitalisation Details'!$B$2:$L$2347,7,0)</f>
        <v>tier - 3</v>
      </c>
      <c r="O1066" t="str">
        <f>VLOOKUP(A1066,'Hospitalisation Details'!$B$2:$L$2347,8,0)</f>
        <v>tier - 3</v>
      </c>
      <c r="P1066" t="str">
        <f>VLOOKUP(A1066,'Hospitalisation Details'!$B$2:$L$2347,9,0)</f>
        <v>R1013</v>
      </c>
      <c r="Q1066">
        <f>VLOOKUP(A1066,'Hospitalisation Details'!$B$2:$L$2347,11,0)</f>
        <v>53</v>
      </c>
    </row>
    <row r="1067" spans="1:17" ht="15.6" x14ac:dyDescent="0.3">
      <c r="A1067" s="1" t="s">
        <v>1305</v>
      </c>
      <c r="B1067" t="str">
        <f>VLOOKUP(A1067,'Customer Names'!$A$2:$E$2336,5,)</f>
        <v xml:space="preserve">  Florian</v>
      </c>
      <c r="C1067">
        <f>VLOOKUP(A1067,'Medical Examinations'!$B$2:$K$2337,2,)</f>
        <v>22.1</v>
      </c>
      <c r="D1067">
        <f>VLOOKUP(A1067,'Medical Examinations'!$B$2:$K$2337,3,0)</f>
        <v>4.6500000000000004</v>
      </c>
      <c r="E1067" t="str">
        <f>VLOOKUP(A1067,'Medical Examinations'!$B$2:$K$2336,4,0)</f>
        <v>Yes</v>
      </c>
      <c r="F1067" t="str">
        <f>VLOOKUP(A1067,'Medical Examinations'!$B$2:$K$2337,5,0)</f>
        <v>No</v>
      </c>
      <c r="G1067" t="str">
        <f>VLOOKUP(A1067,'Medical Examinations'!$B$2:$K$2337,6,0)</f>
        <v>No</v>
      </c>
      <c r="H1067">
        <f>VLOOKUP(A1067,'Medical Examinations'!$B$2:$K$2337,7,0)</f>
        <v>2</v>
      </c>
      <c r="I1067" t="str">
        <f>VLOOKUP(A1067,'Medical Examinations'!$B$2:$K$2337,8,0)</f>
        <v>No</v>
      </c>
      <c r="J1067" t="str">
        <f>VLOOKUP(A1067,'Medical Examinations'!$B$2:$K$2337,9,0)</f>
        <v>Normal Weight</v>
      </c>
      <c r="K1067" t="str">
        <f>VLOOKUP(A1067,'Medical Examinations'!$B$2:$K$2337,10,0)</f>
        <v>Normal</v>
      </c>
      <c r="L1067" s="14">
        <f>VLOOKUP(A1067,'Hospitalisation Details'!B1067:L3412,10,0)</f>
        <v>24452</v>
      </c>
      <c r="M1067">
        <f>VLOOKUP(A1067,'Hospitalisation Details'!$B$2:$L$2347,6,0)</f>
        <v>10577.09</v>
      </c>
      <c r="N1067" t="str">
        <f>VLOOKUP(A1067,'Hospitalisation Details'!$B$2:$L$2347,7,0)</f>
        <v>tier - 3</v>
      </c>
      <c r="O1067" t="str">
        <f>VLOOKUP(A1067,'Hospitalisation Details'!$B$2:$L$2347,8,0)</f>
        <v>tier - 3</v>
      </c>
      <c r="P1067" t="str">
        <f>VLOOKUP(A1067,'Hospitalisation Details'!$B$2:$L$2347,9,0)</f>
        <v>R1011</v>
      </c>
      <c r="Q1067">
        <f>VLOOKUP(A1067,'Hospitalisation Details'!$B$2:$L$2347,11,0)</f>
        <v>56</v>
      </c>
    </row>
    <row r="1068" spans="1:17" ht="15.6" x14ac:dyDescent="0.3">
      <c r="A1068" s="1" t="s">
        <v>1304</v>
      </c>
      <c r="B1068" t="str">
        <f>VLOOKUP(A1068,'Customer Names'!$A$2:$E$2336,5,)</f>
        <v xml:space="preserve">  Karen L</v>
      </c>
      <c r="C1068">
        <f>VLOOKUP(A1068,'Medical Examinations'!$B$2:$K$2337,2,)</f>
        <v>33.25</v>
      </c>
      <c r="D1068">
        <f>VLOOKUP(A1068,'Medical Examinations'!$B$2:$K$2337,3,0)</f>
        <v>5.64</v>
      </c>
      <c r="E1068" t="str">
        <f>VLOOKUP(A1068,'Medical Examinations'!$B$2:$K$2336,4,0)</f>
        <v>Yes</v>
      </c>
      <c r="F1068" t="str">
        <f>VLOOKUP(A1068,'Medical Examinations'!$B$2:$K$2337,5,0)</f>
        <v>No</v>
      </c>
      <c r="G1068" t="str">
        <f>VLOOKUP(A1068,'Medical Examinations'!$B$2:$K$2337,6,0)</f>
        <v>Yes</v>
      </c>
      <c r="H1068">
        <f>VLOOKUP(A1068,'Medical Examinations'!$B$2:$K$2337,7,0)</f>
        <v>1</v>
      </c>
      <c r="I1068" t="str">
        <f>VLOOKUP(A1068,'Medical Examinations'!$B$2:$K$2337,8,0)</f>
        <v>No</v>
      </c>
      <c r="J1068" t="str">
        <f>VLOOKUP(A1068,'Medical Examinations'!$B$2:$K$2337,9,0)</f>
        <v>Obesity</v>
      </c>
      <c r="K1068" t="str">
        <f>VLOOKUP(A1068,'Medical Examinations'!$B$2:$K$2337,10,0)</f>
        <v>Normal</v>
      </c>
      <c r="L1068" s="14">
        <f>VLOOKUP(A1068,'Hospitalisation Details'!B1068:L3413,10,0)</f>
        <v>25401</v>
      </c>
      <c r="M1068">
        <f>VLOOKUP(A1068,'Hospitalisation Details'!$B$2:$L$2347,6,0)</f>
        <v>10564.88</v>
      </c>
      <c r="N1068" t="str">
        <f>VLOOKUP(A1068,'Hospitalisation Details'!$B$2:$L$2347,7,0)</f>
        <v>tier - 3</v>
      </c>
      <c r="O1068" t="str">
        <f>VLOOKUP(A1068,'Hospitalisation Details'!$B$2:$L$2347,8,0)</f>
        <v>tier - 1</v>
      </c>
      <c r="P1068" t="str">
        <f>VLOOKUP(A1068,'Hospitalisation Details'!$B$2:$L$2347,9,0)</f>
        <v>R1024</v>
      </c>
      <c r="Q1068">
        <f>VLOOKUP(A1068,'Hospitalisation Details'!$B$2:$L$2347,11,0)</f>
        <v>53</v>
      </c>
    </row>
    <row r="1069" spans="1:17" ht="15.6" x14ac:dyDescent="0.3">
      <c r="A1069" s="1" t="s">
        <v>1303</v>
      </c>
      <c r="B1069" t="str">
        <f>VLOOKUP(A1069,'Customer Names'!$A$2:$E$2336,5,)</f>
        <v xml:space="preserve">  Scott</v>
      </c>
      <c r="C1069">
        <f>VLOOKUP(A1069,'Medical Examinations'!$B$2:$K$2337,2,)</f>
        <v>33.33</v>
      </c>
      <c r="D1069">
        <f>VLOOKUP(A1069,'Medical Examinations'!$B$2:$K$2337,3,0)</f>
        <v>10.19</v>
      </c>
      <c r="E1069" t="str">
        <f>VLOOKUP(A1069,'Medical Examinations'!$B$2:$K$2336,4,0)</f>
        <v>No</v>
      </c>
      <c r="F1069" t="str">
        <f>VLOOKUP(A1069,'Medical Examinations'!$B$2:$K$2337,5,0)</f>
        <v>No</v>
      </c>
      <c r="G1069" t="str">
        <f>VLOOKUP(A1069,'Medical Examinations'!$B$2:$K$2337,6,0)</f>
        <v>No</v>
      </c>
      <c r="H1069">
        <f>VLOOKUP(A1069,'Medical Examinations'!$B$2:$K$2337,7,0)</f>
        <v>0</v>
      </c>
      <c r="I1069" t="str">
        <f>VLOOKUP(A1069,'Medical Examinations'!$B$2:$K$2337,8,0)</f>
        <v>No</v>
      </c>
      <c r="J1069" t="str">
        <f>VLOOKUP(A1069,'Medical Examinations'!$B$2:$K$2337,9,0)</f>
        <v>Obesity</v>
      </c>
      <c r="K1069" t="str">
        <f>VLOOKUP(A1069,'Medical Examinations'!$B$2:$K$2337,10,0)</f>
        <v>Diabetes</v>
      </c>
      <c r="L1069" s="14">
        <f>VLOOKUP(A1069,'Hospitalisation Details'!B1069:L3414,10,0)</f>
        <v>26113</v>
      </c>
      <c r="M1069">
        <f>VLOOKUP(A1069,'Hospitalisation Details'!$B$2:$L$2347,6,0)</f>
        <v>10560.49</v>
      </c>
      <c r="N1069" t="str">
        <f>VLOOKUP(A1069,'Hospitalisation Details'!$B$2:$L$2347,7,0)</f>
        <v>tier - 3</v>
      </c>
      <c r="O1069" t="str">
        <f>VLOOKUP(A1069,'Hospitalisation Details'!$B$2:$L$2347,8,0)</f>
        <v>tier - 2</v>
      </c>
      <c r="P1069" t="str">
        <f>VLOOKUP(A1069,'Hospitalisation Details'!$B$2:$L$2347,9,0)</f>
        <v>R1013</v>
      </c>
      <c r="Q1069">
        <f>VLOOKUP(A1069,'Hospitalisation Details'!$B$2:$L$2347,11,0)</f>
        <v>51</v>
      </c>
    </row>
    <row r="1070" spans="1:17" ht="15.6" x14ac:dyDescent="0.3">
      <c r="A1070" s="1" t="s">
        <v>1302</v>
      </c>
      <c r="B1070" t="str">
        <f>VLOOKUP(A1070,'Customer Names'!$A$2:$E$2336,5,)</f>
        <v xml:space="preserve">  Claire</v>
      </c>
      <c r="C1070">
        <f>VLOOKUP(A1070,'Medical Examinations'!$B$2:$K$2337,2,)</f>
        <v>30.5</v>
      </c>
      <c r="D1070">
        <f>VLOOKUP(A1070,'Medical Examinations'!$B$2:$K$2337,3,0)</f>
        <v>10.79</v>
      </c>
      <c r="E1070" t="str">
        <f>VLOOKUP(A1070,'Medical Examinations'!$B$2:$K$2336,4,0)</f>
        <v>No</v>
      </c>
      <c r="F1070" t="str">
        <f>VLOOKUP(A1070,'Medical Examinations'!$B$2:$K$2337,5,0)</f>
        <v>No</v>
      </c>
      <c r="G1070" t="str">
        <f>VLOOKUP(A1070,'Medical Examinations'!$B$2:$K$2337,6,0)</f>
        <v>No</v>
      </c>
      <c r="H1070">
        <f>VLOOKUP(A1070,'Medical Examinations'!$B$2:$K$2337,7,0)</f>
        <v>0</v>
      </c>
      <c r="I1070" t="str">
        <f>VLOOKUP(A1070,'Medical Examinations'!$B$2:$K$2337,8,0)</f>
        <v>No</v>
      </c>
      <c r="J1070" t="str">
        <f>VLOOKUP(A1070,'Medical Examinations'!$B$2:$K$2337,9,0)</f>
        <v>Obesity</v>
      </c>
      <c r="K1070" t="str">
        <f>VLOOKUP(A1070,'Medical Examinations'!$B$2:$K$2337,10,0)</f>
        <v>Diabetes</v>
      </c>
      <c r="L1070" s="14">
        <f>VLOOKUP(A1070,'Hospitalisation Details'!B1070:L3415,10,0)</f>
        <v>26202</v>
      </c>
      <c r="M1070">
        <f>VLOOKUP(A1070,'Hospitalisation Details'!$B$2:$L$2347,6,0)</f>
        <v>10546.48</v>
      </c>
      <c r="N1070" t="str">
        <f>VLOOKUP(A1070,'Hospitalisation Details'!$B$2:$L$2347,7,0)</f>
        <v>tier - 3</v>
      </c>
      <c r="O1070" t="str">
        <f>VLOOKUP(A1070,'Hospitalisation Details'!$B$2:$L$2347,8,0)</f>
        <v>tier - 3</v>
      </c>
      <c r="P1070" t="str">
        <f>VLOOKUP(A1070,'Hospitalisation Details'!$B$2:$L$2347,9,0)</f>
        <v>R1011</v>
      </c>
      <c r="Q1070">
        <f>VLOOKUP(A1070,'Hospitalisation Details'!$B$2:$L$2347,11,0)</f>
        <v>51</v>
      </c>
    </row>
    <row r="1071" spans="1:17" ht="15.6" x14ac:dyDescent="0.3">
      <c r="A1071" s="1" t="s">
        <v>1301</v>
      </c>
      <c r="B1071" t="str">
        <f>VLOOKUP(A1071,'Customer Names'!$A$2:$E$2336,5,)</f>
        <v xml:space="preserve">  Lynn M</v>
      </c>
      <c r="C1071">
        <f>VLOOKUP(A1071,'Medical Examinations'!$B$2:$K$2337,2,)</f>
        <v>30.3</v>
      </c>
      <c r="D1071">
        <f>VLOOKUP(A1071,'Medical Examinations'!$B$2:$K$2337,3,0)</f>
        <v>4.24</v>
      </c>
      <c r="E1071" t="str">
        <f>VLOOKUP(A1071,'Medical Examinations'!$B$2:$K$2336,4,0)</f>
        <v>No</v>
      </c>
      <c r="F1071" t="str">
        <f>VLOOKUP(A1071,'Medical Examinations'!$B$2:$K$2337,5,0)</f>
        <v>No</v>
      </c>
      <c r="G1071" t="str">
        <f>VLOOKUP(A1071,'Medical Examinations'!$B$2:$K$2337,6,0)</f>
        <v>No</v>
      </c>
      <c r="H1071">
        <f>VLOOKUP(A1071,'Medical Examinations'!$B$2:$K$2337,7,0)</f>
        <v>0</v>
      </c>
      <c r="I1071" t="str">
        <f>VLOOKUP(A1071,'Medical Examinations'!$B$2:$K$2337,8,0)</f>
        <v>No</v>
      </c>
      <c r="J1071" t="str">
        <f>VLOOKUP(A1071,'Medical Examinations'!$B$2:$K$2337,9,0)</f>
        <v>Obesity</v>
      </c>
      <c r="K1071" t="str">
        <f>VLOOKUP(A1071,'Medical Examinations'!$B$2:$K$2337,10,0)</f>
        <v>Normal</v>
      </c>
      <c r="L1071" s="14">
        <f>VLOOKUP(A1071,'Hospitalisation Details'!B1071:L3416,10,0)</f>
        <v>28423</v>
      </c>
      <c r="M1071">
        <f>VLOOKUP(A1071,'Hospitalisation Details'!$B$2:$L$2347,6,0)</f>
        <v>10495.6</v>
      </c>
      <c r="N1071" t="str">
        <f>VLOOKUP(A1071,'Hospitalisation Details'!$B$2:$L$2347,7,0)</f>
        <v>tier - 3</v>
      </c>
      <c r="O1071" t="str">
        <f>VLOOKUP(A1071,'Hospitalisation Details'!$B$2:$L$2347,8,0)</f>
        <v>tier - 1</v>
      </c>
      <c r="P1071" t="str">
        <f>VLOOKUP(A1071,'Hospitalisation Details'!$B$2:$L$2347,9,0)</f>
        <v>R1012</v>
      </c>
      <c r="Q1071">
        <f>VLOOKUP(A1071,'Hospitalisation Details'!$B$2:$L$2347,11,0)</f>
        <v>45</v>
      </c>
    </row>
    <row r="1072" spans="1:17" ht="15.6" x14ac:dyDescent="0.3">
      <c r="A1072" s="1" t="s">
        <v>1300</v>
      </c>
      <c r="B1072" t="str">
        <f>VLOOKUP(A1072,'Customer Names'!$A$2:$E$2336,5,)</f>
        <v xml:space="preserve">  Sharon</v>
      </c>
      <c r="C1072">
        <f>VLOOKUP(A1072,'Medical Examinations'!$B$2:$K$2337,2,)</f>
        <v>26.22</v>
      </c>
      <c r="D1072">
        <f>VLOOKUP(A1072,'Medical Examinations'!$B$2:$K$2337,3,0)</f>
        <v>5.83</v>
      </c>
      <c r="E1072" t="str">
        <f>VLOOKUP(A1072,'Medical Examinations'!$B$2:$K$2336,4,0)</f>
        <v>No</v>
      </c>
      <c r="F1072" t="str">
        <f>VLOOKUP(A1072,'Medical Examinations'!$B$2:$K$2337,5,0)</f>
        <v>No</v>
      </c>
      <c r="G1072" t="str">
        <f>VLOOKUP(A1072,'Medical Examinations'!$B$2:$K$2337,6,0)</f>
        <v>No</v>
      </c>
      <c r="H1072">
        <f>VLOOKUP(A1072,'Medical Examinations'!$B$2:$K$2337,7,0)</f>
        <v>2</v>
      </c>
      <c r="I1072" t="str">
        <f>VLOOKUP(A1072,'Medical Examinations'!$B$2:$K$2337,8,0)</f>
        <v>No</v>
      </c>
      <c r="J1072" t="str">
        <f>VLOOKUP(A1072,'Medical Examinations'!$B$2:$K$2337,9,0)</f>
        <v>Overweight</v>
      </c>
      <c r="K1072" t="str">
        <f>VLOOKUP(A1072,'Medical Examinations'!$B$2:$K$2337,10,0)</f>
        <v>Prediabetes</v>
      </c>
      <c r="L1072" s="14">
        <f>VLOOKUP(A1072,'Hospitalisation Details'!B1072:L3417,10,0)</f>
        <v>26591</v>
      </c>
      <c r="M1072">
        <f>VLOOKUP(A1072,'Hospitalisation Details'!$B$2:$L$2347,6,0)</f>
        <v>10493.95</v>
      </c>
      <c r="N1072" t="str">
        <f>VLOOKUP(A1072,'Hospitalisation Details'!$B$2:$L$2347,7,0)</f>
        <v>tier - 3</v>
      </c>
      <c r="O1072" t="str">
        <f>VLOOKUP(A1072,'Hospitalisation Details'!$B$2:$L$2347,8,0)</f>
        <v>tier - 1</v>
      </c>
      <c r="P1072" t="str">
        <f>VLOOKUP(A1072,'Hospitalisation Details'!$B$2:$L$2347,9,0)</f>
        <v>R1012</v>
      </c>
      <c r="Q1072">
        <f>VLOOKUP(A1072,'Hospitalisation Details'!$B$2:$L$2347,11,0)</f>
        <v>50</v>
      </c>
    </row>
    <row r="1073" spans="1:17" ht="15.6" x14ac:dyDescent="0.3">
      <c r="A1073" s="1" t="s">
        <v>1299</v>
      </c>
      <c r="B1073" t="str">
        <f>VLOOKUP(A1073,'Customer Names'!$A$2:$E$2336,5,)</f>
        <v xml:space="preserve">  Candice</v>
      </c>
      <c r="C1073">
        <f>VLOOKUP(A1073,'Medical Examinations'!$B$2:$K$2337,2,)</f>
        <v>29.99</v>
      </c>
      <c r="D1073">
        <f>VLOOKUP(A1073,'Medical Examinations'!$B$2:$K$2337,3,0)</f>
        <v>11.85</v>
      </c>
      <c r="E1073" t="str">
        <f>VLOOKUP(A1073,'Medical Examinations'!$B$2:$K$2336,4,0)</f>
        <v>No</v>
      </c>
      <c r="F1073" t="str">
        <f>VLOOKUP(A1073,'Medical Examinations'!$B$2:$K$2337,5,0)</f>
        <v>No</v>
      </c>
      <c r="G1073" t="str">
        <f>VLOOKUP(A1073,'Medical Examinations'!$B$2:$K$2337,6,0)</f>
        <v>No</v>
      </c>
      <c r="H1073">
        <f>VLOOKUP(A1073,'Medical Examinations'!$B$2:$K$2337,7,0)</f>
        <v>0</v>
      </c>
      <c r="I1073" t="str">
        <f>VLOOKUP(A1073,'Medical Examinations'!$B$2:$K$2337,8,0)</f>
        <v>No</v>
      </c>
      <c r="J1073" t="str">
        <f>VLOOKUP(A1073,'Medical Examinations'!$B$2:$K$2337,9,0)</f>
        <v>Overweight</v>
      </c>
      <c r="K1073" t="str">
        <f>VLOOKUP(A1073,'Medical Examinations'!$B$2:$K$2337,10,0)</f>
        <v>Diabetes</v>
      </c>
      <c r="L1073" s="14">
        <f>VLOOKUP(A1073,'Hospitalisation Details'!B1073:L3418,10,0)</f>
        <v>28723</v>
      </c>
      <c r="M1073">
        <f>VLOOKUP(A1073,'Hospitalisation Details'!$B$2:$L$2347,6,0)</f>
        <v>10486.55</v>
      </c>
      <c r="N1073" t="str">
        <f>VLOOKUP(A1073,'Hospitalisation Details'!$B$2:$L$2347,7,0)</f>
        <v>tier - 3</v>
      </c>
      <c r="O1073" t="str">
        <f>VLOOKUP(A1073,'Hospitalisation Details'!$B$2:$L$2347,8,0)</f>
        <v>tier - 3</v>
      </c>
      <c r="P1073" t="str">
        <f>VLOOKUP(A1073,'Hospitalisation Details'!$B$2:$L$2347,9,0)</f>
        <v>R1025</v>
      </c>
      <c r="Q1073">
        <f>VLOOKUP(A1073,'Hospitalisation Details'!$B$2:$L$2347,11,0)</f>
        <v>44</v>
      </c>
    </row>
    <row r="1074" spans="1:17" ht="15.6" x14ac:dyDescent="0.3">
      <c r="A1074" s="1" t="s">
        <v>1298</v>
      </c>
      <c r="B1074" t="str">
        <f>VLOOKUP(A1074,'Customer Names'!$A$2:$E$2336,5,)</f>
        <v xml:space="preserve">  Jennifer D</v>
      </c>
      <c r="C1074">
        <f>VLOOKUP(A1074,'Medical Examinations'!$B$2:$K$2337,2,)</f>
        <v>36.380000000000003</v>
      </c>
      <c r="D1074">
        <f>VLOOKUP(A1074,'Medical Examinations'!$B$2:$K$2337,3,0)</f>
        <v>5.98</v>
      </c>
      <c r="E1074" t="str">
        <f>VLOOKUP(A1074,'Medical Examinations'!$B$2:$K$2336,4,0)</f>
        <v>No</v>
      </c>
      <c r="F1074" t="str">
        <f>VLOOKUP(A1074,'Medical Examinations'!$B$2:$K$2337,5,0)</f>
        <v>No</v>
      </c>
      <c r="G1074" t="str">
        <f>VLOOKUP(A1074,'Medical Examinations'!$B$2:$K$2337,6,0)</f>
        <v>No</v>
      </c>
      <c r="H1074">
        <f>VLOOKUP(A1074,'Medical Examinations'!$B$2:$K$2337,7,0)</f>
        <v>1</v>
      </c>
      <c r="I1074" t="str">
        <f>VLOOKUP(A1074,'Medical Examinations'!$B$2:$K$2337,8,0)</f>
        <v>No</v>
      </c>
      <c r="J1074" t="str">
        <f>VLOOKUP(A1074,'Medical Examinations'!$B$2:$K$2337,9,0)</f>
        <v>Obesity</v>
      </c>
      <c r="K1074" t="str">
        <f>VLOOKUP(A1074,'Medical Examinations'!$B$2:$K$2337,10,0)</f>
        <v>Prediabetes</v>
      </c>
      <c r="L1074" s="14">
        <f>VLOOKUP(A1074,'Hospitalisation Details'!B1074:L3419,10,0)</f>
        <v>31956</v>
      </c>
      <c r="M1074">
        <f>VLOOKUP(A1074,'Hospitalisation Details'!$B$2:$L$2347,6,0)</f>
        <v>10464.83</v>
      </c>
      <c r="N1074" t="str">
        <f>VLOOKUP(A1074,'Hospitalisation Details'!$B$2:$L$2347,7,0)</f>
        <v>tier - 3</v>
      </c>
      <c r="O1074" t="str">
        <f>VLOOKUP(A1074,'Hospitalisation Details'!$B$2:$L$2347,8,0)</f>
        <v>tier - 1</v>
      </c>
      <c r="P1074" t="str">
        <f>VLOOKUP(A1074,'Hospitalisation Details'!$B$2:$L$2347,9,0)</f>
        <v>R1012</v>
      </c>
      <c r="Q1074">
        <f>VLOOKUP(A1074,'Hospitalisation Details'!$B$2:$L$2347,11,0)</f>
        <v>35</v>
      </c>
    </row>
    <row r="1075" spans="1:17" ht="15.6" x14ac:dyDescent="0.3">
      <c r="A1075" s="1" t="s">
        <v>1297</v>
      </c>
      <c r="B1075" t="str">
        <f>VLOOKUP(A1075,'Customer Names'!$A$2:$E$2336,5,)</f>
        <v xml:space="preserve">  Eric</v>
      </c>
      <c r="C1075">
        <f>VLOOKUP(A1075,'Medical Examinations'!$B$2:$K$2337,2,)</f>
        <v>31.16</v>
      </c>
      <c r="D1075">
        <f>VLOOKUP(A1075,'Medical Examinations'!$B$2:$K$2337,3,0)</f>
        <v>4.26</v>
      </c>
      <c r="E1075" t="str">
        <f>VLOOKUP(A1075,'Medical Examinations'!$B$2:$K$2336,4,0)</f>
        <v>Yes</v>
      </c>
      <c r="F1075" t="str">
        <f>VLOOKUP(A1075,'Medical Examinations'!$B$2:$K$2337,5,0)</f>
        <v>No</v>
      </c>
      <c r="G1075" t="str">
        <f>VLOOKUP(A1075,'Medical Examinations'!$B$2:$K$2337,6,0)</f>
        <v>Yes</v>
      </c>
      <c r="H1075">
        <f>VLOOKUP(A1075,'Medical Examinations'!$B$2:$K$2337,7,0)</f>
        <v>1</v>
      </c>
      <c r="I1075" t="str">
        <f>VLOOKUP(A1075,'Medical Examinations'!$B$2:$K$2337,8,0)</f>
        <v>No</v>
      </c>
      <c r="J1075" t="str">
        <f>VLOOKUP(A1075,'Medical Examinations'!$B$2:$K$2337,9,0)</f>
        <v>Obesity</v>
      </c>
      <c r="K1075" t="str">
        <f>VLOOKUP(A1075,'Medical Examinations'!$B$2:$K$2337,10,0)</f>
        <v>Normal</v>
      </c>
      <c r="L1075" s="14">
        <f>VLOOKUP(A1075,'Hospitalisation Details'!B1075:L3420,10,0)</f>
        <v>25468</v>
      </c>
      <c r="M1075">
        <f>VLOOKUP(A1075,'Hospitalisation Details'!$B$2:$L$2347,6,0)</f>
        <v>10461.98</v>
      </c>
      <c r="N1075" t="str">
        <f>VLOOKUP(A1075,'Hospitalisation Details'!$B$2:$L$2347,7,0)</f>
        <v>tier - 3</v>
      </c>
      <c r="O1075" t="str">
        <f>VLOOKUP(A1075,'Hospitalisation Details'!$B$2:$L$2347,8,0)</f>
        <v>tier - 1</v>
      </c>
      <c r="P1075" t="str">
        <f>VLOOKUP(A1075,'Hospitalisation Details'!$B$2:$L$2347,9,0)</f>
        <v>R1012</v>
      </c>
      <c r="Q1075">
        <f>VLOOKUP(A1075,'Hospitalisation Details'!$B$2:$L$2347,11,0)</f>
        <v>53</v>
      </c>
    </row>
    <row r="1076" spans="1:17" ht="15.6" x14ac:dyDescent="0.3">
      <c r="A1076" s="1" t="s">
        <v>1296</v>
      </c>
      <c r="B1076" t="str">
        <f>VLOOKUP(A1076,'Customer Names'!$A$2:$E$2336,5,)</f>
        <v xml:space="preserve">  Bryan</v>
      </c>
      <c r="C1076">
        <f>VLOOKUP(A1076,'Medical Examinations'!$B$2:$K$2337,2,)</f>
        <v>25.55</v>
      </c>
      <c r="D1076">
        <f>VLOOKUP(A1076,'Medical Examinations'!$B$2:$K$2337,3,0)</f>
        <v>4.96</v>
      </c>
      <c r="E1076" t="str">
        <f>VLOOKUP(A1076,'Medical Examinations'!$B$2:$K$2336,4,0)</f>
        <v>Yes</v>
      </c>
      <c r="F1076" t="str">
        <f>VLOOKUP(A1076,'Medical Examinations'!$B$2:$K$2337,5,0)</f>
        <v>No</v>
      </c>
      <c r="G1076" t="str">
        <f>VLOOKUP(A1076,'Medical Examinations'!$B$2:$K$2337,6,0)</f>
        <v>No</v>
      </c>
      <c r="H1076">
        <f>VLOOKUP(A1076,'Medical Examinations'!$B$2:$K$2337,7,0)</f>
        <v>1</v>
      </c>
      <c r="I1076" t="str">
        <f>VLOOKUP(A1076,'Medical Examinations'!$B$2:$K$2337,8,0)</f>
        <v>No</v>
      </c>
      <c r="J1076" t="str">
        <f>VLOOKUP(A1076,'Medical Examinations'!$B$2:$K$2337,9,0)</f>
        <v>Overweight</v>
      </c>
      <c r="K1076" t="str">
        <f>VLOOKUP(A1076,'Medical Examinations'!$B$2:$K$2337,10,0)</f>
        <v>Normal</v>
      </c>
      <c r="L1076" s="14">
        <f>VLOOKUP(A1076,'Hospitalisation Details'!B1076:L3421,10,0)</f>
        <v>23585</v>
      </c>
      <c r="M1076">
        <f>VLOOKUP(A1076,'Hospitalisation Details'!$B$2:$L$2347,6,0)</f>
        <v>10459.19</v>
      </c>
      <c r="N1076" t="str">
        <f>VLOOKUP(A1076,'Hospitalisation Details'!$B$2:$L$2347,7,0)</f>
        <v>tier - 3</v>
      </c>
      <c r="O1076" t="str">
        <f>VLOOKUP(A1076,'Hospitalisation Details'!$B$2:$L$2347,8,0)</f>
        <v>tier - 1</v>
      </c>
      <c r="P1076" t="str">
        <f>VLOOKUP(A1076,'Hospitalisation Details'!$B$2:$L$2347,9,0)</f>
        <v>R1013</v>
      </c>
      <c r="Q1076">
        <f>VLOOKUP(A1076,'Hospitalisation Details'!$B$2:$L$2347,11,0)</f>
        <v>58</v>
      </c>
    </row>
    <row r="1077" spans="1:17" ht="15.6" x14ac:dyDescent="0.3">
      <c r="A1077" s="1" t="s">
        <v>1295</v>
      </c>
      <c r="B1077" t="str">
        <f>VLOOKUP(A1077,'Customer Names'!$A$2:$E$2336,5,)</f>
        <v xml:space="preserve">  Devon R</v>
      </c>
      <c r="C1077">
        <f>VLOOKUP(A1077,'Medical Examinations'!$B$2:$K$2337,2,)</f>
        <v>28.77</v>
      </c>
      <c r="D1077">
        <f>VLOOKUP(A1077,'Medical Examinations'!$B$2:$K$2337,3,0)</f>
        <v>4</v>
      </c>
      <c r="E1077" t="str">
        <f>VLOOKUP(A1077,'Medical Examinations'!$B$2:$K$2336,4,0)</f>
        <v>Yes</v>
      </c>
      <c r="F1077" t="str">
        <f>VLOOKUP(A1077,'Medical Examinations'!$B$2:$K$2337,5,0)</f>
        <v>No</v>
      </c>
      <c r="G1077" t="str">
        <f>VLOOKUP(A1077,'Medical Examinations'!$B$2:$K$2337,6,0)</f>
        <v>No</v>
      </c>
      <c r="H1077">
        <f>VLOOKUP(A1077,'Medical Examinations'!$B$2:$K$2337,7,0)</f>
        <v>0</v>
      </c>
      <c r="I1077" t="str">
        <f>VLOOKUP(A1077,'Medical Examinations'!$B$2:$K$2337,8,0)</f>
        <v>No</v>
      </c>
      <c r="J1077" t="str">
        <f>VLOOKUP(A1077,'Medical Examinations'!$B$2:$K$2337,9,0)</f>
        <v>Overweight</v>
      </c>
      <c r="K1077" t="str">
        <f>VLOOKUP(A1077,'Medical Examinations'!$B$2:$K$2337,10,0)</f>
        <v>Normal</v>
      </c>
      <c r="L1077" s="14">
        <f>VLOOKUP(A1077,'Hospitalisation Details'!B1077:L3422,10,0)</f>
        <v>27975</v>
      </c>
      <c r="M1077">
        <f>VLOOKUP(A1077,'Hospitalisation Details'!$B$2:$L$2347,6,0)</f>
        <v>10455.14</v>
      </c>
      <c r="N1077" t="str">
        <f>VLOOKUP(A1077,'Hospitalisation Details'!$B$2:$L$2347,7,0)</f>
        <v>tier - 3</v>
      </c>
      <c r="O1077" t="str">
        <f>VLOOKUP(A1077,'Hospitalisation Details'!$B$2:$L$2347,8,0)</f>
        <v>tier - 2</v>
      </c>
      <c r="P1077" t="str">
        <f>VLOOKUP(A1077,'Hospitalisation Details'!$B$2:$L$2347,9,0)</f>
        <v>R1021</v>
      </c>
      <c r="Q1077">
        <f>VLOOKUP(A1077,'Hospitalisation Details'!$B$2:$L$2347,11,0)</f>
        <v>46</v>
      </c>
    </row>
    <row r="1078" spans="1:17" ht="15.6" x14ac:dyDescent="0.3">
      <c r="A1078" s="1" t="s">
        <v>1294</v>
      </c>
      <c r="B1078" t="str">
        <f>VLOOKUP(A1078,'Customer Names'!$A$2:$E$2336,5,)</f>
        <v xml:space="preserve">  Elena</v>
      </c>
      <c r="C1078">
        <f>VLOOKUP(A1078,'Medical Examinations'!$B$2:$K$2337,2,)</f>
        <v>23.14</v>
      </c>
      <c r="D1078">
        <f>VLOOKUP(A1078,'Medical Examinations'!$B$2:$K$2337,3,0)</f>
        <v>4.1500000000000004</v>
      </c>
      <c r="E1078" t="str">
        <f>VLOOKUP(A1078,'Medical Examinations'!$B$2:$K$2336,4,0)</f>
        <v>Yes</v>
      </c>
      <c r="F1078" t="str">
        <f>VLOOKUP(A1078,'Medical Examinations'!$B$2:$K$2337,5,0)</f>
        <v>No</v>
      </c>
      <c r="G1078" t="str">
        <f>VLOOKUP(A1078,'Medical Examinations'!$B$2:$K$2337,6,0)</f>
        <v>No</v>
      </c>
      <c r="H1078">
        <f>VLOOKUP(A1078,'Medical Examinations'!$B$2:$K$2337,7,0)</f>
        <v>1</v>
      </c>
      <c r="I1078" t="str">
        <f>VLOOKUP(A1078,'Medical Examinations'!$B$2:$K$2337,8,0)</f>
        <v>No</v>
      </c>
      <c r="J1078" t="str">
        <f>VLOOKUP(A1078,'Medical Examinations'!$B$2:$K$2337,9,0)</f>
        <v>Normal Weight</v>
      </c>
      <c r="K1078" t="str">
        <f>VLOOKUP(A1078,'Medical Examinations'!$B$2:$K$2337,10,0)</f>
        <v>Normal</v>
      </c>
      <c r="L1078" s="14">
        <f>VLOOKUP(A1078,'Hospitalisation Details'!B1078:L3423,10,0)</f>
        <v>23664</v>
      </c>
      <c r="M1078">
        <f>VLOOKUP(A1078,'Hospitalisation Details'!$B$2:$L$2347,6,0)</f>
        <v>10455.1</v>
      </c>
      <c r="N1078" t="str">
        <f>VLOOKUP(A1078,'Hospitalisation Details'!$B$2:$L$2347,7,0)</f>
        <v>tier - 3</v>
      </c>
      <c r="O1078" t="str">
        <f>VLOOKUP(A1078,'Hospitalisation Details'!$B$2:$L$2347,8,0)</f>
        <v>tier - 1</v>
      </c>
      <c r="P1078" t="str">
        <f>VLOOKUP(A1078,'Hospitalisation Details'!$B$2:$L$2347,9,0)</f>
        <v>R1012</v>
      </c>
      <c r="Q1078">
        <f>VLOOKUP(A1078,'Hospitalisation Details'!$B$2:$L$2347,11,0)</f>
        <v>58</v>
      </c>
    </row>
    <row r="1079" spans="1:17" ht="15.6" x14ac:dyDescent="0.3">
      <c r="A1079" s="1" t="s">
        <v>1293</v>
      </c>
      <c r="B1079" t="str">
        <f>VLOOKUP(A1079,'Customer Names'!$A$2:$E$2336,5,)</f>
        <v xml:space="preserve">  Chris</v>
      </c>
      <c r="C1079">
        <f>VLOOKUP(A1079,'Medical Examinations'!$B$2:$K$2337,2,)</f>
        <v>39.6</v>
      </c>
      <c r="D1079">
        <f>VLOOKUP(A1079,'Medical Examinations'!$B$2:$K$2337,3,0)</f>
        <v>11.36</v>
      </c>
      <c r="E1079" t="str">
        <f>VLOOKUP(A1079,'Medical Examinations'!$B$2:$K$2336,4,0)</f>
        <v>No</v>
      </c>
      <c r="F1079" t="str">
        <f>VLOOKUP(A1079,'Medical Examinations'!$B$2:$K$2337,5,0)</f>
        <v>No</v>
      </c>
      <c r="G1079" t="str">
        <f>VLOOKUP(A1079,'Medical Examinations'!$B$2:$K$2337,6,0)</f>
        <v>No</v>
      </c>
      <c r="H1079">
        <f>VLOOKUP(A1079,'Medical Examinations'!$B$2:$K$2337,7,0)</f>
        <v>0</v>
      </c>
      <c r="I1079" t="str">
        <f>VLOOKUP(A1079,'Medical Examinations'!$B$2:$K$2337,8,0)</f>
        <v>No</v>
      </c>
      <c r="J1079" t="str">
        <f>VLOOKUP(A1079,'Medical Examinations'!$B$2:$K$2337,9,0)</f>
        <v>Obesity</v>
      </c>
      <c r="K1079" t="str">
        <f>VLOOKUP(A1079,'Medical Examinations'!$B$2:$K$2337,10,0)</f>
        <v>Diabetes</v>
      </c>
      <c r="L1079" s="14">
        <f>VLOOKUP(A1079,'Hospitalisation Details'!B1079:L3424,10,0)</f>
        <v>25150</v>
      </c>
      <c r="M1079">
        <f>VLOOKUP(A1079,'Hospitalisation Details'!$B$2:$L$2347,6,0)</f>
        <v>10450.549999999999</v>
      </c>
      <c r="N1079" t="str">
        <f>VLOOKUP(A1079,'Hospitalisation Details'!$B$2:$L$2347,7,0)</f>
        <v>tier - 3</v>
      </c>
      <c r="O1079" t="str">
        <f>VLOOKUP(A1079,'Hospitalisation Details'!$B$2:$L$2347,8,0)</f>
        <v>tier - 1</v>
      </c>
      <c r="P1079" t="str">
        <f>VLOOKUP(A1079,'Hospitalisation Details'!$B$2:$L$2347,9,0)</f>
        <v>R1011</v>
      </c>
      <c r="Q1079">
        <f>VLOOKUP(A1079,'Hospitalisation Details'!$B$2:$L$2347,11,0)</f>
        <v>54</v>
      </c>
    </row>
    <row r="1080" spans="1:17" ht="15.6" x14ac:dyDescent="0.3">
      <c r="A1080" s="1" t="s">
        <v>1292</v>
      </c>
      <c r="B1080" t="str">
        <f>VLOOKUP(A1080,'Customer Names'!$A$2:$E$2336,5,)</f>
        <v xml:space="preserve">  Bert</v>
      </c>
      <c r="C1080">
        <f>VLOOKUP(A1080,'Medical Examinations'!$B$2:$K$2337,2,)</f>
        <v>29.2</v>
      </c>
      <c r="D1080">
        <f>VLOOKUP(A1080,'Medical Examinations'!$B$2:$K$2337,3,0)</f>
        <v>7.53</v>
      </c>
      <c r="E1080" t="str">
        <f>VLOOKUP(A1080,'Medical Examinations'!$B$2:$K$2336,4,0)</f>
        <v>No</v>
      </c>
      <c r="F1080" t="str">
        <f>VLOOKUP(A1080,'Medical Examinations'!$B$2:$K$2337,5,0)</f>
        <v>No</v>
      </c>
      <c r="G1080" t="str">
        <f>VLOOKUP(A1080,'Medical Examinations'!$B$2:$K$2337,6,0)</f>
        <v>No</v>
      </c>
      <c r="H1080">
        <f>VLOOKUP(A1080,'Medical Examinations'!$B$2:$K$2337,7,0)</f>
        <v>0</v>
      </c>
      <c r="I1080" t="str">
        <f>VLOOKUP(A1080,'Medical Examinations'!$B$2:$K$2337,8,0)</f>
        <v>No</v>
      </c>
      <c r="J1080" t="str">
        <f>VLOOKUP(A1080,'Medical Examinations'!$B$2:$K$2337,9,0)</f>
        <v>Overweight</v>
      </c>
      <c r="K1080" t="str">
        <f>VLOOKUP(A1080,'Medical Examinations'!$B$2:$K$2337,10,0)</f>
        <v>Diabetes</v>
      </c>
      <c r="L1080" s="14">
        <f>VLOOKUP(A1080,'Hospitalisation Details'!B1080:L3425,10,0)</f>
        <v>25079</v>
      </c>
      <c r="M1080">
        <f>VLOOKUP(A1080,'Hospitalisation Details'!$B$2:$L$2347,6,0)</f>
        <v>10436.1</v>
      </c>
      <c r="N1080" t="str">
        <f>VLOOKUP(A1080,'Hospitalisation Details'!$B$2:$L$2347,7,0)</f>
        <v>tier - 3</v>
      </c>
      <c r="O1080" t="str">
        <f>VLOOKUP(A1080,'Hospitalisation Details'!$B$2:$L$2347,8,0)</f>
        <v>tier - 3</v>
      </c>
      <c r="P1080" t="str">
        <f>VLOOKUP(A1080,'Hospitalisation Details'!$B$2:$L$2347,9,0)</f>
        <v>R1011</v>
      </c>
      <c r="Q1080">
        <f>VLOOKUP(A1080,'Hospitalisation Details'!$B$2:$L$2347,11,0)</f>
        <v>54</v>
      </c>
    </row>
    <row r="1081" spans="1:17" ht="15.6" x14ac:dyDescent="0.3">
      <c r="A1081" s="1" t="s">
        <v>1291</v>
      </c>
      <c r="B1081" t="str">
        <f>VLOOKUP(A1081,'Customer Names'!$A$2:$E$2336,5,)</f>
        <v xml:space="preserve">  John P</v>
      </c>
      <c r="C1081">
        <f>VLOOKUP(A1081,'Medical Examinations'!$B$2:$K$2337,2,)</f>
        <v>32.774999999999999</v>
      </c>
      <c r="D1081">
        <f>VLOOKUP(A1081,'Medical Examinations'!$B$2:$K$2337,3,0)</f>
        <v>7.95</v>
      </c>
      <c r="E1081" t="str">
        <f>VLOOKUP(A1081,'Medical Examinations'!$B$2:$K$2336,4,0)</f>
        <v>No</v>
      </c>
      <c r="F1081" t="str">
        <f>VLOOKUP(A1081,'Medical Examinations'!$B$2:$K$2337,5,0)</f>
        <v>No</v>
      </c>
      <c r="G1081" t="str">
        <f>VLOOKUP(A1081,'Medical Examinations'!$B$2:$K$2337,6,0)</f>
        <v>No</v>
      </c>
      <c r="H1081">
        <f>VLOOKUP(A1081,'Medical Examinations'!$B$2:$K$2337,7,0)</f>
        <v>0</v>
      </c>
      <c r="I1081" t="str">
        <f>VLOOKUP(A1081,'Medical Examinations'!$B$2:$K$2337,8,0)</f>
        <v>No</v>
      </c>
      <c r="J1081" t="str">
        <f>VLOOKUP(A1081,'Medical Examinations'!$B$2:$K$2337,9,0)</f>
        <v>Obesity</v>
      </c>
      <c r="K1081" t="str">
        <f>VLOOKUP(A1081,'Medical Examinations'!$B$2:$K$2337,10,0)</f>
        <v>Diabetes</v>
      </c>
      <c r="L1081" s="14">
        <f>VLOOKUP(A1081,'Hospitalisation Details'!B1081:L3426,10,0)</f>
        <v>25073</v>
      </c>
      <c r="M1081">
        <f>VLOOKUP(A1081,'Hospitalisation Details'!$B$2:$L$2347,6,0)</f>
        <v>10435.07</v>
      </c>
      <c r="N1081" t="str">
        <f>VLOOKUP(A1081,'Hospitalisation Details'!$B$2:$L$2347,7,0)</f>
        <v>tier - 3</v>
      </c>
      <c r="O1081" t="str">
        <f>VLOOKUP(A1081,'Hospitalisation Details'!$B$2:$L$2347,8,0)</f>
        <v>tier - 1</v>
      </c>
      <c r="P1081" t="str">
        <f>VLOOKUP(A1081,'Hospitalisation Details'!$B$2:$L$2347,9,0)</f>
        <v>R1016</v>
      </c>
      <c r="Q1081">
        <f>VLOOKUP(A1081,'Hospitalisation Details'!$B$2:$L$2347,11,0)</f>
        <v>54</v>
      </c>
    </row>
    <row r="1082" spans="1:17" ht="15.6" x14ac:dyDescent="0.3">
      <c r="A1082" s="1" t="s">
        <v>1290</v>
      </c>
      <c r="B1082" t="str">
        <f>VLOOKUP(A1082,'Customer Names'!$A$2:$E$2336,5,)</f>
        <v xml:space="preserve">  Daniel P</v>
      </c>
      <c r="C1082">
        <f>VLOOKUP(A1082,'Medical Examinations'!$B$2:$K$2337,2,)</f>
        <v>24.035</v>
      </c>
      <c r="D1082">
        <f>VLOOKUP(A1082,'Medical Examinations'!$B$2:$K$2337,3,0)</f>
        <v>8.5</v>
      </c>
      <c r="E1082" t="str">
        <f>VLOOKUP(A1082,'Medical Examinations'!$B$2:$K$2336,4,0)</f>
        <v>No</v>
      </c>
      <c r="F1082" t="str">
        <f>VLOOKUP(A1082,'Medical Examinations'!$B$2:$K$2337,5,0)</f>
        <v>No</v>
      </c>
      <c r="G1082" t="str">
        <f>VLOOKUP(A1082,'Medical Examinations'!$B$2:$K$2337,6,0)</f>
        <v>No</v>
      </c>
      <c r="H1082">
        <f>VLOOKUP(A1082,'Medical Examinations'!$B$2:$K$2337,7,0)</f>
        <v>0</v>
      </c>
      <c r="I1082" t="str">
        <f>VLOOKUP(A1082,'Medical Examinations'!$B$2:$K$2337,8,0)</f>
        <v>No</v>
      </c>
      <c r="J1082" t="str">
        <f>VLOOKUP(A1082,'Medical Examinations'!$B$2:$K$2337,9,0)</f>
        <v>Normal Weight</v>
      </c>
      <c r="K1082" t="str">
        <f>VLOOKUP(A1082,'Medical Examinations'!$B$2:$K$2337,10,0)</f>
        <v>Diabetes</v>
      </c>
      <c r="L1082" s="14">
        <f>VLOOKUP(A1082,'Hospitalisation Details'!B1082:L3427,10,0)</f>
        <v>25199</v>
      </c>
      <c r="M1082">
        <f>VLOOKUP(A1082,'Hospitalisation Details'!$B$2:$L$2347,6,0)</f>
        <v>10422.92</v>
      </c>
      <c r="N1082" t="str">
        <f>VLOOKUP(A1082,'Hospitalisation Details'!$B$2:$L$2347,7,0)</f>
        <v>tier - 3</v>
      </c>
      <c r="O1082" t="str">
        <f>VLOOKUP(A1082,'Hospitalisation Details'!$B$2:$L$2347,8,0)</f>
        <v>tier - 1</v>
      </c>
      <c r="P1082" t="str">
        <f>VLOOKUP(A1082,'Hospitalisation Details'!$B$2:$L$2347,9,0)</f>
        <v>R1017</v>
      </c>
      <c r="Q1082">
        <f>VLOOKUP(A1082,'Hospitalisation Details'!$B$2:$L$2347,11,0)</f>
        <v>54</v>
      </c>
    </row>
    <row r="1083" spans="1:17" ht="15.6" x14ac:dyDescent="0.3">
      <c r="A1083" s="1" t="s">
        <v>1289</v>
      </c>
      <c r="B1083" t="str">
        <f>VLOOKUP(A1083,'Customer Names'!$A$2:$E$2336,5,)</f>
        <v xml:space="preserve">  Lisa K</v>
      </c>
      <c r="C1083">
        <f>VLOOKUP(A1083,'Medical Examinations'!$B$2:$K$2337,2,)</f>
        <v>30.55</v>
      </c>
      <c r="D1083">
        <f>VLOOKUP(A1083,'Medical Examinations'!$B$2:$K$2337,3,0)</f>
        <v>5.89</v>
      </c>
      <c r="E1083" t="str">
        <f>VLOOKUP(A1083,'Medical Examinations'!$B$2:$K$2336,4,0)</f>
        <v>No</v>
      </c>
      <c r="F1083" t="str">
        <f>VLOOKUP(A1083,'Medical Examinations'!$B$2:$K$2337,5,0)</f>
        <v>No</v>
      </c>
      <c r="G1083" t="str">
        <f>VLOOKUP(A1083,'Medical Examinations'!$B$2:$K$2337,6,0)</f>
        <v>Yes</v>
      </c>
      <c r="H1083">
        <f>VLOOKUP(A1083,'Medical Examinations'!$B$2:$K$2337,7,0)</f>
        <v>1</v>
      </c>
      <c r="I1083" t="str">
        <f>VLOOKUP(A1083,'Medical Examinations'!$B$2:$K$2337,8,0)</f>
        <v>No</v>
      </c>
      <c r="J1083" t="str">
        <f>VLOOKUP(A1083,'Medical Examinations'!$B$2:$K$2337,9,0)</f>
        <v>Obesity</v>
      </c>
      <c r="K1083" t="str">
        <f>VLOOKUP(A1083,'Medical Examinations'!$B$2:$K$2337,10,0)</f>
        <v>Prediabetes</v>
      </c>
      <c r="L1083" s="14">
        <f>VLOOKUP(A1083,'Hospitalisation Details'!B1083:L3428,10,0)</f>
        <v>29184</v>
      </c>
      <c r="M1083">
        <f>VLOOKUP(A1083,'Hospitalisation Details'!$B$2:$L$2347,6,0)</f>
        <v>10419.65</v>
      </c>
      <c r="N1083" t="str">
        <f>VLOOKUP(A1083,'Hospitalisation Details'!$B$2:$L$2347,7,0)</f>
        <v>tier - 3</v>
      </c>
      <c r="O1083" t="str">
        <f>VLOOKUP(A1083,'Hospitalisation Details'!$B$2:$L$2347,8,0)</f>
        <v>tier - 2</v>
      </c>
      <c r="P1083" t="str">
        <f>VLOOKUP(A1083,'Hospitalisation Details'!$B$2:$L$2347,9,0)</f>
        <v>R1025</v>
      </c>
      <c r="Q1083">
        <f>VLOOKUP(A1083,'Hospitalisation Details'!$B$2:$L$2347,11,0)</f>
        <v>43</v>
      </c>
    </row>
    <row r="1084" spans="1:17" ht="15.6" x14ac:dyDescent="0.3">
      <c r="A1084" s="1" t="s">
        <v>1288</v>
      </c>
      <c r="B1084" t="str">
        <f>VLOOKUP(A1084,'Customer Names'!$A$2:$E$2336,5,)</f>
        <v xml:space="preserve">  Kristine</v>
      </c>
      <c r="C1084">
        <f>VLOOKUP(A1084,'Medical Examinations'!$B$2:$K$2337,2,)</f>
        <v>28.81</v>
      </c>
      <c r="D1084">
        <f>VLOOKUP(A1084,'Medical Examinations'!$B$2:$K$2337,3,0)</f>
        <v>8.76</v>
      </c>
      <c r="E1084" t="str">
        <f>VLOOKUP(A1084,'Medical Examinations'!$B$2:$K$2336,4,0)</f>
        <v>No</v>
      </c>
      <c r="F1084" t="str">
        <f>VLOOKUP(A1084,'Medical Examinations'!$B$2:$K$2337,5,0)</f>
        <v>No</v>
      </c>
      <c r="G1084" t="str">
        <f>VLOOKUP(A1084,'Medical Examinations'!$B$2:$K$2337,6,0)</f>
        <v>No</v>
      </c>
      <c r="H1084">
        <f>VLOOKUP(A1084,'Medical Examinations'!$B$2:$K$2337,7,0)</f>
        <v>2</v>
      </c>
      <c r="I1084" t="str">
        <f>VLOOKUP(A1084,'Medical Examinations'!$B$2:$K$2337,8,0)</f>
        <v>No</v>
      </c>
      <c r="J1084" t="str">
        <f>VLOOKUP(A1084,'Medical Examinations'!$B$2:$K$2337,9,0)</f>
        <v>Overweight</v>
      </c>
      <c r="K1084" t="str">
        <f>VLOOKUP(A1084,'Medical Examinations'!$B$2:$K$2337,10,0)</f>
        <v>Diabetes</v>
      </c>
      <c r="L1084" s="14">
        <f>VLOOKUP(A1084,'Hospitalisation Details'!B1084:L3429,10,0)</f>
        <v>26948</v>
      </c>
      <c r="M1084">
        <f>VLOOKUP(A1084,'Hospitalisation Details'!$B$2:$L$2347,6,0)</f>
        <v>10419.59</v>
      </c>
      <c r="N1084" t="str">
        <f>VLOOKUP(A1084,'Hospitalisation Details'!$B$2:$L$2347,7,0)</f>
        <v>tier - 3</v>
      </c>
      <c r="O1084" t="str">
        <f>VLOOKUP(A1084,'Hospitalisation Details'!$B$2:$L$2347,8,0)</f>
        <v>tier - 2</v>
      </c>
      <c r="P1084" t="str">
        <f>VLOOKUP(A1084,'Hospitalisation Details'!$B$2:$L$2347,9,0)</f>
        <v>R1025</v>
      </c>
      <c r="Q1084">
        <f>VLOOKUP(A1084,'Hospitalisation Details'!$B$2:$L$2347,11,0)</f>
        <v>49</v>
      </c>
    </row>
    <row r="1085" spans="1:17" ht="15.6" x14ac:dyDescent="0.3">
      <c r="A1085" s="1" t="s">
        <v>1287</v>
      </c>
      <c r="B1085" t="str">
        <f>VLOOKUP(A1085,'Customer Names'!$A$2:$E$2336,5,)</f>
        <v xml:space="preserve">  Paul A</v>
      </c>
      <c r="C1085">
        <f>VLOOKUP(A1085,'Medical Examinations'!$B$2:$K$2337,2,)</f>
        <v>31.66</v>
      </c>
      <c r="D1085">
        <f>VLOOKUP(A1085,'Medical Examinations'!$B$2:$K$2337,3,0)</f>
        <v>4.1100000000000003</v>
      </c>
      <c r="E1085" t="str">
        <f>VLOOKUP(A1085,'Medical Examinations'!$B$2:$K$2336,4,0)</f>
        <v>No</v>
      </c>
      <c r="F1085" t="str">
        <f>VLOOKUP(A1085,'Medical Examinations'!$B$2:$K$2337,5,0)</f>
        <v>No</v>
      </c>
      <c r="G1085" t="str">
        <f>VLOOKUP(A1085,'Medical Examinations'!$B$2:$K$2337,6,0)</f>
        <v>No</v>
      </c>
      <c r="H1085">
        <f>VLOOKUP(A1085,'Medical Examinations'!$B$2:$K$2337,7,0)</f>
        <v>0</v>
      </c>
      <c r="I1085" t="str">
        <f>VLOOKUP(A1085,'Medical Examinations'!$B$2:$K$2337,8,0)</f>
        <v>No</v>
      </c>
      <c r="J1085" t="str">
        <f>VLOOKUP(A1085,'Medical Examinations'!$B$2:$K$2337,9,0)</f>
        <v>Obesity</v>
      </c>
      <c r="K1085" t="str">
        <f>VLOOKUP(A1085,'Medical Examinations'!$B$2:$K$2337,10,0)</f>
        <v>Normal</v>
      </c>
      <c r="L1085" s="14">
        <f>VLOOKUP(A1085,'Hospitalisation Details'!B1085:L3430,10,0)</f>
        <v>29518</v>
      </c>
      <c r="M1085">
        <f>VLOOKUP(A1085,'Hospitalisation Details'!$B$2:$L$2347,6,0)</f>
        <v>10407.98</v>
      </c>
      <c r="N1085" t="str">
        <f>VLOOKUP(A1085,'Hospitalisation Details'!$B$2:$L$2347,7,0)</f>
        <v>tier - 3</v>
      </c>
      <c r="O1085" t="str">
        <f>VLOOKUP(A1085,'Hospitalisation Details'!$B$2:$L$2347,8,0)</f>
        <v>tier - 1</v>
      </c>
      <c r="P1085" t="str">
        <f>VLOOKUP(A1085,'Hospitalisation Details'!$B$2:$L$2347,9,0)</f>
        <v>R1021</v>
      </c>
      <c r="Q1085">
        <f>VLOOKUP(A1085,'Hospitalisation Details'!$B$2:$L$2347,11,0)</f>
        <v>42</v>
      </c>
    </row>
    <row r="1086" spans="1:17" ht="15.6" x14ac:dyDescent="0.3">
      <c r="A1086" s="1" t="s">
        <v>1286</v>
      </c>
      <c r="B1086" t="str">
        <f>VLOOKUP(A1086,'Customer Names'!$A$2:$E$2336,5,)</f>
        <v xml:space="preserve">  Bryan</v>
      </c>
      <c r="C1086">
        <f>VLOOKUP(A1086,'Medical Examinations'!$B$2:$K$2337,2,)</f>
        <v>28.215</v>
      </c>
      <c r="D1086">
        <f>VLOOKUP(A1086,'Medical Examinations'!$B$2:$K$2337,3,0)</f>
        <v>7.56</v>
      </c>
      <c r="E1086" t="str">
        <f>VLOOKUP(A1086,'Medical Examinations'!$B$2:$K$2336,4,0)</f>
        <v>Yes</v>
      </c>
      <c r="F1086" t="str">
        <f>VLOOKUP(A1086,'Medical Examinations'!$B$2:$K$2337,5,0)</f>
        <v>No</v>
      </c>
      <c r="G1086" t="str">
        <f>VLOOKUP(A1086,'Medical Examinations'!$B$2:$K$2337,6,0)</f>
        <v>No</v>
      </c>
      <c r="H1086">
        <f>VLOOKUP(A1086,'Medical Examinations'!$B$2:$K$2337,7,0)</f>
        <v>1</v>
      </c>
      <c r="I1086" t="str">
        <f>VLOOKUP(A1086,'Medical Examinations'!$B$2:$K$2337,8,0)</f>
        <v>No</v>
      </c>
      <c r="J1086" t="str">
        <f>VLOOKUP(A1086,'Medical Examinations'!$B$2:$K$2337,9,0)</f>
        <v>Overweight</v>
      </c>
      <c r="K1086" t="str">
        <f>VLOOKUP(A1086,'Medical Examinations'!$B$2:$K$2337,10,0)</f>
        <v>Diabetes</v>
      </c>
      <c r="L1086" s="14">
        <f>VLOOKUP(A1086,'Hospitalisation Details'!B1086:L3431,10,0)</f>
        <v>27550</v>
      </c>
      <c r="M1086">
        <f>VLOOKUP(A1086,'Hospitalisation Details'!$B$2:$L$2347,6,0)</f>
        <v>10407.09</v>
      </c>
      <c r="N1086" t="str">
        <f>VLOOKUP(A1086,'Hospitalisation Details'!$B$2:$L$2347,7,0)</f>
        <v>tier - 3</v>
      </c>
      <c r="O1086" t="str">
        <f>VLOOKUP(A1086,'Hospitalisation Details'!$B$2:$L$2347,8,0)</f>
        <v>tier - 1</v>
      </c>
      <c r="P1086" t="str">
        <f>VLOOKUP(A1086,'Hospitalisation Details'!$B$2:$L$2347,9,0)</f>
        <v>R1015</v>
      </c>
      <c r="Q1086">
        <f>VLOOKUP(A1086,'Hospitalisation Details'!$B$2:$L$2347,11,0)</f>
        <v>48</v>
      </c>
    </row>
    <row r="1087" spans="1:17" ht="15.6" x14ac:dyDescent="0.3">
      <c r="A1087" s="1" t="s">
        <v>1285</v>
      </c>
      <c r="B1087" t="str">
        <f>VLOOKUP(A1087,'Customer Names'!$A$2:$E$2336,5,)</f>
        <v xml:space="preserve">  Chris</v>
      </c>
      <c r="C1087">
        <f>VLOOKUP(A1087,'Medical Examinations'!$B$2:$K$2337,2,)</f>
        <v>26.12</v>
      </c>
      <c r="D1087">
        <f>VLOOKUP(A1087,'Medical Examinations'!$B$2:$K$2337,3,0)</f>
        <v>4.17</v>
      </c>
      <c r="E1087" t="str">
        <f>VLOOKUP(A1087,'Medical Examinations'!$B$2:$K$2336,4,0)</f>
        <v>Yes</v>
      </c>
      <c r="F1087" t="str">
        <f>VLOOKUP(A1087,'Medical Examinations'!$B$2:$K$2337,5,0)</f>
        <v>No</v>
      </c>
      <c r="G1087" t="str">
        <f>VLOOKUP(A1087,'Medical Examinations'!$B$2:$K$2337,6,0)</f>
        <v>Yes</v>
      </c>
      <c r="H1087">
        <f>VLOOKUP(A1087,'Medical Examinations'!$B$2:$K$2337,7,0)</f>
        <v>1</v>
      </c>
      <c r="I1087" t="str">
        <f>VLOOKUP(A1087,'Medical Examinations'!$B$2:$K$2337,8,0)</f>
        <v>No</v>
      </c>
      <c r="J1087" t="str">
        <f>VLOOKUP(A1087,'Medical Examinations'!$B$2:$K$2337,9,0)</f>
        <v>Overweight</v>
      </c>
      <c r="K1087" t="str">
        <f>VLOOKUP(A1087,'Medical Examinations'!$B$2:$K$2337,10,0)</f>
        <v>Normal</v>
      </c>
      <c r="L1087" s="14">
        <f>VLOOKUP(A1087,'Hospitalisation Details'!B1087:L3432,10,0)</f>
        <v>25391</v>
      </c>
      <c r="M1087">
        <f>VLOOKUP(A1087,'Hospitalisation Details'!$B$2:$L$2347,6,0)</f>
        <v>10403.27</v>
      </c>
      <c r="N1087" t="str">
        <f>VLOOKUP(A1087,'Hospitalisation Details'!$B$2:$L$2347,7,0)</f>
        <v>tier - 3</v>
      </c>
      <c r="O1087" t="str">
        <f>VLOOKUP(A1087,'Hospitalisation Details'!$B$2:$L$2347,8,0)</f>
        <v>tier - 2</v>
      </c>
      <c r="P1087" t="str">
        <f>VLOOKUP(A1087,'Hospitalisation Details'!$B$2:$L$2347,9,0)</f>
        <v>R1020</v>
      </c>
      <c r="Q1087">
        <f>VLOOKUP(A1087,'Hospitalisation Details'!$B$2:$L$2347,11,0)</f>
        <v>53</v>
      </c>
    </row>
    <row r="1088" spans="1:17" ht="15.6" x14ac:dyDescent="0.3">
      <c r="A1088" s="1" t="s">
        <v>1284</v>
      </c>
      <c r="B1088" t="str">
        <f>VLOOKUP(A1088,'Customer Names'!$A$2:$E$2336,5,)</f>
        <v xml:space="preserve">  Milah B</v>
      </c>
      <c r="C1088">
        <f>VLOOKUP(A1088,'Medical Examinations'!$B$2:$K$2337,2,)</f>
        <v>36.630000000000003</v>
      </c>
      <c r="D1088">
        <f>VLOOKUP(A1088,'Medical Examinations'!$B$2:$K$2337,3,0)</f>
        <v>11.42</v>
      </c>
      <c r="E1088" t="str">
        <f>VLOOKUP(A1088,'Medical Examinations'!$B$2:$K$2336,4,0)</f>
        <v>No</v>
      </c>
      <c r="F1088" t="str">
        <f>VLOOKUP(A1088,'Medical Examinations'!$B$2:$K$2337,5,0)</f>
        <v>No</v>
      </c>
      <c r="G1088" t="str">
        <f>VLOOKUP(A1088,'Medical Examinations'!$B$2:$K$2337,6,0)</f>
        <v>No</v>
      </c>
      <c r="H1088">
        <f>VLOOKUP(A1088,'Medical Examinations'!$B$2:$K$2337,7,0)</f>
        <v>2</v>
      </c>
      <c r="I1088" t="str">
        <f>VLOOKUP(A1088,'Medical Examinations'!$B$2:$K$2337,8,0)</f>
        <v>No</v>
      </c>
      <c r="J1088" t="str">
        <f>VLOOKUP(A1088,'Medical Examinations'!$B$2:$K$2337,9,0)</f>
        <v>Obesity</v>
      </c>
      <c r="K1088" t="str">
        <f>VLOOKUP(A1088,'Medical Examinations'!$B$2:$K$2337,10,0)</f>
        <v>Diabetes</v>
      </c>
      <c r="L1088" s="14">
        <f>VLOOKUP(A1088,'Hospitalisation Details'!B1088:L3433,10,0)</f>
        <v>26926</v>
      </c>
      <c r="M1088">
        <f>VLOOKUP(A1088,'Hospitalisation Details'!$B$2:$L$2347,6,0)</f>
        <v>10381.48</v>
      </c>
      <c r="N1088" t="str">
        <f>VLOOKUP(A1088,'Hospitalisation Details'!$B$2:$L$2347,7,0)</f>
        <v>tier - 3</v>
      </c>
      <c r="O1088" t="str">
        <f>VLOOKUP(A1088,'Hospitalisation Details'!$B$2:$L$2347,8,0)</f>
        <v>tier - 3</v>
      </c>
      <c r="P1088" t="str">
        <f>VLOOKUP(A1088,'Hospitalisation Details'!$B$2:$L$2347,9,0)</f>
        <v>R1013</v>
      </c>
      <c r="Q1088">
        <f>VLOOKUP(A1088,'Hospitalisation Details'!$B$2:$L$2347,11,0)</f>
        <v>49</v>
      </c>
    </row>
    <row r="1089" spans="1:17" ht="15.6" x14ac:dyDescent="0.3">
      <c r="A1089" s="1" t="s">
        <v>1283</v>
      </c>
      <c r="B1089" t="str">
        <f>VLOOKUP(A1089,'Customer Names'!$A$2:$E$2336,5,)</f>
        <v xml:space="preserve">  Annette M</v>
      </c>
      <c r="C1089">
        <f>VLOOKUP(A1089,'Medical Examinations'!$B$2:$K$2337,2,)</f>
        <v>33.344999999999999</v>
      </c>
      <c r="D1089">
        <f>VLOOKUP(A1089,'Medical Examinations'!$B$2:$K$2337,3,0)</f>
        <v>7.33</v>
      </c>
      <c r="E1089" t="str">
        <f>VLOOKUP(A1089,'Medical Examinations'!$B$2:$K$2336,4,0)</f>
        <v>No</v>
      </c>
      <c r="F1089" t="str">
        <f>VLOOKUP(A1089,'Medical Examinations'!$B$2:$K$2337,5,0)</f>
        <v>No</v>
      </c>
      <c r="G1089" t="str">
        <f>VLOOKUP(A1089,'Medical Examinations'!$B$2:$K$2337,6,0)</f>
        <v>No</v>
      </c>
      <c r="H1089">
        <f>VLOOKUP(A1089,'Medical Examinations'!$B$2:$K$2337,7,0)</f>
        <v>2</v>
      </c>
      <c r="I1089" t="str">
        <f>VLOOKUP(A1089,'Medical Examinations'!$B$2:$K$2337,8,0)</f>
        <v>No</v>
      </c>
      <c r="J1089" t="str">
        <f>VLOOKUP(A1089,'Medical Examinations'!$B$2:$K$2337,9,0)</f>
        <v>Obesity</v>
      </c>
      <c r="K1089" t="str">
        <f>VLOOKUP(A1089,'Medical Examinations'!$B$2:$K$2337,10,0)</f>
        <v>Diabetes</v>
      </c>
      <c r="L1089" s="14">
        <f>VLOOKUP(A1089,'Hospitalisation Details'!B1089:L3434,10,0)</f>
        <v>26936</v>
      </c>
      <c r="M1089">
        <f>VLOOKUP(A1089,'Hospitalisation Details'!$B$2:$L$2347,6,0)</f>
        <v>10370.91</v>
      </c>
      <c r="N1089" t="str">
        <f>VLOOKUP(A1089,'Hospitalisation Details'!$B$2:$L$2347,7,0)</f>
        <v>tier - 3</v>
      </c>
      <c r="O1089" t="str">
        <f>VLOOKUP(A1089,'Hospitalisation Details'!$B$2:$L$2347,8,0)</f>
        <v>tier - 3</v>
      </c>
      <c r="P1089" t="str">
        <f>VLOOKUP(A1089,'Hospitalisation Details'!$B$2:$L$2347,9,0)</f>
        <v>R1024</v>
      </c>
      <c r="Q1089">
        <f>VLOOKUP(A1089,'Hospitalisation Details'!$B$2:$L$2347,11,0)</f>
        <v>49</v>
      </c>
    </row>
    <row r="1090" spans="1:17" ht="15.6" x14ac:dyDescent="0.3">
      <c r="A1090" s="1" t="s">
        <v>1282</v>
      </c>
      <c r="B1090" t="str">
        <f>VLOOKUP(A1090,'Customer Names'!$A$2:$E$2336,5,)</f>
        <v xml:space="preserve">  Yoko</v>
      </c>
      <c r="C1090">
        <f>VLOOKUP(A1090,'Medical Examinations'!$B$2:$K$2337,2,)</f>
        <v>27.11</v>
      </c>
      <c r="D1090">
        <f>VLOOKUP(A1090,'Medical Examinations'!$B$2:$K$2337,3,0)</f>
        <v>6.7</v>
      </c>
      <c r="E1090" t="str">
        <f>VLOOKUP(A1090,'Medical Examinations'!$B$2:$K$2336,4,0)</f>
        <v>No</v>
      </c>
      <c r="F1090" t="str">
        <f>VLOOKUP(A1090,'Medical Examinations'!$B$2:$K$2337,5,0)</f>
        <v>No</v>
      </c>
      <c r="G1090" t="str">
        <f>VLOOKUP(A1090,'Medical Examinations'!$B$2:$K$2337,6,0)</f>
        <v>No</v>
      </c>
      <c r="H1090">
        <f>VLOOKUP(A1090,'Medical Examinations'!$B$2:$K$2337,7,0)</f>
        <v>0</v>
      </c>
      <c r="I1090" t="str">
        <f>VLOOKUP(A1090,'Medical Examinations'!$B$2:$K$2337,8,0)</f>
        <v>No</v>
      </c>
      <c r="J1090" t="str">
        <f>VLOOKUP(A1090,'Medical Examinations'!$B$2:$K$2337,9,0)</f>
        <v>Overweight</v>
      </c>
      <c r="K1090" t="str">
        <f>VLOOKUP(A1090,'Medical Examinations'!$B$2:$K$2337,10,0)</f>
        <v>Diabetes</v>
      </c>
      <c r="L1090" s="14">
        <f>VLOOKUP(A1090,'Hospitalisation Details'!B1090:L3435,10,0)</f>
        <v>26182</v>
      </c>
      <c r="M1090">
        <f>VLOOKUP(A1090,'Hospitalisation Details'!$B$2:$L$2347,6,0)</f>
        <v>10356.67</v>
      </c>
      <c r="N1090" t="str">
        <f>VLOOKUP(A1090,'Hospitalisation Details'!$B$2:$L$2347,7,0)</f>
        <v>tier - 3</v>
      </c>
      <c r="O1090" t="str">
        <f>VLOOKUP(A1090,'Hospitalisation Details'!$B$2:$L$2347,8,0)</f>
        <v>tier - 1</v>
      </c>
      <c r="P1090" t="str">
        <f>VLOOKUP(A1090,'Hospitalisation Details'!$B$2:$L$2347,9,0)</f>
        <v>R1025</v>
      </c>
      <c r="Q1090">
        <f>VLOOKUP(A1090,'Hospitalisation Details'!$B$2:$L$2347,11,0)</f>
        <v>51</v>
      </c>
    </row>
    <row r="1091" spans="1:17" ht="15.6" x14ac:dyDescent="0.3">
      <c r="A1091" s="1" t="s">
        <v>1281</v>
      </c>
      <c r="B1091" t="str">
        <f>VLOOKUP(A1091,'Customer Names'!$A$2:$E$2336,5,)</f>
        <v xml:space="preserve">  Laura</v>
      </c>
      <c r="C1091">
        <f>VLOOKUP(A1091,'Medical Examinations'!$B$2:$K$2337,2,)</f>
        <v>26.6</v>
      </c>
      <c r="D1091">
        <f>VLOOKUP(A1091,'Medical Examinations'!$B$2:$K$2337,3,0)</f>
        <v>5.27</v>
      </c>
      <c r="E1091" t="str">
        <f>VLOOKUP(A1091,'Medical Examinations'!$B$2:$K$2336,4,0)</f>
        <v>Yes</v>
      </c>
      <c r="F1091" t="str">
        <f>VLOOKUP(A1091,'Medical Examinations'!$B$2:$K$2337,5,0)</f>
        <v>No</v>
      </c>
      <c r="G1091" t="str">
        <f>VLOOKUP(A1091,'Medical Examinations'!$B$2:$K$2337,6,0)</f>
        <v>Yes</v>
      </c>
      <c r="H1091">
        <f>VLOOKUP(A1091,'Medical Examinations'!$B$2:$K$2337,7,0)</f>
        <v>1</v>
      </c>
      <c r="I1091" t="str">
        <f>VLOOKUP(A1091,'Medical Examinations'!$B$2:$K$2337,8,0)</f>
        <v>No</v>
      </c>
      <c r="J1091" t="str">
        <f>VLOOKUP(A1091,'Medical Examinations'!$B$2:$K$2337,9,0)</f>
        <v>Overweight</v>
      </c>
      <c r="K1091" t="str">
        <f>VLOOKUP(A1091,'Medical Examinations'!$B$2:$K$2337,10,0)</f>
        <v>Normal</v>
      </c>
      <c r="L1091" s="14">
        <f>VLOOKUP(A1091,'Hospitalisation Details'!B1091:L3436,10,0)</f>
        <v>25371</v>
      </c>
      <c r="M1091">
        <f>VLOOKUP(A1091,'Hospitalisation Details'!$B$2:$L$2347,6,0)</f>
        <v>10355.64</v>
      </c>
      <c r="N1091" t="str">
        <f>VLOOKUP(A1091,'Hospitalisation Details'!$B$2:$L$2347,7,0)</f>
        <v>tier - 3</v>
      </c>
      <c r="O1091" t="str">
        <f>VLOOKUP(A1091,'Hospitalisation Details'!$B$2:$L$2347,8,0)</f>
        <v>tier - 1</v>
      </c>
      <c r="P1091" t="str">
        <f>VLOOKUP(A1091,'Hospitalisation Details'!$B$2:$L$2347,9,0)</f>
        <v>R1012</v>
      </c>
      <c r="Q1091">
        <f>VLOOKUP(A1091,'Hospitalisation Details'!$B$2:$L$2347,11,0)</f>
        <v>53</v>
      </c>
    </row>
    <row r="1092" spans="1:17" ht="15.6" x14ac:dyDescent="0.3">
      <c r="A1092" s="1" t="s">
        <v>1280</v>
      </c>
      <c r="B1092" t="str">
        <f>VLOOKUP(A1092,'Customer Names'!$A$2:$E$2336,5,)</f>
        <v xml:space="preserve">  Tess A</v>
      </c>
      <c r="C1092">
        <f>VLOOKUP(A1092,'Medical Examinations'!$B$2:$K$2337,2,)</f>
        <v>30.41</v>
      </c>
      <c r="D1092">
        <f>VLOOKUP(A1092,'Medical Examinations'!$B$2:$K$2337,3,0)</f>
        <v>7.72</v>
      </c>
      <c r="E1092" t="str">
        <f>VLOOKUP(A1092,'Medical Examinations'!$B$2:$K$2336,4,0)</f>
        <v>No</v>
      </c>
      <c r="F1092" t="str">
        <f>VLOOKUP(A1092,'Medical Examinations'!$B$2:$K$2337,5,0)</f>
        <v>No</v>
      </c>
      <c r="G1092" t="str">
        <f>VLOOKUP(A1092,'Medical Examinations'!$B$2:$K$2337,6,0)</f>
        <v>No</v>
      </c>
      <c r="H1092">
        <f>VLOOKUP(A1092,'Medical Examinations'!$B$2:$K$2337,7,0)</f>
        <v>0</v>
      </c>
      <c r="I1092" t="str">
        <f>VLOOKUP(A1092,'Medical Examinations'!$B$2:$K$2337,8,0)</f>
        <v>No</v>
      </c>
      <c r="J1092" t="str">
        <f>VLOOKUP(A1092,'Medical Examinations'!$B$2:$K$2337,9,0)</f>
        <v>Obesity</v>
      </c>
      <c r="K1092" t="str">
        <f>VLOOKUP(A1092,'Medical Examinations'!$B$2:$K$2337,10,0)</f>
        <v>Diabetes</v>
      </c>
      <c r="L1092" s="14">
        <f>VLOOKUP(A1092,'Hospitalisation Details'!B1092:L3437,10,0)</f>
        <v>27301</v>
      </c>
      <c r="M1092">
        <f>VLOOKUP(A1092,'Hospitalisation Details'!$B$2:$L$2347,6,0)</f>
        <v>10352.48</v>
      </c>
      <c r="N1092" t="str">
        <f>VLOOKUP(A1092,'Hospitalisation Details'!$B$2:$L$2347,7,0)</f>
        <v>tier - 3</v>
      </c>
      <c r="O1092" t="str">
        <f>VLOOKUP(A1092,'Hospitalisation Details'!$B$2:$L$2347,8,0)</f>
        <v>tier - 1</v>
      </c>
      <c r="P1092" t="str">
        <f>VLOOKUP(A1092,'Hospitalisation Details'!$B$2:$L$2347,9,0)</f>
        <v>R1012</v>
      </c>
      <c r="Q1092">
        <f>VLOOKUP(A1092,'Hospitalisation Details'!$B$2:$L$2347,11,0)</f>
        <v>48</v>
      </c>
    </row>
    <row r="1093" spans="1:17" ht="15.6" x14ac:dyDescent="0.3">
      <c r="A1093" s="1" t="s">
        <v>1279</v>
      </c>
      <c r="B1093" t="str">
        <f>VLOOKUP(A1093,'Customer Names'!$A$2:$E$2336,5,)</f>
        <v xml:space="preserve">  William G</v>
      </c>
      <c r="C1093">
        <f>VLOOKUP(A1093,'Medical Examinations'!$B$2:$K$2337,2,)</f>
        <v>28.98</v>
      </c>
      <c r="D1093">
        <f>VLOOKUP(A1093,'Medical Examinations'!$B$2:$K$2337,3,0)</f>
        <v>8.68</v>
      </c>
      <c r="E1093" t="str">
        <f>VLOOKUP(A1093,'Medical Examinations'!$B$2:$K$2336,4,0)</f>
        <v>No</v>
      </c>
      <c r="F1093" t="str">
        <f>VLOOKUP(A1093,'Medical Examinations'!$B$2:$K$2337,5,0)</f>
        <v>No</v>
      </c>
      <c r="G1093" t="str">
        <f>VLOOKUP(A1093,'Medical Examinations'!$B$2:$K$2337,6,0)</f>
        <v>No</v>
      </c>
      <c r="H1093">
        <f>VLOOKUP(A1093,'Medical Examinations'!$B$2:$K$2337,7,0)</f>
        <v>2</v>
      </c>
      <c r="I1093" t="str">
        <f>VLOOKUP(A1093,'Medical Examinations'!$B$2:$K$2337,8,0)</f>
        <v>No</v>
      </c>
      <c r="J1093" t="str">
        <f>VLOOKUP(A1093,'Medical Examinations'!$B$2:$K$2337,9,0)</f>
        <v>Overweight</v>
      </c>
      <c r="K1093" t="str">
        <f>VLOOKUP(A1093,'Medical Examinations'!$B$2:$K$2337,10,0)</f>
        <v>Diabetes</v>
      </c>
      <c r="L1093" s="14">
        <f>VLOOKUP(A1093,'Hospitalisation Details'!B1093:L3438,10,0)</f>
        <v>26884</v>
      </c>
      <c r="M1093">
        <f>VLOOKUP(A1093,'Hospitalisation Details'!$B$2:$L$2347,6,0)</f>
        <v>10345.93</v>
      </c>
      <c r="N1093" t="str">
        <f>VLOOKUP(A1093,'Hospitalisation Details'!$B$2:$L$2347,7,0)</f>
        <v>tier - 3</v>
      </c>
      <c r="O1093" t="str">
        <f>VLOOKUP(A1093,'Hospitalisation Details'!$B$2:$L$2347,8,0)</f>
        <v>tier - 2</v>
      </c>
      <c r="P1093" t="str">
        <f>VLOOKUP(A1093,'Hospitalisation Details'!$B$2:$L$2347,9,0)</f>
        <v>R1021</v>
      </c>
      <c r="Q1093">
        <f>VLOOKUP(A1093,'Hospitalisation Details'!$B$2:$L$2347,11,0)</f>
        <v>49</v>
      </c>
    </row>
    <row r="1094" spans="1:17" ht="15.6" x14ac:dyDescent="0.3">
      <c r="A1094" s="1" t="s">
        <v>1278</v>
      </c>
      <c r="B1094" t="str">
        <f>VLOOKUP(A1094,'Customer Names'!$A$2:$E$2336,5,)</f>
        <v xml:space="preserve">  Paige</v>
      </c>
      <c r="C1094">
        <f>VLOOKUP(A1094,'Medical Examinations'!$B$2:$K$2337,2,)</f>
        <v>31.24</v>
      </c>
      <c r="D1094">
        <f>VLOOKUP(A1094,'Medical Examinations'!$B$2:$K$2337,3,0)</f>
        <v>9.8000000000000007</v>
      </c>
      <c r="E1094" t="str">
        <f>VLOOKUP(A1094,'Medical Examinations'!$B$2:$K$2336,4,0)</f>
        <v>No</v>
      </c>
      <c r="F1094" t="str">
        <f>VLOOKUP(A1094,'Medical Examinations'!$B$2:$K$2337,5,0)</f>
        <v>No</v>
      </c>
      <c r="G1094" t="str">
        <f>VLOOKUP(A1094,'Medical Examinations'!$B$2:$K$2337,6,0)</f>
        <v>No</v>
      </c>
      <c r="H1094">
        <f>VLOOKUP(A1094,'Medical Examinations'!$B$2:$K$2337,7,0)</f>
        <v>0</v>
      </c>
      <c r="I1094" t="str">
        <f>VLOOKUP(A1094,'Medical Examinations'!$B$2:$K$2337,8,0)</f>
        <v>No</v>
      </c>
      <c r="J1094" t="str">
        <f>VLOOKUP(A1094,'Medical Examinations'!$B$2:$K$2337,9,0)</f>
        <v>Obesity</v>
      </c>
      <c r="K1094" t="str">
        <f>VLOOKUP(A1094,'Medical Examinations'!$B$2:$K$2337,10,0)</f>
        <v>Diabetes</v>
      </c>
      <c r="L1094" s="14">
        <f>VLOOKUP(A1094,'Hospitalisation Details'!B1094:L3439,10,0)</f>
        <v>25038</v>
      </c>
      <c r="M1094">
        <f>VLOOKUP(A1094,'Hospitalisation Details'!$B$2:$L$2347,6,0)</f>
        <v>10338.93</v>
      </c>
      <c r="N1094" t="str">
        <f>VLOOKUP(A1094,'Hospitalisation Details'!$B$2:$L$2347,7,0)</f>
        <v>tier - 3</v>
      </c>
      <c r="O1094" t="str">
        <f>VLOOKUP(A1094,'Hospitalisation Details'!$B$2:$L$2347,8,0)</f>
        <v>tier - 1</v>
      </c>
      <c r="P1094" t="str">
        <f>VLOOKUP(A1094,'Hospitalisation Details'!$B$2:$L$2347,9,0)</f>
        <v>R1013</v>
      </c>
      <c r="Q1094">
        <f>VLOOKUP(A1094,'Hospitalisation Details'!$B$2:$L$2347,11,0)</f>
        <v>54</v>
      </c>
    </row>
    <row r="1095" spans="1:17" ht="15.6" x14ac:dyDescent="0.3">
      <c r="A1095" s="1" t="s">
        <v>1277</v>
      </c>
      <c r="B1095" t="str">
        <f>VLOOKUP(A1095,'Customer Names'!$A$2:$E$2336,5,)</f>
        <v xml:space="preserve">  Matthew J</v>
      </c>
      <c r="C1095">
        <f>VLOOKUP(A1095,'Medical Examinations'!$B$2:$K$2337,2,)</f>
        <v>31.54</v>
      </c>
      <c r="D1095">
        <f>VLOOKUP(A1095,'Medical Examinations'!$B$2:$K$2337,3,0)</f>
        <v>4.4400000000000004</v>
      </c>
      <c r="E1095" t="str">
        <f>VLOOKUP(A1095,'Medical Examinations'!$B$2:$K$2336,4,0)</f>
        <v>No</v>
      </c>
      <c r="F1095" t="str">
        <f>VLOOKUP(A1095,'Medical Examinations'!$B$2:$K$2337,5,0)</f>
        <v>No</v>
      </c>
      <c r="G1095" t="str">
        <f>VLOOKUP(A1095,'Medical Examinations'!$B$2:$K$2337,6,0)</f>
        <v>No</v>
      </c>
      <c r="H1095">
        <f>VLOOKUP(A1095,'Medical Examinations'!$B$2:$K$2337,7,0)</f>
        <v>0</v>
      </c>
      <c r="I1095" t="str">
        <f>VLOOKUP(A1095,'Medical Examinations'!$B$2:$K$2337,8,0)</f>
        <v>No</v>
      </c>
      <c r="J1095" t="str">
        <f>VLOOKUP(A1095,'Medical Examinations'!$B$2:$K$2337,9,0)</f>
        <v>Obesity</v>
      </c>
      <c r="K1095" t="str">
        <f>VLOOKUP(A1095,'Medical Examinations'!$B$2:$K$2337,10,0)</f>
        <v>Normal</v>
      </c>
      <c r="L1095" s="14">
        <f>VLOOKUP(A1095,'Hospitalisation Details'!B1095:L3440,10,0)</f>
        <v>30153</v>
      </c>
      <c r="M1095">
        <f>VLOOKUP(A1095,'Hospitalisation Details'!$B$2:$L$2347,6,0)</f>
        <v>10329.06</v>
      </c>
      <c r="N1095" t="str">
        <f>VLOOKUP(A1095,'Hospitalisation Details'!$B$2:$L$2347,7,0)</f>
        <v>tier - 3</v>
      </c>
      <c r="O1095" t="str">
        <f>VLOOKUP(A1095,'Hospitalisation Details'!$B$2:$L$2347,8,0)</f>
        <v>tier - 1</v>
      </c>
      <c r="P1095" t="str">
        <f>VLOOKUP(A1095,'Hospitalisation Details'!$B$2:$L$2347,9,0)</f>
        <v>R1021</v>
      </c>
      <c r="Q1095">
        <f>VLOOKUP(A1095,'Hospitalisation Details'!$B$2:$L$2347,11,0)</f>
        <v>40</v>
      </c>
    </row>
    <row r="1096" spans="1:17" ht="15.6" x14ac:dyDescent="0.3">
      <c r="A1096" s="1" t="s">
        <v>1276</v>
      </c>
      <c r="B1096" t="str">
        <f>VLOOKUP(A1096,'Customer Names'!$A$2:$E$2336,5,)</f>
        <v xml:space="preserve">  Matthew</v>
      </c>
      <c r="C1096">
        <f>VLOOKUP(A1096,'Medical Examinations'!$B$2:$K$2337,2,)</f>
        <v>38.6</v>
      </c>
      <c r="D1096">
        <f>VLOOKUP(A1096,'Medical Examinations'!$B$2:$K$2337,3,0)</f>
        <v>7.19</v>
      </c>
      <c r="E1096" t="str">
        <f>VLOOKUP(A1096,'Medical Examinations'!$B$2:$K$2336,4,0)</f>
        <v>Yes</v>
      </c>
      <c r="F1096" t="str">
        <f>VLOOKUP(A1096,'Medical Examinations'!$B$2:$K$2337,5,0)</f>
        <v>No</v>
      </c>
      <c r="G1096" t="str">
        <f>VLOOKUP(A1096,'Medical Examinations'!$B$2:$K$2337,6,0)</f>
        <v>No</v>
      </c>
      <c r="H1096">
        <f>VLOOKUP(A1096,'Medical Examinations'!$B$2:$K$2337,7,0)</f>
        <v>2</v>
      </c>
      <c r="I1096" t="str">
        <f>VLOOKUP(A1096,'Medical Examinations'!$B$2:$K$2337,8,0)</f>
        <v>No</v>
      </c>
      <c r="J1096" t="str">
        <f>VLOOKUP(A1096,'Medical Examinations'!$B$2:$K$2337,9,0)</f>
        <v>Obesity</v>
      </c>
      <c r="K1096" t="str">
        <f>VLOOKUP(A1096,'Medical Examinations'!$B$2:$K$2337,10,0)</f>
        <v>Diabetes</v>
      </c>
      <c r="L1096" s="14">
        <f>VLOOKUP(A1096,'Hospitalisation Details'!B1096:L3441,10,0)</f>
        <v>25903</v>
      </c>
      <c r="M1096">
        <f>VLOOKUP(A1096,'Hospitalisation Details'!$B$2:$L$2347,6,0)</f>
        <v>10325.209999999999</v>
      </c>
      <c r="N1096" t="str">
        <f>VLOOKUP(A1096,'Hospitalisation Details'!$B$2:$L$2347,7,0)</f>
        <v>tier - 3</v>
      </c>
      <c r="O1096" t="str">
        <f>VLOOKUP(A1096,'Hospitalisation Details'!$B$2:$L$2347,8,0)</f>
        <v>tier - 3</v>
      </c>
      <c r="P1096" t="str">
        <f>VLOOKUP(A1096,'Hospitalisation Details'!$B$2:$L$2347,9,0)</f>
        <v>R1011</v>
      </c>
      <c r="Q1096">
        <f>VLOOKUP(A1096,'Hospitalisation Details'!$B$2:$L$2347,11,0)</f>
        <v>52</v>
      </c>
    </row>
    <row r="1097" spans="1:17" ht="15.6" x14ac:dyDescent="0.3">
      <c r="A1097" s="1" t="s">
        <v>1275</v>
      </c>
      <c r="B1097" t="str">
        <f>VLOOKUP(A1097,'Customer Names'!$A$2:$E$2336,5,)</f>
        <v xml:space="preserve">  Maria</v>
      </c>
      <c r="C1097">
        <f>VLOOKUP(A1097,'Medical Examinations'!$B$2:$K$2337,2,)</f>
        <v>37.950000000000003</v>
      </c>
      <c r="D1097">
        <f>VLOOKUP(A1097,'Medical Examinations'!$B$2:$K$2337,3,0)</f>
        <v>6.06</v>
      </c>
      <c r="E1097" t="str">
        <f>VLOOKUP(A1097,'Medical Examinations'!$B$2:$K$2336,4,0)</f>
        <v>No</v>
      </c>
      <c r="F1097" t="str">
        <f>VLOOKUP(A1097,'Medical Examinations'!$B$2:$K$2337,5,0)</f>
        <v>No</v>
      </c>
      <c r="G1097" t="str">
        <f>VLOOKUP(A1097,'Medical Examinations'!$B$2:$K$2337,6,0)</f>
        <v>No</v>
      </c>
      <c r="H1097">
        <f>VLOOKUP(A1097,'Medical Examinations'!$B$2:$K$2337,7,0)</f>
        <v>0</v>
      </c>
      <c r="I1097" t="str">
        <f>VLOOKUP(A1097,'Medical Examinations'!$B$2:$K$2337,8,0)</f>
        <v>No</v>
      </c>
      <c r="J1097" t="str">
        <f>VLOOKUP(A1097,'Medical Examinations'!$B$2:$K$2337,9,0)</f>
        <v>Obesity</v>
      </c>
      <c r="K1097" t="str">
        <f>VLOOKUP(A1097,'Medical Examinations'!$B$2:$K$2337,10,0)</f>
        <v>Prediabetes</v>
      </c>
      <c r="L1097" s="14">
        <f>VLOOKUP(A1097,'Hospitalisation Details'!B1097:L3442,10,0)</f>
        <v>33471</v>
      </c>
      <c r="M1097">
        <f>VLOOKUP(A1097,'Hospitalisation Details'!$B$2:$L$2347,6,0)</f>
        <v>10322.9</v>
      </c>
      <c r="N1097" t="str">
        <f>VLOOKUP(A1097,'Hospitalisation Details'!$B$2:$L$2347,7,0)</f>
        <v>tier - 3</v>
      </c>
      <c r="O1097" t="str">
        <f>VLOOKUP(A1097,'Hospitalisation Details'!$B$2:$L$2347,8,0)</f>
        <v>tier - 1</v>
      </c>
      <c r="P1097" t="str">
        <f>VLOOKUP(A1097,'Hospitalisation Details'!$B$2:$L$2347,9,0)</f>
        <v>R1026</v>
      </c>
      <c r="Q1097">
        <f>VLOOKUP(A1097,'Hospitalisation Details'!$B$2:$L$2347,11,0)</f>
        <v>31</v>
      </c>
    </row>
    <row r="1098" spans="1:17" ht="15.6" x14ac:dyDescent="0.3">
      <c r="A1098" s="1" t="s">
        <v>1274</v>
      </c>
      <c r="B1098" t="str">
        <f>VLOOKUP(A1098,'Customer Names'!$A$2:$E$2336,5,)</f>
        <v xml:space="preserve">  Stephanie D</v>
      </c>
      <c r="C1098">
        <f>VLOOKUP(A1098,'Medical Examinations'!$B$2:$K$2337,2,)</f>
        <v>38.97</v>
      </c>
      <c r="D1098">
        <f>VLOOKUP(A1098,'Medical Examinations'!$B$2:$K$2337,3,0)</f>
        <v>5.12</v>
      </c>
      <c r="E1098" t="str">
        <f>VLOOKUP(A1098,'Medical Examinations'!$B$2:$K$2336,4,0)</f>
        <v>No</v>
      </c>
      <c r="F1098" t="str">
        <f>VLOOKUP(A1098,'Medical Examinations'!$B$2:$K$2337,5,0)</f>
        <v>No</v>
      </c>
      <c r="G1098" t="str">
        <f>VLOOKUP(A1098,'Medical Examinations'!$B$2:$K$2337,6,0)</f>
        <v>No</v>
      </c>
      <c r="H1098">
        <f>VLOOKUP(A1098,'Medical Examinations'!$B$2:$K$2337,7,0)</f>
        <v>0</v>
      </c>
      <c r="I1098" t="str">
        <f>VLOOKUP(A1098,'Medical Examinations'!$B$2:$K$2337,8,0)</f>
        <v>No</v>
      </c>
      <c r="J1098" t="str">
        <f>VLOOKUP(A1098,'Medical Examinations'!$B$2:$K$2337,9,0)</f>
        <v>Obesity</v>
      </c>
      <c r="K1098" t="str">
        <f>VLOOKUP(A1098,'Medical Examinations'!$B$2:$K$2337,10,0)</f>
        <v>Normal</v>
      </c>
      <c r="L1098" s="14">
        <f>VLOOKUP(A1098,'Hospitalisation Details'!B1098:L3443,10,0)</f>
        <v>33559</v>
      </c>
      <c r="M1098">
        <f>VLOOKUP(A1098,'Hospitalisation Details'!$B$2:$L$2347,6,0)</f>
        <v>10315.91</v>
      </c>
      <c r="N1098" t="str">
        <f>VLOOKUP(A1098,'Hospitalisation Details'!$B$2:$L$2347,7,0)</f>
        <v>tier - 3</v>
      </c>
      <c r="O1098" t="str">
        <f>VLOOKUP(A1098,'Hospitalisation Details'!$B$2:$L$2347,8,0)</f>
        <v>tier - 2</v>
      </c>
      <c r="P1098" t="str">
        <f>VLOOKUP(A1098,'Hospitalisation Details'!$B$2:$L$2347,9,0)</f>
        <v>R1012</v>
      </c>
      <c r="Q1098">
        <f>VLOOKUP(A1098,'Hospitalisation Details'!$B$2:$L$2347,11,0)</f>
        <v>31</v>
      </c>
    </row>
    <row r="1099" spans="1:17" ht="15.6" x14ac:dyDescent="0.3">
      <c r="A1099" s="1" t="s">
        <v>1273</v>
      </c>
      <c r="B1099" t="str">
        <f>VLOOKUP(A1099,'Customer Names'!$A$2:$E$2336,5,)</f>
        <v xml:space="preserve">  Tiffany</v>
      </c>
      <c r="C1099">
        <f>VLOOKUP(A1099,'Medical Examinations'!$B$2:$K$2337,2,)</f>
        <v>21.2</v>
      </c>
      <c r="D1099">
        <f>VLOOKUP(A1099,'Medical Examinations'!$B$2:$K$2337,3,0)</f>
        <v>10.72</v>
      </c>
      <c r="E1099" t="str">
        <f>VLOOKUP(A1099,'Medical Examinations'!$B$2:$K$2336,4,0)</f>
        <v>No</v>
      </c>
      <c r="F1099" t="str">
        <f>VLOOKUP(A1099,'Medical Examinations'!$B$2:$K$2337,5,0)</f>
        <v>No</v>
      </c>
      <c r="G1099" t="str">
        <f>VLOOKUP(A1099,'Medical Examinations'!$B$2:$K$2337,6,0)</f>
        <v>No</v>
      </c>
      <c r="H1099">
        <f>VLOOKUP(A1099,'Medical Examinations'!$B$2:$K$2337,7,0)</f>
        <v>0</v>
      </c>
      <c r="I1099" t="str">
        <f>VLOOKUP(A1099,'Medical Examinations'!$B$2:$K$2337,8,0)</f>
        <v>No</v>
      </c>
      <c r="J1099" t="str">
        <f>VLOOKUP(A1099,'Medical Examinations'!$B$2:$K$2337,9,0)</f>
        <v>Normal Weight</v>
      </c>
      <c r="K1099" t="str">
        <f>VLOOKUP(A1099,'Medical Examinations'!$B$2:$K$2337,10,0)</f>
        <v>Diabetes</v>
      </c>
      <c r="L1099" s="14">
        <f>VLOOKUP(A1099,'Hospitalisation Details'!B1099:L3444,10,0)</f>
        <v>22839</v>
      </c>
      <c r="M1099">
        <f>VLOOKUP(A1099,'Hospitalisation Details'!$B$2:$L$2347,6,0)</f>
        <v>10310.780000000001</v>
      </c>
      <c r="N1099" t="str">
        <f>VLOOKUP(A1099,'Hospitalisation Details'!$B$2:$L$2347,7,0)</f>
        <v>tier - 3</v>
      </c>
      <c r="O1099" t="str">
        <f>VLOOKUP(A1099,'Hospitalisation Details'!$B$2:$L$2347,8,0)</f>
        <v>tier - 3</v>
      </c>
      <c r="P1099" t="str">
        <f>VLOOKUP(A1099,'Hospitalisation Details'!$B$2:$L$2347,9,0)</f>
        <v>R1012</v>
      </c>
      <c r="Q1099">
        <f>VLOOKUP(A1099,'Hospitalisation Details'!$B$2:$L$2347,11,0)</f>
        <v>60</v>
      </c>
    </row>
    <row r="1100" spans="1:17" ht="15.6" x14ac:dyDescent="0.3">
      <c r="A1100" s="1" t="s">
        <v>1272</v>
      </c>
      <c r="B1100" t="str">
        <f>VLOOKUP(A1100,'Customer Names'!$A$2:$E$2336,5,)</f>
        <v xml:space="preserve">  Sara M</v>
      </c>
      <c r="C1100">
        <f>VLOOKUP(A1100,'Medical Examinations'!$B$2:$K$2337,2,)</f>
        <v>23.96</v>
      </c>
      <c r="D1100">
        <f>VLOOKUP(A1100,'Medical Examinations'!$B$2:$K$2337,3,0)</f>
        <v>9.58</v>
      </c>
      <c r="E1100" t="str">
        <f>VLOOKUP(A1100,'Medical Examinations'!$B$2:$K$2336,4,0)</f>
        <v>Yes</v>
      </c>
      <c r="F1100" t="str">
        <f>VLOOKUP(A1100,'Medical Examinations'!$B$2:$K$2337,5,0)</f>
        <v>No</v>
      </c>
      <c r="G1100" t="str">
        <f>VLOOKUP(A1100,'Medical Examinations'!$B$2:$K$2337,6,0)</f>
        <v>Yes</v>
      </c>
      <c r="H1100">
        <f>VLOOKUP(A1100,'Medical Examinations'!$B$2:$K$2337,7,0)</f>
        <v>1</v>
      </c>
      <c r="I1100" t="str">
        <f>VLOOKUP(A1100,'Medical Examinations'!$B$2:$K$2337,8,0)</f>
        <v>No</v>
      </c>
      <c r="J1100" t="str">
        <f>VLOOKUP(A1100,'Medical Examinations'!$B$2:$K$2337,9,0)</f>
        <v>Normal Weight</v>
      </c>
      <c r="K1100" t="str">
        <f>VLOOKUP(A1100,'Medical Examinations'!$B$2:$K$2337,10,0)</f>
        <v>Diabetes</v>
      </c>
      <c r="L1100" s="14">
        <f>VLOOKUP(A1100,'Hospitalisation Details'!B1100:L3445,10,0)</f>
        <v>23278</v>
      </c>
      <c r="M1100">
        <f>VLOOKUP(A1100,'Hospitalisation Details'!$B$2:$L$2347,6,0)</f>
        <v>10308.040000000001</v>
      </c>
      <c r="N1100" t="str">
        <f>VLOOKUP(A1100,'Hospitalisation Details'!$B$2:$L$2347,7,0)</f>
        <v>tier - 3</v>
      </c>
      <c r="O1100" t="str">
        <f>VLOOKUP(A1100,'Hospitalisation Details'!$B$2:$L$2347,8,0)</f>
        <v>tier - 1</v>
      </c>
      <c r="P1100" t="str">
        <f>VLOOKUP(A1100,'Hospitalisation Details'!$B$2:$L$2347,9,0)</f>
        <v>R1013</v>
      </c>
      <c r="Q1100">
        <f>VLOOKUP(A1100,'Hospitalisation Details'!$B$2:$L$2347,11,0)</f>
        <v>59</v>
      </c>
    </row>
    <row r="1101" spans="1:17" ht="15.6" x14ac:dyDescent="0.3">
      <c r="A1101" s="1" t="s">
        <v>1271</v>
      </c>
      <c r="B1101" t="str">
        <f>VLOOKUP(A1101,'Customer Names'!$A$2:$E$2336,5,)</f>
        <v xml:space="preserve">  Scott A</v>
      </c>
      <c r="C1101">
        <f>VLOOKUP(A1101,'Medical Examinations'!$B$2:$K$2337,2,)</f>
        <v>35.93</v>
      </c>
      <c r="D1101">
        <f>VLOOKUP(A1101,'Medical Examinations'!$B$2:$K$2337,3,0)</f>
        <v>6.4</v>
      </c>
      <c r="E1101" t="str">
        <f>VLOOKUP(A1101,'Medical Examinations'!$B$2:$K$2336,4,0)</f>
        <v>Yes</v>
      </c>
      <c r="F1101" t="str">
        <f>VLOOKUP(A1101,'Medical Examinations'!$B$2:$K$2337,5,0)</f>
        <v>No</v>
      </c>
      <c r="G1101" t="str">
        <f>VLOOKUP(A1101,'Medical Examinations'!$B$2:$K$2337,6,0)</f>
        <v>No</v>
      </c>
      <c r="H1101">
        <f>VLOOKUP(A1101,'Medical Examinations'!$B$2:$K$2337,7,0)</f>
        <v>1</v>
      </c>
      <c r="I1101" t="str">
        <f>VLOOKUP(A1101,'Medical Examinations'!$B$2:$K$2337,8,0)</f>
        <v>No</v>
      </c>
      <c r="J1101" t="str">
        <f>VLOOKUP(A1101,'Medical Examinations'!$B$2:$K$2337,9,0)</f>
        <v>Obesity</v>
      </c>
      <c r="K1101" t="str">
        <f>VLOOKUP(A1101,'Medical Examinations'!$B$2:$K$2337,10,0)</f>
        <v>Prediabetes</v>
      </c>
      <c r="L1101" s="14">
        <f>VLOOKUP(A1101,'Hospitalisation Details'!B1101:L3446,10,0)</f>
        <v>32400</v>
      </c>
      <c r="M1101">
        <f>VLOOKUP(A1101,'Hospitalisation Details'!$B$2:$L$2347,6,0)</f>
        <v>10276.99</v>
      </c>
      <c r="N1101" t="str">
        <f>VLOOKUP(A1101,'Hospitalisation Details'!$B$2:$L$2347,7,0)</f>
        <v>tier - 3</v>
      </c>
      <c r="O1101" t="str">
        <f>VLOOKUP(A1101,'Hospitalisation Details'!$B$2:$L$2347,8,0)</f>
        <v>tier - 1</v>
      </c>
      <c r="P1101" t="str">
        <f>VLOOKUP(A1101,'Hospitalisation Details'!$B$2:$L$2347,9,0)</f>
        <v>R1021</v>
      </c>
      <c r="Q1101">
        <f>VLOOKUP(A1101,'Hospitalisation Details'!$B$2:$L$2347,11,0)</f>
        <v>34</v>
      </c>
    </row>
    <row r="1102" spans="1:17" ht="15.6" x14ac:dyDescent="0.3">
      <c r="A1102" s="1" t="s">
        <v>1270</v>
      </c>
      <c r="B1102" t="str">
        <f>VLOOKUP(A1102,'Customer Names'!$A$2:$E$2336,5,)</f>
        <v xml:space="preserve">  Lauren</v>
      </c>
      <c r="C1102">
        <f>VLOOKUP(A1102,'Medical Examinations'!$B$2:$K$2337,2,)</f>
        <v>26.11</v>
      </c>
      <c r="D1102">
        <f>VLOOKUP(A1102,'Medical Examinations'!$B$2:$K$2337,3,0)</f>
        <v>6.8</v>
      </c>
      <c r="E1102" t="str">
        <f>VLOOKUP(A1102,'Medical Examinations'!$B$2:$K$2336,4,0)</f>
        <v>Yes</v>
      </c>
      <c r="F1102" t="str">
        <f>VLOOKUP(A1102,'Medical Examinations'!$B$2:$K$2337,5,0)</f>
        <v>No</v>
      </c>
      <c r="G1102" t="str">
        <f>VLOOKUP(A1102,'Medical Examinations'!$B$2:$K$2337,6,0)</f>
        <v>No</v>
      </c>
      <c r="H1102">
        <f>VLOOKUP(A1102,'Medical Examinations'!$B$2:$K$2337,7,0)</f>
        <v>2</v>
      </c>
      <c r="I1102" t="str">
        <f>VLOOKUP(A1102,'Medical Examinations'!$B$2:$K$2337,8,0)</f>
        <v>No</v>
      </c>
      <c r="J1102" t="str">
        <f>VLOOKUP(A1102,'Medical Examinations'!$B$2:$K$2337,9,0)</f>
        <v>Overweight</v>
      </c>
      <c r="K1102" t="str">
        <f>VLOOKUP(A1102,'Medical Examinations'!$B$2:$K$2337,10,0)</f>
        <v>Diabetes</v>
      </c>
      <c r="L1102" s="14">
        <f>VLOOKUP(A1102,'Hospitalisation Details'!B1102:L3447,10,0)</f>
        <v>25740</v>
      </c>
      <c r="M1102">
        <f>VLOOKUP(A1102,'Hospitalisation Details'!$B$2:$L$2347,6,0)</f>
        <v>10274.33</v>
      </c>
      <c r="N1102" t="str">
        <f>VLOOKUP(A1102,'Hospitalisation Details'!$B$2:$L$2347,7,0)</f>
        <v>tier - 3</v>
      </c>
      <c r="O1102" t="str">
        <f>VLOOKUP(A1102,'Hospitalisation Details'!$B$2:$L$2347,8,0)</f>
        <v>tier - 1</v>
      </c>
      <c r="P1102" t="str">
        <f>VLOOKUP(A1102,'Hospitalisation Details'!$B$2:$L$2347,9,0)</f>
        <v>R1024</v>
      </c>
      <c r="Q1102">
        <f>VLOOKUP(A1102,'Hospitalisation Details'!$B$2:$L$2347,11,0)</f>
        <v>52</v>
      </c>
    </row>
    <row r="1103" spans="1:17" ht="15.6" x14ac:dyDescent="0.3">
      <c r="A1103" s="1" t="s">
        <v>1269</v>
      </c>
      <c r="B1103" t="str">
        <f>VLOOKUP(A1103,'Customer Names'!$A$2:$E$2336,5,)</f>
        <v xml:space="preserve">  Scott</v>
      </c>
      <c r="C1103">
        <f>VLOOKUP(A1103,'Medical Examinations'!$B$2:$K$2337,2,)</f>
        <v>32.299999999999997</v>
      </c>
      <c r="D1103">
        <f>VLOOKUP(A1103,'Medical Examinations'!$B$2:$K$2337,3,0)</f>
        <v>9.48</v>
      </c>
      <c r="E1103" t="str">
        <f>VLOOKUP(A1103,'Medical Examinations'!$B$2:$K$2336,4,0)</f>
        <v>No</v>
      </c>
      <c r="F1103" t="str">
        <f>VLOOKUP(A1103,'Medical Examinations'!$B$2:$K$2337,5,0)</f>
        <v>No</v>
      </c>
      <c r="G1103" t="str">
        <f>VLOOKUP(A1103,'Medical Examinations'!$B$2:$K$2337,6,0)</f>
        <v>No</v>
      </c>
      <c r="H1103">
        <f>VLOOKUP(A1103,'Medical Examinations'!$B$2:$K$2337,7,0)</f>
        <v>2</v>
      </c>
      <c r="I1103" t="str">
        <f>VLOOKUP(A1103,'Medical Examinations'!$B$2:$K$2337,8,0)</f>
        <v>No</v>
      </c>
      <c r="J1103" t="str">
        <f>VLOOKUP(A1103,'Medical Examinations'!$B$2:$K$2337,9,0)</f>
        <v>Obesity</v>
      </c>
      <c r="K1103" t="str">
        <f>VLOOKUP(A1103,'Medical Examinations'!$B$2:$K$2337,10,0)</f>
        <v>Diabetes</v>
      </c>
      <c r="L1103" s="14">
        <f>VLOOKUP(A1103,'Hospitalisation Details'!B1103:L3448,10,0)</f>
        <v>26995</v>
      </c>
      <c r="M1103">
        <f>VLOOKUP(A1103,'Hospitalisation Details'!$B$2:$L$2347,6,0)</f>
        <v>10269.459999999999</v>
      </c>
      <c r="N1103" t="str">
        <f>VLOOKUP(A1103,'Hospitalisation Details'!$B$2:$L$2347,7,0)</f>
        <v>tier - 3</v>
      </c>
      <c r="O1103" t="str">
        <f>VLOOKUP(A1103,'Hospitalisation Details'!$B$2:$L$2347,8,0)</f>
        <v>tier - 3</v>
      </c>
      <c r="P1103" t="str">
        <f>VLOOKUP(A1103,'Hospitalisation Details'!$B$2:$L$2347,9,0)</f>
        <v>R1012</v>
      </c>
      <c r="Q1103">
        <f>VLOOKUP(A1103,'Hospitalisation Details'!$B$2:$L$2347,11,0)</f>
        <v>49</v>
      </c>
    </row>
    <row r="1104" spans="1:17" ht="15.6" x14ac:dyDescent="0.3">
      <c r="A1104" s="1" t="s">
        <v>1268</v>
      </c>
      <c r="B1104" t="str">
        <f>VLOOKUP(A1104,'Customer Names'!$A$2:$E$2336,5,)</f>
        <v xml:space="preserve">  Brian A</v>
      </c>
      <c r="C1104">
        <f>VLOOKUP(A1104,'Medical Examinations'!$B$2:$K$2337,2,)</f>
        <v>28.69</v>
      </c>
      <c r="D1104">
        <f>VLOOKUP(A1104,'Medical Examinations'!$B$2:$K$2337,3,0)</f>
        <v>7.45</v>
      </c>
      <c r="E1104" t="str">
        <f>VLOOKUP(A1104,'Medical Examinations'!$B$2:$K$2336,4,0)</f>
        <v>No</v>
      </c>
      <c r="F1104" t="str">
        <f>VLOOKUP(A1104,'Medical Examinations'!$B$2:$K$2337,5,0)</f>
        <v>No</v>
      </c>
      <c r="G1104" t="str">
        <f>VLOOKUP(A1104,'Medical Examinations'!$B$2:$K$2337,6,0)</f>
        <v>No</v>
      </c>
      <c r="H1104">
        <f>VLOOKUP(A1104,'Medical Examinations'!$B$2:$K$2337,7,0)</f>
        <v>2</v>
      </c>
      <c r="I1104" t="str">
        <f>VLOOKUP(A1104,'Medical Examinations'!$B$2:$K$2337,8,0)</f>
        <v>No</v>
      </c>
      <c r="J1104" t="str">
        <f>VLOOKUP(A1104,'Medical Examinations'!$B$2:$K$2337,9,0)</f>
        <v>Overweight</v>
      </c>
      <c r="K1104" t="str">
        <f>VLOOKUP(A1104,'Medical Examinations'!$B$2:$K$2337,10,0)</f>
        <v>Diabetes</v>
      </c>
      <c r="L1104" s="14">
        <f>VLOOKUP(A1104,'Hospitalisation Details'!B1104:L3449,10,0)</f>
        <v>26912</v>
      </c>
      <c r="M1104">
        <f>VLOOKUP(A1104,'Hospitalisation Details'!$B$2:$L$2347,6,0)</f>
        <v>10264.44</v>
      </c>
      <c r="N1104" t="str">
        <f>VLOOKUP(A1104,'Hospitalisation Details'!$B$2:$L$2347,7,0)</f>
        <v>tier - 3</v>
      </c>
      <c r="O1104" t="str">
        <f>VLOOKUP(A1104,'Hospitalisation Details'!$B$2:$L$2347,8,0)</f>
        <v>tier - 2</v>
      </c>
      <c r="P1104" t="str">
        <f>VLOOKUP(A1104,'Hospitalisation Details'!$B$2:$L$2347,9,0)</f>
        <v>R1012</v>
      </c>
      <c r="Q1104">
        <f>VLOOKUP(A1104,'Hospitalisation Details'!$B$2:$L$2347,11,0)</f>
        <v>49</v>
      </c>
    </row>
    <row r="1105" spans="1:17" ht="15.6" x14ac:dyDescent="0.3">
      <c r="A1105" s="1" t="s">
        <v>1267</v>
      </c>
      <c r="B1105" t="str">
        <f>VLOOKUP(A1105,'Customer Names'!$A$2:$E$2336,5,)</f>
        <v xml:space="preserve">  Kaitlin R</v>
      </c>
      <c r="C1105">
        <f>VLOOKUP(A1105,'Medical Examinations'!$B$2:$K$2337,2,)</f>
        <v>31.28</v>
      </c>
      <c r="D1105">
        <f>VLOOKUP(A1105,'Medical Examinations'!$B$2:$K$2337,3,0)</f>
        <v>6.94</v>
      </c>
      <c r="E1105" t="str">
        <f>VLOOKUP(A1105,'Medical Examinations'!$B$2:$K$2336,4,0)</f>
        <v>Yes</v>
      </c>
      <c r="F1105" t="str">
        <f>VLOOKUP(A1105,'Medical Examinations'!$B$2:$K$2337,5,0)</f>
        <v>No</v>
      </c>
      <c r="G1105" t="str">
        <f>VLOOKUP(A1105,'Medical Examinations'!$B$2:$K$2337,6,0)</f>
        <v>No</v>
      </c>
      <c r="H1105">
        <f>VLOOKUP(A1105,'Medical Examinations'!$B$2:$K$2337,7,0)</f>
        <v>1</v>
      </c>
      <c r="I1105" t="str">
        <f>VLOOKUP(A1105,'Medical Examinations'!$B$2:$K$2337,8,0)</f>
        <v>No</v>
      </c>
      <c r="J1105" t="str">
        <f>VLOOKUP(A1105,'Medical Examinations'!$B$2:$K$2337,9,0)</f>
        <v>Obesity</v>
      </c>
      <c r="K1105" t="str">
        <f>VLOOKUP(A1105,'Medical Examinations'!$B$2:$K$2337,10,0)</f>
        <v>Diabetes</v>
      </c>
      <c r="L1105" s="14">
        <f>VLOOKUP(A1105,'Hospitalisation Details'!B1105:L3450,10,0)</f>
        <v>27621</v>
      </c>
      <c r="M1105">
        <f>VLOOKUP(A1105,'Hospitalisation Details'!$B$2:$L$2347,6,0)</f>
        <v>10259.129999999999</v>
      </c>
      <c r="N1105" t="str">
        <f>VLOOKUP(A1105,'Hospitalisation Details'!$B$2:$L$2347,7,0)</f>
        <v>tier - 3</v>
      </c>
      <c r="O1105" t="str">
        <f>VLOOKUP(A1105,'Hospitalisation Details'!$B$2:$L$2347,8,0)</f>
        <v>tier - 2</v>
      </c>
      <c r="P1105" t="str">
        <f>VLOOKUP(A1105,'Hospitalisation Details'!$B$2:$L$2347,9,0)</f>
        <v>R1011</v>
      </c>
      <c r="Q1105">
        <f>VLOOKUP(A1105,'Hospitalisation Details'!$B$2:$L$2347,11,0)</f>
        <v>47</v>
      </c>
    </row>
    <row r="1106" spans="1:17" ht="15.6" x14ac:dyDescent="0.3">
      <c r="A1106" s="1" t="s">
        <v>1266</v>
      </c>
      <c r="B1106" t="str">
        <f>VLOOKUP(A1106,'Customer Names'!$A$2:$E$2336,5,)</f>
        <v xml:space="preserve">  Mohammad</v>
      </c>
      <c r="C1106">
        <f>VLOOKUP(A1106,'Medical Examinations'!$B$2:$K$2337,2,)</f>
        <v>30.21</v>
      </c>
      <c r="D1106">
        <f>VLOOKUP(A1106,'Medical Examinations'!$B$2:$K$2337,3,0)</f>
        <v>7.83</v>
      </c>
      <c r="E1106" t="str">
        <f>VLOOKUP(A1106,'Medical Examinations'!$B$2:$K$2336,4,0)</f>
        <v>No</v>
      </c>
      <c r="F1106" t="str">
        <f>VLOOKUP(A1106,'Medical Examinations'!$B$2:$K$2337,5,0)</f>
        <v>No</v>
      </c>
      <c r="G1106" t="str">
        <f>VLOOKUP(A1106,'Medical Examinations'!$B$2:$K$2337,6,0)</f>
        <v>No</v>
      </c>
      <c r="H1106">
        <f>VLOOKUP(A1106,'Medical Examinations'!$B$2:$K$2337,7,0)</f>
        <v>0</v>
      </c>
      <c r="I1106" t="str">
        <f>VLOOKUP(A1106,'Medical Examinations'!$B$2:$K$2337,8,0)</f>
        <v>No</v>
      </c>
      <c r="J1106" t="str">
        <f>VLOOKUP(A1106,'Medical Examinations'!$B$2:$K$2337,9,0)</f>
        <v>Obesity</v>
      </c>
      <c r="K1106" t="str">
        <f>VLOOKUP(A1106,'Medical Examinations'!$B$2:$K$2337,10,0)</f>
        <v>Diabetes</v>
      </c>
      <c r="L1106" s="14">
        <f>VLOOKUP(A1106,'Hospitalisation Details'!B1106:L3451,10,0)</f>
        <v>25104</v>
      </c>
      <c r="M1106">
        <f>VLOOKUP(A1106,'Hospitalisation Details'!$B$2:$L$2347,6,0)</f>
        <v>10231.5</v>
      </c>
      <c r="N1106" t="str">
        <f>VLOOKUP(A1106,'Hospitalisation Details'!$B$2:$L$2347,7,0)</f>
        <v>tier - 3</v>
      </c>
      <c r="O1106" t="str">
        <f>VLOOKUP(A1106,'Hospitalisation Details'!$B$2:$L$2347,8,0)</f>
        <v>tier - 1</v>
      </c>
      <c r="P1106" t="str">
        <f>VLOOKUP(A1106,'Hospitalisation Details'!$B$2:$L$2347,9,0)</f>
        <v>R1012</v>
      </c>
      <c r="Q1106">
        <f>VLOOKUP(A1106,'Hospitalisation Details'!$B$2:$L$2347,11,0)</f>
        <v>54</v>
      </c>
    </row>
    <row r="1107" spans="1:17" ht="15.6" x14ac:dyDescent="0.3">
      <c r="A1107" s="1" t="s">
        <v>1265</v>
      </c>
      <c r="B1107" t="str">
        <f>VLOOKUP(A1107,'Customer Names'!$A$2:$E$2336,5,)</f>
        <v xml:space="preserve">  Charlie</v>
      </c>
      <c r="C1107">
        <f>VLOOKUP(A1107,'Medical Examinations'!$B$2:$K$2337,2,)</f>
        <v>38.28</v>
      </c>
      <c r="D1107">
        <f>VLOOKUP(A1107,'Medical Examinations'!$B$2:$K$2337,3,0)</f>
        <v>10.17</v>
      </c>
      <c r="E1107" t="str">
        <f>VLOOKUP(A1107,'Medical Examinations'!$B$2:$K$2336,4,0)</f>
        <v>Yes</v>
      </c>
      <c r="F1107" t="str">
        <f>VLOOKUP(A1107,'Medical Examinations'!$B$2:$K$2337,5,0)</f>
        <v>No</v>
      </c>
      <c r="G1107" t="str">
        <f>VLOOKUP(A1107,'Medical Examinations'!$B$2:$K$2337,6,0)</f>
        <v>No</v>
      </c>
      <c r="H1107">
        <f>VLOOKUP(A1107,'Medical Examinations'!$B$2:$K$2337,7,0)</f>
        <v>0</v>
      </c>
      <c r="I1107" t="str">
        <f>VLOOKUP(A1107,'Medical Examinations'!$B$2:$K$2337,8,0)</f>
        <v>No</v>
      </c>
      <c r="J1107" t="str">
        <f>VLOOKUP(A1107,'Medical Examinations'!$B$2:$K$2337,9,0)</f>
        <v>Obesity</v>
      </c>
      <c r="K1107" t="str">
        <f>VLOOKUP(A1107,'Medical Examinations'!$B$2:$K$2337,10,0)</f>
        <v>Diabetes</v>
      </c>
      <c r="L1107" s="14">
        <f>VLOOKUP(A1107,'Hospitalisation Details'!B1107:L3452,10,0)</f>
        <v>24651</v>
      </c>
      <c r="M1107">
        <f>VLOOKUP(A1107,'Hospitalisation Details'!$B$2:$L$2347,6,0)</f>
        <v>10226.280000000001</v>
      </c>
      <c r="N1107" t="str">
        <f>VLOOKUP(A1107,'Hospitalisation Details'!$B$2:$L$2347,7,0)</f>
        <v>tier - 3</v>
      </c>
      <c r="O1107" t="str">
        <f>VLOOKUP(A1107,'Hospitalisation Details'!$B$2:$L$2347,8,0)</f>
        <v>tier - 3</v>
      </c>
      <c r="P1107" t="str">
        <f>VLOOKUP(A1107,'Hospitalisation Details'!$B$2:$L$2347,9,0)</f>
        <v>R1013</v>
      </c>
      <c r="Q1107">
        <f>VLOOKUP(A1107,'Hospitalisation Details'!$B$2:$L$2347,11,0)</f>
        <v>55</v>
      </c>
    </row>
    <row r="1108" spans="1:17" ht="15.6" x14ac:dyDescent="0.3">
      <c r="A1108" s="1" t="s">
        <v>1264</v>
      </c>
      <c r="B1108" t="str">
        <f>VLOOKUP(A1108,'Customer Names'!$A$2:$E$2336,5,)</f>
        <v xml:space="preserve">  Brent</v>
      </c>
      <c r="C1108">
        <f>VLOOKUP(A1108,'Medical Examinations'!$B$2:$K$2337,2,)</f>
        <v>29.9</v>
      </c>
      <c r="D1108">
        <f>VLOOKUP(A1108,'Medical Examinations'!$B$2:$K$2337,3,0)</f>
        <v>8.9600000000000009</v>
      </c>
      <c r="E1108" t="str">
        <f>VLOOKUP(A1108,'Medical Examinations'!$B$2:$K$2336,4,0)</f>
        <v>Yes</v>
      </c>
      <c r="F1108" t="str">
        <f>VLOOKUP(A1108,'Medical Examinations'!$B$2:$K$2337,5,0)</f>
        <v>No</v>
      </c>
      <c r="G1108" t="str">
        <f>VLOOKUP(A1108,'Medical Examinations'!$B$2:$K$2337,6,0)</f>
        <v>No</v>
      </c>
      <c r="H1108">
        <f>VLOOKUP(A1108,'Medical Examinations'!$B$2:$K$2337,7,0)</f>
        <v>0</v>
      </c>
      <c r="I1108" t="str">
        <f>VLOOKUP(A1108,'Medical Examinations'!$B$2:$K$2337,8,0)</f>
        <v>No</v>
      </c>
      <c r="J1108" t="str">
        <f>VLOOKUP(A1108,'Medical Examinations'!$B$2:$K$2337,9,0)</f>
        <v>Overweight</v>
      </c>
      <c r="K1108" t="str">
        <f>VLOOKUP(A1108,'Medical Examinations'!$B$2:$K$2337,10,0)</f>
        <v>Diabetes</v>
      </c>
      <c r="L1108" s="14">
        <f>VLOOKUP(A1108,'Hospitalisation Details'!B1108:L3453,10,0)</f>
        <v>24741</v>
      </c>
      <c r="M1108">
        <f>VLOOKUP(A1108,'Hospitalisation Details'!$B$2:$L$2347,6,0)</f>
        <v>10214.64</v>
      </c>
      <c r="N1108" t="str">
        <f>VLOOKUP(A1108,'Hospitalisation Details'!$B$2:$L$2347,7,0)</f>
        <v>tier - 3</v>
      </c>
      <c r="O1108" t="str">
        <f>VLOOKUP(A1108,'Hospitalisation Details'!$B$2:$L$2347,8,0)</f>
        <v>tier - 2</v>
      </c>
      <c r="P1108" t="str">
        <f>VLOOKUP(A1108,'Hospitalisation Details'!$B$2:$L$2347,9,0)</f>
        <v>R1011</v>
      </c>
      <c r="Q1108">
        <f>VLOOKUP(A1108,'Hospitalisation Details'!$B$2:$L$2347,11,0)</f>
        <v>55</v>
      </c>
    </row>
    <row r="1109" spans="1:17" ht="15.6" x14ac:dyDescent="0.3">
      <c r="A1109" s="1" t="s">
        <v>1263</v>
      </c>
      <c r="B1109" t="str">
        <f>VLOOKUP(A1109,'Customer Names'!$A$2:$E$2336,5,)</f>
        <v xml:space="preserve">  Kelli M</v>
      </c>
      <c r="C1109">
        <f>VLOOKUP(A1109,'Medical Examinations'!$B$2:$K$2337,2,)</f>
        <v>23.18</v>
      </c>
      <c r="D1109">
        <f>VLOOKUP(A1109,'Medical Examinations'!$B$2:$K$2337,3,0)</f>
        <v>6.96</v>
      </c>
      <c r="E1109" t="str">
        <f>VLOOKUP(A1109,'Medical Examinations'!$B$2:$K$2336,4,0)</f>
        <v>Yes</v>
      </c>
      <c r="F1109" t="str">
        <f>VLOOKUP(A1109,'Medical Examinations'!$B$2:$K$2337,5,0)</f>
        <v>No</v>
      </c>
      <c r="G1109" t="str">
        <f>VLOOKUP(A1109,'Medical Examinations'!$B$2:$K$2337,6,0)</f>
        <v>No</v>
      </c>
      <c r="H1109">
        <f>VLOOKUP(A1109,'Medical Examinations'!$B$2:$K$2337,7,0)</f>
        <v>2</v>
      </c>
      <c r="I1109" t="str">
        <f>VLOOKUP(A1109,'Medical Examinations'!$B$2:$K$2337,8,0)</f>
        <v>No</v>
      </c>
      <c r="J1109" t="str">
        <f>VLOOKUP(A1109,'Medical Examinations'!$B$2:$K$2337,9,0)</f>
        <v>Normal Weight</v>
      </c>
      <c r="K1109" t="str">
        <f>VLOOKUP(A1109,'Medical Examinations'!$B$2:$K$2337,10,0)</f>
        <v>Diabetes</v>
      </c>
      <c r="L1109" s="14">
        <f>VLOOKUP(A1109,'Hospitalisation Details'!B1109:L3454,10,0)</f>
        <v>25926</v>
      </c>
      <c r="M1109">
        <f>VLOOKUP(A1109,'Hospitalisation Details'!$B$2:$L$2347,6,0)</f>
        <v>10197.77</v>
      </c>
      <c r="N1109" t="str">
        <f>VLOOKUP(A1109,'Hospitalisation Details'!$B$2:$L$2347,7,0)</f>
        <v>tier - 3</v>
      </c>
      <c r="O1109" t="str">
        <f>VLOOKUP(A1109,'Hospitalisation Details'!$B$2:$L$2347,8,0)</f>
        <v>tier - 1</v>
      </c>
      <c r="P1109" t="str">
        <f>VLOOKUP(A1109,'Hospitalisation Details'!$B$2:$L$2347,9,0)</f>
        <v>R1024</v>
      </c>
      <c r="Q1109">
        <f>VLOOKUP(A1109,'Hospitalisation Details'!$B$2:$L$2347,11,0)</f>
        <v>52</v>
      </c>
    </row>
    <row r="1110" spans="1:17" ht="15.6" x14ac:dyDescent="0.3">
      <c r="A1110" s="1" t="s">
        <v>1262</v>
      </c>
      <c r="B1110" t="str">
        <f>VLOOKUP(A1110,'Customer Names'!$A$2:$E$2336,5,)</f>
        <v xml:space="preserve">  Sheridan H</v>
      </c>
      <c r="C1110">
        <f>VLOOKUP(A1110,'Medical Examinations'!$B$2:$K$2337,2,)</f>
        <v>33.020000000000003</v>
      </c>
      <c r="D1110">
        <f>VLOOKUP(A1110,'Medical Examinations'!$B$2:$K$2337,3,0)</f>
        <v>5.07</v>
      </c>
      <c r="E1110" t="str">
        <f>VLOOKUP(A1110,'Medical Examinations'!$B$2:$K$2336,4,0)</f>
        <v>Yes</v>
      </c>
      <c r="F1110" t="str">
        <f>VLOOKUP(A1110,'Medical Examinations'!$B$2:$K$2337,5,0)</f>
        <v>No</v>
      </c>
      <c r="G1110" t="str">
        <f>VLOOKUP(A1110,'Medical Examinations'!$B$2:$K$2337,6,0)</f>
        <v>No</v>
      </c>
      <c r="H1110">
        <f>VLOOKUP(A1110,'Medical Examinations'!$B$2:$K$2337,7,0)</f>
        <v>0</v>
      </c>
      <c r="I1110" t="str">
        <f>VLOOKUP(A1110,'Medical Examinations'!$B$2:$K$2337,8,0)</f>
        <v>No</v>
      </c>
      <c r="J1110" t="str">
        <f>VLOOKUP(A1110,'Medical Examinations'!$B$2:$K$2337,9,0)</f>
        <v>Obesity</v>
      </c>
      <c r="K1110" t="str">
        <f>VLOOKUP(A1110,'Medical Examinations'!$B$2:$K$2337,10,0)</f>
        <v>Normal</v>
      </c>
      <c r="L1110" s="14">
        <f>VLOOKUP(A1110,'Hospitalisation Details'!B1110:L3455,10,0)</f>
        <v>31336</v>
      </c>
      <c r="M1110">
        <f>VLOOKUP(A1110,'Hospitalisation Details'!$B$2:$L$2347,6,0)</f>
        <v>10191.82</v>
      </c>
      <c r="N1110" t="str">
        <f>VLOOKUP(A1110,'Hospitalisation Details'!$B$2:$L$2347,7,0)</f>
        <v>tier - 3</v>
      </c>
      <c r="O1110" t="str">
        <f>VLOOKUP(A1110,'Hospitalisation Details'!$B$2:$L$2347,8,0)</f>
        <v>tier - 2</v>
      </c>
      <c r="P1110" t="str">
        <f>VLOOKUP(A1110,'Hospitalisation Details'!$B$2:$L$2347,9,0)</f>
        <v>R1026</v>
      </c>
      <c r="Q1110">
        <f>VLOOKUP(A1110,'Hospitalisation Details'!$B$2:$L$2347,11,0)</f>
        <v>37</v>
      </c>
    </row>
    <row r="1111" spans="1:17" ht="15.6" x14ac:dyDescent="0.3">
      <c r="A1111" s="1" t="s">
        <v>1261</v>
      </c>
      <c r="B1111" t="str">
        <f>VLOOKUP(A1111,'Customer Names'!$A$2:$E$2336,5,)</f>
        <v xml:space="preserve">  Sarah M</v>
      </c>
      <c r="C1111">
        <f>VLOOKUP(A1111,'Medical Examinations'!$B$2:$K$2337,2,)</f>
        <v>27.29</v>
      </c>
      <c r="D1111">
        <f>VLOOKUP(A1111,'Medical Examinations'!$B$2:$K$2337,3,0)</f>
        <v>5.85</v>
      </c>
      <c r="E1111" t="str">
        <f>VLOOKUP(A1111,'Medical Examinations'!$B$2:$K$2336,4,0)</f>
        <v>No</v>
      </c>
      <c r="F1111" t="str">
        <f>VLOOKUP(A1111,'Medical Examinations'!$B$2:$K$2337,5,0)</f>
        <v>No</v>
      </c>
      <c r="G1111" t="str">
        <f>VLOOKUP(A1111,'Medical Examinations'!$B$2:$K$2337,6,0)</f>
        <v>No</v>
      </c>
      <c r="H1111">
        <f>VLOOKUP(A1111,'Medical Examinations'!$B$2:$K$2337,7,0)</f>
        <v>2</v>
      </c>
      <c r="I1111" t="str">
        <f>VLOOKUP(A1111,'Medical Examinations'!$B$2:$K$2337,8,0)</f>
        <v>No</v>
      </c>
      <c r="J1111" t="str">
        <f>VLOOKUP(A1111,'Medical Examinations'!$B$2:$K$2337,9,0)</f>
        <v>Overweight</v>
      </c>
      <c r="K1111" t="str">
        <f>VLOOKUP(A1111,'Medical Examinations'!$B$2:$K$2337,10,0)</f>
        <v>Prediabetes</v>
      </c>
      <c r="L1111" s="14">
        <f>VLOOKUP(A1111,'Hospitalisation Details'!B1111:L3456,10,0)</f>
        <v>26490</v>
      </c>
      <c r="M1111">
        <f>VLOOKUP(A1111,'Hospitalisation Details'!$B$2:$L$2347,6,0)</f>
        <v>10160.870000000001</v>
      </c>
      <c r="N1111" t="str">
        <f>VLOOKUP(A1111,'Hospitalisation Details'!$B$2:$L$2347,7,0)</f>
        <v>tier - 3</v>
      </c>
      <c r="O1111" t="str">
        <f>VLOOKUP(A1111,'Hospitalisation Details'!$B$2:$L$2347,8,0)</f>
        <v>tier - 3</v>
      </c>
      <c r="P1111" t="str">
        <f>VLOOKUP(A1111,'Hospitalisation Details'!$B$2:$L$2347,9,0)</f>
        <v>R1025</v>
      </c>
      <c r="Q1111">
        <f>VLOOKUP(A1111,'Hospitalisation Details'!$B$2:$L$2347,11,0)</f>
        <v>50</v>
      </c>
    </row>
    <row r="1112" spans="1:17" ht="15.6" x14ac:dyDescent="0.3">
      <c r="A1112" s="1" t="s">
        <v>1260</v>
      </c>
      <c r="B1112" t="str">
        <f>VLOOKUP(A1112,'Customer Names'!$A$2:$E$2336,5,)</f>
        <v xml:space="preserve">  Jennifer</v>
      </c>
      <c r="C1112">
        <f>VLOOKUP(A1112,'Medical Examinations'!$B$2:$K$2337,2,)</f>
        <v>23.18</v>
      </c>
      <c r="D1112">
        <f>VLOOKUP(A1112,'Medical Examinations'!$B$2:$K$2337,3,0)</f>
        <v>10.56</v>
      </c>
      <c r="E1112" t="str">
        <f>VLOOKUP(A1112,'Medical Examinations'!$B$2:$K$2336,4,0)</f>
        <v>No</v>
      </c>
      <c r="F1112" t="str">
        <f>VLOOKUP(A1112,'Medical Examinations'!$B$2:$K$2337,5,0)</f>
        <v>No</v>
      </c>
      <c r="G1112" t="str">
        <f>VLOOKUP(A1112,'Medical Examinations'!$B$2:$K$2337,6,0)</f>
        <v>No</v>
      </c>
      <c r="H1112">
        <f>VLOOKUP(A1112,'Medical Examinations'!$B$2:$K$2337,7,0)</f>
        <v>2</v>
      </c>
      <c r="I1112" t="str">
        <f>VLOOKUP(A1112,'Medical Examinations'!$B$2:$K$2337,8,0)</f>
        <v>No</v>
      </c>
      <c r="J1112" t="str">
        <f>VLOOKUP(A1112,'Medical Examinations'!$B$2:$K$2337,9,0)</f>
        <v>Normal Weight</v>
      </c>
      <c r="K1112" t="str">
        <f>VLOOKUP(A1112,'Medical Examinations'!$B$2:$K$2337,10,0)</f>
        <v>Diabetes</v>
      </c>
      <c r="L1112" s="14">
        <f>VLOOKUP(A1112,'Hospitalisation Details'!B1112:L3457,10,0)</f>
        <v>26950</v>
      </c>
      <c r="M1112">
        <f>VLOOKUP(A1112,'Hospitalisation Details'!$B$2:$L$2347,6,0)</f>
        <v>10156.780000000001</v>
      </c>
      <c r="N1112" t="str">
        <f>VLOOKUP(A1112,'Hospitalisation Details'!$B$2:$L$2347,7,0)</f>
        <v>tier - 3</v>
      </c>
      <c r="O1112" t="str">
        <f>VLOOKUP(A1112,'Hospitalisation Details'!$B$2:$L$2347,8,0)</f>
        <v>tier - 2</v>
      </c>
      <c r="P1112" t="str">
        <f>VLOOKUP(A1112,'Hospitalisation Details'!$B$2:$L$2347,9,0)</f>
        <v>R1012</v>
      </c>
      <c r="Q1112">
        <f>VLOOKUP(A1112,'Hospitalisation Details'!$B$2:$L$2347,11,0)</f>
        <v>49</v>
      </c>
    </row>
    <row r="1113" spans="1:17" ht="15.6" x14ac:dyDescent="0.3">
      <c r="A1113" s="1" t="s">
        <v>1259</v>
      </c>
      <c r="B1113" t="str">
        <f>VLOOKUP(A1113,'Customer Names'!$A$2:$E$2336,5,)</f>
        <v xml:space="preserve">  Laura J</v>
      </c>
      <c r="C1113">
        <f>VLOOKUP(A1113,'Medical Examinations'!$B$2:$K$2337,2,)</f>
        <v>32.659999999999997</v>
      </c>
      <c r="D1113">
        <f>VLOOKUP(A1113,'Medical Examinations'!$B$2:$K$2337,3,0)</f>
        <v>8.92</v>
      </c>
      <c r="E1113" t="str">
        <f>VLOOKUP(A1113,'Medical Examinations'!$B$2:$K$2336,4,0)</f>
        <v>Yes</v>
      </c>
      <c r="F1113" t="str">
        <f>VLOOKUP(A1113,'Medical Examinations'!$B$2:$K$2337,5,0)</f>
        <v>No</v>
      </c>
      <c r="G1113" t="str">
        <f>VLOOKUP(A1113,'Medical Examinations'!$B$2:$K$2337,6,0)</f>
        <v>No</v>
      </c>
      <c r="H1113">
        <f>VLOOKUP(A1113,'Medical Examinations'!$B$2:$K$2337,7,0)</f>
        <v>0</v>
      </c>
      <c r="I1113" t="str">
        <f>VLOOKUP(A1113,'Medical Examinations'!$B$2:$K$2337,8,0)</f>
        <v>No</v>
      </c>
      <c r="J1113" t="str">
        <f>VLOOKUP(A1113,'Medical Examinations'!$B$2:$K$2337,9,0)</f>
        <v>Obesity</v>
      </c>
      <c r="K1113" t="str">
        <f>VLOOKUP(A1113,'Medical Examinations'!$B$2:$K$2337,10,0)</f>
        <v>Diabetes</v>
      </c>
      <c r="L1113" s="14">
        <f>VLOOKUP(A1113,'Hospitalisation Details'!B1113:L3458,10,0)</f>
        <v>29749</v>
      </c>
      <c r="M1113">
        <f>VLOOKUP(A1113,'Hospitalisation Details'!$B$2:$L$2347,6,0)</f>
        <v>10146.129999999999</v>
      </c>
      <c r="N1113" t="str">
        <f>VLOOKUP(A1113,'Hospitalisation Details'!$B$2:$L$2347,7,0)</f>
        <v>tier - 3</v>
      </c>
      <c r="O1113" t="str">
        <f>VLOOKUP(A1113,'Hospitalisation Details'!$B$2:$L$2347,8,0)</f>
        <v>tier - 1</v>
      </c>
      <c r="P1113" t="str">
        <f>VLOOKUP(A1113,'Hospitalisation Details'!$B$2:$L$2347,9,0)</f>
        <v>R1025</v>
      </c>
      <c r="Q1113">
        <f>VLOOKUP(A1113,'Hospitalisation Details'!$B$2:$L$2347,11,0)</f>
        <v>41</v>
      </c>
    </row>
    <row r="1114" spans="1:17" ht="15.6" x14ac:dyDescent="0.3">
      <c r="A1114" s="1" t="s">
        <v>1258</v>
      </c>
      <c r="B1114" t="str">
        <f>VLOOKUP(A1114,'Customer Names'!$A$2:$E$2336,5,)</f>
        <v xml:space="preserve">  Thomas</v>
      </c>
      <c r="C1114">
        <f>VLOOKUP(A1114,'Medical Examinations'!$B$2:$K$2337,2,)</f>
        <v>30.78</v>
      </c>
      <c r="D1114">
        <f>VLOOKUP(A1114,'Medical Examinations'!$B$2:$K$2337,3,0)</f>
        <v>8.6300000000000008</v>
      </c>
      <c r="E1114" t="str">
        <f>VLOOKUP(A1114,'Medical Examinations'!$B$2:$K$2336,4,0)</f>
        <v>No</v>
      </c>
      <c r="F1114" t="str">
        <f>VLOOKUP(A1114,'Medical Examinations'!$B$2:$K$2337,5,0)</f>
        <v>No</v>
      </c>
      <c r="G1114" t="str">
        <f>VLOOKUP(A1114,'Medical Examinations'!$B$2:$K$2337,6,0)</f>
        <v>No</v>
      </c>
      <c r="H1114">
        <f>VLOOKUP(A1114,'Medical Examinations'!$B$2:$K$2337,7,0)</f>
        <v>0</v>
      </c>
      <c r="I1114" t="str">
        <f>VLOOKUP(A1114,'Medical Examinations'!$B$2:$K$2337,8,0)</f>
        <v>No</v>
      </c>
      <c r="J1114" t="str">
        <f>VLOOKUP(A1114,'Medical Examinations'!$B$2:$K$2337,9,0)</f>
        <v>Obesity</v>
      </c>
      <c r="K1114" t="str">
        <f>VLOOKUP(A1114,'Medical Examinations'!$B$2:$K$2337,10,0)</f>
        <v>Diabetes</v>
      </c>
      <c r="L1114" s="14">
        <f>VLOOKUP(A1114,'Hospitalisation Details'!B1114:L3459,10,0)</f>
        <v>27393</v>
      </c>
      <c r="M1114">
        <f>VLOOKUP(A1114,'Hospitalisation Details'!$B$2:$L$2347,6,0)</f>
        <v>10141.14</v>
      </c>
      <c r="N1114" t="str">
        <f>VLOOKUP(A1114,'Hospitalisation Details'!$B$2:$L$2347,7,0)</f>
        <v>tier - 3</v>
      </c>
      <c r="O1114" t="str">
        <f>VLOOKUP(A1114,'Hospitalisation Details'!$B$2:$L$2347,8,0)</f>
        <v>tier - 1</v>
      </c>
      <c r="P1114" t="str">
        <f>VLOOKUP(A1114,'Hospitalisation Details'!$B$2:$L$2347,9,0)</f>
        <v>R1016</v>
      </c>
      <c r="Q1114">
        <f>VLOOKUP(A1114,'Hospitalisation Details'!$B$2:$L$2347,11,0)</f>
        <v>48</v>
      </c>
    </row>
    <row r="1115" spans="1:17" ht="15.6" x14ac:dyDescent="0.3">
      <c r="A1115" s="1" t="s">
        <v>1257</v>
      </c>
      <c r="B1115" t="str">
        <f>VLOOKUP(A1115,'Customer Names'!$A$2:$E$2336,5,)</f>
        <v xml:space="preserve">  Gisele</v>
      </c>
      <c r="C1115">
        <f>VLOOKUP(A1115,'Medical Examinations'!$B$2:$K$2337,2,)</f>
        <v>47.2</v>
      </c>
      <c r="D1115">
        <f>VLOOKUP(A1115,'Medical Examinations'!$B$2:$K$2337,3,0)</f>
        <v>6.29</v>
      </c>
      <c r="E1115" t="str">
        <f>VLOOKUP(A1115,'Medical Examinations'!$B$2:$K$2336,4,0)</f>
        <v>Yes</v>
      </c>
      <c r="F1115" t="str">
        <f>VLOOKUP(A1115,'Medical Examinations'!$B$2:$K$2337,5,0)</f>
        <v>No</v>
      </c>
      <c r="G1115" t="str">
        <f>VLOOKUP(A1115,'Medical Examinations'!$B$2:$K$2337,6,0)</f>
        <v>Yes</v>
      </c>
      <c r="H1115">
        <f>VLOOKUP(A1115,'Medical Examinations'!$B$2:$K$2337,7,0)</f>
        <v>1</v>
      </c>
      <c r="I1115" t="str">
        <f>VLOOKUP(A1115,'Medical Examinations'!$B$2:$K$2337,8,0)</f>
        <v>No</v>
      </c>
      <c r="J1115" t="str">
        <f>VLOOKUP(A1115,'Medical Examinations'!$B$2:$K$2337,9,0)</f>
        <v>Obesity</v>
      </c>
      <c r="K1115" t="str">
        <f>VLOOKUP(A1115,'Medical Examinations'!$B$2:$K$2337,10,0)</f>
        <v>Prediabetes</v>
      </c>
      <c r="L1115" s="14">
        <f>VLOOKUP(A1115,'Hospitalisation Details'!B1115:L3460,10,0)</f>
        <v>35678</v>
      </c>
      <c r="M1115">
        <f>VLOOKUP(A1115,'Hospitalisation Details'!$B$2:$L$2347,6,0)</f>
        <v>10139.84</v>
      </c>
      <c r="N1115" t="str">
        <f>VLOOKUP(A1115,'Hospitalisation Details'!$B$2:$L$2347,7,0)</f>
        <v>tier - 3</v>
      </c>
      <c r="O1115" t="str">
        <f>VLOOKUP(A1115,'Hospitalisation Details'!$B$2:$L$2347,8,0)</f>
        <v>tier - 2</v>
      </c>
      <c r="P1115" t="str">
        <f>VLOOKUP(A1115,'Hospitalisation Details'!$B$2:$L$2347,9,0)</f>
        <v>R1012</v>
      </c>
      <c r="Q1115">
        <f>VLOOKUP(A1115,'Hospitalisation Details'!$B$2:$L$2347,11,0)</f>
        <v>25</v>
      </c>
    </row>
    <row r="1116" spans="1:17" ht="15.6" x14ac:dyDescent="0.3">
      <c r="A1116" s="1" t="s">
        <v>1256</v>
      </c>
      <c r="B1116" t="str">
        <f>VLOOKUP(A1116,'Customer Names'!$A$2:$E$2336,5,)</f>
        <v xml:space="preserve">  Myra L</v>
      </c>
      <c r="C1116">
        <f>VLOOKUP(A1116,'Medical Examinations'!$B$2:$K$2337,2,)</f>
        <v>31.6</v>
      </c>
      <c r="D1116">
        <f>VLOOKUP(A1116,'Medical Examinations'!$B$2:$K$2337,3,0)</f>
        <v>5.75</v>
      </c>
      <c r="E1116" t="str">
        <f>VLOOKUP(A1116,'Medical Examinations'!$B$2:$K$2336,4,0)</f>
        <v>No</v>
      </c>
      <c r="F1116" t="str">
        <f>VLOOKUP(A1116,'Medical Examinations'!$B$2:$K$2337,5,0)</f>
        <v>No</v>
      </c>
      <c r="G1116" t="str">
        <f>VLOOKUP(A1116,'Medical Examinations'!$B$2:$K$2337,6,0)</f>
        <v>No</v>
      </c>
      <c r="H1116">
        <f>VLOOKUP(A1116,'Medical Examinations'!$B$2:$K$2337,7,0)</f>
        <v>2</v>
      </c>
      <c r="I1116" t="str">
        <f>VLOOKUP(A1116,'Medical Examinations'!$B$2:$K$2337,8,0)</f>
        <v>No</v>
      </c>
      <c r="J1116" t="str">
        <f>VLOOKUP(A1116,'Medical Examinations'!$B$2:$K$2337,9,0)</f>
        <v>Obesity</v>
      </c>
      <c r="K1116" t="str">
        <f>VLOOKUP(A1116,'Medical Examinations'!$B$2:$K$2337,10,0)</f>
        <v>Prediabetes</v>
      </c>
      <c r="L1116" s="14">
        <f>VLOOKUP(A1116,'Hospitalisation Details'!B1116:L3461,10,0)</f>
        <v>26619</v>
      </c>
      <c r="M1116">
        <f>VLOOKUP(A1116,'Hospitalisation Details'!$B$2:$L$2347,6,0)</f>
        <v>10118.42</v>
      </c>
      <c r="N1116" t="str">
        <f>VLOOKUP(A1116,'Hospitalisation Details'!$B$2:$L$2347,7,0)</f>
        <v>tier - 3</v>
      </c>
      <c r="O1116" t="str">
        <f>VLOOKUP(A1116,'Hospitalisation Details'!$B$2:$L$2347,8,0)</f>
        <v>tier - 3</v>
      </c>
      <c r="P1116" t="str">
        <f>VLOOKUP(A1116,'Hospitalisation Details'!$B$2:$L$2347,9,0)</f>
        <v>R1011</v>
      </c>
      <c r="Q1116">
        <f>VLOOKUP(A1116,'Hospitalisation Details'!$B$2:$L$2347,11,0)</f>
        <v>50</v>
      </c>
    </row>
    <row r="1117" spans="1:17" ht="15.6" x14ac:dyDescent="0.3">
      <c r="A1117" s="1" t="s">
        <v>1255</v>
      </c>
      <c r="B1117" t="str">
        <f>VLOOKUP(A1117,'Customer Names'!$A$2:$E$2336,5,)</f>
        <v xml:space="preserve">  Melissa M</v>
      </c>
      <c r="C1117">
        <f>VLOOKUP(A1117,'Medical Examinations'!$B$2:$K$2337,2,)</f>
        <v>33.914999999999999</v>
      </c>
      <c r="D1117">
        <f>VLOOKUP(A1117,'Medical Examinations'!$B$2:$K$2337,3,0)</f>
        <v>6.66</v>
      </c>
      <c r="E1117" t="str">
        <f>VLOOKUP(A1117,'Medical Examinations'!$B$2:$K$2336,4,0)</f>
        <v>Yes</v>
      </c>
      <c r="F1117" t="str">
        <f>VLOOKUP(A1117,'Medical Examinations'!$B$2:$K$2337,5,0)</f>
        <v>No</v>
      </c>
      <c r="G1117" t="str">
        <f>VLOOKUP(A1117,'Medical Examinations'!$B$2:$K$2337,6,0)</f>
        <v>No</v>
      </c>
      <c r="H1117">
        <f>VLOOKUP(A1117,'Medical Examinations'!$B$2:$K$2337,7,0)</f>
        <v>1</v>
      </c>
      <c r="I1117" t="str">
        <f>VLOOKUP(A1117,'Medical Examinations'!$B$2:$K$2337,8,0)</f>
        <v>No</v>
      </c>
      <c r="J1117" t="str">
        <f>VLOOKUP(A1117,'Medical Examinations'!$B$2:$K$2337,9,0)</f>
        <v>Obesity</v>
      </c>
      <c r="K1117" t="str">
        <f>VLOOKUP(A1117,'Medical Examinations'!$B$2:$K$2337,10,0)</f>
        <v>Diabetes</v>
      </c>
      <c r="L1117" s="14">
        <f>VLOOKUP(A1117,'Hospitalisation Details'!B1117:L3462,10,0)</f>
        <v>27577</v>
      </c>
      <c r="M1117">
        <f>VLOOKUP(A1117,'Hospitalisation Details'!$B$2:$L$2347,6,0)</f>
        <v>10115.01</v>
      </c>
      <c r="N1117" t="str">
        <f>VLOOKUP(A1117,'Hospitalisation Details'!$B$2:$L$2347,7,0)</f>
        <v>tier - 3</v>
      </c>
      <c r="O1117" t="str">
        <f>VLOOKUP(A1117,'Hospitalisation Details'!$B$2:$L$2347,8,0)</f>
        <v>tier - 3</v>
      </c>
      <c r="P1117" t="str">
        <f>VLOOKUP(A1117,'Hospitalisation Details'!$B$2:$L$2347,9,0)</f>
        <v>R1012</v>
      </c>
      <c r="Q1117">
        <f>VLOOKUP(A1117,'Hospitalisation Details'!$B$2:$L$2347,11,0)</f>
        <v>47</v>
      </c>
    </row>
    <row r="1118" spans="1:17" ht="15.6" x14ac:dyDescent="0.3">
      <c r="A1118" s="1" t="s">
        <v>1254</v>
      </c>
      <c r="B1118" t="str">
        <f>VLOOKUP(A1118,'Customer Names'!$A$2:$E$2336,5,)</f>
        <v xml:space="preserve">  Eleanor F</v>
      </c>
      <c r="C1118">
        <f>VLOOKUP(A1118,'Medical Examinations'!$B$2:$K$2337,2,)</f>
        <v>23.54</v>
      </c>
      <c r="D1118">
        <f>VLOOKUP(A1118,'Medical Examinations'!$B$2:$K$2337,3,0)</f>
        <v>5.0999999999999996</v>
      </c>
      <c r="E1118" t="str">
        <f>VLOOKUP(A1118,'Medical Examinations'!$B$2:$K$2336,4,0)</f>
        <v>No</v>
      </c>
      <c r="F1118" t="str">
        <f>VLOOKUP(A1118,'Medical Examinations'!$B$2:$K$2337,5,0)</f>
        <v>No</v>
      </c>
      <c r="G1118" t="str">
        <f>VLOOKUP(A1118,'Medical Examinations'!$B$2:$K$2337,6,0)</f>
        <v>No</v>
      </c>
      <c r="H1118">
        <f>VLOOKUP(A1118,'Medical Examinations'!$B$2:$K$2337,7,0)</f>
        <v>2</v>
      </c>
      <c r="I1118" t="str">
        <f>VLOOKUP(A1118,'Medical Examinations'!$B$2:$K$2337,8,0)</f>
        <v>No</v>
      </c>
      <c r="J1118" t="str">
        <f>VLOOKUP(A1118,'Medical Examinations'!$B$2:$K$2337,9,0)</f>
        <v>Normal Weight</v>
      </c>
      <c r="K1118" t="str">
        <f>VLOOKUP(A1118,'Medical Examinations'!$B$2:$K$2337,10,0)</f>
        <v>Normal</v>
      </c>
      <c r="L1118" s="14">
        <f>VLOOKUP(A1118,'Hospitalisation Details'!B1118:L3463,10,0)</f>
        <v>26519</v>
      </c>
      <c r="M1118">
        <f>VLOOKUP(A1118,'Hospitalisation Details'!$B$2:$L$2347,6,0)</f>
        <v>10107.219999999999</v>
      </c>
      <c r="N1118" t="str">
        <f>VLOOKUP(A1118,'Hospitalisation Details'!$B$2:$L$2347,7,0)</f>
        <v>tier - 3</v>
      </c>
      <c r="O1118" t="str">
        <f>VLOOKUP(A1118,'Hospitalisation Details'!$B$2:$L$2347,8,0)</f>
        <v>tier - 1</v>
      </c>
      <c r="P1118" t="str">
        <f>VLOOKUP(A1118,'Hospitalisation Details'!$B$2:$L$2347,9,0)</f>
        <v>R1013</v>
      </c>
      <c r="Q1118">
        <f>VLOOKUP(A1118,'Hospitalisation Details'!$B$2:$L$2347,11,0)</f>
        <v>50</v>
      </c>
    </row>
    <row r="1119" spans="1:17" ht="15.6" x14ac:dyDescent="0.3">
      <c r="A1119" s="1" t="s">
        <v>1253</v>
      </c>
      <c r="B1119" t="str">
        <f>VLOOKUP(A1119,'Customer Names'!$A$2:$E$2336,5,)</f>
        <v xml:space="preserve">  Elizabeth</v>
      </c>
      <c r="C1119">
        <f>VLOOKUP(A1119,'Medical Examinations'!$B$2:$K$2337,2,)</f>
        <v>27.074999999999999</v>
      </c>
      <c r="D1119">
        <f>VLOOKUP(A1119,'Medical Examinations'!$B$2:$K$2337,3,0)</f>
        <v>4.41</v>
      </c>
      <c r="E1119" t="str">
        <f>VLOOKUP(A1119,'Medical Examinations'!$B$2:$K$2336,4,0)</f>
        <v>No</v>
      </c>
      <c r="F1119" t="str">
        <f>VLOOKUP(A1119,'Medical Examinations'!$B$2:$K$2337,5,0)</f>
        <v>No</v>
      </c>
      <c r="G1119" t="str">
        <f>VLOOKUP(A1119,'Medical Examinations'!$B$2:$K$2337,6,0)</f>
        <v>No</v>
      </c>
      <c r="H1119">
        <f>VLOOKUP(A1119,'Medical Examinations'!$B$2:$K$2337,7,0)</f>
        <v>2</v>
      </c>
      <c r="I1119" t="str">
        <f>VLOOKUP(A1119,'Medical Examinations'!$B$2:$K$2337,8,0)</f>
        <v>No</v>
      </c>
      <c r="J1119" t="str">
        <f>VLOOKUP(A1119,'Medical Examinations'!$B$2:$K$2337,9,0)</f>
        <v>Overweight</v>
      </c>
      <c r="K1119" t="str">
        <f>VLOOKUP(A1119,'Medical Examinations'!$B$2:$K$2337,10,0)</f>
        <v>Normal</v>
      </c>
      <c r="L1119" s="14">
        <f>VLOOKUP(A1119,'Hospitalisation Details'!B1119:L3464,10,0)</f>
        <v>26591</v>
      </c>
      <c r="M1119">
        <f>VLOOKUP(A1119,'Hospitalisation Details'!$B$2:$L$2347,6,0)</f>
        <v>10106.129999999999</v>
      </c>
      <c r="N1119" t="str">
        <f>VLOOKUP(A1119,'Hospitalisation Details'!$B$2:$L$2347,7,0)</f>
        <v>tier - 3</v>
      </c>
      <c r="O1119" t="str">
        <f>VLOOKUP(A1119,'Hospitalisation Details'!$B$2:$L$2347,8,0)</f>
        <v>tier - 1</v>
      </c>
      <c r="P1119" t="str">
        <f>VLOOKUP(A1119,'Hospitalisation Details'!$B$2:$L$2347,9,0)</f>
        <v>R1024</v>
      </c>
      <c r="Q1119">
        <f>VLOOKUP(A1119,'Hospitalisation Details'!$B$2:$L$2347,11,0)</f>
        <v>50</v>
      </c>
    </row>
    <row r="1120" spans="1:17" ht="15.6" x14ac:dyDescent="0.3">
      <c r="A1120" s="1" t="s">
        <v>1252</v>
      </c>
      <c r="B1120" t="str">
        <f>VLOOKUP(A1120,'Customer Names'!$A$2:$E$2336,5,)</f>
        <v xml:space="preserve">  Kenneth</v>
      </c>
      <c r="C1120">
        <f>VLOOKUP(A1120,'Medical Examinations'!$B$2:$K$2337,2,)</f>
        <v>25.8</v>
      </c>
      <c r="D1120">
        <f>VLOOKUP(A1120,'Medical Examinations'!$B$2:$K$2337,3,0)</f>
        <v>5.52</v>
      </c>
      <c r="E1120" t="str">
        <f>VLOOKUP(A1120,'Medical Examinations'!$B$2:$K$2336,4,0)</f>
        <v>Yes</v>
      </c>
      <c r="F1120" t="str">
        <f>VLOOKUP(A1120,'Medical Examinations'!$B$2:$K$2337,5,0)</f>
        <v>No</v>
      </c>
      <c r="G1120" t="str">
        <f>VLOOKUP(A1120,'Medical Examinations'!$B$2:$K$2337,6,0)</f>
        <v>No</v>
      </c>
      <c r="H1120">
        <f>VLOOKUP(A1120,'Medical Examinations'!$B$2:$K$2337,7,0)</f>
        <v>0</v>
      </c>
      <c r="I1120" t="str">
        <f>VLOOKUP(A1120,'Medical Examinations'!$B$2:$K$2337,8,0)</f>
        <v>No</v>
      </c>
      <c r="J1120" t="str">
        <f>VLOOKUP(A1120,'Medical Examinations'!$B$2:$K$2337,9,0)</f>
        <v>Overweight</v>
      </c>
      <c r="K1120" t="str">
        <f>VLOOKUP(A1120,'Medical Examinations'!$B$2:$K$2337,10,0)</f>
        <v>Normal</v>
      </c>
      <c r="L1120" s="14">
        <f>VLOOKUP(A1120,'Hospitalisation Details'!B1120:L3465,10,0)</f>
        <v>28113</v>
      </c>
      <c r="M1120">
        <f>VLOOKUP(A1120,'Hospitalisation Details'!$B$2:$L$2347,6,0)</f>
        <v>10096.969999999999</v>
      </c>
      <c r="N1120" t="str">
        <f>VLOOKUP(A1120,'Hospitalisation Details'!$B$2:$L$2347,7,0)</f>
        <v>tier - 3</v>
      </c>
      <c r="O1120" t="str">
        <f>VLOOKUP(A1120,'Hospitalisation Details'!$B$2:$L$2347,8,0)</f>
        <v>tier - 2</v>
      </c>
      <c r="P1120" t="str">
        <f>VLOOKUP(A1120,'Hospitalisation Details'!$B$2:$L$2347,9,0)</f>
        <v>R1011</v>
      </c>
      <c r="Q1120">
        <f>VLOOKUP(A1120,'Hospitalisation Details'!$B$2:$L$2347,11,0)</f>
        <v>46</v>
      </c>
    </row>
    <row r="1121" spans="1:17" ht="15.6" x14ac:dyDescent="0.3">
      <c r="A1121" s="1" t="s">
        <v>1251</v>
      </c>
      <c r="B1121" t="str">
        <f>VLOOKUP(A1121,'Customer Names'!$A$2:$E$2336,5,)</f>
        <v xml:space="preserve">  Robert G</v>
      </c>
      <c r="C1121">
        <f>VLOOKUP(A1121,'Medical Examinations'!$B$2:$K$2337,2,)</f>
        <v>36.1</v>
      </c>
      <c r="D1121">
        <f>VLOOKUP(A1121,'Medical Examinations'!$B$2:$K$2337,3,0)</f>
        <v>4.62</v>
      </c>
      <c r="E1121" t="str">
        <f>VLOOKUP(A1121,'Medical Examinations'!$B$2:$K$2336,4,0)</f>
        <v>Yes</v>
      </c>
      <c r="F1121" t="str">
        <f>VLOOKUP(A1121,'Medical Examinations'!$B$2:$K$2337,5,0)</f>
        <v>No</v>
      </c>
      <c r="G1121" t="str">
        <f>VLOOKUP(A1121,'Medical Examinations'!$B$2:$K$2337,6,0)</f>
        <v>Yes</v>
      </c>
      <c r="H1121">
        <f>VLOOKUP(A1121,'Medical Examinations'!$B$2:$K$2337,7,0)</f>
        <v>1</v>
      </c>
      <c r="I1121" t="str">
        <f>VLOOKUP(A1121,'Medical Examinations'!$B$2:$K$2337,8,0)</f>
        <v>No</v>
      </c>
      <c r="J1121" t="str">
        <f>VLOOKUP(A1121,'Medical Examinations'!$B$2:$K$2337,9,0)</f>
        <v>Obesity</v>
      </c>
      <c r="K1121" t="str">
        <f>VLOOKUP(A1121,'Medical Examinations'!$B$2:$K$2337,10,0)</f>
        <v>Normal</v>
      </c>
      <c r="L1121" s="14">
        <f>VLOOKUP(A1121,'Hospitalisation Details'!B1121:L3466,10,0)</f>
        <v>25387</v>
      </c>
      <c r="M1121">
        <f>VLOOKUP(A1121,'Hospitalisation Details'!$B$2:$L$2347,6,0)</f>
        <v>10085.85</v>
      </c>
      <c r="N1121" t="str">
        <f>VLOOKUP(A1121,'Hospitalisation Details'!$B$2:$L$2347,7,0)</f>
        <v>tier - 3</v>
      </c>
      <c r="O1121" t="str">
        <f>VLOOKUP(A1121,'Hospitalisation Details'!$B$2:$L$2347,8,0)</f>
        <v>tier - 3</v>
      </c>
      <c r="P1121" t="str">
        <f>VLOOKUP(A1121,'Hospitalisation Details'!$B$2:$L$2347,9,0)</f>
        <v>R1011</v>
      </c>
      <c r="Q1121">
        <f>VLOOKUP(A1121,'Hospitalisation Details'!$B$2:$L$2347,11,0)</f>
        <v>53</v>
      </c>
    </row>
    <row r="1122" spans="1:17" ht="15.6" x14ac:dyDescent="0.3">
      <c r="A1122" s="1" t="s">
        <v>1250</v>
      </c>
      <c r="B1122" t="str">
        <f>VLOOKUP(A1122,'Customer Names'!$A$2:$E$2336,5,)</f>
        <v xml:space="preserve">  Thomas C</v>
      </c>
      <c r="C1122">
        <f>VLOOKUP(A1122,'Medical Examinations'!$B$2:$K$2337,2,)</f>
        <v>30.495000000000001</v>
      </c>
      <c r="D1122">
        <f>VLOOKUP(A1122,'Medical Examinations'!$B$2:$K$2337,3,0)</f>
        <v>5.74</v>
      </c>
      <c r="E1122" t="str">
        <f>VLOOKUP(A1122,'Medical Examinations'!$B$2:$K$2336,4,0)</f>
        <v>Yes</v>
      </c>
      <c r="F1122" t="str">
        <f>VLOOKUP(A1122,'Medical Examinations'!$B$2:$K$2337,5,0)</f>
        <v>No</v>
      </c>
      <c r="G1122" t="str">
        <f>VLOOKUP(A1122,'Medical Examinations'!$B$2:$K$2337,6,0)</f>
        <v>Yes</v>
      </c>
      <c r="H1122">
        <f>VLOOKUP(A1122,'Medical Examinations'!$B$2:$K$2337,7,0)</f>
        <v>1</v>
      </c>
      <c r="I1122" t="str">
        <f>VLOOKUP(A1122,'Medical Examinations'!$B$2:$K$2337,8,0)</f>
        <v>No</v>
      </c>
      <c r="J1122" t="str">
        <f>VLOOKUP(A1122,'Medical Examinations'!$B$2:$K$2337,9,0)</f>
        <v>Obesity</v>
      </c>
      <c r="K1122" t="str">
        <f>VLOOKUP(A1122,'Medical Examinations'!$B$2:$K$2337,10,0)</f>
        <v>Prediabetes</v>
      </c>
      <c r="L1122" s="14">
        <f>VLOOKUP(A1122,'Hospitalisation Details'!B1122:L3467,10,0)</f>
        <v>25503</v>
      </c>
      <c r="M1122">
        <f>VLOOKUP(A1122,'Hospitalisation Details'!$B$2:$L$2347,6,0)</f>
        <v>10072.06</v>
      </c>
      <c r="N1122" t="str">
        <f>VLOOKUP(A1122,'Hospitalisation Details'!$B$2:$L$2347,7,0)</f>
        <v>tier - 3</v>
      </c>
      <c r="O1122" t="str">
        <f>VLOOKUP(A1122,'Hospitalisation Details'!$B$2:$L$2347,8,0)</f>
        <v>tier - 1</v>
      </c>
      <c r="P1122" t="str">
        <f>VLOOKUP(A1122,'Hospitalisation Details'!$B$2:$L$2347,9,0)</f>
        <v>R1017</v>
      </c>
      <c r="Q1122">
        <f>VLOOKUP(A1122,'Hospitalisation Details'!$B$2:$L$2347,11,0)</f>
        <v>53</v>
      </c>
    </row>
    <row r="1123" spans="1:17" ht="15.6" x14ac:dyDescent="0.3">
      <c r="A1123" s="1" t="s">
        <v>1249</v>
      </c>
      <c r="B1123" t="str">
        <f>VLOOKUP(A1123,'Customer Names'!$A$2:$E$2336,5,)</f>
        <v xml:space="preserve">  Matthew J</v>
      </c>
      <c r="C1123">
        <f>VLOOKUP(A1123,'Medical Examinations'!$B$2:$K$2337,2,)</f>
        <v>21.4</v>
      </c>
      <c r="D1123">
        <f>VLOOKUP(A1123,'Medical Examinations'!$B$2:$K$2337,3,0)</f>
        <v>6.3</v>
      </c>
      <c r="E1123" t="str">
        <f>VLOOKUP(A1123,'Medical Examinations'!$B$2:$K$2336,4,0)</f>
        <v>Yes</v>
      </c>
      <c r="F1123" t="str">
        <f>VLOOKUP(A1123,'Medical Examinations'!$B$2:$K$2337,5,0)</f>
        <v>No</v>
      </c>
      <c r="G1123" t="str">
        <f>VLOOKUP(A1123,'Medical Examinations'!$B$2:$K$2337,6,0)</f>
        <v>Yes</v>
      </c>
      <c r="H1123">
        <f>VLOOKUP(A1123,'Medical Examinations'!$B$2:$K$2337,7,0)</f>
        <v>1</v>
      </c>
      <c r="I1123" t="str">
        <f>VLOOKUP(A1123,'Medical Examinations'!$B$2:$K$2337,8,0)</f>
        <v>No</v>
      </c>
      <c r="J1123" t="str">
        <f>VLOOKUP(A1123,'Medical Examinations'!$B$2:$K$2337,9,0)</f>
        <v>Normal Weight</v>
      </c>
      <c r="K1123" t="str">
        <f>VLOOKUP(A1123,'Medical Examinations'!$B$2:$K$2337,10,0)</f>
        <v>Prediabetes</v>
      </c>
      <c r="L1123" s="14">
        <f>VLOOKUP(A1123,'Hospitalisation Details'!B1123:L3468,10,0)</f>
        <v>25437</v>
      </c>
      <c r="M1123">
        <f>VLOOKUP(A1123,'Hospitalisation Details'!$B$2:$L$2347,6,0)</f>
        <v>10065.41</v>
      </c>
      <c r="N1123" t="str">
        <f>VLOOKUP(A1123,'Hospitalisation Details'!$B$2:$L$2347,7,0)</f>
        <v>tier - 3</v>
      </c>
      <c r="O1123" t="str">
        <f>VLOOKUP(A1123,'Hospitalisation Details'!$B$2:$L$2347,8,0)</f>
        <v>tier - 2</v>
      </c>
      <c r="P1123" t="str">
        <f>VLOOKUP(A1123,'Hospitalisation Details'!$B$2:$L$2347,9,0)</f>
        <v>R1011</v>
      </c>
      <c r="Q1123">
        <f>VLOOKUP(A1123,'Hospitalisation Details'!$B$2:$L$2347,11,0)</f>
        <v>53</v>
      </c>
    </row>
    <row r="1124" spans="1:17" ht="15.6" x14ac:dyDescent="0.3">
      <c r="A1124" s="1" t="s">
        <v>1248</v>
      </c>
      <c r="B1124" t="str">
        <f>VLOOKUP(A1124,'Customer Names'!$A$2:$E$2336,5,)</f>
        <v xml:space="preserve">  Mallory D</v>
      </c>
      <c r="C1124">
        <f>VLOOKUP(A1124,'Medical Examinations'!$B$2:$K$2337,2,)</f>
        <v>32.299999999999997</v>
      </c>
      <c r="D1124">
        <f>VLOOKUP(A1124,'Medical Examinations'!$B$2:$K$2337,3,0)</f>
        <v>10.27</v>
      </c>
      <c r="E1124" t="str">
        <f>VLOOKUP(A1124,'Medical Examinations'!$B$2:$K$2336,4,0)</f>
        <v>No</v>
      </c>
      <c r="F1124" t="str">
        <f>VLOOKUP(A1124,'Medical Examinations'!$B$2:$K$2337,5,0)</f>
        <v>No</v>
      </c>
      <c r="G1124" t="str">
        <f>VLOOKUP(A1124,'Medical Examinations'!$B$2:$K$2337,6,0)</f>
        <v>No</v>
      </c>
      <c r="H1124">
        <f>VLOOKUP(A1124,'Medical Examinations'!$B$2:$K$2337,7,0)</f>
        <v>0</v>
      </c>
      <c r="I1124" t="str">
        <f>VLOOKUP(A1124,'Medical Examinations'!$B$2:$K$2337,8,0)</f>
        <v>No</v>
      </c>
      <c r="J1124" t="str">
        <f>VLOOKUP(A1124,'Medical Examinations'!$B$2:$K$2337,9,0)</f>
        <v>Obesity</v>
      </c>
      <c r="K1124" t="str">
        <f>VLOOKUP(A1124,'Medical Examinations'!$B$2:$K$2337,10,0)</f>
        <v>Diabetes</v>
      </c>
      <c r="L1124" s="14">
        <f>VLOOKUP(A1124,'Hospitalisation Details'!B1124:L3469,10,0)</f>
        <v>27271</v>
      </c>
      <c r="M1124">
        <f>VLOOKUP(A1124,'Hospitalisation Details'!$B$2:$L$2347,6,0)</f>
        <v>10043.25</v>
      </c>
      <c r="N1124" t="str">
        <f>VLOOKUP(A1124,'Hospitalisation Details'!$B$2:$L$2347,7,0)</f>
        <v>tier - 3</v>
      </c>
      <c r="O1124" t="str">
        <f>VLOOKUP(A1124,'Hospitalisation Details'!$B$2:$L$2347,8,0)</f>
        <v>tier - 2</v>
      </c>
      <c r="P1124" t="str">
        <f>VLOOKUP(A1124,'Hospitalisation Details'!$B$2:$L$2347,9,0)</f>
        <v>R1024</v>
      </c>
      <c r="Q1124">
        <f>VLOOKUP(A1124,'Hospitalisation Details'!$B$2:$L$2347,11,0)</f>
        <v>48</v>
      </c>
    </row>
    <row r="1125" spans="1:17" ht="15.6" x14ac:dyDescent="0.3">
      <c r="A1125" s="1" t="s">
        <v>1247</v>
      </c>
      <c r="B1125" t="str">
        <f>VLOOKUP(A1125,'Customer Names'!$A$2:$E$2336,5,)</f>
        <v xml:space="preserve">  Christopher D</v>
      </c>
      <c r="C1125">
        <f>VLOOKUP(A1125,'Medical Examinations'!$B$2:$K$2337,2,)</f>
        <v>29.78</v>
      </c>
      <c r="D1125">
        <f>VLOOKUP(A1125,'Medical Examinations'!$B$2:$K$2337,3,0)</f>
        <v>5.85</v>
      </c>
      <c r="E1125" t="str">
        <f>VLOOKUP(A1125,'Medical Examinations'!$B$2:$K$2336,4,0)</f>
        <v>No</v>
      </c>
      <c r="F1125" t="str">
        <f>VLOOKUP(A1125,'Medical Examinations'!$B$2:$K$2337,5,0)</f>
        <v>No</v>
      </c>
      <c r="G1125" t="str">
        <f>VLOOKUP(A1125,'Medical Examinations'!$B$2:$K$2337,6,0)</f>
        <v>Yes</v>
      </c>
      <c r="H1125">
        <f>VLOOKUP(A1125,'Medical Examinations'!$B$2:$K$2337,7,0)</f>
        <v>1</v>
      </c>
      <c r="I1125" t="str">
        <f>VLOOKUP(A1125,'Medical Examinations'!$B$2:$K$2337,8,0)</f>
        <v>No</v>
      </c>
      <c r="J1125" t="str">
        <f>VLOOKUP(A1125,'Medical Examinations'!$B$2:$K$2337,9,0)</f>
        <v>Overweight</v>
      </c>
      <c r="K1125" t="str">
        <f>VLOOKUP(A1125,'Medical Examinations'!$B$2:$K$2337,10,0)</f>
        <v>Prediabetes</v>
      </c>
      <c r="L1125" s="14">
        <f>VLOOKUP(A1125,'Hospitalisation Details'!B1125:L3470,10,0)</f>
        <v>29217</v>
      </c>
      <c r="M1125">
        <f>VLOOKUP(A1125,'Hospitalisation Details'!$B$2:$L$2347,6,0)</f>
        <v>10027.15</v>
      </c>
      <c r="N1125" t="str">
        <f>VLOOKUP(A1125,'Hospitalisation Details'!$B$2:$L$2347,7,0)</f>
        <v>tier - 3</v>
      </c>
      <c r="O1125" t="str">
        <f>VLOOKUP(A1125,'Hospitalisation Details'!$B$2:$L$2347,8,0)</f>
        <v>tier - 1</v>
      </c>
      <c r="P1125" t="str">
        <f>VLOOKUP(A1125,'Hospitalisation Details'!$B$2:$L$2347,9,0)</f>
        <v>R1021</v>
      </c>
      <c r="Q1125">
        <f>VLOOKUP(A1125,'Hospitalisation Details'!$B$2:$L$2347,11,0)</f>
        <v>43</v>
      </c>
    </row>
    <row r="1126" spans="1:17" ht="15.6" x14ac:dyDescent="0.3">
      <c r="A1126" s="1" t="s">
        <v>1246</v>
      </c>
      <c r="B1126" t="str">
        <f>VLOOKUP(A1126,'Customer Names'!$A$2:$E$2336,5,)</f>
        <v xml:space="preserve">  Jamie</v>
      </c>
      <c r="C1126">
        <f>VLOOKUP(A1126,'Medical Examinations'!$B$2:$K$2337,2,)</f>
        <v>34.76</v>
      </c>
      <c r="D1126">
        <f>VLOOKUP(A1126,'Medical Examinations'!$B$2:$K$2337,3,0)</f>
        <v>5.92</v>
      </c>
      <c r="E1126" t="str">
        <f>VLOOKUP(A1126,'Medical Examinations'!$B$2:$K$2336,4,0)</f>
        <v>Yes</v>
      </c>
      <c r="F1126" t="str">
        <f>VLOOKUP(A1126,'Medical Examinations'!$B$2:$K$2337,5,0)</f>
        <v>No</v>
      </c>
      <c r="G1126" t="str">
        <f>VLOOKUP(A1126,'Medical Examinations'!$B$2:$K$2337,6,0)</f>
        <v>No</v>
      </c>
      <c r="H1126">
        <f>VLOOKUP(A1126,'Medical Examinations'!$B$2:$K$2337,7,0)</f>
        <v>1</v>
      </c>
      <c r="I1126" t="str">
        <f>VLOOKUP(A1126,'Medical Examinations'!$B$2:$K$2337,8,0)</f>
        <v>No</v>
      </c>
      <c r="J1126" t="str">
        <f>VLOOKUP(A1126,'Medical Examinations'!$B$2:$K$2337,9,0)</f>
        <v>Obesity</v>
      </c>
      <c r="K1126" t="str">
        <f>VLOOKUP(A1126,'Medical Examinations'!$B$2:$K$2337,10,0)</f>
        <v>Prediabetes</v>
      </c>
      <c r="L1126" s="14">
        <f>VLOOKUP(A1126,'Hospitalisation Details'!B1126:L3471,10,0)</f>
        <v>32327</v>
      </c>
      <c r="M1126">
        <f>VLOOKUP(A1126,'Hospitalisation Details'!$B$2:$L$2347,6,0)</f>
        <v>10011.44</v>
      </c>
      <c r="N1126" t="str">
        <f>VLOOKUP(A1126,'Hospitalisation Details'!$B$2:$L$2347,7,0)</f>
        <v>tier - 3</v>
      </c>
      <c r="O1126" t="str">
        <f>VLOOKUP(A1126,'Hospitalisation Details'!$B$2:$L$2347,8,0)</f>
        <v>tier - 3</v>
      </c>
      <c r="P1126" t="str">
        <f>VLOOKUP(A1126,'Hospitalisation Details'!$B$2:$L$2347,9,0)</f>
        <v>R1026</v>
      </c>
      <c r="Q1126">
        <f>VLOOKUP(A1126,'Hospitalisation Details'!$B$2:$L$2347,11,0)</f>
        <v>34</v>
      </c>
    </row>
    <row r="1127" spans="1:17" ht="15.6" x14ac:dyDescent="0.3">
      <c r="A1127" s="1" t="s">
        <v>1245</v>
      </c>
      <c r="B1127" t="str">
        <f>VLOOKUP(A1127,'Customer Names'!$A$2:$E$2336,5,)</f>
        <v xml:space="preserve">  Ariell</v>
      </c>
      <c r="C1127">
        <f>VLOOKUP(A1127,'Medical Examinations'!$B$2:$K$2337,2,)</f>
        <v>18.335000000000001</v>
      </c>
      <c r="D1127">
        <f>VLOOKUP(A1127,'Medical Examinations'!$B$2:$K$2337,3,0)</f>
        <v>10.01</v>
      </c>
      <c r="E1127" t="str">
        <f>VLOOKUP(A1127,'Medical Examinations'!$B$2:$K$2336,4,0)</f>
        <v>Yes</v>
      </c>
      <c r="F1127" t="str">
        <f>VLOOKUP(A1127,'Medical Examinations'!$B$2:$K$2337,5,0)</f>
        <v>No</v>
      </c>
      <c r="G1127" t="str">
        <f>VLOOKUP(A1127,'Medical Examinations'!$B$2:$K$2337,6,0)</f>
        <v>No</v>
      </c>
      <c r="H1127">
        <f>VLOOKUP(A1127,'Medical Examinations'!$B$2:$K$2337,7,0)</f>
        <v>2</v>
      </c>
      <c r="I1127" t="str">
        <f>VLOOKUP(A1127,'Medical Examinations'!$B$2:$K$2337,8,0)</f>
        <v>No</v>
      </c>
      <c r="J1127" t="str">
        <f>VLOOKUP(A1127,'Medical Examinations'!$B$2:$K$2337,9,0)</f>
        <v>Underweight</v>
      </c>
      <c r="K1127" t="str">
        <f>VLOOKUP(A1127,'Medical Examinations'!$B$2:$K$2337,10,0)</f>
        <v>Diabetes</v>
      </c>
      <c r="L1127" s="14">
        <f>VLOOKUP(A1127,'Hospitalisation Details'!B1127:L3472,10,0)</f>
        <v>25791</v>
      </c>
      <c r="M1127">
        <f>VLOOKUP(A1127,'Hospitalisation Details'!$B$2:$L$2347,6,0)</f>
        <v>9991.0400000000009</v>
      </c>
      <c r="N1127" t="str">
        <f>VLOOKUP(A1127,'Hospitalisation Details'!$B$2:$L$2347,7,0)</f>
        <v>tier - 2</v>
      </c>
      <c r="O1127" t="str">
        <f>VLOOKUP(A1127,'Hospitalisation Details'!$B$2:$L$2347,8,0)</f>
        <v>tier - 3</v>
      </c>
      <c r="P1127" t="str">
        <f>VLOOKUP(A1127,'Hospitalisation Details'!$B$2:$L$2347,9,0)</f>
        <v>R1012</v>
      </c>
      <c r="Q1127">
        <f>VLOOKUP(A1127,'Hospitalisation Details'!$B$2:$L$2347,11,0)</f>
        <v>52</v>
      </c>
    </row>
    <row r="1128" spans="1:17" ht="15.6" x14ac:dyDescent="0.3">
      <c r="A1128" s="1" t="s">
        <v>1244</v>
      </c>
      <c r="B1128" t="str">
        <f>VLOOKUP(A1128,'Customer Names'!$A$2:$E$2336,5,)</f>
        <v xml:space="preserve">  Christopher</v>
      </c>
      <c r="C1128">
        <f>VLOOKUP(A1128,'Medical Examinations'!$B$2:$K$2337,2,)</f>
        <v>32.299999999999997</v>
      </c>
      <c r="D1128">
        <f>VLOOKUP(A1128,'Medical Examinations'!$B$2:$K$2337,3,0)</f>
        <v>9.59</v>
      </c>
      <c r="E1128" t="str">
        <f>VLOOKUP(A1128,'Medical Examinations'!$B$2:$K$2336,4,0)</f>
        <v>No</v>
      </c>
      <c r="F1128" t="str">
        <f>VLOOKUP(A1128,'Medical Examinations'!$B$2:$K$2337,5,0)</f>
        <v>No</v>
      </c>
      <c r="G1128" t="str">
        <f>VLOOKUP(A1128,'Medical Examinations'!$B$2:$K$2337,6,0)</f>
        <v>No</v>
      </c>
      <c r="H1128">
        <f>VLOOKUP(A1128,'Medical Examinations'!$B$2:$K$2337,7,0)</f>
        <v>0</v>
      </c>
      <c r="I1128" t="str">
        <f>VLOOKUP(A1128,'Medical Examinations'!$B$2:$K$2337,8,0)</f>
        <v>No</v>
      </c>
      <c r="J1128" t="str">
        <f>VLOOKUP(A1128,'Medical Examinations'!$B$2:$K$2337,9,0)</f>
        <v>Obesity</v>
      </c>
      <c r="K1128" t="str">
        <f>VLOOKUP(A1128,'Medical Examinations'!$B$2:$K$2337,10,0)</f>
        <v>Diabetes</v>
      </c>
      <c r="L1128" s="14">
        <f>VLOOKUP(A1128,'Hospitalisation Details'!B1128:L3473,10,0)</f>
        <v>26212</v>
      </c>
      <c r="M1128">
        <f>VLOOKUP(A1128,'Hospitalisation Details'!$B$2:$L$2347,6,0)</f>
        <v>9964.06</v>
      </c>
      <c r="N1128" t="str">
        <f>VLOOKUP(A1128,'Hospitalisation Details'!$B$2:$L$2347,7,0)</f>
        <v>tier - 2</v>
      </c>
      <c r="O1128" t="str">
        <f>VLOOKUP(A1128,'Hospitalisation Details'!$B$2:$L$2347,8,0)</f>
        <v>tier - 2</v>
      </c>
      <c r="P1128" t="str">
        <f>VLOOKUP(A1128,'Hospitalisation Details'!$B$2:$L$2347,9,0)</f>
        <v>R1019</v>
      </c>
      <c r="Q1128">
        <f>VLOOKUP(A1128,'Hospitalisation Details'!$B$2:$L$2347,11,0)</f>
        <v>51</v>
      </c>
    </row>
    <row r="1129" spans="1:17" ht="15.6" x14ac:dyDescent="0.3">
      <c r="A1129" s="1" t="s">
        <v>1243</v>
      </c>
      <c r="B1129" t="str">
        <f>VLOOKUP(A1129,'Customer Names'!$A$2:$E$2336,5,)</f>
        <v xml:space="preserve">  Ryan</v>
      </c>
      <c r="C1129">
        <f>VLOOKUP(A1129,'Medical Examinations'!$B$2:$K$2337,2,)</f>
        <v>27.74</v>
      </c>
      <c r="D1129">
        <f>VLOOKUP(A1129,'Medical Examinations'!$B$2:$K$2337,3,0)</f>
        <v>10.37</v>
      </c>
      <c r="E1129" t="str">
        <f>VLOOKUP(A1129,'Medical Examinations'!$B$2:$K$2336,4,0)</f>
        <v>No</v>
      </c>
      <c r="F1129" t="str">
        <f>VLOOKUP(A1129,'Medical Examinations'!$B$2:$K$2337,5,0)</f>
        <v>No</v>
      </c>
      <c r="G1129" t="str">
        <f>VLOOKUP(A1129,'Medical Examinations'!$B$2:$K$2337,6,0)</f>
        <v>No</v>
      </c>
      <c r="H1129">
        <f>VLOOKUP(A1129,'Medical Examinations'!$B$2:$K$2337,7,0)</f>
        <v>0</v>
      </c>
      <c r="I1129" t="str">
        <f>VLOOKUP(A1129,'Medical Examinations'!$B$2:$K$2337,8,0)</f>
        <v>No</v>
      </c>
      <c r="J1129" t="str">
        <f>VLOOKUP(A1129,'Medical Examinations'!$B$2:$K$2337,9,0)</f>
        <v>Overweight</v>
      </c>
      <c r="K1129" t="str">
        <f>VLOOKUP(A1129,'Medical Examinations'!$B$2:$K$2337,10,0)</f>
        <v>Diabetes</v>
      </c>
      <c r="L1129" s="14">
        <f>VLOOKUP(A1129,'Hospitalisation Details'!B1129:L3474,10,0)</f>
        <v>26293</v>
      </c>
      <c r="M1129">
        <f>VLOOKUP(A1129,'Hospitalisation Details'!$B$2:$L$2347,6,0)</f>
        <v>9957.7199999999993</v>
      </c>
      <c r="N1129" t="str">
        <f>VLOOKUP(A1129,'Hospitalisation Details'!$B$2:$L$2347,7,0)</f>
        <v>tier - 2</v>
      </c>
      <c r="O1129" t="str">
        <f>VLOOKUP(A1129,'Hospitalisation Details'!$B$2:$L$2347,8,0)</f>
        <v>tier - 3</v>
      </c>
      <c r="P1129" t="str">
        <f>VLOOKUP(A1129,'Hospitalisation Details'!$B$2:$L$2347,9,0)</f>
        <v>R1018</v>
      </c>
      <c r="Q1129">
        <f>VLOOKUP(A1129,'Hospitalisation Details'!$B$2:$L$2347,11,0)</f>
        <v>51</v>
      </c>
    </row>
    <row r="1130" spans="1:17" ht="15.6" x14ac:dyDescent="0.3">
      <c r="A1130" s="1" t="s">
        <v>1242</v>
      </c>
      <c r="B1130" t="str">
        <f>VLOOKUP(A1130,'Customer Names'!$A$2:$E$2336,5,)</f>
        <v xml:space="preserve">  Thomas B</v>
      </c>
      <c r="C1130">
        <f>VLOOKUP(A1130,'Medical Examinations'!$B$2:$K$2337,2,)</f>
        <v>24</v>
      </c>
      <c r="D1130">
        <f>VLOOKUP(A1130,'Medical Examinations'!$B$2:$K$2337,3,0)</f>
        <v>4.01</v>
      </c>
      <c r="E1130" t="str">
        <f>VLOOKUP(A1130,'Medical Examinations'!$B$2:$K$2336,4,0)</f>
        <v>Yes</v>
      </c>
      <c r="F1130" t="str">
        <f>VLOOKUP(A1130,'Medical Examinations'!$B$2:$K$2337,5,0)</f>
        <v>No</v>
      </c>
      <c r="G1130" t="str">
        <f>VLOOKUP(A1130,'Medical Examinations'!$B$2:$K$2337,6,0)</f>
        <v>No</v>
      </c>
      <c r="H1130">
        <f>VLOOKUP(A1130,'Medical Examinations'!$B$2:$K$2337,7,0)</f>
        <v>1</v>
      </c>
      <c r="I1130" t="str">
        <f>VLOOKUP(A1130,'Medical Examinations'!$B$2:$K$2337,8,0)</f>
        <v>No</v>
      </c>
      <c r="J1130" t="str">
        <f>VLOOKUP(A1130,'Medical Examinations'!$B$2:$K$2337,9,0)</f>
        <v>Normal Weight</v>
      </c>
      <c r="K1130" t="str">
        <f>VLOOKUP(A1130,'Medical Examinations'!$B$2:$K$2337,10,0)</f>
        <v>Normal</v>
      </c>
      <c r="L1130" s="14">
        <f>VLOOKUP(A1130,'Hospitalisation Details'!B1130:L3475,10,0)</f>
        <v>23631</v>
      </c>
      <c r="M1130">
        <f>VLOOKUP(A1130,'Hospitalisation Details'!$B$2:$L$2347,6,0)</f>
        <v>9933.44</v>
      </c>
      <c r="N1130" t="str">
        <f>VLOOKUP(A1130,'Hospitalisation Details'!$B$2:$L$2347,7,0)</f>
        <v>tier - 3</v>
      </c>
      <c r="O1130" t="str">
        <f>VLOOKUP(A1130,'Hospitalisation Details'!$B$2:$L$2347,8,0)</f>
        <v>tier - 3</v>
      </c>
      <c r="P1130" t="str">
        <f>VLOOKUP(A1130,'Hospitalisation Details'!$B$2:$L$2347,9,0)</f>
        <v>R1013</v>
      </c>
      <c r="Q1130">
        <f>VLOOKUP(A1130,'Hospitalisation Details'!$B$2:$L$2347,11,0)</f>
        <v>58</v>
      </c>
    </row>
    <row r="1131" spans="1:17" ht="15.6" x14ac:dyDescent="0.3">
      <c r="A1131" s="1" t="s">
        <v>1241</v>
      </c>
      <c r="B1131" t="str">
        <f>VLOOKUP(A1131,'Customer Names'!$A$2:$E$2336,5,)</f>
        <v xml:space="preserve">  Katie</v>
      </c>
      <c r="C1131">
        <f>VLOOKUP(A1131,'Medical Examinations'!$B$2:$K$2337,2,)</f>
        <v>31.78</v>
      </c>
      <c r="D1131">
        <f>VLOOKUP(A1131,'Medical Examinations'!$B$2:$K$2337,3,0)</f>
        <v>4.24</v>
      </c>
      <c r="E1131" t="str">
        <f>VLOOKUP(A1131,'Medical Examinations'!$B$2:$K$2336,4,0)</f>
        <v>Yes</v>
      </c>
      <c r="F1131" t="str">
        <f>VLOOKUP(A1131,'Medical Examinations'!$B$2:$K$2337,5,0)</f>
        <v>No</v>
      </c>
      <c r="G1131" t="str">
        <f>VLOOKUP(A1131,'Medical Examinations'!$B$2:$K$2337,6,0)</f>
        <v>Yes</v>
      </c>
      <c r="H1131">
        <f>VLOOKUP(A1131,'Medical Examinations'!$B$2:$K$2337,7,0)</f>
        <v>1</v>
      </c>
      <c r="I1131" t="str">
        <f>VLOOKUP(A1131,'Medical Examinations'!$B$2:$K$2337,8,0)</f>
        <v>No</v>
      </c>
      <c r="J1131" t="str">
        <f>VLOOKUP(A1131,'Medical Examinations'!$B$2:$K$2337,9,0)</f>
        <v>Obesity</v>
      </c>
      <c r="K1131" t="str">
        <f>VLOOKUP(A1131,'Medical Examinations'!$B$2:$K$2337,10,0)</f>
        <v>Normal</v>
      </c>
      <c r="L1131" s="14">
        <f>VLOOKUP(A1131,'Hospitalisation Details'!B1131:L3476,10,0)</f>
        <v>30653</v>
      </c>
      <c r="M1131">
        <f>VLOOKUP(A1131,'Hospitalisation Details'!$B$2:$L$2347,6,0)</f>
        <v>9931.9599999999991</v>
      </c>
      <c r="N1131" t="str">
        <f>VLOOKUP(A1131,'Hospitalisation Details'!$B$2:$L$2347,7,0)</f>
        <v>tier - 2</v>
      </c>
      <c r="O1131" t="str">
        <f>VLOOKUP(A1131,'Hospitalisation Details'!$B$2:$L$2347,8,0)</f>
        <v>tier - 2</v>
      </c>
      <c r="P1131" t="str">
        <f>VLOOKUP(A1131,'Hospitalisation Details'!$B$2:$L$2347,9,0)</f>
        <v>R1012</v>
      </c>
      <c r="Q1131">
        <f>VLOOKUP(A1131,'Hospitalisation Details'!$B$2:$L$2347,11,0)</f>
        <v>39</v>
      </c>
    </row>
    <row r="1132" spans="1:17" ht="15.6" x14ac:dyDescent="0.3">
      <c r="A1132" s="1" t="s">
        <v>1240</v>
      </c>
      <c r="B1132" t="str">
        <f>VLOOKUP(A1132,'Customer Names'!$A$2:$E$2336,5,)</f>
        <v xml:space="preserve">  Rachelle L</v>
      </c>
      <c r="C1132">
        <f>VLOOKUP(A1132,'Medical Examinations'!$B$2:$K$2337,2,)</f>
        <v>32.25</v>
      </c>
      <c r="D1132">
        <f>VLOOKUP(A1132,'Medical Examinations'!$B$2:$K$2337,3,0)</f>
        <v>5.36</v>
      </c>
      <c r="E1132" t="str">
        <f>VLOOKUP(A1132,'Medical Examinations'!$B$2:$K$2336,4,0)</f>
        <v>Yes</v>
      </c>
      <c r="F1132" t="str">
        <f>VLOOKUP(A1132,'Medical Examinations'!$B$2:$K$2337,5,0)</f>
        <v>No</v>
      </c>
      <c r="G1132" t="str">
        <f>VLOOKUP(A1132,'Medical Examinations'!$B$2:$K$2337,6,0)</f>
        <v>No</v>
      </c>
      <c r="H1132">
        <f>VLOOKUP(A1132,'Medical Examinations'!$B$2:$K$2337,7,0)</f>
        <v>0</v>
      </c>
      <c r="I1132" t="str">
        <f>VLOOKUP(A1132,'Medical Examinations'!$B$2:$K$2337,8,0)</f>
        <v>No</v>
      </c>
      <c r="J1132" t="str">
        <f>VLOOKUP(A1132,'Medical Examinations'!$B$2:$K$2337,9,0)</f>
        <v>Obesity</v>
      </c>
      <c r="K1132" t="str">
        <f>VLOOKUP(A1132,'Medical Examinations'!$B$2:$K$2337,10,0)</f>
        <v>Normal</v>
      </c>
      <c r="L1132" s="14">
        <f>VLOOKUP(A1132,'Hospitalisation Details'!B1132:L3477,10,0)</f>
        <v>31278</v>
      </c>
      <c r="M1132">
        <f>VLOOKUP(A1132,'Hospitalisation Details'!$B$2:$L$2347,6,0)</f>
        <v>9930.64</v>
      </c>
      <c r="N1132" t="str">
        <f>VLOOKUP(A1132,'Hospitalisation Details'!$B$2:$L$2347,7,0)</f>
        <v>tier - 2</v>
      </c>
      <c r="O1132" t="str">
        <f>VLOOKUP(A1132,'Hospitalisation Details'!$B$2:$L$2347,8,0)</f>
        <v>tier - 3</v>
      </c>
      <c r="P1132" t="str">
        <f>VLOOKUP(A1132,'Hospitalisation Details'!$B$2:$L$2347,9,0)</f>
        <v>R1025</v>
      </c>
      <c r="Q1132">
        <f>VLOOKUP(A1132,'Hospitalisation Details'!$B$2:$L$2347,11,0)</f>
        <v>37</v>
      </c>
    </row>
    <row r="1133" spans="1:17" ht="15.6" x14ac:dyDescent="0.3">
      <c r="A1133" s="1" t="s">
        <v>1239</v>
      </c>
      <c r="B1133" t="str">
        <f>VLOOKUP(A1133,'Customer Names'!$A$2:$E$2336,5,)</f>
        <v xml:space="preserve">  Colleen</v>
      </c>
      <c r="C1133">
        <f>VLOOKUP(A1133,'Medical Examinations'!$B$2:$K$2337,2,)</f>
        <v>30.114999999999998</v>
      </c>
      <c r="D1133">
        <f>VLOOKUP(A1133,'Medical Examinations'!$B$2:$K$2337,3,0)</f>
        <v>4.99</v>
      </c>
      <c r="E1133" t="str">
        <f>VLOOKUP(A1133,'Medical Examinations'!$B$2:$K$2336,4,0)</f>
        <v>No</v>
      </c>
      <c r="F1133" t="str">
        <f>VLOOKUP(A1133,'Medical Examinations'!$B$2:$K$2337,5,0)</f>
        <v>No</v>
      </c>
      <c r="G1133" t="str">
        <f>VLOOKUP(A1133,'Medical Examinations'!$B$2:$K$2337,6,0)</f>
        <v>No</v>
      </c>
      <c r="H1133">
        <f>VLOOKUP(A1133,'Medical Examinations'!$B$2:$K$2337,7,0)</f>
        <v>2</v>
      </c>
      <c r="I1133" t="str">
        <f>VLOOKUP(A1133,'Medical Examinations'!$B$2:$K$2337,8,0)</f>
        <v>No</v>
      </c>
      <c r="J1133" t="str">
        <f>VLOOKUP(A1133,'Medical Examinations'!$B$2:$K$2337,9,0)</f>
        <v>Obesity</v>
      </c>
      <c r="K1133" t="str">
        <f>VLOOKUP(A1133,'Medical Examinations'!$B$2:$K$2337,10,0)</f>
        <v>Normal</v>
      </c>
      <c r="L1133" s="14">
        <f>VLOOKUP(A1133,'Hospitalisation Details'!B1133:L3478,10,0)</f>
        <v>26556</v>
      </c>
      <c r="M1133">
        <f>VLOOKUP(A1133,'Hospitalisation Details'!$B$2:$L$2347,6,0)</f>
        <v>9910.36</v>
      </c>
      <c r="N1133" t="str">
        <f>VLOOKUP(A1133,'Hospitalisation Details'!$B$2:$L$2347,7,0)</f>
        <v>tier - 2</v>
      </c>
      <c r="O1133" t="str">
        <f>VLOOKUP(A1133,'Hospitalisation Details'!$B$2:$L$2347,8,0)</f>
        <v>tier - 3</v>
      </c>
      <c r="P1133" t="str">
        <f>VLOOKUP(A1133,'Hospitalisation Details'!$B$2:$L$2347,9,0)</f>
        <v>R1012</v>
      </c>
      <c r="Q1133">
        <f>VLOOKUP(A1133,'Hospitalisation Details'!$B$2:$L$2347,11,0)</f>
        <v>50</v>
      </c>
    </row>
    <row r="1134" spans="1:17" ht="15.6" x14ac:dyDescent="0.3">
      <c r="A1134" s="1" t="s">
        <v>1238</v>
      </c>
      <c r="B1134" t="str">
        <f>VLOOKUP(A1134,'Customer Names'!$A$2:$E$2336,5,)</f>
        <v xml:space="preserve">  Gregory A</v>
      </c>
      <c r="C1134">
        <f>VLOOKUP(A1134,'Medical Examinations'!$B$2:$K$2337,2,)</f>
        <v>22.41</v>
      </c>
      <c r="D1134">
        <f>VLOOKUP(A1134,'Medical Examinations'!$B$2:$K$2337,3,0)</f>
        <v>8.68</v>
      </c>
      <c r="E1134" t="str">
        <f>VLOOKUP(A1134,'Medical Examinations'!$B$2:$K$2336,4,0)</f>
        <v>No</v>
      </c>
      <c r="F1134" t="str">
        <f>VLOOKUP(A1134,'Medical Examinations'!$B$2:$K$2337,5,0)</f>
        <v>No</v>
      </c>
      <c r="G1134" t="str">
        <f>VLOOKUP(A1134,'Medical Examinations'!$B$2:$K$2337,6,0)</f>
        <v>No</v>
      </c>
      <c r="H1134">
        <f>VLOOKUP(A1134,'Medical Examinations'!$B$2:$K$2337,7,0)</f>
        <v>0</v>
      </c>
      <c r="I1134" t="str">
        <f>VLOOKUP(A1134,'Medical Examinations'!$B$2:$K$2337,8,0)</f>
        <v>No</v>
      </c>
      <c r="J1134" t="str">
        <f>VLOOKUP(A1134,'Medical Examinations'!$B$2:$K$2337,9,0)</f>
        <v>Normal Weight</v>
      </c>
      <c r="K1134" t="str">
        <f>VLOOKUP(A1134,'Medical Examinations'!$B$2:$K$2337,10,0)</f>
        <v>Diabetes</v>
      </c>
      <c r="L1134" s="14">
        <f>VLOOKUP(A1134,'Hospitalisation Details'!B1134:L3479,10,0)</f>
        <v>22875</v>
      </c>
      <c r="M1134">
        <f>VLOOKUP(A1134,'Hospitalisation Details'!$B$2:$L$2347,6,0)</f>
        <v>9907.83</v>
      </c>
      <c r="N1134" t="str">
        <f>VLOOKUP(A1134,'Hospitalisation Details'!$B$2:$L$2347,7,0)</f>
        <v>tier - 3</v>
      </c>
      <c r="O1134" t="str">
        <f>VLOOKUP(A1134,'Hospitalisation Details'!$B$2:$L$2347,8,0)</f>
        <v>tier - 2</v>
      </c>
      <c r="P1134" t="str">
        <f>VLOOKUP(A1134,'Hospitalisation Details'!$B$2:$L$2347,9,0)</f>
        <v>R1013</v>
      </c>
      <c r="Q1134">
        <f>VLOOKUP(A1134,'Hospitalisation Details'!$B$2:$L$2347,11,0)</f>
        <v>60</v>
      </c>
    </row>
    <row r="1135" spans="1:17" ht="15.6" x14ac:dyDescent="0.3">
      <c r="A1135" s="1" t="s">
        <v>1237</v>
      </c>
      <c r="B1135" t="str">
        <f>VLOOKUP(A1135,'Customer Names'!$A$2:$E$2336,5,)</f>
        <v xml:space="preserve">  Lara</v>
      </c>
      <c r="C1135">
        <f>VLOOKUP(A1135,'Medical Examinations'!$B$2:$K$2337,2,)</f>
        <v>45.72</v>
      </c>
      <c r="D1135">
        <f>VLOOKUP(A1135,'Medical Examinations'!$B$2:$K$2337,3,0)</f>
        <v>4.2300000000000004</v>
      </c>
      <c r="E1135" t="str">
        <f>VLOOKUP(A1135,'Medical Examinations'!$B$2:$K$2336,4,0)</f>
        <v>Yes</v>
      </c>
      <c r="F1135" t="str">
        <f>VLOOKUP(A1135,'Medical Examinations'!$B$2:$K$2337,5,0)</f>
        <v>No</v>
      </c>
      <c r="G1135" t="str">
        <f>VLOOKUP(A1135,'Medical Examinations'!$B$2:$K$2337,6,0)</f>
        <v>No</v>
      </c>
      <c r="H1135">
        <f>VLOOKUP(A1135,'Medical Examinations'!$B$2:$K$2337,7,0)</f>
        <v>0</v>
      </c>
      <c r="I1135" t="str">
        <f>VLOOKUP(A1135,'Medical Examinations'!$B$2:$K$2337,8,0)</f>
        <v>No</v>
      </c>
      <c r="J1135" t="str">
        <f>VLOOKUP(A1135,'Medical Examinations'!$B$2:$K$2337,9,0)</f>
        <v>Obesity</v>
      </c>
      <c r="K1135" t="str">
        <f>VLOOKUP(A1135,'Medical Examinations'!$B$2:$K$2337,10,0)</f>
        <v>Normal</v>
      </c>
      <c r="L1135" s="14">
        <f>VLOOKUP(A1135,'Hospitalisation Details'!B1135:L3480,10,0)</f>
        <v>35254</v>
      </c>
      <c r="M1135">
        <f>VLOOKUP(A1135,'Hospitalisation Details'!$B$2:$L$2347,6,0)</f>
        <v>9894.69</v>
      </c>
      <c r="N1135" t="str">
        <f>VLOOKUP(A1135,'Hospitalisation Details'!$B$2:$L$2347,7,0)</f>
        <v>tier - 2</v>
      </c>
      <c r="O1135" t="str">
        <f>VLOOKUP(A1135,'Hospitalisation Details'!$B$2:$L$2347,8,0)</f>
        <v>tier - 3</v>
      </c>
      <c r="P1135" t="str">
        <f>VLOOKUP(A1135,'Hospitalisation Details'!$B$2:$L$2347,9,0)</f>
        <v>R1012</v>
      </c>
      <c r="Q1135">
        <f>VLOOKUP(A1135,'Hospitalisation Details'!$B$2:$L$2347,11,0)</f>
        <v>26</v>
      </c>
    </row>
    <row r="1136" spans="1:17" ht="15.6" x14ac:dyDescent="0.3">
      <c r="A1136" s="1" t="s">
        <v>1236</v>
      </c>
      <c r="B1136" t="str">
        <f>VLOOKUP(A1136,'Customer Names'!$A$2:$E$2336,5,)</f>
        <v xml:space="preserve">  Megan</v>
      </c>
      <c r="C1136">
        <f>VLOOKUP(A1136,'Medical Examinations'!$B$2:$K$2337,2,)</f>
        <v>25</v>
      </c>
      <c r="D1136">
        <f>VLOOKUP(A1136,'Medical Examinations'!$B$2:$K$2337,3,0)</f>
        <v>5.32</v>
      </c>
      <c r="E1136" t="str">
        <f>VLOOKUP(A1136,'Medical Examinations'!$B$2:$K$2336,4,0)</f>
        <v>Yes</v>
      </c>
      <c r="F1136" t="str">
        <f>VLOOKUP(A1136,'Medical Examinations'!$B$2:$K$2337,5,0)</f>
        <v>No</v>
      </c>
      <c r="G1136" t="str">
        <f>VLOOKUP(A1136,'Medical Examinations'!$B$2:$K$2337,6,0)</f>
        <v>No</v>
      </c>
      <c r="H1136">
        <f>VLOOKUP(A1136,'Medical Examinations'!$B$2:$K$2337,7,0)</f>
        <v>2</v>
      </c>
      <c r="I1136" t="str">
        <f>VLOOKUP(A1136,'Medical Examinations'!$B$2:$K$2337,8,0)</f>
        <v>No</v>
      </c>
      <c r="J1136" t="str">
        <f>VLOOKUP(A1136,'Medical Examinations'!$B$2:$K$2337,9,0)</f>
        <v>Overweight</v>
      </c>
      <c r="K1136" t="str">
        <f>VLOOKUP(A1136,'Medical Examinations'!$B$2:$K$2337,10,0)</f>
        <v>Normal</v>
      </c>
      <c r="L1136" s="14">
        <f>VLOOKUP(A1136,'Hospitalisation Details'!B1136:L3481,10,0)</f>
        <v>24416</v>
      </c>
      <c r="M1136">
        <f>VLOOKUP(A1136,'Hospitalisation Details'!$B$2:$L$2347,6,0)</f>
        <v>9890.23</v>
      </c>
      <c r="N1136" t="str">
        <f>VLOOKUP(A1136,'Hospitalisation Details'!$B$2:$L$2347,7,0)</f>
        <v>tier - 3</v>
      </c>
      <c r="O1136" t="str">
        <f>VLOOKUP(A1136,'Hospitalisation Details'!$B$2:$L$2347,8,0)</f>
        <v>tier - 3</v>
      </c>
      <c r="P1136" t="str">
        <f>VLOOKUP(A1136,'Hospitalisation Details'!$B$2:$L$2347,9,0)</f>
        <v>R1013</v>
      </c>
      <c r="Q1136">
        <f>VLOOKUP(A1136,'Hospitalisation Details'!$B$2:$L$2347,11,0)</f>
        <v>56</v>
      </c>
    </row>
    <row r="1137" spans="1:17" ht="15.6" x14ac:dyDescent="0.3">
      <c r="A1137" s="1" t="s">
        <v>1235</v>
      </c>
      <c r="B1137" t="str">
        <f>VLOOKUP(A1137,'Customer Names'!$A$2:$E$2336,5,)</f>
        <v xml:space="preserve">  Sara</v>
      </c>
      <c r="C1137">
        <f>VLOOKUP(A1137,'Medical Examinations'!$B$2:$K$2337,2,)</f>
        <v>39.5</v>
      </c>
      <c r="D1137">
        <f>VLOOKUP(A1137,'Medical Examinations'!$B$2:$K$2337,3,0)</f>
        <v>6.66</v>
      </c>
      <c r="E1137" t="str">
        <f>VLOOKUP(A1137,'Medical Examinations'!$B$2:$K$2336,4,0)</f>
        <v>No</v>
      </c>
      <c r="F1137" t="str">
        <f>VLOOKUP(A1137,'Medical Examinations'!$B$2:$K$2337,5,0)</f>
        <v>No</v>
      </c>
      <c r="G1137" t="str">
        <f>VLOOKUP(A1137,'Medical Examinations'!$B$2:$K$2337,6,0)</f>
        <v>No</v>
      </c>
      <c r="H1137">
        <f>VLOOKUP(A1137,'Medical Examinations'!$B$2:$K$2337,7,0)</f>
        <v>0</v>
      </c>
      <c r="I1137" t="str">
        <f>VLOOKUP(A1137,'Medical Examinations'!$B$2:$K$2337,8,0)</f>
        <v>No</v>
      </c>
      <c r="J1137" t="str">
        <f>VLOOKUP(A1137,'Medical Examinations'!$B$2:$K$2337,9,0)</f>
        <v>Obesity</v>
      </c>
      <c r="K1137" t="str">
        <f>VLOOKUP(A1137,'Medical Examinations'!$B$2:$K$2337,10,0)</f>
        <v>Diabetes</v>
      </c>
      <c r="L1137" s="14">
        <f>VLOOKUP(A1137,'Hospitalisation Details'!B1137:L3482,10,0)</f>
        <v>26245</v>
      </c>
      <c r="M1137">
        <f>VLOOKUP(A1137,'Hospitalisation Details'!$B$2:$L$2347,6,0)</f>
        <v>9880.07</v>
      </c>
      <c r="N1137" t="str">
        <f>VLOOKUP(A1137,'Hospitalisation Details'!$B$2:$L$2347,7,0)</f>
        <v>tier - 2</v>
      </c>
      <c r="O1137" t="str">
        <f>VLOOKUP(A1137,'Hospitalisation Details'!$B$2:$L$2347,8,0)</f>
        <v>tier - 3</v>
      </c>
      <c r="P1137" t="str">
        <f>VLOOKUP(A1137,'Hospitalisation Details'!$B$2:$L$2347,9,0)</f>
        <v>R1011</v>
      </c>
      <c r="Q1137">
        <f>VLOOKUP(A1137,'Hospitalisation Details'!$B$2:$L$2347,11,0)</f>
        <v>51</v>
      </c>
    </row>
    <row r="1138" spans="1:17" ht="15.6" x14ac:dyDescent="0.3">
      <c r="A1138" s="1" t="s">
        <v>1234</v>
      </c>
      <c r="B1138" t="str">
        <f>VLOOKUP(A1138,'Customer Names'!$A$2:$E$2336,5,)</f>
        <v xml:space="preserve">  Lucie J</v>
      </c>
      <c r="C1138">
        <f>VLOOKUP(A1138,'Medical Examinations'!$B$2:$K$2337,2,)</f>
        <v>37.729999999999997</v>
      </c>
      <c r="D1138">
        <f>VLOOKUP(A1138,'Medical Examinations'!$B$2:$K$2337,3,0)</f>
        <v>7.4</v>
      </c>
      <c r="E1138" t="str">
        <f>VLOOKUP(A1138,'Medical Examinations'!$B$2:$K$2336,4,0)</f>
        <v>No</v>
      </c>
      <c r="F1138" t="str">
        <f>VLOOKUP(A1138,'Medical Examinations'!$B$2:$K$2337,5,0)</f>
        <v>No</v>
      </c>
      <c r="G1138" t="str">
        <f>VLOOKUP(A1138,'Medical Examinations'!$B$2:$K$2337,6,0)</f>
        <v>No</v>
      </c>
      <c r="H1138">
        <f>VLOOKUP(A1138,'Medical Examinations'!$B$2:$K$2337,7,0)</f>
        <v>0</v>
      </c>
      <c r="I1138" t="str">
        <f>VLOOKUP(A1138,'Medical Examinations'!$B$2:$K$2337,8,0)</f>
        <v>No</v>
      </c>
      <c r="J1138" t="str">
        <f>VLOOKUP(A1138,'Medical Examinations'!$B$2:$K$2337,9,0)</f>
        <v>Obesity</v>
      </c>
      <c r="K1138" t="str">
        <f>VLOOKUP(A1138,'Medical Examinations'!$B$2:$K$2337,10,0)</f>
        <v>Diabetes</v>
      </c>
      <c r="L1138" s="14">
        <f>VLOOKUP(A1138,'Hospitalisation Details'!B1138:L3483,10,0)</f>
        <v>26209</v>
      </c>
      <c r="M1138">
        <f>VLOOKUP(A1138,'Hospitalisation Details'!$B$2:$L$2347,6,0)</f>
        <v>9877.61</v>
      </c>
      <c r="N1138" t="str">
        <f>VLOOKUP(A1138,'Hospitalisation Details'!$B$2:$L$2347,7,0)</f>
        <v>tier - 2</v>
      </c>
      <c r="O1138" t="str">
        <f>VLOOKUP(A1138,'Hospitalisation Details'!$B$2:$L$2347,8,0)</f>
        <v>tier - 1</v>
      </c>
      <c r="P1138" t="str">
        <f>VLOOKUP(A1138,'Hospitalisation Details'!$B$2:$L$2347,9,0)</f>
        <v>R1013</v>
      </c>
      <c r="Q1138">
        <f>VLOOKUP(A1138,'Hospitalisation Details'!$B$2:$L$2347,11,0)</f>
        <v>51</v>
      </c>
    </row>
    <row r="1139" spans="1:17" ht="15.6" x14ac:dyDescent="0.3">
      <c r="A1139" s="1" t="s">
        <v>1233</v>
      </c>
      <c r="B1139" t="str">
        <f>VLOOKUP(A1139,'Customer Names'!$A$2:$E$2336,5,)</f>
        <v xml:space="preserve">  Elizabeth S</v>
      </c>
      <c r="C1139">
        <f>VLOOKUP(A1139,'Medical Examinations'!$B$2:$K$2337,2,)</f>
        <v>40.659999999999997</v>
      </c>
      <c r="D1139">
        <f>VLOOKUP(A1139,'Medical Examinations'!$B$2:$K$2337,3,0)</f>
        <v>10.08</v>
      </c>
      <c r="E1139" t="str">
        <f>VLOOKUP(A1139,'Medical Examinations'!$B$2:$K$2336,4,0)</f>
        <v>No</v>
      </c>
      <c r="F1139" t="str">
        <f>VLOOKUP(A1139,'Medical Examinations'!$B$2:$K$2337,5,0)</f>
        <v>No</v>
      </c>
      <c r="G1139" t="str">
        <f>VLOOKUP(A1139,'Medical Examinations'!$B$2:$K$2337,6,0)</f>
        <v>No</v>
      </c>
      <c r="H1139">
        <f>VLOOKUP(A1139,'Medical Examinations'!$B$2:$K$2337,7,0)</f>
        <v>0</v>
      </c>
      <c r="I1139" t="str">
        <f>VLOOKUP(A1139,'Medical Examinations'!$B$2:$K$2337,8,0)</f>
        <v>No</v>
      </c>
      <c r="J1139" t="str">
        <f>VLOOKUP(A1139,'Medical Examinations'!$B$2:$K$2337,9,0)</f>
        <v>Obesity</v>
      </c>
      <c r="K1139" t="str">
        <f>VLOOKUP(A1139,'Medical Examinations'!$B$2:$K$2337,10,0)</f>
        <v>Diabetes</v>
      </c>
      <c r="L1139" s="14">
        <f>VLOOKUP(A1139,'Hospitalisation Details'!B1139:L3484,10,0)</f>
        <v>26117</v>
      </c>
      <c r="M1139">
        <f>VLOOKUP(A1139,'Hospitalisation Details'!$B$2:$L$2347,6,0)</f>
        <v>9875.68</v>
      </c>
      <c r="N1139" t="str">
        <f>VLOOKUP(A1139,'Hospitalisation Details'!$B$2:$L$2347,7,0)</f>
        <v>tier - 2</v>
      </c>
      <c r="O1139" t="str">
        <f>VLOOKUP(A1139,'Hospitalisation Details'!$B$2:$L$2347,8,0)</f>
        <v>tier - 3</v>
      </c>
      <c r="P1139" t="str">
        <f>VLOOKUP(A1139,'Hospitalisation Details'!$B$2:$L$2347,9,0)</f>
        <v>R1024</v>
      </c>
      <c r="Q1139">
        <f>VLOOKUP(A1139,'Hospitalisation Details'!$B$2:$L$2347,11,0)</f>
        <v>51</v>
      </c>
    </row>
    <row r="1140" spans="1:17" ht="15.6" x14ac:dyDescent="0.3">
      <c r="A1140" s="1" t="s">
        <v>1232</v>
      </c>
      <c r="B1140" t="str">
        <f>VLOOKUP(A1140,'Customer Names'!$A$2:$E$2336,5,)</f>
        <v xml:space="preserve">  Carma S</v>
      </c>
      <c r="C1140">
        <f>VLOOKUP(A1140,'Medical Examinations'!$B$2:$K$2337,2,)</f>
        <v>34.200000000000003</v>
      </c>
      <c r="D1140">
        <f>VLOOKUP(A1140,'Medical Examinations'!$B$2:$K$2337,3,0)</f>
        <v>8.58</v>
      </c>
      <c r="E1140" t="str">
        <f>VLOOKUP(A1140,'Medical Examinations'!$B$2:$K$2336,4,0)</f>
        <v>No</v>
      </c>
      <c r="F1140" t="str">
        <f>VLOOKUP(A1140,'Medical Examinations'!$B$2:$K$2337,5,0)</f>
        <v>No</v>
      </c>
      <c r="G1140" t="str">
        <f>VLOOKUP(A1140,'Medical Examinations'!$B$2:$K$2337,6,0)</f>
        <v>No</v>
      </c>
      <c r="H1140">
        <f>VLOOKUP(A1140,'Medical Examinations'!$B$2:$K$2337,7,0)</f>
        <v>0</v>
      </c>
      <c r="I1140" t="str">
        <f>VLOOKUP(A1140,'Medical Examinations'!$B$2:$K$2337,8,0)</f>
        <v>No</v>
      </c>
      <c r="J1140" t="str">
        <f>VLOOKUP(A1140,'Medical Examinations'!$B$2:$K$2337,9,0)</f>
        <v>Obesity</v>
      </c>
      <c r="K1140" t="str">
        <f>VLOOKUP(A1140,'Medical Examinations'!$B$2:$K$2337,10,0)</f>
        <v>Diabetes</v>
      </c>
      <c r="L1140" s="14">
        <f>VLOOKUP(A1140,'Hospitalisation Details'!B1140:L3485,10,0)</f>
        <v>26289</v>
      </c>
      <c r="M1140">
        <f>VLOOKUP(A1140,'Hospitalisation Details'!$B$2:$L$2347,6,0)</f>
        <v>9872.7000000000007</v>
      </c>
      <c r="N1140" t="str">
        <f>VLOOKUP(A1140,'Hospitalisation Details'!$B$2:$L$2347,7,0)</f>
        <v>tier - 2</v>
      </c>
      <c r="O1140" t="str">
        <f>VLOOKUP(A1140,'Hospitalisation Details'!$B$2:$L$2347,8,0)</f>
        <v>tier - 2</v>
      </c>
      <c r="P1140" t="str">
        <f>VLOOKUP(A1140,'Hospitalisation Details'!$B$2:$L$2347,9,0)</f>
        <v>R1011</v>
      </c>
      <c r="Q1140">
        <f>VLOOKUP(A1140,'Hospitalisation Details'!$B$2:$L$2347,11,0)</f>
        <v>51</v>
      </c>
    </row>
    <row r="1141" spans="1:17" ht="15.6" x14ac:dyDescent="0.3">
      <c r="A1141" s="1" t="s">
        <v>1231</v>
      </c>
      <c r="B1141" t="str">
        <f>VLOOKUP(A1141,'Customer Names'!$A$2:$E$2336,5,)</f>
        <v xml:space="preserve">  Ryan</v>
      </c>
      <c r="C1141">
        <f>VLOOKUP(A1141,'Medical Examinations'!$B$2:$K$2337,2,)</f>
        <v>46.51</v>
      </c>
      <c r="D1141">
        <f>VLOOKUP(A1141,'Medical Examinations'!$B$2:$K$2337,3,0)</f>
        <v>5.84</v>
      </c>
      <c r="E1141" t="str">
        <f>VLOOKUP(A1141,'Medical Examinations'!$B$2:$K$2336,4,0)</f>
        <v>No</v>
      </c>
      <c r="F1141" t="str">
        <f>VLOOKUP(A1141,'Medical Examinations'!$B$2:$K$2337,5,0)</f>
        <v>No</v>
      </c>
      <c r="G1141" t="str">
        <f>VLOOKUP(A1141,'Medical Examinations'!$B$2:$K$2337,6,0)</f>
        <v>No</v>
      </c>
      <c r="H1141">
        <f>VLOOKUP(A1141,'Medical Examinations'!$B$2:$K$2337,7,0)</f>
        <v>1</v>
      </c>
      <c r="I1141" t="str">
        <f>VLOOKUP(A1141,'Medical Examinations'!$B$2:$K$2337,8,0)</f>
        <v>No</v>
      </c>
      <c r="J1141" t="str">
        <f>VLOOKUP(A1141,'Medical Examinations'!$B$2:$K$2337,9,0)</f>
        <v>Obesity</v>
      </c>
      <c r="K1141" t="str">
        <f>VLOOKUP(A1141,'Medical Examinations'!$B$2:$K$2337,10,0)</f>
        <v>Prediabetes</v>
      </c>
      <c r="L1141" s="14">
        <f>VLOOKUP(A1141,'Hospitalisation Details'!B1141:L3486,10,0)</f>
        <v>35982</v>
      </c>
      <c r="M1141">
        <f>VLOOKUP(A1141,'Hospitalisation Details'!$B$2:$L$2347,6,0)</f>
        <v>9870.59</v>
      </c>
      <c r="N1141" t="str">
        <f>VLOOKUP(A1141,'Hospitalisation Details'!$B$2:$L$2347,7,0)</f>
        <v>tier - 2</v>
      </c>
      <c r="O1141" t="str">
        <f>VLOOKUP(A1141,'Hospitalisation Details'!$B$2:$L$2347,8,0)</f>
        <v>tier - 2</v>
      </c>
      <c r="P1141" t="str">
        <f>VLOOKUP(A1141,'Hospitalisation Details'!$B$2:$L$2347,9,0)</f>
        <v>R1023</v>
      </c>
      <c r="Q1141">
        <f>VLOOKUP(A1141,'Hospitalisation Details'!$B$2:$L$2347,11,0)</f>
        <v>24</v>
      </c>
    </row>
    <row r="1142" spans="1:17" ht="15.6" x14ac:dyDescent="0.3">
      <c r="A1142" s="1" t="s">
        <v>1230</v>
      </c>
      <c r="B1142" t="str">
        <f>VLOOKUP(A1142,'Customer Names'!$A$2:$E$2336,5,)</f>
        <v xml:space="preserve">  Daniel</v>
      </c>
      <c r="C1142">
        <f>VLOOKUP(A1142,'Medical Examinations'!$B$2:$K$2337,2,)</f>
        <v>28.88</v>
      </c>
      <c r="D1142">
        <f>VLOOKUP(A1142,'Medical Examinations'!$B$2:$K$2337,3,0)</f>
        <v>4.8600000000000003</v>
      </c>
      <c r="E1142" t="str">
        <f>VLOOKUP(A1142,'Medical Examinations'!$B$2:$K$2336,4,0)</f>
        <v>Yes</v>
      </c>
      <c r="F1142" t="str">
        <f>VLOOKUP(A1142,'Medical Examinations'!$B$2:$K$2337,5,0)</f>
        <v>No</v>
      </c>
      <c r="G1142" t="str">
        <f>VLOOKUP(A1142,'Medical Examinations'!$B$2:$K$2337,6,0)</f>
        <v>Yes</v>
      </c>
      <c r="H1142">
        <f>VLOOKUP(A1142,'Medical Examinations'!$B$2:$K$2337,7,0)</f>
        <v>1</v>
      </c>
      <c r="I1142" t="str">
        <f>VLOOKUP(A1142,'Medical Examinations'!$B$2:$K$2337,8,0)</f>
        <v>No</v>
      </c>
      <c r="J1142" t="str">
        <f>VLOOKUP(A1142,'Medical Examinations'!$B$2:$K$2337,9,0)</f>
        <v>Overweight</v>
      </c>
      <c r="K1142" t="str">
        <f>VLOOKUP(A1142,'Medical Examinations'!$B$2:$K$2337,10,0)</f>
        <v>Normal</v>
      </c>
      <c r="L1142" s="14">
        <f>VLOOKUP(A1142,'Hospitalisation Details'!B1142:L3487,10,0)</f>
        <v>25428</v>
      </c>
      <c r="M1142">
        <f>VLOOKUP(A1142,'Hospitalisation Details'!$B$2:$L$2347,6,0)</f>
        <v>9869.81</v>
      </c>
      <c r="N1142" t="str">
        <f>VLOOKUP(A1142,'Hospitalisation Details'!$B$2:$L$2347,7,0)</f>
        <v>tier - 3</v>
      </c>
      <c r="O1142" t="str">
        <f>VLOOKUP(A1142,'Hospitalisation Details'!$B$2:$L$2347,8,0)</f>
        <v>tier - 3</v>
      </c>
      <c r="P1142" t="str">
        <f>VLOOKUP(A1142,'Hospitalisation Details'!$B$2:$L$2347,9,0)</f>
        <v>R1012</v>
      </c>
      <c r="Q1142">
        <f>VLOOKUP(A1142,'Hospitalisation Details'!$B$2:$L$2347,11,0)</f>
        <v>53</v>
      </c>
    </row>
    <row r="1143" spans="1:17" ht="15.6" x14ac:dyDescent="0.3">
      <c r="A1143" s="1" t="s">
        <v>1229</v>
      </c>
      <c r="B1143" t="str">
        <f>VLOOKUP(A1143,'Customer Names'!$A$2:$E$2336,5,)</f>
        <v xml:space="preserve">  Sarah</v>
      </c>
      <c r="C1143">
        <f>VLOOKUP(A1143,'Medical Examinations'!$B$2:$K$2337,2,)</f>
        <v>33.914999999999999</v>
      </c>
      <c r="D1143">
        <f>VLOOKUP(A1143,'Medical Examinations'!$B$2:$K$2337,3,0)</f>
        <v>11.52</v>
      </c>
      <c r="E1143" t="str">
        <f>VLOOKUP(A1143,'Medical Examinations'!$B$2:$K$2336,4,0)</f>
        <v>No</v>
      </c>
      <c r="F1143" t="str">
        <f>VLOOKUP(A1143,'Medical Examinations'!$B$2:$K$2337,5,0)</f>
        <v>No</v>
      </c>
      <c r="G1143" t="str">
        <f>VLOOKUP(A1143,'Medical Examinations'!$B$2:$K$2337,6,0)</f>
        <v>No</v>
      </c>
      <c r="H1143">
        <f>VLOOKUP(A1143,'Medical Examinations'!$B$2:$K$2337,7,0)</f>
        <v>0</v>
      </c>
      <c r="I1143" t="str">
        <f>VLOOKUP(A1143,'Medical Examinations'!$B$2:$K$2337,8,0)</f>
        <v>No</v>
      </c>
      <c r="J1143" t="str">
        <f>VLOOKUP(A1143,'Medical Examinations'!$B$2:$K$2337,9,0)</f>
        <v>Obesity</v>
      </c>
      <c r="K1143" t="str">
        <f>VLOOKUP(A1143,'Medical Examinations'!$B$2:$K$2337,10,0)</f>
        <v>Diabetes</v>
      </c>
      <c r="L1143" s="14">
        <f>VLOOKUP(A1143,'Hospitalisation Details'!B1143:L3488,10,0)</f>
        <v>26246</v>
      </c>
      <c r="M1143">
        <f>VLOOKUP(A1143,'Hospitalisation Details'!$B$2:$L$2347,6,0)</f>
        <v>9866.2999999999993</v>
      </c>
      <c r="N1143" t="str">
        <f>VLOOKUP(A1143,'Hospitalisation Details'!$B$2:$L$2347,7,0)</f>
        <v>tier - 2</v>
      </c>
      <c r="O1143" t="str">
        <f>VLOOKUP(A1143,'Hospitalisation Details'!$B$2:$L$2347,8,0)</f>
        <v>tier - 3</v>
      </c>
      <c r="P1143" t="str">
        <f>VLOOKUP(A1143,'Hospitalisation Details'!$B$2:$L$2347,9,0)</f>
        <v>R1024</v>
      </c>
      <c r="Q1143">
        <f>VLOOKUP(A1143,'Hospitalisation Details'!$B$2:$L$2347,11,0)</f>
        <v>51</v>
      </c>
    </row>
    <row r="1144" spans="1:17" ht="15.6" x14ac:dyDescent="0.3">
      <c r="A1144" s="1" t="s">
        <v>1228</v>
      </c>
      <c r="B1144" t="str">
        <f>VLOOKUP(A1144,'Customer Names'!$A$2:$E$2336,5,)</f>
        <v xml:space="preserve">  Matthew J</v>
      </c>
      <c r="C1144">
        <f>VLOOKUP(A1144,'Medical Examinations'!$B$2:$K$2337,2,)</f>
        <v>24.32</v>
      </c>
      <c r="D1144">
        <f>VLOOKUP(A1144,'Medical Examinations'!$B$2:$K$2337,3,0)</f>
        <v>6.15</v>
      </c>
      <c r="E1144" t="str">
        <f>VLOOKUP(A1144,'Medical Examinations'!$B$2:$K$2336,4,0)</f>
        <v>Yes</v>
      </c>
      <c r="F1144" t="str">
        <f>VLOOKUP(A1144,'Medical Examinations'!$B$2:$K$2337,5,0)</f>
        <v>No</v>
      </c>
      <c r="G1144" t="str">
        <f>VLOOKUP(A1144,'Medical Examinations'!$B$2:$K$2337,6,0)</f>
        <v>Yes</v>
      </c>
      <c r="H1144">
        <f>VLOOKUP(A1144,'Medical Examinations'!$B$2:$K$2337,7,0)</f>
        <v>1</v>
      </c>
      <c r="I1144" t="str">
        <f>VLOOKUP(A1144,'Medical Examinations'!$B$2:$K$2337,8,0)</f>
        <v>No</v>
      </c>
      <c r="J1144" t="str">
        <f>VLOOKUP(A1144,'Medical Examinations'!$B$2:$K$2337,9,0)</f>
        <v>Normal Weight</v>
      </c>
      <c r="K1144" t="str">
        <f>VLOOKUP(A1144,'Medical Examinations'!$B$2:$K$2337,10,0)</f>
        <v>Prediabetes</v>
      </c>
      <c r="L1144" s="14">
        <f>VLOOKUP(A1144,'Hospitalisation Details'!B1144:L3489,10,0)</f>
        <v>25496</v>
      </c>
      <c r="M1144">
        <f>VLOOKUP(A1144,'Hospitalisation Details'!$B$2:$L$2347,6,0)</f>
        <v>9863.4699999999993</v>
      </c>
      <c r="N1144" t="str">
        <f>VLOOKUP(A1144,'Hospitalisation Details'!$B$2:$L$2347,7,0)</f>
        <v>tier - 3</v>
      </c>
      <c r="O1144" t="str">
        <f>VLOOKUP(A1144,'Hospitalisation Details'!$B$2:$L$2347,8,0)</f>
        <v>tier - 3</v>
      </c>
      <c r="P1144" t="str">
        <f>VLOOKUP(A1144,'Hospitalisation Details'!$B$2:$L$2347,9,0)</f>
        <v>R1012</v>
      </c>
      <c r="Q1144">
        <f>VLOOKUP(A1144,'Hospitalisation Details'!$B$2:$L$2347,11,0)</f>
        <v>53</v>
      </c>
    </row>
    <row r="1145" spans="1:17" ht="15.6" x14ac:dyDescent="0.3">
      <c r="A1145" s="1" t="s">
        <v>1227</v>
      </c>
      <c r="B1145" t="str">
        <f>VLOOKUP(A1145,'Customer Names'!$A$2:$E$2336,5,)</f>
        <v xml:space="preserve">  Francesca</v>
      </c>
      <c r="C1145">
        <f>VLOOKUP(A1145,'Medical Examinations'!$B$2:$K$2337,2,)</f>
        <v>25.8</v>
      </c>
      <c r="D1145">
        <f>VLOOKUP(A1145,'Medical Examinations'!$B$2:$K$2337,3,0)</f>
        <v>9.94</v>
      </c>
      <c r="E1145" t="str">
        <f>VLOOKUP(A1145,'Medical Examinations'!$B$2:$K$2336,4,0)</f>
        <v>No</v>
      </c>
      <c r="F1145" t="str">
        <f>VLOOKUP(A1145,'Medical Examinations'!$B$2:$K$2337,5,0)</f>
        <v>No</v>
      </c>
      <c r="G1145" t="str">
        <f>VLOOKUP(A1145,'Medical Examinations'!$B$2:$K$2337,6,0)</f>
        <v>No</v>
      </c>
      <c r="H1145">
        <f>VLOOKUP(A1145,'Medical Examinations'!$B$2:$K$2337,7,0)</f>
        <v>0</v>
      </c>
      <c r="I1145" t="str">
        <f>VLOOKUP(A1145,'Medical Examinations'!$B$2:$K$2337,8,0)</f>
        <v>No</v>
      </c>
      <c r="J1145" t="str">
        <f>VLOOKUP(A1145,'Medical Examinations'!$B$2:$K$2337,9,0)</f>
        <v>Overweight</v>
      </c>
      <c r="K1145" t="str">
        <f>VLOOKUP(A1145,'Medical Examinations'!$B$2:$K$2337,10,0)</f>
        <v>Diabetes</v>
      </c>
      <c r="L1145" s="14">
        <f>VLOOKUP(A1145,'Hospitalisation Details'!B1145:L3490,10,0)</f>
        <v>26131</v>
      </c>
      <c r="M1145">
        <f>VLOOKUP(A1145,'Hospitalisation Details'!$B$2:$L$2347,6,0)</f>
        <v>9861.0300000000007</v>
      </c>
      <c r="N1145" t="str">
        <f>VLOOKUP(A1145,'Hospitalisation Details'!$B$2:$L$2347,7,0)</f>
        <v>tier - 2</v>
      </c>
      <c r="O1145" t="str">
        <f>VLOOKUP(A1145,'Hospitalisation Details'!$B$2:$L$2347,8,0)</f>
        <v>tier - 2</v>
      </c>
      <c r="P1145" t="str">
        <f>VLOOKUP(A1145,'Hospitalisation Details'!$B$2:$L$2347,9,0)</f>
        <v>R1011</v>
      </c>
      <c r="Q1145">
        <f>VLOOKUP(A1145,'Hospitalisation Details'!$B$2:$L$2347,11,0)</f>
        <v>51</v>
      </c>
    </row>
    <row r="1146" spans="1:17" ht="15.6" x14ac:dyDescent="0.3">
      <c r="A1146" s="1" t="s">
        <v>1226</v>
      </c>
      <c r="B1146" t="str">
        <f>VLOOKUP(A1146,'Customer Names'!$A$2:$E$2336,5,)</f>
        <v xml:space="preserve">  Nicole</v>
      </c>
      <c r="C1146">
        <f>VLOOKUP(A1146,'Medical Examinations'!$B$2:$K$2337,2,)</f>
        <v>21.56</v>
      </c>
      <c r="D1146">
        <f>VLOOKUP(A1146,'Medical Examinations'!$B$2:$K$2337,3,0)</f>
        <v>10.56</v>
      </c>
      <c r="E1146" t="str">
        <f>VLOOKUP(A1146,'Medical Examinations'!$B$2:$K$2336,4,0)</f>
        <v>No</v>
      </c>
      <c r="F1146" t="str">
        <f>VLOOKUP(A1146,'Medical Examinations'!$B$2:$K$2337,5,0)</f>
        <v>No</v>
      </c>
      <c r="G1146" t="str">
        <f>VLOOKUP(A1146,'Medical Examinations'!$B$2:$K$2337,6,0)</f>
        <v>No</v>
      </c>
      <c r="H1146">
        <f>VLOOKUP(A1146,'Medical Examinations'!$B$2:$K$2337,7,0)</f>
        <v>0</v>
      </c>
      <c r="I1146" t="str">
        <f>VLOOKUP(A1146,'Medical Examinations'!$B$2:$K$2337,8,0)</f>
        <v>No</v>
      </c>
      <c r="J1146" t="str">
        <f>VLOOKUP(A1146,'Medical Examinations'!$B$2:$K$2337,9,0)</f>
        <v>Normal Weight</v>
      </c>
      <c r="K1146" t="str">
        <f>VLOOKUP(A1146,'Medical Examinations'!$B$2:$K$2337,10,0)</f>
        <v>Diabetes</v>
      </c>
      <c r="L1146" s="14">
        <f>VLOOKUP(A1146,'Hospitalisation Details'!B1146:L3491,10,0)</f>
        <v>26229</v>
      </c>
      <c r="M1146">
        <f>VLOOKUP(A1146,'Hospitalisation Details'!$B$2:$L$2347,6,0)</f>
        <v>9855.1299999999992</v>
      </c>
      <c r="N1146" t="str">
        <f>VLOOKUP(A1146,'Hospitalisation Details'!$B$2:$L$2347,7,0)</f>
        <v>tier - 2</v>
      </c>
      <c r="O1146" t="str">
        <f>VLOOKUP(A1146,'Hospitalisation Details'!$B$2:$L$2347,8,0)</f>
        <v>tier - 3</v>
      </c>
      <c r="P1146" t="str">
        <f>VLOOKUP(A1146,'Hospitalisation Details'!$B$2:$L$2347,9,0)</f>
        <v>R1013</v>
      </c>
      <c r="Q1146">
        <f>VLOOKUP(A1146,'Hospitalisation Details'!$B$2:$L$2347,11,0)</f>
        <v>51</v>
      </c>
    </row>
    <row r="1147" spans="1:17" ht="15.6" x14ac:dyDescent="0.3">
      <c r="A1147" s="1" t="s">
        <v>1225</v>
      </c>
      <c r="B1147" t="str">
        <f>VLOOKUP(A1147,'Customer Names'!$A$2:$E$2336,5,)</f>
        <v xml:space="preserve">  Toshiyuki</v>
      </c>
      <c r="C1147">
        <f>VLOOKUP(A1147,'Medical Examinations'!$B$2:$K$2337,2,)</f>
        <v>31.6</v>
      </c>
      <c r="D1147">
        <f>VLOOKUP(A1147,'Medical Examinations'!$B$2:$K$2337,3,0)</f>
        <v>6.79</v>
      </c>
      <c r="E1147" t="str">
        <f>VLOOKUP(A1147,'Medical Examinations'!$B$2:$K$2336,4,0)</f>
        <v>No</v>
      </c>
      <c r="F1147" t="str">
        <f>VLOOKUP(A1147,'Medical Examinations'!$B$2:$K$2337,5,0)</f>
        <v>No</v>
      </c>
      <c r="G1147" t="str">
        <f>VLOOKUP(A1147,'Medical Examinations'!$B$2:$K$2337,6,0)</f>
        <v>No</v>
      </c>
      <c r="H1147">
        <f>VLOOKUP(A1147,'Medical Examinations'!$B$2:$K$2337,7,0)</f>
        <v>0</v>
      </c>
      <c r="I1147" t="str">
        <f>VLOOKUP(A1147,'Medical Examinations'!$B$2:$K$2337,8,0)</f>
        <v>No</v>
      </c>
      <c r="J1147" t="str">
        <f>VLOOKUP(A1147,'Medical Examinations'!$B$2:$K$2337,9,0)</f>
        <v>Obesity</v>
      </c>
      <c r="K1147" t="str">
        <f>VLOOKUP(A1147,'Medical Examinations'!$B$2:$K$2337,10,0)</f>
        <v>Diabetes</v>
      </c>
      <c r="L1147" s="14">
        <f>VLOOKUP(A1147,'Hospitalisation Details'!B1147:L3492,10,0)</f>
        <v>25146</v>
      </c>
      <c r="M1147">
        <f>VLOOKUP(A1147,'Hospitalisation Details'!$B$2:$L$2347,6,0)</f>
        <v>9850.43</v>
      </c>
      <c r="N1147" t="str">
        <f>VLOOKUP(A1147,'Hospitalisation Details'!$B$2:$L$2347,7,0)</f>
        <v>tier - 3</v>
      </c>
      <c r="O1147" t="str">
        <f>VLOOKUP(A1147,'Hospitalisation Details'!$B$2:$L$2347,8,0)</f>
        <v>tier - 3</v>
      </c>
      <c r="P1147" t="str">
        <f>VLOOKUP(A1147,'Hospitalisation Details'!$B$2:$L$2347,9,0)</f>
        <v>R1011</v>
      </c>
      <c r="Q1147">
        <f>VLOOKUP(A1147,'Hospitalisation Details'!$B$2:$L$2347,11,0)</f>
        <v>54</v>
      </c>
    </row>
    <row r="1148" spans="1:17" ht="15.6" x14ac:dyDescent="0.3">
      <c r="A1148" s="1" t="s">
        <v>1224</v>
      </c>
      <c r="B1148" t="str">
        <f>VLOOKUP(A1148,'Customer Names'!$A$2:$E$2336,5,)</f>
        <v xml:space="preserve">  Tom L</v>
      </c>
      <c r="C1148">
        <f>VLOOKUP(A1148,'Medical Examinations'!$B$2:$K$2337,2,)</f>
        <v>42.93</v>
      </c>
      <c r="D1148">
        <f>VLOOKUP(A1148,'Medical Examinations'!$B$2:$K$2337,3,0)</f>
        <v>4.8</v>
      </c>
      <c r="E1148" t="str">
        <f>VLOOKUP(A1148,'Medical Examinations'!$B$2:$K$2336,4,0)</f>
        <v>No</v>
      </c>
      <c r="F1148" t="str">
        <f>VLOOKUP(A1148,'Medical Examinations'!$B$2:$K$2337,5,0)</f>
        <v>No</v>
      </c>
      <c r="G1148" t="str">
        <f>VLOOKUP(A1148,'Medical Examinations'!$B$2:$K$2337,6,0)</f>
        <v>No</v>
      </c>
      <c r="H1148">
        <f>VLOOKUP(A1148,'Medical Examinations'!$B$2:$K$2337,7,0)</f>
        <v>1</v>
      </c>
      <c r="I1148" t="str">
        <f>VLOOKUP(A1148,'Medical Examinations'!$B$2:$K$2337,8,0)</f>
        <v>No</v>
      </c>
      <c r="J1148" t="str">
        <f>VLOOKUP(A1148,'Medical Examinations'!$B$2:$K$2337,9,0)</f>
        <v>Obesity</v>
      </c>
      <c r="K1148" t="str">
        <f>VLOOKUP(A1148,'Medical Examinations'!$B$2:$K$2337,10,0)</f>
        <v>Normal</v>
      </c>
      <c r="L1148" s="14">
        <f>VLOOKUP(A1148,'Hospitalisation Details'!B1148:L3493,10,0)</f>
        <v>33829</v>
      </c>
      <c r="M1148">
        <f>VLOOKUP(A1148,'Hospitalisation Details'!$B$2:$L$2347,6,0)</f>
        <v>9844.4500000000007</v>
      </c>
      <c r="N1148" t="str">
        <f>VLOOKUP(A1148,'Hospitalisation Details'!$B$2:$L$2347,7,0)</f>
        <v>tier - 2</v>
      </c>
      <c r="O1148" t="str">
        <f>VLOOKUP(A1148,'Hospitalisation Details'!$B$2:$L$2347,8,0)</f>
        <v>tier - 1</v>
      </c>
      <c r="P1148" t="str">
        <f>VLOOKUP(A1148,'Hospitalisation Details'!$B$2:$L$2347,9,0)</f>
        <v>R1012</v>
      </c>
      <c r="Q1148">
        <f>VLOOKUP(A1148,'Hospitalisation Details'!$B$2:$L$2347,11,0)</f>
        <v>30</v>
      </c>
    </row>
    <row r="1149" spans="1:17" ht="15.6" x14ac:dyDescent="0.3">
      <c r="A1149" s="1" t="s">
        <v>1223</v>
      </c>
      <c r="B1149" t="str">
        <f>VLOOKUP(A1149,'Customer Names'!$A$2:$E$2336,5,)</f>
        <v xml:space="preserve">  Brian</v>
      </c>
      <c r="C1149">
        <f>VLOOKUP(A1149,'Medical Examinations'!$B$2:$K$2337,2,)</f>
        <v>26.72</v>
      </c>
      <c r="D1149">
        <f>VLOOKUP(A1149,'Medical Examinations'!$B$2:$K$2337,3,0)</f>
        <v>5.75</v>
      </c>
      <c r="E1149" t="str">
        <f>VLOOKUP(A1149,'Medical Examinations'!$B$2:$K$2336,4,0)</f>
        <v>No</v>
      </c>
      <c r="F1149" t="str">
        <f>VLOOKUP(A1149,'Medical Examinations'!$B$2:$K$2337,5,0)</f>
        <v>No</v>
      </c>
      <c r="G1149" t="str">
        <f>VLOOKUP(A1149,'Medical Examinations'!$B$2:$K$2337,6,0)</f>
        <v>No</v>
      </c>
      <c r="H1149">
        <f>VLOOKUP(A1149,'Medical Examinations'!$B$2:$K$2337,7,0)</f>
        <v>2</v>
      </c>
      <c r="I1149" t="str">
        <f>VLOOKUP(A1149,'Medical Examinations'!$B$2:$K$2337,8,0)</f>
        <v>No</v>
      </c>
      <c r="J1149" t="str">
        <f>VLOOKUP(A1149,'Medical Examinations'!$B$2:$K$2337,9,0)</f>
        <v>Overweight</v>
      </c>
      <c r="K1149" t="str">
        <f>VLOOKUP(A1149,'Medical Examinations'!$B$2:$K$2337,10,0)</f>
        <v>Prediabetes</v>
      </c>
      <c r="L1149" s="14">
        <f>VLOOKUP(A1149,'Hospitalisation Details'!B1149:L3494,10,0)</f>
        <v>26568</v>
      </c>
      <c r="M1149">
        <f>VLOOKUP(A1149,'Hospitalisation Details'!$B$2:$L$2347,6,0)</f>
        <v>9836.2099999999991</v>
      </c>
      <c r="N1149" t="str">
        <f>VLOOKUP(A1149,'Hospitalisation Details'!$B$2:$L$2347,7,0)</f>
        <v>tier - 2</v>
      </c>
      <c r="O1149" t="str">
        <f>VLOOKUP(A1149,'Hospitalisation Details'!$B$2:$L$2347,8,0)</f>
        <v>tier - 3</v>
      </c>
      <c r="P1149" t="str">
        <f>VLOOKUP(A1149,'Hospitalisation Details'!$B$2:$L$2347,9,0)</f>
        <v>R1021</v>
      </c>
      <c r="Q1149">
        <f>VLOOKUP(A1149,'Hospitalisation Details'!$B$2:$L$2347,11,0)</f>
        <v>50</v>
      </c>
    </row>
    <row r="1150" spans="1:17" ht="15.6" x14ac:dyDescent="0.3">
      <c r="A1150" s="1" t="s">
        <v>1222</v>
      </c>
      <c r="B1150" t="str">
        <f>VLOOKUP(A1150,'Customer Names'!$A$2:$E$2336,5,)</f>
        <v xml:space="preserve">  Matthew</v>
      </c>
      <c r="C1150">
        <f>VLOOKUP(A1150,'Medical Examinations'!$B$2:$K$2337,2,)</f>
        <v>26.67</v>
      </c>
      <c r="D1150">
        <f>VLOOKUP(A1150,'Medical Examinations'!$B$2:$K$2337,3,0)</f>
        <v>5.81</v>
      </c>
      <c r="E1150" t="str">
        <f>VLOOKUP(A1150,'Medical Examinations'!$B$2:$K$2336,4,0)</f>
        <v>No</v>
      </c>
      <c r="F1150" t="str">
        <f>VLOOKUP(A1150,'Medical Examinations'!$B$2:$K$2337,5,0)</f>
        <v>No</v>
      </c>
      <c r="G1150" t="str">
        <f>VLOOKUP(A1150,'Medical Examinations'!$B$2:$K$2337,6,0)</f>
        <v>No</v>
      </c>
      <c r="H1150">
        <f>VLOOKUP(A1150,'Medical Examinations'!$B$2:$K$2337,7,0)</f>
        <v>2</v>
      </c>
      <c r="I1150" t="str">
        <f>VLOOKUP(A1150,'Medical Examinations'!$B$2:$K$2337,8,0)</f>
        <v>No</v>
      </c>
      <c r="J1150" t="str">
        <f>VLOOKUP(A1150,'Medical Examinations'!$B$2:$K$2337,9,0)</f>
        <v>Overweight</v>
      </c>
      <c r="K1150" t="str">
        <f>VLOOKUP(A1150,'Medical Examinations'!$B$2:$K$2337,10,0)</f>
        <v>Prediabetes</v>
      </c>
      <c r="L1150" s="14">
        <f>VLOOKUP(A1150,'Hospitalisation Details'!B1150:L3495,10,0)</f>
        <v>26478</v>
      </c>
      <c r="M1150">
        <f>VLOOKUP(A1150,'Hospitalisation Details'!$B$2:$L$2347,6,0)</f>
        <v>9819.25</v>
      </c>
      <c r="N1150" t="str">
        <f>VLOOKUP(A1150,'Hospitalisation Details'!$B$2:$L$2347,7,0)</f>
        <v>tier - 2</v>
      </c>
      <c r="O1150" t="str">
        <f>VLOOKUP(A1150,'Hospitalisation Details'!$B$2:$L$2347,8,0)</f>
        <v>tier - 2</v>
      </c>
      <c r="P1150" t="str">
        <f>VLOOKUP(A1150,'Hospitalisation Details'!$B$2:$L$2347,9,0)</f>
        <v>R1021</v>
      </c>
      <c r="Q1150">
        <f>VLOOKUP(A1150,'Hospitalisation Details'!$B$2:$L$2347,11,0)</f>
        <v>50</v>
      </c>
    </row>
    <row r="1151" spans="1:17" ht="15.6" x14ac:dyDescent="0.3">
      <c r="A1151" s="1" t="s">
        <v>1221</v>
      </c>
      <c r="B1151" t="str">
        <f>VLOOKUP(A1151,'Customer Names'!$A$2:$E$2336,5,)</f>
        <v xml:space="preserve">  Julee</v>
      </c>
      <c r="C1151">
        <f>VLOOKUP(A1151,'Medical Examinations'!$B$2:$K$2337,2,)</f>
        <v>42.68</v>
      </c>
      <c r="D1151">
        <f>VLOOKUP(A1151,'Medical Examinations'!$B$2:$K$2337,3,0)</f>
        <v>9.2799999999999994</v>
      </c>
      <c r="E1151" t="str">
        <f>VLOOKUP(A1151,'Medical Examinations'!$B$2:$K$2336,4,0)</f>
        <v>No</v>
      </c>
      <c r="F1151" t="str">
        <f>VLOOKUP(A1151,'Medical Examinations'!$B$2:$K$2337,5,0)</f>
        <v>No</v>
      </c>
      <c r="G1151" t="str">
        <f>VLOOKUP(A1151,'Medical Examinations'!$B$2:$K$2337,6,0)</f>
        <v>No</v>
      </c>
      <c r="H1151">
        <f>VLOOKUP(A1151,'Medical Examinations'!$B$2:$K$2337,7,0)</f>
        <v>2</v>
      </c>
      <c r="I1151" t="str">
        <f>VLOOKUP(A1151,'Medical Examinations'!$B$2:$K$2337,8,0)</f>
        <v>No</v>
      </c>
      <c r="J1151" t="str">
        <f>VLOOKUP(A1151,'Medical Examinations'!$B$2:$K$2337,9,0)</f>
        <v>Obesity</v>
      </c>
      <c r="K1151" t="str">
        <f>VLOOKUP(A1151,'Medical Examinations'!$B$2:$K$2337,10,0)</f>
        <v>Diabetes</v>
      </c>
      <c r="L1151" s="14">
        <f>VLOOKUP(A1151,'Hospitalisation Details'!B1151:L3496,10,0)</f>
        <v>26924</v>
      </c>
      <c r="M1151">
        <f>VLOOKUP(A1151,'Hospitalisation Details'!$B$2:$L$2347,6,0)</f>
        <v>9800.89</v>
      </c>
      <c r="N1151" t="str">
        <f>VLOOKUP(A1151,'Hospitalisation Details'!$B$2:$L$2347,7,0)</f>
        <v>tier - 2</v>
      </c>
      <c r="O1151" t="str">
        <f>VLOOKUP(A1151,'Hospitalisation Details'!$B$2:$L$2347,8,0)</f>
        <v>tier - 1</v>
      </c>
      <c r="P1151" t="str">
        <f>VLOOKUP(A1151,'Hospitalisation Details'!$B$2:$L$2347,9,0)</f>
        <v>R1013</v>
      </c>
      <c r="Q1151">
        <f>VLOOKUP(A1151,'Hospitalisation Details'!$B$2:$L$2347,11,0)</f>
        <v>49</v>
      </c>
    </row>
    <row r="1152" spans="1:17" ht="15.6" x14ac:dyDescent="0.3">
      <c r="A1152" s="1" t="s">
        <v>1220</v>
      </c>
      <c r="B1152" t="str">
        <f>VLOOKUP(A1152,'Customer Names'!$A$2:$E$2336,5,)</f>
        <v xml:space="preserve">  Christopher M</v>
      </c>
      <c r="C1152">
        <f>VLOOKUP(A1152,'Medical Examinations'!$B$2:$K$2337,2,)</f>
        <v>24.31</v>
      </c>
      <c r="D1152">
        <f>VLOOKUP(A1152,'Medical Examinations'!$B$2:$K$2337,3,0)</f>
        <v>6.37</v>
      </c>
      <c r="E1152" t="str">
        <f>VLOOKUP(A1152,'Medical Examinations'!$B$2:$K$2336,4,0)</f>
        <v>No</v>
      </c>
      <c r="F1152" t="str">
        <f>VLOOKUP(A1152,'Medical Examinations'!$B$2:$K$2337,5,0)</f>
        <v>No</v>
      </c>
      <c r="G1152" t="str">
        <f>VLOOKUP(A1152,'Medical Examinations'!$B$2:$K$2337,6,0)</f>
        <v>No</v>
      </c>
      <c r="H1152">
        <f>VLOOKUP(A1152,'Medical Examinations'!$B$2:$K$2337,7,0)</f>
        <v>0</v>
      </c>
      <c r="I1152" t="str">
        <f>VLOOKUP(A1152,'Medical Examinations'!$B$2:$K$2337,8,0)</f>
        <v>No</v>
      </c>
      <c r="J1152" t="str">
        <f>VLOOKUP(A1152,'Medical Examinations'!$B$2:$K$2337,9,0)</f>
        <v>Normal Weight</v>
      </c>
      <c r="K1152" t="str">
        <f>VLOOKUP(A1152,'Medical Examinations'!$B$2:$K$2337,10,0)</f>
        <v>Prediabetes</v>
      </c>
      <c r="L1152" s="14">
        <f>VLOOKUP(A1152,'Hospitalisation Details'!B1152:L3497,10,0)</f>
        <v>28283</v>
      </c>
      <c r="M1152">
        <f>VLOOKUP(A1152,'Hospitalisation Details'!$B$2:$L$2347,6,0)</f>
        <v>9788.8700000000008</v>
      </c>
      <c r="N1152" t="str">
        <f>VLOOKUP(A1152,'Hospitalisation Details'!$B$2:$L$2347,7,0)</f>
        <v>tier - 3</v>
      </c>
      <c r="O1152" t="str">
        <f>VLOOKUP(A1152,'Hospitalisation Details'!$B$2:$L$2347,8,0)</f>
        <v>tier - 2</v>
      </c>
      <c r="P1152" t="str">
        <f>VLOOKUP(A1152,'Hospitalisation Details'!$B$2:$L$2347,9,0)</f>
        <v>R1013</v>
      </c>
      <c r="Q1152">
        <f>VLOOKUP(A1152,'Hospitalisation Details'!$B$2:$L$2347,11,0)</f>
        <v>46</v>
      </c>
    </row>
    <row r="1153" spans="1:17" ht="15.6" x14ac:dyDescent="0.3">
      <c r="A1153" s="1" t="s">
        <v>1219</v>
      </c>
      <c r="B1153" t="str">
        <f>VLOOKUP(A1153,'Customer Names'!$A$2:$E$2336,5,)</f>
        <v xml:space="preserve">  Ciaran</v>
      </c>
      <c r="C1153">
        <f>VLOOKUP(A1153,'Medical Examinations'!$B$2:$K$2337,2,)</f>
        <v>44.75</v>
      </c>
      <c r="D1153">
        <f>VLOOKUP(A1153,'Medical Examinations'!$B$2:$K$2337,3,0)</f>
        <v>5.09</v>
      </c>
      <c r="E1153" t="str">
        <f>VLOOKUP(A1153,'Medical Examinations'!$B$2:$K$2336,4,0)</f>
        <v>Yes</v>
      </c>
      <c r="F1153" t="str">
        <f>VLOOKUP(A1153,'Medical Examinations'!$B$2:$K$2337,5,0)</f>
        <v>No</v>
      </c>
      <c r="G1153" t="str">
        <f>VLOOKUP(A1153,'Medical Examinations'!$B$2:$K$2337,6,0)</f>
        <v>No</v>
      </c>
      <c r="H1153">
        <f>VLOOKUP(A1153,'Medical Examinations'!$B$2:$K$2337,7,0)</f>
        <v>0</v>
      </c>
      <c r="I1153" t="str">
        <f>VLOOKUP(A1153,'Medical Examinations'!$B$2:$K$2337,8,0)</f>
        <v>No</v>
      </c>
      <c r="J1153" t="str">
        <f>VLOOKUP(A1153,'Medical Examinations'!$B$2:$K$2337,9,0)</f>
        <v>Obesity</v>
      </c>
      <c r="K1153" t="str">
        <f>VLOOKUP(A1153,'Medical Examinations'!$B$2:$K$2337,10,0)</f>
        <v>Normal</v>
      </c>
      <c r="L1153" s="14">
        <f>VLOOKUP(A1153,'Hospitalisation Details'!B1153:L3498,10,0)</f>
        <v>35285</v>
      </c>
      <c r="M1153">
        <f>VLOOKUP(A1153,'Hospitalisation Details'!$B$2:$L$2347,6,0)</f>
        <v>9787.32</v>
      </c>
      <c r="N1153" t="str">
        <f>VLOOKUP(A1153,'Hospitalisation Details'!$B$2:$L$2347,7,0)</f>
        <v>tier - 2</v>
      </c>
      <c r="O1153" t="str">
        <f>VLOOKUP(A1153,'Hospitalisation Details'!$B$2:$L$2347,8,0)</f>
        <v>tier - 3</v>
      </c>
      <c r="P1153" t="str">
        <f>VLOOKUP(A1153,'Hospitalisation Details'!$B$2:$L$2347,9,0)</f>
        <v>R1023</v>
      </c>
      <c r="Q1153">
        <f>VLOOKUP(A1153,'Hospitalisation Details'!$B$2:$L$2347,11,0)</f>
        <v>26</v>
      </c>
    </row>
    <row r="1154" spans="1:17" ht="15.6" x14ac:dyDescent="0.3">
      <c r="A1154" s="1" t="s">
        <v>1218</v>
      </c>
      <c r="B1154" t="str">
        <f>VLOOKUP(A1154,'Customer Names'!$A$2:$E$2336,5,)</f>
        <v xml:space="preserve">  Kara</v>
      </c>
      <c r="C1154">
        <f>VLOOKUP(A1154,'Medical Examinations'!$B$2:$K$2337,2,)</f>
        <v>30.78</v>
      </c>
      <c r="D1154">
        <f>VLOOKUP(A1154,'Medical Examinations'!$B$2:$K$2337,3,0)</f>
        <v>7.94</v>
      </c>
      <c r="E1154" t="str">
        <f>VLOOKUP(A1154,'Medical Examinations'!$B$2:$K$2336,4,0)</f>
        <v>No</v>
      </c>
      <c r="F1154" t="str">
        <f>VLOOKUP(A1154,'Medical Examinations'!$B$2:$K$2337,5,0)</f>
        <v>No</v>
      </c>
      <c r="G1154" t="str">
        <f>VLOOKUP(A1154,'Medical Examinations'!$B$2:$K$2337,6,0)</f>
        <v>No</v>
      </c>
      <c r="H1154">
        <f>VLOOKUP(A1154,'Medical Examinations'!$B$2:$K$2337,7,0)</f>
        <v>2</v>
      </c>
      <c r="I1154" t="str">
        <f>VLOOKUP(A1154,'Medical Examinations'!$B$2:$K$2337,8,0)</f>
        <v>No</v>
      </c>
      <c r="J1154" t="str">
        <f>VLOOKUP(A1154,'Medical Examinations'!$B$2:$K$2337,9,0)</f>
        <v>Obesity</v>
      </c>
      <c r="K1154" t="str">
        <f>VLOOKUP(A1154,'Medical Examinations'!$B$2:$K$2337,10,0)</f>
        <v>Diabetes</v>
      </c>
      <c r="L1154" s="14">
        <f>VLOOKUP(A1154,'Hospitalisation Details'!B1154:L3499,10,0)</f>
        <v>26852</v>
      </c>
      <c r="M1154">
        <f>VLOOKUP(A1154,'Hospitalisation Details'!$B$2:$L$2347,6,0)</f>
        <v>9778.35</v>
      </c>
      <c r="N1154" t="str">
        <f>VLOOKUP(A1154,'Hospitalisation Details'!$B$2:$L$2347,7,0)</f>
        <v>tier - 2</v>
      </c>
      <c r="O1154" t="str">
        <f>VLOOKUP(A1154,'Hospitalisation Details'!$B$2:$L$2347,8,0)</f>
        <v>tier - 2</v>
      </c>
      <c r="P1154" t="str">
        <f>VLOOKUP(A1154,'Hospitalisation Details'!$B$2:$L$2347,9,0)</f>
        <v>R1024</v>
      </c>
      <c r="Q1154">
        <f>VLOOKUP(A1154,'Hospitalisation Details'!$B$2:$L$2347,11,0)</f>
        <v>49</v>
      </c>
    </row>
    <row r="1155" spans="1:17" ht="15.6" x14ac:dyDescent="0.3">
      <c r="A1155" s="1" t="s">
        <v>1217</v>
      </c>
      <c r="B1155" t="str">
        <f>VLOOKUP(A1155,'Customer Names'!$A$2:$E$2336,5,)</f>
        <v xml:space="preserve">  Makie</v>
      </c>
      <c r="C1155">
        <f>VLOOKUP(A1155,'Medical Examinations'!$B$2:$K$2337,2,)</f>
        <v>21.86</v>
      </c>
      <c r="D1155">
        <f>VLOOKUP(A1155,'Medical Examinations'!$B$2:$K$2337,3,0)</f>
        <v>10.95</v>
      </c>
      <c r="E1155" t="str">
        <f>VLOOKUP(A1155,'Medical Examinations'!$B$2:$K$2336,4,0)</f>
        <v>No</v>
      </c>
      <c r="F1155" t="str">
        <f>VLOOKUP(A1155,'Medical Examinations'!$B$2:$K$2337,5,0)</f>
        <v>No</v>
      </c>
      <c r="G1155" t="str">
        <f>VLOOKUP(A1155,'Medical Examinations'!$B$2:$K$2337,6,0)</f>
        <v>No</v>
      </c>
      <c r="H1155">
        <f>VLOOKUP(A1155,'Medical Examinations'!$B$2:$K$2337,7,0)</f>
        <v>0</v>
      </c>
      <c r="I1155" t="str">
        <f>VLOOKUP(A1155,'Medical Examinations'!$B$2:$K$2337,8,0)</f>
        <v>No</v>
      </c>
      <c r="J1155" t="str">
        <f>VLOOKUP(A1155,'Medical Examinations'!$B$2:$K$2337,9,0)</f>
        <v>Normal Weight</v>
      </c>
      <c r="K1155" t="str">
        <f>VLOOKUP(A1155,'Medical Examinations'!$B$2:$K$2337,10,0)</f>
        <v>Diabetes</v>
      </c>
      <c r="L1155" s="14">
        <f>VLOOKUP(A1155,'Hospitalisation Details'!B1155:L3500,10,0)</f>
        <v>23990</v>
      </c>
      <c r="M1155">
        <f>VLOOKUP(A1155,'Hospitalisation Details'!$B$2:$L$2347,6,0)</f>
        <v>9764.08</v>
      </c>
      <c r="N1155" t="str">
        <f>VLOOKUP(A1155,'Hospitalisation Details'!$B$2:$L$2347,7,0)</f>
        <v>tier - 3</v>
      </c>
      <c r="O1155" t="str">
        <f>VLOOKUP(A1155,'Hospitalisation Details'!$B$2:$L$2347,8,0)</f>
        <v>tier - 1</v>
      </c>
      <c r="P1155" t="str">
        <f>VLOOKUP(A1155,'Hospitalisation Details'!$B$2:$L$2347,9,0)</f>
        <v>R1012</v>
      </c>
      <c r="Q1155">
        <f>VLOOKUP(A1155,'Hospitalisation Details'!$B$2:$L$2347,11,0)</f>
        <v>57</v>
      </c>
    </row>
    <row r="1156" spans="1:17" ht="15.6" x14ac:dyDescent="0.3">
      <c r="A1156" s="1" t="s">
        <v>1216</v>
      </c>
      <c r="B1156" t="str">
        <f>VLOOKUP(A1156,'Customer Names'!$A$2:$E$2336,5,)</f>
        <v xml:space="preserve">  Emily E</v>
      </c>
      <c r="C1156">
        <f>VLOOKUP(A1156,'Medical Examinations'!$B$2:$K$2337,2,)</f>
        <v>49.09</v>
      </c>
      <c r="D1156">
        <f>VLOOKUP(A1156,'Medical Examinations'!$B$2:$K$2337,3,0)</f>
        <v>6.3</v>
      </c>
      <c r="E1156" t="str">
        <f>VLOOKUP(A1156,'Medical Examinations'!$B$2:$K$2336,4,0)</f>
        <v>Yes</v>
      </c>
      <c r="F1156" t="str">
        <f>VLOOKUP(A1156,'Medical Examinations'!$B$2:$K$2337,5,0)</f>
        <v>No</v>
      </c>
      <c r="G1156" t="str">
        <f>VLOOKUP(A1156,'Medical Examinations'!$B$2:$K$2337,6,0)</f>
        <v>No</v>
      </c>
      <c r="H1156">
        <f>VLOOKUP(A1156,'Medical Examinations'!$B$2:$K$2337,7,0)</f>
        <v>0</v>
      </c>
      <c r="I1156" t="str">
        <f>VLOOKUP(A1156,'Medical Examinations'!$B$2:$K$2337,8,0)</f>
        <v>No</v>
      </c>
      <c r="J1156" t="str">
        <f>VLOOKUP(A1156,'Medical Examinations'!$B$2:$K$2337,9,0)</f>
        <v>Obesity</v>
      </c>
      <c r="K1156" t="str">
        <f>VLOOKUP(A1156,'Medical Examinations'!$B$2:$K$2337,10,0)</f>
        <v>Prediabetes</v>
      </c>
      <c r="L1156" s="14">
        <f>VLOOKUP(A1156,'Hospitalisation Details'!B1156:L3501,10,0)</f>
        <v>37086</v>
      </c>
      <c r="M1156">
        <f>VLOOKUP(A1156,'Hospitalisation Details'!$B$2:$L$2347,6,0)</f>
        <v>9753.49</v>
      </c>
      <c r="N1156" t="str">
        <f>VLOOKUP(A1156,'Hospitalisation Details'!$B$2:$L$2347,7,0)</f>
        <v>tier - 2</v>
      </c>
      <c r="O1156" t="str">
        <f>VLOOKUP(A1156,'Hospitalisation Details'!$B$2:$L$2347,8,0)</f>
        <v>tier - 2</v>
      </c>
      <c r="P1156" t="str">
        <f>VLOOKUP(A1156,'Hospitalisation Details'!$B$2:$L$2347,9,0)</f>
        <v>R1012</v>
      </c>
      <c r="Q1156">
        <f>VLOOKUP(A1156,'Hospitalisation Details'!$B$2:$L$2347,11,0)</f>
        <v>21</v>
      </c>
    </row>
    <row r="1157" spans="1:17" ht="15.6" x14ac:dyDescent="0.3">
      <c r="A1157" s="1" t="s">
        <v>1215</v>
      </c>
      <c r="B1157" t="str">
        <f>VLOOKUP(A1157,'Customer Names'!$A$2:$E$2336,5,)</f>
        <v xml:space="preserve">  Cary</v>
      </c>
      <c r="C1157">
        <f>VLOOKUP(A1157,'Medical Examinations'!$B$2:$K$2337,2,)</f>
        <v>47.74</v>
      </c>
      <c r="D1157">
        <f>VLOOKUP(A1157,'Medical Examinations'!$B$2:$K$2337,3,0)</f>
        <v>8.0500000000000007</v>
      </c>
      <c r="E1157" t="str">
        <f>VLOOKUP(A1157,'Medical Examinations'!$B$2:$K$2336,4,0)</f>
        <v>Yes</v>
      </c>
      <c r="F1157" t="str">
        <f>VLOOKUP(A1157,'Medical Examinations'!$B$2:$K$2337,5,0)</f>
        <v>No</v>
      </c>
      <c r="G1157" t="str">
        <f>VLOOKUP(A1157,'Medical Examinations'!$B$2:$K$2337,6,0)</f>
        <v>No</v>
      </c>
      <c r="H1157">
        <f>VLOOKUP(A1157,'Medical Examinations'!$B$2:$K$2337,7,0)</f>
        <v>2</v>
      </c>
      <c r="I1157" t="str">
        <f>VLOOKUP(A1157,'Medical Examinations'!$B$2:$K$2337,8,0)</f>
        <v>No</v>
      </c>
      <c r="J1157" t="str">
        <f>VLOOKUP(A1157,'Medical Examinations'!$B$2:$K$2337,9,0)</f>
        <v>Obesity</v>
      </c>
      <c r="K1157" t="str">
        <f>VLOOKUP(A1157,'Medical Examinations'!$B$2:$K$2337,10,0)</f>
        <v>Diabetes</v>
      </c>
      <c r="L1157" s="14">
        <f>VLOOKUP(A1157,'Hospitalisation Details'!B1157:L3502,10,0)</f>
        <v>25753</v>
      </c>
      <c r="M1157">
        <f>VLOOKUP(A1157,'Hospitalisation Details'!$B$2:$L$2347,6,0)</f>
        <v>9748.91</v>
      </c>
      <c r="N1157" t="str">
        <f>VLOOKUP(A1157,'Hospitalisation Details'!$B$2:$L$2347,7,0)</f>
        <v>tier - 2</v>
      </c>
      <c r="O1157" t="str">
        <f>VLOOKUP(A1157,'Hospitalisation Details'!$B$2:$L$2347,8,0)</f>
        <v>tier - 1</v>
      </c>
      <c r="P1157" t="str">
        <f>VLOOKUP(A1157,'Hospitalisation Details'!$B$2:$L$2347,9,0)</f>
        <v>R1013</v>
      </c>
      <c r="Q1157">
        <f>VLOOKUP(A1157,'Hospitalisation Details'!$B$2:$L$2347,11,0)</f>
        <v>52</v>
      </c>
    </row>
    <row r="1158" spans="1:17" ht="15.6" x14ac:dyDescent="0.3">
      <c r="A1158" s="1" t="s">
        <v>1214</v>
      </c>
      <c r="B1158" t="str">
        <f>VLOOKUP(A1158,'Customer Names'!$A$2:$E$2336,5,)</f>
        <v xml:space="preserve">  Steven</v>
      </c>
      <c r="C1158">
        <f>VLOOKUP(A1158,'Medical Examinations'!$B$2:$K$2337,2,)</f>
        <v>30.2</v>
      </c>
      <c r="D1158">
        <f>VLOOKUP(A1158,'Medical Examinations'!$B$2:$K$2337,3,0)</f>
        <v>9.8800000000000008</v>
      </c>
      <c r="E1158" t="str">
        <f>VLOOKUP(A1158,'Medical Examinations'!$B$2:$K$2336,4,0)</f>
        <v>Yes</v>
      </c>
      <c r="F1158" t="str">
        <f>VLOOKUP(A1158,'Medical Examinations'!$B$2:$K$2337,5,0)</f>
        <v>No</v>
      </c>
      <c r="G1158" t="str">
        <f>VLOOKUP(A1158,'Medical Examinations'!$B$2:$K$2337,6,0)</f>
        <v>No</v>
      </c>
      <c r="H1158">
        <f>VLOOKUP(A1158,'Medical Examinations'!$B$2:$K$2337,7,0)</f>
        <v>2</v>
      </c>
      <c r="I1158" t="str">
        <f>VLOOKUP(A1158,'Medical Examinations'!$B$2:$K$2337,8,0)</f>
        <v>No</v>
      </c>
      <c r="J1158" t="str">
        <f>VLOOKUP(A1158,'Medical Examinations'!$B$2:$K$2337,9,0)</f>
        <v>Obesity</v>
      </c>
      <c r="K1158" t="str">
        <f>VLOOKUP(A1158,'Medical Examinations'!$B$2:$K$2337,10,0)</f>
        <v>Diabetes</v>
      </c>
      <c r="L1158" s="14">
        <f>VLOOKUP(A1158,'Hospitalisation Details'!B1158:L3503,10,0)</f>
        <v>25798</v>
      </c>
      <c r="M1158">
        <f>VLOOKUP(A1158,'Hospitalisation Details'!$B$2:$L$2347,6,0)</f>
        <v>9724.5300000000007</v>
      </c>
      <c r="N1158" t="str">
        <f>VLOOKUP(A1158,'Hospitalisation Details'!$B$2:$L$2347,7,0)</f>
        <v>tier - 3</v>
      </c>
      <c r="O1158" t="str">
        <f>VLOOKUP(A1158,'Hospitalisation Details'!$B$2:$L$2347,8,0)</f>
        <v>tier - 1</v>
      </c>
      <c r="P1158" t="str">
        <f>VLOOKUP(A1158,'Hospitalisation Details'!$B$2:$L$2347,9,0)</f>
        <v>R1011</v>
      </c>
      <c r="Q1158">
        <f>VLOOKUP(A1158,'Hospitalisation Details'!$B$2:$L$2347,11,0)</f>
        <v>52</v>
      </c>
    </row>
    <row r="1159" spans="1:17" ht="15.6" x14ac:dyDescent="0.3">
      <c r="A1159" s="1" t="s">
        <v>1213</v>
      </c>
      <c r="B1159" t="str">
        <f>VLOOKUP(A1159,'Customer Names'!$A$2:$E$2336,5,)</f>
        <v xml:space="preserve">  Jose Antonio Sr</v>
      </c>
      <c r="C1159">
        <f>VLOOKUP(A1159,'Medical Examinations'!$B$2:$K$2337,2,)</f>
        <v>33.25</v>
      </c>
      <c r="D1159">
        <f>VLOOKUP(A1159,'Medical Examinations'!$B$2:$K$2337,3,0)</f>
        <v>7.42</v>
      </c>
      <c r="E1159" t="str">
        <f>VLOOKUP(A1159,'Medical Examinations'!$B$2:$K$2336,4,0)</f>
        <v>Yes</v>
      </c>
      <c r="F1159" t="str">
        <f>VLOOKUP(A1159,'Medical Examinations'!$B$2:$K$2337,5,0)</f>
        <v>No</v>
      </c>
      <c r="G1159" t="str">
        <f>VLOOKUP(A1159,'Medical Examinations'!$B$2:$K$2337,6,0)</f>
        <v>No</v>
      </c>
      <c r="H1159">
        <f>VLOOKUP(A1159,'Medical Examinations'!$B$2:$K$2337,7,0)</f>
        <v>2</v>
      </c>
      <c r="I1159" t="str">
        <f>VLOOKUP(A1159,'Medical Examinations'!$B$2:$K$2337,8,0)</f>
        <v>No</v>
      </c>
      <c r="J1159" t="str">
        <f>VLOOKUP(A1159,'Medical Examinations'!$B$2:$K$2337,9,0)</f>
        <v>Obesity</v>
      </c>
      <c r="K1159" t="str">
        <f>VLOOKUP(A1159,'Medical Examinations'!$B$2:$K$2337,10,0)</f>
        <v>Diabetes</v>
      </c>
      <c r="L1159" s="14">
        <f>VLOOKUP(A1159,'Hospitalisation Details'!B1159:L3504,10,0)</f>
        <v>25823</v>
      </c>
      <c r="M1159">
        <f>VLOOKUP(A1159,'Hospitalisation Details'!$B$2:$L$2347,6,0)</f>
        <v>9722.77</v>
      </c>
      <c r="N1159" t="str">
        <f>VLOOKUP(A1159,'Hospitalisation Details'!$B$2:$L$2347,7,0)</f>
        <v>tier - 3</v>
      </c>
      <c r="O1159" t="str">
        <f>VLOOKUP(A1159,'Hospitalisation Details'!$B$2:$L$2347,8,0)</f>
        <v>tier - 1</v>
      </c>
      <c r="P1159" t="str">
        <f>VLOOKUP(A1159,'Hospitalisation Details'!$B$2:$L$2347,9,0)</f>
        <v>R1016</v>
      </c>
      <c r="Q1159">
        <f>VLOOKUP(A1159,'Hospitalisation Details'!$B$2:$L$2347,11,0)</f>
        <v>52</v>
      </c>
    </row>
    <row r="1160" spans="1:17" ht="15.6" x14ac:dyDescent="0.3">
      <c r="A1160" s="1" t="s">
        <v>1212</v>
      </c>
      <c r="B1160" t="str">
        <f>VLOOKUP(A1160,'Customer Names'!$A$2:$E$2336,5,)</f>
        <v xml:space="preserve">  Tatiana</v>
      </c>
      <c r="C1160">
        <f>VLOOKUP(A1160,'Medical Examinations'!$B$2:$K$2337,2,)</f>
        <v>26.6</v>
      </c>
      <c r="D1160">
        <f>VLOOKUP(A1160,'Medical Examinations'!$B$2:$K$2337,3,0)</f>
        <v>8.4499999999999993</v>
      </c>
      <c r="E1160" t="str">
        <f>VLOOKUP(A1160,'Medical Examinations'!$B$2:$K$2336,4,0)</f>
        <v>Yes</v>
      </c>
      <c r="F1160" t="str">
        <f>VLOOKUP(A1160,'Medical Examinations'!$B$2:$K$2337,5,0)</f>
        <v>No</v>
      </c>
      <c r="G1160" t="str">
        <f>VLOOKUP(A1160,'Medical Examinations'!$B$2:$K$2337,6,0)</f>
        <v>No</v>
      </c>
      <c r="H1160">
        <f>VLOOKUP(A1160,'Medical Examinations'!$B$2:$K$2337,7,0)</f>
        <v>1</v>
      </c>
      <c r="I1160" t="str">
        <f>VLOOKUP(A1160,'Medical Examinations'!$B$2:$K$2337,8,0)</f>
        <v>No</v>
      </c>
      <c r="J1160" t="str">
        <f>VLOOKUP(A1160,'Medical Examinations'!$B$2:$K$2337,9,0)</f>
        <v>Overweight</v>
      </c>
      <c r="K1160" t="str">
        <f>VLOOKUP(A1160,'Medical Examinations'!$B$2:$K$2337,10,0)</f>
        <v>Diabetes</v>
      </c>
      <c r="L1160" s="14">
        <f>VLOOKUP(A1160,'Hospitalisation Details'!B1160:L3505,10,0)</f>
        <v>27572</v>
      </c>
      <c r="M1160">
        <f>VLOOKUP(A1160,'Hospitalisation Details'!$B$2:$L$2347,6,0)</f>
        <v>9715.84</v>
      </c>
      <c r="N1160" t="str">
        <f>VLOOKUP(A1160,'Hospitalisation Details'!$B$2:$L$2347,7,0)</f>
        <v>tier - 2</v>
      </c>
      <c r="O1160" t="str">
        <f>VLOOKUP(A1160,'Hospitalisation Details'!$B$2:$L$2347,8,0)</f>
        <v>tier - 1</v>
      </c>
      <c r="P1160" t="str">
        <f>VLOOKUP(A1160,'Hospitalisation Details'!$B$2:$L$2347,9,0)</f>
        <v>R1024</v>
      </c>
      <c r="Q1160">
        <f>VLOOKUP(A1160,'Hospitalisation Details'!$B$2:$L$2347,11,0)</f>
        <v>47</v>
      </c>
    </row>
    <row r="1161" spans="1:17" ht="15.6" x14ac:dyDescent="0.3">
      <c r="A1161" s="1" t="s">
        <v>1211</v>
      </c>
      <c r="B1161" t="str">
        <f>VLOOKUP(A1161,'Customer Names'!$A$2:$E$2336,5,)</f>
        <v xml:space="preserve">  Dan T</v>
      </c>
      <c r="C1161">
        <f>VLOOKUP(A1161,'Medical Examinations'!$B$2:$K$2337,2,)</f>
        <v>26.35</v>
      </c>
      <c r="D1161">
        <f>VLOOKUP(A1161,'Medical Examinations'!$B$2:$K$2337,3,0)</f>
        <v>6.21</v>
      </c>
      <c r="E1161" t="str">
        <f>VLOOKUP(A1161,'Medical Examinations'!$B$2:$K$2336,4,0)</f>
        <v>No</v>
      </c>
      <c r="F1161" t="str">
        <f>VLOOKUP(A1161,'Medical Examinations'!$B$2:$K$2337,5,0)</f>
        <v>No</v>
      </c>
      <c r="G1161" t="str">
        <f>VLOOKUP(A1161,'Medical Examinations'!$B$2:$K$2337,6,0)</f>
        <v>No</v>
      </c>
      <c r="H1161">
        <f>VLOOKUP(A1161,'Medical Examinations'!$B$2:$K$2337,7,0)</f>
        <v>2</v>
      </c>
      <c r="I1161" t="str">
        <f>VLOOKUP(A1161,'Medical Examinations'!$B$2:$K$2337,8,0)</f>
        <v>No</v>
      </c>
      <c r="J1161" t="str">
        <f>VLOOKUP(A1161,'Medical Examinations'!$B$2:$K$2337,9,0)</f>
        <v>Overweight</v>
      </c>
      <c r="K1161" t="str">
        <f>VLOOKUP(A1161,'Medical Examinations'!$B$2:$K$2337,10,0)</f>
        <v>Prediabetes</v>
      </c>
      <c r="L1161" s="14">
        <f>VLOOKUP(A1161,'Hospitalisation Details'!B1161:L3506,10,0)</f>
        <v>26490</v>
      </c>
      <c r="M1161">
        <f>VLOOKUP(A1161,'Hospitalisation Details'!$B$2:$L$2347,6,0)</f>
        <v>9710.7099999999991</v>
      </c>
      <c r="N1161" t="str">
        <f>VLOOKUP(A1161,'Hospitalisation Details'!$B$2:$L$2347,7,0)</f>
        <v>tier - 2</v>
      </c>
      <c r="O1161" t="str">
        <f>VLOOKUP(A1161,'Hospitalisation Details'!$B$2:$L$2347,8,0)</f>
        <v>tier - 1</v>
      </c>
      <c r="P1161" t="str">
        <f>VLOOKUP(A1161,'Hospitalisation Details'!$B$2:$L$2347,9,0)</f>
        <v>R1021</v>
      </c>
      <c r="Q1161">
        <f>VLOOKUP(A1161,'Hospitalisation Details'!$B$2:$L$2347,11,0)</f>
        <v>50</v>
      </c>
    </row>
    <row r="1162" spans="1:17" ht="15.6" x14ac:dyDescent="0.3">
      <c r="A1162" s="1" t="s">
        <v>1210</v>
      </c>
      <c r="B1162" t="str">
        <f>VLOOKUP(A1162,'Customer Names'!$A$2:$E$2336,5,)</f>
        <v xml:space="preserve">  Liisa A</v>
      </c>
      <c r="C1162">
        <f>VLOOKUP(A1162,'Medical Examinations'!$B$2:$K$2337,2,)</f>
        <v>39.994999999999997</v>
      </c>
      <c r="D1162">
        <f>VLOOKUP(A1162,'Medical Examinations'!$B$2:$K$2337,3,0)</f>
        <v>4.6500000000000004</v>
      </c>
      <c r="E1162" t="str">
        <f>VLOOKUP(A1162,'Medical Examinations'!$B$2:$K$2336,4,0)</f>
        <v>No</v>
      </c>
      <c r="F1162" t="str">
        <f>VLOOKUP(A1162,'Medical Examinations'!$B$2:$K$2337,5,0)</f>
        <v>No</v>
      </c>
      <c r="G1162" t="str">
        <f>VLOOKUP(A1162,'Medical Examinations'!$B$2:$K$2337,6,0)</f>
        <v>No</v>
      </c>
      <c r="H1162">
        <f>VLOOKUP(A1162,'Medical Examinations'!$B$2:$K$2337,7,0)</f>
        <v>0</v>
      </c>
      <c r="I1162" t="str">
        <f>VLOOKUP(A1162,'Medical Examinations'!$B$2:$K$2337,8,0)</f>
        <v>No</v>
      </c>
      <c r="J1162" t="str">
        <f>VLOOKUP(A1162,'Medical Examinations'!$B$2:$K$2337,9,0)</f>
        <v>Obesity</v>
      </c>
      <c r="K1162" t="str">
        <f>VLOOKUP(A1162,'Medical Examinations'!$B$2:$K$2337,10,0)</f>
        <v>Normal</v>
      </c>
      <c r="L1162" s="14">
        <f>VLOOKUP(A1162,'Hospitalisation Details'!B1162:L3507,10,0)</f>
        <v>28387</v>
      </c>
      <c r="M1162">
        <f>VLOOKUP(A1162,'Hospitalisation Details'!$B$2:$L$2347,6,0)</f>
        <v>9704.67</v>
      </c>
      <c r="N1162" t="str">
        <f>VLOOKUP(A1162,'Hospitalisation Details'!$B$2:$L$2347,7,0)</f>
        <v>tier - 2</v>
      </c>
      <c r="O1162" t="str">
        <f>VLOOKUP(A1162,'Hospitalisation Details'!$B$2:$L$2347,8,0)</f>
        <v>tier - 3</v>
      </c>
      <c r="P1162" t="str">
        <f>VLOOKUP(A1162,'Hospitalisation Details'!$B$2:$L$2347,9,0)</f>
        <v>R1024</v>
      </c>
      <c r="Q1162">
        <f>VLOOKUP(A1162,'Hospitalisation Details'!$B$2:$L$2347,11,0)</f>
        <v>45</v>
      </c>
    </row>
    <row r="1163" spans="1:17" ht="15.6" x14ac:dyDescent="0.3">
      <c r="A1163" s="1" t="s">
        <v>1209</v>
      </c>
      <c r="B1163" t="str">
        <f>VLOOKUP(A1163,'Customer Names'!$A$2:$E$2336,5,)</f>
        <v xml:space="preserve">  Kathryn E</v>
      </c>
      <c r="C1163">
        <f>VLOOKUP(A1163,'Medical Examinations'!$B$2:$K$2337,2,)</f>
        <v>22.92</v>
      </c>
      <c r="D1163">
        <f>VLOOKUP(A1163,'Medical Examinations'!$B$2:$K$2337,3,0)</f>
        <v>5.87</v>
      </c>
      <c r="E1163" t="str">
        <f>VLOOKUP(A1163,'Medical Examinations'!$B$2:$K$2336,4,0)</f>
        <v>Yes</v>
      </c>
      <c r="F1163" t="str">
        <f>VLOOKUP(A1163,'Medical Examinations'!$B$2:$K$2337,5,0)</f>
        <v>No</v>
      </c>
      <c r="G1163" t="str">
        <f>VLOOKUP(A1163,'Medical Examinations'!$B$2:$K$2337,6,0)</f>
        <v>No</v>
      </c>
      <c r="H1163">
        <f>VLOOKUP(A1163,'Medical Examinations'!$B$2:$K$2337,7,0)</f>
        <v>1</v>
      </c>
      <c r="I1163" t="str">
        <f>VLOOKUP(A1163,'Medical Examinations'!$B$2:$K$2337,8,0)</f>
        <v>No</v>
      </c>
      <c r="J1163" t="str">
        <f>VLOOKUP(A1163,'Medical Examinations'!$B$2:$K$2337,9,0)</f>
        <v>Normal Weight</v>
      </c>
      <c r="K1163" t="str">
        <f>VLOOKUP(A1163,'Medical Examinations'!$B$2:$K$2337,10,0)</f>
        <v>Prediabetes</v>
      </c>
      <c r="L1163" s="14">
        <f>VLOOKUP(A1163,'Hospitalisation Details'!B1163:L3508,10,0)</f>
        <v>23688</v>
      </c>
      <c r="M1163">
        <f>VLOOKUP(A1163,'Hospitalisation Details'!$B$2:$L$2347,6,0)</f>
        <v>9698.42</v>
      </c>
      <c r="N1163" t="str">
        <f>VLOOKUP(A1163,'Hospitalisation Details'!$B$2:$L$2347,7,0)</f>
        <v>tier - 3</v>
      </c>
      <c r="O1163" t="str">
        <f>VLOOKUP(A1163,'Hospitalisation Details'!$B$2:$L$2347,8,0)</f>
        <v>tier - 3</v>
      </c>
      <c r="P1163" t="str">
        <f>VLOOKUP(A1163,'Hospitalisation Details'!$B$2:$L$2347,9,0)</f>
        <v>R1013</v>
      </c>
      <c r="Q1163">
        <f>VLOOKUP(A1163,'Hospitalisation Details'!$B$2:$L$2347,11,0)</f>
        <v>58</v>
      </c>
    </row>
    <row r="1164" spans="1:17" ht="15.6" x14ac:dyDescent="0.3">
      <c r="A1164" s="1" t="s">
        <v>1208</v>
      </c>
      <c r="B1164" t="str">
        <f>VLOOKUP(A1164,'Customer Names'!$A$2:$E$2336,5,)</f>
        <v xml:space="preserve">  Maxwell</v>
      </c>
      <c r="C1164">
        <f>VLOOKUP(A1164,'Medical Examinations'!$B$2:$K$2337,2,)</f>
        <v>24.78</v>
      </c>
      <c r="D1164">
        <f>VLOOKUP(A1164,'Medical Examinations'!$B$2:$K$2337,3,0)</f>
        <v>4.24</v>
      </c>
      <c r="E1164" t="str">
        <f>VLOOKUP(A1164,'Medical Examinations'!$B$2:$K$2336,4,0)</f>
        <v>Yes</v>
      </c>
      <c r="F1164" t="str">
        <f>VLOOKUP(A1164,'Medical Examinations'!$B$2:$K$2337,5,0)</f>
        <v>No</v>
      </c>
      <c r="G1164" t="str">
        <f>VLOOKUP(A1164,'Medical Examinations'!$B$2:$K$2337,6,0)</f>
        <v>No</v>
      </c>
      <c r="H1164">
        <f>VLOOKUP(A1164,'Medical Examinations'!$B$2:$K$2337,7,0)</f>
        <v>2</v>
      </c>
      <c r="I1164" t="str">
        <f>VLOOKUP(A1164,'Medical Examinations'!$B$2:$K$2337,8,0)</f>
        <v>No</v>
      </c>
      <c r="J1164" t="str">
        <f>VLOOKUP(A1164,'Medical Examinations'!$B$2:$K$2337,9,0)</f>
        <v>Normal Weight</v>
      </c>
      <c r="K1164" t="str">
        <f>VLOOKUP(A1164,'Medical Examinations'!$B$2:$K$2337,10,0)</f>
        <v>Normal</v>
      </c>
      <c r="L1164" s="14">
        <f>VLOOKUP(A1164,'Hospitalisation Details'!B1164:L3509,10,0)</f>
        <v>24366</v>
      </c>
      <c r="M1164">
        <f>VLOOKUP(A1164,'Hospitalisation Details'!$B$2:$L$2347,6,0)</f>
        <v>9684.2900000000009</v>
      </c>
      <c r="N1164" t="str">
        <f>VLOOKUP(A1164,'Hospitalisation Details'!$B$2:$L$2347,7,0)</f>
        <v>tier - 3</v>
      </c>
      <c r="O1164" t="str">
        <f>VLOOKUP(A1164,'Hospitalisation Details'!$B$2:$L$2347,8,0)</f>
        <v>tier - 2</v>
      </c>
      <c r="P1164" t="str">
        <f>VLOOKUP(A1164,'Hospitalisation Details'!$B$2:$L$2347,9,0)</f>
        <v>R1013</v>
      </c>
      <c r="Q1164">
        <f>VLOOKUP(A1164,'Hospitalisation Details'!$B$2:$L$2347,11,0)</f>
        <v>56</v>
      </c>
    </row>
    <row r="1165" spans="1:17" ht="15.6" x14ac:dyDescent="0.3">
      <c r="A1165" s="1" t="s">
        <v>1207</v>
      </c>
      <c r="B1165" t="str">
        <f>VLOOKUP(A1165,'Customer Names'!$A$2:$E$2336,5,)</f>
        <v xml:space="preserve">  Pascale</v>
      </c>
      <c r="C1165">
        <f>VLOOKUP(A1165,'Medical Examinations'!$B$2:$K$2337,2,)</f>
        <v>34.07</v>
      </c>
      <c r="D1165">
        <f>VLOOKUP(A1165,'Medical Examinations'!$B$2:$K$2337,3,0)</f>
        <v>7.81</v>
      </c>
      <c r="E1165" t="str">
        <f>VLOOKUP(A1165,'Medical Examinations'!$B$2:$K$2336,4,0)</f>
        <v>Yes</v>
      </c>
      <c r="F1165" t="str">
        <f>VLOOKUP(A1165,'Medical Examinations'!$B$2:$K$2337,5,0)</f>
        <v>No</v>
      </c>
      <c r="G1165" t="str">
        <f>VLOOKUP(A1165,'Medical Examinations'!$B$2:$K$2337,6,0)</f>
        <v>No</v>
      </c>
      <c r="H1165">
        <f>VLOOKUP(A1165,'Medical Examinations'!$B$2:$K$2337,7,0)</f>
        <v>0</v>
      </c>
      <c r="I1165" t="str">
        <f>VLOOKUP(A1165,'Medical Examinations'!$B$2:$K$2337,8,0)</f>
        <v>No</v>
      </c>
      <c r="J1165" t="str">
        <f>VLOOKUP(A1165,'Medical Examinations'!$B$2:$K$2337,9,0)</f>
        <v>Obesity</v>
      </c>
      <c r="K1165" t="str">
        <f>VLOOKUP(A1165,'Medical Examinations'!$B$2:$K$2337,10,0)</f>
        <v>Diabetes</v>
      </c>
      <c r="L1165" s="14">
        <f>VLOOKUP(A1165,'Hospitalisation Details'!B1165:L3510,10,0)</f>
        <v>29806</v>
      </c>
      <c r="M1165">
        <f>VLOOKUP(A1165,'Hospitalisation Details'!$B$2:$L$2347,6,0)</f>
        <v>9664.34</v>
      </c>
      <c r="N1165" t="str">
        <f>VLOOKUP(A1165,'Hospitalisation Details'!$B$2:$L$2347,7,0)</f>
        <v>tier - 2</v>
      </c>
      <c r="O1165" t="str">
        <f>VLOOKUP(A1165,'Hospitalisation Details'!$B$2:$L$2347,8,0)</f>
        <v>tier - 3</v>
      </c>
      <c r="P1165" t="str">
        <f>VLOOKUP(A1165,'Hospitalisation Details'!$B$2:$L$2347,9,0)</f>
        <v>R1011</v>
      </c>
      <c r="Q1165">
        <f>VLOOKUP(A1165,'Hospitalisation Details'!$B$2:$L$2347,11,0)</f>
        <v>41</v>
      </c>
    </row>
    <row r="1166" spans="1:17" ht="15.6" x14ac:dyDescent="0.3">
      <c r="A1166" s="1" t="s">
        <v>1206</v>
      </c>
      <c r="B1166" t="str">
        <f>VLOOKUP(A1166,'Customer Names'!$A$2:$E$2336,5,)</f>
        <v xml:space="preserve">  Becca</v>
      </c>
      <c r="C1166">
        <f>VLOOKUP(A1166,'Medical Examinations'!$B$2:$K$2337,2,)</f>
        <v>30.14</v>
      </c>
      <c r="D1166">
        <f>VLOOKUP(A1166,'Medical Examinations'!$B$2:$K$2337,3,0)</f>
        <v>9.85</v>
      </c>
      <c r="E1166" t="str">
        <f>VLOOKUP(A1166,'Medical Examinations'!$B$2:$K$2336,4,0)</f>
        <v>No</v>
      </c>
      <c r="F1166" t="str">
        <f>VLOOKUP(A1166,'Medical Examinations'!$B$2:$K$2337,5,0)</f>
        <v>No</v>
      </c>
      <c r="G1166" t="str">
        <f>VLOOKUP(A1166,'Medical Examinations'!$B$2:$K$2337,6,0)</f>
        <v>No</v>
      </c>
      <c r="H1166">
        <f>VLOOKUP(A1166,'Medical Examinations'!$B$2:$K$2337,7,0)</f>
        <v>0</v>
      </c>
      <c r="I1166" t="str">
        <f>VLOOKUP(A1166,'Medical Examinations'!$B$2:$K$2337,8,0)</f>
        <v>No</v>
      </c>
      <c r="J1166" t="str">
        <f>VLOOKUP(A1166,'Medical Examinations'!$B$2:$K$2337,9,0)</f>
        <v>Obesity</v>
      </c>
      <c r="K1166" t="str">
        <f>VLOOKUP(A1166,'Medical Examinations'!$B$2:$K$2337,10,0)</f>
        <v>Diabetes</v>
      </c>
      <c r="L1166" s="14">
        <f>VLOOKUP(A1166,'Hospitalisation Details'!B1166:L3511,10,0)</f>
        <v>27218</v>
      </c>
      <c r="M1166">
        <f>VLOOKUP(A1166,'Hospitalisation Details'!$B$2:$L$2347,6,0)</f>
        <v>9653.81</v>
      </c>
      <c r="N1166" t="str">
        <f>VLOOKUP(A1166,'Hospitalisation Details'!$B$2:$L$2347,7,0)</f>
        <v>tier - 2</v>
      </c>
      <c r="O1166" t="str">
        <f>VLOOKUP(A1166,'Hospitalisation Details'!$B$2:$L$2347,8,0)</f>
        <v>tier - 2</v>
      </c>
      <c r="P1166" t="str">
        <f>VLOOKUP(A1166,'Hospitalisation Details'!$B$2:$L$2347,9,0)</f>
        <v>R1011</v>
      </c>
      <c r="Q1166">
        <f>VLOOKUP(A1166,'Hospitalisation Details'!$B$2:$L$2347,11,0)</f>
        <v>48</v>
      </c>
    </row>
    <row r="1167" spans="1:17" ht="15.6" x14ac:dyDescent="0.3">
      <c r="A1167" s="1" t="s">
        <v>1205</v>
      </c>
      <c r="B1167" t="str">
        <f>VLOOKUP(A1167,'Customer Names'!$A$2:$E$2336,5,)</f>
        <v xml:space="preserve">  Grace</v>
      </c>
      <c r="C1167">
        <f>VLOOKUP(A1167,'Medical Examinations'!$B$2:$K$2337,2,)</f>
        <v>18.05</v>
      </c>
      <c r="D1167">
        <f>VLOOKUP(A1167,'Medical Examinations'!$B$2:$K$2337,3,0)</f>
        <v>6.94</v>
      </c>
      <c r="E1167" t="str">
        <f>VLOOKUP(A1167,'Medical Examinations'!$B$2:$K$2336,4,0)</f>
        <v>No</v>
      </c>
      <c r="F1167" t="str">
        <f>VLOOKUP(A1167,'Medical Examinations'!$B$2:$K$2337,5,0)</f>
        <v>No</v>
      </c>
      <c r="G1167" t="str">
        <f>VLOOKUP(A1167,'Medical Examinations'!$B$2:$K$2337,6,0)</f>
        <v>No</v>
      </c>
      <c r="H1167">
        <f>VLOOKUP(A1167,'Medical Examinations'!$B$2:$K$2337,7,0)</f>
        <v>0</v>
      </c>
      <c r="I1167" t="str">
        <f>VLOOKUP(A1167,'Medical Examinations'!$B$2:$K$2337,8,0)</f>
        <v>No</v>
      </c>
      <c r="J1167" t="str">
        <f>VLOOKUP(A1167,'Medical Examinations'!$B$2:$K$2337,9,0)</f>
        <v>Underweight</v>
      </c>
      <c r="K1167" t="str">
        <f>VLOOKUP(A1167,'Medical Examinations'!$B$2:$K$2337,10,0)</f>
        <v>Diabetes</v>
      </c>
      <c r="L1167" s="14">
        <f>VLOOKUP(A1167,'Hospitalisation Details'!B1167:L3512,10,0)</f>
        <v>26133</v>
      </c>
      <c r="M1167">
        <f>VLOOKUP(A1167,'Hospitalisation Details'!$B$2:$L$2347,6,0)</f>
        <v>9644.25</v>
      </c>
      <c r="N1167" t="str">
        <f>VLOOKUP(A1167,'Hospitalisation Details'!$B$2:$L$2347,7,0)</f>
        <v>tier - 2</v>
      </c>
      <c r="O1167" t="str">
        <f>VLOOKUP(A1167,'Hospitalisation Details'!$B$2:$L$2347,8,0)</f>
        <v>tier - 1</v>
      </c>
      <c r="P1167" t="str">
        <f>VLOOKUP(A1167,'Hospitalisation Details'!$B$2:$L$2347,9,0)</f>
        <v>R1012</v>
      </c>
      <c r="Q1167">
        <f>VLOOKUP(A1167,'Hospitalisation Details'!$B$2:$L$2347,11,0)</f>
        <v>51</v>
      </c>
    </row>
    <row r="1168" spans="1:17" ht="15.6" x14ac:dyDescent="0.3">
      <c r="A1168" s="1" t="s">
        <v>1204</v>
      </c>
      <c r="B1168" t="str">
        <f>VLOOKUP(A1168,'Customer Names'!$A$2:$E$2336,5,)</f>
        <v xml:space="preserve">  Samantha</v>
      </c>
      <c r="C1168">
        <f>VLOOKUP(A1168,'Medical Examinations'!$B$2:$K$2337,2,)</f>
        <v>37.4</v>
      </c>
      <c r="D1168">
        <f>VLOOKUP(A1168,'Medical Examinations'!$B$2:$K$2337,3,0)</f>
        <v>11.3</v>
      </c>
      <c r="E1168" t="str">
        <f>VLOOKUP(A1168,'Medical Examinations'!$B$2:$K$2336,4,0)</f>
        <v>Yes</v>
      </c>
      <c r="F1168" t="str">
        <f>VLOOKUP(A1168,'Medical Examinations'!$B$2:$K$2337,5,0)</f>
        <v>No</v>
      </c>
      <c r="G1168" t="str">
        <f>VLOOKUP(A1168,'Medical Examinations'!$B$2:$K$2337,6,0)</f>
        <v>No</v>
      </c>
      <c r="H1168">
        <f>VLOOKUP(A1168,'Medical Examinations'!$B$2:$K$2337,7,0)</f>
        <v>2</v>
      </c>
      <c r="I1168" t="str">
        <f>VLOOKUP(A1168,'Medical Examinations'!$B$2:$K$2337,8,0)</f>
        <v>No</v>
      </c>
      <c r="J1168" t="str">
        <f>VLOOKUP(A1168,'Medical Examinations'!$B$2:$K$2337,9,0)</f>
        <v>Obesity</v>
      </c>
      <c r="K1168" t="str">
        <f>VLOOKUP(A1168,'Medical Examinations'!$B$2:$K$2337,10,0)</f>
        <v>Diabetes</v>
      </c>
      <c r="L1168" s="14">
        <f>VLOOKUP(A1168,'Hospitalisation Details'!B1168:L3513,10,0)</f>
        <v>25841</v>
      </c>
      <c r="M1168">
        <f>VLOOKUP(A1168,'Hospitalisation Details'!$B$2:$L$2347,6,0)</f>
        <v>9634.5400000000009</v>
      </c>
      <c r="N1168" t="str">
        <f>VLOOKUP(A1168,'Hospitalisation Details'!$B$2:$L$2347,7,0)</f>
        <v>tier - 2</v>
      </c>
      <c r="O1168" t="str">
        <f>VLOOKUP(A1168,'Hospitalisation Details'!$B$2:$L$2347,8,0)</f>
        <v>tier - 2</v>
      </c>
      <c r="P1168" t="str">
        <f>VLOOKUP(A1168,'Hospitalisation Details'!$B$2:$L$2347,9,0)</f>
        <v>R1011</v>
      </c>
      <c r="Q1168">
        <f>VLOOKUP(A1168,'Hospitalisation Details'!$B$2:$L$2347,11,0)</f>
        <v>52</v>
      </c>
    </row>
    <row r="1169" spans="1:17" ht="15.6" x14ac:dyDescent="0.3">
      <c r="A1169" s="1" t="s">
        <v>1203</v>
      </c>
      <c r="B1169" t="str">
        <f>VLOOKUP(A1169,'Customer Names'!$A$2:$E$2336,5,)</f>
        <v xml:space="preserve">  Nicole R</v>
      </c>
      <c r="C1169">
        <f>VLOOKUP(A1169,'Medical Examinations'!$B$2:$K$2337,2,)</f>
        <v>25.75</v>
      </c>
      <c r="D1169">
        <f>VLOOKUP(A1169,'Medical Examinations'!$B$2:$K$2337,3,0)</f>
        <v>9.23</v>
      </c>
      <c r="E1169" t="str">
        <f>VLOOKUP(A1169,'Medical Examinations'!$B$2:$K$2336,4,0)</f>
        <v>No</v>
      </c>
      <c r="F1169" t="str">
        <f>VLOOKUP(A1169,'Medical Examinations'!$B$2:$K$2337,5,0)</f>
        <v>No</v>
      </c>
      <c r="G1169" t="str">
        <f>VLOOKUP(A1169,'Medical Examinations'!$B$2:$K$2337,6,0)</f>
        <v>No</v>
      </c>
      <c r="H1169">
        <f>VLOOKUP(A1169,'Medical Examinations'!$B$2:$K$2337,7,0)</f>
        <v>0</v>
      </c>
      <c r="I1169" t="str">
        <f>VLOOKUP(A1169,'Medical Examinations'!$B$2:$K$2337,8,0)</f>
        <v>No</v>
      </c>
      <c r="J1169" t="str">
        <f>VLOOKUP(A1169,'Medical Examinations'!$B$2:$K$2337,9,0)</f>
        <v>Overweight</v>
      </c>
      <c r="K1169" t="str">
        <f>VLOOKUP(A1169,'Medical Examinations'!$B$2:$K$2337,10,0)</f>
        <v>Diabetes</v>
      </c>
      <c r="L1169" s="14">
        <f>VLOOKUP(A1169,'Hospitalisation Details'!B1169:L3514,10,0)</f>
        <v>25011</v>
      </c>
      <c r="M1169">
        <f>VLOOKUP(A1169,'Hospitalisation Details'!$B$2:$L$2347,6,0)</f>
        <v>9630.91</v>
      </c>
      <c r="N1169" t="str">
        <f>VLOOKUP(A1169,'Hospitalisation Details'!$B$2:$L$2347,7,0)</f>
        <v>tier - 3</v>
      </c>
      <c r="O1169" t="str">
        <f>VLOOKUP(A1169,'Hospitalisation Details'!$B$2:$L$2347,8,0)</f>
        <v>tier - 2</v>
      </c>
      <c r="P1169" t="str">
        <f>VLOOKUP(A1169,'Hospitalisation Details'!$B$2:$L$2347,9,0)</f>
        <v>R1013</v>
      </c>
      <c r="Q1169">
        <f>VLOOKUP(A1169,'Hospitalisation Details'!$B$2:$L$2347,11,0)</f>
        <v>54</v>
      </c>
    </row>
    <row r="1170" spans="1:17" ht="15.6" x14ac:dyDescent="0.3">
      <c r="A1170" s="1" t="s">
        <v>1202</v>
      </c>
      <c r="B1170" t="str">
        <f>VLOOKUP(A1170,'Customer Names'!$A$2:$E$2336,5,)</f>
        <v xml:space="preserve">  David W</v>
      </c>
      <c r="C1170">
        <f>VLOOKUP(A1170,'Medical Examinations'!$B$2:$K$2337,2,)</f>
        <v>32.299999999999997</v>
      </c>
      <c r="D1170">
        <f>VLOOKUP(A1170,'Medical Examinations'!$B$2:$K$2337,3,0)</f>
        <v>4.37</v>
      </c>
      <c r="E1170" t="str">
        <f>VLOOKUP(A1170,'Medical Examinations'!$B$2:$K$2336,4,0)</f>
        <v>No</v>
      </c>
      <c r="F1170" t="str">
        <f>VLOOKUP(A1170,'Medical Examinations'!$B$2:$K$2337,5,0)</f>
        <v>No</v>
      </c>
      <c r="G1170" t="str">
        <f>VLOOKUP(A1170,'Medical Examinations'!$B$2:$K$2337,6,0)</f>
        <v>No</v>
      </c>
      <c r="H1170">
        <f>VLOOKUP(A1170,'Medical Examinations'!$B$2:$K$2337,7,0)</f>
        <v>2</v>
      </c>
      <c r="I1170" t="str">
        <f>VLOOKUP(A1170,'Medical Examinations'!$B$2:$K$2337,8,0)</f>
        <v>No</v>
      </c>
      <c r="J1170" t="str">
        <f>VLOOKUP(A1170,'Medical Examinations'!$B$2:$K$2337,9,0)</f>
        <v>Obesity</v>
      </c>
      <c r="K1170" t="str">
        <f>VLOOKUP(A1170,'Medical Examinations'!$B$2:$K$2337,10,0)</f>
        <v>Normal</v>
      </c>
      <c r="L1170" s="14">
        <f>VLOOKUP(A1170,'Hospitalisation Details'!B1170:L3515,10,0)</f>
        <v>26595</v>
      </c>
      <c r="M1170">
        <f>VLOOKUP(A1170,'Hospitalisation Details'!$B$2:$L$2347,6,0)</f>
        <v>9630.4</v>
      </c>
      <c r="N1170" t="str">
        <f>VLOOKUP(A1170,'Hospitalisation Details'!$B$2:$L$2347,7,0)</f>
        <v>tier - 2</v>
      </c>
      <c r="O1170" t="str">
        <f>VLOOKUP(A1170,'Hospitalisation Details'!$B$2:$L$2347,8,0)</f>
        <v>tier - 2</v>
      </c>
      <c r="P1170" t="str">
        <f>VLOOKUP(A1170,'Hospitalisation Details'!$B$2:$L$2347,9,0)</f>
        <v>R1011</v>
      </c>
      <c r="Q1170">
        <f>VLOOKUP(A1170,'Hospitalisation Details'!$B$2:$L$2347,11,0)</f>
        <v>50</v>
      </c>
    </row>
    <row r="1171" spans="1:17" ht="15.6" x14ac:dyDescent="0.3">
      <c r="A1171" s="1" t="s">
        <v>1201</v>
      </c>
      <c r="B1171" t="str">
        <f>VLOOKUP(A1171,'Customer Names'!$A$2:$E$2336,5,)</f>
        <v xml:space="preserve">  Grant</v>
      </c>
      <c r="C1171">
        <f>VLOOKUP(A1171,'Medical Examinations'!$B$2:$K$2337,2,)</f>
        <v>28.61</v>
      </c>
      <c r="D1171">
        <f>VLOOKUP(A1171,'Medical Examinations'!$B$2:$K$2337,3,0)</f>
        <v>5.76</v>
      </c>
      <c r="E1171" t="str">
        <f>VLOOKUP(A1171,'Medical Examinations'!$B$2:$K$2336,4,0)</f>
        <v>No</v>
      </c>
      <c r="F1171" t="str">
        <f>VLOOKUP(A1171,'Medical Examinations'!$B$2:$K$2337,5,0)</f>
        <v>No</v>
      </c>
      <c r="G1171" t="str">
        <f>VLOOKUP(A1171,'Medical Examinations'!$B$2:$K$2337,6,0)</f>
        <v>Yes</v>
      </c>
      <c r="H1171">
        <f>VLOOKUP(A1171,'Medical Examinations'!$B$2:$K$2337,7,0)</f>
        <v>1</v>
      </c>
      <c r="I1171" t="str">
        <f>VLOOKUP(A1171,'Medical Examinations'!$B$2:$K$2337,8,0)</f>
        <v>No</v>
      </c>
      <c r="J1171" t="str">
        <f>VLOOKUP(A1171,'Medical Examinations'!$B$2:$K$2337,9,0)</f>
        <v>Overweight</v>
      </c>
      <c r="K1171" t="str">
        <f>VLOOKUP(A1171,'Medical Examinations'!$B$2:$K$2337,10,0)</f>
        <v>Prediabetes</v>
      </c>
      <c r="L1171" s="14" t="e">
        <f>VLOOKUP(A1171,'Hospitalisation Details'!B1171:L3516,10,0)</f>
        <v>#N/A</v>
      </c>
      <c r="M1171">
        <f>VLOOKUP(A1171,'Hospitalisation Details'!$B$2:$L$2347,6,0)</f>
        <v>9630.2999999999993</v>
      </c>
      <c r="N1171" t="str">
        <f>VLOOKUP(A1171,'Hospitalisation Details'!$B$2:$L$2347,7,0)</f>
        <v>tier - 2</v>
      </c>
      <c r="O1171" t="str">
        <f>VLOOKUP(A1171,'Hospitalisation Details'!$B$2:$L$2347,8,0)</f>
        <v>tier - 2</v>
      </c>
      <c r="P1171" t="str">
        <f>VLOOKUP(A1171,'Hospitalisation Details'!$B$2:$L$2347,9,0)</f>
        <v>R1021</v>
      </c>
      <c r="Q1171">
        <f>VLOOKUP(A1171,'Hospitalisation Details'!$B$2:$L$2347,11,0)</f>
        <v>43</v>
      </c>
    </row>
    <row r="1172" spans="1:17" ht="15.6" x14ac:dyDescent="0.3">
      <c r="A1172" s="1" t="s">
        <v>1200</v>
      </c>
      <c r="B1172" t="str">
        <f>VLOOKUP(A1172,'Customer Names'!$A$2:$E$2336,5,)</f>
        <v xml:space="preserve">  Sophia</v>
      </c>
      <c r="C1172">
        <f>VLOOKUP(A1172,'Medical Examinations'!$B$2:$K$2337,2,)</f>
        <v>45.41</v>
      </c>
      <c r="D1172">
        <f>VLOOKUP(A1172,'Medical Examinations'!$B$2:$K$2337,3,0)</f>
        <v>4.96</v>
      </c>
      <c r="E1172" t="str">
        <f>VLOOKUP(A1172,'Medical Examinations'!$B$2:$K$2336,4,0)</f>
        <v>No</v>
      </c>
      <c r="F1172" t="str">
        <f>VLOOKUP(A1172,'Medical Examinations'!$B$2:$K$2337,5,0)</f>
        <v>No</v>
      </c>
      <c r="G1172" t="str">
        <f>VLOOKUP(A1172,'Medical Examinations'!$B$2:$K$2337,6,0)</f>
        <v>No</v>
      </c>
      <c r="H1172">
        <f>VLOOKUP(A1172,'Medical Examinations'!$B$2:$K$2337,7,0)</f>
        <v>1</v>
      </c>
      <c r="I1172" t="str">
        <f>VLOOKUP(A1172,'Medical Examinations'!$B$2:$K$2337,8,0)</f>
        <v>No</v>
      </c>
      <c r="J1172" t="str">
        <f>VLOOKUP(A1172,'Medical Examinations'!$B$2:$K$2337,9,0)</f>
        <v>Obesity</v>
      </c>
      <c r="K1172" t="str">
        <f>VLOOKUP(A1172,'Medical Examinations'!$B$2:$K$2337,10,0)</f>
        <v>Normal</v>
      </c>
      <c r="L1172" s="14" t="e">
        <f>VLOOKUP(A1172,'Hospitalisation Details'!B1172:L3517,10,0)</f>
        <v>#N/A</v>
      </c>
      <c r="M1172">
        <f>VLOOKUP(A1172,'Hospitalisation Details'!$B$2:$L$2347,6,0)</f>
        <v>9628.7900000000009</v>
      </c>
      <c r="N1172" t="str">
        <f>VLOOKUP(A1172,'Hospitalisation Details'!$B$2:$L$2347,7,0)</f>
        <v>tier - 2</v>
      </c>
      <c r="O1172" t="str">
        <f>VLOOKUP(A1172,'Hospitalisation Details'!$B$2:$L$2347,8,0)</f>
        <v>tier - 2</v>
      </c>
      <c r="P1172" t="str">
        <f>VLOOKUP(A1172,'Hospitalisation Details'!$B$2:$L$2347,9,0)</f>
        <v>R1026</v>
      </c>
      <c r="Q1172">
        <f>VLOOKUP(A1172,'Hospitalisation Details'!$B$2:$L$2347,11,0)</f>
        <v>24</v>
      </c>
    </row>
    <row r="1173" spans="1:17" ht="15.6" x14ac:dyDescent="0.3">
      <c r="A1173" s="1" t="s">
        <v>1199</v>
      </c>
      <c r="B1173" t="str">
        <f>VLOOKUP(A1173,'Customer Names'!$A$2:$E$2336,5,)</f>
        <v xml:space="preserve">  Christina</v>
      </c>
      <c r="C1173">
        <f>VLOOKUP(A1173,'Medical Examinations'!$B$2:$K$2337,2,)</f>
        <v>31.2</v>
      </c>
      <c r="D1173">
        <f>VLOOKUP(A1173,'Medical Examinations'!$B$2:$K$2337,3,0)</f>
        <v>11.04</v>
      </c>
      <c r="E1173" t="str">
        <f>VLOOKUP(A1173,'Medical Examinations'!$B$2:$K$2336,4,0)</f>
        <v>Yes</v>
      </c>
      <c r="F1173" t="str">
        <f>VLOOKUP(A1173,'Medical Examinations'!$B$2:$K$2337,5,0)</f>
        <v>No</v>
      </c>
      <c r="G1173" t="str">
        <f>VLOOKUP(A1173,'Medical Examinations'!$B$2:$K$2337,6,0)</f>
        <v>No</v>
      </c>
      <c r="H1173">
        <f>VLOOKUP(A1173,'Medical Examinations'!$B$2:$K$2337,7,0)</f>
        <v>2</v>
      </c>
      <c r="I1173" t="str">
        <f>VLOOKUP(A1173,'Medical Examinations'!$B$2:$K$2337,8,0)</f>
        <v>No</v>
      </c>
      <c r="J1173" t="str">
        <f>VLOOKUP(A1173,'Medical Examinations'!$B$2:$K$2337,9,0)</f>
        <v>Obesity</v>
      </c>
      <c r="K1173" t="str">
        <f>VLOOKUP(A1173,'Medical Examinations'!$B$2:$K$2337,10,0)</f>
        <v>Diabetes</v>
      </c>
      <c r="L1173" s="14" t="e">
        <f>VLOOKUP(A1173,'Hospitalisation Details'!B1173:L3518,10,0)</f>
        <v>#N/A</v>
      </c>
      <c r="M1173">
        <f>VLOOKUP(A1173,'Hospitalisation Details'!$B$2:$L$2347,6,0)</f>
        <v>9625.92</v>
      </c>
      <c r="N1173" t="str">
        <f>VLOOKUP(A1173,'Hospitalisation Details'!$B$2:$L$2347,7,0)</f>
        <v>tier - 2</v>
      </c>
      <c r="O1173" t="str">
        <f>VLOOKUP(A1173,'Hospitalisation Details'!$B$2:$L$2347,8,0)</f>
        <v>tier - 3</v>
      </c>
      <c r="P1173" t="str">
        <f>VLOOKUP(A1173,'Hospitalisation Details'!$B$2:$L$2347,9,0)</f>
        <v>R1011</v>
      </c>
      <c r="Q1173">
        <f>VLOOKUP(A1173,'Hospitalisation Details'!$B$2:$L$2347,11,0)</f>
        <v>52</v>
      </c>
    </row>
    <row r="1174" spans="1:17" ht="15.6" x14ac:dyDescent="0.3">
      <c r="A1174" s="1" t="s">
        <v>1198</v>
      </c>
      <c r="B1174" t="str">
        <f>VLOOKUP(A1174,'Customer Names'!$A$2:$E$2336,5,)</f>
        <v xml:space="preserve">  Sam L</v>
      </c>
      <c r="C1174">
        <f>VLOOKUP(A1174,'Medical Examinations'!$B$2:$K$2337,2,)</f>
        <v>29.83</v>
      </c>
      <c r="D1174">
        <f>VLOOKUP(A1174,'Medical Examinations'!$B$2:$K$2337,3,0)</f>
        <v>7.81</v>
      </c>
      <c r="E1174" t="str">
        <f>VLOOKUP(A1174,'Medical Examinations'!$B$2:$K$2336,4,0)</f>
        <v>Yes</v>
      </c>
      <c r="F1174" t="str">
        <f>VLOOKUP(A1174,'Medical Examinations'!$B$2:$K$2337,5,0)</f>
        <v>No</v>
      </c>
      <c r="G1174" t="str">
        <f>VLOOKUP(A1174,'Medical Examinations'!$B$2:$K$2337,6,0)</f>
        <v>No</v>
      </c>
      <c r="H1174">
        <f>VLOOKUP(A1174,'Medical Examinations'!$B$2:$K$2337,7,0)</f>
        <v>1</v>
      </c>
      <c r="I1174" t="str">
        <f>VLOOKUP(A1174,'Medical Examinations'!$B$2:$K$2337,8,0)</f>
        <v>No</v>
      </c>
      <c r="J1174" t="str">
        <f>VLOOKUP(A1174,'Medical Examinations'!$B$2:$K$2337,9,0)</f>
        <v>Overweight</v>
      </c>
      <c r="K1174" t="str">
        <f>VLOOKUP(A1174,'Medical Examinations'!$B$2:$K$2337,10,0)</f>
        <v>Diabetes</v>
      </c>
      <c r="L1174" s="14" t="e">
        <f>VLOOKUP(A1174,'Hospitalisation Details'!B1174:L3519,10,0)</f>
        <v>#N/A</v>
      </c>
      <c r="M1174">
        <f>VLOOKUP(A1174,'Hospitalisation Details'!$B$2:$L$2347,6,0)</f>
        <v>9620.33</v>
      </c>
      <c r="N1174" t="str">
        <f>VLOOKUP(A1174,'Hospitalisation Details'!$B$2:$L$2347,7,0)</f>
        <v>tier - 3</v>
      </c>
      <c r="O1174" t="str">
        <f>VLOOKUP(A1174,'Hospitalisation Details'!$B$2:$L$2347,8,0)</f>
        <v>tier - 3</v>
      </c>
      <c r="P1174" t="str">
        <f>VLOOKUP(A1174,'Hospitalisation Details'!$B$2:$L$2347,9,0)</f>
        <v>R1012</v>
      </c>
      <c r="Q1174">
        <f>VLOOKUP(A1174,'Hospitalisation Details'!$B$2:$L$2347,11,0)</f>
        <v>47</v>
      </c>
    </row>
    <row r="1175" spans="1:17" ht="15.6" x14ac:dyDescent="0.3">
      <c r="A1175" s="1" t="s">
        <v>1197</v>
      </c>
      <c r="B1175" t="str">
        <f>VLOOKUP(A1175,'Customer Names'!$A$2:$E$2336,5,)</f>
        <v xml:space="preserve">  Haley R</v>
      </c>
      <c r="C1175">
        <f>VLOOKUP(A1175,'Medical Examinations'!$B$2:$K$2337,2,)</f>
        <v>29.06</v>
      </c>
      <c r="D1175">
        <f>VLOOKUP(A1175,'Medical Examinations'!$B$2:$K$2337,3,0)</f>
        <v>4.55</v>
      </c>
      <c r="E1175" t="str">
        <f>VLOOKUP(A1175,'Medical Examinations'!$B$2:$K$2336,4,0)</f>
        <v>No</v>
      </c>
      <c r="F1175" t="str">
        <f>VLOOKUP(A1175,'Medical Examinations'!$B$2:$K$2337,5,0)</f>
        <v>No</v>
      </c>
      <c r="G1175" t="str">
        <f>VLOOKUP(A1175,'Medical Examinations'!$B$2:$K$2337,6,0)</f>
        <v>No</v>
      </c>
      <c r="H1175">
        <f>VLOOKUP(A1175,'Medical Examinations'!$B$2:$K$2337,7,0)</f>
        <v>0</v>
      </c>
      <c r="I1175" t="str">
        <f>VLOOKUP(A1175,'Medical Examinations'!$B$2:$K$2337,8,0)</f>
        <v>No</v>
      </c>
      <c r="J1175" t="str">
        <f>VLOOKUP(A1175,'Medical Examinations'!$B$2:$K$2337,9,0)</f>
        <v>Overweight</v>
      </c>
      <c r="K1175" t="str">
        <f>VLOOKUP(A1175,'Medical Examinations'!$B$2:$K$2337,10,0)</f>
        <v>Normal</v>
      </c>
      <c r="L1175" s="14" t="e">
        <f>VLOOKUP(A1175,'Hospitalisation Details'!B1175:L3520,10,0)</f>
        <v>#N/A</v>
      </c>
      <c r="M1175">
        <f>VLOOKUP(A1175,'Hospitalisation Details'!$B$2:$L$2347,6,0)</f>
        <v>9619.18</v>
      </c>
      <c r="N1175" t="str">
        <f>VLOOKUP(A1175,'Hospitalisation Details'!$B$2:$L$2347,7,0)</f>
        <v>tier - 2</v>
      </c>
      <c r="O1175" t="str">
        <f>VLOOKUP(A1175,'Hospitalisation Details'!$B$2:$L$2347,8,0)</f>
        <v>tier - 1</v>
      </c>
      <c r="P1175" t="str">
        <f>VLOOKUP(A1175,'Hospitalisation Details'!$B$2:$L$2347,9,0)</f>
        <v>R1025</v>
      </c>
      <c r="Q1175">
        <f>VLOOKUP(A1175,'Hospitalisation Details'!$B$2:$L$2347,11,0)</f>
        <v>40</v>
      </c>
    </row>
    <row r="1176" spans="1:17" ht="15.6" x14ac:dyDescent="0.3">
      <c r="A1176" s="1" t="s">
        <v>1196</v>
      </c>
      <c r="B1176" t="str">
        <f>VLOOKUP(A1176,'Customer Names'!$A$2:$E$2336,5,)</f>
        <v xml:space="preserve">  Ethan</v>
      </c>
      <c r="C1176">
        <f>VLOOKUP(A1176,'Medical Examinations'!$B$2:$K$2337,2,)</f>
        <v>27.454999999999998</v>
      </c>
      <c r="D1176">
        <f>VLOOKUP(A1176,'Medical Examinations'!$B$2:$K$2337,3,0)</f>
        <v>6.13</v>
      </c>
      <c r="E1176" t="str">
        <f>VLOOKUP(A1176,'Medical Examinations'!$B$2:$K$2336,4,0)</f>
        <v>No</v>
      </c>
      <c r="F1176" t="str">
        <f>VLOOKUP(A1176,'Medical Examinations'!$B$2:$K$2337,5,0)</f>
        <v>No</v>
      </c>
      <c r="G1176" t="str">
        <f>VLOOKUP(A1176,'Medical Examinations'!$B$2:$K$2337,6,0)</f>
        <v>No</v>
      </c>
      <c r="H1176">
        <f>VLOOKUP(A1176,'Medical Examinations'!$B$2:$K$2337,7,0)</f>
        <v>2</v>
      </c>
      <c r="I1176" t="str">
        <f>VLOOKUP(A1176,'Medical Examinations'!$B$2:$K$2337,8,0)</f>
        <v>No</v>
      </c>
      <c r="J1176" t="str">
        <f>VLOOKUP(A1176,'Medical Examinations'!$B$2:$K$2337,9,0)</f>
        <v>Overweight</v>
      </c>
      <c r="K1176" t="str">
        <f>VLOOKUP(A1176,'Medical Examinations'!$B$2:$K$2337,10,0)</f>
        <v>Prediabetes</v>
      </c>
      <c r="L1176" s="14" t="e">
        <f>VLOOKUP(A1176,'Hospitalisation Details'!B1176:L3521,10,0)</f>
        <v>#N/A</v>
      </c>
      <c r="M1176">
        <f>VLOOKUP(A1176,'Hospitalisation Details'!$B$2:$L$2347,6,0)</f>
        <v>9617.66</v>
      </c>
      <c r="N1176" t="str">
        <f>VLOOKUP(A1176,'Hospitalisation Details'!$B$2:$L$2347,7,0)</f>
        <v>tier - 3</v>
      </c>
      <c r="O1176" t="str">
        <f>VLOOKUP(A1176,'Hospitalisation Details'!$B$2:$L$2347,8,0)</f>
        <v>tier - 3</v>
      </c>
      <c r="P1176" t="str">
        <f>VLOOKUP(A1176,'Hospitalisation Details'!$B$2:$L$2347,9,0)</f>
        <v>R1016</v>
      </c>
      <c r="Q1176">
        <f>VLOOKUP(A1176,'Hospitalisation Details'!$B$2:$L$2347,11,0)</f>
        <v>50</v>
      </c>
    </row>
    <row r="1177" spans="1:17" ht="15.6" x14ac:dyDescent="0.3">
      <c r="A1177" s="1" t="s">
        <v>1195</v>
      </c>
      <c r="B1177" t="str">
        <f>VLOOKUP(A1177,'Customer Names'!$A$2:$E$2336,5,)</f>
        <v xml:space="preserve">  Andrew W</v>
      </c>
      <c r="C1177">
        <f>VLOOKUP(A1177,'Medical Examinations'!$B$2:$K$2337,2,)</f>
        <v>23.01</v>
      </c>
      <c r="D1177">
        <f>VLOOKUP(A1177,'Medical Examinations'!$B$2:$K$2337,3,0)</f>
        <v>6.04</v>
      </c>
      <c r="E1177" t="str">
        <f>VLOOKUP(A1177,'Medical Examinations'!$B$2:$K$2336,4,0)</f>
        <v>Yes</v>
      </c>
      <c r="F1177" t="str">
        <f>VLOOKUP(A1177,'Medical Examinations'!$B$2:$K$2337,5,0)</f>
        <v>No</v>
      </c>
      <c r="G1177" t="str">
        <f>VLOOKUP(A1177,'Medical Examinations'!$B$2:$K$2337,6,0)</f>
        <v>No</v>
      </c>
      <c r="H1177">
        <f>VLOOKUP(A1177,'Medical Examinations'!$B$2:$K$2337,7,0)</f>
        <v>1</v>
      </c>
      <c r="I1177" t="str">
        <f>VLOOKUP(A1177,'Medical Examinations'!$B$2:$K$2337,8,0)</f>
        <v>No</v>
      </c>
      <c r="J1177" t="str">
        <f>VLOOKUP(A1177,'Medical Examinations'!$B$2:$K$2337,9,0)</f>
        <v>Normal Weight</v>
      </c>
      <c r="K1177" t="str">
        <f>VLOOKUP(A1177,'Medical Examinations'!$B$2:$K$2337,10,0)</f>
        <v>Prediabetes</v>
      </c>
      <c r="L1177" s="14" t="e">
        <f>VLOOKUP(A1177,'Hospitalisation Details'!B1177:L3522,10,0)</f>
        <v>#N/A</v>
      </c>
      <c r="M1177">
        <f>VLOOKUP(A1177,'Hospitalisation Details'!$B$2:$L$2347,6,0)</f>
        <v>9597.6299999999992</v>
      </c>
      <c r="N1177" t="str">
        <f>VLOOKUP(A1177,'Hospitalisation Details'!$B$2:$L$2347,7,0)</f>
        <v>tier - 3</v>
      </c>
      <c r="O1177" t="str">
        <f>VLOOKUP(A1177,'Hospitalisation Details'!$B$2:$L$2347,8,0)</f>
        <v>tier - 3</v>
      </c>
      <c r="P1177" t="str">
        <f>VLOOKUP(A1177,'Hospitalisation Details'!$B$2:$L$2347,9,0)</f>
        <v>R1013</v>
      </c>
      <c r="Q1177">
        <f>VLOOKUP(A1177,'Hospitalisation Details'!$B$2:$L$2347,11,0)</f>
        <v>58</v>
      </c>
    </row>
    <row r="1178" spans="1:17" ht="15.6" x14ac:dyDescent="0.3">
      <c r="A1178" s="1" t="s">
        <v>1194</v>
      </c>
      <c r="B1178" t="str">
        <f>VLOOKUP(A1178,'Customer Names'!$A$2:$E$2336,5,)</f>
        <v xml:space="preserve">  Mark G</v>
      </c>
      <c r="C1178">
        <f>VLOOKUP(A1178,'Medical Examinations'!$B$2:$K$2337,2,)</f>
        <v>31.39</v>
      </c>
      <c r="D1178">
        <f>VLOOKUP(A1178,'Medical Examinations'!$B$2:$K$2337,3,0)</f>
        <v>8.85</v>
      </c>
      <c r="E1178" t="str">
        <f>VLOOKUP(A1178,'Medical Examinations'!$B$2:$K$2336,4,0)</f>
        <v>Yes</v>
      </c>
      <c r="F1178" t="str">
        <f>VLOOKUP(A1178,'Medical Examinations'!$B$2:$K$2337,5,0)</f>
        <v>No</v>
      </c>
      <c r="G1178" t="str">
        <f>VLOOKUP(A1178,'Medical Examinations'!$B$2:$K$2337,6,0)</f>
        <v>No</v>
      </c>
      <c r="H1178">
        <f>VLOOKUP(A1178,'Medical Examinations'!$B$2:$K$2337,7,0)</f>
        <v>0</v>
      </c>
      <c r="I1178" t="str">
        <f>VLOOKUP(A1178,'Medical Examinations'!$B$2:$K$2337,8,0)</f>
        <v>No</v>
      </c>
      <c r="J1178" t="str">
        <f>VLOOKUP(A1178,'Medical Examinations'!$B$2:$K$2337,9,0)</f>
        <v>Obesity</v>
      </c>
      <c r="K1178" t="str">
        <f>VLOOKUP(A1178,'Medical Examinations'!$B$2:$K$2337,10,0)</f>
        <v>Diabetes</v>
      </c>
      <c r="L1178" s="14" t="e">
        <f>VLOOKUP(A1178,'Hospitalisation Details'!B1178:L3523,10,0)</f>
        <v>#N/A</v>
      </c>
      <c r="M1178">
        <f>VLOOKUP(A1178,'Hospitalisation Details'!$B$2:$L$2347,6,0)</f>
        <v>9584.0400000000009</v>
      </c>
      <c r="N1178" t="str">
        <f>VLOOKUP(A1178,'Hospitalisation Details'!$B$2:$L$2347,7,0)</f>
        <v>tier - 2</v>
      </c>
      <c r="O1178" t="str">
        <f>VLOOKUP(A1178,'Hospitalisation Details'!$B$2:$L$2347,8,0)</f>
        <v>tier - 1</v>
      </c>
      <c r="P1178" t="str">
        <f>VLOOKUP(A1178,'Hospitalisation Details'!$B$2:$L$2347,9,0)</f>
        <v>R1021</v>
      </c>
      <c r="Q1178">
        <f>VLOOKUP(A1178,'Hospitalisation Details'!$B$2:$L$2347,11,0)</f>
        <v>41</v>
      </c>
    </row>
    <row r="1179" spans="1:17" ht="15.6" x14ac:dyDescent="0.3">
      <c r="A1179" s="1" t="s">
        <v>1193</v>
      </c>
      <c r="B1179" t="str">
        <f>VLOOKUP(A1179,'Customer Names'!$A$2:$E$2336,5,)</f>
        <v xml:space="preserve">  Kasey E</v>
      </c>
      <c r="C1179">
        <f>VLOOKUP(A1179,'Medical Examinations'!$B$2:$K$2337,2,)</f>
        <v>34.770000000000003</v>
      </c>
      <c r="D1179">
        <f>VLOOKUP(A1179,'Medical Examinations'!$B$2:$K$2337,3,0)</f>
        <v>10.54</v>
      </c>
      <c r="E1179" t="str">
        <f>VLOOKUP(A1179,'Medical Examinations'!$B$2:$K$2336,4,0)</f>
        <v>No</v>
      </c>
      <c r="F1179" t="str">
        <f>VLOOKUP(A1179,'Medical Examinations'!$B$2:$K$2337,5,0)</f>
        <v>No</v>
      </c>
      <c r="G1179" t="str">
        <f>VLOOKUP(A1179,'Medical Examinations'!$B$2:$K$2337,6,0)</f>
        <v>No</v>
      </c>
      <c r="H1179">
        <f>VLOOKUP(A1179,'Medical Examinations'!$B$2:$K$2337,7,0)</f>
        <v>2</v>
      </c>
      <c r="I1179" t="str">
        <f>VLOOKUP(A1179,'Medical Examinations'!$B$2:$K$2337,8,0)</f>
        <v>No</v>
      </c>
      <c r="J1179" t="str">
        <f>VLOOKUP(A1179,'Medical Examinations'!$B$2:$K$2337,9,0)</f>
        <v>Obesity</v>
      </c>
      <c r="K1179" t="str">
        <f>VLOOKUP(A1179,'Medical Examinations'!$B$2:$K$2337,10,0)</f>
        <v>Diabetes</v>
      </c>
      <c r="L1179" s="14" t="e">
        <f>VLOOKUP(A1179,'Hospitalisation Details'!B1179:L3524,10,0)</f>
        <v>#N/A</v>
      </c>
      <c r="M1179">
        <f>VLOOKUP(A1179,'Hospitalisation Details'!$B$2:$L$2347,6,0)</f>
        <v>9583.89</v>
      </c>
      <c r="N1179" t="str">
        <f>VLOOKUP(A1179,'Hospitalisation Details'!$B$2:$L$2347,7,0)</f>
        <v>tier - 2</v>
      </c>
      <c r="O1179" t="str">
        <f>VLOOKUP(A1179,'Hospitalisation Details'!$B$2:$L$2347,8,0)</f>
        <v>tier - 3</v>
      </c>
      <c r="P1179" t="str">
        <f>VLOOKUP(A1179,'Hospitalisation Details'!$B$2:$L$2347,9,0)</f>
        <v>R1012</v>
      </c>
      <c r="Q1179">
        <f>VLOOKUP(A1179,'Hospitalisation Details'!$B$2:$L$2347,11,0)</f>
        <v>49</v>
      </c>
    </row>
    <row r="1180" spans="1:17" ht="15.6" x14ac:dyDescent="0.3">
      <c r="A1180" s="1" t="s">
        <v>1192</v>
      </c>
      <c r="B1180" t="str">
        <f>VLOOKUP(A1180,'Customer Names'!$A$2:$E$2336,5,)</f>
        <v xml:space="preserve">  Jeff</v>
      </c>
      <c r="C1180">
        <f>VLOOKUP(A1180,'Medical Examinations'!$B$2:$K$2337,2,)</f>
        <v>24.48</v>
      </c>
      <c r="D1180">
        <f>VLOOKUP(A1180,'Medical Examinations'!$B$2:$K$2337,3,0)</f>
        <v>4.37</v>
      </c>
      <c r="E1180" t="str">
        <f>VLOOKUP(A1180,'Medical Examinations'!$B$2:$K$2336,4,0)</f>
        <v>Yes</v>
      </c>
      <c r="F1180" t="str">
        <f>VLOOKUP(A1180,'Medical Examinations'!$B$2:$K$2337,5,0)</f>
        <v>No</v>
      </c>
      <c r="G1180" t="str">
        <f>VLOOKUP(A1180,'Medical Examinations'!$B$2:$K$2337,6,0)</f>
        <v>No</v>
      </c>
      <c r="H1180">
        <f>VLOOKUP(A1180,'Medical Examinations'!$B$2:$K$2337,7,0)</f>
        <v>2</v>
      </c>
      <c r="I1180" t="str">
        <f>VLOOKUP(A1180,'Medical Examinations'!$B$2:$K$2337,8,0)</f>
        <v>No</v>
      </c>
      <c r="J1180" t="str">
        <f>VLOOKUP(A1180,'Medical Examinations'!$B$2:$K$2337,9,0)</f>
        <v>Normal Weight</v>
      </c>
      <c r="K1180" t="str">
        <f>VLOOKUP(A1180,'Medical Examinations'!$B$2:$K$2337,10,0)</f>
        <v>Normal</v>
      </c>
      <c r="L1180" s="14" t="e">
        <f>VLOOKUP(A1180,'Hospitalisation Details'!B1180:L3525,10,0)</f>
        <v>#N/A</v>
      </c>
      <c r="M1180">
        <f>VLOOKUP(A1180,'Hospitalisation Details'!$B$2:$L$2347,6,0)</f>
        <v>9582.5400000000009</v>
      </c>
      <c r="N1180" t="str">
        <f>VLOOKUP(A1180,'Hospitalisation Details'!$B$2:$L$2347,7,0)</f>
        <v>tier - 3</v>
      </c>
      <c r="O1180" t="str">
        <f>VLOOKUP(A1180,'Hospitalisation Details'!$B$2:$L$2347,8,0)</f>
        <v>tier - 2</v>
      </c>
      <c r="P1180" t="str">
        <f>VLOOKUP(A1180,'Hospitalisation Details'!$B$2:$L$2347,9,0)</f>
        <v>R1013</v>
      </c>
      <c r="Q1180">
        <f>VLOOKUP(A1180,'Hospitalisation Details'!$B$2:$L$2347,11,0)</f>
        <v>56</v>
      </c>
    </row>
    <row r="1181" spans="1:17" ht="15.6" x14ac:dyDescent="0.3">
      <c r="A1181" s="1" t="s">
        <v>1191</v>
      </c>
      <c r="B1181" t="str">
        <f>VLOOKUP(A1181,'Customer Names'!$A$2:$E$2336,5,)</f>
        <v xml:space="preserve">  Amy</v>
      </c>
      <c r="C1181">
        <f>VLOOKUP(A1181,'Medical Examinations'!$B$2:$K$2337,2,)</f>
        <v>22.61</v>
      </c>
      <c r="D1181">
        <f>VLOOKUP(A1181,'Medical Examinations'!$B$2:$K$2337,3,0)</f>
        <v>9.6300000000000008</v>
      </c>
      <c r="E1181" t="str">
        <f>VLOOKUP(A1181,'Medical Examinations'!$B$2:$K$2336,4,0)</f>
        <v>No</v>
      </c>
      <c r="F1181" t="str">
        <f>VLOOKUP(A1181,'Medical Examinations'!$B$2:$K$2337,5,0)</f>
        <v>No</v>
      </c>
      <c r="G1181" t="str">
        <f>VLOOKUP(A1181,'Medical Examinations'!$B$2:$K$2337,6,0)</f>
        <v>No</v>
      </c>
      <c r="H1181">
        <f>VLOOKUP(A1181,'Medical Examinations'!$B$2:$K$2337,7,0)</f>
        <v>2</v>
      </c>
      <c r="I1181" t="str">
        <f>VLOOKUP(A1181,'Medical Examinations'!$B$2:$K$2337,8,0)</f>
        <v>No</v>
      </c>
      <c r="J1181" t="str">
        <f>VLOOKUP(A1181,'Medical Examinations'!$B$2:$K$2337,9,0)</f>
        <v>Normal Weight</v>
      </c>
      <c r="K1181" t="str">
        <f>VLOOKUP(A1181,'Medical Examinations'!$B$2:$K$2337,10,0)</f>
        <v>Diabetes</v>
      </c>
      <c r="L1181" s="14" t="e">
        <f>VLOOKUP(A1181,'Hospitalisation Details'!B1181:L3526,10,0)</f>
        <v>#N/A</v>
      </c>
      <c r="M1181">
        <f>VLOOKUP(A1181,'Hospitalisation Details'!$B$2:$L$2347,6,0)</f>
        <v>9566.99</v>
      </c>
      <c r="N1181" t="str">
        <f>VLOOKUP(A1181,'Hospitalisation Details'!$B$2:$L$2347,7,0)</f>
        <v>tier - 2</v>
      </c>
      <c r="O1181" t="str">
        <f>VLOOKUP(A1181,'Hospitalisation Details'!$B$2:$L$2347,8,0)</f>
        <v>tier - 1</v>
      </c>
      <c r="P1181" t="str">
        <f>VLOOKUP(A1181,'Hospitalisation Details'!$B$2:$L$2347,9,0)</f>
        <v>R1012</v>
      </c>
      <c r="Q1181">
        <f>VLOOKUP(A1181,'Hospitalisation Details'!$B$2:$L$2347,11,0)</f>
        <v>49</v>
      </c>
    </row>
    <row r="1182" spans="1:17" ht="15.6" x14ac:dyDescent="0.3">
      <c r="A1182" s="1" t="s">
        <v>1190</v>
      </c>
      <c r="B1182" t="str">
        <f>VLOOKUP(A1182,'Customer Names'!$A$2:$E$2336,5,)</f>
        <v xml:space="preserve">  Adam</v>
      </c>
      <c r="C1182">
        <f>VLOOKUP(A1182,'Medical Examinations'!$B$2:$K$2337,2,)</f>
        <v>34.299999999999997</v>
      </c>
      <c r="D1182">
        <f>VLOOKUP(A1182,'Medical Examinations'!$B$2:$K$2337,3,0)</f>
        <v>10.37</v>
      </c>
      <c r="E1182" t="str">
        <f>VLOOKUP(A1182,'Medical Examinations'!$B$2:$K$2336,4,0)</f>
        <v>No</v>
      </c>
      <c r="F1182" t="str">
        <f>VLOOKUP(A1182,'Medical Examinations'!$B$2:$K$2337,5,0)</f>
        <v>No</v>
      </c>
      <c r="G1182" t="str">
        <f>VLOOKUP(A1182,'Medical Examinations'!$B$2:$K$2337,6,0)</f>
        <v>No</v>
      </c>
      <c r="H1182">
        <f>VLOOKUP(A1182,'Medical Examinations'!$B$2:$K$2337,7,0)</f>
        <v>0</v>
      </c>
      <c r="I1182" t="str">
        <f>VLOOKUP(A1182,'Medical Examinations'!$B$2:$K$2337,8,0)</f>
        <v>No</v>
      </c>
      <c r="J1182" t="str">
        <f>VLOOKUP(A1182,'Medical Examinations'!$B$2:$K$2337,9,0)</f>
        <v>Obesity</v>
      </c>
      <c r="K1182" t="str">
        <f>VLOOKUP(A1182,'Medical Examinations'!$B$2:$K$2337,10,0)</f>
        <v>Diabetes</v>
      </c>
      <c r="L1182" s="14" t="e">
        <f>VLOOKUP(A1182,'Hospitalisation Details'!B1182:L3527,10,0)</f>
        <v>#N/A</v>
      </c>
      <c r="M1182">
        <f>VLOOKUP(A1182,'Hospitalisation Details'!$B$2:$L$2347,6,0)</f>
        <v>9563.0300000000007</v>
      </c>
      <c r="N1182" t="str">
        <f>VLOOKUP(A1182,'Hospitalisation Details'!$B$2:$L$2347,7,0)</f>
        <v>tier - 3</v>
      </c>
      <c r="O1182" t="str">
        <f>VLOOKUP(A1182,'Hospitalisation Details'!$B$2:$L$2347,8,0)</f>
        <v>tier - 1</v>
      </c>
      <c r="P1182" t="str">
        <f>VLOOKUP(A1182,'Hospitalisation Details'!$B$2:$L$2347,9,0)</f>
        <v>R1011</v>
      </c>
      <c r="Q1182">
        <f>VLOOKUP(A1182,'Hospitalisation Details'!$B$2:$L$2347,11,0)</f>
        <v>48</v>
      </c>
    </row>
    <row r="1183" spans="1:17" ht="15.6" x14ac:dyDescent="0.3">
      <c r="A1183" s="1" t="s">
        <v>1189</v>
      </c>
      <c r="B1183" t="str">
        <f>VLOOKUP(A1183,'Customer Names'!$A$2:$E$2336,5,)</f>
        <v xml:space="preserve">  Kristin M</v>
      </c>
      <c r="C1183">
        <f>VLOOKUP(A1183,'Medical Examinations'!$B$2:$K$2337,2,)</f>
        <v>46.09</v>
      </c>
      <c r="D1183">
        <f>VLOOKUP(A1183,'Medical Examinations'!$B$2:$K$2337,3,0)</f>
        <v>5.44</v>
      </c>
      <c r="E1183" t="str">
        <f>VLOOKUP(A1183,'Medical Examinations'!$B$2:$K$2336,4,0)</f>
        <v>No</v>
      </c>
      <c r="F1183" t="str">
        <f>VLOOKUP(A1183,'Medical Examinations'!$B$2:$K$2337,5,0)</f>
        <v>No</v>
      </c>
      <c r="G1183" t="str">
        <f>VLOOKUP(A1183,'Medical Examinations'!$B$2:$K$2337,6,0)</f>
        <v>No</v>
      </c>
      <c r="H1183">
        <f>VLOOKUP(A1183,'Medical Examinations'!$B$2:$K$2337,7,0)</f>
        <v>2</v>
      </c>
      <c r="I1183" t="str">
        <f>VLOOKUP(A1183,'Medical Examinations'!$B$2:$K$2337,8,0)</f>
        <v>No</v>
      </c>
      <c r="J1183" t="str">
        <f>VLOOKUP(A1183,'Medical Examinations'!$B$2:$K$2337,9,0)</f>
        <v>Obesity</v>
      </c>
      <c r="K1183" t="str">
        <f>VLOOKUP(A1183,'Medical Examinations'!$B$2:$K$2337,10,0)</f>
        <v>Normal</v>
      </c>
      <c r="L1183" s="14" t="e">
        <f>VLOOKUP(A1183,'Hospitalisation Details'!B1183:L3528,10,0)</f>
        <v>#N/A</v>
      </c>
      <c r="M1183">
        <f>VLOOKUP(A1183,'Hospitalisation Details'!$B$2:$L$2347,6,0)</f>
        <v>9549.57</v>
      </c>
      <c r="N1183" t="str">
        <f>VLOOKUP(A1183,'Hospitalisation Details'!$B$2:$L$2347,7,0)</f>
        <v>tier - 2</v>
      </c>
      <c r="O1183" t="str">
        <f>VLOOKUP(A1183,'Hospitalisation Details'!$B$2:$L$2347,8,0)</f>
        <v>tier - 1</v>
      </c>
      <c r="P1183" t="str">
        <f>VLOOKUP(A1183,'Hospitalisation Details'!$B$2:$L$2347,9,0)</f>
        <v>R1013</v>
      </c>
      <c r="Q1183">
        <f>VLOOKUP(A1183,'Hospitalisation Details'!$B$2:$L$2347,11,0)</f>
        <v>50</v>
      </c>
    </row>
    <row r="1184" spans="1:17" ht="15.6" x14ac:dyDescent="0.3">
      <c r="A1184" s="1" t="s">
        <v>1188</v>
      </c>
      <c r="B1184" t="str">
        <f>VLOOKUP(A1184,'Customer Names'!$A$2:$E$2336,5,)</f>
        <v xml:space="preserve">  Mary-Lynn B</v>
      </c>
      <c r="C1184">
        <f>VLOOKUP(A1184,'Medical Examinations'!$B$2:$K$2337,2,)</f>
        <v>44.744999999999997</v>
      </c>
      <c r="D1184">
        <f>VLOOKUP(A1184,'Medical Examinations'!$B$2:$K$2337,3,0)</f>
        <v>5.19</v>
      </c>
      <c r="E1184" t="str">
        <f>VLOOKUP(A1184,'Medical Examinations'!$B$2:$K$2336,4,0)</f>
        <v>No</v>
      </c>
      <c r="F1184" t="str">
        <f>VLOOKUP(A1184,'Medical Examinations'!$B$2:$K$2337,5,0)</f>
        <v>No</v>
      </c>
      <c r="G1184" t="str">
        <f>VLOOKUP(A1184,'Medical Examinations'!$B$2:$K$2337,6,0)</f>
        <v>No</v>
      </c>
      <c r="H1184">
        <f>VLOOKUP(A1184,'Medical Examinations'!$B$2:$K$2337,7,0)</f>
        <v>2</v>
      </c>
      <c r="I1184" t="str">
        <f>VLOOKUP(A1184,'Medical Examinations'!$B$2:$K$2337,8,0)</f>
        <v>No</v>
      </c>
      <c r="J1184" t="str">
        <f>VLOOKUP(A1184,'Medical Examinations'!$B$2:$K$2337,9,0)</f>
        <v>Obesity</v>
      </c>
      <c r="K1184" t="str">
        <f>VLOOKUP(A1184,'Medical Examinations'!$B$2:$K$2337,10,0)</f>
        <v>Normal</v>
      </c>
      <c r="L1184" s="14" t="e">
        <f>VLOOKUP(A1184,'Hospitalisation Details'!B1184:L3529,10,0)</f>
        <v>#N/A</v>
      </c>
      <c r="M1184">
        <f>VLOOKUP(A1184,'Hospitalisation Details'!$B$2:$L$2347,6,0)</f>
        <v>9541.7000000000007</v>
      </c>
      <c r="N1184" t="str">
        <f>VLOOKUP(A1184,'Hospitalisation Details'!$B$2:$L$2347,7,0)</f>
        <v>tier - 2</v>
      </c>
      <c r="O1184" t="str">
        <f>VLOOKUP(A1184,'Hospitalisation Details'!$B$2:$L$2347,8,0)</f>
        <v>tier - 1</v>
      </c>
      <c r="P1184" t="str">
        <f>VLOOKUP(A1184,'Hospitalisation Details'!$B$2:$L$2347,9,0)</f>
        <v>R1024</v>
      </c>
      <c r="Q1184">
        <f>VLOOKUP(A1184,'Hospitalisation Details'!$B$2:$L$2347,11,0)</f>
        <v>50</v>
      </c>
    </row>
    <row r="1185" spans="1:17" ht="15.6" x14ac:dyDescent="0.3">
      <c r="A1185" s="1" t="s">
        <v>1187</v>
      </c>
      <c r="B1185" t="str">
        <f>VLOOKUP(A1185,'Customer Names'!$A$2:$E$2336,5,)</f>
        <v xml:space="preserve">  Jamie A</v>
      </c>
      <c r="C1185">
        <f>VLOOKUP(A1185,'Medical Examinations'!$B$2:$K$2337,2,)</f>
        <v>26.33</v>
      </c>
      <c r="D1185">
        <f>VLOOKUP(A1185,'Medical Examinations'!$B$2:$K$2337,3,0)</f>
        <v>11.8</v>
      </c>
      <c r="E1185" t="str">
        <f>VLOOKUP(A1185,'Medical Examinations'!$B$2:$K$2336,4,0)</f>
        <v>Yes</v>
      </c>
      <c r="F1185" t="str">
        <f>VLOOKUP(A1185,'Medical Examinations'!$B$2:$K$2337,5,0)</f>
        <v>No</v>
      </c>
      <c r="G1185" t="str">
        <f>VLOOKUP(A1185,'Medical Examinations'!$B$2:$K$2337,6,0)</f>
        <v>No</v>
      </c>
      <c r="H1185">
        <f>VLOOKUP(A1185,'Medical Examinations'!$B$2:$K$2337,7,0)</f>
        <v>1</v>
      </c>
      <c r="I1185" t="str">
        <f>VLOOKUP(A1185,'Medical Examinations'!$B$2:$K$2337,8,0)</f>
        <v>No</v>
      </c>
      <c r="J1185" t="str">
        <f>VLOOKUP(A1185,'Medical Examinations'!$B$2:$K$2337,9,0)</f>
        <v>Overweight</v>
      </c>
      <c r="K1185" t="str">
        <f>VLOOKUP(A1185,'Medical Examinations'!$B$2:$K$2337,10,0)</f>
        <v>Diabetes</v>
      </c>
      <c r="L1185" s="14" t="e">
        <f>VLOOKUP(A1185,'Hospitalisation Details'!B1185:L3530,10,0)</f>
        <v>#N/A</v>
      </c>
      <c r="M1185">
        <f>VLOOKUP(A1185,'Hospitalisation Details'!$B$2:$L$2347,6,0)</f>
        <v>9540.17</v>
      </c>
      <c r="N1185" t="str">
        <f>VLOOKUP(A1185,'Hospitalisation Details'!$B$2:$L$2347,7,0)</f>
        <v>tier - 2</v>
      </c>
      <c r="O1185" t="str">
        <f>VLOOKUP(A1185,'Hospitalisation Details'!$B$2:$L$2347,8,0)</f>
        <v>tier - 2</v>
      </c>
      <c r="P1185" t="str">
        <f>VLOOKUP(A1185,'Hospitalisation Details'!$B$2:$L$2347,9,0)</f>
        <v>R1024</v>
      </c>
      <c r="Q1185">
        <f>VLOOKUP(A1185,'Hospitalisation Details'!$B$2:$L$2347,11,0)</f>
        <v>47</v>
      </c>
    </row>
    <row r="1186" spans="1:17" ht="15.6" x14ac:dyDescent="0.3">
      <c r="A1186" s="1" t="s">
        <v>1186</v>
      </c>
      <c r="B1186" t="str">
        <f>VLOOKUP(A1186,'Customer Names'!$A$2:$E$2336,5,)</f>
        <v xml:space="preserve">  Jeffrey A</v>
      </c>
      <c r="C1186">
        <f>VLOOKUP(A1186,'Medical Examinations'!$B$2:$K$2337,2,)</f>
        <v>26.6</v>
      </c>
      <c r="D1186">
        <f>VLOOKUP(A1186,'Medical Examinations'!$B$2:$K$2337,3,0)</f>
        <v>8.3800000000000008</v>
      </c>
      <c r="E1186" t="str">
        <f>VLOOKUP(A1186,'Medical Examinations'!$B$2:$K$2336,4,0)</f>
        <v>No</v>
      </c>
      <c r="F1186" t="str">
        <f>VLOOKUP(A1186,'Medical Examinations'!$B$2:$K$2337,5,0)</f>
        <v>No</v>
      </c>
      <c r="G1186" t="str">
        <f>VLOOKUP(A1186,'Medical Examinations'!$B$2:$K$2337,6,0)</f>
        <v>No</v>
      </c>
      <c r="H1186">
        <f>VLOOKUP(A1186,'Medical Examinations'!$B$2:$K$2337,7,0)</f>
        <v>2</v>
      </c>
      <c r="I1186" t="str">
        <f>VLOOKUP(A1186,'Medical Examinations'!$B$2:$K$2337,8,0)</f>
        <v>No</v>
      </c>
      <c r="J1186" t="str">
        <f>VLOOKUP(A1186,'Medical Examinations'!$B$2:$K$2337,9,0)</f>
        <v>Overweight</v>
      </c>
      <c r="K1186" t="str">
        <f>VLOOKUP(A1186,'Medical Examinations'!$B$2:$K$2337,10,0)</f>
        <v>Diabetes</v>
      </c>
      <c r="L1186" s="14" t="e">
        <f>VLOOKUP(A1186,'Hospitalisation Details'!B1186:L3531,10,0)</f>
        <v>#N/A</v>
      </c>
      <c r="M1186">
        <f>VLOOKUP(A1186,'Hospitalisation Details'!$B$2:$L$2347,6,0)</f>
        <v>9538.65</v>
      </c>
      <c r="N1186" t="str">
        <f>VLOOKUP(A1186,'Hospitalisation Details'!$B$2:$L$2347,7,0)</f>
        <v>tier - 2</v>
      </c>
      <c r="O1186" t="str">
        <f>VLOOKUP(A1186,'Hospitalisation Details'!$B$2:$L$2347,8,0)</f>
        <v>tier - 3</v>
      </c>
      <c r="P1186" t="str">
        <f>VLOOKUP(A1186,'Hospitalisation Details'!$B$2:$L$2347,9,0)</f>
        <v>R1021</v>
      </c>
      <c r="Q1186">
        <f>VLOOKUP(A1186,'Hospitalisation Details'!$B$2:$L$2347,11,0)</f>
        <v>49</v>
      </c>
    </row>
    <row r="1187" spans="1:17" ht="15.6" x14ac:dyDescent="0.3">
      <c r="A1187" s="1" t="s">
        <v>1185</v>
      </c>
      <c r="B1187" t="str">
        <f>VLOOKUP(A1187,'Customer Names'!$A$2:$E$2336,5,)</f>
        <v xml:space="preserve">  Nicole</v>
      </c>
      <c r="C1187">
        <f>VLOOKUP(A1187,'Medical Examinations'!$B$2:$K$2337,2,)</f>
        <v>27.5</v>
      </c>
      <c r="D1187">
        <f>VLOOKUP(A1187,'Medical Examinations'!$B$2:$K$2337,3,0)</f>
        <v>7.58</v>
      </c>
      <c r="E1187" t="str">
        <f>VLOOKUP(A1187,'Medical Examinations'!$B$2:$K$2336,4,0)</f>
        <v>No</v>
      </c>
      <c r="F1187" t="str">
        <f>VLOOKUP(A1187,'Medical Examinations'!$B$2:$K$2337,5,0)</f>
        <v>No</v>
      </c>
      <c r="G1187" t="str">
        <f>VLOOKUP(A1187,'Medical Examinations'!$B$2:$K$2337,6,0)</f>
        <v>No</v>
      </c>
      <c r="H1187">
        <f>VLOOKUP(A1187,'Medical Examinations'!$B$2:$K$2337,7,0)</f>
        <v>0</v>
      </c>
      <c r="I1187" t="str">
        <f>VLOOKUP(A1187,'Medical Examinations'!$B$2:$K$2337,8,0)</f>
        <v>No</v>
      </c>
      <c r="J1187" t="str">
        <f>VLOOKUP(A1187,'Medical Examinations'!$B$2:$K$2337,9,0)</f>
        <v>Overweight</v>
      </c>
      <c r="K1187" t="str">
        <f>VLOOKUP(A1187,'Medical Examinations'!$B$2:$K$2337,10,0)</f>
        <v>Diabetes</v>
      </c>
      <c r="L1187" s="14" t="e">
        <f>VLOOKUP(A1187,'Hospitalisation Details'!B1187:L3532,10,0)</f>
        <v>#N/A</v>
      </c>
      <c r="M1187">
        <f>VLOOKUP(A1187,'Hospitalisation Details'!$B$2:$L$2347,6,0)</f>
        <v>9528.9</v>
      </c>
      <c r="N1187" t="str">
        <f>VLOOKUP(A1187,'Hospitalisation Details'!$B$2:$L$2347,7,0)</f>
        <v>tier - 2</v>
      </c>
      <c r="O1187" t="str">
        <f>VLOOKUP(A1187,'Hospitalisation Details'!$B$2:$L$2347,8,0)</f>
        <v>tier - 2</v>
      </c>
      <c r="P1187" t="str">
        <f>VLOOKUP(A1187,'Hospitalisation Details'!$B$2:$L$2347,9,0)</f>
        <v>R1011</v>
      </c>
      <c r="Q1187">
        <f>VLOOKUP(A1187,'Hospitalisation Details'!$B$2:$L$2347,11,0)</f>
        <v>51</v>
      </c>
    </row>
    <row r="1188" spans="1:17" ht="15.6" x14ac:dyDescent="0.3">
      <c r="A1188" s="1" t="s">
        <v>1184</v>
      </c>
      <c r="B1188" t="str">
        <f>VLOOKUP(A1188,'Customer Names'!$A$2:$E$2336,5,)</f>
        <v xml:space="preserve">  Audrey</v>
      </c>
      <c r="C1188">
        <f>VLOOKUP(A1188,'Medical Examinations'!$B$2:$K$2337,2,)</f>
        <v>41.55</v>
      </c>
      <c r="D1188">
        <f>VLOOKUP(A1188,'Medical Examinations'!$B$2:$K$2337,3,0)</f>
        <v>4.6100000000000003</v>
      </c>
      <c r="E1188" t="str">
        <f>VLOOKUP(A1188,'Medical Examinations'!$B$2:$K$2336,4,0)</f>
        <v>No</v>
      </c>
      <c r="F1188" t="str">
        <f>VLOOKUP(A1188,'Medical Examinations'!$B$2:$K$2337,5,0)</f>
        <v>No</v>
      </c>
      <c r="G1188" t="str">
        <f>VLOOKUP(A1188,'Medical Examinations'!$B$2:$K$2337,6,0)</f>
        <v>No</v>
      </c>
      <c r="H1188">
        <f>VLOOKUP(A1188,'Medical Examinations'!$B$2:$K$2337,7,0)</f>
        <v>1</v>
      </c>
      <c r="I1188" t="str">
        <f>VLOOKUP(A1188,'Medical Examinations'!$B$2:$K$2337,8,0)</f>
        <v>No</v>
      </c>
      <c r="J1188" t="str">
        <f>VLOOKUP(A1188,'Medical Examinations'!$B$2:$K$2337,9,0)</f>
        <v>Obesity</v>
      </c>
      <c r="K1188" t="str">
        <f>VLOOKUP(A1188,'Medical Examinations'!$B$2:$K$2337,10,0)</f>
        <v>Normal</v>
      </c>
      <c r="L1188" s="14" t="e">
        <f>VLOOKUP(A1188,'Hospitalisation Details'!B1188:L3533,10,0)</f>
        <v>#N/A</v>
      </c>
      <c r="M1188">
        <f>VLOOKUP(A1188,'Hospitalisation Details'!$B$2:$L$2347,6,0)</f>
        <v>9507.68</v>
      </c>
      <c r="N1188" t="str">
        <f>VLOOKUP(A1188,'Hospitalisation Details'!$B$2:$L$2347,7,0)</f>
        <v>tier - 2</v>
      </c>
      <c r="O1188" t="str">
        <f>VLOOKUP(A1188,'Hospitalisation Details'!$B$2:$L$2347,8,0)</f>
        <v>tier - 1</v>
      </c>
      <c r="P1188" t="str">
        <f>VLOOKUP(A1188,'Hospitalisation Details'!$B$2:$L$2347,9,0)</f>
        <v>R1012</v>
      </c>
      <c r="Q1188">
        <f>VLOOKUP(A1188,'Hospitalisation Details'!$B$2:$L$2347,11,0)</f>
        <v>30</v>
      </c>
    </row>
    <row r="1189" spans="1:17" ht="15.6" x14ac:dyDescent="0.3">
      <c r="A1189" s="1" t="s">
        <v>1183</v>
      </c>
      <c r="B1189" t="str">
        <f>VLOOKUP(A1189,'Customer Names'!$A$2:$E$2336,5,)</f>
        <v xml:space="preserve">  Jacob</v>
      </c>
      <c r="C1189">
        <f>VLOOKUP(A1189,'Medical Examinations'!$B$2:$K$2337,2,)</f>
        <v>41.47</v>
      </c>
      <c r="D1189">
        <f>VLOOKUP(A1189,'Medical Examinations'!$B$2:$K$2337,3,0)</f>
        <v>4.7</v>
      </c>
      <c r="E1189" t="str">
        <f>VLOOKUP(A1189,'Medical Examinations'!$B$2:$K$2336,4,0)</f>
        <v>Yes</v>
      </c>
      <c r="F1189" t="str">
        <f>VLOOKUP(A1189,'Medical Examinations'!$B$2:$K$2337,5,0)</f>
        <v>No</v>
      </c>
      <c r="G1189" t="str">
        <f>VLOOKUP(A1189,'Medical Examinations'!$B$2:$K$2337,6,0)</f>
        <v>Yes</v>
      </c>
      <c r="H1189">
        <f>VLOOKUP(A1189,'Medical Examinations'!$B$2:$K$2337,7,0)</f>
        <v>1</v>
      </c>
      <c r="I1189" t="str">
        <f>VLOOKUP(A1189,'Medical Examinations'!$B$2:$K$2337,8,0)</f>
        <v>No</v>
      </c>
      <c r="J1189" t="str">
        <f>VLOOKUP(A1189,'Medical Examinations'!$B$2:$K$2337,9,0)</f>
        <v>Obesity</v>
      </c>
      <c r="K1189" t="str">
        <f>VLOOKUP(A1189,'Medical Examinations'!$B$2:$K$2337,10,0)</f>
        <v>Normal</v>
      </c>
      <c r="L1189" s="14" t="e">
        <f>VLOOKUP(A1189,'Hospitalisation Details'!B1189:L3534,10,0)</f>
        <v>#N/A</v>
      </c>
      <c r="M1189">
        <f>VLOOKUP(A1189,'Hospitalisation Details'!$B$2:$L$2347,6,0)</f>
        <v>9504.31</v>
      </c>
      <c r="N1189" t="str">
        <f>VLOOKUP(A1189,'Hospitalisation Details'!$B$2:$L$2347,7,0)</f>
        <v>tier - 3</v>
      </c>
      <c r="O1189" t="str">
        <f>VLOOKUP(A1189,'Hospitalisation Details'!$B$2:$L$2347,8,0)</f>
        <v>tier - 2</v>
      </c>
      <c r="P1189" t="str">
        <f>VLOOKUP(A1189,'Hospitalisation Details'!$B$2:$L$2347,9,0)</f>
        <v>R1013</v>
      </c>
      <c r="Q1189">
        <f>VLOOKUP(A1189,'Hospitalisation Details'!$B$2:$L$2347,11,0)</f>
        <v>53</v>
      </c>
    </row>
    <row r="1190" spans="1:17" ht="15.6" x14ac:dyDescent="0.3">
      <c r="A1190" s="1" t="s">
        <v>1182</v>
      </c>
      <c r="B1190" t="str">
        <f>VLOOKUP(A1190,'Customer Names'!$A$2:$E$2336,5,)</f>
        <v xml:space="preserve">  Daniel S</v>
      </c>
      <c r="C1190">
        <f>VLOOKUP(A1190,'Medical Examinations'!$B$2:$K$2337,2,)</f>
        <v>24.795000000000002</v>
      </c>
      <c r="D1190">
        <f>VLOOKUP(A1190,'Medical Examinations'!$B$2:$K$2337,3,0)</f>
        <v>6.05</v>
      </c>
      <c r="E1190" t="str">
        <f>VLOOKUP(A1190,'Medical Examinations'!$B$2:$K$2336,4,0)</f>
        <v>Yes</v>
      </c>
      <c r="F1190" t="str">
        <f>VLOOKUP(A1190,'Medical Examinations'!$B$2:$K$2337,5,0)</f>
        <v>No</v>
      </c>
      <c r="G1190" t="str">
        <f>VLOOKUP(A1190,'Medical Examinations'!$B$2:$K$2337,6,0)</f>
        <v>No</v>
      </c>
      <c r="H1190">
        <f>VLOOKUP(A1190,'Medical Examinations'!$B$2:$K$2337,7,0)</f>
        <v>0</v>
      </c>
      <c r="I1190" t="str">
        <f>VLOOKUP(A1190,'Medical Examinations'!$B$2:$K$2337,8,0)</f>
        <v>No</v>
      </c>
      <c r="J1190" t="str">
        <f>VLOOKUP(A1190,'Medical Examinations'!$B$2:$K$2337,9,0)</f>
        <v>Normal Weight</v>
      </c>
      <c r="K1190" t="str">
        <f>VLOOKUP(A1190,'Medical Examinations'!$B$2:$K$2337,10,0)</f>
        <v>Prediabetes</v>
      </c>
      <c r="L1190" s="14" t="e">
        <f>VLOOKUP(A1190,'Hospitalisation Details'!B1190:L3535,10,0)</f>
        <v>#N/A</v>
      </c>
      <c r="M1190">
        <f>VLOOKUP(A1190,'Hospitalisation Details'!$B$2:$L$2347,6,0)</f>
        <v>9500.57</v>
      </c>
      <c r="N1190" t="str">
        <f>VLOOKUP(A1190,'Hospitalisation Details'!$B$2:$L$2347,7,0)</f>
        <v>tier - 2</v>
      </c>
      <c r="O1190" t="str">
        <f>VLOOKUP(A1190,'Hospitalisation Details'!$B$2:$L$2347,8,0)</f>
        <v>tier - 3</v>
      </c>
      <c r="P1190" t="str">
        <f>VLOOKUP(A1190,'Hospitalisation Details'!$B$2:$L$2347,9,0)</f>
        <v>R1017</v>
      </c>
      <c r="Q1190">
        <f>VLOOKUP(A1190,'Hospitalisation Details'!$B$2:$L$2347,11,0)</f>
        <v>46</v>
      </c>
    </row>
    <row r="1191" spans="1:17" ht="15.6" x14ac:dyDescent="0.3">
      <c r="A1191" s="1" t="s">
        <v>1181</v>
      </c>
      <c r="B1191" t="str">
        <f>VLOOKUP(A1191,'Customer Names'!$A$2:$E$2336,5,)</f>
        <v xml:space="preserve">  Marc C</v>
      </c>
      <c r="C1191">
        <f>VLOOKUP(A1191,'Medical Examinations'!$B$2:$K$2337,2,)</f>
        <v>29.48</v>
      </c>
      <c r="D1191">
        <f>VLOOKUP(A1191,'Medical Examinations'!$B$2:$K$2337,3,0)</f>
        <v>5.63</v>
      </c>
      <c r="E1191" t="str">
        <f>VLOOKUP(A1191,'Medical Examinations'!$B$2:$K$2336,4,0)</f>
        <v>Yes</v>
      </c>
      <c r="F1191" t="str">
        <f>VLOOKUP(A1191,'Medical Examinations'!$B$2:$K$2337,5,0)</f>
        <v>No</v>
      </c>
      <c r="G1191" t="str">
        <f>VLOOKUP(A1191,'Medical Examinations'!$B$2:$K$2337,6,0)</f>
        <v>Yes</v>
      </c>
      <c r="H1191">
        <f>VLOOKUP(A1191,'Medical Examinations'!$B$2:$K$2337,7,0)</f>
        <v>1</v>
      </c>
      <c r="I1191" t="str">
        <f>VLOOKUP(A1191,'Medical Examinations'!$B$2:$K$2337,8,0)</f>
        <v>No</v>
      </c>
      <c r="J1191" t="str">
        <f>VLOOKUP(A1191,'Medical Examinations'!$B$2:$K$2337,9,0)</f>
        <v>Overweight</v>
      </c>
      <c r="K1191" t="str">
        <f>VLOOKUP(A1191,'Medical Examinations'!$B$2:$K$2337,10,0)</f>
        <v>Normal</v>
      </c>
      <c r="L1191" s="14" t="e">
        <f>VLOOKUP(A1191,'Hospitalisation Details'!B1191:L3536,10,0)</f>
        <v>#N/A</v>
      </c>
      <c r="M1191">
        <f>VLOOKUP(A1191,'Hospitalisation Details'!$B$2:$L$2347,6,0)</f>
        <v>9487.64</v>
      </c>
      <c r="N1191" t="str">
        <f>VLOOKUP(A1191,'Hospitalisation Details'!$B$2:$L$2347,7,0)</f>
        <v>tier - 2</v>
      </c>
      <c r="O1191" t="str">
        <f>VLOOKUP(A1191,'Hospitalisation Details'!$B$2:$L$2347,8,0)</f>
        <v>tier - 2</v>
      </c>
      <c r="P1191" t="str">
        <f>VLOOKUP(A1191,'Hospitalisation Details'!$B$2:$L$2347,9,0)</f>
        <v>R1013</v>
      </c>
      <c r="Q1191">
        <f>VLOOKUP(A1191,'Hospitalisation Details'!$B$2:$L$2347,11,0)</f>
        <v>54</v>
      </c>
    </row>
    <row r="1192" spans="1:17" ht="15.6" x14ac:dyDescent="0.3">
      <c r="A1192" s="1" t="s">
        <v>1180</v>
      </c>
      <c r="B1192" t="str">
        <f>VLOOKUP(A1192,'Customer Names'!$A$2:$E$2336,5,)</f>
        <v xml:space="preserve">  Mark S</v>
      </c>
      <c r="C1192">
        <f>VLOOKUP(A1192,'Medical Examinations'!$B$2:$K$2337,2,)</f>
        <v>28.09</v>
      </c>
      <c r="D1192">
        <f>VLOOKUP(A1192,'Medical Examinations'!$B$2:$K$2337,3,0)</f>
        <v>6.06</v>
      </c>
      <c r="E1192" t="str">
        <f>VLOOKUP(A1192,'Medical Examinations'!$B$2:$K$2336,4,0)</f>
        <v>No</v>
      </c>
      <c r="F1192" t="str">
        <f>VLOOKUP(A1192,'Medical Examinations'!$B$2:$K$2337,5,0)</f>
        <v>No</v>
      </c>
      <c r="G1192" t="str">
        <f>VLOOKUP(A1192,'Medical Examinations'!$B$2:$K$2337,6,0)</f>
        <v>Yes</v>
      </c>
      <c r="H1192">
        <f>VLOOKUP(A1192,'Medical Examinations'!$B$2:$K$2337,7,0)</f>
        <v>1</v>
      </c>
      <c r="I1192" t="str">
        <f>VLOOKUP(A1192,'Medical Examinations'!$B$2:$K$2337,8,0)</f>
        <v>No</v>
      </c>
      <c r="J1192" t="str">
        <f>VLOOKUP(A1192,'Medical Examinations'!$B$2:$K$2337,9,0)</f>
        <v>Overweight</v>
      </c>
      <c r="K1192" t="str">
        <f>VLOOKUP(A1192,'Medical Examinations'!$B$2:$K$2337,10,0)</f>
        <v>Prediabetes</v>
      </c>
      <c r="L1192" s="14" t="e">
        <f>VLOOKUP(A1192,'Hospitalisation Details'!B1192:L3537,10,0)</f>
        <v>#N/A</v>
      </c>
      <c r="M1192">
        <f>VLOOKUP(A1192,'Hospitalisation Details'!$B$2:$L$2347,6,0)</f>
        <v>9453.92</v>
      </c>
      <c r="N1192" t="str">
        <f>VLOOKUP(A1192,'Hospitalisation Details'!$B$2:$L$2347,7,0)</f>
        <v>tier - 2</v>
      </c>
      <c r="O1192" t="str">
        <f>VLOOKUP(A1192,'Hospitalisation Details'!$B$2:$L$2347,8,0)</f>
        <v>tier - 2</v>
      </c>
      <c r="P1192" t="str">
        <f>VLOOKUP(A1192,'Hospitalisation Details'!$B$2:$L$2347,9,0)</f>
        <v>R1021</v>
      </c>
      <c r="Q1192">
        <f>VLOOKUP(A1192,'Hospitalisation Details'!$B$2:$L$2347,11,0)</f>
        <v>43</v>
      </c>
    </row>
    <row r="1193" spans="1:17" ht="15.6" x14ac:dyDescent="0.3">
      <c r="A1193" s="1" t="s">
        <v>1179</v>
      </c>
      <c r="B1193" t="str">
        <f>VLOOKUP(A1193,'Customer Names'!$A$2:$E$2336,5,)</f>
        <v xml:space="preserve">  Dan</v>
      </c>
      <c r="C1193">
        <f>VLOOKUP(A1193,'Medical Examinations'!$B$2:$K$2337,2,)</f>
        <v>32.729999999999997</v>
      </c>
      <c r="D1193">
        <f>VLOOKUP(A1193,'Medical Examinations'!$B$2:$K$2337,3,0)</f>
        <v>5.19</v>
      </c>
      <c r="E1193" t="str">
        <f>VLOOKUP(A1193,'Medical Examinations'!$B$2:$K$2336,4,0)</f>
        <v>No</v>
      </c>
      <c r="F1193" t="str">
        <f>VLOOKUP(A1193,'Medical Examinations'!$B$2:$K$2337,5,0)</f>
        <v>No</v>
      </c>
      <c r="G1193" t="str">
        <f>VLOOKUP(A1193,'Medical Examinations'!$B$2:$K$2337,6,0)</f>
        <v>No</v>
      </c>
      <c r="H1193">
        <f>VLOOKUP(A1193,'Medical Examinations'!$B$2:$K$2337,7,0)</f>
        <v>1</v>
      </c>
      <c r="I1193" t="str">
        <f>VLOOKUP(A1193,'Medical Examinations'!$B$2:$K$2337,8,0)</f>
        <v>No</v>
      </c>
      <c r="J1193" t="str">
        <f>VLOOKUP(A1193,'Medical Examinations'!$B$2:$K$2337,9,0)</f>
        <v>Obesity</v>
      </c>
      <c r="K1193" t="str">
        <f>VLOOKUP(A1193,'Medical Examinations'!$B$2:$K$2337,10,0)</f>
        <v>Normal</v>
      </c>
      <c r="L1193" s="14" t="e">
        <f>VLOOKUP(A1193,'Hospitalisation Details'!B1193:L3538,10,0)</f>
        <v>#N/A</v>
      </c>
      <c r="M1193">
        <f>VLOOKUP(A1193,'Hospitalisation Details'!$B$2:$L$2347,6,0)</f>
        <v>9448.42</v>
      </c>
      <c r="N1193" t="str">
        <f>VLOOKUP(A1193,'Hospitalisation Details'!$B$2:$L$2347,7,0)</f>
        <v>tier - 2</v>
      </c>
      <c r="O1193" t="str">
        <f>VLOOKUP(A1193,'Hospitalisation Details'!$B$2:$L$2347,8,0)</f>
        <v>tier - 3</v>
      </c>
      <c r="P1193" t="str">
        <f>VLOOKUP(A1193,'Hospitalisation Details'!$B$2:$L$2347,9,0)</f>
        <v>R1021</v>
      </c>
      <c r="Q1193">
        <f>VLOOKUP(A1193,'Hospitalisation Details'!$B$2:$L$2347,11,0)</f>
        <v>35</v>
      </c>
    </row>
    <row r="1194" spans="1:17" ht="15.6" x14ac:dyDescent="0.3">
      <c r="A1194" s="1" t="s">
        <v>1178</v>
      </c>
      <c r="B1194" t="str">
        <f>VLOOKUP(A1194,'Customer Names'!$A$2:$E$2336,5,)</f>
        <v xml:space="preserve">  Gabriela</v>
      </c>
      <c r="C1194">
        <f>VLOOKUP(A1194,'Medical Examinations'!$B$2:$K$2337,2,)</f>
        <v>27.36</v>
      </c>
      <c r="D1194">
        <f>VLOOKUP(A1194,'Medical Examinations'!$B$2:$K$2337,3,0)</f>
        <v>8.9600000000000009</v>
      </c>
      <c r="E1194" t="str">
        <f>VLOOKUP(A1194,'Medical Examinations'!$B$2:$K$2336,4,0)</f>
        <v>No</v>
      </c>
      <c r="F1194" t="str">
        <f>VLOOKUP(A1194,'Medical Examinations'!$B$2:$K$2337,5,0)</f>
        <v>No</v>
      </c>
      <c r="G1194" t="str">
        <f>VLOOKUP(A1194,'Medical Examinations'!$B$2:$K$2337,6,0)</f>
        <v>No</v>
      </c>
      <c r="H1194">
        <f>VLOOKUP(A1194,'Medical Examinations'!$B$2:$K$2337,7,0)</f>
        <v>0</v>
      </c>
      <c r="I1194" t="str">
        <f>VLOOKUP(A1194,'Medical Examinations'!$B$2:$K$2337,8,0)</f>
        <v>No</v>
      </c>
      <c r="J1194" t="str">
        <f>VLOOKUP(A1194,'Medical Examinations'!$B$2:$K$2337,9,0)</f>
        <v>Overweight</v>
      </c>
      <c r="K1194" t="str">
        <f>VLOOKUP(A1194,'Medical Examinations'!$B$2:$K$2337,10,0)</f>
        <v>Diabetes</v>
      </c>
      <c r="L1194" s="14" t="e">
        <f>VLOOKUP(A1194,'Hospitalisation Details'!B1194:L3539,10,0)</f>
        <v>#N/A</v>
      </c>
      <c r="M1194">
        <f>VLOOKUP(A1194,'Hospitalisation Details'!$B$2:$L$2347,6,0)</f>
        <v>9447.3799999999992</v>
      </c>
      <c r="N1194" t="str">
        <f>VLOOKUP(A1194,'Hospitalisation Details'!$B$2:$L$2347,7,0)</f>
        <v>tier - 2</v>
      </c>
      <c r="O1194" t="str">
        <f>VLOOKUP(A1194,'Hospitalisation Details'!$B$2:$L$2347,8,0)</f>
        <v>tier - 3</v>
      </c>
      <c r="P1194" t="str">
        <f>VLOOKUP(A1194,'Hospitalisation Details'!$B$2:$L$2347,9,0)</f>
        <v>R1024</v>
      </c>
      <c r="Q1194">
        <f>VLOOKUP(A1194,'Hospitalisation Details'!$B$2:$L$2347,11,0)</f>
        <v>49</v>
      </c>
    </row>
    <row r="1195" spans="1:17" ht="15.6" x14ac:dyDescent="0.3">
      <c r="A1195" s="1" t="s">
        <v>1177</v>
      </c>
      <c r="B1195" t="str">
        <f>VLOOKUP(A1195,'Customer Names'!$A$2:$E$2336,5,)</f>
        <v xml:space="preserve">  Amanda</v>
      </c>
      <c r="C1195">
        <f>VLOOKUP(A1195,'Medical Examinations'!$B$2:$K$2337,2,)</f>
        <v>27.265000000000001</v>
      </c>
      <c r="D1195">
        <f>VLOOKUP(A1195,'Medical Examinations'!$B$2:$K$2337,3,0)</f>
        <v>11.39</v>
      </c>
      <c r="E1195" t="str">
        <f>VLOOKUP(A1195,'Medical Examinations'!$B$2:$K$2336,4,0)</f>
        <v>No</v>
      </c>
      <c r="F1195" t="str">
        <f>VLOOKUP(A1195,'Medical Examinations'!$B$2:$K$2337,5,0)</f>
        <v>No</v>
      </c>
      <c r="G1195" t="str">
        <f>VLOOKUP(A1195,'Medical Examinations'!$B$2:$K$2337,6,0)</f>
        <v>No</v>
      </c>
      <c r="H1195">
        <f>VLOOKUP(A1195,'Medical Examinations'!$B$2:$K$2337,7,0)</f>
        <v>0</v>
      </c>
      <c r="I1195" t="str">
        <f>VLOOKUP(A1195,'Medical Examinations'!$B$2:$K$2337,8,0)</f>
        <v>No</v>
      </c>
      <c r="J1195" t="str">
        <f>VLOOKUP(A1195,'Medical Examinations'!$B$2:$K$2337,9,0)</f>
        <v>Overweight</v>
      </c>
      <c r="K1195" t="str">
        <f>VLOOKUP(A1195,'Medical Examinations'!$B$2:$K$2337,10,0)</f>
        <v>Diabetes</v>
      </c>
      <c r="L1195" s="14" t="e">
        <f>VLOOKUP(A1195,'Hospitalisation Details'!B1195:L3540,10,0)</f>
        <v>#N/A</v>
      </c>
      <c r="M1195">
        <f>VLOOKUP(A1195,'Hospitalisation Details'!$B$2:$L$2347,6,0)</f>
        <v>9447.25</v>
      </c>
      <c r="N1195" t="str">
        <f>VLOOKUP(A1195,'Hospitalisation Details'!$B$2:$L$2347,7,0)</f>
        <v>tier - 2</v>
      </c>
      <c r="O1195" t="str">
        <f>VLOOKUP(A1195,'Hospitalisation Details'!$B$2:$L$2347,8,0)</f>
        <v>tier - 1</v>
      </c>
      <c r="P1195" t="str">
        <f>VLOOKUP(A1195,'Hospitalisation Details'!$B$2:$L$2347,9,0)</f>
        <v>R1024</v>
      </c>
      <c r="Q1195">
        <f>VLOOKUP(A1195,'Hospitalisation Details'!$B$2:$L$2347,11,0)</f>
        <v>48</v>
      </c>
    </row>
    <row r="1196" spans="1:17" ht="15.6" x14ac:dyDescent="0.3">
      <c r="A1196" s="1" t="s">
        <v>1176</v>
      </c>
      <c r="B1196" t="str">
        <f>VLOOKUP(A1196,'Customer Names'!$A$2:$E$2336,5,)</f>
        <v xml:space="preserve">  Dara</v>
      </c>
      <c r="C1196">
        <f>VLOOKUP(A1196,'Medical Examinations'!$B$2:$K$2337,2,)</f>
        <v>48.07</v>
      </c>
      <c r="D1196">
        <f>VLOOKUP(A1196,'Medical Examinations'!$B$2:$K$2337,3,0)</f>
        <v>4.0599999999999996</v>
      </c>
      <c r="E1196" t="str">
        <f>VLOOKUP(A1196,'Medical Examinations'!$B$2:$K$2336,4,0)</f>
        <v>Yes</v>
      </c>
      <c r="F1196" t="str">
        <f>VLOOKUP(A1196,'Medical Examinations'!$B$2:$K$2337,5,0)</f>
        <v>No</v>
      </c>
      <c r="G1196" t="str">
        <f>VLOOKUP(A1196,'Medical Examinations'!$B$2:$K$2337,6,0)</f>
        <v>No</v>
      </c>
      <c r="H1196">
        <f>VLOOKUP(A1196,'Medical Examinations'!$B$2:$K$2337,7,0)</f>
        <v>0</v>
      </c>
      <c r="I1196" t="str">
        <f>VLOOKUP(A1196,'Medical Examinations'!$B$2:$K$2337,8,0)</f>
        <v>No</v>
      </c>
      <c r="J1196" t="str">
        <f>VLOOKUP(A1196,'Medical Examinations'!$B$2:$K$2337,9,0)</f>
        <v>Obesity</v>
      </c>
      <c r="K1196" t="str">
        <f>VLOOKUP(A1196,'Medical Examinations'!$B$2:$K$2337,10,0)</f>
        <v>Normal</v>
      </c>
      <c r="L1196" s="14" t="e">
        <f>VLOOKUP(A1196,'Hospitalisation Details'!B1196:L3541,10,0)</f>
        <v>#N/A</v>
      </c>
      <c r="M1196">
        <f>VLOOKUP(A1196,'Hospitalisation Details'!$B$2:$L$2347,6,0)</f>
        <v>9432.93</v>
      </c>
      <c r="N1196" t="str">
        <f>VLOOKUP(A1196,'Hospitalisation Details'!$B$2:$L$2347,7,0)</f>
        <v>tier - 2</v>
      </c>
      <c r="O1196" t="str">
        <f>VLOOKUP(A1196,'Hospitalisation Details'!$B$2:$L$2347,8,0)</f>
        <v>tier - 1</v>
      </c>
      <c r="P1196" t="str">
        <f>VLOOKUP(A1196,'Hospitalisation Details'!$B$2:$L$2347,9,0)</f>
        <v>R1024</v>
      </c>
      <c r="Q1196">
        <f>VLOOKUP(A1196,'Hospitalisation Details'!$B$2:$L$2347,11,0)</f>
        <v>46</v>
      </c>
    </row>
    <row r="1197" spans="1:17" ht="15.6" x14ac:dyDescent="0.3">
      <c r="A1197" s="1" t="s">
        <v>1175</v>
      </c>
      <c r="B1197" t="str">
        <f>VLOOKUP(A1197,'Customer Names'!$A$2:$E$2336,5,)</f>
        <v xml:space="preserve">  Rachelle R</v>
      </c>
      <c r="C1197">
        <f>VLOOKUP(A1197,'Medical Examinations'!$B$2:$K$2337,2,)</f>
        <v>30.8</v>
      </c>
      <c r="D1197">
        <f>VLOOKUP(A1197,'Medical Examinations'!$B$2:$K$2337,3,0)</f>
        <v>5.23</v>
      </c>
      <c r="E1197" t="str">
        <f>VLOOKUP(A1197,'Medical Examinations'!$B$2:$K$2336,4,0)</f>
        <v>Yes</v>
      </c>
      <c r="F1197" t="str">
        <f>VLOOKUP(A1197,'Medical Examinations'!$B$2:$K$2337,5,0)</f>
        <v>No</v>
      </c>
      <c r="G1197" t="str">
        <f>VLOOKUP(A1197,'Medical Examinations'!$B$2:$K$2337,6,0)</f>
        <v>No</v>
      </c>
      <c r="H1197">
        <f>VLOOKUP(A1197,'Medical Examinations'!$B$2:$K$2337,7,0)</f>
        <v>0</v>
      </c>
      <c r="I1197" t="str">
        <f>VLOOKUP(A1197,'Medical Examinations'!$B$2:$K$2337,8,0)</f>
        <v>No</v>
      </c>
      <c r="J1197" t="str">
        <f>VLOOKUP(A1197,'Medical Examinations'!$B$2:$K$2337,9,0)</f>
        <v>Obesity</v>
      </c>
      <c r="K1197" t="str">
        <f>VLOOKUP(A1197,'Medical Examinations'!$B$2:$K$2337,10,0)</f>
        <v>Normal</v>
      </c>
      <c r="L1197" s="14" t="e">
        <f>VLOOKUP(A1197,'Hospitalisation Details'!B1197:L3542,10,0)</f>
        <v>#N/A</v>
      </c>
      <c r="M1197">
        <f>VLOOKUP(A1197,'Hospitalisation Details'!$B$2:$L$2347,6,0)</f>
        <v>9414.92</v>
      </c>
      <c r="N1197" t="str">
        <f>VLOOKUP(A1197,'Hospitalisation Details'!$B$2:$L$2347,7,0)</f>
        <v>tier - 2</v>
      </c>
      <c r="O1197" t="str">
        <f>VLOOKUP(A1197,'Hospitalisation Details'!$B$2:$L$2347,8,0)</f>
        <v>tier - 2</v>
      </c>
      <c r="P1197" t="str">
        <f>VLOOKUP(A1197,'Hospitalisation Details'!$B$2:$L$2347,9,0)</f>
        <v>R1011</v>
      </c>
      <c r="Q1197">
        <f>VLOOKUP(A1197,'Hospitalisation Details'!$B$2:$L$2347,11,0)</f>
        <v>46</v>
      </c>
    </row>
    <row r="1198" spans="1:17" ht="15.6" x14ac:dyDescent="0.3">
      <c r="A1198" s="1" t="s">
        <v>1174</v>
      </c>
      <c r="B1198" t="str">
        <f>VLOOKUP(A1198,'Customer Names'!$A$2:$E$2336,5,)</f>
        <v xml:space="preserve">  Brenda J</v>
      </c>
      <c r="C1198">
        <f>VLOOKUP(A1198,'Medical Examinations'!$B$2:$K$2337,2,)</f>
        <v>32.299999999999997</v>
      </c>
      <c r="D1198">
        <f>VLOOKUP(A1198,'Medical Examinations'!$B$2:$K$2337,3,0)</f>
        <v>5.05</v>
      </c>
      <c r="E1198" t="str">
        <f>VLOOKUP(A1198,'Medical Examinations'!$B$2:$K$2336,4,0)</f>
        <v>Yes</v>
      </c>
      <c r="F1198" t="str">
        <f>VLOOKUP(A1198,'Medical Examinations'!$B$2:$K$2337,5,0)</f>
        <v>No</v>
      </c>
      <c r="G1198" t="str">
        <f>VLOOKUP(A1198,'Medical Examinations'!$B$2:$K$2337,6,0)</f>
        <v>No</v>
      </c>
      <c r="H1198">
        <f>VLOOKUP(A1198,'Medical Examinations'!$B$2:$K$2337,7,0)</f>
        <v>0</v>
      </c>
      <c r="I1198" t="str">
        <f>VLOOKUP(A1198,'Medical Examinations'!$B$2:$K$2337,8,0)</f>
        <v>No</v>
      </c>
      <c r="J1198" t="str">
        <f>VLOOKUP(A1198,'Medical Examinations'!$B$2:$K$2337,9,0)</f>
        <v>Obesity</v>
      </c>
      <c r="K1198" t="str">
        <f>VLOOKUP(A1198,'Medical Examinations'!$B$2:$K$2337,10,0)</f>
        <v>Normal</v>
      </c>
      <c r="L1198" s="14" t="e">
        <f>VLOOKUP(A1198,'Hospitalisation Details'!B1198:L3543,10,0)</f>
        <v>#N/A</v>
      </c>
      <c r="M1198">
        <f>VLOOKUP(A1198,'Hospitalisation Details'!$B$2:$L$2347,6,0)</f>
        <v>9411.01</v>
      </c>
      <c r="N1198" t="str">
        <f>VLOOKUP(A1198,'Hospitalisation Details'!$B$2:$L$2347,7,0)</f>
        <v>tier - 2</v>
      </c>
      <c r="O1198" t="str">
        <f>VLOOKUP(A1198,'Hospitalisation Details'!$B$2:$L$2347,8,0)</f>
        <v>tier - 3</v>
      </c>
      <c r="P1198" t="str">
        <f>VLOOKUP(A1198,'Hospitalisation Details'!$B$2:$L$2347,9,0)</f>
        <v>R1024</v>
      </c>
      <c r="Q1198">
        <f>VLOOKUP(A1198,'Hospitalisation Details'!$B$2:$L$2347,11,0)</f>
        <v>46</v>
      </c>
    </row>
    <row r="1199" spans="1:17" ht="15.6" x14ac:dyDescent="0.3">
      <c r="A1199" s="1" t="s">
        <v>1173</v>
      </c>
      <c r="B1199" t="str">
        <f>VLOOKUP(A1199,'Customer Names'!$A$2:$E$2336,5,)</f>
        <v xml:space="preserve">  Tim</v>
      </c>
      <c r="C1199">
        <f>VLOOKUP(A1199,'Medical Examinations'!$B$2:$K$2337,2,)</f>
        <v>39.700000000000003</v>
      </c>
      <c r="D1199">
        <f>VLOOKUP(A1199,'Medical Examinations'!$B$2:$K$2337,3,0)</f>
        <v>7.34</v>
      </c>
      <c r="E1199" t="str">
        <f>VLOOKUP(A1199,'Medical Examinations'!$B$2:$K$2336,4,0)</f>
        <v>No</v>
      </c>
      <c r="F1199" t="str">
        <f>VLOOKUP(A1199,'Medical Examinations'!$B$2:$K$2337,5,0)</f>
        <v>No</v>
      </c>
      <c r="G1199" t="str">
        <f>VLOOKUP(A1199,'Medical Examinations'!$B$2:$K$2337,6,0)</f>
        <v>No</v>
      </c>
      <c r="H1199">
        <f>VLOOKUP(A1199,'Medical Examinations'!$B$2:$K$2337,7,0)</f>
        <v>0</v>
      </c>
      <c r="I1199" t="str">
        <f>VLOOKUP(A1199,'Medical Examinations'!$B$2:$K$2337,8,0)</f>
        <v>No</v>
      </c>
      <c r="J1199" t="str">
        <f>VLOOKUP(A1199,'Medical Examinations'!$B$2:$K$2337,9,0)</f>
        <v>Obesity</v>
      </c>
      <c r="K1199" t="str">
        <f>VLOOKUP(A1199,'Medical Examinations'!$B$2:$K$2337,10,0)</f>
        <v>Diabetes</v>
      </c>
      <c r="L1199" s="14" t="e">
        <f>VLOOKUP(A1199,'Hospitalisation Details'!B1199:L3544,10,0)</f>
        <v>#N/A</v>
      </c>
      <c r="M1199">
        <f>VLOOKUP(A1199,'Hospitalisation Details'!$B$2:$L$2347,6,0)</f>
        <v>9391.35</v>
      </c>
      <c r="N1199" t="str">
        <f>VLOOKUP(A1199,'Hospitalisation Details'!$B$2:$L$2347,7,0)</f>
        <v>tier - 3</v>
      </c>
      <c r="O1199" t="str">
        <f>VLOOKUP(A1199,'Hospitalisation Details'!$B$2:$L$2347,8,0)</f>
        <v>tier - 3</v>
      </c>
      <c r="P1199" t="str">
        <f>VLOOKUP(A1199,'Hospitalisation Details'!$B$2:$L$2347,9,0)</f>
        <v>R1011</v>
      </c>
      <c r="Q1199">
        <f>VLOOKUP(A1199,'Hospitalisation Details'!$B$2:$L$2347,11,0)</f>
        <v>51</v>
      </c>
    </row>
    <row r="1200" spans="1:17" ht="15.6" x14ac:dyDescent="0.3">
      <c r="A1200" s="1" t="s">
        <v>1172</v>
      </c>
      <c r="B1200" t="str">
        <f>VLOOKUP(A1200,'Customer Names'!$A$2:$E$2336,5,)</f>
        <v xml:space="preserve">  Sylvain</v>
      </c>
      <c r="C1200">
        <f>VLOOKUP(A1200,'Medical Examinations'!$B$2:$K$2337,2,)</f>
        <v>35.97</v>
      </c>
      <c r="D1200">
        <f>VLOOKUP(A1200,'Medical Examinations'!$B$2:$K$2337,3,0)</f>
        <v>8.1300000000000008</v>
      </c>
      <c r="E1200" t="str">
        <f>VLOOKUP(A1200,'Medical Examinations'!$B$2:$K$2336,4,0)</f>
        <v>No</v>
      </c>
      <c r="F1200" t="str">
        <f>VLOOKUP(A1200,'Medical Examinations'!$B$2:$K$2337,5,0)</f>
        <v>No</v>
      </c>
      <c r="G1200" t="str">
        <f>VLOOKUP(A1200,'Medical Examinations'!$B$2:$K$2337,6,0)</f>
        <v>No</v>
      </c>
      <c r="H1200">
        <f>VLOOKUP(A1200,'Medical Examinations'!$B$2:$K$2337,7,0)</f>
        <v>0</v>
      </c>
      <c r="I1200" t="str">
        <f>VLOOKUP(A1200,'Medical Examinations'!$B$2:$K$2337,8,0)</f>
        <v>No</v>
      </c>
      <c r="J1200" t="str">
        <f>VLOOKUP(A1200,'Medical Examinations'!$B$2:$K$2337,9,0)</f>
        <v>Obesity</v>
      </c>
      <c r="K1200" t="str">
        <f>VLOOKUP(A1200,'Medical Examinations'!$B$2:$K$2337,10,0)</f>
        <v>Diabetes</v>
      </c>
      <c r="L1200" s="14" t="e">
        <f>VLOOKUP(A1200,'Hospitalisation Details'!B1200:L3545,10,0)</f>
        <v>#N/A</v>
      </c>
      <c r="M1200">
        <f>VLOOKUP(A1200,'Hospitalisation Details'!$B$2:$L$2347,6,0)</f>
        <v>9386.16</v>
      </c>
      <c r="N1200" t="str">
        <f>VLOOKUP(A1200,'Hospitalisation Details'!$B$2:$L$2347,7,0)</f>
        <v>tier - 3</v>
      </c>
      <c r="O1200" t="str">
        <f>VLOOKUP(A1200,'Hospitalisation Details'!$B$2:$L$2347,8,0)</f>
        <v>tier - 2</v>
      </c>
      <c r="P1200" t="str">
        <f>VLOOKUP(A1200,'Hospitalisation Details'!$B$2:$L$2347,9,0)</f>
        <v>R1013</v>
      </c>
      <c r="Q1200">
        <f>VLOOKUP(A1200,'Hospitalisation Details'!$B$2:$L$2347,11,0)</f>
        <v>51</v>
      </c>
    </row>
    <row r="1201" spans="1:17" ht="15.6" x14ac:dyDescent="0.3">
      <c r="A1201" s="1" t="s">
        <v>1171</v>
      </c>
      <c r="B1201" t="str">
        <f>VLOOKUP(A1201,'Customer Names'!$A$2:$E$2336,5,)</f>
        <v xml:space="preserve">  Lisa M</v>
      </c>
      <c r="C1201">
        <f>VLOOKUP(A1201,'Medical Examinations'!$B$2:$K$2337,2,)</f>
        <v>25.86</v>
      </c>
      <c r="D1201">
        <f>VLOOKUP(A1201,'Medical Examinations'!$B$2:$K$2337,3,0)</f>
        <v>6.68</v>
      </c>
      <c r="E1201" t="str">
        <f>VLOOKUP(A1201,'Medical Examinations'!$B$2:$K$2336,4,0)</f>
        <v>Yes</v>
      </c>
      <c r="F1201" t="str">
        <f>VLOOKUP(A1201,'Medical Examinations'!$B$2:$K$2337,5,0)</f>
        <v>No</v>
      </c>
      <c r="G1201" t="str">
        <f>VLOOKUP(A1201,'Medical Examinations'!$B$2:$K$2337,6,0)</f>
        <v>No</v>
      </c>
      <c r="H1201">
        <f>VLOOKUP(A1201,'Medical Examinations'!$B$2:$K$2337,7,0)</f>
        <v>1</v>
      </c>
      <c r="I1201" t="str">
        <f>VLOOKUP(A1201,'Medical Examinations'!$B$2:$K$2337,8,0)</f>
        <v>No</v>
      </c>
      <c r="J1201" t="str">
        <f>VLOOKUP(A1201,'Medical Examinations'!$B$2:$K$2337,9,0)</f>
        <v>Overweight</v>
      </c>
      <c r="K1201" t="str">
        <f>VLOOKUP(A1201,'Medical Examinations'!$B$2:$K$2337,10,0)</f>
        <v>Diabetes</v>
      </c>
      <c r="L1201" s="14" t="e">
        <f>VLOOKUP(A1201,'Hospitalisation Details'!B1201:L3546,10,0)</f>
        <v>#N/A</v>
      </c>
      <c r="M1201">
        <f>VLOOKUP(A1201,'Hospitalisation Details'!$B$2:$L$2347,6,0)</f>
        <v>9380.75</v>
      </c>
      <c r="N1201" t="str">
        <f>VLOOKUP(A1201,'Hospitalisation Details'!$B$2:$L$2347,7,0)</f>
        <v>tier - 2</v>
      </c>
      <c r="O1201" t="str">
        <f>VLOOKUP(A1201,'Hospitalisation Details'!$B$2:$L$2347,8,0)</f>
        <v>tier - 2</v>
      </c>
      <c r="P1201" t="str">
        <f>VLOOKUP(A1201,'Hospitalisation Details'!$B$2:$L$2347,9,0)</f>
        <v>R1024</v>
      </c>
      <c r="Q1201">
        <f>VLOOKUP(A1201,'Hospitalisation Details'!$B$2:$L$2347,11,0)</f>
        <v>47</v>
      </c>
    </row>
    <row r="1202" spans="1:17" ht="15.6" x14ac:dyDescent="0.3">
      <c r="A1202" s="1" t="s">
        <v>1170</v>
      </c>
      <c r="B1202" t="str">
        <f>VLOOKUP(A1202,'Customer Names'!$A$2:$E$2336,5,)</f>
        <v xml:space="preserve">  Ryan</v>
      </c>
      <c r="C1202">
        <f>VLOOKUP(A1202,'Medical Examinations'!$B$2:$K$2337,2,)</f>
        <v>30.03</v>
      </c>
      <c r="D1202">
        <f>VLOOKUP(A1202,'Medical Examinations'!$B$2:$K$2337,3,0)</f>
        <v>11.51</v>
      </c>
      <c r="E1202" t="str">
        <f>VLOOKUP(A1202,'Medical Examinations'!$B$2:$K$2336,4,0)</f>
        <v>No</v>
      </c>
      <c r="F1202" t="str">
        <f>VLOOKUP(A1202,'Medical Examinations'!$B$2:$K$2337,5,0)</f>
        <v>No</v>
      </c>
      <c r="G1202" t="str">
        <f>VLOOKUP(A1202,'Medical Examinations'!$B$2:$K$2337,6,0)</f>
        <v>No</v>
      </c>
      <c r="H1202">
        <f>VLOOKUP(A1202,'Medical Examinations'!$B$2:$K$2337,7,0)</f>
        <v>0</v>
      </c>
      <c r="I1202" t="str">
        <f>VLOOKUP(A1202,'Medical Examinations'!$B$2:$K$2337,8,0)</f>
        <v>No</v>
      </c>
      <c r="J1202" t="str">
        <f>VLOOKUP(A1202,'Medical Examinations'!$B$2:$K$2337,9,0)</f>
        <v>Obesity</v>
      </c>
      <c r="K1202" t="str">
        <f>VLOOKUP(A1202,'Medical Examinations'!$B$2:$K$2337,10,0)</f>
        <v>Diabetes</v>
      </c>
      <c r="L1202" s="14" t="e">
        <f>VLOOKUP(A1202,'Hospitalisation Details'!B1202:L3547,10,0)</f>
        <v>#N/A</v>
      </c>
      <c r="M1202">
        <f>VLOOKUP(A1202,'Hospitalisation Details'!$B$2:$L$2347,6,0)</f>
        <v>9377.9</v>
      </c>
      <c r="N1202" t="str">
        <f>VLOOKUP(A1202,'Hospitalisation Details'!$B$2:$L$2347,7,0)</f>
        <v>tier - 2</v>
      </c>
      <c r="O1202" t="str">
        <f>VLOOKUP(A1202,'Hospitalisation Details'!$B$2:$L$2347,8,0)</f>
        <v>tier - 1</v>
      </c>
      <c r="P1202" t="str">
        <f>VLOOKUP(A1202,'Hospitalisation Details'!$B$2:$L$2347,9,0)</f>
        <v>R1013</v>
      </c>
      <c r="Q1202">
        <f>VLOOKUP(A1202,'Hospitalisation Details'!$B$2:$L$2347,11,0)</f>
        <v>51</v>
      </c>
    </row>
    <row r="1203" spans="1:17" ht="15.6" x14ac:dyDescent="0.3">
      <c r="A1203" s="1" t="s">
        <v>1169</v>
      </c>
      <c r="B1203" t="str">
        <f>VLOOKUP(A1203,'Customer Names'!$A$2:$E$2336,5,)</f>
        <v xml:space="preserve">  Kaitlin M</v>
      </c>
      <c r="C1203">
        <f>VLOOKUP(A1203,'Medical Examinations'!$B$2:$K$2337,2,)</f>
        <v>25.76</v>
      </c>
      <c r="D1203">
        <f>VLOOKUP(A1203,'Medical Examinations'!$B$2:$K$2337,3,0)</f>
        <v>6.02</v>
      </c>
      <c r="E1203" t="str">
        <f>VLOOKUP(A1203,'Medical Examinations'!$B$2:$K$2336,4,0)</f>
        <v>Yes</v>
      </c>
      <c r="F1203" t="str">
        <f>VLOOKUP(A1203,'Medical Examinations'!$B$2:$K$2337,5,0)</f>
        <v>No</v>
      </c>
      <c r="G1203" t="str">
        <f>VLOOKUP(A1203,'Medical Examinations'!$B$2:$K$2337,6,0)</f>
        <v>Yes</v>
      </c>
      <c r="H1203">
        <f>VLOOKUP(A1203,'Medical Examinations'!$B$2:$K$2337,7,0)</f>
        <v>1</v>
      </c>
      <c r="I1203" t="str">
        <f>VLOOKUP(A1203,'Medical Examinations'!$B$2:$K$2337,8,0)</f>
        <v>No</v>
      </c>
      <c r="J1203" t="str">
        <f>VLOOKUP(A1203,'Medical Examinations'!$B$2:$K$2337,9,0)</f>
        <v>Overweight</v>
      </c>
      <c r="K1203" t="str">
        <f>VLOOKUP(A1203,'Medical Examinations'!$B$2:$K$2337,10,0)</f>
        <v>Prediabetes</v>
      </c>
      <c r="L1203" s="14" t="e">
        <f>VLOOKUP(A1203,'Hospitalisation Details'!B1203:L3548,10,0)</f>
        <v>#N/A</v>
      </c>
      <c r="M1203">
        <f>VLOOKUP(A1203,'Hospitalisation Details'!$B$2:$L$2347,6,0)</f>
        <v>9377.4500000000007</v>
      </c>
      <c r="N1203" t="str">
        <f>VLOOKUP(A1203,'Hospitalisation Details'!$B$2:$L$2347,7,0)</f>
        <v>tier - 2</v>
      </c>
      <c r="O1203" t="str">
        <f>VLOOKUP(A1203,'Hospitalisation Details'!$B$2:$L$2347,8,0)</f>
        <v>tier - 3</v>
      </c>
      <c r="P1203" t="str">
        <f>VLOOKUP(A1203,'Hospitalisation Details'!$B$2:$L$2347,9,0)</f>
        <v>R1013</v>
      </c>
      <c r="Q1203">
        <f>VLOOKUP(A1203,'Hospitalisation Details'!$B$2:$L$2347,11,0)</f>
        <v>53</v>
      </c>
    </row>
    <row r="1204" spans="1:17" ht="15.6" x14ac:dyDescent="0.3">
      <c r="A1204" s="1" t="s">
        <v>1168</v>
      </c>
      <c r="B1204" t="str">
        <f>VLOOKUP(A1204,'Customer Names'!$A$2:$E$2336,5,)</f>
        <v xml:space="preserve">  William R</v>
      </c>
      <c r="C1204">
        <f>VLOOKUP(A1204,'Medical Examinations'!$B$2:$K$2337,2,)</f>
        <v>22.42</v>
      </c>
      <c r="D1204">
        <f>VLOOKUP(A1204,'Medical Examinations'!$B$2:$K$2337,3,0)</f>
        <v>7.96</v>
      </c>
      <c r="E1204" t="str">
        <f>VLOOKUP(A1204,'Medical Examinations'!$B$2:$K$2336,4,0)</f>
        <v>No</v>
      </c>
      <c r="F1204" t="str">
        <f>VLOOKUP(A1204,'Medical Examinations'!$B$2:$K$2337,5,0)</f>
        <v>No</v>
      </c>
      <c r="G1204" t="str">
        <f>VLOOKUP(A1204,'Medical Examinations'!$B$2:$K$2337,6,0)</f>
        <v>No</v>
      </c>
      <c r="H1204">
        <f>VLOOKUP(A1204,'Medical Examinations'!$B$2:$K$2337,7,0)</f>
        <v>0</v>
      </c>
      <c r="I1204" t="str">
        <f>VLOOKUP(A1204,'Medical Examinations'!$B$2:$K$2337,8,0)</f>
        <v>No</v>
      </c>
      <c r="J1204" t="str">
        <f>VLOOKUP(A1204,'Medical Examinations'!$B$2:$K$2337,9,0)</f>
        <v>Normal Weight</v>
      </c>
      <c r="K1204" t="str">
        <f>VLOOKUP(A1204,'Medical Examinations'!$B$2:$K$2337,10,0)</f>
        <v>Diabetes</v>
      </c>
      <c r="L1204" s="14" t="e">
        <f>VLOOKUP(A1204,'Hospitalisation Details'!B1204:L3549,10,0)</f>
        <v>#N/A</v>
      </c>
      <c r="M1204">
        <f>VLOOKUP(A1204,'Hospitalisation Details'!$B$2:$L$2347,6,0)</f>
        <v>9361.33</v>
      </c>
      <c r="N1204" t="str">
        <f>VLOOKUP(A1204,'Hospitalisation Details'!$B$2:$L$2347,7,0)</f>
        <v>tier - 3</v>
      </c>
      <c r="O1204" t="str">
        <f>VLOOKUP(A1204,'Hospitalisation Details'!$B$2:$L$2347,8,0)</f>
        <v>tier - 1</v>
      </c>
      <c r="P1204" t="str">
        <f>VLOOKUP(A1204,'Hospitalisation Details'!$B$2:$L$2347,9,0)</f>
        <v>R1016</v>
      </c>
      <c r="Q1204">
        <f>VLOOKUP(A1204,'Hospitalisation Details'!$B$2:$L$2347,11,0)</f>
        <v>51</v>
      </c>
    </row>
    <row r="1205" spans="1:17" ht="15.6" x14ac:dyDescent="0.3">
      <c r="A1205" s="1" t="s">
        <v>1167</v>
      </c>
      <c r="B1205" t="str">
        <f>VLOOKUP(A1205,'Customer Names'!$A$2:$E$2336,5,)</f>
        <v xml:space="preserve">  Bruce</v>
      </c>
      <c r="C1205">
        <f>VLOOKUP(A1205,'Medical Examinations'!$B$2:$K$2337,2,)</f>
        <v>33.18</v>
      </c>
      <c r="D1205">
        <f>VLOOKUP(A1205,'Medical Examinations'!$B$2:$K$2337,3,0)</f>
        <v>6.01</v>
      </c>
      <c r="E1205" t="str">
        <f>VLOOKUP(A1205,'Medical Examinations'!$B$2:$K$2336,4,0)</f>
        <v>Yes</v>
      </c>
      <c r="F1205" t="str">
        <f>VLOOKUP(A1205,'Medical Examinations'!$B$2:$K$2337,5,0)</f>
        <v>No</v>
      </c>
      <c r="G1205" t="str">
        <f>VLOOKUP(A1205,'Medical Examinations'!$B$2:$K$2337,6,0)</f>
        <v>No</v>
      </c>
      <c r="H1205">
        <f>VLOOKUP(A1205,'Medical Examinations'!$B$2:$K$2337,7,0)</f>
        <v>1</v>
      </c>
      <c r="I1205" t="str">
        <f>VLOOKUP(A1205,'Medical Examinations'!$B$2:$K$2337,8,0)</f>
        <v>No</v>
      </c>
      <c r="J1205" t="str">
        <f>VLOOKUP(A1205,'Medical Examinations'!$B$2:$K$2337,9,0)</f>
        <v>Obesity</v>
      </c>
      <c r="K1205" t="str">
        <f>VLOOKUP(A1205,'Medical Examinations'!$B$2:$K$2337,10,0)</f>
        <v>Prediabetes</v>
      </c>
      <c r="L1205" s="14" t="e">
        <f>VLOOKUP(A1205,'Hospitalisation Details'!B1205:L3550,10,0)</f>
        <v>#N/A</v>
      </c>
      <c r="M1205">
        <f>VLOOKUP(A1205,'Hospitalisation Details'!$B$2:$L$2347,6,0)</f>
        <v>9344.2000000000007</v>
      </c>
      <c r="N1205" t="str">
        <f>VLOOKUP(A1205,'Hospitalisation Details'!$B$2:$L$2347,7,0)</f>
        <v>tier - 2</v>
      </c>
      <c r="O1205" t="str">
        <f>VLOOKUP(A1205,'Hospitalisation Details'!$B$2:$L$2347,8,0)</f>
        <v>tier - 1</v>
      </c>
      <c r="P1205" t="str">
        <f>VLOOKUP(A1205,'Hospitalisation Details'!$B$2:$L$2347,9,0)</f>
        <v>R1021</v>
      </c>
      <c r="Q1205">
        <f>VLOOKUP(A1205,'Hospitalisation Details'!$B$2:$L$2347,11,0)</f>
        <v>34</v>
      </c>
    </row>
    <row r="1206" spans="1:17" ht="15.6" x14ac:dyDescent="0.3">
      <c r="A1206" s="1" t="s">
        <v>1166</v>
      </c>
      <c r="B1206" t="str">
        <f>VLOOKUP(A1206,'Customer Names'!$A$2:$E$2336,5,)</f>
        <v xml:space="preserve">  Veronica</v>
      </c>
      <c r="C1206">
        <f>VLOOKUP(A1206,'Medical Examinations'!$B$2:$K$2337,2,)</f>
        <v>43.04</v>
      </c>
      <c r="D1206">
        <f>VLOOKUP(A1206,'Medical Examinations'!$B$2:$K$2337,3,0)</f>
        <v>5.9</v>
      </c>
      <c r="E1206" t="str">
        <f>VLOOKUP(A1206,'Medical Examinations'!$B$2:$K$2336,4,0)</f>
        <v>Yes</v>
      </c>
      <c r="F1206" t="str">
        <f>VLOOKUP(A1206,'Medical Examinations'!$B$2:$K$2337,5,0)</f>
        <v>No</v>
      </c>
      <c r="G1206" t="str">
        <f>VLOOKUP(A1206,'Medical Examinations'!$B$2:$K$2337,6,0)</f>
        <v>No</v>
      </c>
      <c r="H1206">
        <f>VLOOKUP(A1206,'Medical Examinations'!$B$2:$K$2337,7,0)</f>
        <v>0</v>
      </c>
      <c r="I1206" t="str">
        <f>VLOOKUP(A1206,'Medical Examinations'!$B$2:$K$2337,8,0)</f>
        <v>No</v>
      </c>
      <c r="J1206" t="str">
        <f>VLOOKUP(A1206,'Medical Examinations'!$B$2:$K$2337,9,0)</f>
        <v>Obesity</v>
      </c>
      <c r="K1206" t="str">
        <f>VLOOKUP(A1206,'Medical Examinations'!$B$2:$K$2337,10,0)</f>
        <v>Prediabetes</v>
      </c>
      <c r="L1206" s="14" t="e">
        <f>VLOOKUP(A1206,'Hospitalisation Details'!B1206:L3551,10,0)</f>
        <v>#N/A</v>
      </c>
      <c r="M1206">
        <f>VLOOKUP(A1206,'Hospitalisation Details'!$B$2:$L$2347,6,0)</f>
        <v>9338.61</v>
      </c>
      <c r="N1206" t="str">
        <f>VLOOKUP(A1206,'Hospitalisation Details'!$B$2:$L$2347,7,0)</f>
        <v>tier - 2</v>
      </c>
      <c r="O1206" t="str">
        <f>VLOOKUP(A1206,'Hospitalisation Details'!$B$2:$L$2347,8,0)</f>
        <v>tier - 1</v>
      </c>
      <c r="P1206" t="str">
        <f>VLOOKUP(A1206,'Hospitalisation Details'!$B$2:$L$2347,9,0)</f>
        <v>R1026</v>
      </c>
      <c r="Q1206">
        <f>VLOOKUP(A1206,'Hospitalisation Details'!$B$2:$L$2347,11,0)</f>
        <v>26</v>
      </c>
    </row>
    <row r="1207" spans="1:17" ht="15.6" x14ac:dyDescent="0.3">
      <c r="A1207" s="1" t="s">
        <v>1165</v>
      </c>
      <c r="B1207" t="str">
        <f>VLOOKUP(A1207,'Customer Names'!$A$2:$E$2336,5,)</f>
        <v xml:space="preserve">  Warren</v>
      </c>
      <c r="C1207">
        <f>VLOOKUP(A1207,'Medical Examinations'!$B$2:$K$2337,2,)</f>
        <v>34.15</v>
      </c>
      <c r="D1207">
        <f>VLOOKUP(A1207,'Medical Examinations'!$B$2:$K$2337,3,0)</f>
        <v>4.49</v>
      </c>
      <c r="E1207" t="str">
        <f>VLOOKUP(A1207,'Medical Examinations'!$B$2:$K$2336,4,0)</f>
        <v>Yes</v>
      </c>
      <c r="F1207" t="str">
        <f>VLOOKUP(A1207,'Medical Examinations'!$B$2:$K$2337,5,0)</f>
        <v>No</v>
      </c>
      <c r="G1207" t="str">
        <f>VLOOKUP(A1207,'Medical Examinations'!$B$2:$K$2337,6,0)</f>
        <v>No</v>
      </c>
      <c r="H1207">
        <f>VLOOKUP(A1207,'Medical Examinations'!$B$2:$K$2337,7,0)</f>
        <v>1</v>
      </c>
      <c r="I1207" t="str">
        <f>VLOOKUP(A1207,'Medical Examinations'!$B$2:$K$2337,8,0)</f>
        <v>No</v>
      </c>
      <c r="J1207" t="str">
        <f>VLOOKUP(A1207,'Medical Examinations'!$B$2:$K$2337,9,0)</f>
        <v>Obesity</v>
      </c>
      <c r="K1207" t="str">
        <f>VLOOKUP(A1207,'Medical Examinations'!$B$2:$K$2337,10,0)</f>
        <v>Normal</v>
      </c>
      <c r="L1207" s="14" t="e">
        <f>VLOOKUP(A1207,'Hospitalisation Details'!B1207:L3552,10,0)</f>
        <v>#N/A</v>
      </c>
      <c r="M1207">
        <f>VLOOKUP(A1207,'Hospitalisation Details'!$B$2:$L$2347,6,0)</f>
        <v>9320.26</v>
      </c>
      <c r="N1207" t="str">
        <f>VLOOKUP(A1207,'Hospitalisation Details'!$B$2:$L$2347,7,0)</f>
        <v>tier - 2</v>
      </c>
      <c r="O1207" t="str">
        <f>VLOOKUP(A1207,'Hospitalisation Details'!$B$2:$L$2347,8,0)</f>
        <v>tier - 1</v>
      </c>
      <c r="P1207" t="str">
        <f>VLOOKUP(A1207,'Hospitalisation Details'!$B$2:$L$2347,9,0)</f>
        <v>R1012</v>
      </c>
      <c r="Q1207">
        <f>VLOOKUP(A1207,'Hospitalisation Details'!$B$2:$L$2347,11,0)</f>
        <v>34</v>
      </c>
    </row>
    <row r="1208" spans="1:17" ht="15.6" x14ac:dyDescent="0.3">
      <c r="A1208" s="1" t="s">
        <v>1164</v>
      </c>
      <c r="B1208" t="str">
        <f>VLOOKUP(A1208,'Customer Names'!$A$2:$E$2336,5,)</f>
        <v xml:space="preserve">  Daniela</v>
      </c>
      <c r="C1208">
        <f>VLOOKUP(A1208,'Medical Examinations'!$B$2:$K$2337,2,)</f>
        <v>25.78</v>
      </c>
      <c r="D1208">
        <f>VLOOKUP(A1208,'Medical Examinations'!$B$2:$K$2337,3,0)</f>
        <v>6.25</v>
      </c>
      <c r="E1208" t="str">
        <f>VLOOKUP(A1208,'Medical Examinations'!$B$2:$K$2336,4,0)</f>
        <v>No</v>
      </c>
      <c r="F1208" t="str">
        <f>VLOOKUP(A1208,'Medical Examinations'!$B$2:$K$2337,5,0)</f>
        <v>No</v>
      </c>
      <c r="G1208" t="str">
        <f>VLOOKUP(A1208,'Medical Examinations'!$B$2:$K$2337,6,0)</f>
        <v>No</v>
      </c>
      <c r="H1208">
        <f>VLOOKUP(A1208,'Medical Examinations'!$B$2:$K$2337,7,0)</f>
        <v>0</v>
      </c>
      <c r="I1208" t="str">
        <f>VLOOKUP(A1208,'Medical Examinations'!$B$2:$K$2337,8,0)</f>
        <v>No</v>
      </c>
      <c r="J1208" t="str">
        <f>VLOOKUP(A1208,'Medical Examinations'!$B$2:$K$2337,9,0)</f>
        <v>Overweight</v>
      </c>
      <c r="K1208" t="str">
        <f>VLOOKUP(A1208,'Medical Examinations'!$B$2:$K$2337,10,0)</f>
        <v>Prediabetes</v>
      </c>
      <c r="L1208" s="14" t="e">
        <f>VLOOKUP(A1208,'Hospitalisation Details'!B1208:L3553,10,0)</f>
        <v>#N/A</v>
      </c>
      <c r="M1208">
        <f>VLOOKUP(A1208,'Hospitalisation Details'!$B$2:$L$2347,6,0)</f>
        <v>9315.41</v>
      </c>
      <c r="N1208" t="str">
        <f>VLOOKUP(A1208,'Hospitalisation Details'!$B$2:$L$2347,7,0)</f>
        <v>tier - 2</v>
      </c>
      <c r="O1208" t="str">
        <f>VLOOKUP(A1208,'Hospitalisation Details'!$B$2:$L$2347,8,0)</f>
        <v>tier - 1</v>
      </c>
      <c r="P1208" t="str">
        <f>VLOOKUP(A1208,'Hospitalisation Details'!$B$2:$L$2347,9,0)</f>
        <v>R1024</v>
      </c>
      <c r="Q1208">
        <f>VLOOKUP(A1208,'Hospitalisation Details'!$B$2:$L$2347,11,0)</f>
        <v>45</v>
      </c>
    </row>
    <row r="1209" spans="1:17" ht="15.6" x14ac:dyDescent="0.3">
      <c r="A1209" s="1" t="s">
        <v>1163</v>
      </c>
      <c r="B1209" t="str">
        <f>VLOOKUP(A1209,'Customer Names'!$A$2:$E$2336,5,)</f>
        <v xml:space="preserve">  Deirdre A</v>
      </c>
      <c r="C1209">
        <f>VLOOKUP(A1209,'Medical Examinations'!$B$2:$K$2337,2,)</f>
        <v>21.02</v>
      </c>
      <c r="D1209">
        <f>VLOOKUP(A1209,'Medical Examinations'!$B$2:$K$2337,3,0)</f>
        <v>9.6199999999999992</v>
      </c>
      <c r="E1209" t="str">
        <f>VLOOKUP(A1209,'Medical Examinations'!$B$2:$K$2336,4,0)</f>
        <v>Yes</v>
      </c>
      <c r="F1209" t="str">
        <f>VLOOKUP(A1209,'Medical Examinations'!$B$2:$K$2337,5,0)</f>
        <v>No</v>
      </c>
      <c r="G1209" t="str">
        <f>VLOOKUP(A1209,'Medical Examinations'!$B$2:$K$2337,6,0)</f>
        <v>Yes</v>
      </c>
      <c r="H1209">
        <f>VLOOKUP(A1209,'Medical Examinations'!$B$2:$K$2337,7,0)</f>
        <v>1</v>
      </c>
      <c r="I1209" t="str">
        <f>VLOOKUP(A1209,'Medical Examinations'!$B$2:$K$2337,8,0)</f>
        <v>No</v>
      </c>
      <c r="J1209" t="str">
        <f>VLOOKUP(A1209,'Medical Examinations'!$B$2:$K$2337,9,0)</f>
        <v>Normal Weight</v>
      </c>
      <c r="K1209" t="str">
        <f>VLOOKUP(A1209,'Medical Examinations'!$B$2:$K$2337,10,0)</f>
        <v>Diabetes</v>
      </c>
      <c r="L1209" s="14" t="e">
        <f>VLOOKUP(A1209,'Hospitalisation Details'!B1209:L3554,10,0)</f>
        <v>#N/A</v>
      </c>
      <c r="M1209">
        <f>VLOOKUP(A1209,'Hospitalisation Details'!$B$2:$L$2347,6,0)</f>
        <v>9310.81</v>
      </c>
      <c r="N1209" t="str">
        <f>VLOOKUP(A1209,'Hospitalisation Details'!$B$2:$L$2347,7,0)</f>
        <v>tier - 3</v>
      </c>
      <c r="O1209" t="str">
        <f>VLOOKUP(A1209,'Hospitalisation Details'!$B$2:$L$2347,8,0)</f>
        <v>tier - 1</v>
      </c>
      <c r="P1209" t="str">
        <f>VLOOKUP(A1209,'Hospitalisation Details'!$B$2:$L$2347,9,0)</f>
        <v>R1013</v>
      </c>
      <c r="Q1209">
        <f>VLOOKUP(A1209,'Hospitalisation Details'!$B$2:$L$2347,11,0)</f>
        <v>60</v>
      </c>
    </row>
    <row r="1210" spans="1:17" ht="15.6" x14ac:dyDescent="0.3">
      <c r="A1210" s="1" t="s">
        <v>1162</v>
      </c>
      <c r="B1210" t="str">
        <f>VLOOKUP(A1210,'Customer Names'!$A$2:$E$2336,5,)</f>
        <v xml:space="preserve">  Mathias</v>
      </c>
      <c r="C1210">
        <f>VLOOKUP(A1210,'Medical Examinations'!$B$2:$K$2337,2,)</f>
        <v>37.51</v>
      </c>
      <c r="D1210">
        <f>VLOOKUP(A1210,'Medical Examinations'!$B$2:$K$2337,3,0)</f>
        <v>11.06</v>
      </c>
      <c r="E1210" t="str">
        <f>VLOOKUP(A1210,'Medical Examinations'!$B$2:$K$2336,4,0)</f>
        <v>No</v>
      </c>
      <c r="F1210" t="str">
        <f>VLOOKUP(A1210,'Medical Examinations'!$B$2:$K$2337,5,0)</f>
        <v>No</v>
      </c>
      <c r="G1210" t="str">
        <f>VLOOKUP(A1210,'Medical Examinations'!$B$2:$K$2337,6,0)</f>
        <v>No</v>
      </c>
      <c r="H1210">
        <f>VLOOKUP(A1210,'Medical Examinations'!$B$2:$K$2337,7,0)</f>
        <v>2</v>
      </c>
      <c r="I1210" t="str">
        <f>VLOOKUP(A1210,'Medical Examinations'!$B$2:$K$2337,8,0)</f>
        <v>No</v>
      </c>
      <c r="J1210" t="str">
        <f>VLOOKUP(A1210,'Medical Examinations'!$B$2:$K$2337,9,0)</f>
        <v>Obesity</v>
      </c>
      <c r="K1210" t="str">
        <f>VLOOKUP(A1210,'Medical Examinations'!$B$2:$K$2337,10,0)</f>
        <v>Diabetes</v>
      </c>
      <c r="L1210" s="14" t="e">
        <f>VLOOKUP(A1210,'Hospitalisation Details'!B1210:L3555,10,0)</f>
        <v>#N/A</v>
      </c>
      <c r="M1210">
        <f>VLOOKUP(A1210,'Hospitalisation Details'!$B$2:$L$2347,6,0)</f>
        <v>9304.7000000000007</v>
      </c>
      <c r="N1210" t="str">
        <f>VLOOKUP(A1210,'Hospitalisation Details'!$B$2:$L$2347,7,0)</f>
        <v>tier - 3</v>
      </c>
      <c r="O1210" t="str">
        <f>VLOOKUP(A1210,'Hospitalisation Details'!$B$2:$L$2347,8,0)</f>
        <v>tier - 3</v>
      </c>
      <c r="P1210" t="str">
        <f>VLOOKUP(A1210,'Hospitalisation Details'!$B$2:$L$2347,9,0)</f>
        <v>R1013</v>
      </c>
      <c r="Q1210">
        <f>VLOOKUP(A1210,'Hospitalisation Details'!$B$2:$L$2347,11,0)</f>
        <v>49</v>
      </c>
    </row>
    <row r="1211" spans="1:17" ht="15.6" x14ac:dyDescent="0.3">
      <c r="A1211" s="1" t="s">
        <v>1161</v>
      </c>
      <c r="B1211" t="str">
        <f>VLOOKUP(A1211,'Customer Names'!$A$2:$E$2336,5,)</f>
        <v xml:space="preserve">  Matthew</v>
      </c>
      <c r="C1211">
        <f>VLOOKUP(A1211,'Medical Examinations'!$B$2:$K$2337,2,)</f>
        <v>25.745000000000001</v>
      </c>
      <c r="D1211">
        <f>VLOOKUP(A1211,'Medical Examinations'!$B$2:$K$2337,3,0)</f>
        <v>6.11</v>
      </c>
      <c r="E1211" t="str">
        <f>VLOOKUP(A1211,'Medical Examinations'!$B$2:$K$2336,4,0)</f>
        <v>Yes</v>
      </c>
      <c r="F1211" t="str">
        <f>VLOOKUP(A1211,'Medical Examinations'!$B$2:$K$2337,5,0)</f>
        <v>No</v>
      </c>
      <c r="G1211" t="str">
        <f>VLOOKUP(A1211,'Medical Examinations'!$B$2:$K$2337,6,0)</f>
        <v>No</v>
      </c>
      <c r="H1211">
        <f>VLOOKUP(A1211,'Medical Examinations'!$B$2:$K$2337,7,0)</f>
        <v>0</v>
      </c>
      <c r="I1211" t="str">
        <f>VLOOKUP(A1211,'Medical Examinations'!$B$2:$K$2337,8,0)</f>
        <v>No</v>
      </c>
      <c r="J1211" t="str">
        <f>VLOOKUP(A1211,'Medical Examinations'!$B$2:$K$2337,9,0)</f>
        <v>Overweight</v>
      </c>
      <c r="K1211" t="str">
        <f>VLOOKUP(A1211,'Medical Examinations'!$B$2:$K$2337,10,0)</f>
        <v>Prediabetes</v>
      </c>
      <c r="L1211" s="14" t="e">
        <f>VLOOKUP(A1211,'Hospitalisation Details'!B1211:L3556,10,0)</f>
        <v>#N/A</v>
      </c>
      <c r="M1211">
        <f>VLOOKUP(A1211,'Hospitalisation Details'!$B$2:$L$2347,6,0)</f>
        <v>9301.89</v>
      </c>
      <c r="N1211" t="str">
        <f>VLOOKUP(A1211,'Hospitalisation Details'!$B$2:$L$2347,7,0)</f>
        <v>tier - 2</v>
      </c>
      <c r="O1211" t="str">
        <f>VLOOKUP(A1211,'Hospitalisation Details'!$B$2:$L$2347,8,0)</f>
        <v>tier - 1</v>
      </c>
      <c r="P1211" t="str">
        <f>VLOOKUP(A1211,'Hospitalisation Details'!$B$2:$L$2347,9,0)</f>
        <v>R1012</v>
      </c>
      <c r="Q1211">
        <f>VLOOKUP(A1211,'Hospitalisation Details'!$B$2:$L$2347,11,0)</f>
        <v>46</v>
      </c>
    </row>
    <row r="1212" spans="1:17" ht="15.6" x14ac:dyDescent="0.3">
      <c r="A1212" s="1" t="s">
        <v>1160</v>
      </c>
      <c r="B1212" t="str">
        <f>VLOOKUP(A1212,'Customer Names'!$A$2:$E$2336,5,)</f>
        <v xml:space="preserve">  Kurt</v>
      </c>
      <c r="C1212">
        <f>VLOOKUP(A1212,'Medical Examinations'!$B$2:$K$2337,2,)</f>
        <v>31.35</v>
      </c>
      <c r="D1212">
        <f>VLOOKUP(A1212,'Medical Examinations'!$B$2:$K$2337,3,0)</f>
        <v>11.49</v>
      </c>
      <c r="E1212" t="str">
        <f>VLOOKUP(A1212,'Medical Examinations'!$B$2:$K$2336,4,0)</f>
        <v>No</v>
      </c>
      <c r="F1212" t="str">
        <f>VLOOKUP(A1212,'Medical Examinations'!$B$2:$K$2337,5,0)</f>
        <v>No</v>
      </c>
      <c r="G1212" t="str">
        <f>VLOOKUP(A1212,'Medical Examinations'!$B$2:$K$2337,6,0)</f>
        <v>No</v>
      </c>
      <c r="H1212">
        <f>VLOOKUP(A1212,'Medical Examinations'!$B$2:$K$2337,7,0)</f>
        <v>2</v>
      </c>
      <c r="I1212" t="str">
        <f>VLOOKUP(A1212,'Medical Examinations'!$B$2:$K$2337,8,0)</f>
        <v>No</v>
      </c>
      <c r="J1212" t="str">
        <f>VLOOKUP(A1212,'Medical Examinations'!$B$2:$K$2337,9,0)</f>
        <v>Obesity</v>
      </c>
      <c r="K1212" t="str">
        <f>VLOOKUP(A1212,'Medical Examinations'!$B$2:$K$2337,10,0)</f>
        <v>Diabetes</v>
      </c>
      <c r="L1212" s="14" t="e">
        <f>VLOOKUP(A1212,'Hospitalisation Details'!B1212:L3557,10,0)</f>
        <v>#N/A</v>
      </c>
      <c r="M1212">
        <f>VLOOKUP(A1212,'Hospitalisation Details'!$B$2:$L$2347,6,0)</f>
        <v>9290.14</v>
      </c>
      <c r="N1212" t="str">
        <f>VLOOKUP(A1212,'Hospitalisation Details'!$B$2:$L$2347,7,0)</f>
        <v>tier - 3</v>
      </c>
      <c r="O1212" t="str">
        <f>VLOOKUP(A1212,'Hospitalisation Details'!$B$2:$L$2347,8,0)</f>
        <v>tier - 3</v>
      </c>
      <c r="P1212" t="str">
        <f>VLOOKUP(A1212,'Hospitalisation Details'!$B$2:$L$2347,9,0)</f>
        <v>R1016</v>
      </c>
      <c r="Q1212">
        <f>VLOOKUP(A1212,'Hospitalisation Details'!$B$2:$L$2347,11,0)</f>
        <v>49</v>
      </c>
    </row>
    <row r="1213" spans="1:17" ht="15.6" x14ac:dyDescent="0.3">
      <c r="A1213" s="1" t="s">
        <v>1159</v>
      </c>
      <c r="B1213" t="str">
        <f>VLOOKUP(A1213,'Customer Names'!$A$2:$E$2336,5,)</f>
        <v xml:space="preserve">  Samuel</v>
      </c>
      <c r="C1213">
        <f>VLOOKUP(A1213,'Medical Examinations'!$B$2:$K$2337,2,)</f>
        <v>29.83</v>
      </c>
      <c r="D1213">
        <f>VLOOKUP(A1213,'Medical Examinations'!$B$2:$K$2337,3,0)</f>
        <v>8.68</v>
      </c>
      <c r="E1213" t="str">
        <f>VLOOKUP(A1213,'Medical Examinations'!$B$2:$K$2336,4,0)</f>
        <v>No</v>
      </c>
      <c r="F1213" t="str">
        <f>VLOOKUP(A1213,'Medical Examinations'!$B$2:$K$2337,5,0)</f>
        <v>No</v>
      </c>
      <c r="G1213" t="str">
        <f>VLOOKUP(A1213,'Medical Examinations'!$B$2:$K$2337,6,0)</f>
        <v>No</v>
      </c>
      <c r="H1213">
        <f>VLOOKUP(A1213,'Medical Examinations'!$B$2:$K$2337,7,0)</f>
        <v>2</v>
      </c>
      <c r="I1213" t="str">
        <f>VLOOKUP(A1213,'Medical Examinations'!$B$2:$K$2337,8,0)</f>
        <v>No</v>
      </c>
      <c r="J1213" t="str">
        <f>VLOOKUP(A1213,'Medical Examinations'!$B$2:$K$2337,9,0)</f>
        <v>Overweight</v>
      </c>
      <c r="K1213" t="str">
        <f>VLOOKUP(A1213,'Medical Examinations'!$B$2:$K$2337,10,0)</f>
        <v>Diabetes</v>
      </c>
      <c r="L1213" s="14" t="e">
        <f>VLOOKUP(A1213,'Hospitalisation Details'!B1213:L3558,10,0)</f>
        <v>#N/A</v>
      </c>
      <c r="M1213">
        <f>VLOOKUP(A1213,'Hospitalisation Details'!$B$2:$L$2347,6,0)</f>
        <v>9288.0300000000007</v>
      </c>
      <c r="N1213" t="str">
        <f>VLOOKUP(A1213,'Hospitalisation Details'!$B$2:$L$2347,7,0)</f>
        <v>tier - 2</v>
      </c>
      <c r="O1213" t="str">
        <f>VLOOKUP(A1213,'Hospitalisation Details'!$B$2:$L$2347,8,0)</f>
        <v>tier - 3</v>
      </c>
      <c r="P1213" t="str">
        <f>VLOOKUP(A1213,'Hospitalisation Details'!$B$2:$L$2347,9,0)</f>
        <v>R1018</v>
      </c>
      <c r="Q1213">
        <f>VLOOKUP(A1213,'Hospitalisation Details'!$B$2:$L$2347,11,0)</f>
        <v>49</v>
      </c>
    </row>
    <row r="1214" spans="1:17" ht="15.6" x14ac:dyDescent="0.3">
      <c r="A1214" s="1" t="s">
        <v>1158</v>
      </c>
      <c r="B1214" t="str">
        <f>VLOOKUP(A1214,'Customer Names'!$A$2:$E$2336,5,)</f>
        <v xml:space="preserve">  Emily</v>
      </c>
      <c r="C1214">
        <f>VLOOKUP(A1214,'Medical Examinations'!$B$2:$K$2337,2,)</f>
        <v>25.49</v>
      </c>
      <c r="D1214">
        <f>VLOOKUP(A1214,'Medical Examinations'!$B$2:$K$2337,3,0)</f>
        <v>5.68</v>
      </c>
      <c r="E1214" t="str">
        <f>VLOOKUP(A1214,'Medical Examinations'!$B$2:$K$2336,4,0)</f>
        <v>Yes</v>
      </c>
      <c r="F1214" t="str">
        <f>VLOOKUP(A1214,'Medical Examinations'!$B$2:$K$2337,5,0)</f>
        <v>No</v>
      </c>
      <c r="G1214" t="str">
        <f>VLOOKUP(A1214,'Medical Examinations'!$B$2:$K$2337,6,0)</f>
        <v>Yes</v>
      </c>
      <c r="H1214">
        <f>VLOOKUP(A1214,'Medical Examinations'!$B$2:$K$2337,7,0)</f>
        <v>1</v>
      </c>
      <c r="I1214" t="str">
        <f>VLOOKUP(A1214,'Medical Examinations'!$B$2:$K$2337,8,0)</f>
        <v>No</v>
      </c>
      <c r="J1214" t="str">
        <f>VLOOKUP(A1214,'Medical Examinations'!$B$2:$K$2337,9,0)</f>
        <v>Overweight</v>
      </c>
      <c r="K1214" t="str">
        <f>VLOOKUP(A1214,'Medical Examinations'!$B$2:$K$2337,10,0)</f>
        <v>Normal</v>
      </c>
      <c r="L1214" s="14" t="e">
        <f>VLOOKUP(A1214,'Hospitalisation Details'!B1214:L3559,10,0)</f>
        <v>#N/A</v>
      </c>
      <c r="M1214">
        <f>VLOOKUP(A1214,'Hospitalisation Details'!$B$2:$L$2347,6,0)</f>
        <v>9285.8700000000008</v>
      </c>
      <c r="N1214" t="str">
        <f>VLOOKUP(A1214,'Hospitalisation Details'!$B$2:$L$2347,7,0)</f>
        <v>tier - 2</v>
      </c>
      <c r="O1214" t="str">
        <f>VLOOKUP(A1214,'Hospitalisation Details'!$B$2:$L$2347,8,0)</f>
        <v>tier - 3</v>
      </c>
      <c r="P1214" t="str">
        <f>VLOOKUP(A1214,'Hospitalisation Details'!$B$2:$L$2347,9,0)</f>
        <v>R1013</v>
      </c>
      <c r="Q1214">
        <f>VLOOKUP(A1214,'Hospitalisation Details'!$B$2:$L$2347,11,0)</f>
        <v>53</v>
      </c>
    </row>
    <row r="1215" spans="1:17" ht="15.6" x14ac:dyDescent="0.3">
      <c r="A1215" s="1" t="s">
        <v>1157</v>
      </c>
      <c r="B1215" t="str">
        <f>VLOOKUP(A1215,'Customer Names'!$A$2:$E$2336,5,)</f>
        <v xml:space="preserve">  Tiffany</v>
      </c>
      <c r="C1215">
        <f>VLOOKUP(A1215,'Medical Examinations'!$B$2:$K$2337,2,)</f>
        <v>34.1</v>
      </c>
      <c r="D1215">
        <f>VLOOKUP(A1215,'Medical Examinations'!$B$2:$K$2337,3,0)</f>
        <v>8.4499999999999993</v>
      </c>
      <c r="E1215" t="str">
        <f>VLOOKUP(A1215,'Medical Examinations'!$B$2:$K$2336,4,0)</f>
        <v>No</v>
      </c>
      <c r="F1215" t="str">
        <f>VLOOKUP(A1215,'Medical Examinations'!$B$2:$K$2337,5,0)</f>
        <v>No</v>
      </c>
      <c r="G1215" t="str">
        <f>VLOOKUP(A1215,'Medical Examinations'!$B$2:$K$2337,6,0)</f>
        <v>No</v>
      </c>
      <c r="H1215">
        <f>VLOOKUP(A1215,'Medical Examinations'!$B$2:$K$2337,7,0)</f>
        <v>0</v>
      </c>
      <c r="I1215" t="str">
        <f>VLOOKUP(A1215,'Medical Examinations'!$B$2:$K$2337,8,0)</f>
        <v>No</v>
      </c>
      <c r="J1215" t="str">
        <f>VLOOKUP(A1215,'Medical Examinations'!$B$2:$K$2337,9,0)</f>
        <v>Obesity</v>
      </c>
      <c r="K1215" t="str">
        <f>VLOOKUP(A1215,'Medical Examinations'!$B$2:$K$2337,10,0)</f>
        <v>Diabetes</v>
      </c>
      <c r="L1215" s="14" t="e">
        <f>VLOOKUP(A1215,'Hospitalisation Details'!B1215:L3560,10,0)</f>
        <v>#N/A</v>
      </c>
      <c r="M1215">
        <f>VLOOKUP(A1215,'Hospitalisation Details'!$B$2:$L$2347,6,0)</f>
        <v>9283.56</v>
      </c>
      <c r="N1215" t="str">
        <f>VLOOKUP(A1215,'Hospitalisation Details'!$B$2:$L$2347,7,0)</f>
        <v>tier - 2</v>
      </c>
      <c r="O1215" t="str">
        <f>VLOOKUP(A1215,'Hospitalisation Details'!$B$2:$L$2347,8,0)</f>
        <v>tier - 3</v>
      </c>
      <c r="P1215" t="str">
        <f>VLOOKUP(A1215,'Hospitalisation Details'!$B$2:$L$2347,9,0)</f>
        <v>R1013</v>
      </c>
      <c r="Q1215">
        <f>VLOOKUP(A1215,'Hospitalisation Details'!$B$2:$L$2347,11,0)</f>
        <v>51</v>
      </c>
    </row>
    <row r="1216" spans="1:17" ht="15.6" x14ac:dyDescent="0.3">
      <c r="A1216" s="1" t="s">
        <v>1156</v>
      </c>
      <c r="B1216" t="str">
        <f>VLOOKUP(A1216,'Customer Names'!$A$2:$E$2336,5,)</f>
        <v xml:space="preserve">  Alex F</v>
      </c>
      <c r="C1216">
        <f>VLOOKUP(A1216,'Medical Examinations'!$B$2:$K$2337,2,)</f>
        <v>25.84</v>
      </c>
      <c r="D1216">
        <f>VLOOKUP(A1216,'Medical Examinations'!$B$2:$K$2337,3,0)</f>
        <v>8.51</v>
      </c>
      <c r="E1216" t="str">
        <f>VLOOKUP(A1216,'Medical Examinations'!$B$2:$K$2336,4,0)</f>
        <v>No</v>
      </c>
      <c r="F1216" t="str">
        <f>VLOOKUP(A1216,'Medical Examinations'!$B$2:$K$2337,5,0)</f>
        <v>No</v>
      </c>
      <c r="G1216" t="str">
        <f>VLOOKUP(A1216,'Medical Examinations'!$B$2:$K$2337,6,0)</f>
        <v>No</v>
      </c>
      <c r="H1216">
        <f>VLOOKUP(A1216,'Medical Examinations'!$B$2:$K$2337,7,0)</f>
        <v>2</v>
      </c>
      <c r="I1216" t="str">
        <f>VLOOKUP(A1216,'Medical Examinations'!$B$2:$K$2337,8,0)</f>
        <v>No</v>
      </c>
      <c r="J1216" t="str">
        <f>VLOOKUP(A1216,'Medical Examinations'!$B$2:$K$2337,9,0)</f>
        <v>Overweight</v>
      </c>
      <c r="K1216" t="str">
        <f>VLOOKUP(A1216,'Medical Examinations'!$B$2:$K$2337,10,0)</f>
        <v>Diabetes</v>
      </c>
      <c r="L1216" s="14" t="e">
        <f>VLOOKUP(A1216,'Hospitalisation Details'!B1216:L3561,10,0)</f>
        <v>#N/A</v>
      </c>
      <c r="M1216">
        <f>VLOOKUP(A1216,'Hospitalisation Details'!$B$2:$L$2347,6,0)</f>
        <v>9282.48</v>
      </c>
      <c r="N1216" t="str">
        <f>VLOOKUP(A1216,'Hospitalisation Details'!$B$2:$L$2347,7,0)</f>
        <v>tier - 3</v>
      </c>
      <c r="O1216" t="str">
        <f>VLOOKUP(A1216,'Hospitalisation Details'!$B$2:$L$2347,8,0)</f>
        <v>tier - 2</v>
      </c>
      <c r="P1216" t="str">
        <f>VLOOKUP(A1216,'Hospitalisation Details'!$B$2:$L$2347,9,0)</f>
        <v>R1016</v>
      </c>
      <c r="Q1216">
        <f>VLOOKUP(A1216,'Hospitalisation Details'!$B$2:$L$2347,11,0)</f>
        <v>49</v>
      </c>
    </row>
    <row r="1217" spans="1:17" ht="15.6" x14ac:dyDescent="0.3">
      <c r="A1217" s="1" t="s">
        <v>1155</v>
      </c>
      <c r="B1217" t="str">
        <f>VLOOKUP(A1217,'Customer Names'!$A$2:$E$2336,5,)</f>
        <v xml:space="preserve">  Alice</v>
      </c>
      <c r="C1217">
        <f>VLOOKUP(A1217,'Medical Examinations'!$B$2:$K$2337,2,)</f>
        <v>20.6</v>
      </c>
      <c r="D1217">
        <f>VLOOKUP(A1217,'Medical Examinations'!$B$2:$K$2337,3,0)</f>
        <v>7.62</v>
      </c>
      <c r="E1217" t="str">
        <f>VLOOKUP(A1217,'Medical Examinations'!$B$2:$K$2336,4,0)</f>
        <v>No</v>
      </c>
      <c r="F1217" t="str">
        <f>VLOOKUP(A1217,'Medical Examinations'!$B$2:$K$2337,5,0)</f>
        <v>No</v>
      </c>
      <c r="G1217" t="str">
        <f>VLOOKUP(A1217,'Medical Examinations'!$B$2:$K$2337,6,0)</f>
        <v>No</v>
      </c>
      <c r="H1217">
        <f>VLOOKUP(A1217,'Medical Examinations'!$B$2:$K$2337,7,0)</f>
        <v>0</v>
      </c>
      <c r="I1217" t="str">
        <f>VLOOKUP(A1217,'Medical Examinations'!$B$2:$K$2337,8,0)</f>
        <v>No</v>
      </c>
      <c r="J1217" t="str">
        <f>VLOOKUP(A1217,'Medical Examinations'!$B$2:$K$2337,9,0)</f>
        <v>Normal Weight</v>
      </c>
      <c r="K1217" t="str">
        <f>VLOOKUP(A1217,'Medical Examinations'!$B$2:$K$2337,10,0)</f>
        <v>Diabetes</v>
      </c>
      <c r="L1217" s="14" t="e">
        <f>VLOOKUP(A1217,'Hospitalisation Details'!B1217:L3562,10,0)</f>
        <v>#N/A</v>
      </c>
      <c r="M1217">
        <f>VLOOKUP(A1217,'Hospitalisation Details'!$B$2:$L$2347,6,0)</f>
        <v>9264.7999999999993</v>
      </c>
      <c r="N1217" t="str">
        <f>VLOOKUP(A1217,'Hospitalisation Details'!$B$2:$L$2347,7,0)</f>
        <v>tier - 2</v>
      </c>
      <c r="O1217" t="str">
        <f>VLOOKUP(A1217,'Hospitalisation Details'!$B$2:$L$2347,8,0)</f>
        <v>tier - 1</v>
      </c>
      <c r="P1217" t="str">
        <f>VLOOKUP(A1217,'Hospitalisation Details'!$B$2:$L$2347,9,0)</f>
        <v>R1011</v>
      </c>
      <c r="Q1217">
        <f>VLOOKUP(A1217,'Hospitalisation Details'!$B$2:$L$2347,11,0)</f>
        <v>51</v>
      </c>
    </row>
    <row r="1218" spans="1:17" ht="15.6" x14ac:dyDescent="0.3">
      <c r="A1218" s="1" t="s">
        <v>1154</v>
      </c>
      <c r="B1218" t="str">
        <f>VLOOKUP(A1218,'Customer Names'!$A$2:$E$2336,5,)</f>
        <v xml:space="preserve">  Allison M</v>
      </c>
      <c r="C1218">
        <f>VLOOKUP(A1218,'Medical Examinations'!$B$2:$K$2337,2,)</f>
        <v>28.88</v>
      </c>
      <c r="D1218">
        <f>VLOOKUP(A1218,'Medical Examinations'!$B$2:$K$2337,3,0)</f>
        <v>10.18</v>
      </c>
      <c r="E1218" t="str">
        <f>VLOOKUP(A1218,'Medical Examinations'!$B$2:$K$2336,4,0)</f>
        <v>No</v>
      </c>
      <c r="F1218" t="str">
        <f>VLOOKUP(A1218,'Medical Examinations'!$B$2:$K$2337,5,0)</f>
        <v>No</v>
      </c>
      <c r="G1218" t="str">
        <f>VLOOKUP(A1218,'Medical Examinations'!$B$2:$K$2337,6,0)</f>
        <v>No</v>
      </c>
      <c r="H1218">
        <f>VLOOKUP(A1218,'Medical Examinations'!$B$2:$K$2337,7,0)</f>
        <v>0</v>
      </c>
      <c r="I1218" t="str">
        <f>VLOOKUP(A1218,'Medical Examinations'!$B$2:$K$2337,8,0)</f>
        <v>No</v>
      </c>
      <c r="J1218" t="str">
        <f>VLOOKUP(A1218,'Medical Examinations'!$B$2:$K$2337,9,0)</f>
        <v>Overweight</v>
      </c>
      <c r="K1218" t="str">
        <f>VLOOKUP(A1218,'Medical Examinations'!$B$2:$K$2337,10,0)</f>
        <v>Diabetes</v>
      </c>
      <c r="L1218" s="14" t="e">
        <f>VLOOKUP(A1218,'Hospitalisation Details'!B1218:L3563,10,0)</f>
        <v>#N/A</v>
      </c>
      <c r="M1218">
        <f>VLOOKUP(A1218,'Hospitalisation Details'!$B$2:$L$2347,6,0)</f>
        <v>9249.5</v>
      </c>
      <c r="N1218" t="str">
        <f>VLOOKUP(A1218,'Hospitalisation Details'!$B$2:$L$2347,7,0)</f>
        <v>tier - 2</v>
      </c>
      <c r="O1218" t="str">
        <f>VLOOKUP(A1218,'Hospitalisation Details'!$B$2:$L$2347,8,0)</f>
        <v>tier - 1</v>
      </c>
      <c r="P1218" t="str">
        <f>VLOOKUP(A1218,'Hospitalisation Details'!$B$2:$L$2347,9,0)</f>
        <v>R1012</v>
      </c>
      <c r="Q1218">
        <f>VLOOKUP(A1218,'Hospitalisation Details'!$B$2:$L$2347,11,0)</f>
        <v>48</v>
      </c>
    </row>
    <row r="1219" spans="1:17" ht="15.6" x14ac:dyDescent="0.3">
      <c r="A1219" s="1" t="s">
        <v>1153</v>
      </c>
      <c r="B1219" t="str">
        <f>VLOOKUP(A1219,'Customer Names'!$A$2:$E$2336,5,)</f>
        <v xml:space="preserve">  Johannes Fiskerstand</v>
      </c>
      <c r="C1219">
        <f>VLOOKUP(A1219,'Medical Examinations'!$B$2:$K$2337,2,)</f>
        <v>28.24</v>
      </c>
      <c r="D1219">
        <f>VLOOKUP(A1219,'Medical Examinations'!$B$2:$K$2337,3,0)</f>
        <v>5.36</v>
      </c>
      <c r="E1219" t="str">
        <f>VLOOKUP(A1219,'Medical Examinations'!$B$2:$K$2336,4,0)</f>
        <v>No</v>
      </c>
      <c r="F1219" t="str">
        <f>VLOOKUP(A1219,'Medical Examinations'!$B$2:$K$2337,5,0)</f>
        <v>No</v>
      </c>
      <c r="G1219" t="str">
        <f>VLOOKUP(A1219,'Medical Examinations'!$B$2:$K$2337,6,0)</f>
        <v>No</v>
      </c>
      <c r="H1219">
        <f>VLOOKUP(A1219,'Medical Examinations'!$B$2:$K$2337,7,0)</f>
        <v>0</v>
      </c>
      <c r="I1219" t="str">
        <f>VLOOKUP(A1219,'Medical Examinations'!$B$2:$K$2337,8,0)</f>
        <v>No</v>
      </c>
      <c r="J1219" t="str">
        <f>VLOOKUP(A1219,'Medical Examinations'!$B$2:$K$2337,9,0)</f>
        <v>Overweight</v>
      </c>
      <c r="K1219" t="str">
        <f>VLOOKUP(A1219,'Medical Examinations'!$B$2:$K$2337,10,0)</f>
        <v>Normal</v>
      </c>
      <c r="L1219" s="14" t="e">
        <f>VLOOKUP(A1219,'Hospitalisation Details'!B1219:L3564,10,0)</f>
        <v>#N/A</v>
      </c>
      <c r="M1219">
        <f>VLOOKUP(A1219,'Hospitalisation Details'!$B$2:$L$2347,6,0)</f>
        <v>9247.94</v>
      </c>
      <c r="N1219" t="str">
        <f>VLOOKUP(A1219,'Hospitalisation Details'!$B$2:$L$2347,7,0)</f>
        <v>tier - 2</v>
      </c>
      <c r="O1219" t="str">
        <f>VLOOKUP(A1219,'Hospitalisation Details'!$B$2:$L$2347,8,0)</f>
        <v>tier - 1</v>
      </c>
      <c r="P1219" t="str">
        <f>VLOOKUP(A1219,'Hospitalisation Details'!$B$2:$L$2347,9,0)</f>
        <v>R1021</v>
      </c>
      <c r="Q1219">
        <f>VLOOKUP(A1219,'Hospitalisation Details'!$B$2:$L$2347,11,0)</f>
        <v>42</v>
      </c>
    </row>
    <row r="1220" spans="1:17" ht="15.6" x14ac:dyDescent="0.3">
      <c r="A1220" s="1" t="s">
        <v>1152</v>
      </c>
      <c r="B1220" t="str">
        <f>VLOOKUP(A1220,'Customer Names'!$A$2:$E$2336,5,)</f>
        <v xml:space="preserve">  Stephen</v>
      </c>
      <c r="C1220">
        <f>VLOOKUP(A1220,'Medical Examinations'!$B$2:$K$2337,2,)</f>
        <v>25.46</v>
      </c>
      <c r="D1220">
        <f>VLOOKUP(A1220,'Medical Examinations'!$B$2:$K$2337,3,0)</f>
        <v>11.78</v>
      </c>
      <c r="E1220" t="str">
        <f>VLOOKUP(A1220,'Medical Examinations'!$B$2:$K$2336,4,0)</f>
        <v>Yes</v>
      </c>
      <c r="F1220" t="str">
        <f>VLOOKUP(A1220,'Medical Examinations'!$B$2:$K$2337,5,0)</f>
        <v>No</v>
      </c>
      <c r="G1220" t="str">
        <f>VLOOKUP(A1220,'Medical Examinations'!$B$2:$K$2337,6,0)</f>
        <v>No</v>
      </c>
      <c r="H1220">
        <f>VLOOKUP(A1220,'Medical Examinations'!$B$2:$K$2337,7,0)</f>
        <v>1</v>
      </c>
      <c r="I1220" t="str">
        <f>VLOOKUP(A1220,'Medical Examinations'!$B$2:$K$2337,8,0)</f>
        <v>No</v>
      </c>
      <c r="J1220" t="str">
        <f>VLOOKUP(A1220,'Medical Examinations'!$B$2:$K$2337,9,0)</f>
        <v>Overweight</v>
      </c>
      <c r="K1220" t="str">
        <f>VLOOKUP(A1220,'Medical Examinations'!$B$2:$K$2337,10,0)</f>
        <v>Diabetes</v>
      </c>
      <c r="L1220" s="14" t="e">
        <f>VLOOKUP(A1220,'Hospitalisation Details'!B1220:L3565,10,0)</f>
        <v>#N/A</v>
      </c>
      <c r="M1220">
        <f>VLOOKUP(A1220,'Hospitalisation Details'!$B$2:$L$2347,6,0)</f>
        <v>9225.26</v>
      </c>
      <c r="N1220" t="str">
        <f>VLOOKUP(A1220,'Hospitalisation Details'!$B$2:$L$2347,7,0)</f>
        <v>tier - 3</v>
      </c>
      <c r="O1220" t="str">
        <f>VLOOKUP(A1220,'Hospitalisation Details'!$B$2:$L$2347,8,0)</f>
        <v>tier - 3</v>
      </c>
      <c r="P1220" t="str">
        <f>VLOOKUP(A1220,'Hospitalisation Details'!$B$2:$L$2347,9,0)</f>
        <v>R1015</v>
      </c>
      <c r="Q1220">
        <f>VLOOKUP(A1220,'Hospitalisation Details'!$B$2:$L$2347,11,0)</f>
        <v>47</v>
      </c>
    </row>
    <row r="1221" spans="1:17" ht="15.6" x14ac:dyDescent="0.3">
      <c r="A1221" s="1" t="s">
        <v>1151</v>
      </c>
      <c r="B1221" t="str">
        <f>VLOOKUP(A1221,'Customer Names'!$A$2:$E$2336,5,)</f>
        <v xml:space="preserve">  Jon M</v>
      </c>
      <c r="C1221">
        <f>VLOOKUP(A1221,'Medical Examinations'!$B$2:$K$2337,2,)</f>
        <v>29.64</v>
      </c>
      <c r="D1221">
        <f>VLOOKUP(A1221,'Medical Examinations'!$B$2:$K$2337,3,0)</f>
        <v>10.82</v>
      </c>
      <c r="E1221" t="str">
        <f>VLOOKUP(A1221,'Medical Examinations'!$B$2:$K$2336,4,0)</f>
        <v>Yes</v>
      </c>
      <c r="F1221" t="str">
        <f>VLOOKUP(A1221,'Medical Examinations'!$B$2:$K$2337,5,0)</f>
        <v>No</v>
      </c>
      <c r="G1221" t="str">
        <f>VLOOKUP(A1221,'Medical Examinations'!$B$2:$K$2337,6,0)</f>
        <v>No</v>
      </c>
      <c r="H1221">
        <f>VLOOKUP(A1221,'Medical Examinations'!$B$2:$K$2337,7,0)</f>
        <v>0</v>
      </c>
      <c r="I1221" t="str">
        <f>VLOOKUP(A1221,'Medical Examinations'!$B$2:$K$2337,8,0)</f>
        <v>No</v>
      </c>
      <c r="J1221" t="str">
        <f>VLOOKUP(A1221,'Medical Examinations'!$B$2:$K$2337,9,0)</f>
        <v>Overweight</v>
      </c>
      <c r="K1221" t="str">
        <f>VLOOKUP(A1221,'Medical Examinations'!$B$2:$K$2337,10,0)</f>
        <v>Diabetes</v>
      </c>
      <c r="L1221" s="14" t="e">
        <f>VLOOKUP(A1221,'Hospitalisation Details'!B1221:L3566,10,0)</f>
        <v>#N/A</v>
      </c>
      <c r="M1221">
        <f>VLOOKUP(A1221,'Hospitalisation Details'!$B$2:$L$2347,6,0)</f>
        <v>9222.4</v>
      </c>
      <c r="N1221" t="str">
        <f>VLOOKUP(A1221,'Hospitalisation Details'!$B$2:$L$2347,7,0)</f>
        <v>tier - 2</v>
      </c>
      <c r="O1221" t="str">
        <f>VLOOKUP(A1221,'Hospitalisation Details'!$B$2:$L$2347,8,0)</f>
        <v>tier - 3</v>
      </c>
      <c r="P1221" t="str">
        <f>VLOOKUP(A1221,'Hospitalisation Details'!$B$2:$L$2347,9,0)</f>
        <v>R1019</v>
      </c>
      <c r="Q1221">
        <f>VLOOKUP(A1221,'Hospitalisation Details'!$B$2:$L$2347,11,0)</f>
        <v>41</v>
      </c>
    </row>
    <row r="1222" spans="1:17" ht="15.6" x14ac:dyDescent="0.3">
      <c r="A1222" s="1" t="s">
        <v>1150</v>
      </c>
      <c r="B1222" t="str">
        <f>VLOOKUP(A1222,'Customer Names'!$A$2:$E$2336,5,)</f>
        <v xml:space="preserve">  Fasil</v>
      </c>
      <c r="C1222">
        <f>VLOOKUP(A1222,'Medical Examinations'!$B$2:$K$2337,2,)</f>
        <v>31.27</v>
      </c>
      <c r="D1222">
        <f>VLOOKUP(A1222,'Medical Examinations'!$B$2:$K$2337,3,0)</f>
        <v>7.73</v>
      </c>
      <c r="E1222" t="str">
        <f>VLOOKUP(A1222,'Medical Examinations'!$B$2:$K$2336,4,0)</f>
        <v>Yes</v>
      </c>
      <c r="F1222" t="str">
        <f>VLOOKUP(A1222,'Medical Examinations'!$B$2:$K$2337,5,0)</f>
        <v>No</v>
      </c>
      <c r="G1222" t="str">
        <f>VLOOKUP(A1222,'Medical Examinations'!$B$2:$K$2337,6,0)</f>
        <v>No</v>
      </c>
      <c r="H1222">
        <f>VLOOKUP(A1222,'Medical Examinations'!$B$2:$K$2337,7,0)</f>
        <v>1</v>
      </c>
      <c r="I1222" t="str">
        <f>VLOOKUP(A1222,'Medical Examinations'!$B$2:$K$2337,8,0)</f>
        <v>No</v>
      </c>
      <c r="J1222" t="str">
        <f>VLOOKUP(A1222,'Medical Examinations'!$B$2:$K$2337,9,0)</f>
        <v>Obesity</v>
      </c>
      <c r="K1222" t="str">
        <f>VLOOKUP(A1222,'Medical Examinations'!$B$2:$K$2337,10,0)</f>
        <v>Diabetes</v>
      </c>
      <c r="L1222" s="14" t="e">
        <f>VLOOKUP(A1222,'Hospitalisation Details'!B1222:L3567,10,0)</f>
        <v>#N/A</v>
      </c>
      <c r="M1222">
        <f>VLOOKUP(A1222,'Hospitalisation Details'!$B$2:$L$2347,6,0)</f>
        <v>9210.06</v>
      </c>
      <c r="N1222" t="str">
        <f>VLOOKUP(A1222,'Hospitalisation Details'!$B$2:$L$2347,7,0)</f>
        <v>tier - 2</v>
      </c>
      <c r="O1222" t="str">
        <f>VLOOKUP(A1222,'Hospitalisation Details'!$B$2:$L$2347,8,0)</f>
        <v>tier - 3</v>
      </c>
      <c r="P1222" t="str">
        <f>VLOOKUP(A1222,'Hospitalisation Details'!$B$2:$L$2347,9,0)</f>
        <v>R1021</v>
      </c>
      <c r="Q1222">
        <f>VLOOKUP(A1222,'Hospitalisation Details'!$B$2:$L$2347,11,0)</f>
        <v>36</v>
      </c>
    </row>
    <row r="1223" spans="1:17" ht="15.6" x14ac:dyDescent="0.3">
      <c r="A1223" s="1" t="s">
        <v>1149</v>
      </c>
      <c r="B1223" t="str">
        <f>VLOOKUP(A1223,'Customer Names'!$A$2:$E$2336,5,)</f>
        <v xml:space="preserve">  Megan C</v>
      </c>
      <c r="C1223">
        <f>VLOOKUP(A1223,'Medical Examinations'!$B$2:$K$2337,2,)</f>
        <v>19.95</v>
      </c>
      <c r="D1223">
        <f>VLOOKUP(A1223,'Medical Examinations'!$B$2:$K$2337,3,0)</f>
        <v>6.24</v>
      </c>
      <c r="E1223" t="str">
        <f>VLOOKUP(A1223,'Medical Examinations'!$B$2:$K$2336,4,0)</f>
        <v>Yes</v>
      </c>
      <c r="F1223" t="str">
        <f>VLOOKUP(A1223,'Medical Examinations'!$B$2:$K$2337,5,0)</f>
        <v>No</v>
      </c>
      <c r="G1223" t="str">
        <f>VLOOKUP(A1223,'Medical Examinations'!$B$2:$K$2337,6,0)</f>
        <v>No</v>
      </c>
      <c r="H1223">
        <f>VLOOKUP(A1223,'Medical Examinations'!$B$2:$K$2337,7,0)</f>
        <v>0</v>
      </c>
      <c r="I1223" t="str">
        <f>VLOOKUP(A1223,'Medical Examinations'!$B$2:$K$2337,8,0)</f>
        <v>No</v>
      </c>
      <c r="J1223" t="str">
        <f>VLOOKUP(A1223,'Medical Examinations'!$B$2:$K$2337,9,0)</f>
        <v>Normal Weight</v>
      </c>
      <c r="K1223" t="str">
        <f>VLOOKUP(A1223,'Medical Examinations'!$B$2:$K$2337,10,0)</f>
        <v>Prediabetes</v>
      </c>
      <c r="L1223" s="14" t="e">
        <f>VLOOKUP(A1223,'Hospitalisation Details'!B1223:L3568,10,0)</f>
        <v>#N/A</v>
      </c>
      <c r="M1223">
        <f>VLOOKUP(A1223,'Hospitalisation Details'!$B$2:$L$2347,6,0)</f>
        <v>9193.84</v>
      </c>
      <c r="N1223" t="str">
        <f>VLOOKUP(A1223,'Hospitalisation Details'!$B$2:$L$2347,7,0)</f>
        <v>tier - 2</v>
      </c>
      <c r="O1223" t="str">
        <f>VLOOKUP(A1223,'Hospitalisation Details'!$B$2:$L$2347,8,0)</f>
        <v>tier - 1</v>
      </c>
      <c r="P1223" t="str">
        <f>VLOOKUP(A1223,'Hospitalisation Details'!$B$2:$L$2347,9,0)</f>
        <v>R1012</v>
      </c>
      <c r="Q1223">
        <f>VLOOKUP(A1223,'Hospitalisation Details'!$B$2:$L$2347,11,0)</f>
        <v>46</v>
      </c>
    </row>
    <row r="1224" spans="1:17" ht="15.6" x14ac:dyDescent="0.3">
      <c r="A1224" s="1" t="s">
        <v>1148</v>
      </c>
      <c r="B1224" t="str">
        <f>VLOOKUP(A1224,'Customer Names'!$A$2:$E$2336,5,)</f>
        <v xml:space="preserve">  Lisa J</v>
      </c>
      <c r="C1224">
        <f>VLOOKUP(A1224,'Medical Examinations'!$B$2:$K$2337,2,)</f>
        <v>21.3</v>
      </c>
      <c r="D1224">
        <f>VLOOKUP(A1224,'Medical Examinations'!$B$2:$K$2337,3,0)</f>
        <v>10.42</v>
      </c>
      <c r="E1224" t="str">
        <f>VLOOKUP(A1224,'Medical Examinations'!$B$2:$K$2336,4,0)</f>
        <v>No</v>
      </c>
      <c r="F1224" t="str">
        <f>VLOOKUP(A1224,'Medical Examinations'!$B$2:$K$2337,5,0)</f>
        <v>No</v>
      </c>
      <c r="G1224" t="str">
        <f>VLOOKUP(A1224,'Medical Examinations'!$B$2:$K$2337,6,0)</f>
        <v>No</v>
      </c>
      <c r="H1224">
        <f>VLOOKUP(A1224,'Medical Examinations'!$B$2:$K$2337,7,0)</f>
        <v>2</v>
      </c>
      <c r="I1224" t="str">
        <f>VLOOKUP(A1224,'Medical Examinations'!$B$2:$K$2337,8,0)</f>
        <v>No</v>
      </c>
      <c r="J1224" t="str">
        <f>VLOOKUP(A1224,'Medical Examinations'!$B$2:$K$2337,9,0)</f>
        <v>Normal Weight</v>
      </c>
      <c r="K1224" t="str">
        <f>VLOOKUP(A1224,'Medical Examinations'!$B$2:$K$2337,10,0)</f>
        <v>Diabetes</v>
      </c>
      <c r="L1224" s="14" t="e">
        <f>VLOOKUP(A1224,'Hospitalisation Details'!B1224:L3569,10,0)</f>
        <v>#N/A</v>
      </c>
      <c r="M1224">
        <f>VLOOKUP(A1224,'Hospitalisation Details'!$B$2:$L$2347,6,0)</f>
        <v>9182.17</v>
      </c>
      <c r="N1224" t="str">
        <f>VLOOKUP(A1224,'Hospitalisation Details'!$B$2:$L$2347,7,0)</f>
        <v>tier - 2</v>
      </c>
      <c r="O1224" t="str">
        <f>VLOOKUP(A1224,'Hospitalisation Details'!$B$2:$L$2347,8,0)</f>
        <v>tier - 3</v>
      </c>
      <c r="P1224" t="str">
        <f>VLOOKUP(A1224,'Hospitalisation Details'!$B$2:$L$2347,9,0)</f>
        <v>R1011</v>
      </c>
      <c r="Q1224">
        <f>VLOOKUP(A1224,'Hospitalisation Details'!$B$2:$L$2347,11,0)</f>
        <v>49</v>
      </c>
    </row>
    <row r="1225" spans="1:17" ht="15.6" x14ac:dyDescent="0.3">
      <c r="A1225" s="1" t="s">
        <v>1147</v>
      </c>
      <c r="B1225" t="str">
        <f>VLOOKUP(A1225,'Customer Names'!$A$2:$E$2336,5,)</f>
        <v xml:space="preserve">  Doron P</v>
      </c>
      <c r="C1225">
        <f>VLOOKUP(A1225,'Medical Examinations'!$B$2:$K$2337,2,)</f>
        <v>31.635000000000002</v>
      </c>
      <c r="D1225">
        <f>VLOOKUP(A1225,'Medical Examinations'!$B$2:$K$2337,3,0)</f>
        <v>11.11</v>
      </c>
      <c r="E1225" t="str">
        <f>VLOOKUP(A1225,'Medical Examinations'!$B$2:$K$2336,4,0)</f>
        <v>No</v>
      </c>
      <c r="F1225" t="str">
        <f>VLOOKUP(A1225,'Medical Examinations'!$B$2:$K$2337,5,0)</f>
        <v>No</v>
      </c>
      <c r="G1225" t="str">
        <f>VLOOKUP(A1225,'Medical Examinations'!$B$2:$K$2337,6,0)</f>
        <v>No</v>
      </c>
      <c r="H1225">
        <f>VLOOKUP(A1225,'Medical Examinations'!$B$2:$K$2337,7,0)</f>
        <v>0</v>
      </c>
      <c r="I1225" t="str">
        <f>VLOOKUP(A1225,'Medical Examinations'!$B$2:$K$2337,8,0)</f>
        <v>No</v>
      </c>
      <c r="J1225" t="str">
        <f>VLOOKUP(A1225,'Medical Examinations'!$B$2:$K$2337,9,0)</f>
        <v>Obesity</v>
      </c>
      <c r="K1225" t="str">
        <f>VLOOKUP(A1225,'Medical Examinations'!$B$2:$K$2337,10,0)</f>
        <v>Diabetes</v>
      </c>
      <c r="L1225" s="14" t="e">
        <f>VLOOKUP(A1225,'Hospitalisation Details'!B1225:L3570,10,0)</f>
        <v>#N/A</v>
      </c>
      <c r="M1225">
        <f>VLOOKUP(A1225,'Hospitalisation Details'!$B$2:$L$2347,6,0)</f>
        <v>9174.14</v>
      </c>
      <c r="N1225" t="str">
        <f>VLOOKUP(A1225,'Hospitalisation Details'!$B$2:$L$2347,7,0)</f>
        <v>tier - 3</v>
      </c>
      <c r="O1225" t="str">
        <f>VLOOKUP(A1225,'Hospitalisation Details'!$B$2:$L$2347,8,0)</f>
        <v>tier - 1</v>
      </c>
      <c r="P1225" t="str">
        <f>VLOOKUP(A1225,'Hospitalisation Details'!$B$2:$L$2347,9,0)</f>
        <v>R1012</v>
      </c>
      <c r="Q1225">
        <f>VLOOKUP(A1225,'Hospitalisation Details'!$B$2:$L$2347,11,0)</f>
        <v>51</v>
      </c>
    </row>
    <row r="1226" spans="1:17" ht="15.6" x14ac:dyDescent="0.3">
      <c r="A1226" s="1" t="s">
        <v>1146</v>
      </c>
      <c r="B1226" t="str">
        <f>VLOOKUP(A1226,'Customer Names'!$A$2:$E$2336,5,)</f>
        <v xml:space="preserve">  Katharina</v>
      </c>
      <c r="C1226">
        <f>VLOOKUP(A1226,'Medical Examinations'!$B$2:$K$2337,2,)</f>
        <v>23.9</v>
      </c>
      <c r="D1226">
        <f>VLOOKUP(A1226,'Medical Examinations'!$B$2:$K$2337,3,0)</f>
        <v>7.67</v>
      </c>
      <c r="E1226" t="str">
        <f>VLOOKUP(A1226,'Medical Examinations'!$B$2:$K$2336,4,0)</f>
        <v>Yes</v>
      </c>
      <c r="F1226" t="str">
        <f>VLOOKUP(A1226,'Medical Examinations'!$B$2:$K$2337,5,0)</f>
        <v>No</v>
      </c>
      <c r="G1226" t="str">
        <f>VLOOKUP(A1226,'Medical Examinations'!$B$2:$K$2337,6,0)</f>
        <v>No</v>
      </c>
      <c r="H1226">
        <f>VLOOKUP(A1226,'Medical Examinations'!$B$2:$K$2337,7,0)</f>
        <v>2</v>
      </c>
      <c r="I1226" t="str">
        <f>VLOOKUP(A1226,'Medical Examinations'!$B$2:$K$2337,8,0)</f>
        <v>No</v>
      </c>
      <c r="J1226" t="str">
        <f>VLOOKUP(A1226,'Medical Examinations'!$B$2:$K$2337,9,0)</f>
        <v>Normal Weight</v>
      </c>
      <c r="K1226" t="str">
        <f>VLOOKUP(A1226,'Medical Examinations'!$B$2:$K$2337,10,0)</f>
        <v>Diabetes</v>
      </c>
      <c r="L1226" s="14" t="e">
        <f>VLOOKUP(A1226,'Hospitalisation Details'!B1226:L3571,10,0)</f>
        <v>#N/A</v>
      </c>
      <c r="M1226">
        <f>VLOOKUP(A1226,'Hospitalisation Details'!$B$2:$L$2347,6,0)</f>
        <v>9171.75</v>
      </c>
      <c r="N1226" t="str">
        <f>VLOOKUP(A1226,'Hospitalisation Details'!$B$2:$L$2347,7,0)</f>
        <v>tier - 2</v>
      </c>
      <c r="O1226" t="str">
        <f>VLOOKUP(A1226,'Hospitalisation Details'!$B$2:$L$2347,8,0)</f>
        <v>tier - 2</v>
      </c>
      <c r="P1226" t="str">
        <f>VLOOKUP(A1226,'Hospitalisation Details'!$B$2:$L$2347,9,0)</f>
        <v>R1012</v>
      </c>
      <c r="Q1226">
        <f>VLOOKUP(A1226,'Hospitalisation Details'!$B$2:$L$2347,11,0)</f>
        <v>52</v>
      </c>
    </row>
    <row r="1227" spans="1:17" ht="15.6" x14ac:dyDescent="0.3">
      <c r="A1227" s="1" t="s">
        <v>1145</v>
      </c>
      <c r="B1227" t="str">
        <f>VLOOKUP(A1227,'Customer Names'!$A$2:$E$2336,5,)</f>
        <v xml:space="preserve">  Carl</v>
      </c>
      <c r="C1227">
        <f>VLOOKUP(A1227,'Medical Examinations'!$B$2:$K$2337,2,)</f>
        <v>34.15</v>
      </c>
      <c r="D1227">
        <f>VLOOKUP(A1227,'Medical Examinations'!$B$2:$K$2337,3,0)</f>
        <v>6.15</v>
      </c>
      <c r="E1227" t="str">
        <f>VLOOKUP(A1227,'Medical Examinations'!$B$2:$K$2336,4,0)</f>
        <v>No</v>
      </c>
      <c r="F1227" t="str">
        <f>VLOOKUP(A1227,'Medical Examinations'!$B$2:$K$2337,5,0)</f>
        <v>No</v>
      </c>
      <c r="G1227" t="str">
        <f>VLOOKUP(A1227,'Medical Examinations'!$B$2:$K$2337,6,0)</f>
        <v>No</v>
      </c>
      <c r="H1227">
        <f>VLOOKUP(A1227,'Medical Examinations'!$B$2:$K$2337,7,0)</f>
        <v>0</v>
      </c>
      <c r="I1227" t="str">
        <f>VLOOKUP(A1227,'Medical Examinations'!$B$2:$K$2337,8,0)</f>
        <v>No</v>
      </c>
      <c r="J1227" t="str">
        <f>VLOOKUP(A1227,'Medical Examinations'!$B$2:$K$2337,9,0)</f>
        <v>Obesity</v>
      </c>
      <c r="K1227" t="str">
        <f>VLOOKUP(A1227,'Medical Examinations'!$B$2:$K$2337,10,0)</f>
        <v>Prediabetes</v>
      </c>
      <c r="L1227" s="14" t="e">
        <f>VLOOKUP(A1227,'Hospitalisation Details'!B1227:L3572,10,0)</f>
        <v>#N/A</v>
      </c>
      <c r="M1227">
        <f>VLOOKUP(A1227,'Hospitalisation Details'!$B$2:$L$2347,6,0)</f>
        <v>9159.51</v>
      </c>
      <c r="N1227" t="str">
        <f>VLOOKUP(A1227,'Hospitalisation Details'!$B$2:$L$2347,7,0)</f>
        <v>tier - 2</v>
      </c>
      <c r="O1227" t="str">
        <f>VLOOKUP(A1227,'Hospitalisation Details'!$B$2:$L$2347,8,0)</f>
        <v>tier - 2</v>
      </c>
      <c r="P1227" t="str">
        <f>VLOOKUP(A1227,'Hospitalisation Details'!$B$2:$L$2347,9,0)</f>
        <v>R1021</v>
      </c>
      <c r="Q1227">
        <f>VLOOKUP(A1227,'Hospitalisation Details'!$B$2:$L$2347,11,0)</f>
        <v>32</v>
      </c>
    </row>
    <row r="1228" spans="1:17" ht="15.6" x14ac:dyDescent="0.3">
      <c r="A1228" s="1" t="s">
        <v>1144</v>
      </c>
      <c r="B1228" t="str">
        <f>VLOOKUP(A1228,'Customer Names'!$A$2:$E$2336,5,)</f>
        <v xml:space="preserve">  Kelsey J</v>
      </c>
      <c r="C1228">
        <f>VLOOKUP(A1228,'Medical Examinations'!$B$2:$K$2337,2,)</f>
        <v>28.71</v>
      </c>
      <c r="D1228">
        <f>VLOOKUP(A1228,'Medical Examinations'!$B$2:$K$2337,3,0)</f>
        <v>5.71</v>
      </c>
      <c r="E1228" t="str">
        <f>VLOOKUP(A1228,'Medical Examinations'!$B$2:$K$2336,4,0)</f>
        <v>No</v>
      </c>
      <c r="F1228" t="str">
        <f>VLOOKUP(A1228,'Medical Examinations'!$B$2:$K$2337,5,0)</f>
        <v>No</v>
      </c>
      <c r="G1228" t="str">
        <f>VLOOKUP(A1228,'Medical Examinations'!$B$2:$K$2337,6,0)</f>
        <v>No</v>
      </c>
      <c r="H1228">
        <f>VLOOKUP(A1228,'Medical Examinations'!$B$2:$K$2337,7,0)</f>
        <v>0</v>
      </c>
      <c r="I1228" t="str">
        <f>VLOOKUP(A1228,'Medical Examinations'!$B$2:$K$2337,8,0)</f>
        <v>No</v>
      </c>
      <c r="J1228" t="str">
        <f>VLOOKUP(A1228,'Medical Examinations'!$B$2:$K$2337,9,0)</f>
        <v>Overweight</v>
      </c>
      <c r="K1228" t="str">
        <f>VLOOKUP(A1228,'Medical Examinations'!$B$2:$K$2337,10,0)</f>
        <v>Prediabetes</v>
      </c>
      <c r="L1228" s="14" t="e">
        <f>VLOOKUP(A1228,'Hospitalisation Details'!B1228:L3573,10,0)</f>
        <v>#N/A</v>
      </c>
      <c r="M1228">
        <f>VLOOKUP(A1228,'Hospitalisation Details'!$B$2:$L$2347,6,0)</f>
        <v>9147.5</v>
      </c>
      <c r="N1228" t="str">
        <f>VLOOKUP(A1228,'Hospitalisation Details'!$B$2:$L$2347,7,0)</f>
        <v>tier - 2</v>
      </c>
      <c r="O1228" t="str">
        <f>VLOOKUP(A1228,'Hospitalisation Details'!$B$2:$L$2347,8,0)</f>
        <v>tier - 1</v>
      </c>
      <c r="P1228" t="str">
        <f>VLOOKUP(A1228,'Hospitalisation Details'!$B$2:$L$2347,9,0)</f>
        <v>R1012</v>
      </c>
      <c r="Q1228">
        <f>VLOOKUP(A1228,'Hospitalisation Details'!$B$2:$L$2347,11,0)</f>
        <v>40</v>
      </c>
    </row>
    <row r="1229" spans="1:17" ht="15.6" x14ac:dyDescent="0.3">
      <c r="A1229" s="1" t="s">
        <v>1143</v>
      </c>
      <c r="B1229" t="str">
        <f>VLOOKUP(A1229,'Customer Names'!$A$2:$E$2336,5,)</f>
        <v xml:space="preserve">  Stephen A</v>
      </c>
      <c r="C1229">
        <f>VLOOKUP(A1229,'Medical Examinations'!$B$2:$K$2337,2,)</f>
        <v>36.700000000000003</v>
      </c>
      <c r="D1229">
        <f>VLOOKUP(A1229,'Medical Examinations'!$B$2:$K$2337,3,0)</f>
        <v>8.6999999999999993</v>
      </c>
      <c r="E1229" t="str">
        <f>VLOOKUP(A1229,'Medical Examinations'!$B$2:$K$2336,4,0)</f>
        <v>Yes</v>
      </c>
      <c r="F1229" t="str">
        <f>VLOOKUP(A1229,'Medical Examinations'!$B$2:$K$2337,5,0)</f>
        <v>No</v>
      </c>
      <c r="G1229" t="str">
        <f>VLOOKUP(A1229,'Medical Examinations'!$B$2:$K$2337,6,0)</f>
        <v>No</v>
      </c>
      <c r="H1229">
        <f>VLOOKUP(A1229,'Medical Examinations'!$B$2:$K$2337,7,0)</f>
        <v>2</v>
      </c>
      <c r="I1229" t="str">
        <f>VLOOKUP(A1229,'Medical Examinations'!$B$2:$K$2337,8,0)</f>
        <v>No</v>
      </c>
      <c r="J1229" t="str">
        <f>VLOOKUP(A1229,'Medical Examinations'!$B$2:$K$2337,9,0)</f>
        <v>Obesity</v>
      </c>
      <c r="K1229" t="str">
        <f>VLOOKUP(A1229,'Medical Examinations'!$B$2:$K$2337,10,0)</f>
        <v>Diabetes</v>
      </c>
      <c r="L1229" s="14" t="e">
        <f>VLOOKUP(A1229,'Hospitalisation Details'!B1229:L3574,10,0)</f>
        <v>#N/A</v>
      </c>
      <c r="M1229">
        <f>VLOOKUP(A1229,'Hospitalisation Details'!$B$2:$L$2347,6,0)</f>
        <v>9144.57</v>
      </c>
      <c r="N1229" t="str">
        <f>VLOOKUP(A1229,'Hospitalisation Details'!$B$2:$L$2347,7,0)</f>
        <v>tier - 3</v>
      </c>
      <c r="O1229" t="str">
        <f>VLOOKUP(A1229,'Hospitalisation Details'!$B$2:$L$2347,8,0)</f>
        <v>tier - 2</v>
      </c>
      <c r="P1229" t="str">
        <f>VLOOKUP(A1229,'Hospitalisation Details'!$B$2:$L$2347,9,0)</f>
        <v>R1011</v>
      </c>
      <c r="Q1229">
        <f>VLOOKUP(A1229,'Hospitalisation Details'!$B$2:$L$2347,11,0)</f>
        <v>52</v>
      </c>
    </row>
    <row r="1230" spans="1:17" ht="15.6" x14ac:dyDescent="0.3">
      <c r="A1230" s="1" t="s">
        <v>1142</v>
      </c>
      <c r="B1230" t="str">
        <f>VLOOKUP(A1230,'Customer Names'!$A$2:$E$2336,5,)</f>
        <v xml:space="preserve">  Dan</v>
      </c>
      <c r="C1230">
        <f>VLOOKUP(A1230,'Medical Examinations'!$B$2:$K$2337,2,)</f>
        <v>34.1</v>
      </c>
      <c r="D1230">
        <f>VLOOKUP(A1230,'Medical Examinations'!$B$2:$K$2337,3,0)</f>
        <v>9.0399999999999991</v>
      </c>
      <c r="E1230" t="str">
        <f>VLOOKUP(A1230,'Medical Examinations'!$B$2:$K$2336,4,0)</f>
        <v>Yes</v>
      </c>
      <c r="F1230" t="str">
        <f>VLOOKUP(A1230,'Medical Examinations'!$B$2:$K$2337,5,0)</f>
        <v>No</v>
      </c>
      <c r="G1230" t="str">
        <f>VLOOKUP(A1230,'Medical Examinations'!$B$2:$K$2337,6,0)</f>
        <v>No</v>
      </c>
      <c r="H1230">
        <f>VLOOKUP(A1230,'Medical Examinations'!$B$2:$K$2337,7,0)</f>
        <v>2</v>
      </c>
      <c r="I1230" t="str">
        <f>VLOOKUP(A1230,'Medical Examinations'!$B$2:$K$2337,8,0)</f>
        <v>No</v>
      </c>
      <c r="J1230" t="str">
        <f>VLOOKUP(A1230,'Medical Examinations'!$B$2:$K$2337,9,0)</f>
        <v>Obesity</v>
      </c>
      <c r="K1230" t="str">
        <f>VLOOKUP(A1230,'Medical Examinations'!$B$2:$K$2337,10,0)</f>
        <v>Diabetes</v>
      </c>
      <c r="L1230" s="14" t="e">
        <f>VLOOKUP(A1230,'Hospitalisation Details'!B1230:L3575,10,0)</f>
        <v>#N/A</v>
      </c>
      <c r="M1230">
        <f>VLOOKUP(A1230,'Hospitalisation Details'!$B$2:$L$2347,6,0)</f>
        <v>9140.9500000000007</v>
      </c>
      <c r="N1230" t="str">
        <f>VLOOKUP(A1230,'Hospitalisation Details'!$B$2:$L$2347,7,0)</f>
        <v>tier - 3</v>
      </c>
      <c r="O1230" t="str">
        <f>VLOOKUP(A1230,'Hospitalisation Details'!$B$2:$L$2347,8,0)</f>
        <v>tier - 3</v>
      </c>
      <c r="P1230" t="str">
        <f>VLOOKUP(A1230,'Hospitalisation Details'!$B$2:$L$2347,9,0)</f>
        <v>R1013</v>
      </c>
      <c r="Q1230">
        <f>VLOOKUP(A1230,'Hospitalisation Details'!$B$2:$L$2347,11,0)</f>
        <v>52</v>
      </c>
    </row>
    <row r="1231" spans="1:17" ht="15.6" x14ac:dyDescent="0.3">
      <c r="A1231" s="1" t="s">
        <v>1141</v>
      </c>
      <c r="B1231" t="str">
        <f>VLOOKUP(A1231,'Customer Names'!$A$2:$E$2336,5,)</f>
        <v xml:space="preserve">  Katie C</v>
      </c>
      <c r="C1231">
        <f>VLOOKUP(A1231,'Medical Examinations'!$B$2:$K$2337,2,)</f>
        <v>25.7</v>
      </c>
      <c r="D1231">
        <f>VLOOKUP(A1231,'Medical Examinations'!$B$2:$K$2337,3,0)</f>
        <v>5.61</v>
      </c>
      <c r="E1231" t="str">
        <f>VLOOKUP(A1231,'Medical Examinations'!$B$2:$K$2336,4,0)</f>
        <v>No</v>
      </c>
      <c r="F1231" t="str">
        <f>VLOOKUP(A1231,'Medical Examinations'!$B$2:$K$2337,5,0)</f>
        <v>No</v>
      </c>
      <c r="G1231" t="str">
        <f>VLOOKUP(A1231,'Medical Examinations'!$B$2:$K$2337,6,0)</f>
        <v>No</v>
      </c>
      <c r="H1231">
        <f>VLOOKUP(A1231,'Medical Examinations'!$B$2:$K$2337,7,0)</f>
        <v>0</v>
      </c>
      <c r="I1231" t="str">
        <f>VLOOKUP(A1231,'Medical Examinations'!$B$2:$K$2337,8,0)</f>
        <v>No</v>
      </c>
      <c r="J1231" t="str">
        <f>VLOOKUP(A1231,'Medical Examinations'!$B$2:$K$2337,9,0)</f>
        <v>Overweight</v>
      </c>
      <c r="K1231" t="str">
        <f>VLOOKUP(A1231,'Medical Examinations'!$B$2:$K$2337,10,0)</f>
        <v>Normal</v>
      </c>
      <c r="L1231" s="14" t="e">
        <f>VLOOKUP(A1231,'Hospitalisation Details'!B1231:L3576,10,0)</f>
        <v>#N/A</v>
      </c>
      <c r="M1231">
        <f>VLOOKUP(A1231,'Hospitalisation Details'!$B$2:$L$2347,6,0)</f>
        <v>9101.7999999999993</v>
      </c>
      <c r="N1231" t="str">
        <f>VLOOKUP(A1231,'Hospitalisation Details'!$B$2:$L$2347,7,0)</f>
        <v>tier - 2</v>
      </c>
      <c r="O1231" t="str">
        <f>VLOOKUP(A1231,'Hospitalisation Details'!$B$2:$L$2347,8,0)</f>
        <v>tier - 1</v>
      </c>
      <c r="P1231" t="str">
        <f>VLOOKUP(A1231,'Hospitalisation Details'!$B$2:$L$2347,9,0)</f>
        <v>R1011</v>
      </c>
      <c r="Q1231">
        <f>VLOOKUP(A1231,'Hospitalisation Details'!$B$2:$L$2347,11,0)</f>
        <v>45</v>
      </c>
    </row>
    <row r="1232" spans="1:17" ht="15.6" x14ac:dyDescent="0.3">
      <c r="A1232" s="1" t="s">
        <v>1140</v>
      </c>
      <c r="B1232" t="str">
        <f>VLOOKUP(A1232,'Customer Names'!$A$2:$E$2336,5,)</f>
        <v xml:space="preserve">  Melissa K</v>
      </c>
      <c r="C1232">
        <f>VLOOKUP(A1232,'Medical Examinations'!$B$2:$K$2337,2,)</f>
        <v>21.68</v>
      </c>
      <c r="D1232">
        <f>VLOOKUP(A1232,'Medical Examinations'!$B$2:$K$2337,3,0)</f>
        <v>8.1199999999999992</v>
      </c>
      <c r="E1232" t="str">
        <f>VLOOKUP(A1232,'Medical Examinations'!$B$2:$K$2336,4,0)</f>
        <v>No</v>
      </c>
      <c r="F1232" t="str">
        <f>VLOOKUP(A1232,'Medical Examinations'!$B$2:$K$2337,5,0)</f>
        <v>No</v>
      </c>
      <c r="G1232" t="str">
        <f>VLOOKUP(A1232,'Medical Examinations'!$B$2:$K$2337,6,0)</f>
        <v>No</v>
      </c>
      <c r="H1232">
        <f>VLOOKUP(A1232,'Medical Examinations'!$B$2:$K$2337,7,0)</f>
        <v>0</v>
      </c>
      <c r="I1232" t="str">
        <f>VLOOKUP(A1232,'Medical Examinations'!$B$2:$K$2337,8,0)</f>
        <v>No</v>
      </c>
      <c r="J1232" t="str">
        <f>VLOOKUP(A1232,'Medical Examinations'!$B$2:$K$2337,9,0)</f>
        <v>Normal Weight</v>
      </c>
      <c r="K1232" t="str">
        <f>VLOOKUP(A1232,'Medical Examinations'!$B$2:$K$2337,10,0)</f>
        <v>Diabetes</v>
      </c>
      <c r="L1232" s="14" t="e">
        <f>VLOOKUP(A1232,'Hospitalisation Details'!B1232:L3577,10,0)</f>
        <v>#N/A</v>
      </c>
      <c r="M1232">
        <f>VLOOKUP(A1232,'Hospitalisation Details'!$B$2:$L$2347,6,0)</f>
        <v>9095.94</v>
      </c>
      <c r="N1232" t="str">
        <f>VLOOKUP(A1232,'Hospitalisation Details'!$B$2:$L$2347,7,0)</f>
        <v>tier - 3</v>
      </c>
      <c r="O1232" t="str">
        <f>VLOOKUP(A1232,'Hospitalisation Details'!$B$2:$L$2347,8,0)</f>
        <v>tier - 1</v>
      </c>
      <c r="P1232" t="str">
        <f>VLOOKUP(A1232,'Hospitalisation Details'!$B$2:$L$2347,9,0)</f>
        <v>R1011</v>
      </c>
      <c r="Q1232">
        <f>VLOOKUP(A1232,'Hospitalisation Details'!$B$2:$L$2347,11,0)</f>
        <v>57</v>
      </c>
    </row>
    <row r="1233" spans="1:17" ht="15.6" x14ac:dyDescent="0.3">
      <c r="A1233" s="1" t="s">
        <v>1139</v>
      </c>
      <c r="B1233" t="str">
        <f>VLOOKUP(A1233,'Customer Names'!$A$2:$E$2336,5,)</f>
        <v xml:space="preserve">  Kara H</v>
      </c>
      <c r="C1233">
        <f>VLOOKUP(A1233,'Medical Examinations'!$B$2:$K$2337,2,)</f>
        <v>25.175000000000001</v>
      </c>
      <c r="D1233">
        <f>VLOOKUP(A1233,'Medical Examinations'!$B$2:$K$2337,3,0)</f>
        <v>4.74</v>
      </c>
      <c r="E1233" t="str">
        <f>VLOOKUP(A1233,'Medical Examinations'!$B$2:$K$2336,4,0)</f>
        <v>No</v>
      </c>
      <c r="F1233" t="str">
        <f>VLOOKUP(A1233,'Medical Examinations'!$B$2:$K$2337,5,0)</f>
        <v>No</v>
      </c>
      <c r="G1233" t="str">
        <f>VLOOKUP(A1233,'Medical Examinations'!$B$2:$K$2337,6,0)</f>
        <v>No</v>
      </c>
      <c r="H1233">
        <f>VLOOKUP(A1233,'Medical Examinations'!$B$2:$K$2337,7,0)</f>
        <v>0</v>
      </c>
      <c r="I1233" t="str">
        <f>VLOOKUP(A1233,'Medical Examinations'!$B$2:$K$2337,8,0)</f>
        <v>No</v>
      </c>
      <c r="J1233" t="str">
        <f>VLOOKUP(A1233,'Medical Examinations'!$B$2:$K$2337,9,0)</f>
        <v>Overweight</v>
      </c>
      <c r="K1233" t="str">
        <f>VLOOKUP(A1233,'Medical Examinations'!$B$2:$K$2337,10,0)</f>
        <v>Normal</v>
      </c>
      <c r="L1233" s="14" t="e">
        <f>VLOOKUP(A1233,'Hospitalisation Details'!B1233:L3578,10,0)</f>
        <v>#N/A</v>
      </c>
      <c r="M1233">
        <f>VLOOKUP(A1233,'Hospitalisation Details'!$B$2:$L$2347,6,0)</f>
        <v>9095.07</v>
      </c>
      <c r="N1233" t="str">
        <f>VLOOKUP(A1233,'Hospitalisation Details'!$B$2:$L$2347,7,0)</f>
        <v>tier - 2</v>
      </c>
      <c r="O1233" t="str">
        <f>VLOOKUP(A1233,'Hospitalisation Details'!$B$2:$L$2347,8,0)</f>
        <v>tier - 2</v>
      </c>
      <c r="P1233" t="str">
        <f>VLOOKUP(A1233,'Hospitalisation Details'!$B$2:$L$2347,9,0)</f>
        <v>R1024</v>
      </c>
      <c r="Q1233">
        <f>VLOOKUP(A1233,'Hospitalisation Details'!$B$2:$L$2347,11,0)</f>
        <v>45</v>
      </c>
    </row>
    <row r="1234" spans="1:17" ht="15.6" x14ac:dyDescent="0.3">
      <c r="A1234" s="1" t="s">
        <v>1138</v>
      </c>
      <c r="B1234" t="str">
        <f>VLOOKUP(A1234,'Customer Names'!$A$2:$E$2336,5,)</f>
        <v xml:space="preserve">  Juan Carlos</v>
      </c>
      <c r="C1234">
        <f>VLOOKUP(A1234,'Medical Examinations'!$B$2:$K$2337,2,)</f>
        <v>44.77</v>
      </c>
      <c r="D1234">
        <f>VLOOKUP(A1234,'Medical Examinations'!$B$2:$K$2337,3,0)</f>
        <v>4.0599999999999996</v>
      </c>
      <c r="E1234" t="str">
        <f>VLOOKUP(A1234,'Medical Examinations'!$B$2:$K$2336,4,0)</f>
        <v>No</v>
      </c>
      <c r="F1234" t="str">
        <f>VLOOKUP(A1234,'Medical Examinations'!$B$2:$K$2337,5,0)</f>
        <v>No</v>
      </c>
      <c r="G1234" t="str">
        <f>VLOOKUP(A1234,'Medical Examinations'!$B$2:$K$2337,6,0)</f>
        <v>No</v>
      </c>
      <c r="H1234">
        <f>VLOOKUP(A1234,'Medical Examinations'!$B$2:$K$2337,7,0)</f>
        <v>2</v>
      </c>
      <c r="I1234" t="str">
        <f>VLOOKUP(A1234,'Medical Examinations'!$B$2:$K$2337,8,0)</f>
        <v>No</v>
      </c>
      <c r="J1234" t="str">
        <f>VLOOKUP(A1234,'Medical Examinations'!$B$2:$K$2337,9,0)</f>
        <v>Obesity</v>
      </c>
      <c r="K1234" t="str">
        <f>VLOOKUP(A1234,'Medical Examinations'!$B$2:$K$2337,10,0)</f>
        <v>Normal</v>
      </c>
      <c r="L1234" s="14" t="e">
        <f>VLOOKUP(A1234,'Hospitalisation Details'!B1234:L3579,10,0)</f>
        <v>#N/A</v>
      </c>
      <c r="M1234">
        <f>VLOOKUP(A1234,'Hospitalisation Details'!$B$2:$L$2347,6,0)</f>
        <v>9058.73</v>
      </c>
      <c r="N1234" t="str">
        <f>VLOOKUP(A1234,'Hospitalisation Details'!$B$2:$L$2347,7,0)</f>
        <v>tier - 3</v>
      </c>
      <c r="O1234" t="str">
        <f>VLOOKUP(A1234,'Hospitalisation Details'!$B$2:$L$2347,8,0)</f>
        <v>tier - 2</v>
      </c>
      <c r="P1234" t="str">
        <f>VLOOKUP(A1234,'Hospitalisation Details'!$B$2:$L$2347,9,0)</f>
        <v>R1013</v>
      </c>
      <c r="Q1234">
        <f>VLOOKUP(A1234,'Hospitalisation Details'!$B$2:$L$2347,11,0)</f>
        <v>50</v>
      </c>
    </row>
    <row r="1235" spans="1:17" ht="15.6" x14ac:dyDescent="0.3">
      <c r="A1235" s="1" t="s">
        <v>1137</v>
      </c>
      <c r="B1235" t="str">
        <f>VLOOKUP(A1235,'Customer Names'!$A$2:$E$2336,5,)</f>
        <v xml:space="preserve">  John III</v>
      </c>
      <c r="C1235">
        <f>VLOOKUP(A1235,'Medical Examinations'!$B$2:$K$2337,2,)</f>
        <v>37.07</v>
      </c>
      <c r="D1235">
        <f>VLOOKUP(A1235,'Medical Examinations'!$B$2:$K$2337,3,0)</f>
        <v>5.69</v>
      </c>
      <c r="E1235" t="str">
        <f>VLOOKUP(A1235,'Medical Examinations'!$B$2:$K$2336,4,0)</f>
        <v>No</v>
      </c>
      <c r="F1235" t="str">
        <f>VLOOKUP(A1235,'Medical Examinations'!$B$2:$K$2337,5,0)</f>
        <v>No</v>
      </c>
      <c r="G1235" t="str">
        <f>VLOOKUP(A1235,'Medical Examinations'!$B$2:$K$2337,6,0)</f>
        <v>No</v>
      </c>
      <c r="H1235">
        <f>VLOOKUP(A1235,'Medical Examinations'!$B$2:$K$2337,7,0)</f>
        <v>2</v>
      </c>
      <c r="I1235" t="str">
        <f>VLOOKUP(A1235,'Medical Examinations'!$B$2:$K$2337,8,0)</f>
        <v>No</v>
      </c>
      <c r="J1235" t="str">
        <f>VLOOKUP(A1235,'Medical Examinations'!$B$2:$K$2337,9,0)</f>
        <v>Obesity</v>
      </c>
      <c r="K1235" t="str">
        <f>VLOOKUP(A1235,'Medical Examinations'!$B$2:$K$2337,10,0)</f>
        <v>Normal</v>
      </c>
      <c r="L1235" s="14" t="e">
        <f>VLOOKUP(A1235,'Hospitalisation Details'!B1235:L3580,10,0)</f>
        <v>#N/A</v>
      </c>
      <c r="M1235">
        <f>VLOOKUP(A1235,'Hospitalisation Details'!$B$2:$L$2347,6,0)</f>
        <v>9048.0300000000007</v>
      </c>
      <c r="N1235" t="str">
        <f>VLOOKUP(A1235,'Hospitalisation Details'!$B$2:$L$2347,7,0)</f>
        <v>tier - 2</v>
      </c>
      <c r="O1235" t="str">
        <f>VLOOKUP(A1235,'Hospitalisation Details'!$B$2:$L$2347,8,0)</f>
        <v>tier - 2</v>
      </c>
      <c r="P1235" t="str">
        <f>VLOOKUP(A1235,'Hospitalisation Details'!$B$2:$L$2347,9,0)</f>
        <v>R1013</v>
      </c>
      <c r="Q1235">
        <f>VLOOKUP(A1235,'Hospitalisation Details'!$B$2:$L$2347,11,0)</f>
        <v>50</v>
      </c>
    </row>
    <row r="1236" spans="1:17" ht="15.6" x14ac:dyDescent="0.3">
      <c r="A1236" s="1" t="s">
        <v>1136</v>
      </c>
      <c r="B1236" t="str">
        <f>VLOOKUP(A1236,'Customer Names'!$A$2:$E$2336,5,)</f>
        <v xml:space="preserve">  Sarah M</v>
      </c>
      <c r="C1236">
        <f>VLOOKUP(A1236,'Medical Examinations'!$B$2:$K$2337,2,)</f>
        <v>39.799999999999997</v>
      </c>
      <c r="D1236">
        <f>VLOOKUP(A1236,'Medical Examinations'!$B$2:$K$2337,3,0)</f>
        <v>5.66</v>
      </c>
      <c r="E1236" t="str">
        <f>VLOOKUP(A1236,'Medical Examinations'!$B$2:$K$2336,4,0)</f>
        <v>No</v>
      </c>
      <c r="F1236" t="str">
        <f>VLOOKUP(A1236,'Medical Examinations'!$B$2:$K$2337,5,0)</f>
        <v>No</v>
      </c>
      <c r="G1236" t="str">
        <f>VLOOKUP(A1236,'Medical Examinations'!$B$2:$K$2337,6,0)</f>
        <v>Yes</v>
      </c>
      <c r="H1236">
        <f>VLOOKUP(A1236,'Medical Examinations'!$B$2:$K$2337,7,0)</f>
        <v>1</v>
      </c>
      <c r="I1236" t="str">
        <f>VLOOKUP(A1236,'Medical Examinations'!$B$2:$K$2337,8,0)</f>
        <v>No</v>
      </c>
      <c r="J1236" t="str">
        <f>VLOOKUP(A1236,'Medical Examinations'!$B$2:$K$2337,9,0)</f>
        <v>Obesity</v>
      </c>
      <c r="K1236" t="str">
        <f>VLOOKUP(A1236,'Medical Examinations'!$B$2:$K$2337,10,0)</f>
        <v>Normal</v>
      </c>
      <c r="L1236" s="14" t="e">
        <f>VLOOKUP(A1236,'Hospitalisation Details'!B1236:L3581,10,0)</f>
        <v>#N/A</v>
      </c>
      <c r="M1236">
        <f>VLOOKUP(A1236,'Hospitalisation Details'!$B$2:$L$2347,6,0)</f>
        <v>9010.2000000000007</v>
      </c>
      <c r="N1236" t="str">
        <f>VLOOKUP(A1236,'Hospitalisation Details'!$B$2:$L$2347,7,0)</f>
        <v>tier - 2</v>
      </c>
      <c r="O1236" t="str">
        <f>VLOOKUP(A1236,'Hospitalisation Details'!$B$2:$L$2347,8,0)</f>
        <v>tier - 3</v>
      </c>
      <c r="P1236" t="str">
        <f>VLOOKUP(A1236,'Hospitalisation Details'!$B$2:$L$2347,9,0)</f>
        <v>R1026</v>
      </c>
      <c r="Q1236">
        <f>VLOOKUP(A1236,'Hospitalisation Details'!$B$2:$L$2347,11,0)</f>
        <v>29</v>
      </c>
    </row>
    <row r="1237" spans="1:17" ht="15.6" x14ac:dyDescent="0.3">
      <c r="A1237" s="1" t="s">
        <v>1135</v>
      </c>
      <c r="B1237" t="str">
        <f>VLOOKUP(A1237,'Customer Names'!$A$2:$E$2336,5,)</f>
        <v xml:space="preserve">  Kristin C</v>
      </c>
      <c r="C1237">
        <f>VLOOKUP(A1237,'Medical Examinations'!$B$2:$K$2337,2,)</f>
        <v>26.36</v>
      </c>
      <c r="D1237">
        <f>VLOOKUP(A1237,'Medical Examinations'!$B$2:$K$2337,3,0)</f>
        <v>4.32</v>
      </c>
      <c r="E1237" t="str">
        <f>VLOOKUP(A1237,'Medical Examinations'!$B$2:$K$2336,4,0)</f>
        <v>No</v>
      </c>
      <c r="F1237" t="str">
        <f>VLOOKUP(A1237,'Medical Examinations'!$B$2:$K$2337,5,0)</f>
        <v>No</v>
      </c>
      <c r="G1237" t="str">
        <f>VLOOKUP(A1237,'Medical Examinations'!$B$2:$K$2337,6,0)</f>
        <v>Yes</v>
      </c>
      <c r="H1237">
        <f>VLOOKUP(A1237,'Medical Examinations'!$B$2:$K$2337,7,0)</f>
        <v>1</v>
      </c>
      <c r="I1237" t="str">
        <f>VLOOKUP(A1237,'Medical Examinations'!$B$2:$K$2337,8,0)</f>
        <v>No</v>
      </c>
      <c r="J1237" t="str">
        <f>VLOOKUP(A1237,'Medical Examinations'!$B$2:$K$2337,9,0)</f>
        <v>Overweight</v>
      </c>
      <c r="K1237" t="str">
        <f>VLOOKUP(A1237,'Medical Examinations'!$B$2:$K$2337,10,0)</f>
        <v>Normal</v>
      </c>
      <c r="L1237" s="14" t="e">
        <f>VLOOKUP(A1237,'Hospitalisation Details'!B1237:L3582,10,0)</f>
        <v>#N/A</v>
      </c>
      <c r="M1237">
        <f>VLOOKUP(A1237,'Hospitalisation Details'!$B$2:$L$2347,6,0)</f>
        <v>8998.43</v>
      </c>
      <c r="N1237" t="str">
        <f>VLOOKUP(A1237,'Hospitalisation Details'!$B$2:$L$2347,7,0)</f>
        <v>tier - 2</v>
      </c>
      <c r="O1237" t="str">
        <f>VLOOKUP(A1237,'Hospitalisation Details'!$B$2:$L$2347,8,0)</f>
        <v>tier - 1</v>
      </c>
      <c r="P1237" t="str">
        <f>VLOOKUP(A1237,'Hospitalisation Details'!$B$2:$L$2347,9,0)</f>
        <v>R1025</v>
      </c>
      <c r="Q1237">
        <f>VLOOKUP(A1237,'Hospitalisation Details'!$B$2:$L$2347,11,0)</f>
        <v>43</v>
      </c>
    </row>
    <row r="1238" spans="1:17" ht="15.6" x14ac:dyDescent="0.3">
      <c r="A1238" s="1" t="s">
        <v>1134</v>
      </c>
      <c r="B1238" t="str">
        <f>VLOOKUP(A1238,'Customer Names'!$A$2:$E$2336,5,)</f>
        <v xml:space="preserve">  Casey M</v>
      </c>
      <c r="C1238">
        <f>VLOOKUP(A1238,'Medical Examinations'!$B$2:$K$2337,2,)</f>
        <v>29.925000000000001</v>
      </c>
      <c r="D1238">
        <f>VLOOKUP(A1238,'Medical Examinations'!$B$2:$K$2337,3,0)</f>
        <v>8.2899999999999991</v>
      </c>
      <c r="E1238" t="str">
        <f>VLOOKUP(A1238,'Medical Examinations'!$B$2:$K$2336,4,0)</f>
        <v>No</v>
      </c>
      <c r="F1238" t="str">
        <f>VLOOKUP(A1238,'Medical Examinations'!$B$2:$K$2337,5,0)</f>
        <v>No</v>
      </c>
      <c r="G1238" t="str">
        <f>VLOOKUP(A1238,'Medical Examinations'!$B$2:$K$2337,6,0)</f>
        <v>No</v>
      </c>
      <c r="H1238">
        <f>VLOOKUP(A1238,'Medical Examinations'!$B$2:$K$2337,7,0)</f>
        <v>2</v>
      </c>
      <c r="I1238" t="str">
        <f>VLOOKUP(A1238,'Medical Examinations'!$B$2:$K$2337,8,0)</f>
        <v>No</v>
      </c>
      <c r="J1238" t="str">
        <f>VLOOKUP(A1238,'Medical Examinations'!$B$2:$K$2337,9,0)</f>
        <v>Overweight</v>
      </c>
      <c r="K1238" t="str">
        <f>VLOOKUP(A1238,'Medical Examinations'!$B$2:$K$2337,10,0)</f>
        <v>Diabetes</v>
      </c>
      <c r="L1238" s="14" t="e">
        <f>VLOOKUP(A1238,'Hospitalisation Details'!B1238:L3583,10,0)</f>
        <v>#N/A</v>
      </c>
      <c r="M1238">
        <f>VLOOKUP(A1238,'Hospitalisation Details'!$B$2:$L$2347,6,0)</f>
        <v>8988.16</v>
      </c>
      <c r="N1238" t="str">
        <f>VLOOKUP(A1238,'Hospitalisation Details'!$B$2:$L$2347,7,0)</f>
        <v>tier - 2</v>
      </c>
      <c r="O1238" t="str">
        <f>VLOOKUP(A1238,'Hospitalisation Details'!$B$2:$L$2347,8,0)</f>
        <v>tier - 1</v>
      </c>
      <c r="P1238" t="str">
        <f>VLOOKUP(A1238,'Hospitalisation Details'!$B$2:$L$2347,9,0)</f>
        <v>R1012</v>
      </c>
      <c r="Q1238">
        <f>VLOOKUP(A1238,'Hospitalisation Details'!$B$2:$L$2347,11,0)</f>
        <v>49</v>
      </c>
    </row>
    <row r="1239" spans="1:17" ht="15.6" x14ac:dyDescent="0.3">
      <c r="A1239" s="1" t="s">
        <v>1133</v>
      </c>
      <c r="B1239" t="str">
        <f>VLOOKUP(A1239,'Customer Names'!$A$2:$E$2336,5,)</f>
        <v xml:space="preserve">  Samuel</v>
      </c>
      <c r="C1239">
        <f>VLOOKUP(A1239,'Medical Examinations'!$B$2:$K$2337,2,)</f>
        <v>37.29</v>
      </c>
      <c r="D1239">
        <f>VLOOKUP(A1239,'Medical Examinations'!$B$2:$K$2337,3,0)</f>
        <v>10.46</v>
      </c>
      <c r="E1239" t="str">
        <f>VLOOKUP(A1239,'Medical Examinations'!$B$2:$K$2336,4,0)</f>
        <v>No</v>
      </c>
      <c r="F1239" t="str">
        <f>VLOOKUP(A1239,'Medical Examinations'!$B$2:$K$2337,5,0)</f>
        <v>No</v>
      </c>
      <c r="G1239" t="str">
        <f>VLOOKUP(A1239,'Medical Examinations'!$B$2:$K$2337,6,0)</f>
        <v>No</v>
      </c>
      <c r="H1239">
        <f>VLOOKUP(A1239,'Medical Examinations'!$B$2:$K$2337,7,0)</f>
        <v>0</v>
      </c>
      <c r="I1239" t="str">
        <f>VLOOKUP(A1239,'Medical Examinations'!$B$2:$K$2337,8,0)</f>
        <v>No</v>
      </c>
      <c r="J1239" t="str">
        <f>VLOOKUP(A1239,'Medical Examinations'!$B$2:$K$2337,9,0)</f>
        <v>Obesity</v>
      </c>
      <c r="K1239" t="str">
        <f>VLOOKUP(A1239,'Medical Examinations'!$B$2:$K$2337,10,0)</f>
        <v>Diabetes</v>
      </c>
      <c r="L1239" s="14" t="e">
        <f>VLOOKUP(A1239,'Hospitalisation Details'!B1239:L3584,10,0)</f>
        <v>#N/A</v>
      </c>
      <c r="M1239">
        <f>VLOOKUP(A1239,'Hospitalisation Details'!$B$2:$L$2347,6,0)</f>
        <v>8978.19</v>
      </c>
      <c r="N1239" t="str">
        <f>VLOOKUP(A1239,'Hospitalisation Details'!$B$2:$L$2347,7,0)</f>
        <v>tier - 2</v>
      </c>
      <c r="O1239" t="str">
        <f>VLOOKUP(A1239,'Hospitalisation Details'!$B$2:$L$2347,8,0)</f>
        <v>tier - 2</v>
      </c>
      <c r="P1239" t="str">
        <f>VLOOKUP(A1239,'Hospitalisation Details'!$B$2:$L$2347,9,0)</f>
        <v>R1013</v>
      </c>
      <c r="Q1239">
        <f>VLOOKUP(A1239,'Hospitalisation Details'!$B$2:$L$2347,11,0)</f>
        <v>48</v>
      </c>
    </row>
    <row r="1240" spans="1:17" ht="15.6" x14ac:dyDescent="0.3">
      <c r="A1240" s="1" t="s">
        <v>1132</v>
      </c>
      <c r="B1240" t="str">
        <f>VLOOKUP(A1240,'Customer Names'!$A$2:$E$2336,5,)</f>
        <v xml:space="preserve">  Braulio</v>
      </c>
      <c r="C1240">
        <f>VLOOKUP(A1240,'Medical Examinations'!$B$2:$K$2337,2,)</f>
        <v>30.2</v>
      </c>
      <c r="D1240">
        <f>VLOOKUP(A1240,'Medical Examinations'!$B$2:$K$2337,3,0)</f>
        <v>11.96</v>
      </c>
      <c r="E1240" t="str">
        <f>VLOOKUP(A1240,'Medical Examinations'!$B$2:$K$2336,4,0)</f>
        <v>No</v>
      </c>
      <c r="F1240" t="str">
        <f>VLOOKUP(A1240,'Medical Examinations'!$B$2:$K$2337,5,0)</f>
        <v>No</v>
      </c>
      <c r="G1240" t="str">
        <f>VLOOKUP(A1240,'Medical Examinations'!$B$2:$K$2337,6,0)</f>
        <v>No</v>
      </c>
      <c r="H1240">
        <f>VLOOKUP(A1240,'Medical Examinations'!$B$2:$K$2337,7,0)</f>
        <v>0</v>
      </c>
      <c r="I1240" t="str">
        <f>VLOOKUP(A1240,'Medical Examinations'!$B$2:$K$2337,8,0)</f>
        <v>No</v>
      </c>
      <c r="J1240" t="str">
        <f>VLOOKUP(A1240,'Medical Examinations'!$B$2:$K$2337,9,0)</f>
        <v>Obesity</v>
      </c>
      <c r="K1240" t="str">
        <f>VLOOKUP(A1240,'Medical Examinations'!$B$2:$K$2337,10,0)</f>
        <v>Diabetes</v>
      </c>
      <c r="L1240" s="14" t="e">
        <f>VLOOKUP(A1240,'Hospitalisation Details'!B1240:L3585,10,0)</f>
        <v>#N/A</v>
      </c>
      <c r="M1240">
        <f>VLOOKUP(A1240,'Hospitalisation Details'!$B$2:$L$2347,6,0)</f>
        <v>8968.33</v>
      </c>
      <c r="N1240" t="str">
        <f>VLOOKUP(A1240,'Hospitalisation Details'!$B$2:$L$2347,7,0)</f>
        <v>tier - 3</v>
      </c>
      <c r="O1240" t="str">
        <f>VLOOKUP(A1240,'Hospitalisation Details'!$B$2:$L$2347,8,0)</f>
        <v>tier - 2</v>
      </c>
      <c r="P1240" t="str">
        <f>VLOOKUP(A1240,'Hospitalisation Details'!$B$2:$L$2347,9,0)</f>
        <v>R1011</v>
      </c>
      <c r="Q1240">
        <f>VLOOKUP(A1240,'Hospitalisation Details'!$B$2:$L$2347,11,0)</f>
        <v>48</v>
      </c>
    </row>
    <row r="1241" spans="1:17" ht="15.6" x14ac:dyDescent="0.3">
      <c r="A1241" s="1" t="s">
        <v>1131</v>
      </c>
      <c r="B1241" t="str">
        <f>VLOOKUP(A1241,'Customer Names'!$A$2:$E$2336,5,)</f>
        <v xml:space="preserve">  Anne-Marie</v>
      </c>
      <c r="C1241">
        <f>VLOOKUP(A1241,'Medical Examinations'!$B$2:$K$2337,2,)</f>
        <v>24.225000000000001</v>
      </c>
      <c r="D1241">
        <f>VLOOKUP(A1241,'Medical Examinations'!$B$2:$K$2337,3,0)</f>
        <v>4.25</v>
      </c>
      <c r="E1241" t="str">
        <f>VLOOKUP(A1241,'Medical Examinations'!$B$2:$K$2336,4,0)</f>
        <v>Yes</v>
      </c>
      <c r="F1241" t="str">
        <f>VLOOKUP(A1241,'Medical Examinations'!$B$2:$K$2337,5,0)</f>
        <v>No</v>
      </c>
      <c r="G1241" t="str">
        <f>VLOOKUP(A1241,'Medical Examinations'!$B$2:$K$2337,6,0)</f>
        <v>Yes</v>
      </c>
      <c r="H1241">
        <f>VLOOKUP(A1241,'Medical Examinations'!$B$2:$K$2337,7,0)</f>
        <v>1</v>
      </c>
      <c r="I1241" t="str">
        <f>VLOOKUP(A1241,'Medical Examinations'!$B$2:$K$2337,8,0)</f>
        <v>No</v>
      </c>
      <c r="J1241" t="str">
        <f>VLOOKUP(A1241,'Medical Examinations'!$B$2:$K$2337,9,0)</f>
        <v>Normal Weight</v>
      </c>
      <c r="K1241" t="str">
        <f>VLOOKUP(A1241,'Medical Examinations'!$B$2:$K$2337,10,0)</f>
        <v>Normal</v>
      </c>
      <c r="L1241" s="14" t="e">
        <f>VLOOKUP(A1241,'Hospitalisation Details'!B1241:L3586,10,0)</f>
        <v>#N/A</v>
      </c>
      <c r="M1241">
        <f>VLOOKUP(A1241,'Hospitalisation Details'!$B$2:$L$2347,6,0)</f>
        <v>8965.7999999999993</v>
      </c>
      <c r="N1241" t="str">
        <f>VLOOKUP(A1241,'Hospitalisation Details'!$B$2:$L$2347,7,0)</f>
        <v>tier - 2</v>
      </c>
      <c r="O1241" t="str">
        <f>VLOOKUP(A1241,'Hospitalisation Details'!$B$2:$L$2347,8,0)</f>
        <v>tier - 3</v>
      </c>
      <c r="P1241" t="str">
        <f>VLOOKUP(A1241,'Hospitalisation Details'!$B$2:$L$2347,9,0)</f>
        <v>R1012</v>
      </c>
      <c r="Q1241">
        <f>VLOOKUP(A1241,'Hospitalisation Details'!$B$2:$L$2347,11,0)</f>
        <v>39</v>
      </c>
    </row>
    <row r="1242" spans="1:17" ht="15.6" x14ac:dyDescent="0.3">
      <c r="A1242" s="1" t="s">
        <v>1130</v>
      </c>
      <c r="B1242" t="str">
        <f>VLOOKUP(A1242,'Customer Names'!$A$2:$E$2336,5,)</f>
        <v xml:space="preserve">  Samuel K</v>
      </c>
      <c r="C1242">
        <f>VLOOKUP(A1242,'Medical Examinations'!$B$2:$K$2337,2,)</f>
        <v>31.445</v>
      </c>
      <c r="D1242">
        <f>VLOOKUP(A1242,'Medical Examinations'!$B$2:$K$2337,3,0)</f>
        <v>8.33</v>
      </c>
      <c r="E1242" t="str">
        <f>VLOOKUP(A1242,'Medical Examinations'!$B$2:$K$2336,4,0)</f>
        <v>No</v>
      </c>
      <c r="F1242" t="str">
        <f>VLOOKUP(A1242,'Medical Examinations'!$B$2:$K$2337,5,0)</f>
        <v>No</v>
      </c>
      <c r="G1242" t="str">
        <f>VLOOKUP(A1242,'Medical Examinations'!$B$2:$K$2337,6,0)</f>
        <v>No</v>
      </c>
      <c r="H1242">
        <f>VLOOKUP(A1242,'Medical Examinations'!$B$2:$K$2337,7,0)</f>
        <v>0</v>
      </c>
      <c r="I1242" t="str">
        <f>VLOOKUP(A1242,'Medical Examinations'!$B$2:$K$2337,8,0)</f>
        <v>No</v>
      </c>
      <c r="J1242" t="str">
        <f>VLOOKUP(A1242,'Medical Examinations'!$B$2:$K$2337,9,0)</f>
        <v>Obesity</v>
      </c>
      <c r="K1242" t="str">
        <f>VLOOKUP(A1242,'Medical Examinations'!$B$2:$K$2337,10,0)</f>
        <v>Diabetes</v>
      </c>
      <c r="L1242" s="14" t="e">
        <f>VLOOKUP(A1242,'Hospitalisation Details'!B1242:L3587,10,0)</f>
        <v>#N/A</v>
      </c>
      <c r="M1242">
        <f>VLOOKUP(A1242,'Hospitalisation Details'!$B$2:$L$2347,6,0)</f>
        <v>8964.06</v>
      </c>
      <c r="N1242" t="str">
        <f>VLOOKUP(A1242,'Hospitalisation Details'!$B$2:$L$2347,7,0)</f>
        <v>tier - 3</v>
      </c>
      <c r="O1242" t="str">
        <f>VLOOKUP(A1242,'Hospitalisation Details'!$B$2:$L$2347,8,0)</f>
        <v>tier - 2</v>
      </c>
      <c r="P1242" t="str">
        <f>VLOOKUP(A1242,'Hospitalisation Details'!$B$2:$L$2347,9,0)</f>
        <v>R1016</v>
      </c>
      <c r="Q1242">
        <f>VLOOKUP(A1242,'Hospitalisation Details'!$B$2:$L$2347,11,0)</f>
        <v>48</v>
      </c>
    </row>
    <row r="1243" spans="1:17" ht="15.6" x14ac:dyDescent="0.3">
      <c r="A1243" s="1" t="s">
        <v>1129</v>
      </c>
      <c r="B1243" t="str">
        <f>VLOOKUP(A1243,'Customer Names'!$A$2:$E$2336,5,)</f>
        <v xml:space="preserve">  Yuki</v>
      </c>
      <c r="C1243">
        <f>VLOOKUP(A1243,'Medical Examinations'!$B$2:$K$2337,2,)</f>
        <v>38.880000000000003</v>
      </c>
      <c r="D1243">
        <f>VLOOKUP(A1243,'Medical Examinations'!$B$2:$K$2337,3,0)</f>
        <v>4.29</v>
      </c>
      <c r="E1243" t="str">
        <f>VLOOKUP(A1243,'Medical Examinations'!$B$2:$K$2336,4,0)</f>
        <v>No</v>
      </c>
      <c r="F1243" t="str">
        <f>VLOOKUP(A1243,'Medical Examinations'!$B$2:$K$2337,5,0)</f>
        <v>No</v>
      </c>
      <c r="G1243" t="str">
        <f>VLOOKUP(A1243,'Medical Examinations'!$B$2:$K$2337,6,0)</f>
        <v>No</v>
      </c>
      <c r="H1243">
        <f>VLOOKUP(A1243,'Medical Examinations'!$B$2:$K$2337,7,0)</f>
        <v>1</v>
      </c>
      <c r="I1243" t="str">
        <f>VLOOKUP(A1243,'Medical Examinations'!$B$2:$K$2337,8,0)</f>
        <v>No</v>
      </c>
      <c r="J1243" t="str">
        <f>VLOOKUP(A1243,'Medical Examinations'!$B$2:$K$2337,9,0)</f>
        <v>Obesity</v>
      </c>
      <c r="K1243" t="str">
        <f>VLOOKUP(A1243,'Medical Examinations'!$B$2:$K$2337,10,0)</f>
        <v>Normal</v>
      </c>
      <c r="L1243" s="14" t="e">
        <f>VLOOKUP(A1243,'Hospitalisation Details'!B1243:L3588,10,0)</f>
        <v>#N/A</v>
      </c>
      <c r="M1243">
        <f>VLOOKUP(A1243,'Hospitalisation Details'!$B$2:$L$2347,6,0)</f>
        <v>8954.99</v>
      </c>
      <c r="N1243" t="str">
        <f>VLOOKUP(A1243,'Hospitalisation Details'!$B$2:$L$2347,7,0)</f>
        <v>tier - 2</v>
      </c>
      <c r="O1243" t="str">
        <f>VLOOKUP(A1243,'Hospitalisation Details'!$B$2:$L$2347,8,0)</f>
        <v>tier - 3</v>
      </c>
      <c r="P1243" t="str">
        <f>VLOOKUP(A1243,'Hospitalisation Details'!$B$2:$L$2347,9,0)</f>
        <v>R1026</v>
      </c>
      <c r="Q1243">
        <f>VLOOKUP(A1243,'Hospitalisation Details'!$B$2:$L$2347,11,0)</f>
        <v>30</v>
      </c>
    </row>
    <row r="1244" spans="1:17" ht="15.6" x14ac:dyDescent="0.3">
      <c r="A1244" s="1" t="s">
        <v>1128</v>
      </c>
      <c r="B1244" t="str">
        <f>VLOOKUP(A1244,'Customer Names'!$A$2:$E$2336,5,)</f>
        <v xml:space="preserve">  Rafer</v>
      </c>
      <c r="C1244">
        <f>VLOOKUP(A1244,'Medical Examinations'!$B$2:$K$2337,2,)</f>
        <v>43.89</v>
      </c>
      <c r="D1244">
        <f>VLOOKUP(A1244,'Medical Examinations'!$B$2:$K$2337,3,0)</f>
        <v>6.32</v>
      </c>
      <c r="E1244" t="str">
        <f>VLOOKUP(A1244,'Medical Examinations'!$B$2:$K$2336,4,0)</f>
        <v>Yes</v>
      </c>
      <c r="F1244" t="str">
        <f>VLOOKUP(A1244,'Medical Examinations'!$B$2:$K$2337,5,0)</f>
        <v>No</v>
      </c>
      <c r="G1244" t="str">
        <f>VLOOKUP(A1244,'Medical Examinations'!$B$2:$K$2337,6,0)</f>
        <v>No</v>
      </c>
      <c r="H1244">
        <f>VLOOKUP(A1244,'Medical Examinations'!$B$2:$K$2337,7,0)</f>
        <v>0</v>
      </c>
      <c r="I1244" t="str">
        <f>VLOOKUP(A1244,'Medical Examinations'!$B$2:$K$2337,8,0)</f>
        <v>No</v>
      </c>
      <c r="J1244" t="str">
        <f>VLOOKUP(A1244,'Medical Examinations'!$B$2:$K$2337,9,0)</f>
        <v>Obesity</v>
      </c>
      <c r="K1244" t="str">
        <f>VLOOKUP(A1244,'Medical Examinations'!$B$2:$K$2337,10,0)</f>
        <v>Prediabetes</v>
      </c>
      <c r="L1244" s="14" t="e">
        <f>VLOOKUP(A1244,'Hospitalisation Details'!B1244:L3589,10,0)</f>
        <v>#N/A</v>
      </c>
      <c r="M1244">
        <f>VLOOKUP(A1244,'Hospitalisation Details'!$B$2:$L$2347,6,0)</f>
        <v>8944.1200000000008</v>
      </c>
      <c r="N1244" t="str">
        <f>VLOOKUP(A1244,'Hospitalisation Details'!$B$2:$L$2347,7,0)</f>
        <v>tier - 3</v>
      </c>
      <c r="O1244" t="str">
        <f>VLOOKUP(A1244,'Hospitalisation Details'!$B$2:$L$2347,8,0)</f>
        <v>tier - 2</v>
      </c>
      <c r="P1244" t="str">
        <f>VLOOKUP(A1244,'Hospitalisation Details'!$B$2:$L$2347,9,0)</f>
        <v>R1013</v>
      </c>
      <c r="Q1244">
        <f>VLOOKUP(A1244,'Hospitalisation Details'!$B$2:$L$2347,11,0)</f>
        <v>46</v>
      </c>
    </row>
    <row r="1245" spans="1:17" ht="15.6" x14ac:dyDescent="0.3">
      <c r="A1245" s="1" t="s">
        <v>1127</v>
      </c>
      <c r="B1245" t="str">
        <f>VLOOKUP(A1245,'Customer Names'!$A$2:$E$2336,5,)</f>
        <v xml:space="preserve">  Claire</v>
      </c>
      <c r="C1245">
        <f>VLOOKUP(A1245,'Medical Examinations'!$B$2:$K$2337,2,)</f>
        <v>25.6</v>
      </c>
      <c r="D1245">
        <f>VLOOKUP(A1245,'Medical Examinations'!$B$2:$K$2337,3,0)</f>
        <v>5.65</v>
      </c>
      <c r="E1245" t="str">
        <f>VLOOKUP(A1245,'Medical Examinations'!$B$2:$K$2336,4,0)</f>
        <v>No</v>
      </c>
      <c r="F1245" t="str">
        <f>VLOOKUP(A1245,'Medical Examinations'!$B$2:$K$2337,5,0)</f>
        <v>No</v>
      </c>
      <c r="G1245" t="str">
        <f>VLOOKUP(A1245,'Medical Examinations'!$B$2:$K$2337,6,0)</f>
        <v>No</v>
      </c>
      <c r="H1245">
        <f>VLOOKUP(A1245,'Medical Examinations'!$B$2:$K$2337,7,0)</f>
        <v>2</v>
      </c>
      <c r="I1245" t="str">
        <f>VLOOKUP(A1245,'Medical Examinations'!$B$2:$K$2337,8,0)</f>
        <v>No</v>
      </c>
      <c r="J1245" t="str">
        <f>VLOOKUP(A1245,'Medical Examinations'!$B$2:$K$2337,9,0)</f>
        <v>Overweight</v>
      </c>
      <c r="K1245" t="str">
        <f>VLOOKUP(A1245,'Medical Examinations'!$B$2:$K$2337,10,0)</f>
        <v>Normal</v>
      </c>
      <c r="L1245" s="14" t="e">
        <f>VLOOKUP(A1245,'Hospitalisation Details'!B1245:L3590,10,0)</f>
        <v>#N/A</v>
      </c>
      <c r="M1245">
        <f>VLOOKUP(A1245,'Hospitalisation Details'!$B$2:$L$2347,6,0)</f>
        <v>8932.08</v>
      </c>
      <c r="N1245" t="str">
        <f>VLOOKUP(A1245,'Hospitalisation Details'!$B$2:$L$2347,7,0)</f>
        <v>tier - 2</v>
      </c>
      <c r="O1245" t="str">
        <f>VLOOKUP(A1245,'Hospitalisation Details'!$B$2:$L$2347,8,0)</f>
        <v>tier - 1</v>
      </c>
      <c r="P1245" t="str">
        <f>VLOOKUP(A1245,'Hospitalisation Details'!$B$2:$L$2347,9,0)</f>
        <v>R1011</v>
      </c>
      <c r="Q1245">
        <f>VLOOKUP(A1245,'Hospitalisation Details'!$B$2:$L$2347,11,0)</f>
        <v>51</v>
      </c>
    </row>
    <row r="1246" spans="1:17" ht="15.6" x14ac:dyDescent="0.3">
      <c r="A1246" s="1" t="s">
        <v>1126</v>
      </c>
      <c r="B1246" t="str">
        <f>VLOOKUP(A1246,'Customer Names'!$A$2:$E$2336,5,)</f>
        <v xml:space="preserve">  Erynn J</v>
      </c>
      <c r="C1246">
        <f>VLOOKUP(A1246,'Medical Examinations'!$B$2:$K$2337,2,)</f>
        <v>29.545000000000002</v>
      </c>
      <c r="D1246">
        <f>VLOOKUP(A1246,'Medical Examinations'!$B$2:$K$2337,3,0)</f>
        <v>8.41</v>
      </c>
      <c r="E1246" t="str">
        <f>VLOOKUP(A1246,'Medical Examinations'!$B$2:$K$2336,4,0)</f>
        <v>Yes</v>
      </c>
      <c r="F1246" t="str">
        <f>VLOOKUP(A1246,'Medical Examinations'!$B$2:$K$2337,5,0)</f>
        <v>No</v>
      </c>
      <c r="G1246" t="str">
        <f>VLOOKUP(A1246,'Medical Examinations'!$B$2:$K$2337,6,0)</f>
        <v>No</v>
      </c>
      <c r="H1246">
        <f>VLOOKUP(A1246,'Medical Examinations'!$B$2:$K$2337,7,0)</f>
        <v>1</v>
      </c>
      <c r="I1246" t="str">
        <f>VLOOKUP(A1246,'Medical Examinations'!$B$2:$K$2337,8,0)</f>
        <v>No</v>
      </c>
      <c r="J1246" t="str">
        <f>VLOOKUP(A1246,'Medical Examinations'!$B$2:$K$2337,9,0)</f>
        <v>Overweight</v>
      </c>
      <c r="K1246" t="str">
        <f>VLOOKUP(A1246,'Medical Examinations'!$B$2:$K$2337,10,0)</f>
        <v>Diabetes</v>
      </c>
      <c r="L1246" s="14" t="e">
        <f>VLOOKUP(A1246,'Hospitalisation Details'!B1246:L3591,10,0)</f>
        <v>#N/A</v>
      </c>
      <c r="M1246">
        <f>VLOOKUP(A1246,'Hospitalisation Details'!$B$2:$L$2347,6,0)</f>
        <v>8930.93</v>
      </c>
      <c r="N1246" t="str">
        <f>VLOOKUP(A1246,'Hospitalisation Details'!$B$2:$L$2347,7,0)</f>
        <v>tier - 2</v>
      </c>
      <c r="O1246" t="str">
        <f>VLOOKUP(A1246,'Hospitalisation Details'!$B$2:$L$2347,8,0)</f>
        <v>tier - 2</v>
      </c>
      <c r="P1246" t="str">
        <f>VLOOKUP(A1246,'Hospitalisation Details'!$B$2:$L$2347,9,0)</f>
        <v>R1012</v>
      </c>
      <c r="Q1246">
        <f>VLOOKUP(A1246,'Hospitalisation Details'!$B$2:$L$2347,11,0)</f>
        <v>47</v>
      </c>
    </row>
    <row r="1247" spans="1:17" ht="15.6" x14ac:dyDescent="0.3">
      <c r="A1247" s="1" t="s">
        <v>1125</v>
      </c>
      <c r="B1247" t="str">
        <f>VLOOKUP(A1247,'Customer Names'!$A$2:$E$2336,5,)</f>
        <v xml:space="preserve">  Mahesh</v>
      </c>
      <c r="C1247">
        <f>VLOOKUP(A1247,'Medical Examinations'!$B$2:$K$2337,2,)</f>
        <v>23.25</v>
      </c>
      <c r="D1247">
        <f>VLOOKUP(A1247,'Medical Examinations'!$B$2:$K$2337,3,0)</f>
        <v>11.96</v>
      </c>
      <c r="E1247" t="str">
        <f>VLOOKUP(A1247,'Medical Examinations'!$B$2:$K$2336,4,0)</f>
        <v>Yes</v>
      </c>
      <c r="F1247" t="str">
        <f>VLOOKUP(A1247,'Medical Examinations'!$B$2:$K$2337,5,0)</f>
        <v>No</v>
      </c>
      <c r="G1247" t="str">
        <f>VLOOKUP(A1247,'Medical Examinations'!$B$2:$K$2337,6,0)</f>
        <v>No</v>
      </c>
      <c r="H1247">
        <f>VLOOKUP(A1247,'Medical Examinations'!$B$2:$K$2337,7,0)</f>
        <v>0</v>
      </c>
      <c r="I1247" t="str">
        <f>VLOOKUP(A1247,'Medical Examinations'!$B$2:$K$2337,8,0)</f>
        <v>No</v>
      </c>
      <c r="J1247" t="str">
        <f>VLOOKUP(A1247,'Medical Examinations'!$B$2:$K$2337,9,0)</f>
        <v>Normal Weight</v>
      </c>
      <c r="K1247" t="str">
        <f>VLOOKUP(A1247,'Medical Examinations'!$B$2:$K$2337,10,0)</f>
        <v>Diabetes</v>
      </c>
      <c r="L1247" s="14" t="e">
        <f>VLOOKUP(A1247,'Hospitalisation Details'!B1247:L3592,10,0)</f>
        <v>#N/A</v>
      </c>
      <c r="M1247">
        <f>VLOOKUP(A1247,'Hospitalisation Details'!$B$2:$L$2347,6,0)</f>
        <v>8908.4699999999993</v>
      </c>
      <c r="N1247" t="str">
        <f>VLOOKUP(A1247,'Hospitalisation Details'!$B$2:$L$2347,7,0)</f>
        <v>tier - 3</v>
      </c>
      <c r="O1247" t="str">
        <f>VLOOKUP(A1247,'Hospitalisation Details'!$B$2:$L$2347,8,0)</f>
        <v>tier - 2</v>
      </c>
      <c r="P1247" t="str">
        <f>VLOOKUP(A1247,'Hospitalisation Details'!$B$2:$L$2347,9,0)</f>
        <v>R1013</v>
      </c>
      <c r="Q1247">
        <f>VLOOKUP(A1247,'Hospitalisation Details'!$B$2:$L$2347,11,0)</f>
        <v>55</v>
      </c>
    </row>
    <row r="1248" spans="1:17" ht="15.6" x14ac:dyDescent="0.3">
      <c r="A1248" s="1" t="s">
        <v>1124</v>
      </c>
      <c r="B1248" t="str">
        <f>VLOOKUP(A1248,'Customer Names'!$A$2:$E$2336,5,)</f>
        <v xml:space="preserve">  Stanley</v>
      </c>
      <c r="C1248">
        <f>VLOOKUP(A1248,'Medical Examinations'!$B$2:$K$2337,2,)</f>
        <v>43.95</v>
      </c>
      <c r="D1248">
        <f>VLOOKUP(A1248,'Medical Examinations'!$B$2:$K$2337,3,0)</f>
        <v>5.17</v>
      </c>
      <c r="E1248" t="str">
        <f>VLOOKUP(A1248,'Medical Examinations'!$B$2:$K$2336,4,0)</f>
        <v>Yes</v>
      </c>
      <c r="F1248" t="str">
        <f>VLOOKUP(A1248,'Medical Examinations'!$B$2:$K$2337,5,0)</f>
        <v>No</v>
      </c>
      <c r="G1248" t="str">
        <f>VLOOKUP(A1248,'Medical Examinations'!$B$2:$K$2337,6,0)</f>
        <v>Yes</v>
      </c>
      <c r="H1248">
        <f>VLOOKUP(A1248,'Medical Examinations'!$B$2:$K$2337,7,0)</f>
        <v>1</v>
      </c>
      <c r="I1248" t="str">
        <f>VLOOKUP(A1248,'Medical Examinations'!$B$2:$K$2337,8,0)</f>
        <v>No</v>
      </c>
      <c r="J1248" t="str">
        <f>VLOOKUP(A1248,'Medical Examinations'!$B$2:$K$2337,9,0)</f>
        <v>Obesity</v>
      </c>
      <c r="K1248" t="str">
        <f>VLOOKUP(A1248,'Medical Examinations'!$B$2:$K$2337,10,0)</f>
        <v>Normal</v>
      </c>
      <c r="L1248" s="14" t="e">
        <f>VLOOKUP(A1248,'Hospitalisation Details'!B1248:L3593,10,0)</f>
        <v>#N/A</v>
      </c>
      <c r="M1248">
        <f>VLOOKUP(A1248,'Hospitalisation Details'!$B$2:$L$2347,6,0)</f>
        <v>8906.14</v>
      </c>
      <c r="N1248" t="str">
        <f>VLOOKUP(A1248,'Hospitalisation Details'!$B$2:$L$2347,7,0)</f>
        <v>tier - 2</v>
      </c>
      <c r="O1248" t="str">
        <f>VLOOKUP(A1248,'Hospitalisation Details'!$B$2:$L$2347,8,0)</f>
        <v>tier - 2</v>
      </c>
      <c r="P1248" t="str">
        <f>VLOOKUP(A1248,'Hospitalisation Details'!$B$2:$L$2347,9,0)</f>
        <v>R1012</v>
      </c>
      <c r="Q1248">
        <f>VLOOKUP(A1248,'Hospitalisation Details'!$B$2:$L$2347,11,0)</f>
        <v>25</v>
      </c>
    </row>
    <row r="1249" spans="1:17" ht="15.6" x14ac:dyDescent="0.3">
      <c r="A1249" s="1" t="s">
        <v>1123</v>
      </c>
      <c r="B1249" t="str">
        <f>VLOOKUP(A1249,'Customer Names'!$A$2:$E$2336,5,)</f>
        <v xml:space="preserve">  Gregory</v>
      </c>
      <c r="C1249">
        <f>VLOOKUP(A1249,'Medical Examinations'!$B$2:$K$2337,2,)</f>
        <v>21.85</v>
      </c>
      <c r="D1249">
        <f>VLOOKUP(A1249,'Medical Examinations'!$B$2:$K$2337,3,0)</f>
        <v>8.76</v>
      </c>
      <c r="E1249" t="str">
        <f>VLOOKUP(A1249,'Medical Examinations'!$B$2:$K$2336,4,0)</f>
        <v>No</v>
      </c>
      <c r="F1249" t="str">
        <f>VLOOKUP(A1249,'Medical Examinations'!$B$2:$K$2337,5,0)</f>
        <v>No</v>
      </c>
      <c r="G1249" t="str">
        <f>VLOOKUP(A1249,'Medical Examinations'!$B$2:$K$2337,6,0)</f>
        <v>No</v>
      </c>
      <c r="H1249">
        <f>VLOOKUP(A1249,'Medical Examinations'!$B$2:$K$2337,7,0)</f>
        <v>0</v>
      </c>
      <c r="I1249" t="str">
        <f>VLOOKUP(A1249,'Medical Examinations'!$B$2:$K$2337,8,0)</f>
        <v>No</v>
      </c>
      <c r="J1249" t="str">
        <f>VLOOKUP(A1249,'Medical Examinations'!$B$2:$K$2337,9,0)</f>
        <v>Normal Weight</v>
      </c>
      <c r="K1249" t="str">
        <f>VLOOKUP(A1249,'Medical Examinations'!$B$2:$K$2337,10,0)</f>
        <v>Diabetes</v>
      </c>
      <c r="L1249" s="14" t="e">
        <f>VLOOKUP(A1249,'Hospitalisation Details'!B1249:L3594,10,0)</f>
        <v>#N/A</v>
      </c>
      <c r="M1249">
        <f>VLOOKUP(A1249,'Hospitalisation Details'!$B$2:$L$2347,6,0)</f>
        <v>8891.14</v>
      </c>
      <c r="N1249" t="str">
        <f>VLOOKUP(A1249,'Hospitalisation Details'!$B$2:$L$2347,7,0)</f>
        <v>tier - 2</v>
      </c>
      <c r="O1249" t="str">
        <f>VLOOKUP(A1249,'Hospitalisation Details'!$B$2:$L$2347,8,0)</f>
        <v>tier - 3</v>
      </c>
      <c r="P1249" t="str">
        <f>VLOOKUP(A1249,'Hospitalisation Details'!$B$2:$L$2347,9,0)</f>
        <v>R1017</v>
      </c>
      <c r="Q1249">
        <f>VLOOKUP(A1249,'Hospitalisation Details'!$B$2:$L$2347,11,0)</f>
        <v>44</v>
      </c>
    </row>
    <row r="1250" spans="1:17" ht="15.6" x14ac:dyDescent="0.3">
      <c r="A1250" s="1" t="s">
        <v>1122</v>
      </c>
      <c r="B1250" t="str">
        <f>VLOOKUP(A1250,'Customer Names'!$A$2:$E$2336,5,)</f>
        <v xml:space="preserve">  Eric</v>
      </c>
      <c r="C1250">
        <f>VLOOKUP(A1250,'Medical Examinations'!$B$2:$K$2337,2,)</f>
        <v>25.73</v>
      </c>
      <c r="D1250">
        <f>VLOOKUP(A1250,'Medical Examinations'!$B$2:$K$2337,3,0)</f>
        <v>7.99</v>
      </c>
      <c r="E1250" t="str">
        <f>VLOOKUP(A1250,'Medical Examinations'!$B$2:$K$2336,4,0)</f>
        <v>No</v>
      </c>
      <c r="F1250" t="str">
        <f>VLOOKUP(A1250,'Medical Examinations'!$B$2:$K$2337,5,0)</f>
        <v>No</v>
      </c>
      <c r="G1250" t="str">
        <f>VLOOKUP(A1250,'Medical Examinations'!$B$2:$K$2337,6,0)</f>
        <v>No</v>
      </c>
      <c r="H1250">
        <f>VLOOKUP(A1250,'Medical Examinations'!$B$2:$K$2337,7,0)</f>
        <v>2</v>
      </c>
      <c r="I1250" t="str">
        <f>VLOOKUP(A1250,'Medical Examinations'!$B$2:$K$2337,8,0)</f>
        <v>No</v>
      </c>
      <c r="J1250" t="str">
        <f>VLOOKUP(A1250,'Medical Examinations'!$B$2:$K$2337,9,0)</f>
        <v>Overweight</v>
      </c>
      <c r="K1250" t="str">
        <f>VLOOKUP(A1250,'Medical Examinations'!$B$2:$K$2337,10,0)</f>
        <v>Diabetes</v>
      </c>
      <c r="L1250" s="14" t="e">
        <f>VLOOKUP(A1250,'Hospitalisation Details'!B1250:L3595,10,0)</f>
        <v>#N/A</v>
      </c>
      <c r="M1250">
        <f>VLOOKUP(A1250,'Hospitalisation Details'!$B$2:$L$2347,6,0)</f>
        <v>8890.59</v>
      </c>
      <c r="N1250" t="str">
        <f>VLOOKUP(A1250,'Hospitalisation Details'!$B$2:$L$2347,7,0)</f>
        <v>tier - 2</v>
      </c>
      <c r="O1250" t="str">
        <f>VLOOKUP(A1250,'Hospitalisation Details'!$B$2:$L$2347,8,0)</f>
        <v>tier - 3</v>
      </c>
      <c r="P1250" t="str">
        <f>VLOOKUP(A1250,'Hospitalisation Details'!$B$2:$L$2347,9,0)</f>
        <v>R1012</v>
      </c>
      <c r="Q1250">
        <f>VLOOKUP(A1250,'Hospitalisation Details'!$B$2:$L$2347,11,0)</f>
        <v>49</v>
      </c>
    </row>
    <row r="1251" spans="1:17" ht="15.6" x14ac:dyDescent="0.3">
      <c r="A1251" s="1" t="s">
        <v>1121</v>
      </c>
      <c r="B1251" t="str">
        <f>VLOOKUP(A1251,'Customer Names'!$A$2:$E$2336,5,)</f>
        <v xml:space="preserve">  Rachel M</v>
      </c>
      <c r="C1251">
        <f>VLOOKUP(A1251,'Medical Examinations'!$B$2:$K$2337,2,)</f>
        <v>32.229999999999997</v>
      </c>
      <c r="D1251">
        <f>VLOOKUP(A1251,'Medical Examinations'!$B$2:$K$2337,3,0)</f>
        <v>8.59</v>
      </c>
      <c r="E1251" t="str">
        <f>VLOOKUP(A1251,'Medical Examinations'!$B$2:$K$2336,4,0)</f>
        <v>No</v>
      </c>
      <c r="F1251" t="str">
        <f>VLOOKUP(A1251,'Medical Examinations'!$B$2:$K$2337,5,0)</f>
        <v>No</v>
      </c>
      <c r="G1251" t="str">
        <f>VLOOKUP(A1251,'Medical Examinations'!$B$2:$K$2337,6,0)</f>
        <v>No</v>
      </c>
      <c r="H1251">
        <f>VLOOKUP(A1251,'Medical Examinations'!$B$2:$K$2337,7,0)</f>
        <v>0</v>
      </c>
      <c r="I1251" t="str">
        <f>VLOOKUP(A1251,'Medical Examinations'!$B$2:$K$2337,8,0)</f>
        <v>No</v>
      </c>
      <c r="J1251" t="str">
        <f>VLOOKUP(A1251,'Medical Examinations'!$B$2:$K$2337,9,0)</f>
        <v>Obesity</v>
      </c>
      <c r="K1251" t="str">
        <f>VLOOKUP(A1251,'Medical Examinations'!$B$2:$K$2337,10,0)</f>
        <v>Diabetes</v>
      </c>
      <c r="L1251" s="14" t="e">
        <f>VLOOKUP(A1251,'Hospitalisation Details'!B1251:L3596,10,0)</f>
        <v>#N/A</v>
      </c>
      <c r="M1251">
        <f>VLOOKUP(A1251,'Hospitalisation Details'!$B$2:$L$2347,6,0)</f>
        <v>8871.15</v>
      </c>
      <c r="N1251" t="str">
        <f>VLOOKUP(A1251,'Hospitalisation Details'!$B$2:$L$2347,7,0)</f>
        <v>tier - 2</v>
      </c>
      <c r="O1251" t="str">
        <f>VLOOKUP(A1251,'Hospitalisation Details'!$B$2:$L$2347,8,0)</f>
        <v>tier - 3</v>
      </c>
      <c r="P1251" t="str">
        <f>VLOOKUP(A1251,'Hospitalisation Details'!$B$2:$L$2347,9,0)</f>
        <v>R1013</v>
      </c>
      <c r="Q1251">
        <f>VLOOKUP(A1251,'Hospitalisation Details'!$B$2:$L$2347,11,0)</f>
        <v>48</v>
      </c>
    </row>
    <row r="1252" spans="1:17" ht="15.6" x14ac:dyDescent="0.3">
      <c r="A1252" s="1" t="s">
        <v>1120</v>
      </c>
      <c r="B1252" t="str">
        <f>VLOOKUP(A1252,'Customer Names'!$A$2:$E$2336,5,)</f>
        <v xml:space="preserve">  Fritz</v>
      </c>
      <c r="C1252">
        <f>VLOOKUP(A1252,'Medical Examinations'!$B$2:$K$2337,2,)</f>
        <v>32.204999999999998</v>
      </c>
      <c r="D1252">
        <f>VLOOKUP(A1252,'Medical Examinations'!$B$2:$K$2337,3,0)</f>
        <v>6.14</v>
      </c>
      <c r="E1252" t="str">
        <f>VLOOKUP(A1252,'Medical Examinations'!$B$2:$K$2336,4,0)</f>
        <v>No</v>
      </c>
      <c r="F1252" t="str">
        <f>VLOOKUP(A1252,'Medical Examinations'!$B$2:$K$2337,5,0)</f>
        <v>No</v>
      </c>
      <c r="G1252" t="str">
        <f>VLOOKUP(A1252,'Medical Examinations'!$B$2:$K$2337,6,0)</f>
        <v>No</v>
      </c>
      <c r="H1252">
        <f>VLOOKUP(A1252,'Medical Examinations'!$B$2:$K$2337,7,0)</f>
        <v>2</v>
      </c>
      <c r="I1252" t="str">
        <f>VLOOKUP(A1252,'Medical Examinations'!$B$2:$K$2337,8,0)</f>
        <v>No</v>
      </c>
      <c r="J1252" t="str">
        <f>VLOOKUP(A1252,'Medical Examinations'!$B$2:$K$2337,9,0)</f>
        <v>Obesity</v>
      </c>
      <c r="K1252" t="str">
        <f>VLOOKUP(A1252,'Medical Examinations'!$B$2:$K$2337,10,0)</f>
        <v>Prediabetes</v>
      </c>
      <c r="L1252" s="14" t="e">
        <f>VLOOKUP(A1252,'Hospitalisation Details'!B1252:L3597,10,0)</f>
        <v>#N/A</v>
      </c>
      <c r="M1252">
        <f>VLOOKUP(A1252,'Hospitalisation Details'!$B$2:$L$2347,6,0)</f>
        <v>8835.26</v>
      </c>
      <c r="N1252" t="str">
        <f>VLOOKUP(A1252,'Hospitalisation Details'!$B$2:$L$2347,7,0)</f>
        <v>tier - 3</v>
      </c>
      <c r="O1252" t="str">
        <f>VLOOKUP(A1252,'Hospitalisation Details'!$B$2:$L$2347,8,0)</f>
        <v>tier - 2</v>
      </c>
      <c r="P1252" t="str">
        <f>VLOOKUP(A1252,'Hospitalisation Details'!$B$2:$L$2347,9,0)</f>
        <v>R1012</v>
      </c>
      <c r="Q1252">
        <f>VLOOKUP(A1252,'Hospitalisation Details'!$B$2:$L$2347,11,0)</f>
        <v>50</v>
      </c>
    </row>
    <row r="1253" spans="1:17" ht="15.6" x14ac:dyDescent="0.3">
      <c r="A1253" s="1" t="s">
        <v>1119</v>
      </c>
      <c r="B1253" t="str">
        <f>VLOOKUP(A1253,'Customer Names'!$A$2:$E$2336,5,)</f>
        <v xml:space="preserve">  Brad</v>
      </c>
      <c r="C1253">
        <f>VLOOKUP(A1253,'Medical Examinations'!$B$2:$K$2337,2,)</f>
        <v>26.41</v>
      </c>
      <c r="D1253">
        <f>VLOOKUP(A1253,'Medical Examinations'!$B$2:$K$2337,3,0)</f>
        <v>4.08</v>
      </c>
      <c r="E1253" t="str">
        <f>VLOOKUP(A1253,'Medical Examinations'!$B$2:$K$2336,4,0)</f>
        <v>No</v>
      </c>
      <c r="F1253" t="str">
        <f>VLOOKUP(A1253,'Medical Examinations'!$B$2:$K$2337,5,0)</f>
        <v>No</v>
      </c>
      <c r="G1253" t="str">
        <f>VLOOKUP(A1253,'Medical Examinations'!$B$2:$K$2337,6,0)</f>
        <v>No</v>
      </c>
      <c r="H1253">
        <f>VLOOKUP(A1253,'Medical Examinations'!$B$2:$K$2337,7,0)</f>
        <v>2</v>
      </c>
      <c r="I1253" t="str">
        <f>VLOOKUP(A1253,'Medical Examinations'!$B$2:$K$2337,8,0)</f>
        <v>No</v>
      </c>
      <c r="J1253" t="str">
        <f>VLOOKUP(A1253,'Medical Examinations'!$B$2:$K$2337,9,0)</f>
        <v>Overweight</v>
      </c>
      <c r="K1253" t="str">
        <f>VLOOKUP(A1253,'Medical Examinations'!$B$2:$K$2337,10,0)</f>
        <v>Normal</v>
      </c>
      <c r="L1253" s="14" t="e">
        <f>VLOOKUP(A1253,'Hospitalisation Details'!B1253:L3598,10,0)</f>
        <v>#N/A</v>
      </c>
      <c r="M1253">
        <f>VLOOKUP(A1253,'Hospitalisation Details'!$B$2:$L$2347,6,0)</f>
        <v>8827.2099999999991</v>
      </c>
      <c r="N1253" t="str">
        <f>VLOOKUP(A1253,'Hospitalisation Details'!$B$2:$L$2347,7,0)</f>
        <v>tier - 3</v>
      </c>
      <c r="O1253" t="str">
        <f>VLOOKUP(A1253,'Hospitalisation Details'!$B$2:$L$2347,8,0)</f>
        <v>tier - 1</v>
      </c>
      <c r="P1253" t="str">
        <f>VLOOKUP(A1253,'Hospitalisation Details'!$B$2:$L$2347,9,0)</f>
        <v>R1012</v>
      </c>
      <c r="Q1253">
        <f>VLOOKUP(A1253,'Hospitalisation Details'!$B$2:$L$2347,11,0)</f>
        <v>50</v>
      </c>
    </row>
    <row r="1254" spans="1:17" ht="15.6" x14ac:dyDescent="0.3">
      <c r="A1254" s="1" t="s">
        <v>1118</v>
      </c>
      <c r="B1254" t="str">
        <f>VLOOKUP(A1254,'Customer Names'!$A$2:$E$2336,5,)</f>
        <v xml:space="preserve">  Claire M</v>
      </c>
      <c r="C1254">
        <f>VLOOKUP(A1254,'Medical Examinations'!$B$2:$K$2337,2,)</f>
        <v>30.2</v>
      </c>
      <c r="D1254">
        <f>VLOOKUP(A1254,'Medical Examinations'!$B$2:$K$2337,3,0)</f>
        <v>6.25</v>
      </c>
      <c r="E1254" t="str">
        <f>VLOOKUP(A1254,'Medical Examinations'!$B$2:$K$2336,4,0)</f>
        <v>Yes</v>
      </c>
      <c r="F1254" t="str">
        <f>VLOOKUP(A1254,'Medical Examinations'!$B$2:$K$2337,5,0)</f>
        <v>No</v>
      </c>
      <c r="G1254" t="str">
        <f>VLOOKUP(A1254,'Medical Examinations'!$B$2:$K$2337,6,0)</f>
        <v>No</v>
      </c>
      <c r="H1254">
        <f>VLOOKUP(A1254,'Medical Examinations'!$B$2:$K$2337,7,0)</f>
        <v>0</v>
      </c>
      <c r="I1254" t="str">
        <f>VLOOKUP(A1254,'Medical Examinations'!$B$2:$K$2337,8,0)</f>
        <v>No</v>
      </c>
      <c r="J1254" t="str">
        <f>VLOOKUP(A1254,'Medical Examinations'!$B$2:$K$2337,9,0)</f>
        <v>Obesity</v>
      </c>
      <c r="K1254" t="str">
        <f>VLOOKUP(A1254,'Medical Examinations'!$B$2:$K$2337,10,0)</f>
        <v>Prediabetes</v>
      </c>
      <c r="L1254" s="14" t="e">
        <f>VLOOKUP(A1254,'Hospitalisation Details'!B1254:L3599,10,0)</f>
        <v>#N/A</v>
      </c>
      <c r="M1254">
        <f>VLOOKUP(A1254,'Hospitalisation Details'!$B$2:$L$2347,6,0)</f>
        <v>8825.09</v>
      </c>
      <c r="N1254" t="str">
        <f>VLOOKUP(A1254,'Hospitalisation Details'!$B$2:$L$2347,7,0)</f>
        <v>tier - 2</v>
      </c>
      <c r="O1254" t="str">
        <f>VLOOKUP(A1254,'Hospitalisation Details'!$B$2:$L$2347,8,0)</f>
        <v>tier - 3</v>
      </c>
      <c r="P1254" t="str">
        <f>VLOOKUP(A1254,'Hospitalisation Details'!$B$2:$L$2347,9,0)</f>
        <v>R1011</v>
      </c>
      <c r="Q1254">
        <f>VLOOKUP(A1254,'Hospitalisation Details'!$B$2:$L$2347,11,0)</f>
        <v>46</v>
      </c>
    </row>
    <row r="1255" spans="1:17" ht="15.6" x14ac:dyDescent="0.3">
      <c r="A1255" s="1" t="s">
        <v>1117</v>
      </c>
      <c r="B1255" t="str">
        <f>VLOOKUP(A1255,'Customer Names'!$A$2:$E$2336,5,)</f>
        <v xml:space="preserve">  Jennifer</v>
      </c>
      <c r="C1255">
        <f>VLOOKUP(A1255,'Medical Examinations'!$B$2:$K$2337,2,)</f>
        <v>31.26</v>
      </c>
      <c r="D1255">
        <f>VLOOKUP(A1255,'Medical Examinations'!$B$2:$K$2337,3,0)</f>
        <v>5.94</v>
      </c>
      <c r="E1255" t="str">
        <f>VLOOKUP(A1255,'Medical Examinations'!$B$2:$K$2336,4,0)</f>
        <v>Yes</v>
      </c>
      <c r="F1255" t="str">
        <f>VLOOKUP(A1255,'Medical Examinations'!$B$2:$K$2337,5,0)</f>
        <v>No</v>
      </c>
      <c r="G1255" t="str">
        <f>VLOOKUP(A1255,'Medical Examinations'!$B$2:$K$2337,6,0)</f>
        <v>No</v>
      </c>
      <c r="H1255">
        <f>VLOOKUP(A1255,'Medical Examinations'!$B$2:$K$2337,7,0)</f>
        <v>1</v>
      </c>
      <c r="I1255" t="str">
        <f>VLOOKUP(A1255,'Medical Examinations'!$B$2:$K$2337,8,0)</f>
        <v>No</v>
      </c>
      <c r="J1255" t="str">
        <f>VLOOKUP(A1255,'Medical Examinations'!$B$2:$K$2337,9,0)</f>
        <v>Obesity</v>
      </c>
      <c r="K1255" t="str">
        <f>VLOOKUP(A1255,'Medical Examinations'!$B$2:$K$2337,10,0)</f>
        <v>Prediabetes</v>
      </c>
      <c r="L1255" s="14" t="e">
        <f>VLOOKUP(A1255,'Hospitalisation Details'!B1255:L3600,10,0)</f>
        <v>#N/A</v>
      </c>
      <c r="M1255">
        <f>VLOOKUP(A1255,'Hospitalisation Details'!$B$2:$L$2347,6,0)</f>
        <v>8824.27</v>
      </c>
      <c r="N1255" t="str">
        <f>VLOOKUP(A1255,'Hospitalisation Details'!$B$2:$L$2347,7,0)</f>
        <v>tier - 2</v>
      </c>
      <c r="O1255" t="str">
        <f>VLOOKUP(A1255,'Hospitalisation Details'!$B$2:$L$2347,8,0)</f>
        <v>tier - 1</v>
      </c>
      <c r="P1255" t="str">
        <f>VLOOKUP(A1255,'Hospitalisation Details'!$B$2:$L$2347,9,0)</f>
        <v>R1025</v>
      </c>
      <c r="Q1255">
        <f>VLOOKUP(A1255,'Hospitalisation Details'!$B$2:$L$2347,11,0)</f>
        <v>34</v>
      </c>
    </row>
    <row r="1256" spans="1:17" ht="15.6" x14ac:dyDescent="0.3">
      <c r="A1256" s="1" t="s">
        <v>1116</v>
      </c>
      <c r="B1256" t="str">
        <f>VLOOKUP(A1256,'Customer Names'!$A$2:$E$2336,5,)</f>
        <v xml:space="preserve">  Maria S</v>
      </c>
      <c r="C1256">
        <f>VLOOKUP(A1256,'Medical Examinations'!$B$2:$K$2337,2,)</f>
        <v>33.725000000000001</v>
      </c>
      <c r="D1256">
        <f>VLOOKUP(A1256,'Medical Examinations'!$B$2:$K$2337,3,0)</f>
        <v>6.45</v>
      </c>
      <c r="E1256" t="str">
        <f>VLOOKUP(A1256,'Medical Examinations'!$B$2:$K$2336,4,0)</f>
        <v>Yes</v>
      </c>
      <c r="F1256" t="str">
        <f>VLOOKUP(A1256,'Medical Examinations'!$B$2:$K$2337,5,0)</f>
        <v>No</v>
      </c>
      <c r="G1256" t="str">
        <f>VLOOKUP(A1256,'Medical Examinations'!$B$2:$K$2337,6,0)</f>
        <v>No</v>
      </c>
      <c r="H1256">
        <f>VLOOKUP(A1256,'Medical Examinations'!$B$2:$K$2337,7,0)</f>
        <v>0</v>
      </c>
      <c r="I1256" t="str">
        <f>VLOOKUP(A1256,'Medical Examinations'!$B$2:$K$2337,8,0)</f>
        <v>No</v>
      </c>
      <c r="J1256" t="str">
        <f>VLOOKUP(A1256,'Medical Examinations'!$B$2:$K$2337,9,0)</f>
        <v>Obesity</v>
      </c>
      <c r="K1256" t="str">
        <f>VLOOKUP(A1256,'Medical Examinations'!$B$2:$K$2337,10,0)</f>
        <v>Prediabetes</v>
      </c>
      <c r="L1256" s="14" t="e">
        <f>VLOOKUP(A1256,'Hospitalisation Details'!B1256:L3601,10,0)</f>
        <v>#N/A</v>
      </c>
      <c r="M1256">
        <f>VLOOKUP(A1256,'Hospitalisation Details'!$B$2:$L$2347,6,0)</f>
        <v>8823.99</v>
      </c>
      <c r="N1256" t="str">
        <f>VLOOKUP(A1256,'Hospitalisation Details'!$B$2:$L$2347,7,0)</f>
        <v>tier - 2</v>
      </c>
      <c r="O1256" t="str">
        <f>VLOOKUP(A1256,'Hospitalisation Details'!$B$2:$L$2347,8,0)</f>
        <v>tier - 3</v>
      </c>
      <c r="P1256" t="str">
        <f>VLOOKUP(A1256,'Hospitalisation Details'!$B$2:$L$2347,9,0)</f>
        <v>R1024</v>
      </c>
      <c r="Q1256">
        <f>VLOOKUP(A1256,'Hospitalisation Details'!$B$2:$L$2347,11,0)</f>
        <v>46</v>
      </c>
    </row>
    <row r="1257" spans="1:17" ht="15.6" x14ac:dyDescent="0.3">
      <c r="A1257" s="1" t="s">
        <v>1115</v>
      </c>
      <c r="B1257" t="str">
        <f>VLOOKUP(A1257,'Customer Names'!$A$2:$E$2336,5,)</f>
        <v xml:space="preserve">  Katherine E</v>
      </c>
      <c r="C1257">
        <f>VLOOKUP(A1257,'Medical Examinations'!$B$2:$K$2337,2,)</f>
        <v>28.9</v>
      </c>
      <c r="D1257">
        <f>VLOOKUP(A1257,'Medical Examinations'!$B$2:$K$2337,3,0)</f>
        <v>5.74</v>
      </c>
      <c r="E1257" t="str">
        <f>VLOOKUP(A1257,'Medical Examinations'!$B$2:$K$2336,4,0)</f>
        <v>Yes</v>
      </c>
      <c r="F1257" t="str">
        <f>VLOOKUP(A1257,'Medical Examinations'!$B$2:$K$2337,5,0)</f>
        <v>No</v>
      </c>
      <c r="G1257" t="str">
        <f>VLOOKUP(A1257,'Medical Examinations'!$B$2:$K$2337,6,0)</f>
        <v>No</v>
      </c>
      <c r="H1257">
        <f>VLOOKUP(A1257,'Medical Examinations'!$B$2:$K$2337,7,0)</f>
        <v>0</v>
      </c>
      <c r="I1257" t="str">
        <f>VLOOKUP(A1257,'Medical Examinations'!$B$2:$K$2337,8,0)</f>
        <v>No</v>
      </c>
      <c r="J1257" t="str">
        <f>VLOOKUP(A1257,'Medical Examinations'!$B$2:$K$2337,9,0)</f>
        <v>Overweight</v>
      </c>
      <c r="K1257" t="str">
        <f>VLOOKUP(A1257,'Medical Examinations'!$B$2:$K$2337,10,0)</f>
        <v>Prediabetes</v>
      </c>
      <c r="L1257" s="14" t="e">
        <f>VLOOKUP(A1257,'Hospitalisation Details'!B1257:L3602,10,0)</f>
        <v>#N/A</v>
      </c>
      <c r="M1257">
        <f>VLOOKUP(A1257,'Hospitalisation Details'!$B$2:$L$2347,6,0)</f>
        <v>8823.2800000000007</v>
      </c>
      <c r="N1257" t="str">
        <f>VLOOKUP(A1257,'Hospitalisation Details'!$B$2:$L$2347,7,0)</f>
        <v>tier - 2</v>
      </c>
      <c r="O1257" t="str">
        <f>VLOOKUP(A1257,'Hospitalisation Details'!$B$2:$L$2347,8,0)</f>
        <v>tier - 1</v>
      </c>
      <c r="P1257" t="str">
        <f>VLOOKUP(A1257,'Hospitalisation Details'!$B$2:$L$2347,9,0)</f>
        <v>R1011</v>
      </c>
      <c r="Q1257">
        <f>VLOOKUP(A1257,'Hospitalisation Details'!$B$2:$L$2347,11,0)</f>
        <v>46</v>
      </c>
    </row>
    <row r="1258" spans="1:17" ht="15.6" x14ac:dyDescent="0.3">
      <c r="A1258" s="1" t="s">
        <v>1114</v>
      </c>
      <c r="B1258" t="str">
        <f>VLOOKUP(A1258,'Customer Names'!$A$2:$E$2336,5,)</f>
        <v xml:space="preserve">  Michael</v>
      </c>
      <c r="C1258">
        <f>VLOOKUP(A1258,'Medical Examinations'!$B$2:$K$2337,2,)</f>
        <v>45.69</v>
      </c>
      <c r="D1258">
        <f>VLOOKUP(A1258,'Medical Examinations'!$B$2:$K$2337,3,0)</f>
        <v>4.43</v>
      </c>
      <c r="E1258" t="str">
        <f>VLOOKUP(A1258,'Medical Examinations'!$B$2:$K$2336,4,0)</f>
        <v>Yes</v>
      </c>
      <c r="F1258" t="str">
        <f>VLOOKUP(A1258,'Medical Examinations'!$B$2:$K$2337,5,0)</f>
        <v>No</v>
      </c>
      <c r="G1258" t="str">
        <f>VLOOKUP(A1258,'Medical Examinations'!$B$2:$K$2337,6,0)</f>
        <v>No</v>
      </c>
      <c r="H1258">
        <f>VLOOKUP(A1258,'Medical Examinations'!$B$2:$K$2337,7,0)</f>
        <v>0</v>
      </c>
      <c r="I1258" t="str">
        <f>VLOOKUP(A1258,'Medical Examinations'!$B$2:$K$2337,8,0)</f>
        <v>No</v>
      </c>
      <c r="J1258" t="str">
        <f>VLOOKUP(A1258,'Medical Examinations'!$B$2:$K$2337,9,0)</f>
        <v>Obesity</v>
      </c>
      <c r="K1258" t="str">
        <f>VLOOKUP(A1258,'Medical Examinations'!$B$2:$K$2337,10,0)</f>
        <v>Normal</v>
      </c>
      <c r="L1258" s="14" t="e">
        <f>VLOOKUP(A1258,'Hospitalisation Details'!B1258:L3603,10,0)</f>
        <v>#N/A</v>
      </c>
      <c r="M1258">
        <f>VLOOKUP(A1258,'Hospitalisation Details'!$B$2:$L$2347,6,0)</f>
        <v>8821.8799999999992</v>
      </c>
      <c r="N1258" t="str">
        <f>VLOOKUP(A1258,'Hospitalisation Details'!$B$2:$L$2347,7,0)</f>
        <v>tier - 2</v>
      </c>
      <c r="O1258" t="str">
        <f>VLOOKUP(A1258,'Hospitalisation Details'!$B$2:$L$2347,8,0)</f>
        <v>tier - 3</v>
      </c>
      <c r="P1258" t="str">
        <f>VLOOKUP(A1258,'Hospitalisation Details'!$B$2:$L$2347,9,0)</f>
        <v>R1023</v>
      </c>
      <c r="Q1258">
        <f>VLOOKUP(A1258,'Hospitalisation Details'!$B$2:$L$2347,11,0)</f>
        <v>21</v>
      </c>
    </row>
    <row r="1259" spans="1:17" ht="15.6" x14ac:dyDescent="0.3">
      <c r="A1259" s="1" t="s">
        <v>1113</v>
      </c>
      <c r="B1259" t="str">
        <f>VLOOKUP(A1259,'Customer Names'!$A$2:$E$2336,5,)</f>
        <v xml:space="preserve">  Roxanne</v>
      </c>
      <c r="C1259">
        <f>VLOOKUP(A1259,'Medical Examinations'!$B$2:$K$2337,2,)</f>
        <v>21.03</v>
      </c>
      <c r="D1259">
        <f>VLOOKUP(A1259,'Medical Examinations'!$B$2:$K$2337,3,0)</f>
        <v>6.5</v>
      </c>
      <c r="E1259" t="str">
        <f>VLOOKUP(A1259,'Medical Examinations'!$B$2:$K$2336,4,0)</f>
        <v>No</v>
      </c>
      <c r="F1259" t="str">
        <f>VLOOKUP(A1259,'Medical Examinations'!$B$2:$K$2337,5,0)</f>
        <v>No</v>
      </c>
      <c r="G1259" t="str">
        <f>VLOOKUP(A1259,'Medical Examinations'!$B$2:$K$2337,6,0)</f>
        <v>No</v>
      </c>
      <c r="H1259">
        <f>VLOOKUP(A1259,'Medical Examinations'!$B$2:$K$2337,7,0)</f>
        <v>0</v>
      </c>
      <c r="I1259" t="str">
        <f>VLOOKUP(A1259,'Medical Examinations'!$B$2:$K$2337,8,0)</f>
        <v>No</v>
      </c>
      <c r="J1259" t="str">
        <f>VLOOKUP(A1259,'Medical Examinations'!$B$2:$K$2337,9,0)</f>
        <v>Normal Weight</v>
      </c>
      <c r="K1259" t="str">
        <f>VLOOKUP(A1259,'Medical Examinations'!$B$2:$K$2337,10,0)</f>
        <v>Diabetes</v>
      </c>
      <c r="L1259" s="14" t="e">
        <f>VLOOKUP(A1259,'Hospitalisation Details'!B1259:L3604,10,0)</f>
        <v>#N/A</v>
      </c>
      <c r="M1259">
        <f>VLOOKUP(A1259,'Hospitalisation Details'!$B$2:$L$2347,6,0)</f>
        <v>8800.49</v>
      </c>
      <c r="N1259" t="str">
        <f>VLOOKUP(A1259,'Hospitalisation Details'!$B$2:$L$2347,7,0)</f>
        <v>tier - 3</v>
      </c>
      <c r="O1259" t="str">
        <f>VLOOKUP(A1259,'Hospitalisation Details'!$B$2:$L$2347,8,0)</f>
        <v>tier - 2</v>
      </c>
      <c r="P1259" t="str">
        <f>VLOOKUP(A1259,'Hospitalisation Details'!$B$2:$L$2347,9,0)</f>
        <v>R1013</v>
      </c>
      <c r="Q1259">
        <f>VLOOKUP(A1259,'Hospitalisation Details'!$B$2:$L$2347,11,0)</f>
        <v>57</v>
      </c>
    </row>
    <row r="1260" spans="1:17" ht="15.6" x14ac:dyDescent="0.3">
      <c r="A1260" s="1" t="s">
        <v>1112</v>
      </c>
      <c r="B1260" t="str">
        <f>VLOOKUP(A1260,'Customer Names'!$A$2:$E$2336,5,)</f>
        <v xml:space="preserve">  Israel</v>
      </c>
      <c r="C1260">
        <f>VLOOKUP(A1260,'Medical Examinations'!$B$2:$K$2337,2,)</f>
        <v>37</v>
      </c>
      <c r="D1260">
        <f>VLOOKUP(A1260,'Medical Examinations'!$B$2:$K$2337,3,0)</f>
        <v>8.75</v>
      </c>
      <c r="E1260" t="str">
        <f>VLOOKUP(A1260,'Medical Examinations'!$B$2:$K$2336,4,0)</f>
        <v>No</v>
      </c>
      <c r="F1260" t="str">
        <f>VLOOKUP(A1260,'Medical Examinations'!$B$2:$K$2337,5,0)</f>
        <v>No</v>
      </c>
      <c r="G1260" t="str">
        <f>VLOOKUP(A1260,'Medical Examinations'!$B$2:$K$2337,6,0)</f>
        <v>No</v>
      </c>
      <c r="H1260">
        <f>VLOOKUP(A1260,'Medical Examinations'!$B$2:$K$2337,7,0)</f>
        <v>0</v>
      </c>
      <c r="I1260" t="str">
        <f>VLOOKUP(A1260,'Medical Examinations'!$B$2:$K$2337,8,0)</f>
        <v>No</v>
      </c>
      <c r="J1260" t="str">
        <f>VLOOKUP(A1260,'Medical Examinations'!$B$2:$K$2337,9,0)</f>
        <v>Obesity</v>
      </c>
      <c r="K1260" t="str">
        <f>VLOOKUP(A1260,'Medical Examinations'!$B$2:$K$2337,10,0)</f>
        <v>Diabetes</v>
      </c>
      <c r="L1260" s="14" t="e">
        <f>VLOOKUP(A1260,'Hospitalisation Details'!B1260:L3605,10,0)</f>
        <v>#N/A</v>
      </c>
      <c r="M1260">
        <f>VLOOKUP(A1260,'Hospitalisation Details'!$B$2:$L$2347,6,0)</f>
        <v>8798.59</v>
      </c>
      <c r="N1260" t="str">
        <f>VLOOKUP(A1260,'Hospitalisation Details'!$B$2:$L$2347,7,0)</f>
        <v>tier - 2</v>
      </c>
      <c r="O1260" t="str">
        <f>VLOOKUP(A1260,'Hospitalisation Details'!$B$2:$L$2347,8,0)</f>
        <v>tier - 1</v>
      </c>
      <c r="P1260" t="str">
        <f>VLOOKUP(A1260,'Hospitalisation Details'!$B$2:$L$2347,9,0)</f>
        <v>R1011</v>
      </c>
      <c r="Q1260">
        <f>VLOOKUP(A1260,'Hospitalisation Details'!$B$2:$L$2347,11,0)</f>
        <v>51</v>
      </c>
    </row>
    <row r="1261" spans="1:17" ht="15.6" x14ac:dyDescent="0.3">
      <c r="A1261" s="1" t="s">
        <v>1111</v>
      </c>
      <c r="B1261" t="str">
        <f>VLOOKUP(A1261,'Customer Names'!$A$2:$E$2336,5,)</f>
        <v xml:space="preserve">  Samalya</v>
      </c>
      <c r="C1261">
        <f>VLOOKUP(A1261,'Medical Examinations'!$B$2:$K$2337,2,)</f>
        <v>25.4</v>
      </c>
      <c r="D1261">
        <f>VLOOKUP(A1261,'Medical Examinations'!$B$2:$K$2337,3,0)</f>
        <v>11.96</v>
      </c>
      <c r="E1261" t="str">
        <f>VLOOKUP(A1261,'Medical Examinations'!$B$2:$K$2336,4,0)</f>
        <v>No</v>
      </c>
      <c r="F1261" t="str">
        <f>VLOOKUP(A1261,'Medical Examinations'!$B$2:$K$2337,5,0)</f>
        <v>No</v>
      </c>
      <c r="G1261" t="str">
        <f>VLOOKUP(A1261,'Medical Examinations'!$B$2:$K$2337,6,0)</f>
        <v>No</v>
      </c>
      <c r="H1261">
        <f>VLOOKUP(A1261,'Medical Examinations'!$B$2:$K$2337,7,0)</f>
        <v>0</v>
      </c>
      <c r="I1261" t="str">
        <f>VLOOKUP(A1261,'Medical Examinations'!$B$2:$K$2337,8,0)</f>
        <v>No</v>
      </c>
      <c r="J1261" t="str">
        <f>VLOOKUP(A1261,'Medical Examinations'!$B$2:$K$2337,9,0)</f>
        <v>Overweight</v>
      </c>
      <c r="K1261" t="str">
        <f>VLOOKUP(A1261,'Medical Examinations'!$B$2:$K$2337,10,0)</f>
        <v>Diabetes</v>
      </c>
      <c r="L1261" s="14" t="e">
        <f>VLOOKUP(A1261,'Hospitalisation Details'!B1261:L3606,10,0)</f>
        <v>#N/A</v>
      </c>
      <c r="M1261">
        <f>VLOOKUP(A1261,'Hospitalisation Details'!$B$2:$L$2347,6,0)</f>
        <v>8782.4699999999993</v>
      </c>
      <c r="N1261" t="str">
        <f>VLOOKUP(A1261,'Hospitalisation Details'!$B$2:$L$2347,7,0)</f>
        <v>tier - 2</v>
      </c>
      <c r="O1261" t="str">
        <f>VLOOKUP(A1261,'Hospitalisation Details'!$B$2:$L$2347,8,0)</f>
        <v>tier - 3</v>
      </c>
      <c r="P1261" t="str">
        <f>VLOOKUP(A1261,'Hospitalisation Details'!$B$2:$L$2347,9,0)</f>
        <v>R1011</v>
      </c>
      <c r="Q1261">
        <f>VLOOKUP(A1261,'Hospitalisation Details'!$B$2:$L$2347,11,0)</f>
        <v>51</v>
      </c>
    </row>
    <row r="1262" spans="1:17" ht="15.6" x14ac:dyDescent="0.3">
      <c r="A1262" s="1" t="s">
        <v>1110</v>
      </c>
      <c r="B1262" t="str">
        <f>VLOOKUP(A1262,'Customer Names'!$A$2:$E$2336,5,)</f>
        <v xml:space="preserve">  Peter</v>
      </c>
      <c r="C1262">
        <f>VLOOKUP(A1262,'Medical Examinations'!$B$2:$K$2337,2,)</f>
        <v>32.299999999999997</v>
      </c>
      <c r="D1262">
        <f>VLOOKUP(A1262,'Medical Examinations'!$B$2:$K$2337,3,0)</f>
        <v>10.54</v>
      </c>
      <c r="E1262" t="str">
        <f>VLOOKUP(A1262,'Medical Examinations'!$B$2:$K$2336,4,0)</f>
        <v>No</v>
      </c>
      <c r="F1262" t="str">
        <f>VLOOKUP(A1262,'Medical Examinations'!$B$2:$K$2337,5,0)</f>
        <v>No</v>
      </c>
      <c r="G1262" t="str">
        <f>VLOOKUP(A1262,'Medical Examinations'!$B$2:$K$2337,6,0)</f>
        <v>No</v>
      </c>
      <c r="H1262">
        <f>VLOOKUP(A1262,'Medical Examinations'!$B$2:$K$2337,7,0)</f>
        <v>0</v>
      </c>
      <c r="I1262" t="str">
        <f>VLOOKUP(A1262,'Medical Examinations'!$B$2:$K$2337,8,0)</f>
        <v>No</v>
      </c>
      <c r="J1262" t="str">
        <f>VLOOKUP(A1262,'Medical Examinations'!$B$2:$K$2337,9,0)</f>
        <v>Obesity</v>
      </c>
      <c r="K1262" t="str">
        <f>VLOOKUP(A1262,'Medical Examinations'!$B$2:$K$2337,10,0)</f>
        <v>Diabetes</v>
      </c>
      <c r="L1262" s="14" t="e">
        <f>VLOOKUP(A1262,'Hospitalisation Details'!B1262:L3607,10,0)</f>
        <v>#N/A</v>
      </c>
      <c r="M1262">
        <f>VLOOKUP(A1262,'Hospitalisation Details'!$B$2:$L$2347,6,0)</f>
        <v>8765.25</v>
      </c>
      <c r="N1262" t="str">
        <f>VLOOKUP(A1262,'Hospitalisation Details'!$B$2:$L$2347,7,0)</f>
        <v>tier - 2</v>
      </c>
      <c r="O1262" t="str">
        <f>VLOOKUP(A1262,'Hospitalisation Details'!$B$2:$L$2347,8,0)</f>
        <v>tier - 3</v>
      </c>
      <c r="P1262" t="str">
        <f>VLOOKUP(A1262,'Hospitalisation Details'!$B$2:$L$2347,9,0)</f>
        <v>R1012</v>
      </c>
      <c r="Q1262">
        <f>VLOOKUP(A1262,'Hospitalisation Details'!$B$2:$L$2347,11,0)</f>
        <v>48</v>
      </c>
    </row>
    <row r="1263" spans="1:17" ht="15.6" x14ac:dyDescent="0.3">
      <c r="A1263" s="1" t="s">
        <v>1109</v>
      </c>
      <c r="B1263" t="str">
        <f>VLOOKUP(A1263,'Customer Names'!$A$2:$E$2336,5,)</f>
        <v xml:space="preserve">  Alicia</v>
      </c>
      <c r="C1263">
        <f>VLOOKUP(A1263,'Medical Examinations'!$B$2:$K$2337,2,)</f>
        <v>23.94</v>
      </c>
      <c r="D1263">
        <f>VLOOKUP(A1263,'Medical Examinations'!$B$2:$K$2337,3,0)</f>
        <v>4.54</v>
      </c>
      <c r="E1263" t="str">
        <f>VLOOKUP(A1263,'Medical Examinations'!$B$2:$K$2336,4,0)</f>
        <v>Yes</v>
      </c>
      <c r="F1263" t="str">
        <f>VLOOKUP(A1263,'Medical Examinations'!$B$2:$K$2337,5,0)</f>
        <v>No</v>
      </c>
      <c r="G1263" t="str">
        <f>VLOOKUP(A1263,'Medical Examinations'!$B$2:$K$2337,6,0)</f>
        <v>Yes</v>
      </c>
      <c r="H1263">
        <f>VLOOKUP(A1263,'Medical Examinations'!$B$2:$K$2337,7,0)</f>
        <v>1</v>
      </c>
      <c r="I1263" t="str">
        <f>VLOOKUP(A1263,'Medical Examinations'!$B$2:$K$2337,8,0)</f>
        <v>No</v>
      </c>
      <c r="J1263" t="str">
        <f>VLOOKUP(A1263,'Medical Examinations'!$B$2:$K$2337,9,0)</f>
        <v>Normal Weight</v>
      </c>
      <c r="K1263" t="str">
        <f>VLOOKUP(A1263,'Medical Examinations'!$B$2:$K$2337,10,0)</f>
        <v>Normal</v>
      </c>
      <c r="L1263" s="14" t="e">
        <f>VLOOKUP(A1263,'Hospitalisation Details'!B1263:L3608,10,0)</f>
        <v>#N/A</v>
      </c>
      <c r="M1263">
        <f>VLOOKUP(A1263,'Hospitalisation Details'!$B$2:$L$2347,6,0)</f>
        <v>8760.1200000000008</v>
      </c>
      <c r="N1263" t="str">
        <f>VLOOKUP(A1263,'Hospitalisation Details'!$B$2:$L$2347,7,0)</f>
        <v>tier - 2</v>
      </c>
      <c r="O1263" t="str">
        <f>VLOOKUP(A1263,'Hospitalisation Details'!$B$2:$L$2347,8,0)</f>
        <v>tier - 1</v>
      </c>
      <c r="P1263" t="str">
        <f>VLOOKUP(A1263,'Hospitalisation Details'!$B$2:$L$2347,9,0)</f>
        <v>R1013</v>
      </c>
      <c r="Q1263">
        <f>VLOOKUP(A1263,'Hospitalisation Details'!$B$2:$L$2347,11,0)</f>
        <v>53</v>
      </c>
    </row>
    <row r="1264" spans="1:17" ht="15.6" x14ac:dyDescent="0.3">
      <c r="A1264" s="1" t="s">
        <v>1108</v>
      </c>
      <c r="B1264" t="str">
        <f>VLOOKUP(A1264,'Customer Names'!$A$2:$E$2336,5,)</f>
        <v xml:space="preserve">  Sarah K</v>
      </c>
      <c r="C1264">
        <f>VLOOKUP(A1264,'Medical Examinations'!$B$2:$K$2337,2,)</f>
        <v>46.4</v>
      </c>
      <c r="D1264">
        <f>VLOOKUP(A1264,'Medical Examinations'!$B$2:$K$2337,3,0)</f>
        <v>5.71</v>
      </c>
      <c r="E1264" t="str">
        <f>VLOOKUP(A1264,'Medical Examinations'!$B$2:$K$2336,4,0)</f>
        <v>No</v>
      </c>
      <c r="F1264" t="str">
        <f>VLOOKUP(A1264,'Medical Examinations'!$B$2:$K$2337,5,0)</f>
        <v>No</v>
      </c>
      <c r="G1264" t="str">
        <f>VLOOKUP(A1264,'Medical Examinations'!$B$2:$K$2337,6,0)</f>
        <v>No</v>
      </c>
      <c r="H1264">
        <f>VLOOKUP(A1264,'Medical Examinations'!$B$2:$K$2337,7,0)</f>
        <v>0</v>
      </c>
      <c r="I1264" t="str">
        <f>VLOOKUP(A1264,'Medical Examinations'!$B$2:$K$2337,8,0)</f>
        <v>No</v>
      </c>
      <c r="J1264" t="str">
        <f>VLOOKUP(A1264,'Medical Examinations'!$B$2:$K$2337,9,0)</f>
        <v>Obesity</v>
      </c>
      <c r="K1264" t="str">
        <f>VLOOKUP(A1264,'Medical Examinations'!$B$2:$K$2337,10,0)</f>
        <v>Prediabetes</v>
      </c>
      <c r="L1264" s="14" t="e">
        <f>VLOOKUP(A1264,'Hospitalisation Details'!B1264:L3609,10,0)</f>
        <v>#N/A</v>
      </c>
      <c r="M1264">
        <f>VLOOKUP(A1264,'Hospitalisation Details'!$B$2:$L$2347,6,0)</f>
        <v>8747.68</v>
      </c>
      <c r="N1264" t="str">
        <f>VLOOKUP(A1264,'Hospitalisation Details'!$B$2:$L$2347,7,0)</f>
        <v>tier - 2</v>
      </c>
      <c r="O1264" t="str">
        <f>VLOOKUP(A1264,'Hospitalisation Details'!$B$2:$L$2347,8,0)</f>
        <v>tier - 3</v>
      </c>
      <c r="P1264" t="str">
        <f>VLOOKUP(A1264,'Hospitalisation Details'!$B$2:$L$2347,9,0)</f>
        <v>R1011</v>
      </c>
      <c r="Q1264">
        <f>VLOOKUP(A1264,'Hospitalisation Details'!$B$2:$L$2347,11,0)</f>
        <v>23</v>
      </c>
    </row>
    <row r="1265" spans="1:17" ht="15.6" x14ac:dyDescent="0.3">
      <c r="A1265" s="1" t="s">
        <v>1107</v>
      </c>
      <c r="B1265" t="str">
        <f>VLOOKUP(A1265,'Customer Names'!$A$2:$E$2336,5,)</f>
        <v xml:space="preserve">  Guomin</v>
      </c>
      <c r="C1265">
        <f>VLOOKUP(A1265,'Medical Examinations'!$B$2:$K$2337,2,)</f>
        <v>40.375</v>
      </c>
      <c r="D1265">
        <f>VLOOKUP(A1265,'Medical Examinations'!$B$2:$K$2337,3,0)</f>
        <v>6.25</v>
      </c>
      <c r="E1265" t="str">
        <f>VLOOKUP(A1265,'Medical Examinations'!$B$2:$K$2336,4,0)</f>
        <v>Yes</v>
      </c>
      <c r="F1265" t="str">
        <f>VLOOKUP(A1265,'Medical Examinations'!$B$2:$K$2337,5,0)</f>
        <v>No</v>
      </c>
      <c r="G1265" t="str">
        <f>VLOOKUP(A1265,'Medical Examinations'!$B$2:$K$2337,6,0)</f>
        <v>No</v>
      </c>
      <c r="H1265">
        <f>VLOOKUP(A1265,'Medical Examinations'!$B$2:$K$2337,7,0)</f>
        <v>0</v>
      </c>
      <c r="I1265" t="str">
        <f>VLOOKUP(A1265,'Medical Examinations'!$B$2:$K$2337,8,0)</f>
        <v>No</v>
      </c>
      <c r="J1265" t="str">
        <f>VLOOKUP(A1265,'Medical Examinations'!$B$2:$K$2337,9,0)</f>
        <v>Obesity</v>
      </c>
      <c r="K1265" t="str">
        <f>VLOOKUP(A1265,'Medical Examinations'!$B$2:$K$2337,10,0)</f>
        <v>Prediabetes</v>
      </c>
      <c r="L1265" s="14" t="e">
        <f>VLOOKUP(A1265,'Hospitalisation Details'!B1265:L3610,10,0)</f>
        <v>#N/A</v>
      </c>
      <c r="M1265">
        <f>VLOOKUP(A1265,'Hospitalisation Details'!$B$2:$L$2347,6,0)</f>
        <v>8733.23</v>
      </c>
      <c r="N1265" t="str">
        <f>VLOOKUP(A1265,'Hospitalisation Details'!$B$2:$L$2347,7,0)</f>
        <v>tier - 2</v>
      </c>
      <c r="O1265" t="str">
        <f>VLOOKUP(A1265,'Hospitalisation Details'!$B$2:$L$2347,8,0)</f>
        <v>tier - 3</v>
      </c>
      <c r="P1265" t="str">
        <f>VLOOKUP(A1265,'Hospitalisation Details'!$B$2:$L$2347,9,0)</f>
        <v>R1012</v>
      </c>
      <c r="Q1265">
        <f>VLOOKUP(A1265,'Hospitalisation Details'!$B$2:$L$2347,11,0)</f>
        <v>46</v>
      </c>
    </row>
    <row r="1266" spans="1:17" ht="15.6" x14ac:dyDescent="0.3">
      <c r="A1266" s="1" t="s">
        <v>1106</v>
      </c>
      <c r="B1266" t="str">
        <f>VLOOKUP(A1266,'Customer Names'!$A$2:$E$2336,5,)</f>
        <v xml:space="preserve">  Javier</v>
      </c>
      <c r="C1266">
        <f>VLOOKUP(A1266,'Medical Examinations'!$B$2:$K$2337,2,)</f>
        <v>28.7</v>
      </c>
      <c r="D1266">
        <f>VLOOKUP(A1266,'Medical Examinations'!$B$2:$K$2337,3,0)</f>
        <v>9.4700000000000006</v>
      </c>
      <c r="E1266" t="str">
        <f>VLOOKUP(A1266,'Medical Examinations'!$B$2:$K$2336,4,0)</f>
        <v>No</v>
      </c>
      <c r="F1266" t="str">
        <f>VLOOKUP(A1266,'Medical Examinations'!$B$2:$K$2337,5,0)</f>
        <v>No</v>
      </c>
      <c r="G1266" t="str">
        <f>VLOOKUP(A1266,'Medical Examinations'!$B$2:$K$2337,6,0)</f>
        <v>No</v>
      </c>
      <c r="H1266">
        <f>VLOOKUP(A1266,'Medical Examinations'!$B$2:$K$2337,7,0)</f>
        <v>2</v>
      </c>
      <c r="I1266" t="str">
        <f>VLOOKUP(A1266,'Medical Examinations'!$B$2:$K$2337,8,0)</f>
        <v>No</v>
      </c>
      <c r="J1266" t="str">
        <f>VLOOKUP(A1266,'Medical Examinations'!$B$2:$K$2337,9,0)</f>
        <v>Overweight</v>
      </c>
      <c r="K1266" t="str">
        <f>VLOOKUP(A1266,'Medical Examinations'!$B$2:$K$2337,10,0)</f>
        <v>Diabetes</v>
      </c>
      <c r="L1266" s="14" t="e">
        <f>VLOOKUP(A1266,'Hospitalisation Details'!B1266:L3611,10,0)</f>
        <v>#N/A</v>
      </c>
      <c r="M1266">
        <f>VLOOKUP(A1266,'Hospitalisation Details'!$B$2:$L$2347,6,0)</f>
        <v>8703.4599999999991</v>
      </c>
      <c r="N1266" t="str">
        <f>VLOOKUP(A1266,'Hospitalisation Details'!$B$2:$L$2347,7,0)</f>
        <v>tier - 3</v>
      </c>
      <c r="O1266" t="str">
        <f>VLOOKUP(A1266,'Hospitalisation Details'!$B$2:$L$2347,8,0)</f>
        <v>tier - 3</v>
      </c>
      <c r="P1266" t="str">
        <f>VLOOKUP(A1266,'Hospitalisation Details'!$B$2:$L$2347,9,0)</f>
        <v>R1011</v>
      </c>
      <c r="Q1266">
        <f>VLOOKUP(A1266,'Hospitalisation Details'!$B$2:$L$2347,11,0)</f>
        <v>49</v>
      </c>
    </row>
    <row r="1267" spans="1:17" ht="15.6" x14ac:dyDescent="0.3">
      <c r="A1267" s="1" t="s">
        <v>1105</v>
      </c>
      <c r="B1267" t="str">
        <f>VLOOKUP(A1267,'Customer Names'!$A$2:$E$2336,5,)</f>
        <v xml:space="preserve">  Matt</v>
      </c>
      <c r="C1267">
        <f>VLOOKUP(A1267,'Medical Examinations'!$B$2:$K$2337,2,)</f>
        <v>26.63</v>
      </c>
      <c r="D1267">
        <f>VLOOKUP(A1267,'Medical Examinations'!$B$2:$K$2337,3,0)</f>
        <v>5.7</v>
      </c>
      <c r="E1267" t="str">
        <f>VLOOKUP(A1267,'Medical Examinations'!$B$2:$K$2336,4,0)</f>
        <v>No</v>
      </c>
      <c r="F1267" t="str">
        <f>VLOOKUP(A1267,'Medical Examinations'!$B$2:$K$2337,5,0)</f>
        <v>No</v>
      </c>
      <c r="G1267" t="str">
        <f>VLOOKUP(A1267,'Medical Examinations'!$B$2:$K$2337,6,0)</f>
        <v>No</v>
      </c>
      <c r="H1267">
        <f>VLOOKUP(A1267,'Medical Examinations'!$B$2:$K$2337,7,0)</f>
        <v>0</v>
      </c>
      <c r="I1267" t="str">
        <f>VLOOKUP(A1267,'Medical Examinations'!$B$2:$K$2337,8,0)</f>
        <v>No</v>
      </c>
      <c r="J1267" t="str">
        <f>VLOOKUP(A1267,'Medical Examinations'!$B$2:$K$2337,9,0)</f>
        <v>Overweight</v>
      </c>
      <c r="K1267" t="str">
        <f>VLOOKUP(A1267,'Medical Examinations'!$B$2:$K$2337,10,0)</f>
        <v>Prediabetes</v>
      </c>
      <c r="L1267" s="14" t="e">
        <f>VLOOKUP(A1267,'Hospitalisation Details'!B1267:L3612,10,0)</f>
        <v>#N/A</v>
      </c>
      <c r="M1267">
        <f>VLOOKUP(A1267,'Hospitalisation Details'!$B$2:$L$2347,6,0)</f>
        <v>8701.84</v>
      </c>
      <c r="N1267" t="str">
        <f>VLOOKUP(A1267,'Hospitalisation Details'!$B$2:$L$2347,7,0)</f>
        <v>tier - 2</v>
      </c>
      <c r="O1267" t="str">
        <f>VLOOKUP(A1267,'Hospitalisation Details'!$B$2:$L$2347,8,0)</f>
        <v>tier - 3</v>
      </c>
      <c r="P1267" t="str">
        <f>VLOOKUP(A1267,'Hospitalisation Details'!$B$2:$L$2347,9,0)</f>
        <v>R1021</v>
      </c>
      <c r="Q1267">
        <f>VLOOKUP(A1267,'Hospitalisation Details'!$B$2:$L$2347,11,0)</f>
        <v>42</v>
      </c>
    </row>
    <row r="1268" spans="1:17" ht="15.6" x14ac:dyDescent="0.3">
      <c r="A1268" s="1" t="s">
        <v>1104</v>
      </c>
      <c r="B1268" t="str">
        <f>VLOOKUP(A1268,'Customer Names'!$A$2:$E$2336,5,)</f>
        <v xml:space="preserve">  Thomas S</v>
      </c>
      <c r="C1268">
        <f>VLOOKUP(A1268,'Medical Examinations'!$B$2:$K$2337,2,)</f>
        <v>22.515000000000001</v>
      </c>
      <c r="D1268">
        <f>VLOOKUP(A1268,'Medical Examinations'!$B$2:$K$2337,3,0)</f>
        <v>11.18</v>
      </c>
      <c r="E1268" t="str">
        <f>VLOOKUP(A1268,'Medical Examinations'!$B$2:$K$2336,4,0)</f>
        <v>No</v>
      </c>
      <c r="F1268" t="str">
        <f>VLOOKUP(A1268,'Medical Examinations'!$B$2:$K$2337,5,0)</f>
        <v>No</v>
      </c>
      <c r="G1268" t="str">
        <f>VLOOKUP(A1268,'Medical Examinations'!$B$2:$K$2337,6,0)</f>
        <v>No</v>
      </c>
      <c r="H1268">
        <f>VLOOKUP(A1268,'Medical Examinations'!$B$2:$K$2337,7,0)</f>
        <v>2</v>
      </c>
      <c r="I1268" t="str">
        <f>VLOOKUP(A1268,'Medical Examinations'!$B$2:$K$2337,8,0)</f>
        <v>No</v>
      </c>
      <c r="J1268" t="str">
        <f>VLOOKUP(A1268,'Medical Examinations'!$B$2:$K$2337,9,0)</f>
        <v>Normal Weight</v>
      </c>
      <c r="K1268" t="str">
        <f>VLOOKUP(A1268,'Medical Examinations'!$B$2:$K$2337,10,0)</f>
        <v>Diabetes</v>
      </c>
      <c r="L1268" s="14" t="e">
        <f>VLOOKUP(A1268,'Hospitalisation Details'!B1268:L3613,10,0)</f>
        <v>#N/A</v>
      </c>
      <c r="M1268">
        <f>VLOOKUP(A1268,'Hospitalisation Details'!$B$2:$L$2347,6,0)</f>
        <v>8688.86</v>
      </c>
      <c r="N1268" t="str">
        <f>VLOOKUP(A1268,'Hospitalisation Details'!$B$2:$L$2347,7,0)</f>
        <v>tier - 2</v>
      </c>
      <c r="O1268" t="str">
        <f>VLOOKUP(A1268,'Hospitalisation Details'!$B$2:$L$2347,8,0)</f>
        <v>tier - 1</v>
      </c>
      <c r="P1268" t="str">
        <f>VLOOKUP(A1268,'Hospitalisation Details'!$B$2:$L$2347,9,0)</f>
        <v>R1017</v>
      </c>
      <c r="Q1268">
        <f>VLOOKUP(A1268,'Hospitalisation Details'!$B$2:$L$2347,11,0)</f>
        <v>49</v>
      </c>
    </row>
    <row r="1269" spans="1:17" ht="15.6" x14ac:dyDescent="0.3">
      <c r="A1269" s="1" t="s">
        <v>1103</v>
      </c>
      <c r="B1269" t="str">
        <f>VLOOKUP(A1269,'Customer Names'!$A$2:$E$2336,5,)</f>
        <v xml:space="preserve">  Martha Patricia</v>
      </c>
      <c r="C1269">
        <f>VLOOKUP(A1269,'Medical Examinations'!$B$2:$K$2337,2,)</f>
        <v>36.575000000000003</v>
      </c>
      <c r="D1269">
        <f>VLOOKUP(A1269,'Medical Examinations'!$B$2:$K$2337,3,0)</f>
        <v>10.98</v>
      </c>
      <c r="E1269" t="str">
        <f>VLOOKUP(A1269,'Medical Examinations'!$B$2:$K$2336,4,0)</f>
        <v>No</v>
      </c>
      <c r="F1269" t="str">
        <f>VLOOKUP(A1269,'Medical Examinations'!$B$2:$K$2337,5,0)</f>
        <v>No</v>
      </c>
      <c r="G1269" t="str">
        <f>VLOOKUP(A1269,'Medical Examinations'!$B$2:$K$2337,6,0)</f>
        <v>No</v>
      </c>
      <c r="H1269">
        <f>VLOOKUP(A1269,'Medical Examinations'!$B$2:$K$2337,7,0)</f>
        <v>0</v>
      </c>
      <c r="I1269" t="str">
        <f>VLOOKUP(A1269,'Medical Examinations'!$B$2:$K$2337,8,0)</f>
        <v>No</v>
      </c>
      <c r="J1269" t="str">
        <f>VLOOKUP(A1269,'Medical Examinations'!$B$2:$K$2337,9,0)</f>
        <v>Obesity</v>
      </c>
      <c r="K1269" t="str">
        <f>VLOOKUP(A1269,'Medical Examinations'!$B$2:$K$2337,10,0)</f>
        <v>Diabetes</v>
      </c>
      <c r="L1269" s="14" t="e">
        <f>VLOOKUP(A1269,'Hospitalisation Details'!B1269:L3614,10,0)</f>
        <v>#N/A</v>
      </c>
      <c r="M1269">
        <f>VLOOKUP(A1269,'Hospitalisation Details'!$B$2:$L$2347,6,0)</f>
        <v>8671.19</v>
      </c>
      <c r="N1269" t="str">
        <f>VLOOKUP(A1269,'Hospitalisation Details'!$B$2:$L$2347,7,0)</f>
        <v>tier - 2</v>
      </c>
      <c r="O1269" t="str">
        <f>VLOOKUP(A1269,'Hospitalisation Details'!$B$2:$L$2347,8,0)</f>
        <v>tier - 1</v>
      </c>
      <c r="P1269" t="str">
        <f>VLOOKUP(A1269,'Hospitalisation Details'!$B$2:$L$2347,9,0)</f>
        <v>R1012</v>
      </c>
      <c r="Q1269">
        <f>VLOOKUP(A1269,'Hospitalisation Details'!$B$2:$L$2347,11,0)</f>
        <v>48</v>
      </c>
    </row>
    <row r="1270" spans="1:17" ht="15.6" x14ac:dyDescent="0.3">
      <c r="A1270" s="1" t="s">
        <v>1102</v>
      </c>
      <c r="B1270" t="str">
        <f>VLOOKUP(A1270,'Customer Names'!$A$2:$E$2336,5,)</f>
        <v xml:space="preserve">  Alicia</v>
      </c>
      <c r="C1270">
        <f>VLOOKUP(A1270,'Medical Examinations'!$B$2:$K$2337,2,)</f>
        <v>23.66</v>
      </c>
      <c r="D1270">
        <f>VLOOKUP(A1270,'Medical Examinations'!$B$2:$K$2337,3,0)</f>
        <v>5.1100000000000003</v>
      </c>
      <c r="E1270" t="str">
        <f>VLOOKUP(A1270,'Medical Examinations'!$B$2:$K$2336,4,0)</f>
        <v>Yes</v>
      </c>
      <c r="F1270" t="str">
        <f>VLOOKUP(A1270,'Medical Examinations'!$B$2:$K$2337,5,0)</f>
        <v>No</v>
      </c>
      <c r="G1270" t="str">
        <f>VLOOKUP(A1270,'Medical Examinations'!$B$2:$K$2337,6,0)</f>
        <v>Yes</v>
      </c>
      <c r="H1270">
        <f>VLOOKUP(A1270,'Medical Examinations'!$B$2:$K$2337,7,0)</f>
        <v>1</v>
      </c>
      <c r="I1270" t="str">
        <f>VLOOKUP(A1270,'Medical Examinations'!$B$2:$K$2337,8,0)</f>
        <v>No</v>
      </c>
      <c r="J1270" t="str">
        <f>VLOOKUP(A1270,'Medical Examinations'!$B$2:$K$2337,9,0)</f>
        <v>Normal Weight</v>
      </c>
      <c r="K1270" t="str">
        <f>VLOOKUP(A1270,'Medical Examinations'!$B$2:$K$2337,10,0)</f>
        <v>Normal</v>
      </c>
      <c r="L1270" s="14" t="e">
        <f>VLOOKUP(A1270,'Hospitalisation Details'!B1270:L3615,10,0)</f>
        <v>#N/A</v>
      </c>
      <c r="M1270">
        <f>VLOOKUP(A1270,'Hospitalisation Details'!$B$2:$L$2347,6,0)</f>
        <v>8665.14</v>
      </c>
      <c r="N1270" t="str">
        <f>VLOOKUP(A1270,'Hospitalisation Details'!$B$2:$L$2347,7,0)</f>
        <v>tier - 2</v>
      </c>
      <c r="O1270" t="str">
        <f>VLOOKUP(A1270,'Hospitalisation Details'!$B$2:$L$2347,8,0)</f>
        <v>tier - 3</v>
      </c>
      <c r="P1270" t="str">
        <f>VLOOKUP(A1270,'Hospitalisation Details'!$B$2:$L$2347,9,0)</f>
        <v>R1013</v>
      </c>
      <c r="Q1270">
        <f>VLOOKUP(A1270,'Hospitalisation Details'!$B$2:$L$2347,11,0)</f>
        <v>53</v>
      </c>
    </row>
    <row r="1271" spans="1:17" ht="15.6" x14ac:dyDescent="0.3">
      <c r="A1271" s="1" t="s">
        <v>1101</v>
      </c>
      <c r="B1271" t="str">
        <f>VLOOKUP(A1271,'Customer Names'!$A$2:$E$2336,5,)</f>
        <v xml:space="preserve">  Jennifer V</v>
      </c>
      <c r="C1271">
        <f>VLOOKUP(A1271,'Medical Examinations'!$B$2:$K$2337,2,)</f>
        <v>18.62</v>
      </c>
      <c r="D1271">
        <f>VLOOKUP(A1271,'Medical Examinations'!$B$2:$K$2337,3,0)</f>
        <v>10.24</v>
      </c>
      <c r="E1271" t="str">
        <f>VLOOKUP(A1271,'Medical Examinations'!$B$2:$K$2336,4,0)</f>
        <v>No</v>
      </c>
      <c r="F1271" t="str">
        <f>VLOOKUP(A1271,'Medical Examinations'!$B$2:$K$2337,5,0)</f>
        <v>No</v>
      </c>
      <c r="G1271" t="str">
        <f>VLOOKUP(A1271,'Medical Examinations'!$B$2:$K$2337,6,0)</f>
        <v>No</v>
      </c>
      <c r="H1271">
        <f>VLOOKUP(A1271,'Medical Examinations'!$B$2:$K$2337,7,0)</f>
        <v>0</v>
      </c>
      <c r="I1271" t="str">
        <f>VLOOKUP(A1271,'Medical Examinations'!$B$2:$K$2337,8,0)</f>
        <v>No</v>
      </c>
      <c r="J1271" t="str">
        <f>VLOOKUP(A1271,'Medical Examinations'!$B$2:$K$2337,9,0)</f>
        <v>Normal Weight</v>
      </c>
      <c r="K1271" t="str">
        <f>VLOOKUP(A1271,'Medical Examinations'!$B$2:$K$2337,10,0)</f>
        <v>Diabetes</v>
      </c>
      <c r="L1271" s="14" t="e">
        <f>VLOOKUP(A1271,'Hospitalisation Details'!B1271:L3616,10,0)</f>
        <v>#N/A</v>
      </c>
      <c r="M1271">
        <f>VLOOKUP(A1271,'Hospitalisation Details'!$B$2:$L$2347,6,0)</f>
        <v>8665.09</v>
      </c>
      <c r="N1271" t="str">
        <f>VLOOKUP(A1271,'Hospitalisation Details'!$B$2:$L$2347,7,0)</f>
        <v>tier - 3</v>
      </c>
      <c r="O1271" t="str">
        <f>VLOOKUP(A1271,'Hospitalisation Details'!$B$2:$L$2347,8,0)</f>
        <v>tier - 2</v>
      </c>
      <c r="P1271" t="str">
        <f>VLOOKUP(A1271,'Hospitalisation Details'!$B$2:$L$2347,9,0)</f>
        <v>R1012</v>
      </c>
      <c r="Q1271">
        <f>VLOOKUP(A1271,'Hospitalisation Details'!$B$2:$L$2347,11,0)</f>
        <v>57</v>
      </c>
    </row>
    <row r="1272" spans="1:17" ht="15.6" x14ac:dyDescent="0.3">
      <c r="A1272" s="1" t="s">
        <v>1100</v>
      </c>
      <c r="B1272" t="str">
        <f>VLOOKUP(A1272,'Customer Names'!$A$2:$E$2336,5,)</f>
        <v xml:space="preserve">  Michael W</v>
      </c>
      <c r="C1272">
        <f>VLOOKUP(A1272,'Medical Examinations'!$B$2:$K$2337,2,)</f>
        <v>19.190000000000001</v>
      </c>
      <c r="D1272">
        <f>VLOOKUP(A1272,'Medical Examinations'!$B$2:$K$2337,3,0)</f>
        <v>7.71</v>
      </c>
      <c r="E1272" t="str">
        <f>VLOOKUP(A1272,'Medical Examinations'!$B$2:$K$2336,4,0)</f>
        <v>Yes</v>
      </c>
      <c r="F1272" t="str">
        <f>VLOOKUP(A1272,'Medical Examinations'!$B$2:$K$2337,5,0)</f>
        <v>No</v>
      </c>
      <c r="G1272" t="str">
        <f>VLOOKUP(A1272,'Medical Examinations'!$B$2:$K$2337,6,0)</f>
        <v>No</v>
      </c>
      <c r="H1272">
        <f>VLOOKUP(A1272,'Medical Examinations'!$B$2:$K$2337,7,0)</f>
        <v>1</v>
      </c>
      <c r="I1272" t="str">
        <f>VLOOKUP(A1272,'Medical Examinations'!$B$2:$K$2337,8,0)</f>
        <v>No</v>
      </c>
      <c r="J1272" t="str">
        <f>VLOOKUP(A1272,'Medical Examinations'!$B$2:$K$2337,9,0)</f>
        <v>Normal Weight</v>
      </c>
      <c r="K1272" t="str">
        <f>VLOOKUP(A1272,'Medical Examinations'!$B$2:$K$2337,10,0)</f>
        <v>Diabetes</v>
      </c>
      <c r="L1272" s="14" t="e">
        <f>VLOOKUP(A1272,'Hospitalisation Details'!B1272:L3617,10,0)</f>
        <v>#N/A</v>
      </c>
      <c r="M1272">
        <f>VLOOKUP(A1272,'Hospitalisation Details'!$B$2:$L$2347,6,0)</f>
        <v>8627.5400000000009</v>
      </c>
      <c r="N1272" t="str">
        <f>VLOOKUP(A1272,'Hospitalisation Details'!$B$2:$L$2347,7,0)</f>
        <v>tier - 2</v>
      </c>
      <c r="O1272" t="str">
        <f>VLOOKUP(A1272,'Hospitalisation Details'!$B$2:$L$2347,8,0)</f>
        <v>tier - 2</v>
      </c>
      <c r="P1272" t="str">
        <f>VLOOKUP(A1272,'Hospitalisation Details'!$B$2:$L$2347,9,0)</f>
        <v>R1017</v>
      </c>
      <c r="Q1272">
        <f>VLOOKUP(A1272,'Hospitalisation Details'!$B$2:$L$2347,11,0)</f>
        <v>47</v>
      </c>
    </row>
    <row r="1273" spans="1:17" ht="15.6" x14ac:dyDescent="0.3">
      <c r="A1273" s="1" t="s">
        <v>1099</v>
      </c>
      <c r="B1273" t="str">
        <f>VLOOKUP(A1273,'Customer Names'!$A$2:$E$2336,5,)</f>
        <v xml:space="preserve">  Eddie C</v>
      </c>
      <c r="C1273">
        <f>VLOOKUP(A1273,'Medical Examinations'!$B$2:$K$2337,2,)</f>
        <v>27.5</v>
      </c>
      <c r="D1273">
        <f>VLOOKUP(A1273,'Medical Examinations'!$B$2:$K$2337,3,0)</f>
        <v>6.03</v>
      </c>
      <c r="E1273" t="str">
        <f>VLOOKUP(A1273,'Medical Examinations'!$B$2:$K$2336,4,0)</f>
        <v>No</v>
      </c>
      <c r="F1273" t="str">
        <f>VLOOKUP(A1273,'Medical Examinations'!$B$2:$K$2337,5,0)</f>
        <v>No</v>
      </c>
      <c r="G1273" t="str">
        <f>VLOOKUP(A1273,'Medical Examinations'!$B$2:$K$2337,6,0)</f>
        <v>No</v>
      </c>
      <c r="H1273">
        <f>VLOOKUP(A1273,'Medical Examinations'!$B$2:$K$2337,7,0)</f>
        <v>0</v>
      </c>
      <c r="I1273" t="str">
        <f>VLOOKUP(A1273,'Medical Examinations'!$B$2:$K$2337,8,0)</f>
        <v>No</v>
      </c>
      <c r="J1273" t="str">
        <f>VLOOKUP(A1273,'Medical Examinations'!$B$2:$K$2337,9,0)</f>
        <v>Overweight</v>
      </c>
      <c r="K1273" t="str">
        <f>VLOOKUP(A1273,'Medical Examinations'!$B$2:$K$2337,10,0)</f>
        <v>Prediabetes</v>
      </c>
      <c r="L1273" s="14" t="e">
        <f>VLOOKUP(A1273,'Hospitalisation Details'!B1273:L3618,10,0)</f>
        <v>#N/A</v>
      </c>
      <c r="M1273">
        <f>VLOOKUP(A1273,'Hospitalisation Details'!$B$2:$L$2347,6,0)</f>
        <v>8615.2999999999993</v>
      </c>
      <c r="N1273" t="str">
        <f>VLOOKUP(A1273,'Hospitalisation Details'!$B$2:$L$2347,7,0)</f>
        <v>tier - 2</v>
      </c>
      <c r="O1273" t="str">
        <f>VLOOKUP(A1273,'Hospitalisation Details'!$B$2:$L$2347,8,0)</f>
        <v>tier - 3</v>
      </c>
      <c r="P1273" t="str">
        <f>VLOOKUP(A1273,'Hospitalisation Details'!$B$2:$L$2347,9,0)</f>
        <v>R1011</v>
      </c>
      <c r="Q1273">
        <f>VLOOKUP(A1273,'Hospitalisation Details'!$B$2:$L$2347,11,0)</f>
        <v>45</v>
      </c>
    </row>
    <row r="1274" spans="1:17" ht="15.6" x14ac:dyDescent="0.3">
      <c r="A1274" s="1" t="s">
        <v>1098</v>
      </c>
      <c r="B1274" t="str">
        <f>VLOOKUP(A1274,'Customer Names'!$A$2:$E$2336,5,)</f>
        <v xml:space="preserve">  Maxime M</v>
      </c>
      <c r="C1274">
        <f>VLOOKUP(A1274,'Medical Examinations'!$B$2:$K$2337,2,)</f>
        <v>27.36</v>
      </c>
      <c r="D1274">
        <f>VLOOKUP(A1274,'Medical Examinations'!$B$2:$K$2337,3,0)</f>
        <v>5.96</v>
      </c>
      <c r="E1274" t="str">
        <f>VLOOKUP(A1274,'Medical Examinations'!$B$2:$K$2336,4,0)</f>
        <v>No</v>
      </c>
      <c r="F1274" t="str">
        <f>VLOOKUP(A1274,'Medical Examinations'!$B$2:$K$2337,5,0)</f>
        <v>No</v>
      </c>
      <c r="G1274" t="str">
        <f>VLOOKUP(A1274,'Medical Examinations'!$B$2:$K$2337,6,0)</f>
        <v>Yes</v>
      </c>
      <c r="H1274">
        <f>VLOOKUP(A1274,'Medical Examinations'!$B$2:$K$2337,7,0)</f>
        <v>1</v>
      </c>
      <c r="I1274" t="str">
        <f>VLOOKUP(A1274,'Medical Examinations'!$B$2:$K$2337,8,0)</f>
        <v>No</v>
      </c>
      <c r="J1274" t="str">
        <f>VLOOKUP(A1274,'Medical Examinations'!$B$2:$K$2337,9,0)</f>
        <v>Overweight</v>
      </c>
      <c r="K1274" t="str">
        <f>VLOOKUP(A1274,'Medical Examinations'!$B$2:$K$2337,10,0)</f>
        <v>Prediabetes</v>
      </c>
      <c r="L1274" s="14" t="e">
        <f>VLOOKUP(A1274,'Hospitalisation Details'!B1274:L3619,10,0)</f>
        <v>#N/A</v>
      </c>
      <c r="M1274">
        <f>VLOOKUP(A1274,'Hospitalisation Details'!$B$2:$L$2347,6,0)</f>
        <v>8606.2199999999993</v>
      </c>
      <c r="N1274" t="str">
        <f>VLOOKUP(A1274,'Hospitalisation Details'!$B$2:$L$2347,7,0)</f>
        <v>tier - 1</v>
      </c>
      <c r="O1274" t="str">
        <f>VLOOKUP(A1274,'Hospitalisation Details'!$B$2:$L$2347,8,0)</f>
        <v>tier - 2</v>
      </c>
      <c r="P1274" t="str">
        <f>VLOOKUP(A1274,'Hospitalisation Details'!$B$2:$L$2347,9,0)</f>
        <v>R1014</v>
      </c>
      <c r="Q1274">
        <f>VLOOKUP(A1274,'Hospitalisation Details'!$B$2:$L$2347,11,0)</f>
        <v>43</v>
      </c>
    </row>
    <row r="1275" spans="1:17" ht="15.6" x14ac:dyDescent="0.3">
      <c r="A1275" s="1" t="s">
        <v>1097</v>
      </c>
      <c r="B1275" t="str">
        <f>VLOOKUP(A1275,'Customer Names'!$A$2:$E$2336,5,)</f>
        <v xml:space="preserve">  Mark D</v>
      </c>
      <c r="C1275">
        <f>VLOOKUP(A1275,'Medical Examinations'!$B$2:$K$2337,2,)</f>
        <v>20.350000000000001</v>
      </c>
      <c r="D1275">
        <f>VLOOKUP(A1275,'Medical Examinations'!$B$2:$K$2337,3,0)</f>
        <v>4.16</v>
      </c>
      <c r="E1275" t="str">
        <f>VLOOKUP(A1275,'Medical Examinations'!$B$2:$K$2336,4,0)</f>
        <v>No</v>
      </c>
      <c r="F1275" t="str">
        <f>VLOOKUP(A1275,'Medical Examinations'!$B$2:$K$2337,5,0)</f>
        <v>No</v>
      </c>
      <c r="G1275" t="str">
        <f>VLOOKUP(A1275,'Medical Examinations'!$B$2:$K$2337,6,0)</f>
        <v>No</v>
      </c>
      <c r="H1275">
        <f>VLOOKUP(A1275,'Medical Examinations'!$B$2:$K$2337,7,0)</f>
        <v>0</v>
      </c>
      <c r="I1275" t="str">
        <f>VLOOKUP(A1275,'Medical Examinations'!$B$2:$K$2337,8,0)</f>
        <v>No</v>
      </c>
      <c r="J1275" t="str">
        <f>VLOOKUP(A1275,'Medical Examinations'!$B$2:$K$2337,9,0)</f>
        <v>Normal Weight</v>
      </c>
      <c r="K1275" t="str">
        <f>VLOOKUP(A1275,'Medical Examinations'!$B$2:$K$2337,10,0)</f>
        <v>Normal</v>
      </c>
      <c r="L1275" s="14" t="e">
        <f>VLOOKUP(A1275,'Hospitalisation Details'!B1275:L3620,10,0)</f>
        <v>#N/A</v>
      </c>
      <c r="M1275">
        <f>VLOOKUP(A1275,'Hospitalisation Details'!$B$2:$L$2347,6,0)</f>
        <v>8605.36</v>
      </c>
      <c r="N1275" t="str">
        <f>VLOOKUP(A1275,'Hospitalisation Details'!$B$2:$L$2347,7,0)</f>
        <v>tier - 2</v>
      </c>
      <c r="O1275" t="str">
        <f>VLOOKUP(A1275,'Hospitalisation Details'!$B$2:$L$2347,8,0)</f>
        <v>tier - 2</v>
      </c>
      <c r="P1275" t="str">
        <f>VLOOKUP(A1275,'Hospitalisation Details'!$B$2:$L$2347,9,0)</f>
        <v>R1013</v>
      </c>
      <c r="Q1275">
        <f>VLOOKUP(A1275,'Hospitalisation Details'!$B$2:$L$2347,11,0)</f>
        <v>45</v>
      </c>
    </row>
    <row r="1276" spans="1:17" ht="15.6" x14ac:dyDescent="0.3">
      <c r="A1276" s="1" t="s">
        <v>1096</v>
      </c>
      <c r="B1276" t="str">
        <f>VLOOKUP(A1276,'Customer Names'!$A$2:$E$2336,5,)</f>
        <v xml:space="preserve">  Adam</v>
      </c>
      <c r="C1276">
        <f>VLOOKUP(A1276,'Medical Examinations'!$B$2:$K$2337,2,)</f>
        <v>24.035</v>
      </c>
      <c r="D1276">
        <f>VLOOKUP(A1276,'Medical Examinations'!$B$2:$K$2337,3,0)</f>
        <v>6.11</v>
      </c>
      <c r="E1276" t="str">
        <f>VLOOKUP(A1276,'Medical Examinations'!$B$2:$K$2336,4,0)</f>
        <v>No</v>
      </c>
      <c r="F1276" t="str">
        <f>VLOOKUP(A1276,'Medical Examinations'!$B$2:$K$2337,5,0)</f>
        <v>No</v>
      </c>
      <c r="G1276" t="str">
        <f>VLOOKUP(A1276,'Medical Examinations'!$B$2:$K$2337,6,0)</f>
        <v>No</v>
      </c>
      <c r="H1276">
        <f>VLOOKUP(A1276,'Medical Examinations'!$B$2:$K$2337,7,0)</f>
        <v>0</v>
      </c>
      <c r="I1276" t="str">
        <f>VLOOKUP(A1276,'Medical Examinations'!$B$2:$K$2337,8,0)</f>
        <v>No</v>
      </c>
      <c r="J1276" t="str">
        <f>VLOOKUP(A1276,'Medical Examinations'!$B$2:$K$2337,9,0)</f>
        <v>Normal Weight</v>
      </c>
      <c r="K1276" t="str">
        <f>VLOOKUP(A1276,'Medical Examinations'!$B$2:$K$2337,10,0)</f>
        <v>Prediabetes</v>
      </c>
      <c r="L1276" s="14" t="e">
        <f>VLOOKUP(A1276,'Hospitalisation Details'!B1276:L3621,10,0)</f>
        <v>#N/A</v>
      </c>
      <c r="M1276">
        <f>VLOOKUP(A1276,'Hospitalisation Details'!$B$2:$L$2347,6,0)</f>
        <v>8604.48</v>
      </c>
      <c r="N1276" t="str">
        <f>VLOOKUP(A1276,'Hospitalisation Details'!$B$2:$L$2347,7,0)</f>
        <v>tier - 3</v>
      </c>
      <c r="O1276" t="str">
        <f>VLOOKUP(A1276,'Hospitalisation Details'!$B$2:$L$2347,8,0)</f>
        <v>tier - 2</v>
      </c>
      <c r="P1276" t="str">
        <f>VLOOKUP(A1276,'Hospitalisation Details'!$B$2:$L$2347,9,0)</f>
        <v>R1016</v>
      </c>
      <c r="Q1276">
        <f>VLOOKUP(A1276,'Hospitalisation Details'!$B$2:$L$2347,11,0)</f>
        <v>45</v>
      </c>
    </row>
    <row r="1277" spans="1:17" ht="15.6" x14ac:dyDescent="0.3">
      <c r="A1277" s="1" t="s">
        <v>1095</v>
      </c>
      <c r="B1277" t="str">
        <f>VLOOKUP(A1277,'Customer Names'!$A$2:$E$2336,5,)</f>
        <v xml:space="preserve">  Justin M</v>
      </c>
      <c r="C1277">
        <f>VLOOKUP(A1277,'Medical Examinations'!$B$2:$K$2337,2,)</f>
        <v>23.56</v>
      </c>
      <c r="D1277">
        <f>VLOOKUP(A1277,'Medical Examinations'!$B$2:$K$2337,3,0)</f>
        <v>5.97</v>
      </c>
      <c r="E1277" t="str">
        <f>VLOOKUP(A1277,'Medical Examinations'!$B$2:$K$2336,4,0)</f>
        <v>No</v>
      </c>
      <c r="F1277" t="str">
        <f>VLOOKUP(A1277,'Medical Examinations'!$B$2:$K$2337,5,0)</f>
        <v>No</v>
      </c>
      <c r="G1277" t="str">
        <f>VLOOKUP(A1277,'Medical Examinations'!$B$2:$K$2337,6,0)</f>
        <v>No</v>
      </c>
      <c r="H1277">
        <f>VLOOKUP(A1277,'Medical Examinations'!$B$2:$K$2337,7,0)</f>
        <v>0</v>
      </c>
      <c r="I1277" t="str">
        <f>VLOOKUP(A1277,'Medical Examinations'!$B$2:$K$2337,8,0)</f>
        <v>No</v>
      </c>
      <c r="J1277" t="str">
        <f>VLOOKUP(A1277,'Medical Examinations'!$B$2:$K$2337,9,0)</f>
        <v>Normal Weight</v>
      </c>
      <c r="K1277" t="str">
        <f>VLOOKUP(A1277,'Medical Examinations'!$B$2:$K$2337,10,0)</f>
        <v>Prediabetes</v>
      </c>
      <c r="L1277" s="14" t="e">
        <f>VLOOKUP(A1277,'Hospitalisation Details'!B1277:L3622,10,0)</f>
        <v>#N/A</v>
      </c>
      <c r="M1277">
        <f>VLOOKUP(A1277,'Hospitalisation Details'!$B$2:$L$2347,6,0)</f>
        <v>8603.82</v>
      </c>
      <c r="N1277" t="str">
        <f>VLOOKUP(A1277,'Hospitalisation Details'!$B$2:$L$2347,7,0)</f>
        <v>tier - 2</v>
      </c>
      <c r="O1277" t="str">
        <f>VLOOKUP(A1277,'Hospitalisation Details'!$B$2:$L$2347,8,0)</f>
        <v>tier - 1</v>
      </c>
      <c r="P1277" t="str">
        <f>VLOOKUP(A1277,'Hospitalisation Details'!$B$2:$L$2347,9,0)</f>
        <v>R1019</v>
      </c>
      <c r="Q1277">
        <f>VLOOKUP(A1277,'Hospitalisation Details'!$B$2:$L$2347,11,0)</f>
        <v>45</v>
      </c>
    </row>
    <row r="1278" spans="1:17" ht="15.6" x14ac:dyDescent="0.3">
      <c r="A1278" s="1" t="s">
        <v>1094</v>
      </c>
      <c r="B1278" t="str">
        <f>VLOOKUP(A1278,'Customer Names'!$A$2:$E$2336,5,)</f>
        <v xml:space="preserve">  Svetlana V</v>
      </c>
      <c r="C1278">
        <f>VLOOKUP(A1278,'Medical Examinations'!$B$2:$K$2337,2,)</f>
        <v>27.17</v>
      </c>
      <c r="D1278">
        <f>VLOOKUP(A1278,'Medical Examinations'!$B$2:$K$2337,3,0)</f>
        <v>10.81</v>
      </c>
      <c r="E1278" t="str">
        <f>VLOOKUP(A1278,'Medical Examinations'!$B$2:$K$2336,4,0)</f>
        <v>No</v>
      </c>
      <c r="F1278" t="str">
        <f>VLOOKUP(A1278,'Medical Examinations'!$B$2:$K$2337,5,0)</f>
        <v>No</v>
      </c>
      <c r="G1278" t="str">
        <f>VLOOKUP(A1278,'Medical Examinations'!$B$2:$K$2337,6,0)</f>
        <v>No</v>
      </c>
      <c r="H1278">
        <f>VLOOKUP(A1278,'Medical Examinations'!$B$2:$K$2337,7,0)</f>
        <v>2</v>
      </c>
      <c r="I1278" t="str">
        <f>VLOOKUP(A1278,'Medical Examinations'!$B$2:$K$2337,8,0)</f>
        <v>No</v>
      </c>
      <c r="J1278" t="str">
        <f>VLOOKUP(A1278,'Medical Examinations'!$B$2:$K$2337,9,0)</f>
        <v>Overweight</v>
      </c>
      <c r="K1278" t="str">
        <f>VLOOKUP(A1278,'Medical Examinations'!$B$2:$K$2337,10,0)</f>
        <v>Diabetes</v>
      </c>
      <c r="L1278" s="14" t="e">
        <f>VLOOKUP(A1278,'Hospitalisation Details'!B1278:L3623,10,0)</f>
        <v>#N/A</v>
      </c>
      <c r="M1278">
        <f>VLOOKUP(A1278,'Hospitalisation Details'!$B$2:$L$2347,6,0)</f>
        <v>8601.33</v>
      </c>
      <c r="N1278" t="str">
        <f>VLOOKUP(A1278,'Hospitalisation Details'!$B$2:$L$2347,7,0)</f>
        <v>tier - 2</v>
      </c>
      <c r="O1278" t="str">
        <f>VLOOKUP(A1278,'Hospitalisation Details'!$B$2:$L$2347,8,0)</f>
        <v>tier - 1</v>
      </c>
      <c r="P1278" t="str">
        <f>VLOOKUP(A1278,'Hospitalisation Details'!$B$2:$L$2347,9,0)</f>
        <v>R1013</v>
      </c>
      <c r="Q1278">
        <f>VLOOKUP(A1278,'Hospitalisation Details'!$B$2:$L$2347,11,0)</f>
        <v>49</v>
      </c>
    </row>
    <row r="1279" spans="1:17" ht="15.6" x14ac:dyDescent="0.3">
      <c r="A1279" s="1" t="s">
        <v>1093</v>
      </c>
      <c r="B1279" t="str">
        <f>VLOOKUP(A1279,'Customer Names'!$A$2:$E$2336,5,)</f>
        <v xml:space="preserve">  Jana L</v>
      </c>
      <c r="C1279">
        <f>VLOOKUP(A1279,'Medical Examinations'!$B$2:$K$2337,2,)</f>
        <v>34.32</v>
      </c>
      <c r="D1279">
        <f>VLOOKUP(A1279,'Medical Examinations'!$B$2:$K$2337,3,0)</f>
        <v>5.7</v>
      </c>
      <c r="E1279" t="str">
        <f>VLOOKUP(A1279,'Medical Examinations'!$B$2:$K$2336,4,0)</f>
        <v>Yes</v>
      </c>
      <c r="F1279" t="str">
        <f>VLOOKUP(A1279,'Medical Examinations'!$B$2:$K$2337,5,0)</f>
        <v>No</v>
      </c>
      <c r="G1279" t="str">
        <f>VLOOKUP(A1279,'Medical Examinations'!$B$2:$K$2337,6,0)</f>
        <v>Yes</v>
      </c>
      <c r="H1279">
        <f>VLOOKUP(A1279,'Medical Examinations'!$B$2:$K$2337,7,0)</f>
        <v>1</v>
      </c>
      <c r="I1279" t="str">
        <f>VLOOKUP(A1279,'Medical Examinations'!$B$2:$K$2337,8,0)</f>
        <v>No</v>
      </c>
      <c r="J1279" t="str">
        <f>VLOOKUP(A1279,'Medical Examinations'!$B$2:$K$2337,9,0)</f>
        <v>Obesity</v>
      </c>
      <c r="K1279" t="str">
        <f>VLOOKUP(A1279,'Medical Examinations'!$B$2:$K$2337,10,0)</f>
        <v>Prediabetes</v>
      </c>
      <c r="L1279" s="14" t="e">
        <f>VLOOKUP(A1279,'Hospitalisation Details'!B1279:L3624,10,0)</f>
        <v>#N/A</v>
      </c>
      <c r="M1279">
        <f>VLOOKUP(A1279,'Hospitalisation Details'!$B$2:$L$2347,6,0)</f>
        <v>8596.83</v>
      </c>
      <c r="N1279" t="str">
        <f>VLOOKUP(A1279,'Hospitalisation Details'!$B$2:$L$2347,7,0)</f>
        <v>tier - 2</v>
      </c>
      <c r="O1279" t="str">
        <f>VLOOKUP(A1279,'Hospitalisation Details'!$B$2:$L$2347,8,0)</f>
        <v>tier - 3</v>
      </c>
      <c r="P1279" t="str">
        <f>VLOOKUP(A1279,'Hospitalisation Details'!$B$2:$L$2347,9,0)</f>
        <v>R1013</v>
      </c>
      <c r="Q1279">
        <f>VLOOKUP(A1279,'Hospitalisation Details'!$B$2:$L$2347,11,0)</f>
        <v>39</v>
      </c>
    </row>
    <row r="1280" spans="1:17" ht="15.6" x14ac:dyDescent="0.3">
      <c r="A1280" s="1" t="s">
        <v>1092</v>
      </c>
      <c r="B1280" t="str">
        <f>VLOOKUP(A1280,'Customer Names'!$A$2:$E$2336,5,)</f>
        <v xml:space="preserve">  Laura</v>
      </c>
      <c r="C1280">
        <f>VLOOKUP(A1280,'Medical Examinations'!$B$2:$K$2337,2,)</f>
        <v>23.87</v>
      </c>
      <c r="D1280">
        <f>VLOOKUP(A1280,'Medical Examinations'!$B$2:$K$2337,3,0)</f>
        <v>4.7699999999999996</v>
      </c>
      <c r="E1280" t="str">
        <f>VLOOKUP(A1280,'Medical Examinations'!$B$2:$K$2336,4,0)</f>
        <v>Yes</v>
      </c>
      <c r="F1280" t="str">
        <f>VLOOKUP(A1280,'Medical Examinations'!$B$2:$K$2337,5,0)</f>
        <v>No</v>
      </c>
      <c r="G1280" t="str">
        <f>VLOOKUP(A1280,'Medical Examinations'!$B$2:$K$2337,6,0)</f>
        <v>Yes</v>
      </c>
      <c r="H1280">
        <f>VLOOKUP(A1280,'Medical Examinations'!$B$2:$K$2337,7,0)</f>
        <v>1</v>
      </c>
      <c r="I1280" t="str">
        <f>VLOOKUP(A1280,'Medical Examinations'!$B$2:$K$2337,8,0)</f>
        <v>No</v>
      </c>
      <c r="J1280" t="str">
        <f>VLOOKUP(A1280,'Medical Examinations'!$B$2:$K$2337,9,0)</f>
        <v>Normal Weight</v>
      </c>
      <c r="K1280" t="str">
        <f>VLOOKUP(A1280,'Medical Examinations'!$B$2:$K$2337,10,0)</f>
        <v>Normal</v>
      </c>
      <c r="L1280" s="14" t="e">
        <f>VLOOKUP(A1280,'Hospitalisation Details'!B1280:L3625,10,0)</f>
        <v>#N/A</v>
      </c>
      <c r="M1280">
        <f>VLOOKUP(A1280,'Hospitalisation Details'!$B$2:$L$2347,6,0)</f>
        <v>8582.2999999999993</v>
      </c>
      <c r="N1280" t="str">
        <f>VLOOKUP(A1280,'Hospitalisation Details'!$B$2:$L$2347,7,0)</f>
        <v>tier - 2</v>
      </c>
      <c r="O1280" t="str">
        <f>VLOOKUP(A1280,'Hospitalisation Details'!$B$2:$L$2347,8,0)</f>
        <v>tier - 1</v>
      </c>
      <c r="P1280" t="str">
        <f>VLOOKUP(A1280,'Hospitalisation Details'!$B$2:$L$2347,9,0)</f>
        <v>R1013</v>
      </c>
      <c r="Q1280">
        <f>VLOOKUP(A1280,'Hospitalisation Details'!$B$2:$L$2347,11,0)</f>
        <v>39</v>
      </c>
    </row>
    <row r="1281" spans="1:17" ht="15.6" x14ac:dyDescent="0.3">
      <c r="A1281" s="1" t="s">
        <v>1091</v>
      </c>
      <c r="B1281" t="str">
        <f>VLOOKUP(A1281,'Customer Names'!$A$2:$E$2336,5,)</f>
        <v xml:space="preserve">  Torrey C III</v>
      </c>
      <c r="C1281">
        <f>VLOOKUP(A1281,'Medical Examinations'!$B$2:$K$2337,2,)</f>
        <v>30.15</v>
      </c>
      <c r="D1281">
        <f>VLOOKUP(A1281,'Medical Examinations'!$B$2:$K$2337,3,0)</f>
        <v>4.25</v>
      </c>
      <c r="E1281" t="str">
        <f>VLOOKUP(A1281,'Medical Examinations'!$B$2:$K$2336,4,0)</f>
        <v>No</v>
      </c>
      <c r="F1281" t="str">
        <f>VLOOKUP(A1281,'Medical Examinations'!$B$2:$K$2337,5,0)</f>
        <v>No</v>
      </c>
      <c r="G1281" t="str">
        <f>VLOOKUP(A1281,'Medical Examinations'!$B$2:$K$2337,6,0)</f>
        <v>No</v>
      </c>
      <c r="H1281">
        <f>VLOOKUP(A1281,'Medical Examinations'!$B$2:$K$2337,7,0)</f>
        <v>1</v>
      </c>
      <c r="I1281" t="str">
        <f>VLOOKUP(A1281,'Medical Examinations'!$B$2:$K$2337,8,0)</f>
        <v>No</v>
      </c>
      <c r="J1281" t="str">
        <f>VLOOKUP(A1281,'Medical Examinations'!$B$2:$K$2337,9,0)</f>
        <v>Obesity</v>
      </c>
      <c r="K1281" t="str">
        <f>VLOOKUP(A1281,'Medical Examinations'!$B$2:$K$2337,10,0)</f>
        <v>Normal</v>
      </c>
      <c r="L1281" s="14" t="e">
        <f>VLOOKUP(A1281,'Hospitalisation Details'!B1281:L3626,10,0)</f>
        <v>#N/A</v>
      </c>
      <c r="M1281">
        <f>VLOOKUP(A1281,'Hospitalisation Details'!$B$2:$L$2347,6,0)</f>
        <v>8573.2999999999993</v>
      </c>
      <c r="N1281" t="str">
        <f>VLOOKUP(A1281,'Hospitalisation Details'!$B$2:$L$2347,7,0)</f>
        <v>tier - 2</v>
      </c>
      <c r="O1281" t="str">
        <f>VLOOKUP(A1281,'Hospitalisation Details'!$B$2:$L$2347,8,0)</f>
        <v>tier - 2</v>
      </c>
      <c r="P1281" t="str">
        <f>VLOOKUP(A1281,'Hospitalisation Details'!$B$2:$L$2347,9,0)</f>
        <v>R1021</v>
      </c>
      <c r="Q1281">
        <f>VLOOKUP(A1281,'Hospitalisation Details'!$B$2:$L$2347,11,0)</f>
        <v>35</v>
      </c>
    </row>
    <row r="1282" spans="1:17" ht="15.6" x14ac:dyDescent="0.3">
      <c r="A1282" s="1" t="s">
        <v>1090</v>
      </c>
      <c r="B1282" t="str">
        <f>VLOOKUP(A1282,'Customer Names'!$A$2:$E$2336,5,)</f>
        <v xml:space="preserve">  Paul</v>
      </c>
      <c r="C1282">
        <f>VLOOKUP(A1282,'Medical Examinations'!$B$2:$K$2337,2,)</f>
        <v>26.36</v>
      </c>
      <c r="D1282">
        <f>VLOOKUP(A1282,'Medical Examinations'!$B$2:$K$2337,3,0)</f>
        <v>5.52</v>
      </c>
      <c r="E1282" t="str">
        <f>VLOOKUP(A1282,'Medical Examinations'!$B$2:$K$2336,4,0)</f>
        <v>No</v>
      </c>
      <c r="F1282" t="str">
        <f>VLOOKUP(A1282,'Medical Examinations'!$B$2:$K$2337,5,0)</f>
        <v>No</v>
      </c>
      <c r="G1282" t="str">
        <f>VLOOKUP(A1282,'Medical Examinations'!$B$2:$K$2337,6,0)</f>
        <v>No</v>
      </c>
      <c r="H1282">
        <f>VLOOKUP(A1282,'Medical Examinations'!$B$2:$K$2337,7,0)</f>
        <v>0</v>
      </c>
      <c r="I1282" t="str">
        <f>VLOOKUP(A1282,'Medical Examinations'!$B$2:$K$2337,8,0)</f>
        <v>No</v>
      </c>
      <c r="J1282" t="str">
        <f>VLOOKUP(A1282,'Medical Examinations'!$B$2:$K$2337,9,0)</f>
        <v>Overweight</v>
      </c>
      <c r="K1282" t="str">
        <f>VLOOKUP(A1282,'Medical Examinations'!$B$2:$K$2337,10,0)</f>
        <v>Normal</v>
      </c>
      <c r="L1282" s="14" t="e">
        <f>VLOOKUP(A1282,'Hospitalisation Details'!B1282:L3627,10,0)</f>
        <v>#N/A</v>
      </c>
      <c r="M1282">
        <f>VLOOKUP(A1282,'Hospitalisation Details'!$B$2:$L$2347,6,0)</f>
        <v>8572.0400000000009</v>
      </c>
      <c r="N1282" t="str">
        <f>VLOOKUP(A1282,'Hospitalisation Details'!$B$2:$L$2347,7,0)</f>
        <v>tier - 2</v>
      </c>
      <c r="O1282" t="str">
        <f>VLOOKUP(A1282,'Hospitalisation Details'!$B$2:$L$2347,8,0)</f>
        <v>tier - 2</v>
      </c>
      <c r="P1282" t="str">
        <f>VLOOKUP(A1282,'Hospitalisation Details'!$B$2:$L$2347,9,0)</f>
        <v>R1021</v>
      </c>
      <c r="Q1282">
        <f>VLOOKUP(A1282,'Hospitalisation Details'!$B$2:$L$2347,11,0)</f>
        <v>40</v>
      </c>
    </row>
    <row r="1283" spans="1:17" ht="15.6" x14ac:dyDescent="0.3">
      <c r="A1283" s="1" t="s">
        <v>1089</v>
      </c>
      <c r="B1283" t="str">
        <f>VLOOKUP(A1283,'Customer Names'!$A$2:$E$2336,5,)</f>
        <v xml:space="preserve">  Jennifer D</v>
      </c>
      <c r="C1283">
        <f>VLOOKUP(A1283,'Medical Examinations'!$B$2:$K$2337,2,)</f>
        <v>45.32</v>
      </c>
      <c r="D1283">
        <f>VLOOKUP(A1283,'Medical Examinations'!$B$2:$K$2337,3,0)</f>
        <v>6.53</v>
      </c>
      <c r="E1283" t="str">
        <f>VLOOKUP(A1283,'Medical Examinations'!$B$2:$K$2336,4,0)</f>
        <v>Yes</v>
      </c>
      <c r="F1283" t="str">
        <f>VLOOKUP(A1283,'Medical Examinations'!$B$2:$K$2337,5,0)</f>
        <v>No</v>
      </c>
      <c r="G1283" t="str">
        <f>VLOOKUP(A1283,'Medical Examinations'!$B$2:$K$2337,6,0)</f>
        <v>No</v>
      </c>
      <c r="H1283">
        <f>VLOOKUP(A1283,'Medical Examinations'!$B$2:$K$2337,7,0)</f>
        <v>1</v>
      </c>
      <c r="I1283" t="str">
        <f>VLOOKUP(A1283,'Medical Examinations'!$B$2:$K$2337,8,0)</f>
        <v>No</v>
      </c>
      <c r="J1283" t="str">
        <f>VLOOKUP(A1283,'Medical Examinations'!$B$2:$K$2337,9,0)</f>
        <v>Obesity</v>
      </c>
      <c r="K1283" t="str">
        <f>VLOOKUP(A1283,'Medical Examinations'!$B$2:$K$2337,10,0)</f>
        <v>Diabetes</v>
      </c>
      <c r="L1283" s="14" t="e">
        <f>VLOOKUP(A1283,'Hospitalisation Details'!B1283:L3628,10,0)</f>
        <v>#N/A</v>
      </c>
      <c r="M1283">
        <f>VLOOKUP(A1283,'Hospitalisation Details'!$B$2:$L$2347,6,0)</f>
        <v>8569.86</v>
      </c>
      <c r="N1283" t="str">
        <f>VLOOKUP(A1283,'Hospitalisation Details'!$B$2:$L$2347,7,0)</f>
        <v>tier - 2</v>
      </c>
      <c r="O1283" t="str">
        <f>VLOOKUP(A1283,'Hospitalisation Details'!$B$2:$L$2347,8,0)</f>
        <v>tier - 3</v>
      </c>
      <c r="P1283" t="str">
        <f>VLOOKUP(A1283,'Hospitalisation Details'!$B$2:$L$2347,9,0)</f>
        <v>R1013</v>
      </c>
      <c r="Q1283">
        <f>VLOOKUP(A1283,'Hospitalisation Details'!$B$2:$L$2347,11,0)</f>
        <v>47</v>
      </c>
    </row>
    <row r="1284" spans="1:17" ht="15.6" x14ac:dyDescent="0.3">
      <c r="A1284" s="1" t="s">
        <v>1088</v>
      </c>
      <c r="B1284" t="str">
        <f>VLOOKUP(A1284,'Customer Names'!$A$2:$E$2336,5,)</f>
        <v xml:space="preserve">  Erik</v>
      </c>
      <c r="C1284">
        <f>VLOOKUP(A1284,'Medical Examinations'!$B$2:$K$2337,2,)</f>
        <v>31.93</v>
      </c>
      <c r="D1284">
        <f>VLOOKUP(A1284,'Medical Examinations'!$B$2:$K$2337,3,0)</f>
        <v>4.82</v>
      </c>
      <c r="E1284" t="str">
        <f>VLOOKUP(A1284,'Medical Examinations'!$B$2:$K$2336,4,0)</f>
        <v>Yes</v>
      </c>
      <c r="F1284" t="str">
        <f>VLOOKUP(A1284,'Medical Examinations'!$B$2:$K$2337,5,0)</f>
        <v>No</v>
      </c>
      <c r="G1284" t="str">
        <f>VLOOKUP(A1284,'Medical Examinations'!$B$2:$K$2337,6,0)</f>
        <v>No</v>
      </c>
      <c r="H1284">
        <f>VLOOKUP(A1284,'Medical Examinations'!$B$2:$K$2337,7,0)</f>
        <v>1</v>
      </c>
      <c r="I1284" t="str">
        <f>VLOOKUP(A1284,'Medical Examinations'!$B$2:$K$2337,8,0)</f>
        <v>No</v>
      </c>
      <c r="J1284" t="str">
        <f>VLOOKUP(A1284,'Medical Examinations'!$B$2:$K$2337,9,0)</f>
        <v>Obesity</v>
      </c>
      <c r="K1284" t="str">
        <f>VLOOKUP(A1284,'Medical Examinations'!$B$2:$K$2337,10,0)</f>
        <v>Normal</v>
      </c>
      <c r="L1284" s="14" t="e">
        <f>VLOOKUP(A1284,'Hospitalisation Details'!B1284:L3629,10,0)</f>
        <v>#N/A</v>
      </c>
      <c r="M1284">
        <f>VLOOKUP(A1284,'Hospitalisation Details'!$B$2:$L$2347,6,0)</f>
        <v>8567.25</v>
      </c>
      <c r="N1284" t="str">
        <f>VLOOKUP(A1284,'Hospitalisation Details'!$B$2:$L$2347,7,0)</f>
        <v>tier - 2</v>
      </c>
      <c r="O1284" t="str">
        <f>VLOOKUP(A1284,'Hospitalisation Details'!$B$2:$L$2347,8,0)</f>
        <v>tier - 1</v>
      </c>
      <c r="P1284" t="str">
        <f>VLOOKUP(A1284,'Hospitalisation Details'!$B$2:$L$2347,9,0)</f>
        <v>R1012</v>
      </c>
      <c r="Q1284">
        <f>VLOOKUP(A1284,'Hospitalisation Details'!$B$2:$L$2347,11,0)</f>
        <v>34</v>
      </c>
    </row>
    <row r="1285" spans="1:17" ht="15.6" x14ac:dyDescent="0.3">
      <c r="A1285" s="1" t="s">
        <v>1087</v>
      </c>
      <c r="B1285" t="str">
        <f>VLOOKUP(A1285,'Customer Names'!$A$2:$E$2336,5,)</f>
        <v xml:space="preserve">  Lana J</v>
      </c>
      <c r="C1285">
        <f>VLOOKUP(A1285,'Medical Examinations'!$B$2:$K$2337,2,)</f>
        <v>36</v>
      </c>
      <c r="D1285">
        <f>VLOOKUP(A1285,'Medical Examinations'!$B$2:$K$2337,3,0)</f>
        <v>11.94</v>
      </c>
      <c r="E1285" t="str">
        <f>VLOOKUP(A1285,'Medical Examinations'!$B$2:$K$2336,4,0)</f>
        <v>Yes</v>
      </c>
      <c r="F1285" t="str">
        <f>VLOOKUP(A1285,'Medical Examinations'!$B$2:$K$2337,5,0)</f>
        <v>No</v>
      </c>
      <c r="G1285" t="str">
        <f>VLOOKUP(A1285,'Medical Examinations'!$B$2:$K$2337,6,0)</f>
        <v>No</v>
      </c>
      <c r="H1285">
        <f>VLOOKUP(A1285,'Medical Examinations'!$B$2:$K$2337,7,0)</f>
        <v>1</v>
      </c>
      <c r="I1285" t="str">
        <f>VLOOKUP(A1285,'Medical Examinations'!$B$2:$K$2337,8,0)</f>
        <v>No</v>
      </c>
      <c r="J1285" t="str">
        <f>VLOOKUP(A1285,'Medical Examinations'!$B$2:$K$2337,9,0)</f>
        <v>Obesity</v>
      </c>
      <c r="K1285" t="str">
        <f>VLOOKUP(A1285,'Medical Examinations'!$B$2:$K$2337,10,0)</f>
        <v>Diabetes</v>
      </c>
      <c r="L1285" s="14" t="e">
        <f>VLOOKUP(A1285,'Hospitalisation Details'!B1285:L3630,10,0)</f>
        <v>#N/A</v>
      </c>
      <c r="M1285">
        <f>VLOOKUP(A1285,'Hospitalisation Details'!$B$2:$L$2347,6,0)</f>
        <v>8556.91</v>
      </c>
      <c r="N1285" t="str">
        <f>VLOOKUP(A1285,'Hospitalisation Details'!$B$2:$L$2347,7,0)</f>
        <v>tier - 2</v>
      </c>
      <c r="O1285" t="str">
        <f>VLOOKUP(A1285,'Hospitalisation Details'!$B$2:$L$2347,8,0)</f>
        <v>tier - 1</v>
      </c>
      <c r="P1285" t="str">
        <f>VLOOKUP(A1285,'Hospitalisation Details'!$B$2:$L$2347,9,0)</f>
        <v>R1011</v>
      </c>
      <c r="Q1285">
        <f>VLOOKUP(A1285,'Hospitalisation Details'!$B$2:$L$2347,11,0)</f>
        <v>47</v>
      </c>
    </row>
    <row r="1286" spans="1:17" ht="15.6" x14ac:dyDescent="0.3">
      <c r="A1286" s="1" t="s">
        <v>1086</v>
      </c>
      <c r="B1286" t="str">
        <f>VLOOKUP(A1286,'Customer Names'!$A$2:$E$2336,5,)</f>
        <v xml:space="preserve">  Rebecca E</v>
      </c>
      <c r="C1286">
        <f>VLOOKUP(A1286,'Medical Examinations'!$B$2:$K$2337,2,)</f>
        <v>32</v>
      </c>
      <c r="D1286">
        <f>VLOOKUP(A1286,'Medical Examinations'!$B$2:$K$2337,3,0)</f>
        <v>7.85</v>
      </c>
      <c r="E1286" t="str">
        <f>VLOOKUP(A1286,'Medical Examinations'!$B$2:$K$2336,4,0)</f>
        <v>Yes</v>
      </c>
      <c r="F1286" t="str">
        <f>VLOOKUP(A1286,'Medical Examinations'!$B$2:$K$2337,5,0)</f>
        <v>No</v>
      </c>
      <c r="G1286" t="str">
        <f>VLOOKUP(A1286,'Medical Examinations'!$B$2:$K$2337,6,0)</f>
        <v>No</v>
      </c>
      <c r="H1286">
        <f>VLOOKUP(A1286,'Medical Examinations'!$B$2:$K$2337,7,0)</f>
        <v>1</v>
      </c>
      <c r="I1286" t="str">
        <f>VLOOKUP(A1286,'Medical Examinations'!$B$2:$K$2337,8,0)</f>
        <v>No</v>
      </c>
      <c r="J1286" t="str">
        <f>VLOOKUP(A1286,'Medical Examinations'!$B$2:$K$2337,9,0)</f>
        <v>Obesity</v>
      </c>
      <c r="K1286" t="str">
        <f>VLOOKUP(A1286,'Medical Examinations'!$B$2:$K$2337,10,0)</f>
        <v>Diabetes</v>
      </c>
      <c r="L1286" s="14" t="e">
        <f>VLOOKUP(A1286,'Hospitalisation Details'!B1286:L3631,10,0)</f>
        <v>#N/A</v>
      </c>
      <c r="M1286">
        <f>VLOOKUP(A1286,'Hospitalisation Details'!$B$2:$L$2347,6,0)</f>
        <v>8551.35</v>
      </c>
      <c r="N1286" t="str">
        <f>VLOOKUP(A1286,'Hospitalisation Details'!$B$2:$L$2347,7,0)</f>
        <v>tier - 2</v>
      </c>
      <c r="O1286" t="str">
        <f>VLOOKUP(A1286,'Hospitalisation Details'!$B$2:$L$2347,8,0)</f>
        <v>tier - 2</v>
      </c>
      <c r="P1286" t="str">
        <f>VLOOKUP(A1286,'Hospitalisation Details'!$B$2:$L$2347,9,0)</f>
        <v>R1011</v>
      </c>
      <c r="Q1286">
        <f>VLOOKUP(A1286,'Hospitalisation Details'!$B$2:$L$2347,11,0)</f>
        <v>47</v>
      </c>
    </row>
    <row r="1287" spans="1:17" ht="15.6" x14ac:dyDescent="0.3">
      <c r="A1287" s="1" t="s">
        <v>1085</v>
      </c>
      <c r="B1287" t="str">
        <f>VLOOKUP(A1287,'Customer Names'!$A$2:$E$2336,5,)</f>
        <v xml:space="preserve">  Katie M</v>
      </c>
      <c r="C1287">
        <f>VLOOKUP(A1287,'Medical Examinations'!$B$2:$K$2337,2,)</f>
        <v>29.37</v>
      </c>
      <c r="D1287">
        <f>VLOOKUP(A1287,'Medical Examinations'!$B$2:$K$2337,3,0)</f>
        <v>8.01</v>
      </c>
      <c r="E1287" t="str">
        <f>VLOOKUP(A1287,'Medical Examinations'!$B$2:$K$2336,4,0)</f>
        <v>Yes</v>
      </c>
      <c r="F1287" t="str">
        <f>VLOOKUP(A1287,'Medical Examinations'!$B$2:$K$2337,5,0)</f>
        <v>No</v>
      </c>
      <c r="G1287" t="str">
        <f>VLOOKUP(A1287,'Medical Examinations'!$B$2:$K$2337,6,0)</f>
        <v>No</v>
      </c>
      <c r="H1287">
        <f>VLOOKUP(A1287,'Medical Examinations'!$B$2:$K$2337,7,0)</f>
        <v>1</v>
      </c>
      <c r="I1287" t="str">
        <f>VLOOKUP(A1287,'Medical Examinations'!$B$2:$K$2337,8,0)</f>
        <v>No</v>
      </c>
      <c r="J1287" t="str">
        <f>VLOOKUP(A1287,'Medical Examinations'!$B$2:$K$2337,9,0)</f>
        <v>Overweight</v>
      </c>
      <c r="K1287" t="str">
        <f>VLOOKUP(A1287,'Medical Examinations'!$B$2:$K$2337,10,0)</f>
        <v>Diabetes</v>
      </c>
      <c r="L1287" s="14" t="e">
        <f>VLOOKUP(A1287,'Hospitalisation Details'!B1287:L3632,10,0)</f>
        <v>#N/A</v>
      </c>
      <c r="M1287">
        <f>VLOOKUP(A1287,'Hospitalisation Details'!$B$2:$L$2347,6,0)</f>
        <v>8547.69</v>
      </c>
      <c r="N1287" t="str">
        <f>VLOOKUP(A1287,'Hospitalisation Details'!$B$2:$L$2347,7,0)</f>
        <v>tier - 2</v>
      </c>
      <c r="O1287" t="str">
        <f>VLOOKUP(A1287,'Hospitalisation Details'!$B$2:$L$2347,8,0)</f>
        <v>tier - 1</v>
      </c>
      <c r="P1287" t="str">
        <f>VLOOKUP(A1287,'Hospitalisation Details'!$B$2:$L$2347,9,0)</f>
        <v>R1013</v>
      </c>
      <c r="Q1287">
        <f>VLOOKUP(A1287,'Hospitalisation Details'!$B$2:$L$2347,11,0)</f>
        <v>39</v>
      </c>
    </row>
    <row r="1288" spans="1:17" ht="15.6" x14ac:dyDescent="0.3">
      <c r="A1288" s="1" t="s">
        <v>1084</v>
      </c>
      <c r="B1288" t="str">
        <f>VLOOKUP(A1288,'Customer Names'!$A$2:$E$2336,5,)</f>
        <v xml:space="preserve">  Elizabeth A</v>
      </c>
      <c r="C1288">
        <f>VLOOKUP(A1288,'Medical Examinations'!$B$2:$K$2337,2,)</f>
        <v>23.6</v>
      </c>
      <c r="D1288">
        <f>VLOOKUP(A1288,'Medical Examinations'!$B$2:$K$2337,3,0)</f>
        <v>7.4</v>
      </c>
      <c r="E1288" t="str">
        <f>VLOOKUP(A1288,'Medical Examinations'!$B$2:$K$2336,4,0)</f>
        <v>Yes</v>
      </c>
      <c r="F1288" t="str">
        <f>VLOOKUP(A1288,'Medical Examinations'!$B$2:$K$2337,5,0)</f>
        <v>No</v>
      </c>
      <c r="G1288" t="str">
        <f>VLOOKUP(A1288,'Medical Examinations'!$B$2:$K$2337,6,0)</f>
        <v>No</v>
      </c>
      <c r="H1288">
        <f>VLOOKUP(A1288,'Medical Examinations'!$B$2:$K$2337,7,0)</f>
        <v>1</v>
      </c>
      <c r="I1288" t="str">
        <f>VLOOKUP(A1288,'Medical Examinations'!$B$2:$K$2337,8,0)</f>
        <v>No</v>
      </c>
      <c r="J1288" t="str">
        <f>VLOOKUP(A1288,'Medical Examinations'!$B$2:$K$2337,9,0)</f>
        <v>Normal Weight</v>
      </c>
      <c r="K1288" t="str">
        <f>VLOOKUP(A1288,'Medical Examinations'!$B$2:$K$2337,10,0)</f>
        <v>Diabetes</v>
      </c>
      <c r="L1288" s="14" t="e">
        <f>VLOOKUP(A1288,'Hospitalisation Details'!B1288:L3633,10,0)</f>
        <v>#N/A</v>
      </c>
      <c r="M1288">
        <f>VLOOKUP(A1288,'Hospitalisation Details'!$B$2:$L$2347,6,0)</f>
        <v>8539.67</v>
      </c>
      <c r="N1288" t="str">
        <f>VLOOKUP(A1288,'Hospitalisation Details'!$B$2:$L$2347,7,0)</f>
        <v>tier - 2</v>
      </c>
      <c r="O1288" t="str">
        <f>VLOOKUP(A1288,'Hospitalisation Details'!$B$2:$L$2347,8,0)</f>
        <v>tier - 3</v>
      </c>
      <c r="P1288" t="str">
        <f>VLOOKUP(A1288,'Hospitalisation Details'!$B$2:$L$2347,9,0)</f>
        <v>R1011</v>
      </c>
      <c r="Q1288">
        <f>VLOOKUP(A1288,'Hospitalisation Details'!$B$2:$L$2347,11,0)</f>
        <v>47</v>
      </c>
    </row>
    <row r="1289" spans="1:17" ht="15.6" x14ac:dyDescent="0.3">
      <c r="A1289" s="1" t="s">
        <v>1083</v>
      </c>
      <c r="B1289" t="str">
        <f>VLOOKUP(A1289,'Customer Names'!$A$2:$E$2336,5,)</f>
        <v xml:space="preserve">  Sarah</v>
      </c>
      <c r="C1289">
        <f>VLOOKUP(A1289,'Medical Examinations'!$B$2:$K$2337,2,)</f>
        <v>33.155000000000001</v>
      </c>
      <c r="D1289">
        <f>VLOOKUP(A1289,'Medical Examinations'!$B$2:$K$2337,3,0)</f>
        <v>8.3800000000000008</v>
      </c>
      <c r="E1289" t="str">
        <f>VLOOKUP(A1289,'Medical Examinations'!$B$2:$K$2336,4,0)</f>
        <v>Yes</v>
      </c>
      <c r="F1289" t="str">
        <f>VLOOKUP(A1289,'Medical Examinations'!$B$2:$K$2337,5,0)</f>
        <v>No</v>
      </c>
      <c r="G1289" t="str">
        <f>VLOOKUP(A1289,'Medical Examinations'!$B$2:$K$2337,6,0)</f>
        <v>No</v>
      </c>
      <c r="H1289">
        <f>VLOOKUP(A1289,'Medical Examinations'!$B$2:$K$2337,7,0)</f>
        <v>0</v>
      </c>
      <c r="I1289" t="str">
        <f>VLOOKUP(A1289,'Medical Examinations'!$B$2:$K$2337,8,0)</f>
        <v>No</v>
      </c>
      <c r="J1289" t="str">
        <f>VLOOKUP(A1289,'Medical Examinations'!$B$2:$K$2337,9,0)</f>
        <v>Obesity</v>
      </c>
      <c r="K1289" t="str">
        <f>VLOOKUP(A1289,'Medical Examinations'!$B$2:$K$2337,10,0)</f>
        <v>Diabetes</v>
      </c>
      <c r="L1289" s="14" t="e">
        <f>VLOOKUP(A1289,'Hospitalisation Details'!B1289:L3634,10,0)</f>
        <v>#N/A</v>
      </c>
      <c r="M1289">
        <f>VLOOKUP(A1289,'Hospitalisation Details'!$B$2:$L$2347,6,0)</f>
        <v>8538.2900000000009</v>
      </c>
      <c r="N1289" t="str">
        <f>VLOOKUP(A1289,'Hospitalisation Details'!$B$2:$L$2347,7,0)</f>
        <v>tier - 2</v>
      </c>
      <c r="O1289" t="str">
        <f>VLOOKUP(A1289,'Hospitalisation Details'!$B$2:$L$2347,8,0)</f>
        <v>tier - 3</v>
      </c>
      <c r="P1289" t="str">
        <f>VLOOKUP(A1289,'Hospitalisation Details'!$B$2:$L$2347,9,0)</f>
        <v>R1024</v>
      </c>
      <c r="Q1289">
        <f>VLOOKUP(A1289,'Hospitalisation Details'!$B$2:$L$2347,11,0)</f>
        <v>41</v>
      </c>
    </row>
    <row r="1290" spans="1:17" ht="15.6" x14ac:dyDescent="0.3">
      <c r="A1290" s="1" t="s">
        <v>1082</v>
      </c>
      <c r="B1290" t="str">
        <f>VLOOKUP(A1290,'Customer Names'!$A$2:$E$2336,5,)</f>
        <v xml:space="preserve">  Annie J</v>
      </c>
      <c r="C1290">
        <f>VLOOKUP(A1290,'Medical Examinations'!$B$2:$K$2337,2,)</f>
        <v>24.32</v>
      </c>
      <c r="D1290">
        <f>VLOOKUP(A1290,'Medical Examinations'!$B$2:$K$2337,3,0)</f>
        <v>11.56</v>
      </c>
      <c r="E1290" t="str">
        <f>VLOOKUP(A1290,'Medical Examinations'!$B$2:$K$2336,4,0)</f>
        <v>Yes</v>
      </c>
      <c r="F1290" t="str">
        <f>VLOOKUP(A1290,'Medical Examinations'!$B$2:$K$2337,5,0)</f>
        <v>No</v>
      </c>
      <c r="G1290" t="str">
        <f>VLOOKUP(A1290,'Medical Examinations'!$B$2:$K$2337,6,0)</f>
        <v>No</v>
      </c>
      <c r="H1290">
        <f>VLOOKUP(A1290,'Medical Examinations'!$B$2:$K$2337,7,0)</f>
        <v>1</v>
      </c>
      <c r="I1290" t="str">
        <f>VLOOKUP(A1290,'Medical Examinations'!$B$2:$K$2337,8,0)</f>
        <v>No</v>
      </c>
      <c r="J1290" t="str">
        <f>VLOOKUP(A1290,'Medical Examinations'!$B$2:$K$2337,9,0)</f>
        <v>Normal Weight</v>
      </c>
      <c r="K1290" t="str">
        <f>VLOOKUP(A1290,'Medical Examinations'!$B$2:$K$2337,10,0)</f>
        <v>Diabetes</v>
      </c>
      <c r="L1290" s="14" t="e">
        <f>VLOOKUP(A1290,'Hospitalisation Details'!B1290:L3635,10,0)</f>
        <v>#N/A</v>
      </c>
      <c r="M1290">
        <f>VLOOKUP(A1290,'Hospitalisation Details'!$B$2:$L$2347,6,0)</f>
        <v>8534.67</v>
      </c>
      <c r="N1290" t="str">
        <f>VLOOKUP(A1290,'Hospitalisation Details'!$B$2:$L$2347,7,0)</f>
        <v>tier - 2</v>
      </c>
      <c r="O1290" t="str">
        <f>VLOOKUP(A1290,'Hospitalisation Details'!$B$2:$L$2347,8,0)</f>
        <v>tier - 3</v>
      </c>
      <c r="P1290" t="str">
        <f>VLOOKUP(A1290,'Hospitalisation Details'!$B$2:$L$2347,9,0)</f>
        <v>R1024</v>
      </c>
      <c r="Q1290">
        <f>VLOOKUP(A1290,'Hospitalisation Details'!$B$2:$L$2347,11,0)</f>
        <v>39</v>
      </c>
    </row>
    <row r="1291" spans="1:17" ht="15.6" x14ac:dyDescent="0.3">
      <c r="A1291" s="1" t="s">
        <v>1081</v>
      </c>
      <c r="B1291" t="str">
        <f>VLOOKUP(A1291,'Customer Names'!$A$2:$E$2336,5,)</f>
        <v xml:space="preserve">  Annie</v>
      </c>
      <c r="C1291">
        <f>VLOOKUP(A1291,'Medical Examinations'!$B$2:$K$2337,2,)</f>
        <v>36.299999999999997</v>
      </c>
      <c r="D1291">
        <f>VLOOKUP(A1291,'Medical Examinations'!$B$2:$K$2337,3,0)</f>
        <v>4.6100000000000003</v>
      </c>
      <c r="E1291" t="str">
        <f>VLOOKUP(A1291,'Medical Examinations'!$B$2:$K$2336,4,0)</f>
        <v>No</v>
      </c>
      <c r="F1291" t="str">
        <f>VLOOKUP(A1291,'Medical Examinations'!$B$2:$K$2337,5,0)</f>
        <v>No</v>
      </c>
      <c r="G1291" t="str">
        <f>VLOOKUP(A1291,'Medical Examinations'!$B$2:$K$2337,6,0)</f>
        <v>No</v>
      </c>
      <c r="H1291">
        <f>VLOOKUP(A1291,'Medical Examinations'!$B$2:$K$2337,7,0)</f>
        <v>0</v>
      </c>
      <c r="I1291" t="str">
        <f>VLOOKUP(A1291,'Medical Examinations'!$B$2:$K$2337,8,0)</f>
        <v>No</v>
      </c>
      <c r="J1291" t="str">
        <f>VLOOKUP(A1291,'Medical Examinations'!$B$2:$K$2337,9,0)</f>
        <v>Obesity</v>
      </c>
      <c r="K1291" t="str">
        <f>VLOOKUP(A1291,'Medical Examinations'!$B$2:$K$2337,10,0)</f>
        <v>Normal</v>
      </c>
      <c r="L1291" s="14" t="e">
        <f>VLOOKUP(A1291,'Hospitalisation Details'!B1291:L3636,10,0)</f>
        <v>#N/A</v>
      </c>
      <c r="M1291">
        <f>VLOOKUP(A1291,'Hospitalisation Details'!$B$2:$L$2347,6,0)</f>
        <v>8527.5300000000007</v>
      </c>
      <c r="N1291" t="str">
        <f>VLOOKUP(A1291,'Hospitalisation Details'!$B$2:$L$2347,7,0)</f>
        <v>tier - 2</v>
      </c>
      <c r="O1291" t="str">
        <f>VLOOKUP(A1291,'Hospitalisation Details'!$B$2:$L$2347,8,0)</f>
        <v>tier - 2</v>
      </c>
      <c r="P1291" t="str">
        <f>VLOOKUP(A1291,'Hospitalisation Details'!$B$2:$L$2347,9,0)</f>
        <v>R1013</v>
      </c>
      <c r="Q1291">
        <f>VLOOKUP(A1291,'Hospitalisation Details'!$B$2:$L$2347,11,0)</f>
        <v>45</v>
      </c>
    </row>
    <row r="1292" spans="1:17" ht="15.6" x14ac:dyDescent="0.3">
      <c r="A1292" s="1" t="s">
        <v>1080</v>
      </c>
      <c r="B1292" t="str">
        <f>VLOOKUP(A1292,'Customer Names'!$A$2:$E$2336,5,)</f>
        <v xml:space="preserve">  Lindsey</v>
      </c>
      <c r="C1292">
        <f>VLOOKUP(A1292,'Medical Examinations'!$B$2:$K$2337,2,)</f>
        <v>34.4</v>
      </c>
      <c r="D1292">
        <f>VLOOKUP(A1292,'Medical Examinations'!$B$2:$K$2337,3,0)</f>
        <v>4.95</v>
      </c>
      <c r="E1292" t="str">
        <f>VLOOKUP(A1292,'Medical Examinations'!$B$2:$K$2336,4,0)</f>
        <v>No</v>
      </c>
      <c r="F1292" t="str">
        <f>VLOOKUP(A1292,'Medical Examinations'!$B$2:$K$2337,5,0)</f>
        <v>No</v>
      </c>
      <c r="G1292" t="str">
        <f>VLOOKUP(A1292,'Medical Examinations'!$B$2:$K$2337,6,0)</f>
        <v>Yes</v>
      </c>
      <c r="H1292">
        <f>VLOOKUP(A1292,'Medical Examinations'!$B$2:$K$2337,7,0)</f>
        <v>1</v>
      </c>
      <c r="I1292" t="str">
        <f>VLOOKUP(A1292,'Medical Examinations'!$B$2:$K$2337,8,0)</f>
        <v>No</v>
      </c>
      <c r="J1292" t="str">
        <f>VLOOKUP(A1292,'Medical Examinations'!$B$2:$K$2337,9,0)</f>
        <v>Obesity</v>
      </c>
      <c r="K1292" t="str">
        <f>VLOOKUP(A1292,'Medical Examinations'!$B$2:$K$2337,10,0)</f>
        <v>Normal</v>
      </c>
      <c r="L1292" s="14" t="e">
        <f>VLOOKUP(A1292,'Hospitalisation Details'!B1292:L3637,10,0)</f>
        <v>#N/A</v>
      </c>
      <c r="M1292">
        <f>VLOOKUP(A1292,'Hospitalisation Details'!$B$2:$L$2347,6,0)</f>
        <v>8522</v>
      </c>
      <c r="N1292" t="str">
        <f>VLOOKUP(A1292,'Hospitalisation Details'!$B$2:$L$2347,7,0)</f>
        <v>tier - 2</v>
      </c>
      <c r="O1292" t="str">
        <f>VLOOKUP(A1292,'Hospitalisation Details'!$B$2:$L$2347,8,0)</f>
        <v>tier - 2</v>
      </c>
      <c r="P1292" t="str">
        <f>VLOOKUP(A1292,'Hospitalisation Details'!$B$2:$L$2347,9,0)</f>
        <v>R1011</v>
      </c>
      <c r="Q1292">
        <f>VLOOKUP(A1292,'Hospitalisation Details'!$B$2:$L$2347,11,0)</f>
        <v>43</v>
      </c>
    </row>
    <row r="1293" spans="1:17" ht="15.6" x14ac:dyDescent="0.3">
      <c r="A1293" s="1" t="s">
        <v>1079</v>
      </c>
      <c r="B1293" t="str">
        <f>VLOOKUP(A1293,'Customer Names'!$A$2:$E$2336,5,)</f>
        <v xml:space="preserve">  Laura</v>
      </c>
      <c r="C1293">
        <f>VLOOKUP(A1293,'Medical Examinations'!$B$2:$K$2337,2,)</f>
        <v>30.9</v>
      </c>
      <c r="D1293">
        <f>VLOOKUP(A1293,'Medical Examinations'!$B$2:$K$2337,3,0)</f>
        <v>5.04</v>
      </c>
      <c r="E1293" t="str">
        <f>VLOOKUP(A1293,'Medical Examinations'!$B$2:$K$2336,4,0)</f>
        <v>No</v>
      </c>
      <c r="F1293" t="str">
        <f>VLOOKUP(A1293,'Medical Examinations'!$B$2:$K$2337,5,0)</f>
        <v>No</v>
      </c>
      <c r="G1293" t="str">
        <f>VLOOKUP(A1293,'Medical Examinations'!$B$2:$K$2337,6,0)</f>
        <v>No</v>
      </c>
      <c r="H1293">
        <f>VLOOKUP(A1293,'Medical Examinations'!$B$2:$K$2337,7,0)</f>
        <v>0</v>
      </c>
      <c r="I1293" t="str">
        <f>VLOOKUP(A1293,'Medical Examinations'!$B$2:$K$2337,8,0)</f>
        <v>No</v>
      </c>
      <c r="J1293" t="str">
        <f>VLOOKUP(A1293,'Medical Examinations'!$B$2:$K$2337,9,0)</f>
        <v>Obesity</v>
      </c>
      <c r="K1293" t="str">
        <f>VLOOKUP(A1293,'Medical Examinations'!$B$2:$K$2337,10,0)</f>
        <v>Normal</v>
      </c>
      <c r="L1293" s="14" t="e">
        <f>VLOOKUP(A1293,'Hospitalisation Details'!B1293:L3638,10,0)</f>
        <v>#N/A</v>
      </c>
      <c r="M1293">
        <f>VLOOKUP(A1293,'Hospitalisation Details'!$B$2:$L$2347,6,0)</f>
        <v>8520.0300000000007</v>
      </c>
      <c r="N1293" t="str">
        <f>VLOOKUP(A1293,'Hospitalisation Details'!$B$2:$L$2347,7,0)</f>
        <v>tier - 2</v>
      </c>
      <c r="O1293" t="str">
        <f>VLOOKUP(A1293,'Hospitalisation Details'!$B$2:$L$2347,8,0)</f>
        <v>tier - 3</v>
      </c>
      <c r="P1293" t="str">
        <f>VLOOKUP(A1293,'Hospitalisation Details'!$B$2:$L$2347,9,0)</f>
        <v>R1011</v>
      </c>
      <c r="Q1293">
        <f>VLOOKUP(A1293,'Hospitalisation Details'!$B$2:$L$2347,11,0)</f>
        <v>45</v>
      </c>
    </row>
    <row r="1294" spans="1:17" ht="15.6" x14ac:dyDescent="0.3">
      <c r="A1294" s="1" t="s">
        <v>1078</v>
      </c>
      <c r="B1294" t="str">
        <f>VLOOKUP(A1294,'Customer Names'!$A$2:$E$2336,5,)</f>
        <v xml:space="preserve">  Amy T</v>
      </c>
      <c r="C1294">
        <f>VLOOKUP(A1294,'Medical Examinations'!$B$2:$K$2337,2,)</f>
        <v>28.6</v>
      </c>
      <c r="D1294">
        <f>VLOOKUP(A1294,'Medical Examinations'!$B$2:$K$2337,3,0)</f>
        <v>5.42</v>
      </c>
      <c r="E1294" t="str">
        <f>VLOOKUP(A1294,'Medical Examinations'!$B$2:$K$2336,4,0)</f>
        <v>No</v>
      </c>
      <c r="F1294" t="str">
        <f>VLOOKUP(A1294,'Medical Examinations'!$B$2:$K$2337,5,0)</f>
        <v>No</v>
      </c>
      <c r="G1294" t="str">
        <f>VLOOKUP(A1294,'Medical Examinations'!$B$2:$K$2337,6,0)</f>
        <v>No</v>
      </c>
      <c r="H1294">
        <f>VLOOKUP(A1294,'Medical Examinations'!$B$2:$K$2337,7,0)</f>
        <v>0</v>
      </c>
      <c r="I1294" t="str">
        <f>VLOOKUP(A1294,'Medical Examinations'!$B$2:$K$2337,8,0)</f>
        <v>No</v>
      </c>
      <c r="J1294" t="str">
        <f>VLOOKUP(A1294,'Medical Examinations'!$B$2:$K$2337,9,0)</f>
        <v>Overweight</v>
      </c>
      <c r="K1294" t="str">
        <f>VLOOKUP(A1294,'Medical Examinations'!$B$2:$K$2337,10,0)</f>
        <v>Normal</v>
      </c>
      <c r="L1294" s="14" t="e">
        <f>VLOOKUP(A1294,'Hospitalisation Details'!B1294:L3639,10,0)</f>
        <v>#N/A</v>
      </c>
      <c r="M1294">
        <f>VLOOKUP(A1294,'Hospitalisation Details'!$B$2:$L$2347,6,0)</f>
        <v>8516.83</v>
      </c>
      <c r="N1294" t="str">
        <f>VLOOKUP(A1294,'Hospitalisation Details'!$B$2:$L$2347,7,0)</f>
        <v>tier - 2</v>
      </c>
      <c r="O1294" t="str">
        <f>VLOOKUP(A1294,'Hospitalisation Details'!$B$2:$L$2347,8,0)</f>
        <v>tier - 1</v>
      </c>
      <c r="P1294" t="str">
        <f>VLOOKUP(A1294,'Hospitalisation Details'!$B$2:$L$2347,9,0)</f>
        <v>R1013</v>
      </c>
      <c r="Q1294">
        <f>VLOOKUP(A1294,'Hospitalisation Details'!$B$2:$L$2347,11,0)</f>
        <v>45</v>
      </c>
    </row>
    <row r="1295" spans="1:17" ht="15.6" x14ac:dyDescent="0.3">
      <c r="A1295" s="1" t="s">
        <v>1077</v>
      </c>
      <c r="B1295" t="str">
        <f>VLOOKUP(A1295,'Customer Names'!$A$2:$E$2336,5,)</f>
        <v xml:space="preserve">  Katarina D</v>
      </c>
      <c r="C1295">
        <f>VLOOKUP(A1295,'Medical Examinations'!$B$2:$K$2337,2,)</f>
        <v>27.83</v>
      </c>
      <c r="D1295">
        <f>VLOOKUP(A1295,'Medical Examinations'!$B$2:$K$2337,3,0)</f>
        <v>5.39</v>
      </c>
      <c r="E1295" t="str">
        <f>VLOOKUP(A1295,'Medical Examinations'!$B$2:$K$2336,4,0)</f>
        <v>No</v>
      </c>
      <c r="F1295" t="str">
        <f>VLOOKUP(A1295,'Medical Examinations'!$B$2:$K$2337,5,0)</f>
        <v>No</v>
      </c>
      <c r="G1295" t="str">
        <f>VLOOKUP(A1295,'Medical Examinations'!$B$2:$K$2337,6,0)</f>
        <v>No</v>
      </c>
      <c r="H1295">
        <f>VLOOKUP(A1295,'Medical Examinations'!$B$2:$K$2337,7,0)</f>
        <v>0</v>
      </c>
      <c r="I1295" t="str">
        <f>VLOOKUP(A1295,'Medical Examinations'!$B$2:$K$2337,8,0)</f>
        <v>No</v>
      </c>
      <c r="J1295" t="str">
        <f>VLOOKUP(A1295,'Medical Examinations'!$B$2:$K$2337,9,0)</f>
        <v>Overweight</v>
      </c>
      <c r="K1295" t="str">
        <f>VLOOKUP(A1295,'Medical Examinations'!$B$2:$K$2337,10,0)</f>
        <v>Normal</v>
      </c>
      <c r="L1295" s="14" t="e">
        <f>VLOOKUP(A1295,'Hospitalisation Details'!B1295:L3640,10,0)</f>
        <v>#N/A</v>
      </c>
      <c r="M1295">
        <f>VLOOKUP(A1295,'Hospitalisation Details'!$B$2:$L$2347,6,0)</f>
        <v>8515.76</v>
      </c>
      <c r="N1295" t="str">
        <f>VLOOKUP(A1295,'Hospitalisation Details'!$B$2:$L$2347,7,0)</f>
        <v>tier - 2</v>
      </c>
      <c r="O1295" t="str">
        <f>VLOOKUP(A1295,'Hospitalisation Details'!$B$2:$L$2347,8,0)</f>
        <v>tier - 2</v>
      </c>
      <c r="P1295" t="str">
        <f>VLOOKUP(A1295,'Hospitalisation Details'!$B$2:$L$2347,9,0)</f>
        <v>R1013</v>
      </c>
      <c r="Q1295">
        <f>VLOOKUP(A1295,'Hospitalisation Details'!$B$2:$L$2347,11,0)</f>
        <v>45</v>
      </c>
    </row>
    <row r="1296" spans="1:17" ht="15.6" x14ac:dyDescent="0.3">
      <c r="A1296" s="1" t="s">
        <v>1076</v>
      </c>
      <c r="B1296" t="str">
        <f>VLOOKUP(A1296,'Customer Names'!$A$2:$E$2336,5,)</f>
        <v xml:space="preserve">  B</v>
      </c>
      <c r="C1296">
        <f>VLOOKUP(A1296,'Medical Examinations'!$B$2:$K$2337,2,)</f>
        <v>39.64</v>
      </c>
      <c r="D1296">
        <f>VLOOKUP(A1296,'Medical Examinations'!$B$2:$K$2337,3,0)</f>
        <v>6</v>
      </c>
      <c r="E1296" t="str">
        <f>VLOOKUP(A1296,'Medical Examinations'!$B$2:$K$2336,4,0)</f>
        <v>No</v>
      </c>
      <c r="F1296" t="str">
        <f>VLOOKUP(A1296,'Medical Examinations'!$B$2:$K$2337,5,0)</f>
        <v>No</v>
      </c>
      <c r="G1296" t="str">
        <f>VLOOKUP(A1296,'Medical Examinations'!$B$2:$K$2337,6,0)</f>
        <v>Yes</v>
      </c>
      <c r="H1296">
        <f>VLOOKUP(A1296,'Medical Examinations'!$B$2:$K$2337,7,0)</f>
        <v>1</v>
      </c>
      <c r="I1296" t="str">
        <f>VLOOKUP(A1296,'Medical Examinations'!$B$2:$K$2337,8,0)</f>
        <v>No</v>
      </c>
      <c r="J1296" t="str">
        <f>VLOOKUP(A1296,'Medical Examinations'!$B$2:$K$2337,9,0)</f>
        <v>Obesity</v>
      </c>
      <c r="K1296" t="str">
        <f>VLOOKUP(A1296,'Medical Examinations'!$B$2:$K$2337,10,0)</f>
        <v>Prediabetes</v>
      </c>
      <c r="L1296" s="14" t="e">
        <f>VLOOKUP(A1296,'Hospitalisation Details'!B1296:L3641,10,0)</f>
        <v>#N/A</v>
      </c>
      <c r="M1296">
        <f>VLOOKUP(A1296,'Hospitalisation Details'!$B$2:$L$2347,6,0)</f>
        <v>8471.65</v>
      </c>
      <c r="N1296" t="str">
        <f>VLOOKUP(A1296,'Hospitalisation Details'!$B$2:$L$2347,7,0)</f>
        <v>tier - 2</v>
      </c>
      <c r="O1296" t="str">
        <f>VLOOKUP(A1296,'Hospitalisation Details'!$B$2:$L$2347,8,0)</f>
        <v>tier - 1</v>
      </c>
      <c r="P1296" t="str">
        <f>VLOOKUP(A1296,'Hospitalisation Details'!$B$2:$L$2347,9,0)</f>
        <v>R1012</v>
      </c>
      <c r="Q1296">
        <f>VLOOKUP(A1296,'Hospitalisation Details'!$B$2:$L$2347,11,0)</f>
        <v>29</v>
      </c>
    </row>
    <row r="1297" spans="1:17" ht="15.6" x14ac:dyDescent="0.3">
      <c r="A1297" s="1" t="s">
        <v>1075</v>
      </c>
      <c r="B1297" t="str">
        <f>VLOOKUP(A1297,'Customer Names'!$A$2:$E$2336,5,)</f>
        <v xml:space="preserve">  Alison</v>
      </c>
      <c r="C1297">
        <f>VLOOKUP(A1297,'Medical Examinations'!$B$2:$K$2337,2,)</f>
        <v>38.479999999999997</v>
      </c>
      <c r="D1297">
        <f>VLOOKUP(A1297,'Medical Examinations'!$B$2:$K$2337,3,0)</f>
        <v>6.02</v>
      </c>
      <c r="E1297" t="str">
        <f>VLOOKUP(A1297,'Medical Examinations'!$B$2:$K$2336,4,0)</f>
        <v>No</v>
      </c>
      <c r="F1297" t="str">
        <f>VLOOKUP(A1297,'Medical Examinations'!$B$2:$K$2337,5,0)</f>
        <v>No</v>
      </c>
      <c r="G1297" t="str">
        <f>VLOOKUP(A1297,'Medical Examinations'!$B$2:$K$2337,6,0)</f>
        <v>No</v>
      </c>
      <c r="H1297">
        <f>VLOOKUP(A1297,'Medical Examinations'!$B$2:$K$2337,7,0)</f>
        <v>1</v>
      </c>
      <c r="I1297" t="str">
        <f>VLOOKUP(A1297,'Medical Examinations'!$B$2:$K$2337,8,0)</f>
        <v>No</v>
      </c>
      <c r="J1297" t="str">
        <f>VLOOKUP(A1297,'Medical Examinations'!$B$2:$K$2337,9,0)</f>
        <v>Obesity</v>
      </c>
      <c r="K1297" t="str">
        <f>VLOOKUP(A1297,'Medical Examinations'!$B$2:$K$2337,10,0)</f>
        <v>Prediabetes</v>
      </c>
      <c r="L1297" s="14" t="e">
        <f>VLOOKUP(A1297,'Hospitalisation Details'!B1297:L3642,10,0)</f>
        <v>#N/A</v>
      </c>
      <c r="M1297">
        <f>VLOOKUP(A1297,'Hospitalisation Details'!$B$2:$L$2347,6,0)</f>
        <v>8466.35</v>
      </c>
      <c r="N1297" t="str">
        <f>VLOOKUP(A1297,'Hospitalisation Details'!$B$2:$L$2347,7,0)</f>
        <v>tier - 2</v>
      </c>
      <c r="O1297" t="str">
        <f>VLOOKUP(A1297,'Hospitalisation Details'!$B$2:$L$2347,8,0)</f>
        <v>tier - 2</v>
      </c>
      <c r="P1297" t="str">
        <f>VLOOKUP(A1297,'Hospitalisation Details'!$B$2:$L$2347,9,0)</f>
        <v>R1012</v>
      </c>
      <c r="Q1297">
        <f>VLOOKUP(A1297,'Hospitalisation Details'!$B$2:$L$2347,11,0)</f>
        <v>30</v>
      </c>
    </row>
    <row r="1298" spans="1:17" ht="15.6" x14ac:dyDescent="0.3">
      <c r="A1298" s="1" t="s">
        <v>1074</v>
      </c>
      <c r="B1298" t="str">
        <f>VLOOKUP(A1298,'Customer Names'!$A$2:$E$2336,5,)</f>
        <v xml:space="preserve">  Neil K</v>
      </c>
      <c r="C1298">
        <f>VLOOKUP(A1298,'Medical Examinations'!$B$2:$K$2337,2,)</f>
        <v>36.200000000000003</v>
      </c>
      <c r="D1298">
        <f>VLOOKUP(A1298,'Medical Examinations'!$B$2:$K$2337,3,0)</f>
        <v>4.62</v>
      </c>
      <c r="E1298" t="str">
        <f>VLOOKUP(A1298,'Medical Examinations'!$B$2:$K$2336,4,0)</f>
        <v>No</v>
      </c>
      <c r="F1298" t="str">
        <f>VLOOKUP(A1298,'Medical Examinations'!$B$2:$K$2337,5,0)</f>
        <v>No</v>
      </c>
      <c r="G1298" t="str">
        <f>VLOOKUP(A1298,'Medical Examinations'!$B$2:$K$2337,6,0)</f>
        <v>No</v>
      </c>
      <c r="H1298">
        <f>VLOOKUP(A1298,'Medical Examinations'!$B$2:$K$2337,7,0)</f>
        <v>2</v>
      </c>
      <c r="I1298" t="str">
        <f>VLOOKUP(A1298,'Medical Examinations'!$B$2:$K$2337,8,0)</f>
        <v>No</v>
      </c>
      <c r="J1298" t="str">
        <f>VLOOKUP(A1298,'Medical Examinations'!$B$2:$K$2337,9,0)</f>
        <v>Obesity</v>
      </c>
      <c r="K1298" t="str">
        <f>VLOOKUP(A1298,'Medical Examinations'!$B$2:$K$2337,10,0)</f>
        <v>Normal</v>
      </c>
      <c r="L1298" s="14" t="e">
        <f>VLOOKUP(A1298,'Hospitalisation Details'!B1298:L3643,10,0)</f>
        <v>#N/A</v>
      </c>
      <c r="M1298">
        <f>VLOOKUP(A1298,'Hospitalisation Details'!$B$2:$L$2347,6,0)</f>
        <v>8457.82</v>
      </c>
      <c r="N1298" t="str">
        <f>VLOOKUP(A1298,'Hospitalisation Details'!$B$2:$L$2347,7,0)</f>
        <v>tier - 2</v>
      </c>
      <c r="O1298" t="str">
        <f>VLOOKUP(A1298,'Hospitalisation Details'!$B$2:$L$2347,8,0)</f>
        <v>tier - 3</v>
      </c>
      <c r="P1298" t="str">
        <f>VLOOKUP(A1298,'Hospitalisation Details'!$B$2:$L$2347,9,0)</f>
        <v>R1011</v>
      </c>
      <c r="Q1298">
        <f>VLOOKUP(A1298,'Hospitalisation Details'!$B$2:$L$2347,11,0)</f>
        <v>50</v>
      </c>
    </row>
    <row r="1299" spans="1:17" ht="15.6" x14ac:dyDescent="0.3">
      <c r="A1299" s="1" t="s">
        <v>1073</v>
      </c>
      <c r="B1299" t="str">
        <f>VLOOKUP(A1299,'Customer Names'!$A$2:$E$2336,5,)</f>
        <v xml:space="preserve">  Anne Hunter</v>
      </c>
      <c r="C1299">
        <f>VLOOKUP(A1299,'Medical Examinations'!$B$2:$K$2337,2,)</f>
        <v>27.13</v>
      </c>
      <c r="D1299">
        <f>VLOOKUP(A1299,'Medical Examinations'!$B$2:$K$2337,3,0)</f>
        <v>5.59</v>
      </c>
      <c r="E1299" t="str">
        <f>VLOOKUP(A1299,'Medical Examinations'!$B$2:$K$2336,4,0)</f>
        <v>No</v>
      </c>
      <c r="F1299" t="str">
        <f>VLOOKUP(A1299,'Medical Examinations'!$B$2:$K$2337,5,0)</f>
        <v>No</v>
      </c>
      <c r="G1299" t="str">
        <f>VLOOKUP(A1299,'Medical Examinations'!$B$2:$K$2337,6,0)</f>
        <v>No</v>
      </c>
      <c r="H1299">
        <f>VLOOKUP(A1299,'Medical Examinations'!$B$2:$K$2337,7,0)</f>
        <v>1</v>
      </c>
      <c r="I1299" t="str">
        <f>VLOOKUP(A1299,'Medical Examinations'!$B$2:$K$2337,8,0)</f>
        <v>No</v>
      </c>
      <c r="J1299" t="str">
        <f>VLOOKUP(A1299,'Medical Examinations'!$B$2:$K$2337,9,0)</f>
        <v>Overweight</v>
      </c>
      <c r="K1299" t="str">
        <f>VLOOKUP(A1299,'Medical Examinations'!$B$2:$K$2337,10,0)</f>
        <v>Normal</v>
      </c>
      <c r="L1299" s="14" t="e">
        <f>VLOOKUP(A1299,'Hospitalisation Details'!B1299:L3644,10,0)</f>
        <v>#N/A</v>
      </c>
      <c r="M1299">
        <f>VLOOKUP(A1299,'Hospitalisation Details'!$B$2:$L$2347,6,0)</f>
        <v>8450.82</v>
      </c>
      <c r="N1299" t="str">
        <f>VLOOKUP(A1299,'Hospitalisation Details'!$B$2:$L$2347,7,0)</f>
        <v>tier - 2</v>
      </c>
      <c r="O1299" t="str">
        <f>VLOOKUP(A1299,'Hospitalisation Details'!$B$2:$L$2347,8,0)</f>
        <v>tier - 2</v>
      </c>
      <c r="P1299" t="str">
        <f>VLOOKUP(A1299,'Hospitalisation Details'!$B$2:$L$2347,9,0)</f>
        <v>R1025</v>
      </c>
      <c r="Q1299">
        <f>VLOOKUP(A1299,'Hospitalisation Details'!$B$2:$L$2347,11,0)</f>
        <v>38</v>
      </c>
    </row>
    <row r="1300" spans="1:17" ht="15.6" x14ac:dyDescent="0.3">
      <c r="A1300" s="1" t="s">
        <v>1072</v>
      </c>
      <c r="B1300" t="str">
        <f>VLOOKUP(A1300,'Customer Names'!$A$2:$E$2336,5,)</f>
        <v xml:space="preserve">  Sandra</v>
      </c>
      <c r="C1300">
        <f>VLOOKUP(A1300,'Medical Examinations'!$B$2:$K$2337,2,)</f>
        <v>20.75</v>
      </c>
      <c r="D1300">
        <f>VLOOKUP(A1300,'Medical Examinations'!$B$2:$K$2337,3,0)</f>
        <v>5.18</v>
      </c>
      <c r="E1300" t="str">
        <f>VLOOKUP(A1300,'Medical Examinations'!$B$2:$K$2336,4,0)</f>
        <v>Yes</v>
      </c>
      <c r="F1300" t="str">
        <f>VLOOKUP(A1300,'Medical Examinations'!$B$2:$K$2337,5,0)</f>
        <v>No</v>
      </c>
      <c r="G1300" t="str">
        <f>VLOOKUP(A1300,'Medical Examinations'!$B$2:$K$2337,6,0)</f>
        <v>No</v>
      </c>
      <c r="H1300">
        <f>VLOOKUP(A1300,'Medical Examinations'!$B$2:$K$2337,7,0)</f>
        <v>2</v>
      </c>
      <c r="I1300" t="str">
        <f>VLOOKUP(A1300,'Medical Examinations'!$B$2:$K$2337,8,0)</f>
        <v>No</v>
      </c>
      <c r="J1300" t="str">
        <f>VLOOKUP(A1300,'Medical Examinations'!$B$2:$K$2337,9,0)</f>
        <v>Normal Weight</v>
      </c>
      <c r="K1300" t="str">
        <f>VLOOKUP(A1300,'Medical Examinations'!$B$2:$K$2337,10,0)</f>
        <v>Normal</v>
      </c>
      <c r="L1300" s="14" t="e">
        <f>VLOOKUP(A1300,'Hospitalisation Details'!B1300:L3645,10,0)</f>
        <v>#N/A</v>
      </c>
      <c r="M1300">
        <f>VLOOKUP(A1300,'Hospitalisation Details'!$B$2:$L$2347,6,0)</f>
        <v>8448.66</v>
      </c>
      <c r="N1300" t="str">
        <f>VLOOKUP(A1300,'Hospitalisation Details'!$B$2:$L$2347,7,0)</f>
        <v>tier - 3</v>
      </c>
      <c r="O1300" t="str">
        <f>VLOOKUP(A1300,'Hospitalisation Details'!$B$2:$L$2347,8,0)</f>
        <v>tier - 1</v>
      </c>
      <c r="P1300" t="str">
        <f>VLOOKUP(A1300,'Hospitalisation Details'!$B$2:$L$2347,9,0)</f>
        <v>R1013</v>
      </c>
      <c r="Q1300">
        <f>VLOOKUP(A1300,'Hospitalisation Details'!$B$2:$L$2347,11,0)</f>
        <v>56</v>
      </c>
    </row>
    <row r="1301" spans="1:17" ht="15.6" x14ac:dyDescent="0.3">
      <c r="A1301" s="1" t="s">
        <v>1071</v>
      </c>
      <c r="B1301" t="str">
        <f>VLOOKUP(A1301,'Customer Names'!$A$2:$E$2336,5,)</f>
        <v xml:space="preserve">  Robert</v>
      </c>
      <c r="C1301">
        <f>VLOOKUP(A1301,'Medical Examinations'!$B$2:$K$2337,2,)</f>
        <v>26.6</v>
      </c>
      <c r="D1301">
        <f>VLOOKUP(A1301,'Medical Examinations'!$B$2:$K$2337,3,0)</f>
        <v>6.29</v>
      </c>
      <c r="E1301" t="str">
        <f>VLOOKUP(A1301,'Medical Examinations'!$B$2:$K$2336,4,0)</f>
        <v>No</v>
      </c>
      <c r="F1301" t="str">
        <f>VLOOKUP(A1301,'Medical Examinations'!$B$2:$K$2337,5,0)</f>
        <v>No</v>
      </c>
      <c r="G1301" t="str">
        <f>VLOOKUP(A1301,'Medical Examinations'!$B$2:$K$2337,6,0)</f>
        <v>No</v>
      </c>
      <c r="H1301">
        <f>VLOOKUP(A1301,'Medical Examinations'!$B$2:$K$2337,7,0)</f>
        <v>2</v>
      </c>
      <c r="I1301" t="str">
        <f>VLOOKUP(A1301,'Medical Examinations'!$B$2:$K$2337,8,0)</f>
        <v>No</v>
      </c>
      <c r="J1301" t="str">
        <f>VLOOKUP(A1301,'Medical Examinations'!$B$2:$K$2337,9,0)</f>
        <v>Overweight</v>
      </c>
      <c r="K1301" t="str">
        <f>VLOOKUP(A1301,'Medical Examinations'!$B$2:$K$2337,10,0)</f>
        <v>Prediabetes</v>
      </c>
      <c r="L1301" s="14" t="e">
        <f>VLOOKUP(A1301,'Hospitalisation Details'!B1301:L3646,10,0)</f>
        <v>#N/A</v>
      </c>
      <c r="M1301">
        <f>VLOOKUP(A1301,'Hospitalisation Details'!$B$2:$L$2347,6,0)</f>
        <v>8444.4699999999993</v>
      </c>
      <c r="N1301" t="str">
        <f>VLOOKUP(A1301,'Hospitalisation Details'!$B$2:$L$2347,7,0)</f>
        <v>tier - 3</v>
      </c>
      <c r="O1301" t="str">
        <f>VLOOKUP(A1301,'Hospitalisation Details'!$B$2:$L$2347,8,0)</f>
        <v>tier - 1</v>
      </c>
      <c r="P1301" t="str">
        <f>VLOOKUP(A1301,'Hospitalisation Details'!$B$2:$L$2347,9,0)</f>
        <v>R1011</v>
      </c>
      <c r="Q1301">
        <f>VLOOKUP(A1301,'Hospitalisation Details'!$B$2:$L$2347,11,0)</f>
        <v>50</v>
      </c>
    </row>
    <row r="1302" spans="1:17" ht="15.6" x14ac:dyDescent="0.3">
      <c r="A1302" s="1" t="s">
        <v>1070</v>
      </c>
      <c r="B1302" t="str">
        <f>VLOOKUP(A1302,'Customer Names'!$A$2:$E$2336,5,)</f>
        <v xml:space="preserve">  Rodney</v>
      </c>
      <c r="C1302">
        <f>VLOOKUP(A1302,'Medical Examinations'!$B$2:$K$2337,2,)</f>
        <v>25.3</v>
      </c>
      <c r="D1302">
        <f>VLOOKUP(A1302,'Medical Examinations'!$B$2:$K$2337,3,0)</f>
        <v>4.49</v>
      </c>
      <c r="E1302" t="str">
        <f>VLOOKUP(A1302,'Medical Examinations'!$B$2:$K$2336,4,0)</f>
        <v>No</v>
      </c>
      <c r="F1302" t="str">
        <f>VLOOKUP(A1302,'Medical Examinations'!$B$2:$K$2337,5,0)</f>
        <v>No</v>
      </c>
      <c r="G1302" t="str">
        <f>VLOOKUP(A1302,'Medical Examinations'!$B$2:$K$2337,6,0)</f>
        <v>No</v>
      </c>
      <c r="H1302">
        <f>VLOOKUP(A1302,'Medical Examinations'!$B$2:$K$2337,7,0)</f>
        <v>2</v>
      </c>
      <c r="I1302" t="str">
        <f>VLOOKUP(A1302,'Medical Examinations'!$B$2:$K$2337,8,0)</f>
        <v>No</v>
      </c>
      <c r="J1302" t="str">
        <f>VLOOKUP(A1302,'Medical Examinations'!$B$2:$K$2337,9,0)</f>
        <v>Overweight</v>
      </c>
      <c r="K1302" t="str">
        <f>VLOOKUP(A1302,'Medical Examinations'!$B$2:$K$2337,10,0)</f>
        <v>Normal</v>
      </c>
      <c r="L1302" s="14" t="e">
        <f>VLOOKUP(A1302,'Hospitalisation Details'!B1302:L3647,10,0)</f>
        <v>#N/A</v>
      </c>
      <c r="M1302">
        <f>VLOOKUP(A1302,'Hospitalisation Details'!$B$2:$L$2347,6,0)</f>
        <v>8442.67</v>
      </c>
      <c r="N1302" t="str">
        <f>VLOOKUP(A1302,'Hospitalisation Details'!$B$2:$L$2347,7,0)</f>
        <v>tier - 2</v>
      </c>
      <c r="O1302" t="str">
        <f>VLOOKUP(A1302,'Hospitalisation Details'!$B$2:$L$2347,8,0)</f>
        <v>tier - 3</v>
      </c>
      <c r="P1302" t="str">
        <f>VLOOKUP(A1302,'Hospitalisation Details'!$B$2:$L$2347,9,0)</f>
        <v>R1013</v>
      </c>
      <c r="Q1302">
        <f>VLOOKUP(A1302,'Hospitalisation Details'!$B$2:$L$2347,11,0)</f>
        <v>50</v>
      </c>
    </row>
    <row r="1303" spans="1:17" ht="15.6" x14ac:dyDescent="0.3">
      <c r="A1303" s="1" t="s">
        <v>1069</v>
      </c>
      <c r="B1303" t="str">
        <f>VLOOKUP(A1303,'Customer Names'!$A$2:$E$2336,5,)</f>
        <v xml:space="preserve">  Carl R</v>
      </c>
      <c r="C1303">
        <f>VLOOKUP(A1303,'Medical Examinations'!$B$2:$K$2337,2,)</f>
        <v>18.84</v>
      </c>
      <c r="D1303">
        <f>VLOOKUP(A1303,'Medical Examinations'!$B$2:$K$2337,3,0)</f>
        <v>11.82</v>
      </c>
      <c r="E1303" t="str">
        <f>VLOOKUP(A1303,'Medical Examinations'!$B$2:$K$2336,4,0)</f>
        <v>Yes</v>
      </c>
      <c r="F1303" t="str">
        <f>VLOOKUP(A1303,'Medical Examinations'!$B$2:$K$2337,5,0)</f>
        <v>No</v>
      </c>
      <c r="G1303" t="str">
        <f>VLOOKUP(A1303,'Medical Examinations'!$B$2:$K$2337,6,0)</f>
        <v>Yes</v>
      </c>
      <c r="H1303">
        <f>VLOOKUP(A1303,'Medical Examinations'!$B$2:$K$2337,7,0)</f>
        <v>1</v>
      </c>
      <c r="I1303" t="str">
        <f>VLOOKUP(A1303,'Medical Examinations'!$B$2:$K$2337,8,0)</f>
        <v>No</v>
      </c>
      <c r="J1303" t="str">
        <f>VLOOKUP(A1303,'Medical Examinations'!$B$2:$K$2337,9,0)</f>
        <v>Normal Weight</v>
      </c>
      <c r="K1303" t="str">
        <f>VLOOKUP(A1303,'Medical Examinations'!$B$2:$K$2337,10,0)</f>
        <v>Diabetes</v>
      </c>
      <c r="L1303" s="14" t="e">
        <f>VLOOKUP(A1303,'Hospitalisation Details'!B1303:L3648,10,0)</f>
        <v>#N/A</v>
      </c>
      <c r="M1303">
        <f>VLOOKUP(A1303,'Hospitalisation Details'!$B$2:$L$2347,6,0)</f>
        <v>8440.0499999999993</v>
      </c>
      <c r="N1303" t="str">
        <f>VLOOKUP(A1303,'Hospitalisation Details'!$B$2:$L$2347,7,0)</f>
        <v>tier - 3</v>
      </c>
      <c r="O1303" t="str">
        <f>VLOOKUP(A1303,'Hospitalisation Details'!$B$2:$L$2347,8,0)</f>
        <v>tier - 2</v>
      </c>
      <c r="P1303" t="str">
        <f>VLOOKUP(A1303,'Hospitalisation Details'!$B$2:$L$2347,9,0)</f>
        <v>R1013</v>
      </c>
      <c r="Q1303">
        <f>VLOOKUP(A1303,'Hospitalisation Details'!$B$2:$L$2347,11,0)</f>
        <v>59</v>
      </c>
    </row>
    <row r="1304" spans="1:17" ht="15.6" x14ac:dyDescent="0.3">
      <c r="A1304" s="1" t="s">
        <v>1068</v>
      </c>
      <c r="B1304" t="str">
        <f>VLOOKUP(A1304,'Customer Names'!$A$2:$E$2336,5,)</f>
        <v xml:space="preserve">  Maximilian</v>
      </c>
      <c r="C1304">
        <f>VLOOKUP(A1304,'Medical Examinations'!$B$2:$K$2337,2,)</f>
        <v>19.57</v>
      </c>
      <c r="D1304">
        <f>VLOOKUP(A1304,'Medical Examinations'!$B$2:$K$2337,3,0)</f>
        <v>7.41</v>
      </c>
      <c r="E1304" t="str">
        <f>VLOOKUP(A1304,'Medical Examinations'!$B$2:$K$2336,4,0)</f>
        <v>Yes</v>
      </c>
      <c r="F1304" t="str">
        <f>VLOOKUP(A1304,'Medical Examinations'!$B$2:$K$2337,5,0)</f>
        <v>No</v>
      </c>
      <c r="G1304" t="str">
        <f>VLOOKUP(A1304,'Medical Examinations'!$B$2:$K$2337,6,0)</f>
        <v>No</v>
      </c>
      <c r="H1304">
        <f>VLOOKUP(A1304,'Medical Examinations'!$B$2:$K$2337,7,0)</f>
        <v>1</v>
      </c>
      <c r="I1304" t="str">
        <f>VLOOKUP(A1304,'Medical Examinations'!$B$2:$K$2337,8,0)</f>
        <v>No</v>
      </c>
      <c r="J1304" t="str">
        <f>VLOOKUP(A1304,'Medical Examinations'!$B$2:$K$2337,9,0)</f>
        <v>Normal Weight</v>
      </c>
      <c r="K1304" t="str">
        <f>VLOOKUP(A1304,'Medical Examinations'!$B$2:$K$2337,10,0)</f>
        <v>Diabetes</v>
      </c>
      <c r="L1304" s="14" t="e">
        <f>VLOOKUP(A1304,'Hospitalisation Details'!B1304:L3649,10,0)</f>
        <v>#N/A</v>
      </c>
      <c r="M1304">
        <f>VLOOKUP(A1304,'Hospitalisation Details'!$B$2:$L$2347,6,0)</f>
        <v>8428.07</v>
      </c>
      <c r="N1304" t="str">
        <f>VLOOKUP(A1304,'Hospitalisation Details'!$B$2:$L$2347,7,0)</f>
        <v>tier - 3</v>
      </c>
      <c r="O1304" t="str">
        <f>VLOOKUP(A1304,'Hospitalisation Details'!$B$2:$L$2347,8,0)</f>
        <v>tier - 2</v>
      </c>
      <c r="P1304" t="str">
        <f>VLOOKUP(A1304,'Hospitalisation Details'!$B$2:$L$2347,9,0)</f>
        <v>R1012</v>
      </c>
      <c r="Q1304">
        <f>VLOOKUP(A1304,'Hospitalisation Details'!$B$2:$L$2347,11,0)</f>
        <v>47</v>
      </c>
    </row>
    <row r="1305" spans="1:17" ht="15.6" x14ac:dyDescent="0.3">
      <c r="A1305" s="1" t="s">
        <v>1067</v>
      </c>
      <c r="B1305" t="str">
        <f>VLOOKUP(A1305,'Customer Names'!$A$2:$E$2336,5,)</f>
        <v xml:space="preserve">  Erik</v>
      </c>
      <c r="C1305">
        <f>VLOOKUP(A1305,'Medical Examinations'!$B$2:$K$2337,2,)</f>
        <v>30.495000000000001</v>
      </c>
      <c r="D1305">
        <f>VLOOKUP(A1305,'Medical Examinations'!$B$2:$K$2337,3,0)</f>
        <v>5.97</v>
      </c>
      <c r="E1305" t="str">
        <f>VLOOKUP(A1305,'Medical Examinations'!$B$2:$K$2336,4,0)</f>
        <v>No</v>
      </c>
      <c r="F1305" t="str">
        <f>VLOOKUP(A1305,'Medical Examinations'!$B$2:$K$2337,5,0)</f>
        <v>No</v>
      </c>
      <c r="G1305" t="str">
        <f>VLOOKUP(A1305,'Medical Examinations'!$B$2:$K$2337,6,0)</f>
        <v>No</v>
      </c>
      <c r="H1305">
        <f>VLOOKUP(A1305,'Medical Examinations'!$B$2:$K$2337,7,0)</f>
        <v>0</v>
      </c>
      <c r="I1305" t="str">
        <f>VLOOKUP(A1305,'Medical Examinations'!$B$2:$K$2337,8,0)</f>
        <v>No</v>
      </c>
      <c r="J1305" t="str">
        <f>VLOOKUP(A1305,'Medical Examinations'!$B$2:$K$2337,9,0)</f>
        <v>Obesity</v>
      </c>
      <c r="K1305" t="str">
        <f>VLOOKUP(A1305,'Medical Examinations'!$B$2:$K$2337,10,0)</f>
        <v>Prediabetes</v>
      </c>
      <c r="L1305" s="14" t="e">
        <f>VLOOKUP(A1305,'Hospitalisation Details'!B1305:L3650,10,0)</f>
        <v>#N/A</v>
      </c>
      <c r="M1305">
        <f>VLOOKUP(A1305,'Hospitalisation Details'!$B$2:$L$2347,6,0)</f>
        <v>8413.4599999999991</v>
      </c>
      <c r="N1305" t="str">
        <f>VLOOKUP(A1305,'Hospitalisation Details'!$B$2:$L$2347,7,0)</f>
        <v>tier - 3</v>
      </c>
      <c r="O1305" t="str">
        <f>VLOOKUP(A1305,'Hospitalisation Details'!$B$2:$L$2347,8,0)</f>
        <v>tier - 1</v>
      </c>
      <c r="P1305" t="str">
        <f>VLOOKUP(A1305,'Hospitalisation Details'!$B$2:$L$2347,9,0)</f>
        <v>R1012</v>
      </c>
      <c r="Q1305">
        <f>VLOOKUP(A1305,'Hospitalisation Details'!$B$2:$L$2347,11,0)</f>
        <v>45</v>
      </c>
    </row>
    <row r="1306" spans="1:17" ht="15.6" x14ac:dyDescent="0.3">
      <c r="A1306" s="1" t="s">
        <v>1066</v>
      </c>
      <c r="B1306" t="str">
        <f>VLOOKUP(A1306,'Customer Names'!$A$2:$E$2336,5,)</f>
        <v xml:space="preserve">  Christopher</v>
      </c>
      <c r="C1306">
        <f>VLOOKUP(A1306,'Medical Examinations'!$B$2:$K$2337,2,)</f>
        <v>30.114999999999998</v>
      </c>
      <c r="D1306">
        <f>VLOOKUP(A1306,'Medical Examinations'!$B$2:$K$2337,3,0)</f>
        <v>5.74</v>
      </c>
      <c r="E1306" t="str">
        <f>VLOOKUP(A1306,'Medical Examinations'!$B$2:$K$2336,4,0)</f>
        <v>No</v>
      </c>
      <c r="F1306" t="str">
        <f>VLOOKUP(A1306,'Medical Examinations'!$B$2:$K$2337,5,0)</f>
        <v>No</v>
      </c>
      <c r="G1306" t="str">
        <f>VLOOKUP(A1306,'Medical Examinations'!$B$2:$K$2337,6,0)</f>
        <v>Yes</v>
      </c>
      <c r="H1306">
        <f>VLOOKUP(A1306,'Medical Examinations'!$B$2:$K$2337,7,0)</f>
        <v>1</v>
      </c>
      <c r="I1306" t="str">
        <f>VLOOKUP(A1306,'Medical Examinations'!$B$2:$K$2337,8,0)</f>
        <v>No</v>
      </c>
      <c r="J1306" t="str">
        <f>VLOOKUP(A1306,'Medical Examinations'!$B$2:$K$2337,9,0)</f>
        <v>Obesity</v>
      </c>
      <c r="K1306" t="str">
        <f>VLOOKUP(A1306,'Medical Examinations'!$B$2:$K$2337,10,0)</f>
        <v>Prediabetes</v>
      </c>
      <c r="L1306" s="14" t="e">
        <f>VLOOKUP(A1306,'Hospitalisation Details'!B1306:L3651,10,0)</f>
        <v>#N/A</v>
      </c>
      <c r="M1306">
        <f>VLOOKUP(A1306,'Hospitalisation Details'!$B$2:$L$2347,6,0)</f>
        <v>8410.0499999999993</v>
      </c>
      <c r="N1306" t="str">
        <f>VLOOKUP(A1306,'Hospitalisation Details'!$B$2:$L$2347,7,0)</f>
        <v>tier - 2</v>
      </c>
      <c r="O1306" t="str">
        <f>VLOOKUP(A1306,'Hospitalisation Details'!$B$2:$L$2347,8,0)</f>
        <v>tier - 2</v>
      </c>
      <c r="P1306" t="str">
        <f>VLOOKUP(A1306,'Hospitalisation Details'!$B$2:$L$2347,9,0)</f>
        <v>R1012</v>
      </c>
      <c r="Q1306">
        <f>VLOOKUP(A1306,'Hospitalisation Details'!$B$2:$L$2347,11,0)</f>
        <v>43</v>
      </c>
    </row>
    <row r="1307" spans="1:17" ht="15.6" x14ac:dyDescent="0.3">
      <c r="A1307" s="1" t="s">
        <v>1065</v>
      </c>
      <c r="B1307" t="str">
        <f>VLOOKUP(A1307,'Customer Names'!$A$2:$E$2336,5,)</f>
        <v xml:space="preserve">  Eirik</v>
      </c>
      <c r="C1307">
        <f>VLOOKUP(A1307,'Medical Examinations'!$B$2:$K$2337,2,)</f>
        <v>24.78</v>
      </c>
      <c r="D1307">
        <f>VLOOKUP(A1307,'Medical Examinations'!$B$2:$K$2337,3,0)</f>
        <v>9.85</v>
      </c>
      <c r="E1307" t="str">
        <f>VLOOKUP(A1307,'Medical Examinations'!$B$2:$K$2336,4,0)</f>
        <v>No</v>
      </c>
      <c r="F1307" t="str">
        <f>VLOOKUP(A1307,'Medical Examinations'!$B$2:$K$2337,5,0)</f>
        <v>No</v>
      </c>
      <c r="G1307" t="str">
        <f>VLOOKUP(A1307,'Medical Examinations'!$B$2:$K$2337,6,0)</f>
        <v>No</v>
      </c>
      <c r="H1307">
        <f>VLOOKUP(A1307,'Medical Examinations'!$B$2:$K$2337,7,0)</f>
        <v>0</v>
      </c>
      <c r="I1307" t="str">
        <f>VLOOKUP(A1307,'Medical Examinations'!$B$2:$K$2337,8,0)</f>
        <v>No</v>
      </c>
      <c r="J1307" t="str">
        <f>VLOOKUP(A1307,'Medical Examinations'!$B$2:$K$2337,9,0)</f>
        <v>Normal Weight</v>
      </c>
      <c r="K1307" t="str">
        <f>VLOOKUP(A1307,'Medical Examinations'!$B$2:$K$2337,10,0)</f>
        <v>Diabetes</v>
      </c>
      <c r="L1307" s="14" t="e">
        <f>VLOOKUP(A1307,'Hospitalisation Details'!B1307:L3652,10,0)</f>
        <v>#N/A</v>
      </c>
      <c r="M1307">
        <f>VLOOKUP(A1307,'Hospitalisation Details'!$B$2:$L$2347,6,0)</f>
        <v>8400.01</v>
      </c>
      <c r="N1307" t="str">
        <f>VLOOKUP(A1307,'Hospitalisation Details'!$B$2:$L$2347,7,0)</f>
        <v>tier - 2</v>
      </c>
      <c r="O1307" t="str">
        <f>VLOOKUP(A1307,'Hospitalisation Details'!$B$2:$L$2347,8,0)</f>
        <v>tier - 3</v>
      </c>
      <c r="P1307" t="str">
        <f>VLOOKUP(A1307,'Hospitalisation Details'!$B$2:$L$2347,9,0)</f>
        <v>R1013</v>
      </c>
      <c r="Q1307">
        <f>VLOOKUP(A1307,'Hospitalisation Details'!$B$2:$L$2347,11,0)</f>
        <v>51</v>
      </c>
    </row>
    <row r="1308" spans="1:17" ht="15.6" x14ac:dyDescent="0.3">
      <c r="A1308" s="1" t="s">
        <v>1064</v>
      </c>
      <c r="B1308" t="str">
        <f>VLOOKUP(A1308,'Customer Names'!$A$2:$E$2336,5,)</f>
        <v xml:space="preserve">  Rik</v>
      </c>
      <c r="C1308">
        <f>VLOOKUP(A1308,'Medical Examinations'!$B$2:$K$2337,2,)</f>
        <v>24.77</v>
      </c>
      <c r="D1308">
        <f>VLOOKUP(A1308,'Medical Examinations'!$B$2:$K$2337,3,0)</f>
        <v>7.59</v>
      </c>
      <c r="E1308" t="str">
        <f>VLOOKUP(A1308,'Medical Examinations'!$B$2:$K$2336,4,0)</f>
        <v>No</v>
      </c>
      <c r="F1308" t="str">
        <f>VLOOKUP(A1308,'Medical Examinations'!$B$2:$K$2337,5,0)</f>
        <v>No</v>
      </c>
      <c r="G1308" t="str">
        <f>VLOOKUP(A1308,'Medical Examinations'!$B$2:$K$2337,6,0)</f>
        <v>No</v>
      </c>
      <c r="H1308">
        <f>VLOOKUP(A1308,'Medical Examinations'!$B$2:$K$2337,7,0)</f>
        <v>0</v>
      </c>
      <c r="I1308" t="str">
        <f>VLOOKUP(A1308,'Medical Examinations'!$B$2:$K$2337,8,0)</f>
        <v>No</v>
      </c>
      <c r="J1308" t="str">
        <f>VLOOKUP(A1308,'Medical Examinations'!$B$2:$K$2337,9,0)</f>
        <v>Normal Weight</v>
      </c>
      <c r="K1308" t="str">
        <f>VLOOKUP(A1308,'Medical Examinations'!$B$2:$K$2337,10,0)</f>
        <v>Diabetes</v>
      </c>
      <c r="L1308" s="14" t="e">
        <f>VLOOKUP(A1308,'Hospitalisation Details'!B1308:L3653,10,0)</f>
        <v>#N/A</v>
      </c>
      <c r="M1308">
        <f>VLOOKUP(A1308,'Hospitalisation Details'!$B$2:$L$2347,6,0)</f>
        <v>8396.6200000000008</v>
      </c>
      <c r="N1308" t="str">
        <f>VLOOKUP(A1308,'Hospitalisation Details'!$B$2:$L$2347,7,0)</f>
        <v>tier - 2</v>
      </c>
      <c r="O1308" t="str">
        <f>VLOOKUP(A1308,'Hospitalisation Details'!$B$2:$L$2347,8,0)</f>
        <v>tier - 3</v>
      </c>
      <c r="P1308" t="str">
        <f>VLOOKUP(A1308,'Hospitalisation Details'!$B$2:$L$2347,9,0)</f>
        <v>R1013</v>
      </c>
      <c r="Q1308">
        <f>VLOOKUP(A1308,'Hospitalisation Details'!$B$2:$L$2347,11,0)</f>
        <v>51</v>
      </c>
    </row>
    <row r="1309" spans="1:17" ht="15.6" x14ac:dyDescent="0.3">
      <c r="A1309" s="1" t="s">
        <v>1063</v>
      </c>
      <c r="B1309" t="str">
        <f>VLOOKUP(A1309,'Customer Names'!$A$2:$E$2336,5,)</f>
        <v xml:space="preserve">  Matthew R</v>
      </c>
      <c r="C1309">
        <f>VLOOKUP(A1309,'Medical Examinations'!$B$2:$K$2337,2,)</f>
        <v>16.579999999999998</v>
      </c>
      <c r="D1309">
        <f>VLOOKUP(A1309,'Medical Examinations'!$B$2:$K$2337,3,0)</f>
        <v>6.98</v>
      </c>
      <c r="E1309" t="str">
        <f>VLOOKUP(A1309,'Medical Examinations'!$B$2:$K$2336,4,0)</f>
        <v>Yes</v>
      </c>
      <c r="F1309" t="str">
        <f>VLOOKUP(A1309,'Medical Examinations'!$B$2:$K$2337,5,0)</f>
        <v>No</v>
      </c>
      <c r="G1309" t="str">
        <f>VLOOKUP(A1309,'Medical Examinations'!$B$2:$K$2337,6,0)</f>
        <v>Yes</v>
      </c>
      <c r="H1309">
        <f>VLOOKUP(A1309,'Medical Examinations'!$B$2:$K$2337,7,0)</f>
        <v>1</v>
      </c>
      <c r="I1309" t="str">
        <f>VLOOKUP(A1309,'Medical Examinations'!$B$2:$K$2337,8,0)</f>
        <v>No</v>
      </c>
      <c r="J1309" t="str">
        <f>VLOOKUP(A1309,'Medical Examinations'!$B$2:$K$2337,9,0)</f>
        <v>Underweight</v>
      </c>
      <c r="K1309" t="str">
        <f>VLOOKUP(A1309,'Medical Examinations'!$B$2:$K$2337,10,0)</f>
        <v>Diabetes</v>
      </c>
      <c r="L1309" s="14" t="e">
        <f>VLOOKUP(A1309,'Hospitalisation Details'!B1309:L3654,10,0)</f>
        <v>#N/A</v>
      </c>
      <c r="M1309">
        <f>VLOOKUP(A1309,'Hospitalisation Details'!$B$2:$L$2347,6,0)</f>
        <v>8355.5400000000009</v>
      </c>
      <c r="N1309" t="str">
        <f>VLOOKUP(A1309,'Hospitalisation Details'!$B$2:$L$2347,7,0)</f>
        <v>tier - 3</v>
      </c>
      <c r="O1309" t="str">
        <f>VLOOKUP(A1309,'Hospitalisation Details'!$B$2:$L$2347,8,0)</f>
        <v>tier - 3</v>
      </c>
      <c r="P1309" t="str">
        <f>VLOOKUP(A1309,'Hospitalisation Details'!$B$2:$L$2347,9,0)</f>
        <v>R1012</v>
      </c>
      <c r="Q1309">
        <f>VLOOKUP(A1309,'Hospitalisation Details'!$B$2:$L$2347,11,0)</f>
        <v>59</v>
      </c>
    </row>
    <row r="1310" spans="1:17" ht="15.6" x14ac:dyDescent="0.3">
      <c r="A1310" s="1" t="s">
        <v>1062</v>
      </c>
      <c r="B1310" t="str">
        <f>VLOOKUP(A1310,'Customer Names'!$A$2:$E$2336,5,)</f>
        <v xml:space="preserve">  Daniel G</v>
      </c>
      <c r="C1310">
        <f>VLOOKUP(A1310,'Medical Examinations'!$B$2:$K$2337,2,)</f>
        <v>38.17</v>
      </c>
      <c r="D1310">
        <f>VLOOKUP(A1310,'Medical Examinations'!$B$2:$K$2337,3,0)</f>
        <v>4.7300000000000004</v>
      </c>
      <c r="E1310" t="str">
        <f>VLOOKUP(A1310,'Medical Examinations'!$B$2:$K$2336,4,0)</f>
        <v>Yes</v>
      </c>
      <c r="F1310" t="str">
        <f>VLOOKUP(A1310,'Medical Examinations'!$B$2:$K$2337,5,0)</f>
        <v>No</v>
      </c>
      <c r="G1310" t="str">
        <f>VLOOKUP(A1310,'Medical Examinations'!$B$2:$K$2337,6,0)</f>
        <v>No</v>
      </c>
      <c r="H1310">
        <f>VLOOKUP(A1310,'Medical Examinations'!$B$2:$K$2337,7,0)</f>
        <v>0</v>
      </c>
      <c r="I1310" t="str">
        <f>VLOOKUP(A1310,'Medical Examinations'!$B$2:$K$2337,8,0)</f>
        <v>No</v>
      </c>
      <c r="J1310" t="str">
        <f>VLOOKUP(A1310,'Medical Examinations'!$B$2:$K$2337,9,0)</f>
        <v>Obesity</v>
      </c>
      <c r="K1310" t="str">
        <f>VLOOKUP(A1310,'Medical Examinations'!$B$2:$K$2337,10,0)</f>
        <v>Normal</v>
      </c>
      <c r="L1310" s="14" t="e">
        <f>VLOOKUP(A1310,'Hospitalisation Details'!B1310:L3655,10,0)</f>
        <v>#N/A</v>
      </c>
      <c r="M1310">
        <f>VLOOKUP(A1310,'Hospitalisation Details'!$B$2:$L$2347,6,0)</f>
        <v>8347.16</v>
      </c>
      <c r="N1310" t="str">
        <f>VLOOKUP(A1310,'Hospitalisation Details'!$B$2:$L$2347,7,0)</f>
        <v>tier - 2</v>
      </c>
      <c r="O1310" t="str">
        <f>VLOOKUP(A1310,'Hospitalisation Details'!$B$2:$L$2347,8,0)</f>
        <v>tier - 1</v>
      </c>
      <c r="P1310" t="str">
        <f>VLOOKUP(A1310,'Hospitalisation Details'!$B$2:$L$2347,9,0)</f>
        <v>R1013</v>
      </c>
      <c r="Q1310">
        <f>VLOOKUP(A1310,'Hospitalisation Details'!$B$2:$L$2347,11,0)</f>
        <v>46</v>
      </c>
    </row>
    <row r="1311" spans="1:17" ht="15.6" x14ac:dyDescent="0.3">
      <c r="A1311" s="1" t="s">
        <v>1061</v>
      </c>
      <c r="B1311" t="str">
        <f>VLOOKUP(A1311,'Customer Names'!$A$2:$E$2336,5,)</f>
        <v xml:space="preserve">  Yannick</v>
      </c>
      <c r="C1311">
        <f>VLOOKUP(A1311,'Medical Examinations'!$B$2:$K$2337,2,)</f>
        <v>39.424999999999997</v>
      </c>
      <c r="D1311">
        <f>VLOOKUP(A1311,'Medical Examinations'!$B$2:$K$2337,3,0)</f>
        <v>4.76</v>
      </c>
      <c r="E1311" t="str">
        <f>VLOOKUP(A1311,'Medical Examinations'!$B$2:$K$2336,4,0)</f>
        <v>Yes</v>
      </c>
      <c r="F1311" t="str">
        <f>VLOOKUP(A1311,'Medical Examinations'!$B$2:$K$2337,5,0)</f>
        <v>No</v>
      </c>
      <c r="G1311" t="str">
        <f>VLOOKUP(A1311,'Medical Examinations'!$B$2:$K$2337,6,0)</f>
        <v>No</v>
      </c>
      <c r="H1311">
        <f>VLOOKUP(A1311,'Medical Examinations'!$B$2:$K$2337,7,0)</f>
        <v>0</v>
      </c>
      <c r="I1311" t="str">
        <f>VLOOKUP(A1311,'Medical Examinations'!$B$2:$K$2337,8,0)</f>
        <v>No</v>
      </c>
      <c r="J1311" t="str">
        <f>VLOOKUP(A1311,'Medical Examinations'!$B$2:$K$2337,9,0)</f>
        <v>Obesity</v>
      </c>
      <c r="K1311" t="str">
        <f>VLOOKUP(A1311,'Medical Examinations'!$B$2:$K$2337,10,0)</f>
        <v>Normal</v>
      </c>
      <c r="L1311" s="14" t="e">
        <f>VLOOKUP(A1311,'Hospitalisation Details'!B1311:L3656,10,0)</f>
        <v>#N/A</v>
      </c>
      <c r="M1311">
        <f>VLOOKUP(A1311,'Hospitalisation Details'!$B$2:$L$2347,6,0)</f>
        <v>8342.91</v>
      </c>
      <c r="N1311" t="str">
        <f>VLOOKUP(A1311,'Hospitalisation Details'!$B$2:$L$2347,7,0)</f>
        <v>tier - 3</v>
      </c>
      <c r="O1311" t="str">
        <f>VLOOKUP(A1311,'Hospitalisation Details'!$B$2:$L$2347,8,0)</f>
        <v>tier - 1</v>
      </c>
      <c r="P1311" t="str">
        <f>VLOOKUP(A1311,'Hospitalisation Details'!$B$2:$L$2347,9,0)</f>
        <v>R1016</v>
      </c>
      <c r="Q1311">
        <f>VLOOKUP(A1311,'Hospitalisation Details'!$B$2:$L$2347,11,0)</f>
        <v>46</v>
      </c>
    </row>
    <row r="1312" spans="1:17" ht="15.6" x14ac:dyDescent="0.3">
      <c r="A1312" s="1" t="s">
        <v>1060</v>
      </c>
      <c r="B1312" t="str">
        <f>VLOOKUP(A1312,'Customer Names'!$A$2:$E$2336,5,)</f>
        <v xml:space="preserve">  Sean R</v>
      </c>
      <c r="C1312">
        <f>VLOOKUP(A1312,'Medical Examinations'!$B$2:$K$2337,2,)</f>
        <v>33.44</v>
      </c>
      <c r="D1312">
        <f>VLOOKUP(A1312,'Medical Examinations'!$B$2:$K$2337,3,0)</f>
        <v>6.24</v>
      </c>
      <c r="E1312" t="str">
        <f>VLOOKUP(A1312,'Medical Examinations'!$B$2:$K$2336,4,0)</f>
        <v>Yes</v>
      </c>
      <c r="F1312" t="str">
        <f>VLOOKUP(A1312,'Medical Examinations'!$B$2:$K$2337,5,0)</f>
        <v>No</v>
      </c>
      <c r="G1312" t="str">
        <f>VLOOKUP(A1312,'Medical Examinations'!$B$2:$K$2337,6,0)</f>
        <v>No</v>
      </c>
      <c r="H1312">
        <f>VLOOKUP(A1312,'Medical Examinations'!$B$2:$K$2337,7,0)</f>
        <v>0</v>
      </c>
      <c r="I1312" t="str">
        <f>VLOOKUP(A1312,'Medical Examinations'!$B$2:$K$2337,8,0)</f>
        <v>No</v>
      </c>
      <c r="J1312" t="str">
        <f>VLOOKUP(A1312,'Medical Examinations'!$B$2:$K$2337,9,0)</f>
        <v>Obesity</v>
      </c>
      <c r="K1312" t="str">
        <f>VLOOKUP(A1312,'Medical Examinations'!$B$2:$K$2337,10,0)</f>
        <v>Prediabetes</v>
      </c>
      <c r="L1312" s="14" t="e">
        <f>VLOOKUP(A1312,'Hospitalisation Details'!B1312:L3657,10,0)</f>
        <v>#N/A</v>
      </c>
      <c r="M1312">
        <f>VLOOKUP(A1312,'Hospitalisation Details'!$B$2:$L$2347,6,0)</f>
        <v>8334.59</v>
      </c>
      <c r="N1312" t="str">
        <f>VLOOKUP(A1312,'Hospitalisation Details'!$B$2:$L$2347,7,0)</f>
        <v>tier - 3</v>
      </c>
      <c r="O1312" t="str">
        <f>VLOOKUP(A1312,'Hospitalisation Details'!$B$2:$L$2347,8,0)</f>
        <v>tier - 2</v>
      </c>
      <c r="P1312" t="str">
        <f>VLOOKUP(A1312,'Hospitalisation Details'!$B$2:$L$2347,9,0)</f>
        <v>R1016</v>
      </c>
      <c r="Q1312">
        <f>VLOOKUP(A1312,'Hospitalisation Details'!$B$2:$L$2347,11,0)</f>
        <v>46</v>
      </c>
    </row>
    <row r="1313" spans="1:17" ht="15.6" x14ac:dyDescent="0.3">
      <c r="A1313" s="1" t="s">
        <v>1059</v>
      </c>
      <c r="B1313" t="str">
        <f>VLOOKUP(A1313,'Customer Names'!$A$2:$E$2336,5,)</f>
        <v xml:space="preserve">  Peter</v>
      </c>
      <c r="C1313">
        <f>VLOOKUP(A1313,'Medical Examinations'!$B$2:$K$2337,2,)</f>
        <v>33.344999999999999</v>
      </c>
      <c r="D1313">
        <f>VLOOKUP(A1313,'Medical Examinations'!$B$2:$K$2337,3,0)</f>
        <v>5.44</v>
      </c>
      <c r="E1313" t="str">
        <f>VLOOKUP(A1313,'Medical Examinations'!$B$2:$K$2336,4,0)</f>
        <v>Yes</v>
      </c>
      <c r="F1313" t="str">
        <f>VLOOKUP(A1313,'Medical Examinations'!$B$2:$K$2337,5,0)</f>
        <v>No</v>
      </c>
      <c r="G1313" t="str">
        <f>VLOOKUP(A1313,'Medical Examinations'!$B$2:$K$2337,6,0)</f>
        <v>No</v>
      </c>
      <c r="H1313">
        <f>VLOOKUP(A1313,'Medical Examinations'!$B$2:$K$2337,7,0)</f>
        <v>0</v>
      </c>
      <c r="I1313" t="str">
        <f>VLOOKUP(A1313,'Medical Examinations'!$B$2:$K$2337,8,0)</f>
        <v>No</v>
      </c>
      <c r="J1313" t="str">
        <f>VLOOKUP(A1313,'Medical Examinations'!$B$2:$K$2337,9,0)</f>
        <v>Obesity</v>
      </c>
      <c r="K1313" t="str">
        <f>VLOOKUP(A1313,'Medical Examinations'!$B$2:$K$2337,10,0)</f>
        <v>Normal</v>
      </c>
      <c r="L1313" s="14" t="e">
        <f>VLOOKUP(A1313,'Hospitalisation Details'!B1313:L3658,10,0)</f>
        <v>#N/A</v>
      </c>
      <c r="M1313">
        <f>VLOOKUP(A1313,'Hospitalisation Details'!$B$2:$L$2347,6,0)</f>
        <v>8334.4599999999991</v>
      </c>
      <c r="N1313" t="str">
        <f>VLOOKUP(A1313,'Hospitalisation Details'!$B$2:$L$2347,7,0)</f>
        <v>tier - 3</v>
      </c>
      <c r="O1313" t="str">
        <f>VLOOKUP(A1313,'Hospitalisation Details'!$B$2:$L$2347,8,0)</f>
        <v>tier - 2</v>
      </c>
      <c r="P1313" t="str">
        <f>VLOOKUP(A1313,'Hospitalisation Details'!$B$2:$L$2347,9,0)</f>
        <v>R1016</v>
      </c>
      <c r="Q1313">
        <f>VLOOKUP(A1313,'Hospitalisation Details'!$B$2:$L$2347,11,0)</f>
        <v>46</v>
      </c>
    </row>
    <row r="1314" spans="1:17" ht="15.6" x14ac:dyDescent="0.3">
      <c r="A1314" s="1" t="s">
        <v>1058</v>
      </c>
      <c r="B1314" t="str">
        <f>VLOOKUP(A1314,'Customer Names'!$A$2:$E$2336,5,)</f>
        <v xml:space="preserve">  Sara A</v>
      </c>
      <c r="C1314">
        <f>VLOOKUP(A1314,'Medical Examinations'!$B$2:$K$2337,2,)</f>
        <v>38.79</v>
      </c>
      <c r="D1314">
        <f>VLOOKUP(A1314,'Medical Examinations'!$B$2:$K$2337,3,0)</f>
        <v>5.08</v>
      </c>
      <c r="E1314" t="str">
        <f>VLOOKUP(A1314,'Medical Examinations'!$B$2:$K$2336,4,0)</f>
        <v>No</v>
      </c>
      <c r="F1314" t="str">
        <f>VLOOKUP(A1314,'Medical Examinations'!$B$2:$K$2337,5,0)</f>
        <v>No</v>
      </c>
      <c r="G1314" t="str">
        <f>VLOOKUP(A1314,'Medical Examinations'!$B$2:$K$2337,6,0)</f>
        <v>Yes</v>
      </c>
      <c r="H1314">
        <f>VLOOKUP(A1314,'Medical Examinations'!$B$2:$K$2337,7,0)</f>
        <v>1</v>
      </c>
      <c r="I1314" t="str">
        <f>VLOOKUP(A1314,'Medical Examinations'!$B$2:$K$2337,8,0)</f>
        <v>No</v>
      </c>
      <c r="J1314" t="str">
        <f>VLOOKUP(A1314,'Medical Examinations'!$B$2:$K$2337,9,0)</f>
        <v>Obesity</v>
      </c>
      <c r="K1314" t="str">
        <f>VLOOKUP(A1314,'Medical Examinations'!$B$2:$K$2337,10,0)</f>
        <v>Normal</v>
      </c>
      <c r="L1314" s="14" t="e">
        <f>VLOOKUP(A1314,'Hospitalisation Details'!B1314:L3659,10,0)</f>
        <v>#N/A</v>
      </c>
      <c r="M1314">
        <f>VLOOKUP(A1314,'Hospitalisation Details'!$B$2:$L$2347,6,0)</f>
        <v>8314.65</v>
      </c>
      <c r="N1314" t="str">
        <f>VLOOKUP(A1314,'Hospitalisation Details'!$B$2:$L$2347,7,0)</f>
        <v>tier - 2</v>
      </c>
      <c r="O1314" t="str">
        <f>VLOOKUP(A1314,'Hospitalisation Details'!$B$2:$L$2347,8,0)</f>
        <v>tier - 1</v>
      </c>
      <c r="P1314" t="str">
        <f>VLOOKUP(A1314,'Hospitalisation Details'!$B$2:$L$2347,9,0)</f>
        <v>R1012</v>
      </c>
      <c r="Q1314">
        <f>VLOOKUP(A1314,'Hospitalisation Details'!$B$2:$L$2347,11,0)</f>
        <v>29</v>
      </c>
    </row>
    <row r="1315" spans="1:17" ht="15.6" x14ac:dyDescent="0.3">
      <c r="A1315" s="1" t="s">
        <v>1057</v>
      </c>
      <c r="B1315" t="str">
        <f>VLOOKUP(A1315,'Customer Names'!$A$2:$E$2336,5,)</f>
        <v xml:space="preserve">  Erin C</v>
      </c>
      <c r="C1315">
        <f>VLOOKUP(A1315,'Medical Examinations'!$B$2:$K$2337,2,)</f>
        <v>30.684999999999999</v>
      </c>
      <c r="D1315">
        <f>VLOOKUP(A1315,'Medical Examinations'!$B$2:$K$2337,3,0)</f>
        <v>4.87</v>
      </c>
      <c r="E1315" t="str">
        <f>VLOOKUP(A1315,'Medical Examinations'!$B$2:$K$2336,4,0)</f>
        <v>No</v>
      </c>
      <c r="F1315" t="str">
        <f>VLOOKUP(A1315,'Medical Examinations'!$B$2:$K$2337,5,0)</f>
        <v>No</v>
      </c>
      <c r="G1315" t="str">
        <f>VLOOKUP(A1315,'Medical Examinations'!$B$2:$K$2337,6,0)</f>
        <v>Yes</v>
      </c>
      <c r="H1315">
        <f>VLOOKUP(A1315,'Medical Examinations'!$B$2:$K$2337,7,0)</f>
        <v>1</v>
      </c>
      <c r="I1315" t="str">
        <f>VLOOKUP(A1315,'Medical Examinations'!$B$2:$K$2337,8,0)</f>
        <v>No</v>
      </c>
      <c r="J1315" t="str">
        <f>VLOOKUP(A1315,'Medical Examinations'!$B$2:$K$2337,9,0)</f>
        <v>Obesity</v>
      </c>
      <c r="K1315" t="str">
        <f>VLOOKUP(A1315,'Medical Examinations'!$B$2:$K$2337,10,0)</f>
        <v>Normal</v>
      </c>
      <c r="L1315" s="14" t="e">
        <f>VLOOKUP(A1315,'Hospitalisation Details'!B1315:L3660,10,0)</f>
        <v>#N/A</v>
      </c>
      <c r="M1315">
        <f>VLOOKUP(A1315,'Hospitalisation Details'!$B$2:$L$2347,6,0)</f>
        <v>8310.84</v>
      </c>
      <c r="N1315" t="str">
        <f>VLOOKUP(A1315,'Hospitalisation Details'!$B$2:$L$2347,7,0)</f>
        <v>tier - 2</v>
      </c>
      <c r="O1315" t="str">
        <f>VLOOKUP(A1315,'Hospitalisation Details'!$B$2:$L$2347,8,0)</f>
        <v>tier - 2</v>
      </c>
      <c r="P1315" t="str">
        <f>VLOOKUP(A1315,'Hospitalisation Details'!$B$2:$L$2347,9,0)</f>
        <v>R1012</v>
      </c>
      <c r="Q1315">
        <f>VLOOKUP(A1315,'Hospitalisation Details'!$B$2:$L$2347,11,0)</f>
        <v>43</v>
      </c>
    </row>
    <row r="1316" spans="1:17" ht="15.6" x14ac:dyDescent="0.3">
      <c r="A1316" s="1" t="s">
        <v>1056</v>
      </c>
      <c r="B1316" t="str">
        <f>VLOOKUP(A1316,'Customer Names'!$A$2:$E$2336,5,)</f>
        <v xml:space="preserve">  Thibaud</v>
      </c>
      <c r="C1316">
        <f>VLOOKUP(A1316,'Medical Examinations'!$B$2:$K$2337,2,)</f>
        <v>22.135000000000002</v>
      </c>
      <c r="D1316">
        <f>VLOOKUP(A1316,'Medical Examinations'!$B$2:$K$2337,3,0)</f>
        <v>8.17</v>
      </c>
      <c r="E1316" t="str">
        <f>VLOOKUP(A1316,'Medical Examinations'!$B$2:$K$2336,4,0)</f>
        <v>No</v>
      </c>
      <c r="F1316" t="str">
        <f>VLOOKUP(A1316,'Medical Examinations'!$B$2:$K$2337,5,0)</f>
        <v>No</v>
      </c>
      <c r="G1316" t="str">
        <f>VLOOKUP(A1316,'Medical Examinations'!$B$2:$K$2337,6,0)</f>
        <v>No</v>
      </c>
      <c r="H1316">
        <f>VLOOKUP(A1316,'Medical Examinations'!$B$2:$K$2337,7,0)</f>
        <v>0</v>
      </c>
      <c r="I1316" t="str">
        <f>VLOOKUP(A1316,'Medical Examinations'!$B$2:$K$2337,8,0)</f>
        <v>No</v>
      </c>
      <c r="J1316" t="str">
        <f>VLOOKUP(A1316,'Medical Examinations'!$B$2:$K$2337,9,0)</f>
        <v>Normal Weight</v>
      </c>
      <c r="K1316" t="str">
        <f>VLOOKUP(A1316,'Medical Examinations'!$B$2:$K$2337,10,0)</f>
        <v>Diabetes</v>
      </c>
      <c r="L1316" s="14" t="e">
        <f>VLOOKUP(A1316,'Hospitalisation Details'!B1316:L3661,10,0)</f>
        <v>#N/A</v>
      </c>
      <c r="M1316">
        <f>VLOOKUP(A1316,'Hospitalisation Details'!$B$2:$L$2347,6,0)</f>
        <v>8302.5400000000009</v>
      </c>
      <c r="N1316" t="str">
        <f>VLOOKUP(A1316,'Hospitalisation Details'!$B$2:$L$2347,7,0)</f>
        <v>tier - 3</v>
      </c>
      <c r="O1316" t="str">
        <f>VLOOKUP(A1316,'Hospitalisation Details'!$B$2:$L$2347,8,0)</f>
        <v>tier - 3</v>
      </c>
      <c r="P1316" t="str">
        <f>VLOOKUP(A1316,'Hospitalisation Details'!$B$2:$L$2347,9,0)</f>
        <v>R1016</v>
      </c>
      <c r="Q1316">
        <f>VLOOKUP(A1316,'Hospitalisation Details'!$B$2:$L$2347,11,0)</f>
        <v>44</v>
      </c>
    </row>
    <row r="1317" spans="1:17" ht="15.6" x14ac:dyDescent="0.3">
      <c r="A1317" s="1" t="s">
        <v>1055</v>
      </c>
      <c r="B1317" t="str">
        <f>VLOOKUP(A1317,'Customer Names'!$A$2:$E$2336,5,)</f>
        <v xml:space="preserve">  Lisa</v>
      </c>
      <c r="C1317">
        <f>VLOOKUP(A1317,'Medical Examinations'!$B$2:$K$2337,2,)</f>
        <v>33.33</v>
      </c>
      <c r="D1317">
        <f>VLOOKUP(A1317,'Medical Examinations'!$B$2:$K$2337,3,0)</f>
        <v>7.61</v>
      </c>
      <c r="E1317" t="str">
        <f>VLOOKUP(A1317,'Medical Examinations'!$B$2:$K$2336,4,0)</f>
        <v>No</v>
      </c>
      <c r="F1317" t="str">
        <f>VLOOKUP(A1317,'Medical Examinations'!$B$2:$K$2337,5,0)</f>
        <v>No</v>
      </c>
      <c r="G1317" t="str">
        <f>VLOOKUP(A1317,'Medical Examinations'!$B$2:$K$2337,6,0)</f>
        <v>No</v>
      </c>
      <c r="H1317">
        <f>VLOOKUP(A1317,'Medical Examinations'!$B$2:$K$2337,7,0)</f>
        <v>0</v>
      </c>
      <c r="I1317" t="str">
        <f>VLOOKUP(A1317,'Medical Examinations'!$B$2:$K$2337,8,0)</f>
        <v>No</v>
      </c>
      <c r="J1317" t="str">
        <f>VLOOKUP(A1317,'Medical Examinations'!$B$2:$K$2337,9,0)</f>
        <v>Obesity</v>
      </c>
      <c r="K1317" t="str">
        <f>VLOOKUP(A1317,'Medical Examinations'!$B$2:$K$2337,10,0)</f>
        <v>Diabetes</v>
      </c>
      <c r="L1317" s="14" t="e">
        <f>VLOOKUP(A1317,'Hospitalisation Details'!B1317:L3662,10,0)</f>
        <v>#N/A</v>
      </c>
      <c r="M1317">
        <f>VLOOKUP(A1317,'Hospitalisation Details'!$B$2:$L$2347,6,0)</f>
        <v>8283.68</v>
      </c>
      <c r="N1317" t="str">
        <f>VLOOKUP(A1317,'Hospitalisation Details'!$B$2:$L$2347,7,0)</f>
        <v>tier - 2</v>
      </c>
      <c r="O1317" t="str">
        <f>VLOOKUP(A1317,'Hospitalisation Details'!$B$2:$L$2347,8,0)</f>
        <v>tier - 3</v>
      </c>
      <c r="P1317" t="str">
        <f>VLOOKUP(A1317,'Hospitalisation Details'!$B$2:$L$2347,9,0)</f>
        <v>R1013</v>
      </c>
      <c r="Q1317">
        <f>VLOOKUP(A1317,'Hospitalisation Details'!$B$2:$L$2347,11,0)</f>
        <v>49</v>
      </c>
    </row>
    <row r="1318" spans="1:17" ht="15.6" x14ac:dyDescent="0.3">
      <c r="A1318" s="1" t="s">
        <v>1054</v>
      </c>
      <c r="B1318" t="str">
        <f>VLOOKUP(A1318,'Customer Names'!$A$2:$E$2336,5,)</f>
        <v xml:space="preserve">  Gretchen K</v>
      </c>
      <c r="C1318">
        <f>VLOOKUP(A1318,'Medical Examinations'!$B$2:$K$2337,2,)</f>
        <v>31.13</v>
      </c>
      <c r="D1318">
        <f>VLOOKUP(A1318,'Medical Examinations'!$B$2:$K$2337,3,0)</f>
        <v>10.1</v>
      </c>
      <c r="E1318" t="str">
        <f>VLOOKUP(A1318,'Medical Examinations'!$B$2:$K$2336,4,0)</f>
        <v>No</v>
      </c>
      <c r="F1318" t="str">
        <f>VLOOKUP(A1318,'Medical Examinations'!$B$2:$K$2337,5,0)</f>
        <v>No</v>
      </c>
      <c r="G1318" t="str">
        <f>VLOOKUP(A1318,'Medical Examinations'!$B$2:$K$2337,6,0)</f>
        <v>No</v>
      </c>
      <c r="H1318">
        <f>VLOOKUP(A1318,'Medical Examinations'!$B$2:$K$2337,7,0)</f>
        <v>0</v>
      </c>
      <c r="I1318" t="str">
        <f>VLOOKUP(A1318,'Medical Examinations'!$B$2:$K$2337,8,0)</f>
        <v>No</v>
      </c>
      <c r="J1318" t="str">
        <f>VLOOKUP(A1318,'Medical Examinations'!$B$2:$K$2337,9,0)</f>
        <v>Obesity</v>
      </c>
      <c r="K1318" t="str">
        <f>VLOOKUP(A1318,'Medical Examinations'!$B$2:$K$2337,10,0)</f>
        <v>Diabetes</v>
      </c>
      <c r="L1318" s="14" t="e">
        <f>VLOOKUP(A1318,'Hospitalisation Details'!B1318:L3663,10,0)</f>
        <v>#N/A</v>
      </c>
      <c r="M1318">
        <f>VLOOKUP(A1318,'Hospitalisation Details'!$B$2:$L$2347,6,0)</f>
        <v>8280.6200000000008</v>
      </c>
      <c r="N1318" t="str">
        <f>VLOOKUP(A1318,'Hospitalisation Details'!$B$2:$L$2347,7,0)</f>
        <v>tier - 2</v>
      </c>
      <c r="O1318" t="str">
        <f>VLOOKUP(A1318,'Hospitalisation Details'!$B$2:$L$2347,8,0)</f>
        <v>tier - 2</v>
      </c>
      <c r="P1318" t="str">
        <f>VLOOKUP(A1318,'Hospitalisation Details'!$B$2:$L$2347,9,0)</f>
        <v>R1013</v>
      </c>
      <c r="Q1318">
        <f>VLOOKUP(A1318,'Hospitalisation Details'!$B$2:$L$2347,11,0)</f>
        <v>48</v>
      </c>
    </row>
    <row r="1319" spans="1:17" ht="15.6" x14ac:dyDescent="0.3">
      <c r="A1319" s="1" t="s">
        <v>1053</v>
      </c>
      <c r="B1319" t="str">
        <f>VLOOKUP(A1319,'Customer Names'!$A$2:$E$2336,5,)</f>
        <v xml:space="preserve">  Martina</v>
      </c>
      <c r="C1319">
        <f>VLOOKUP(A1319,'Medical Examinations'!$B$2:$K$2337,2,)</f>
        <v>28.9</v>
      </c>
      <c r="D1319">
        <f>VLOOKUP(A1319,'Medical Examinations'!$B$2:$K$2337,3,0)</f>
        <v>11.24</v>
      </c>
      <c r="E1319" t="str">
        <f>VLOOKUP(A1319,'Medical Examinations'!$B$2:$K$2336,4,0)</f>
        <v>No</v>
      </c>
      <c r="F1319" t="str">
        <f>VLOOKUP(A1319,'Medical Examinations'!$B$2:$K$2337,5,0)</f>
        <v>No</v>
      </c>
      <c r="G1319" t="str">
        <f>VLOOKUP(A1319,'Medical Examinations'!$B$2:$K$2337,6,0)</f>
        <v>No</v>
      </c>
      <c r="H1319">
        <f>VLOOKUP(A1319,'Medical Examinations'!$B$2:$K$2337,7,0)</f>
        <v>0</v>
      </c>
      <c r="I1319" t="str">
        <f>VLOOKUP(A1319,'Medical Examinations'!$B$2:$K$2337,8,0)</f>
        <v>No</v>
      </c>
      <c r="J1319" t="str">
        <f>VLOOKUP(A1319,'Medical Examinations'!$B$2:$K$2337,9,0)</f>
        <v>Overweight</v>
      </c>
      <c r="K1319" t="str">
        <f>VLOOKUP(A1319,'Medical Examinations'!$B$2:$K$2337,10,0)</f>
        <v>Diabetes</v>
      </c>
      <c r="L1319" s="14" t="e">
        <f>VLOOKUP(A1319,'Hospitalisation Details'!B1319:L3664,10,0)</f>
        <v>#N/A</v>
      </c>
      <c r="M1319">
        <f>VLOOKUP(A1319,'Hospitalisation Details'!$B$2:$L$2347,6,0)</f>
        <v>8277.52</v>
      </c>
      <c r="N1319" t="str">
        <f>VLOOKUP(A1319,'Hospitalisation Details'!$B$2:$L$2347,7,0)</f>
        <v>tier - 2</v>
      </c>
      <c r="O1319" t="str">
        <f>VLOOKUP(A1319,'Hospitalisation Details'!$B$2:$L$2347,8,0)</f>
        <v>tier - 2</v>
      </c>
      <c r="P1319" t="str">
        <f>VLOOKUP(A1319,'Hospitalisation Details'!$B$2:$L$2347,9,0)</f>
        <v>R1011</v>
      </c>
      <c r="Q1319">
        <f>VLOOKUP(A1319,'Hospitalisation Details'!$B$2:$L$2347,11,0)</f>
        <v>48</v>
      </c>
    </row>
    <row r="1320" spans="1:17" ht="15.6" x14ac:dyDescent="0.3">
      <c r="A1320" s="1" t="s">
        <v>1052</v>
      </c>
      <c r="B1320" t="str">
        <f>VLOOKUP(A1320,'Customer Names'!$A$2:$E$2336,5,)</f>
        <v xml:space="preserve">  Dustin J</v>
      </c>
      <c r="C1320">
        <f>VLOOKUP(A1320,'Medical Examinations'!$B$2:$K$2337,2,)</f>
        <v>43.31</v>
      </c>
      <c r="D1320">
        <f>VLOOKUP(A1320,'Medical Examinations'!$B$2:$K$2337,3,0)</f>
        <v>6.1</v>
      </c>
      <c r="E1320" t="str">
        <f>VLOOKUP(A1320,'Medical Examinations'!$B$2:$K$2336,4,0)</f>
        <v>Yes</v>
      </c>
      <c r="F1320" t="str">
        <f>VLOOKUP(A1320,'Medical Examinations'!$B$2:$K$2337,5,0)</f>
        <v>yes</v>
      </c>
      <c r="G1320" t="str">
        <f>VLOOKUP(A1320,'Medical Examinations'!$B$2:$K$2337,6,0)</f>
        <v>No</v>
      </c>
      <c r="H1320">
        <f>VLOOKUP(A1320,'Medical Examinations'!$B$2:$K$2337,7,0)</f>
        <v>1</v>
      </c>
      <c r="I1320" t="str">
        <f>VLOOKUP(A1320,'Medical Examinations'!$B$2:$K$2337,8,0)</f>
        <v>No</v>
      </c>
      <c r="J1320" t="str">
        <f>VLOOKUP(A1320,'Medical Examinations'!$B$2:$K$2337,9,0)</f>
        <v>Obesity</v>
      </c>
      <c r="K1320" t="str">
        <f>VLOOKUP(A1320,'Medical Examinations'!$B$2:$K$2337,10,0)</f>
        <v>Prediabetes</v>
      </c>
      <c r="L1320" s="14" t="e">
        <f>VLOOKUP(A1320,'Hospitalisation Details'!B1320:L3665,10,0)</f>
        <v>#N/A</v>
      </c>
      <c r="M1320">
        <f>VLOOKUP(A1320,'Hospitalisation Details'!$B$2:$L$2347,6,0)</f>
        <v>8271.4599999999991</v>
      </c>
      <c r="N1320" t="str">
        <f>VLOOKUP(A1320,'Hospitalisation Details'!$B$2:$L$2347,7,0)</f>
        <v>tier - 2</v>
      </c>
      <c r="O1320" t="str">
        <f>VLOOKUP(A1320,'Hospitalisation Details'!$B$2:$L$2347,8,0)</f>
        <v>tier - 1</v>
      </c>
      <c r="P1320" t="str">
        <f>VLOOKUP(A1320,'Hospitalisation Details'!$B$2:$L$2347,9,0)</f>
        <v>R1023</v>
      </c>
      <c r="Q1320">
        <f>VLOOKUP(A1320,'Hospitalisation Details'!$B$2:$L$2347,11,0)</f>
        <v>22</v>
      </c>
    </row>
    <row r="1321" spans="1:17" ht="15.6" x14ac:dyDescent="0.3">
      <c r="A1321" s="1" t="s">
        <v>1051</v>
      </c>
      <c r="B1321" t="str">
        <f>VLOOKUP(A1321,'Customer Names'!$A$2:$E$2336,5,)</f>
        <v xml:space="preserve">  Kelsey</v>
      </c>
      <c r="C1321">
        <f>VLOOKUP(A1321,'Medical Examinations'!$B$2:$K$2337,2,)</f>
        <v>22.8</v>
      </c>
      <c r="D1321">
        <f>VLOOKUP(A1321,'Medical Examinations'!$B$2:$K$2337,3,0)</f>
        <v>6.98</v>
      </c>
      <c r="E1321" t="str">
        <f>VLOOKUP(A1321,'Medical Examinations'!$B$2:$K$2336,4,0)</f>
        <v>No</v>
      </c>
      <c r="F1321" t="str">
        <f>VLOOKUP(A1321,'Medical Examinations'!$B$2:$K$2337,5,0)</f>
        <v>No</v>
      </c>
      <c r="G1321" t="str">
        <f>VLOOKUP(A1321,'Medical Examinations'!$B$2:$K$2337,6,0)</f>
        <v>No</v>
      </c>
      <c r="H1321">
        <f>VLOOKUP(A1321,'Medical Examinations'!$B$2:$K$2337,7,0)</f>
        <v>0</v>
      </c>
      <c r="I1321" t="str">
        <f>VLOOKUP(A1321,'Medical Examinations'!$B$2:$K$2337,8,0)</f>
        <v>No</v>
      </c>
      <c r="J1321" t="str">
        <f>VLOOKUP(A1321,'Medical Examinations'!$B$2:$K$2337,9,0)</f>
        <v>Normal Weight</v>
      </c>
      <c r="K1321" t="str">
        <f>VLOOKUP(A1321,'Medical Examinations'!$B$2:$K$2337,10,0)</f>
        <v>Diabetes</v>
      </c>
      <c r="L1321" s="14" t="e">
        <f>VLOOKUP(A1321,'Hospitalisation Details'!B1321:L3666,10,0)</f>
        <v>#N/A</v>
      </c>
      <c r="M1321">
        <f>VLOOKUP(A1321,'Hospitalisation Details'!$B$2:$L$2347,6,0)</f>
        <v>8269.0400000000009</v>
      </c>
      <c r="N1321" t="str">
        <f>VLOOKUP(A1321,'Hospitalisation Details'!$B$2:$L$2347,7,0)</f>
        <v>tier - 2</v>
      </c>
      <c r="O1321" t="str">
        <f>VLOOKUP(A1321,'Hospitalisation Details'!$B$2:$L$2347,8,0)</f>
        <v>tier - 1</v>
      </c>
      <c r="P1321" t="str">
        <f>VLOOKUP(A1321,'Hospitalisation Details'!$B$2:$L$2347,9,0)</f>
        <v>R1011</v>
      </c>
      <c r="Q1321">
        <f>VLOOKUP(A1321,'Hospitalisation Details'!$B$2:$L$2347,11,0)</f>
        <v>48</v>
      </c>
    </row>
    <row r="1322" spans="1:17" ht="15.6" x14ac:dyDescent="0.3">
      <c r="A1322" s="1" t="s">
        <v>1050</v>
      </c>
      <c r="B1322" t="str">
        <f>VLOOKUP(A1322,'Customer Names'!$A$2:$E$2336,5,)</f>
        <v xml:space="preserve">  Daniel V</v>
      </c>
      <c r="C1322">
        <f>VLOOKUP(A1322,'Medical Examinations'!$B$2:$K$2337,2,)</f>
        <v>19.09</v>
      </c>
      <c r="D1322">
        <f>VLOOKUP(A1322,'Medical Examinations'!$B$2:$K$2337,3,0)</f>
        <v>4</v>
      </c>
      <c r="E1322" t="str">
        <f>VLOOKUP(A1322,'Medical Examinations'!$B$2:$K$2336,4,0)</f>
        <v>Yes</v>
      </c>
      <c r="F1322" t="str">
        <f>VLOOKUP(A1322,'Medical Examinations'!$B$2:$K$2337,5,0)</f>
        <v>No</v>
      </c>
      <c r="G1322" t="str">
        <f>VLOOKUP(A1322,'Medical Examinations'!$B$2:$K$2337,6,0)</f>
        <v>No</v>
      </c>
      <c r="H1322">
        <f>VLOOKUP(A1322,'Medical Examinations'!$B$2:$K$2337,7,0)</f>
        <v>1</v>
      </c>
      <c r="I1322" t="str">
        <f>VLOOKUP(A1322,'Medical Examinations'!$B$2:$K$2337,8,0)</f>
        <v>No</v>
      </c>
      <c r="J1322" t="str">
        <f>VLOOKUP(A1322,'Medical Examinations'!$B$2:$K$2337,9,0)</f>
        <v>Normal Weight</v>
      </c>
      <c r="K1322" t="str">
        <f>VLOOKUP(A1322,'Medical Examinations'!$B$2:$K$2337,10,0)</f>
        <v>Normal</v>
      </c>
      <c r="L1322" s="14" t="e">
        <f>VLOOKUP(A1322,'Hospitalisation Details'!B1322:L3667,10,0)</f>
        <v>#N/A</v>
      </c>
      <c r="M1322">
        <f>VLOOKUP(A1322,'Hospitalisation Details'!$B$2:$L$2347,6,0)</f>
        <v>8268</v>
      </c>
      <c r="N1322" t="str">
        <f>VLOOKUP(A1322,'Hospitalisation Details'!$B$2:$L$2347,7,0)</f>
        <v>tier - 3</v>
      </c>
      <c r="O1322" t="str">
        <f>VLOOKUP(A1322,'Hospitalisation Details'!$B$2:$L$2347,8,0)</f>
        <v>tier - 3</v>
      </c>
      <c r="P1322" t="str">
        <f>VLOOKUP(A1322,'Hospitalisation Details'!$B$2:$L$2347,9,0)</f>
        <v>R1013</v>
      </c>
      <c r="Q1322">
        <f>VLOOKUP(A1322,'Hospitalisation Details'!$B$2:$L$2347,11,0)</f>
        <v>58</v>
      </c>
    </row>
    <row r="1323" spans="1:17" ht="15.6" x14ac:dyDescent="0.3">
      <c r="A1323" s="1" t="s">
        <v>1049</v>
      </c>
      <c r="B1323" t="str">
        <f>VLOOKUP(A1323,'Customer Names'!$A$2:$E$2336,5,)</f>
        <v xml:space="preserve">  Saeger</v>
      </c>
      <c r="C1323">
        <f>VLOOKUP(A1323,'Medical Examinations'!$B$2:$K$2337,2,)</f>
        <v>23.37</v>
      </c>
      <c r="D1323">
        <f>VLOOKUP(A1323,'Medical Examinations'!$B$2:$K$2337,3,0)</f>
        <v>4.2300000000000004</v>
      </c>
      <c r="E1323" t="str">
        <f>VLOOKUP(A1323,'Medical Examinations'!$B$2:$K$2336,4,0)</f>
        <v>No</v>
      </c>
      <c r="F1323" t="str">
        <f>VLOOKUP(A1323,'Medical Examinations'!$B$2:$K$2337,5,0)</f>
        <v>No</v>
      </c>
      <c r="G1323" t="str">
        <f>VLOOKUP(A1323,'Medical Examinations'!$B$2:$K$2337,6,0)</f>
        <v>No</v>
      </c>
      <c r="H1323">
        <f>VLOOKUP(A1323,'Medical Examinations'!$B$2:$K$2337,7,0)</f>
        <v>0</v>
      </c>
      <c r="I1323" t="str">
        <f>VLOOKUP(A1323,'Medical Examinations'!$B$2:$K$2337,8,0)</f>
        <v>No</v>
      </c>
      <c r="J1323" t="str">
        <f>VLOOKUP(A1323,'Medical Examinations'!$B$2:$K$2337,9,0)</f>
        <v>Normal Weight</v>
      </c>
      <c r="K1323" t="str">
        <f>VLOOKUP(A1323,'Medical Examinations'!$B$2:$K$2337,10,0)</f>
        <v>Normal</v>
      </c>
      <c r="L1323" s="14" t="e">
        <f>VLOOKUP(A1323,'Hospitalisation Details'!B1323:L3668,10,0)</f>
        <v>#N/A</v>
      </c>
      <c r="M1323">
        <f>VLOOKUP(A1323,'Hospitalisation Details'!$B$2:$L$2347,6,0)</f>
        <v>8252.2800000000007</v>
      </c>
      <c r="N1323" t="str">
        <f>VLOOKUP(A1323,'Hospitalisation Details'!$B$2:$L$2347,7,0)</f>
        <v>tier - 2</v>
      </c>
      <c r="O1323" t="str">
        <f>VLOOKUP(A1323,'Hospitalisation Details'!$B$2:$L$2347,8,0)</f>
        <v>tier - 2</v>
      </c>
      <c r="P1323" t="str">
        <f>VLOOKUP(A1323,'Hospitalisation Details'!$B$2:$L$2347,9,0)</f>
        <v>R1024</v>
      </c>
      <c r="Q1323">
        <f>VLOOKUP(A1323,'Hospitalisation Details'!$B$2:$L$2347,11,0)</f>
        <v>40</v>
      </c>
    </row>
    <row r="1324" spans="1:17" ht="15.6" x14ac:dyDescent="0.3">
      <c r="A1324" s="1" t="s">
        <v>1048</v>
      </c>
      <c r="B1324" t="str">
        <f>VLOOKUP(A1324,'Customer Names'!$A$2:$E$2336,5,)</f>
        <v xml:space="preserve">  Buzunesh</v>
      </c>
      <c r="C1324">
        <f>VLOOKUP(A1324,'Medical Examinations'!$B$2:$K$2337,2,)</f>
        <v>33.44</v>
      </c>
      <c r="D1324">
        <f>VLOOKUP(A1324,'Medical Examinations'!$B$2:$K$2337,3,0)</f>
        <v>4.72</v>
      </c>
      <c r="E1324" t="str">
        <f>VLOOKUP(A1324,'Medical Examinations'!$B$2:$K$2336,4,0)</f>
        <v>Yes</v>
      </c>
      <c r="F1324" t="str">
        <f>VLOOKUP(A1324,'Medical Examinations'!$B$2:$K$2337,5,0)</f>
        <v>No</v>
      </c>
      <c r="G1324" t="str">
        <f>VLOOKUP(A1324,'Medical Examinations'!$B$2:$K$2337,6,0)</f>
        <v>No</v>
      </c>
      <c r="H1324">
        <f>VLOOKUP(A1324,'Medical Examinations'!$B$2:$K$2337,7,0)</f>
        <v>0</v>
      </c>
      <c r="I1324" t="str">
        <f>VLOOKUP(A1324,'Medical Examinations'!$B$2:$K$2337,8,0)</f>
        <v>No</v>
      </c>
      <c r="J1324" t="str">
        <f>VLOOKUP(A1324,'Medical Examinations'!$B$2:$K$2337,9,0)</f>
        <v>Obesity</v>
      </c>
      <c r="K1324" t="str">
        <f>VLOOKUP(A1324,'Medical Examinations'!$B$2:$K$2337,10,0)</f>
        <v>Normal</v>
      </c>
      <c r="L1324" s="14" t="e">
        <f>VLOOKUP(A1324,'Hospitalisation Details'!B1324:L3669,10,0)</f>
        <v>#N/A</v>
      </c>
      <c r="M1324">
        <f>VLOOKUP(A1324,'Hospitalisation Details'!$B$2:$L$2347,6,0)</f>
        <v>8240.59</v>
      </c>
      <c r="N1324" t="str">
        <f>VLOOKUP(A1324,'Hospitalisation Details'!$B$2:$L$2347,7,0)</f>
        <v>tier - 2</v>
      </c>
      <c r="O1324" t="str">
        <f>VLOOKUP(A1324,'Hospitalisation Details'!$B$2:$L$2347,8,0)</f>
        <v>tier - 2</v>
      </c>
      <c r="P1324" t="str">
        <f>VLOOKUP(A1324,'Hospitalisation Details'!$B$2:$L$2347,9,0)</f>
        <v>R1013</v>
      </c>
      <c r="Q1324">
        <f>VLOOKUP(A1324,'Hospitalisation Details'!$B$2:$L$2347,11,0)</f>
        <v>46</v>
      </c>
    </row>
    <row r="1325" spans="1:17" ht="15.6" x14ac:dyDescent="0.3">
      <c r="A1325" s="1" t="s">
        <v>1047</v>
      </c>
      <c r="B1325" t="str">
        <f>VLOOKUP(A1325,'Customer Names'!$A$2:$E$2336,5,)</f>
        <v xml:space="preserve">  Mirte</v>
      </c>
      <c r="C1325">
        <f>VLOOKUP(A1325,'Medical Examinations'!$B$2:$K$2337,2,)</f>
        <v>28.05</v>
      </c>
      <c r="D1325">
        <f>VLOOKUP(A1325,'Medical Examinations'!$B$2:$K$2337,3,0)</f>
        <v>5.63</v>
      </c>
      <c r="E1325" t="str">
        <f>VLOOKUP(A1325,'Medical Examinations'!$B$2:$K$2336,4,0)</f>
        <v>Yes</v>
      </c>
      <c r="F1325" t="str">
        <f>VLOOKUP(A1325,'Medical Examinations'!$B$2:$K$2337,5,0)</f>
        <v>No</v>
      </c>
      <c r="G1325" t="str">
        <f>VLOOKUP(A1325,'Medical Examinations'!$B$2:$K$2337,6,0)</f>
        <v>No</v>
      </c>
      <c r="H1325">
        <f>VLOOKUP(A1325,'Medical Examinations'!$B$2:$K$2337,7,0)</f>
        <v>0</v>
      </c>
      <c r="I1325" t="str">
        <f>VLOOKUP(A1325,'Medical Examinations'!$B$2:$K$2337,8,0)</f>
        <v>No</v>
      </c>
      <c r="J1325" t="str">
        <f>VLOOKUP(A1325,'Medical Examinations'!$B$2:$K$2337,9,0)</f>
        <v>Overweight</v>
      </c>
      <c r="K1325" t="str">
        <f>VLOOKUP(A1325,'Medical Examinations'!$B$2:$K$2337,10,0)</f>
        <v>Normal</v>
      </c>
      <c r="L1325" s="14" t="e">
        <f>VLOOKUP(A1325,'Hospitalisation Details'!B1325:L3670,10,0)</f>
        <v>#N/A</v>
      </c>
      <c r="M1325">
        <f>VLOOKUP(A1325,'Hospitalisation Details'!$B$2:$L$2347,6,0)</f>
        <v>8233.1</v>
      </c>
      <c r="N1325" t="str">
        <f>VLOOKUP(A1325,'Hospitalisation Details'!$B$2:$L$2347,7,0)</f>
        <v>tier - 2</v>
      </c>
      <c r="O1325" t="str">
        <f>VLOOKUP(A1325,'Hospitalisation Details'!$B$2:$L$2347,8,0)</f>
        <v>tier - 2</v>
      </c>
      <c r="P1325" t="str">
        <f>VLOOKUP(A1325,'Hospitalisation Details'!$B$2:$L$2347,9,0)</f>
        <v>R1013</v>
      </c>
      <c r="Q1325">
        <f>VLOOKUP(A1325,'Hospitalisation Details'!$B$2:$L$2347,11,0)</f>
        <v>46</v>
      </c>
    </row>
    <row r="1326" spans="1:17" ht="15.6" x14ac:dyDescent="0.3">
      <c r="A1326" s="1" t="s">
        <v>1046</v>
      </c>
      <c r="B1326" t="str">
        <f>VLOOKUP(A1326,'Customer Names'!$A$2:$E$2336,5,)</f>
        <v xml:space="preserve">  Megan</v>
      </c>
      <c r="C1326">
        <f>VLOOKUP(A1326,'Medical Examinations'!$B$2:$K$2337,2,)</f>
        <v>27.72</v>
      </c>
      <c r="D1326">
        <f>VLOOKUP(A1326,'Medical Examinations'!$B$2:$K$2337,3,0)</f>
        <v>5.83</v>
      </c>
      <c r="E1326" t="str">
        <f>VLOOKUP(A1326,'Medical Examinations'!$B$2:$K$2336,4,0)</f>
        <v>Yes</v>
      </c>
      <c r="F1326" t="str">
        <f>VLOOKUP(A1326,'Medical Examinations'!$B$2:$K$2337,5,0)</f>
        <v>No</v>
      </c>
      <c r="G1326" t="str">
        <f>VLOOKUP(A1326,'Medical Examinations'!$B$2:$K$2337,6,0)</f>
        <v>No</v>
      </c>
      <c r="H1326">
        <f>VLOOKUP(A1326,'Medical Examinations'!$B$2:$K$2337,7,0)</f>
        <v>0</v>
      </c>
      <c r="I1326" t="str">
        <f>VLOOKUP(A1326,'Medical Examinations'!$B$2:$K$2337,8,0)</f>
        <v>No</v>
      </c>
      <c r="J1326" t="str">
        <f>VLOOKUP(A1326,'Medical Examinations'!$B$2:$K$2337,9,0)</f>
        <v>Overweight</v>
      </c>
      <c r="K1326" t="str">
        <f>VLOOKUP(A1326,'Medical Examinations'!$B$2:$K$2337,10,0)</f>
        <v>Prediabetes</v>
      </c>
      <c r="L1326" s="14" t="e">
        <f>VLOOKUP(A1326,'Hospitalisation Details'!B1326:L3671,10,0)</f>
        <v>#N/A</v>
      </c>
      <c r="M1326">
        <f>VLOOKUP(A1326,'Hospitalisation Details'!$B$2:$L$2347,6,0)</f>
        <v>8232.64</v>
      </c>
      <c r="N1326" t="str">
        <f>VLOOKUP(A1326,'Hospitalisation Details'!$B$2:$L$2347,7,0)</f>
        <v>tier - 2</v>
      </c>
      <c r="O1326" t="str">
        <f>VLOOKUP(A1326,'Hospitalisation Details'!$B$2:$L$2347,8,0)</f>
        <v>tier - 3</v>
      </c>
      <c r="P1326" t="str">
        <f>VLOOKUP(A1326,'Hospitalisation Details'!$B$2:$L$2347,9,0)</f>
        <v>R1013</v>
      </c>
      <c r="Q1326">
        <f>VLOOKUP(A1326,'Hospitalisation Details'!$B$2:$L$2347,11,0)</f>
        <v>46</v>
      </c>
    </row>
    <row r="1327" spans="1:17" ht="15.6" x14ac:dyDescent="0.3">
      <c r="A1327" s="1" t="s">
        <v>1045</v>
      </c>
      <c r="B1327" t="str">
        <f>VLOOKUP(A1327,'Customer Names'!$A$2:$E$2336,5,)</f>
        <v xml:space="preserve">  Kerry A</v>
      </c>
      <c r="C1327">
        <f>VLOOKUP(A1327,'Medical Examinations'!$B$2:$K$2337,2,)</f>
        <v>29.81</v>
      </c>
      <c r="D1327">
        <f>VLOOKUP(A1327,'Medical Examinations'!$B$2:$K$2337,3,0)</f>
        <v>9.23</v>
      </c>
      <c r="E1327" t="str">
        <f>VLOOKUP(A1327,'Medical Examinations'!$B$2:$K$2336,4,0)</f>
        <v>No</v>
      </c>
      <c r="F1327" t="str">
        <f>VLOOKUP(A1327,'Medical Examinations'!$B$2:$K$2337,5,0)</f>
        <v>No</v>
      </c>
      <c r="G1327" t="str">
        <f>VLOOKUP(A1327,'Medical Examinations'!$B$2:$K$2337,6,0)</f>
        <v>No</v>
      </c>
      <c r="H1327">
        <f>VLOOKUP(A1327,'Medical Examinations'!$B$2:$K$2337,7,0)</f>
        <v>0</v>
      </c>
      <c r="I1327" t="str">
        <f>VLOOKUP(A1327,'Medical Examinations'!$B$2:$K$2337,8,0)</f>
        <v>No</v>
      </c>
      <c r="J1327" t="str">
        <f>VLOOKUP(A1327,'Medical Examinations'!$B$2:$K$2337,9,0)</f>
        <v>Overweight</v>
      </c>
      <c r="K1327" t="str">
        <f>VLOOKUP(A1327,'Medical Examinations'!$B$2:$K$2337,10,0)</f>
        <v>Diabetes</v>
      </c>
      <c r="L1327" s="14" t="e">
        <f>VLOOKUP(A1327,'Hospitalisation Details'!B1327:L3672,10,0)</f>
        <v>#N/A</v>
      </c>
      <c r="M1327">
        <f>VLOOKUP(A1327,'Hospitalisation Details'!$B$2:$L$2347,6,0)</f>
        <v>8219.2000000000007</v>
      </c>
      <c r="N1327" t="str">
        <f>VLOOKUP(A1327,'Hospitalisation Details'!$B$2:$L$2347,7,0)</f>
        <v>tier - 2</v>
      </c>
      <c r="O1327" t="str">
        <f>VLOOKUP(A1327,'Hospitalisation Details'!$B$2:$L$2347,8,0)</f>
        <v>tier - 2</v>
      </c>
      <c r="P1327" t="str">
        <f>VLOOKUP(A1327,'Hospitalisation Details'!$B$2:$L$2347,9,0)</f>
        <v>R1013</v>
      </c>
      <c r="Q1327">
        <f>VLOOKUP(A1327,'Hospitalisation Details'!$B$2:$L$2347,11,0)</f>
        <v>44</v>
      </c>
    </row>
    <row r="1328" spans="1:17" ht="15.6" x14ac:dyDescent="0.3">
      <c r="A1328" s="1" t="s">
        <v>1044</v>
      </c>
      <c r="B1328" t="str">
        <f>VLOOKUP(A1328,'Customer Names'!$A$2:$E$2336,5,)</f>
        <v xml:space="preserve">  Kristin</v>
      </c>
      <c r="C1328">
        <f>VLOOKUP(A1328,'Medical Examinations'!$B$2:$K$2337,2,)</f>
        <v>23.98</v>
      </c>
      <c r="D1328">
        <f>VLOOKUP(A1328,'Medical Examinations'!$B$2:$K$2337,3,0)</f>
        <v>9.89</v>
      </c>
      <c r="E1328" t="str">
        <f>VLOOKUP(A1328,'Medical Examinations'!$B$2:$K$2336,4,0)</f>
        <v>No</v>
      </c>
      <c r="F1328" t="str">
        <f>VLOOKUP(A1328,'Medical Examinations'!$B$2:$K$2337,5,0)</f>
        <v>No</v>
      </c>
      <c r="G1328" t="str">
        <f>VLOOKUP(A1328,'Medical Examinations'!$B$2:$K$2337,6,0)</f>
        <v>No</v>
      </c>
      <c r="H1328">
        <f>VLOOKUP(A1328,'Medical Examinations'!$B$2:$K$2337,7,0)</f>
        <v>0</v>
      </c>
      <c r="I1328" t="str">
        <f>VLOOKUP(A1328,'Medical Examinations'!$B$2:$K$2337,8,0)</f>
        <v>No</v>
      </c>
      <c r="J1328" t="str">
        <f>VLOOKUP(A1328,'Medical Examinations'!$B$2:$K$2337,9,0)</f>
        <v>Normal Weight</v>
      </c>
      <c r="K1328" t="str">
        <f>VLOOKUP(A1328,'Medical Examinations'!$B$2:$K$2337,10,0)</f>
        <v>Diabetes</v>
      </c>
      <c r="L1328" s="14" t="e">
        <f>VLOOKUP(A1328,'Hospitalisation Details'!B1328:L3673,10,0)</f>
        <v>#N/A</v>
      </c>
      <c r="M1328">
        <f>VLOOKUP(A1328,'Hospitalisation Details'!$B$2:$L$2347,6,0)</f>
        <v>8211.1</v>
      </c>
      <c r="N1328" t="str">
        <f>VLOOKUP(A1328,'Hospitalisation Details'!$B$2:$L$2347,7,0)</f>
        <v>tier - 2</v>
      </c>
      <c r="O1328" t="str">
        <f>VLOOKUP(A1328,'Hospitalisation Details'!$B$2:$L$2347,8,0)</f>
        <v>tier - 3</v>
      </c>
      <c r="P1328" t="str">
        <f>VLOOKUP(A1328,'Hospitalisation Details'!$B$2:$L$2347,9,0)</f>
        <v>R1013</v>
      </c>
      <c r="Q1328">
        <f>VLOOKUP(A1328,'Hospitalisation Details'!$B$2:$L$2347,11,0)</f>
        <v>44</v>
      </c>
    </row>
    <row r="1329" spans="1:17" ht="15.6" x14ac:dyDescent="0.3">
      <c r="A1329" s="1" t="s">
        <v>1043</v>
      </c>
      <c r="B1329" t="str">
        <f>VLOOKUP(A1329,'Customer Names'!$A$2:$E$2336,5,)</f>
        <v xml:space="preserve">  Christopher R</v>
      </c>
      <c r="C1329">
        <f>VLOOKUP(A1329,'Medical Examinations'!$B$2:$K$2337,2,)</f>
        <v>17.34</v>
      </c>
      <c r="D1329">
        <f>VLOOKUP(A1329,'Medical Examinations'!$B$2:$K$2337,3,0)</f>
        <v>12</v>
      </c>
      <c r="E1329" t="str">
        <f>VLOOKUP(A1329,'Medical Examinations'!$B$2:$K$2336,4,0)</f>
        <v>No</v>
      </c>
      <c r="F1329" t="str">
        <f>VLOOKUP(A1329,'Medical Examinations'!$B$2:$K$2337,5,0)</f>
        <v>No</v>
      </c>
      <c r="G1329" t="str">
        <f>VLOOKUP(A1329,'Medical Examinations'!$B$2:$K$2337,6,0)</f>
        <v>No</v>
      </c>
      <c r="H1329">
        <f>VLOOKUP(A1329,'Medical Examinations'!$B$2:$K$2337,7,0)</f>
        <v>0</v>
      </c>
      <c r="I1329" t="str">
        <f>VLOOKUP(A1329,'Medical Examinations'!$B$2:$K$2337,8,0)</f>
        <v>No</v>
      </c>
      <c r="J1329" t="str">
        <f>VLOOKUP(A1329,'Medical Examinations'!$B$2:$K$2337,9,0)</f>
        <v>Underweight</v>
      </c>
      <c r="K1329" t="str">
        <f>VLOOKUP(A1329,'Medical Examinations'!$B$2:$K$2337,10,0)</f>
        <v>Diabetes</v>
      </c>
      <c r="L1329" s="14" t="e">
        <f>VLOOKUP(A1329,'Hospitalisation Details'!B1329:L3674,10,0)</f>
        <v>#N/A</v>
      </c>
      <c r="M1329">
        <f>VLOOKUP(A1329,'Hospitalisation Details'!$B$2:$L$2347,6,0)</f>
        <v>8188.12</v>
      </c>
      <c r="N1329" t="str">
        <f>VLOOKUP(A1329,'Hospitalisation Details'!$B$2:$L$2347,7,0)</f>
        <v>tier - 3</v>
      </c>
      <c r="O1329" t="str">
        <f>VLOOKUP(A1329,'Hospitalisation Details'!$B$2:$L$2347,8,0)</f>
        <v>tier - 3</v>
      </c>
      <c r="P1329" t="str">
        <f>VLOOKUP(A1329,'Hospitalisation Details'!$B$2:$L$2347,9,0)</f>
        <v>R1013</v>
      </c>
      <c r="Q1329">
        <f>VLOOKUP(A1329,'Hospitalisation Details'!$B$2:$L$2347,11,0)</f>
        <v>60</v>
      </c>
    </row>
    <row r="1330" spans="1:17" ht="15.6" x14ac:dyDescent="0.3">
      <c r="A1330" s="1" t="s">
        <v>1042</v>
      </c>
      <c r="B1330" t="str">
        <f>VLOOKUP(A1330,'Customer Names'!$A$2:$E$2336,5,)</f>
        <v xml:space="preserve">  Elizabeth A</v>
      </c>
      <c r="C1330">
        <f>VLOOKUP(A1330,'Medical Examinations'!$B$2:$K$2337,2,)</f>
        <v>40.39</v>
      </c>
      <c r="D1330">
        <f>VLOOKUP(A1330,'Medical Examinations'!$B$2:$K$2337,3,0)</f>
        <v>4.24</v>
      </c>
      <c r="E1330" t="str">
        <f>VLOOKUP(A1330,'Medical Examinations'!$B$2:$K$2336,4,0)</f>
        <v>Yes</v>
      </c>
      <c r="F1330" t="str">
        <f>VLOOKUP(A1330,'Medical Examinations'!$B$2:$K$2337,5,0)</f>
        <v>No</v>
      </c>
      <c r="G1330" t="str">
        <f>VLOOKUP(A1330,'Medical Examinations'!$B$2:$K$2337,6,0)</f>
        <v>Yes</v>
      </c>
      <c r="H1330">
        <f>VLOOKUP(A1330,'Medical Examinations'!$B$2:$K$2337,7,0)</f>
        <v>1</v>
      </c>
      <c r="I1330" t="str">
        <f>VLOOKUP(A1330,'Medical Examinations'!$B$2:$K$2337,8,0)</f>
        <v>No</v>
      </c>
      <c r="J1330" t="str">
        <f>VLOOKUP(A1330,'Medical Examinations'!$B$2:$K$2337,9,0)</f>
        <v>Obesity</v>
      </c>
      <c r="K1330" t="str">
        <f>VLOOKUP(A1330,'Medical Examinations'!$B$2:$K$2337,10,0)</f>
        <v>Normal</v>
      </c>
      <c r="L1330" s="14" t="e">
        <f>VLOOKUP(A1330,'Hospitalisation Details'!B1330:L3675,10,0)</f>
        <v>#N/A</v>
      </c>
      <c r="M1330">
        <f>VLOOKUP(A1330,'Hospitalisation Details'!$B$2:$L$2347,6,0)</f>
        <v>8182.89</v>
      </c>
      <c r="N1330" t="str">
        <f>VLOOKUP(A1330,'Hospitalisation Details'!$B$2:$L$2347,7,0)</f>
        <v>tier - 2</v>
      </c>
      <c r="O1330" t="str">
        <f>VLOOKUP(A1330,'Hospitalisation Details'!$B$2:$L$2347,8,0)</f>
        <v>tier - 1</v>
      </c>
      <c r="P1330" t="str">
        <f>VLOOKUP(A1330,'Hospitalisation Details'!$B$2:$L$2347,9,0)</f>
        <v>R1026</v>
      </c>
      <c r="Q1330">
        <f>VLOOKUP(A1330,'Hospitalisation Details'!$B$2:$L$2347,11,0)</f>
        <v>25</v>
      </c>
    </row>
    <row r="1331" spans="1:17" ht="15.6" x14ac:dyDescent="0.3">
      <c r="A1331" s="1" t="s">
        <v>1041</v>
      </c>
      <c r="B1331" t="str">
        <f>VLOOKUP(A1331,'Customer Names'!$A$2:$E$2336,5,)</f>
        <v xml:space="preserve">  Andrew</v>
      </c>
      <c r="C1331">
        <f>VLOOKUP(A1331,'Medical Examinations'!$B$2:$K$2337,2,)</f>
        <v>25.96</v>
      </c>
      <c r="D1331">
        <f>VLOOKUP(A1331,'Medical Examinations'!$B$2:$K$2337,3,0)</f>
        <v>4.68</v>
      </c>
      <c r="E1331" t="str">
        <f>VLOOKUP(A1331,'Medical Examinations'!$B$2:$K$2336,4,0)</f>
        <v>Yes</v>
      </c>
      <c r="F1331" t="str">
        <f>VLOOKUP(A1331,'Medical Examinations'!$B$2:$K$2337,5,0)</f>
        <v>No</v>
      </c>
      <c r="G1331" t="str">
        <f>VLOOKUP(A1331,'Medical Examinations'!$B$2:$K$2337,6,0)</f>
        <v>Yes</v>
      </c>
      <c r="H1331">
        <f>VLOOKUP(A1331,'Medical Examinations'!$B$2:$K$2337,7,0)</f>
        <v>1</v>
      </c>
      <c r="I1331" t="str">
        <f>VLOOKUP(A1331,'Medical Examinations'!$B$2:$K$2337,8,0)</f>
        <v>No</v>
      </c>
      <c r="J1331" t="str">
        <f>VLOOKUP(A1331,'Medical Examinations'!$B$2:$K$2337,9,0)</f>
        <v>Overweight</v>
      </c>
      <c r="K1331" t="str">
        <f>VLOOKUP(A1331,'Medical Examinations'!$B$2:$K$2337,10,0)</f>
        <v>Normal</v>
      </c>
      <c r="L1331" s="14" t="e">
        <f>VLOOKUP(A1331,'Hospitalisation Details'!B1331:L3676,10,0)</f>
        <v>#N/A</v>
      </c>
      <c r="M1331">
        <f>VLOOKUP(A1331,'Hospitalisation Details'!$B$2:$L$2347,6,0)</f>
        <v>8179.51</v>
      </c>
      <c r="N1331" t="str">
        <f>VLOOKUP(A1331,'Hospitalisation Details'!$B$2:$L$2347,7,0)</f>
        <v>tier - 2</v>
      </c>
      <c r="O1331" t="str">
        <f>VLOOKUP(A1331,'Hospitalisation Details'!$B$2:$L$2347,8,0)</f>
        <v>tier - 2</v>
      </c>
      <c r="P1331" t="str">
        <f>VLOOKUP(A1331,'Hospitalisation Details'!$B$2:$L$2347,9,0)</f>
        <v>R1020</v>
      </c>
      <c r="Q1331">
        <f>VLOOKUP(A1331,'Hospitalisation Details'!$B$2:$L$2347,11,0)</f>
        <v>40</v>
      </c>
    </row>
    <row r="1332" spans="1:17" ht="15.6" x14ac:dyDescent="0.3">
      <c r="A1332" s="1" t="s">
        <v>1040</v>
      </c>
      <c r="B1332" t="str">
        <f>VLOOKUP(A1332,'Customer Names'!$A$2:$E$2336,5,)</f>
        <v xml:space="preserve">  Dawn M</v>
      </c>
      <c r="C1332">
        <f>VLOOKUP(A1332,'Medical Examinations'!$B$2:$K$2337,2,)</f>
        <v>17.68</v>
      </c>
      <c r="D1332">
        <f>VLOOKUP(A1332,'Medical Examinations'!$B$2:$K$2337,3,0)</f>
        <v>8.57</v>
      </c>
      <c r="E1332" t="str">
        <f>VLOOKUP(A1332,'Medical Examinations'!$B$2:$K$2336,4,0)</f>
        <v>Yes</v>
      </c>
      <c r="F1332" t="str">
        <f>VLOOKUP(A1332,'Medical Examinations'!$B$2:$K$2337,5,0)</f>
        <v>No</v>
      </c>
      <c r="G1332" t="str">
        <f>VLOOKUP(A1332,'Medical Examinations'!$B$2:$K$2337,6,0)</f>
        <v>Yes</v>
      </c>
      <c r="H1332">
        <f>VLOOKUP(A1332,'Medical Examinations'!$B$2:$K$2337,7,0)</f>
        <v>1</v>
      </c>
      <c r="I1332" t="str">
        <f>VLOOKUP(A1332,'Medical Examinations'!$B$2:$K$2337,8,0)</f>
        <v>No</v>
      </c>
      <c r="J1332" t="str">
        <f>VLOOKUP(A1332,'Medical Examinations'!$B$2:$K$2337,9,0)</f>
        <v>Underweight</v>
      </c>
      <c r="K1332" t="str">
        <f>VLOOKUP(A1332,'Medical Examinations'!$B$2:$K$2337,10,0)</f>
        <v>Diabetes</v>
      </c>
      <c r="L1332" s="14" t="e">
        <f>VLOOKUP(A1332,'Hospitalisation Details'!B1332:L3677,10,0)</f>
        <v>#N/A</v>
      </c>
      <c r="M1332">
        <f>VLOOKUP(A1332,'Hospitalisation Details'!$B$2:$L$2347,6,0)</f>
        <v>8177.9</v>
      </c>
      <c r="N1332" t="str">
        <f>VLOOKUP(A1332,'Hospitalisation Details'!$B$2:$L$2347,7,0)</f>
        <v>tier - 3</v>
      </c>
      <c r="O1332" t="str">
        <f>VLOOKUP(A1332,'Hospitalisation Details'!$B$2:$L$2347,8,0)</f>
        <v>tier - 1</v>
      </c>
      <c r="P1332" t="str">
        <f>VLOOKUP(A1332,'Hospitalisation Details'!$B$2:$L$2347,9,0)</f>
        <v>R1013</v>
      </c>
      <c r="Q1332">
        <f>VLOOKUP(A1332,'Hospitalisation Details'!$B$2:$L$2347,11,0)</f>
        <v>59</v>
      </c>
    </row>
    <row r="1333" spans="1:17" ht="15.6" x14ac:dyDescent="0.3">
      <c r="A1333" s="1" t="s">
        <v>1039</v>
      </c>
      <c r="B1333" t="str">
        <f>VLOOKUP(A1333,'Customer Names'!$A$2:$E$2336,5,)</f>
        <v xml:space="preserve">  Jonathan P</v>
      </c>
      <c r="C1333">
        <f>VLOOKUP(A1333,'Medical Examinations'!$B$2:$K$2337,2,)</f>
        <v>30.875</v>
      </c>
      <c r="D1333">
        <f>VLOOKUP(A1333,'Medical Examinations'!$B$2:$K$2337,3,0)</f>
        <v>4.0999999999999996</v>
      </c>
      <c r="E1333" t="str">
        <f>VLOOKUP(A1333,'Medical Examinations'!$B$2:$K$2336,4,0)</f>
        <v>No</v>
      </c>
      <c r="F1333" t="str">
        <f>VLOOKUP(A1333,'Medical Examinations'!$B$2:$K$2337,5,0)</f>
        <v>No</v>
      </c>
      <c r="G1333" t="str">
        <f>VLOOKUP(A1333,'Medical Examinations'!$B$2:$K$2337,6,0)</f>
        <v>No</v>
      </c>
      <c r="H1333">
        <f>VLOOKUP(A1333,'Medical Examinations'!$B$2:$K$2337,7,0)</f>
        <v>0</v>
      </c>
      <c r="I1333" t="str">
        <f>VLOOKUP(A1333,'Medical Examinations'!$B$2:$K$2337,8,0)</f>
        <v>No</v>
      </c>
      <c r="J1333" t="str">
        <f>VLOOKUP(A1333,'Medical Examinations'!$B$2:$K$2337,9,0)</f>
        <v>Obesity</v>
      </c>
      <c r="K1333" t="str">
        <f>VLOOKUP(A1333,'Medical Examinations'!$B$2:$K$2337,10,0)</f>
        <v>Normal</v>
      </c>
      <c r="L1333" s="14" t="e">
        <f>VLOOKUP(A1333,'Hospitalisation Details'!B1333:L3678,10,0)</f>
        <v>#N/A</v>
      </c>
      <c r="M1333">
        <f>VLOOKUP(A1333,'Hospitalisation Details'!$B$2:$L$2347,6,0)</f>
        <v>8162.72</v>
      </c>
      <c r="N1333" t="str">
        <f>VLOOKUP(A1333,'Hospitalisation Details'!$B$2:$L$2347,7,0)</f>
        <v>tier - 3</v>
      </c>
      <c r="O1333" t="str">
        <f>VLOOKUP(A1333,'Hospitalisation Details'!$B$2:$L$2347,8,0)</f>
        <v>tier - 3</v>
      </c>
      <c r="P1333" t="str">
        <f>VLOOKUP(A1333,'Hospitalisation Details'!$B$2:$L$2347,9,0)</f>
        <v>R1012</v>
      </c>
      <c r="Q1333">
        <f>VLOOKUP(A1333,'Hospitalisation Details'!$B$2:$L$2347,11,0)</f>
        <v>40</v>
      </c>
    </row>
    <row r="1334" spans="1:17" ht="15.6" x14ac:dyDescent="0.3">
      <c r="A1334" s="1" t="s">
        <v>1038</v>
      </c>
      <c r="B1334" t="str">
        <f>VLOOKUP(A1334,'Customer Names'!$A$2:$E$2336,5,)</f>
        <v xml:space="preserve">  Gina</v>
      </c>
      <c r="C1334">
        <f>VLOOKUP(A1334,'Medical Examinations'!$B$2:$K$2337,2,)</f>
        <v>30.81</v>
      </c>
      <c r="D1334">
        <f>VLOOKUP(A1334,'Medical Examinations'!$B$2:$K$2337,3,0)</f>
        <v>4.49</v>
      </c>
      <c r="E1334" t="str">
        <f>VLOOKUP(A1334,'Medical Examinations'!$B$2:$K$2336,4,0)</f>
        <v>No</v>
      </c>
      <c r="F1334" t="str">
        <f>VLOOKUP(A1334,'Medical Examinations'!$B$2:$K$2337,5,0)</f>
        <v>No</v>
      </c>
      <c r="G1334" t="str">
        <f>VLOOKUP(A1334,'Medical Examinations'!$B$2:$K$2337,6,0)</f>
        <v>No</v>
      </c>
      <c r="H1334">
        <f>VLOOKUP(A1334,'Medical Examinations'!$B$2:$K$2337,7,0)</f>
        <v>0</v>
      </c>
      <c r="I1334" t="str">
        <f>VLOOKUP(A1334,'Medical Examinations'!$B$2:$K$2337,8,0)</f>
        <v>No</v>
      </c>
      <c r="J1334" t="str">
        <f>VLOOKUP(A1334,'Medical Examinations'!$B$2:$K$2337,9,0)</f>
        <v>Obesity</v>
      </c>
      <c r="K1334" t="str">
        <f>VLOOKUP(A1334,'Medical Examinations'!$B$2:$K$2337,10,0)</f>
        <v>Normal</v>
      </c>
      <c r="L1334" s="14" t="e">
        <f>VLOOKUP(A1334,'Hospitalisation Details'!B1334:L3679,10,0)</f>
        <v>#N/A</v>
      </c>
      <c r="M1334">
        <f>VLOOKUP(A1334,'Hospitalisation Details'!$B$2:$L$2347,6,0)</f>
        <v>8157.92</v>
      </c>
      <c r="N1334" t="str">
        <f>VLOOKUP(A1334,'Hospitalisation Details'!$B$2:$L$2347,7,0)</f>
        <v>tier - 2</v>
      </c>
      <c r="O1334" t="str">
        <f>VLOOKUP(A1334,'Hospitalisation Details'!$B$2:$L$2347,8,0)</f>
        <v>tier - 3</v>
      </c>
      <c r="P1334" t="str">
        <f>VLOOKUP(A1334,'Hospitalisation Details'!$B$2:$L$2347,9,0)</f>
        <v>R1025</v>
      </c>
      <c r="Q1334">
        <f>VLOOKUP(A1334,'Hospitalisation Details'!$B$2:$L$2347,11,0)</f>
        <v>32</v>
      </c>
    </row>
    <row r="1335" spans="1:17" ht="15.6" x14ac:dyDescent="0.3">
      <c r="A1335" s="1" t="s">
        <v>1037</v>
      </c>
      <c r="B1335" t="str">
        <f>VLOOKUP(A1335,'Customer Names'!$A$2:$E$2336,5,)</f>
        <v xml:space="preserve">  Dino</v>
      </c>
      <c r="C1335">
        <f>VLOOKUP(A1335,'Medical Examinations'!$B$2:$K$2337,2,)</f>
        <v>36.85</v>
      </c>
      <c r="D1335">
        <f>VLOOKUP(A1335,'Medical Examinations'!$B$2:$K$2337,3,0)</f>
        <v>8.8000000000000007</v>
      </c>
      <c r="E1335" t="str">
        <f>VLOOKUP(A1335,'Medical Examinations'!$B$2:$K$2336,4,0)</f>
        <v>No</v>
      </c>
      <c r="F1335" t="str">
        <f>VLOOKUP(A1335,'Medical Examinations'!$B$2:$K$2337,5,0)</f>
        <v>No</v>
      </c>
      <c r="G1335" t="str">
        <f>VLOOKUP(A1335,'Medical Examinations'!$B$2:$K$2337,6,0)</f>
        <v>No</v>
      </c>
      <c r="H1335">
        <f>VLOOKUP(A1335,'Medical Examinations'!$B$2:$K$2337,7,0)</f>
        <v>2</v>
      </c>
      <c r="I1335" t="str">
        <f>VLOOKUP(A1335,'Medical Examinations'!$B$2:$K$2337,8,0)</f>
        <v>No</v>
      </c>
      <c r="J1335" t="str">
        <f>VLOOKUP(A1335,'Medical Examinations'!$B$2:$K$2337,9,0)</f>
        <v>Obesity</v>
      </c>
      <c r="K1335" t="str">
        <f>VLOOKUP(A1335,'Medical Examinations'!$B$2:$K$2337,10,0)</f>
        <v>Diabetes</v>
      </c>
      <c r="L1335" s="14" t="e">
        <f>VLOOKUP(A1335,'Hospitalisation Details'!B1335:L3680,10,0)</f>
        <v>#N/A</v>
      </c>
      <c r="M1335">
        <f>VLOOKUP(A1335,'Hospitalisation Details'!$B$2:$L$2347,6,0)</f>
        <v>8125.78</v>
      </c>
      <c r="N1335" t="str">
        <f>VLOOKUP(A1335,'Hospitalisation Details'!$B$2:$L$2347,7,0)</f>
        <v>tier - 2</v>
      </c>
      <c r="O1335" t="str">
        <f>VLOOKUP(A1335,'Hospitalisation Details'!$B$2:$L$2347,8,0)</f>
        <v>tier - 2</v>
      </c>
      <c r="P1335" t="str">
        <f>VLOOKUP(A1335,'Hospitalisation Details'!$B$2:$L$2347,9,0)</f>
        <v>R1013</v>
      </c>
      <c r="Q1335">
        <f>VLOOKUP(A1335,'Hospitalisation Details'!$B$2:$L$2347,11,0)</f>
        <v>49</v>
      </c>
    </row>
    <row r="1336" spans="1:17" ht="15.6" x14ac:dyDescent="0.3">
      <c r="A1336" s="1" t="s">
        <v>1036</v>
      </c>
      <c r="B1336" t="str">
        <f>VLOOKUP(A1336,'Customer Names'!$A$2:$E$2336,5,)</f>
        <v xml:space="preserve">  Jan</v>
      </c>
      <c r="C1336">
        <f>VLOOKUP(A1336,'Medical Examinations'!$B$2:$K$2337,2,)</f>
        <v>35.86</v>
      </c>
      <c r="D1336">
        <f>VLOOKUP(A1336,'Medical Examinations'!$B$2:$K$2337,3,0)</f>
        <v>7.93</v>
      </c>
      <c r="E1336" t="str">
        <f>VLOOKUP(A1336,'Medical Examinations'!$B$2:$K$2336,4,0)</f>
        <v>No</v>
      </c>
      <c r="F1336" t="str">
        <f>VLOOKUP(A1336,'Medical Examinations'!$B$2:$K$2337,5,0)</f>
        <v>No</v>
      </c>
      <c r="G1336" t="str">
        <f>VLOOKUP(A1336,'Medical Examinations'!$B$2:$K$2337,6,0)</f>
        <v>No</v>
      </c>
      <c r="H1336">
        <f>VLOOKUP(A1336,'Medical Examinations'!$B$2:$K$2337,7,0)</f>
        <v>2</v>
      </c>
      <c r="I1336" t="str">
        <f>VLOOKUP(A1336,'Medical Examinations'!$B$2:$K$2337,8,0)</f>
        <v>No</v>
      </c>
      <c r="J1336" t="str">
        <f>VLOOKUP(A1336,'Medical Examinations'!$B$2:$K$2337,9,0)</f>
        <v>Obesity</v>
      </c>
      <c r="K1336" t="str">
        <f>VLOOKUP(A1336,'Medical Examinations'!$B$2:$K$2337,10,0)</f>
        <v>Diabetes</v>
      </c>
      <c r="L1336" s="14" t="e">
        <f>VLOOKUP(A1336,'Hospitalisation Details'!B1336:L3681,10,0)</f>
        <v>#N/A</v>
      </c>
      <c r="M1336">
        <f>VLOOKUP(A1336,'Hospitalisation Details'!$B$2:$L$2347,6,0)</f>
        <v>8124.41</v>
      </c>
      <c r="N1336" t="str">
        <f>VLOOKUP(A1336,'Hospitalisation Details'!$B$2:$L$2347,7,0)</f>
        <v>tier - 3</v>
      </c>
      <c r="O1336" t="str">
        <f>VLOOKUP(A1336,'Hospitalisation Details'!$B$2:$L$2347,8,0)</f>
        <v>tier - 1</v>
      </c>
      <c r="P1336" t="str">
        <f>VLOOKUP(A1336,'Hospitalisation Details'!$B$2:$L$2347,9,0)</f>
        <v>R1013</v>
      </c>
      <c r="Q1336">
        <f>VLOOKUP(A1336,'Hospitalisation Details'!$B$2:$L$2347,11,0)</f>
        <v>49</v>
      </c>
    </row>
    <row r="1337" spans="1:17" ht="15.6" x14ac:dyDescent="0.3">
      <c r="A1337" s="1" t="s">
        <v>1035</v>
      </c>
      <c r="B1337" t="str">
        <f>VLOOKUP(A1337,'Customer Names'!$A$2:$E$2336,5,)</f>
        <v xml:space="preserve">  Jonathan E</v>
      </c>
      <c r="C1337">
        <f>VLOOKUP(A1337,'Medical Examinations'!$B$2:$K$2337,2,)</f>
        <v>30.3</v>
      </c>
      <c r="D1337">
        <f>VLOOKUP(A1337,'Medical Examinations'!$B$2:$K$2337,3,0)</f>
        <v>9.4499999999999993</v>
      </c>
      <c r="E1337" t="str">
        <f>VLOOKUP(A1337,'Medical Examinations'!$B$2:$K$2336,4,0)</f>
        <v>No</v>
      </c>
      <c r="F1337" t="str">
        <f>VLOOKUP(A1337,'Medical Examinations'!$B$2:$K$2337,5,0)</f>
        <v>No</v>
      </c>
      <c r="G1337" t="str">
        <f>VLOOKUP(A1337,'Medical Examinations'!$B$2:$K$2337,6,0)</f>
        <v>No</v>
      </c>
      <c r="H1337">
        <f>VLOOKUP(A1337,'Medical Examinations'!$B$2:$K$2337,7,0)</f>
        <v>2</v>
      </c>
      <c r="I1337" t="str">
        <f>VLOOKUP(A1337,'Medical Examinations'!$B$2:$K$2337,8,0)</f>
        <v>No</v>
      </c>
      <c r="J1337" t="str">
        <f>VLOOKUP(A1337,'Medical Examinations'!$B$2:$K$2337,9,0)</f>
        <v>Obesity</v>
      </c>
      <c r="K1337" t="str">
        <f>VLOOKUP(A1337,'Medical Examinations'!$B$2:$K$2337,10,0)</f>
        <v>Diabetes</v>
      </c>
      <c r="L1337" s="14" t="e">
        <f>VLOOKUP(A1337,'Hospitalisation Details'!B1337:L3682,10,0)</f>
        <v>#N/A</v>
      </c>
      <c r="M1337">
        <f>VLOOKUP(A1337,'Hospitalisation Details'!$B$2:$L$2347,6,0)</f>
        <v>8116.68</v>
      </c>
      <c r="N1337" t="str">
        <f>VLOOKUP(A1337,'Hospitalisation Details'!$B$2:$L$2347,7,0)</f>
        <v>tier - 3</v>
      </c>
      <c r="O1337" t="str">
        <f>VLOOKUP(A1337,'Hospitalisation Details'!$B$2:$L$2347,8,0)</f>
        <v>tier - 1</v>
      </c>
      <c r="P1337" t="str">
        <f>VLOOKUP(A1337,'Hospitalisation Details'!$B$2:$L$2347,9,0)</f>
        <v>R1011</v>
      </c>
      <c r="Q1337">
        <f>VLOOKUP(A1337,'Hospitalisation Details'!$B$2:$L$2347,11,0)</f>
        <v>49</v>
      </c>
    </row>
    <row r="1338" spans="1:17" ht="15.6" x14ac:dyDescent="0.3">
      <c r="A1338" s="1" t="s">
        <v>1034</v>
      </c>
      <c r="B1338" t="str">
        <f>VLOOKUP(A1338,'Customer Names'!$A$2:$E$2336,5,)</f>
        <v xml:space="preserve">  Mark A</v>
      </c>
      <c r="C1338">
        <f>VLOOKUP(A1338,'Medical Examinations'!$B$2:$K$2337,2,)</f>
        <v>32.015000000000001</v>
      </c>
      <c r="D1338">
        <f>VLOOKUP(A1338,'Medical Examinations'!$B$2:$K$2337,3,0)</f>
        <v>7.67</v>
      </c>
      <c r="E1338" t="str">
        <f>VLOOKUP(A1338,'Medical Examinations'!$B$2:$K$2336,4,0)</f>
        <v>No</v>
      </c>
      <c r="F1338" t="str">
        <f>VLOOKUP(A1338,'Medical Examinations'!$B$2:$K$2337,5,0)</f>
        <v>No</v>
      </c>
      <c r="G1338" t="str">
        <f>VLOOKUP(A1338,'Medical Examinations'!$B$2:$K$2337,6,0)</f>
        <v>No</v>
      </c>
      <c r="H1338">
        <f>VLOOKUP(A1338,'Medical Examinations'!$B$2:$K$2337,7,0)</f>
        <v>0</v>
      </c>
      <c r="I1338" t="str">
        <f>VLOOKUP(A1338,'Medical Examinations'!$B$2:$K$2337,8,0)</f>
        <v>No</v>
      </c>
      <c r="J1338" t="str">
        <f>VLOOKUP(A1338,'Medical Examinations'!$B$2:$K$2337,9,0)</f>
        <v>Obesity</v>
      </c>
      <c r="K1338" t="str">
        <f>VLOOKUP(A1338,'Medical Examinations'!$B$2:$K$2337,10,0)</f>
        <v>Diabetes</v>
      </c>
      <c r="L1338" s="14" t="e">
        <f>VLOOKUP(A1338,'Hospitalisation Details'!B1338:L3683,10,0)</f>
        <v>#N/A</v>
      </c>
      <c r="M1338">
        <f>VLOOKUP(A1338,'Hospitalisation Details'!$B$2:$L$2347,6,0)</f>
        <v>8116.27</v>
      </c>
      <c r="N1338" t="str">
        <f>VLOOKUP(A1338,'Hospitalisation Details'!$B$2:$L$2347,7,0)</f>
        <v>tier - 3</v>
      </c>
      <c r="O1338" t="str">
        <f>VLOOKUP(A1338,'Hospitalisation Details'!$B$2:$L$2347,8,0)</f>
        <v>tier - 1</v>
      </c>
      <c r="P1338" t="str">
        <f>VLOOKUP(A1338,'Hospitalisation Details'!$B$2:$L$2347,9,0)</f>
        <v>R1012</v>
      </c>
      <c r="Q1338">
        <f>VLOOKUP(A1338,'Hospitalisation Details'!$B$2:$L$2347,11,0)</f>
        <v>44</v>
      </c>
    </row>
    <row r="1339" spans="1:17" ht="15.6" x14ac:dyDescent="0.3">
      <c r="A1339" s="1" t="s">
        <v>1033</v>
      </c>
      <c r="B1339" t="str">
        <f>VLOOKUP(A1339,'Customer Names'!$A$2:$E$2336,5,)</f>
        <v xml:space="preserve">  Mary</v>
      </c>
      <c r="C1339">
        <f>VLOOKUP(A1339,'Medical Examinations'!$B$2:$K$2337,2,)</f>
        <v>25.06</v>
      </c>
      <c r="D1339">
        <f>VLOOKUP(A1339,'Medical Examinations'!$B$2:$K$2337,3,0)</f>
        <v>10.53</v>
      </c>
      <c r="E1339" t="str">
        <f>VLOOKUP(A1339,'Medical Examinations'!$B$2:$K$2336,4,0)</f>
        <v>No</v>
      </c>
      <c r="F1339" t="str">
        <f>VLOOKUP(A1339,'Medical Examinations'!$B$2:$K$2337,5,0)</f>
        <v>No</v>
      </c>
      <c r="G1339" t="str">
        <f>VLOOKUP(A1339,'Medical Examinations'!$B$2:$K$2337,6,0)</f>
        <v>No</v>
      </c>
      <c r="H1339">
        <f>VLOOKUP(A1339,'Medical Examinations'!$B$2:$K$2337,7,0)</f>
        <v>2</v>
      </c>
      <c r="I1339" t="str">
        <f>VLOOKUP(A1339,'Medical Examinations'!$B$2:$K$2337,8,0)</f>
        <v>No</v>
      </c>
      <c r="J1339" t="str">
        <f>VLOOKUP(A1339,'Medical Examinations'!$B$2:$K$2337,9,0)</f>
        <v>Overweight</v>
      </c>
      <c r="K1339" t="str">
        <f>VLOOKUP(A1339,'Medical Examinations'!$B$2:$K$2337,10,0)</f>
        <v>Diabetes</v>
      </c>
      <c r="L1339" s="14" t="e">
        <f>VLOOKUP(A1339,'Hospitalisation Details'!B1339:L3684,10,0)</f>
        <v>#N/A</v>
      </c>
      <c r="M1339">
        <f>VLOOKUP(A1339,'Hospitalisation Details'!$B$2:$L$2347,6,0)</f>
        <v>8112.59</v>
      </c>
      <c r="N1339" t="str">
        <f>VLOOKUP(A1339,'Hospitalisation Details'!$B$2:$L$2347,7,0)</f>
        <v>tier - 2</v>
      </c>
      <c r="O1339" t="str">
        <f>VLOOKUP(A1339,'Hospitalisation Details'!$B$2:$L$2347,8,0)</f>
        <v>tier - 2</v>
      </c>
      <c r="P1339" t="str">
        <f>VLOOKUP(A1339,'Hospitalisation Details'!$B$2:$L$2347,9,0)</f>
        <v>R1013</v>
      </c>
      <c r="Q1339">
        <f>VLOOKUP(A1339,'Hospitalisation Details'!$B$2:$L$2347,11,0)</f>
        <v>49</v>
      </c>
    </row>
    <row r="1340" spans="1:17" ht="15.6" x14ac:dyDescent="0.3">
      <c r="A1340" s="1" t="s">
        <v>1032</v>
      </c>
      <c r="B1340" t="str">
        <f>VLOOKUP(A1340,'Customer Names'!$A$2:$E$2336,5,)</f>
        <v xml:space="preserve">  Samuel</v>
      </c>
      <c r="C1340">
        <f>VLOOKUP(A1340,'Medical Examinations'!$B$2:$K$2337,2,)</f>
        <v>18.829999999999998</v>
      </c>
      <c r="D1340">
        <f>VLOOKUP(A1340,'Medical Examinations'!$B$2:$K$2337,3,0)</f>
        <v>10.08</v>
      </c>
      <c r="E1340" t="str">
        <f>VLOOKUP(A1340,'Medical Examinations'!$B$2:$K$2336,4,0)</f>
        <v>Yes</v>
      </c>
      <c r="F1340" t="str">
        <f>VLOOKUP(A1340,'Medical Examinations'!$B$2:$K$2337,5,0)</f>
        <v>No</v>
      </c>
      <c r="G1340" t="str">
        <f>VLOOKUP(A1340,'Medical Examinations'!$B$2:$K$2337,6,0)</f>
        <v>No</v>
      </c>
      <c r="H1340">
        <f>VLOOKUP(A1340,'Medical Examinations'!$B$2:$K$2337,7,0)</f>
        <v>0</v>
      </c>
      <c r="I1340" t="str">
        <f>VLOOKUP(A1340,'Medical Examinations'!$B$2:$K$2337,8,0)</f>
        <v>No</v>
      </c>
      <c r="J1340" t="str">
        <f>VLOOKUP(A1340,'Medical Examinations'!$B$2:$K$2337,9,0)</f>
        <v>Normal Weight</v>
      </c>
      <c r="K1340" t="str">
        <f>VLOOKUP(A1340,'Medical Examinations'!$B$2:$K$2337,10,0)</f>
        <v>Diabetes</v>
      </c>
      <c r="L1340" s="14" t="e">
        <f>VLOOKUP(A1340,'Hospitalisation Details'!B1340:L3685,10,0)</f>
        <v>#N/A</v>
      </c>
      <c r="M1340">
        <f>VLOOKUP(A1340,'Hospitalisation Details'!$B$2:$L$2347,6,0)</f>
        <v>8091.3</v>
      </c>
      <c r="N1340" t="str">
        <f>VLOOKUP(A1340,'Hospitalisation Details'!$B$2:$L$2347,7,0)</f>
        <v>tier - 3</v>
      </c>
      <c r="O1340" t="str">
        <f>VLOOKUP(A1340,'Hospitalisation Details'!$B$2:$L$2347,8,0)</f>
        <v>tier - 1</v>
      </c>
      <c r="P1340" t="str">
        <f>VLOOKUP(A1340,'Hospitalisation Details'!$B$2:$L$2347,9,0)</f>
        <v>R1012</v>
      </c>
      <c r="Q1340">
        <f>VLOOKUP(A1340,'Hospitalisation Details'!$B$2:$L$2347,11,0)</f>
        <v>55</v>
      </c>
    </row>
    <row r="1341" spans="1:17" ht="15.6" x14ac:dyDescent="0.3">
      <c r="A1341" s="1" t="s">
        <v>1031</v>
      </c>
      <c r="B1341" t="str">
        <f>VLOOKUP(A1341,'Customer Names'!$A$2:$E$2336,5,)</f>
        <v xml:space="preserve">  Stan J</v>
      </c>
      <c r="C1341">
        <f>VLOOKUP(A1341,'Medical Examinations'!$B$2:$K$2337,2,)</f>
        <v>47.52</v>
      </c>
      <c r="D1341">
        <f>VLOOKUP(A1341,'Medical Examinations'!$B$2:$K$2337,3,0)</f>
        <v>11.39</v>
      </c>
      <c r="E1341" t="str">
        <f>VLOOKUP(A1341,'Medical Examinations'!$B$2:$K$2336,4,0)</f>
        <v>Yes</v>
      </c>
      <c r="F1341" t="str">
        <f>VLOOKUP(A1341,'Medical Examinations'!$B$2:$K$2337,5,0)</f>
        <v>No</v>
      </c>
      <c r="G1341" t="str">
        <f>VLOOKUP(A1341,'Medical Examinations'!$B$2:$K$2337,6,0)</f>
        <v>No</v>
      </c>
      <c r="H1341">
        <f>VLOOKUP(A1341,'Medical Examinations'!$B$2:$K$2337,7,0)</f>
        <v>1</v>
      </c>
      <c r="I1341" t="str">
        <f>VLOOKUP(A1341,'Medical Examinations'!$B$2:$K$2337,8,0)</f>
        <v>No</v>
      </c>
      <c r="J1341" t="str">
        <f>VLOOKUP(A1341,'Medical Examinations'!$B$2:$K$2337,9,0)</f>
        <v>Obesity</v>
      </c>
      <c r="K1341" t="str">
        <f>VLOOKUP(A1341,'Medical Examinations'!$B$2:$K$2337,10,0)</f>
        <v>Diabetes</v>
      </c>
      <c r="L1341" s="14" t="e">
        <f>VLOOKUP(A1341,'Hospitalisation Details'!B1341:L3686,10,0)</f>
        <v>#N/A</v>
      </c>
      <c r="M1341">
        <f>VLOOKUP(A1341,'Hospitalisation Details'!$B$2:$L$2347,6,0)</f>
        <v>8083.92</v>
      </c>
      <c r="N1341" t="str">
        <f>VLOOKUP(A1341,'Hospitalisation Details'!$B$2:$L$2347,7,0)</f>
        <v>tier - 3</v>
      </c>
      <c r="O1341" t="str">
        <f>VLOOKUP(A1341,'Hospitalisation Details'!$B$2:$L$2347,8,0)</f>
        <v>tier - 3</v>
      </c>
      <c r="P1341" t="str">
        <f>VLOOKUP(A1341,'Hospitalisation Details'!$B$2:$L$2347,9,0)</f>
        <v>R1013</v>
      </c>
      <c r="Q1341">
        <f>VLOOKUP(A1341,'Hospitalisation Details'!$B$2:$L$2347,11,0)</f>
        <v>47</v>
      </c>
    </row>
    <row r="1342" spans="1:17" ht="15.6" x14ac:dyDescent="0.3">
      <c r="A1342" s="1" t="s">
        <v>1030</v>
      </c>
      <c r="B1342" t="str">
        <f>VLOOKUP(A1342,'Customer Names'!$A$2:$E$2336,5,)</f>
        <v xml:space="preserve">  Jessica L</v>
      </c>
      <c r="C1342">
        <f>VLOOKUP(A1342,'Medical Examinations'!$B$2:$K$2337,2,)</f>
        <v>37.82</v>
      </c>
      <c r="D1342">
        <f>VLOOKUP(A1342,'Medical Examinations'!$B$2:$K$2337,3,0)</f>
        <v>6.36</v>
      </c>
      <c r="E1342" t="str">
        <f>VLOOKUP(A1342,'Medical Examinations'!$B$2:$K$2336,4,0)</f>
        <v>No</v>
      </c>
      <c r="F1342" t="str">
        <f>VLOOKUP(A1342,'Medical Examinations'!$B$2:$K$2337,5,0)</f>
        <v>No</v>
      </c>
      <c r="G1342" t="str">
        <f>VLOOKUP(A1342,'Medical Examinations'!$B$2:$K$2337,6,0)</f>
        <v>No</v>
      </c>
      <c r="H1342">
        <f>VLOOKUP(A1342,'Medical Examinations'!$B$2:$K$2337,7,0)</f>
        <v>0</v>
      </c>
      <c r="I1342" t="str">
        <f>VLOOKUP(A1342,'Medical Examinations'!$B$2:$K$2337,8,0)</f>
        <v>No</v>
      </c>
      <c r="J1342" t="str">
        <f>VLOOKUP(A1342,'Medical Examinations'!$B$2:$K$2337,9,0)</f>
        <v>Obesity</v>
      </c>
      <c r="K1342" t="str">
        <f>VLOOKUP(A1342,'Medical Examinations'!$B$2:$K$2337,10,0)</f>
        <v>Prediabetes</v>
      </c>
      <c r="L1342" s="14" t="e">
        <f>VLOOKUP(A1342,'Hospitalisation Details'!B1342:L3687,10,0)</f>
        <v>#N/A</v>
      </c>
      <c r="M1342">
        <f>VLOOKUP(A1342,'Hospitalisation Details'!$B$2:$L$2347,6,0)</f>
        <v>8081.74</v>
      </c>
      <c r="N1342" t="str">
        <f>VLOOKUP(A1342,'Hospitalisation Details'!$B$2:$L$2347,7,0)</f>
        <v>tier - 2</v>
      </c>
      <c r="O1342" t="str">
        <f>VLOOKUP(A1342,'Hospitalisation Details'!$B$2:$L$2347,8,0)</f>
        <v>tier - 2</v>
      </c>
      <c r="P1342" t="str">
        <f>VLOOKUP(A1342,'Hospitalisation Details'!$B$2:$L$2347,9,0)</f>
        <v>R1026</v>
      </c>
      <c r="Q1342">
        <f>VLOOKUP(A1342,'Hospitalisation Details'!$B$2:$L$2347,11,0)</f>
        <v>28</v>
      </c>
    </row>
    <row r="1343" spans="1:17" ht="15.6" x14ac:dyDescent="0.3">
      <c r="A1343" s="1" t="s">
        <v>1029</v>
      </c>
      <c r="B1343" t="str">
        <f>VLOOKUP(A1343,'Customer Names'!$A$2:$E$2336,5,)</f>
        <v xml:space="preserve">  Krysta</v>
      </c>
      <c r="C1343">
        <f>VLOOKUP(A1343,'Medical Examinations'!$B$2:$K$2337,2,)</f>
        <v>44.16</v>
      </c>
      <c r="D1343">
        <f>VLOOKUP(A1343,'Medical Examinations'!$B$2:$K$2337,3,0)</f>
        <v>5.31</v>
      </c>
      <c r="E1343" t="str">
        <f>VLOOKUP(A1343,'Medical Examinations'!$B$2:$K$2336,4,0)</f>
        <v>Yes</v>
      </c>
      <c r="F1343" t="str">
        <f>VLOOKUP(A1343,'Medical Examinations'!$B$2:$K$2337,5,0)</f>
        <v>No</v>
      </c>
      <c r="G1343" t="str">
        <f>VLOOKUP(A1343,'Medical Examinations'!$B$2:$K$2337,6,0)</f>
        <v>No</v>
      </c>
      <c r="H1343">
        <f>VLOOKUP(A1343,'Medical Examinations'!$B$2:$K$2337,7,0)</f>
        <v>0</v>
      </c>
      <c r="I1343" t="str">
        <f>VLOOKUP(A1343,'Medical Examinations'!$B$2:$K$2337,8,0)</f>
        <v>No</v>
      </c>
      <c r="J1343" t="str">
        <f>VLOOKUP(A1343,'Medical Examinations'!$B$2:$K$2337,9,0)</f>
        <v>Obesity</v>
      </c>
      <c r="K1343" t="str">
        <f>VLOOKUP(A1343,'Medical Examinations'!$B$2:$K$2337,10,0)</f>
        <v>Normal</v>
      </c>
      <c r="L1343" s="14" t="e">
        <f>VLOOKUP(A1343,'Hospitalisation Details'!B1343:L3688,10,0)</f>
        <v>#N/A</v>
      </c>
      <c r="M1343">
        <f>VLOOKUP(A1343,'Hospitalisation Details'!$B$2:$L$2347,6,0)</f>
        <v>8081.26</v>
      </c>
      <c r="N1343" t="str">
        <f>VLOOKUP(A1343,'Hospitalisation Details'!$B$2:$L$2347,7,0)</f>
        <v>tier - 2</v>
      </c>
      <c r="O1343" t="str">
        <f>VLOOKUP(A1343,'Hospitalisation Details'!$B$2:$L$2347,8,0)</f>
        <v>tier - 2</v>
      </c>
      <c r="P1343" t="str">
        <f>VLOOKUP(A1343,'Hospitalisation Details'!$B$2:$L$2347,9,0)</f>
        <v>R1012</v>
      </c>
      <c r="Q1343">
        <f>VLOOKUP(A1343,'Hospitalisation Details'!$B$2:$L$2347,11,0)</f>
        <v>21</v>
      </c>
    </row>
    <row r="1344" spans="1:17" ht="15.6" x14ac:dyDescent="0.3">
      <c r="A1344" s="1" t="s">
        <v>1028</v>
      </c>
      <c r="B1344" t="str">
        <f>VLOOKUP(A1344,'Customer Names'!$A$2:$E$2336,5,)</f>
        <v xml:space="preserve">  Natascia</v>
      </c>
      <c r="C1344">
        <f>VLOOKUP(A1344,'Medical Examinations'!$B$2:$K$2337,2,)</f>
        <v>37.049999999999997</v>
      </c>
      <c r="D1344">
        <f>VLOOKUP(A1344,'Medical Examinations'!$B$2:$K$2337,3,0)</f>
        <v>4.74</v>
      </c>
      <c r="E1344" t="str">
        <f>VLOOKUP(A1344,'Medical Examinations'!$B$2:$K$2336,4,0)</f>
        <v>No</v>
      </c>
      <c r="F1344" t="str">
        <f>VLOOKUP(A1344,'Medical Examinations'!$B$2:$K$2337,5,0)</f>
        <v>No</v>
      </c>
      <c r="G1344" t="str">
        <f>VLOOKUP(A1344,'Medical Examinations'!$B$2:$K$2337,6,0)</f>
        <v>Yes</v>
      </c>
      <c r="H1344">
        <f>VLOOKUP(A1344,'Medical Examinations'!$B$2:$K$2337,7,0)</f>
        <v>1</v>
      </c>
      <c r="I1344" t="str">
        <f>VLOOKUP(A1344,'Medical Examinations'!$B$2:$K$2337,8,0)</f>
        <v>No</v>
      </c>
      <c r="J1344" t="str">
        <f>VLOOKUP(A1344,'Medical Examinations'!$B$2:$K$2337,9,0)</f>
        <v>Obesity</v>
      </c>
      <c r="K1344" t="str">
        <f>VLOOKUP(A1344,'Medical Examinations'!$B$2:$K$2337,10,0)</f>
        <v>Normal</v>
      </c>
      <c r="L1344" s="14" t="e">
        <f>VLOOKUP(A1344,'Hospitalisation Details'!B1344:L3689,10,0)</f>
        <v>#N/A</v>
      </c>
      <c r="M1344">
        <f>VLOOKUP(A1344,'Hospitalisation Details'!$B$2:$L$2347,6,0)</f>
        <v>8077.41</v>
      </c>
      <c r="N1344" t="str">
        <f>VLOOKUP(A1344,'Hospitalisation Details'!$B$2:$L$2347,7,0)</f>
        <v>tier - 2</v>
      </c>
      <c r="O1344" t="str">
        <f>VLOOKUP(A1344,'Hospitalisation Details'!$B$2:$L$2347,8,0)</f>
        <v>tier - 1</v>
      </c>
      <c r="P1344" t="str">
        <f>VLOOKUP(A1344,'Hospitalisation Details'!$B$2:$L$2347,9,0)</f>
        <v>R1026</v>
      </c>
      <c r="Q1344">
        <f>VLOOKUP(A1344,'Hospitalisation Details'!$B$2:$L$2347,11,0)</f>
        <v>29</v>
      </c>
    </row>
    <row r="1345" spans="1:17" ht="15.6" x14ac:dyDescent="0.3">
      <c r="A1345" s="1" t="s">
        <v>1027</v>
      </c>
      <c r="B1345" t="str">
        <f>VLOOKUP(A1345,'Customer Names'!$A$2:$E$2336,5,)</f>
        <v xml:space="preserve">  Jenny</v>
      </c>
      <c r="C1345">
        <f>VLOOKUP(A1345,'Medical Examinations'!$B$2:$K$2337,2,)</f>
        <v>18.66</v>
      </c>
      <c r="D1345">
        <f>VLOOKUP(A1345,'Medical Examinations'!$B$2:$K$2337,3,0)</f>
        <v>11.35</v>
      </c>
      <c r="E1345" t="str">
        <f>VLOOKUP(A1345,'Medical Examinations'!$B$2:$K$2336,4,0)</f>
        <v>No</v>
      </c>
      <c r="F1345" t="str">
        <f>VLOOKUP(A1345,'Medical Examinations'!$B$2:$K$2337,5,0)</f>
        <v>No</v>
      </c>
      <c r="G1345" t="str">
        <f>VLOOKUP(A1345,'Medical Examinations'!$B$2:$K$2337,6,0)</f>
        <v>No</v>
      </c>
      <c r="H1345">
        <f>VLOOKUP(A1345,'Medical Examinations'!$B$2:$K$2337,7,0)</f>
        <v>0</v>
      </c>
      <c r="I1345" t="str">
        <f>VLOOKUP(A1345,'Medical Examinations'!$B$2:$K$2337,8,0)</f>
        <v>No</v>
      </c>
      <c r="J1345" t="str">
        <f>VLOOKUP(A1345,'Medical Examinations'!$B$2:$K$2337,9,0)</f>
        <v>Normal Weight</v>
      </c>
      <c r="K1345" t="str">
        <f>VLOOKUP(A1345,'Medical Examinations'!$B$2:$K$2337,10,0)</f>
        <v>Diabetes</v>
      </c>
      <c r="L1345" s="14" t="e">
        <f>VLOOKUP(A1345,'Hospitalisation Details'!B1345:L3690,10,0)</f>
        <v>#N/A</v>
      </c>
      <c r="M1345">
        <f>VLOOKUP(A1345,'Hospitalisation Details'!$B$2:$L$2347,6,0)</f>
        <v>8071.57</v>
      </c>
      <c r="N1345" t="str">
        <f>VLOOKUP(A1345,'Hospitalisation Details'!$B$2:$L$2347,7,0)</f>
        <v>tier - 3</v>
      </c>
      <c r="O1345" t="str">
        <f>VLOOKUP(A1345,'Hospitalisation Details'!$B$2:$L$2347,8,0)</f>
        <v>tier - 1</v>
      </c>
      <c r="P1345" t="str">
        <f>VLOOKUP(A1345,'Hospitalisation Details'!$B$2:$L$2347,9,0)</f>
        <v>R1011</v>
      </c>
      <c r="Q1345">
        <f>VLOOKUP(A1345,'Hospitalisation Details'!$B$2:$L$2347,11,0)</f>
        <v>57</v>
      </c>
    </row>
    <row r="1346" spans="1:17" ht="15.6" x14ac:dyDescent="0.3">
      <c r="A1346" s="1" t="s">
        <v>1026</v>
      </c>
      <c r="B1346" t="str">
        <f>VLOOKUP(A1346,'Customer Names'!$A$2:$E$2336,5,)</f>
        <v xml:space="preserve">  Brian</v>
      </c>
      <c r="C1346">
        <f>VLOOKUP(A1346,'Medical Examinations'!$B$2:$K$2337,2,)</f>
        <v>36.200000000000003</v>
      </c>
      <c r="D1346">
        <f>VLOOKUP(A1346,'Medical Examinations'!$B$2:$K$2337,3,0)</f>
        <v>6.81</v>
      </c>
      <c r="E1346" t="str">
        <f>VLOOKUP(A1346,'Medical Examinations'!$B$2:$K$2336,4,0)</f>
        <v>Yes</v>
      </c>
      <c r="F1346" t="str">
        <f>VLOOKUP(A1346,'Medical Examinations'!$B$2:$K$2337,5,0)</f>
        <v>No</v>
      </c>
      <c r="G1346" t="str">
        <f>VLOOKUP(A1346,'Medical Examinations'!$B$2:$K$2337,6,0)</f>
        <v>No</v>
      </c>
      <c r="H1346">
        <f>VLOOKUP(A1346,'Medical Examinations'!$B$2:$K$2337,7,0)</f>
        <v>1</v>
      </c>
      <c r="I1346" t="str">
        <f>VLOOKUP(A1346,'Medical Examinations'!$B$2:$K$2337,8,0)</f>
        <v>No</v>
      </c>
      <c r="J1346" t="str">
        <f>VLOOKUP(A1346,'Medical Examinations'!$B$2:$K$2337,9,0)</f>
        <v>Obesity</v>
      </c>
      <c r="K1346" t="str">
        <f>VLOOKUP(A1346,'Medical Examinations'!$B$2:$K$2337,10,0)</f>
        <v>Diabetes</v>
      </c>
      <c r="L1346" s="14" t="e">
        <f>VLOOKUP(A1346,'Hospitalisation Details'!B1346:L3691,10,0)</f>
        <v>#N/A</v>
      </c>
      <c r="M1346">
        <f>VLOOKUP(A1346,'Hospitalisation Details'!$B$2:$L$2347,6,0)</f>
        <v>8068.19</v>
      </c>
      <c r="N1346" t="str">
        <f>VLOOKUP(A1346,'Hospitalisation Details'!$B$2:$L$2347,7,0)</f>
        <v>tier - 3</v>
      </c>
      <c r="O1346" t="str">
        <f>VLOOKUP(A1346,'Hospitalisation Details'!$B$2:$L$2347,8,0)</f>
        <v>tier - 2</v>
      </c>
      <c r="P1346" t="str">
        <f>VLOOKUP(A1346,'Hospitalisation Details'!$B$2:$L$2347,9,0)</f>
        <v>R1011</v>
      </c>
      <c r="Q1346">
        <f>VLOOKUP(A1346,'Hospitalisation Details'!$B$2:$L$2347,11,0)</f>
        <v>47</v>
      </c>
    </row>
    <row r="1347" spans="1:17" ht="15.6" x14ac:dyDescent="0.3">
      <c r="A1347" s="1" t="s">
        <v>1025</v>
      </c>
      <c r="B1347" t="str">
        <f>VLOOKUP(A1347,'Customer Names'!$A$2:$E$2336,5,)</f>
        <v xml:space="preserve">  Monica</v>
      </c>
      <c r="C1347">
        <f>VLOOKUP(A1347,'Medical Examinations'!$B$2:$K$2337,2,)</f>
        <v>18.87</v>
      </c>
      <c r="D1347">
        <f>VLOOKUP(A1347,'Medical Examinations'!$B$2:$K$2337,3,0)</f>
        <v>8.06</v>
      </c>
      <c r="E1347" t="str">
        <f>VLOOKUP(A1347,'Medical Examinations'!$B$2:$K$2336,4,0)</f>
        <v>No</v>
      </c>
      <c r="F1347" t="str">
        <f>VLOOKUP(A1347,'Medical Examinations'!$B$2:$K$2337,5,0)</f>
        <v>No</v>
      </c>
      <c r="G1347" t="str">
        <f>VLOOKUP(A1347,'Medical Examinations'!$B$2:$K$2337,6,0)</f>
        <v>No</v>
      </c>
      <c r="H1347">
        <f>VLOOKUP(A1347,'Medical Examinations'!$B$2:$K$2337,7,0)</f>
        <v>0</v>
      </c>
      <c r="I1347" t="str">
        <f>VLOOKUP(A1347,'Medical Examinations'!$B$2:$K$2337,8,0)</f>
        <v>No</v>
      </c>
      <c r="J1347" t="str">
        <f>VLOOKUP(A1347,'Medical Examinations'!$B$2:$K$2337,9,0)</f>
        <v>Normal Weight</v>
      </c>
      <c r="K1347" t="str">
        <f>VLOOKUP(A1347,'Medical Examinations'!$B$2:$K$2337,10,0)</f>
        <v>Diabetes</v>
      </c>
      <c r="L1347" s="14" t="e">
        <f>VLOOKUP(A1347,'Hospitalisation Details'!B1347:L3692,10,0)</f>
        <v>#N/A</v>
      </c>
      <c r="M1347">
        <f>VLOOKUP(A1347,'Hospitalisation Details'!$B$2:$L$2347,6,0)</f>
        <v>8067.83</v>
      </c>
      <c r="N1347" t="str">
        <f>VLOOKUP(A1347,'Hospitalisation Details'!$B$2:$L$2347,7,0)</f>
        <v>tier - 3</v>
      </c>
      <c r="O1347" t="str">
        <f>VLOOKUP(A1347,'Hospitalisation Details'!$B$2:$L$2347,8,0)</f>
        <v>tier - 1</v>
      </c>
      <c r="P1347" t="str">
        <f>VLOOKUP(A1347,'Hospitalisation Details'!$B$2:$L$2347,9,0)</f>
        <v>R1013</v>
      </c>
      <c r="Q1347">
        <f>VLOOKUP(A1347,'Hospitalisation Details'!$B$2:$L$2347,11,0)</f>
        <v>57</v>
      </c>
    </row>
    <row r="1348" spans="1:17" ht="15.6" x14ac:dyDescent="0.3">
      <c r="A1348" s="1" t="s">
        <v>1024</v>
      </c>
      <c r="B1348" t="str">
        <f>VLOOKUP(A1348,'Customer Names'!$A$2:$E$2336,5,)</f>
        <v xml:space="preserve">  Tyler</v>
      </c>
      <c r="C1348">
        <f>VLOOKUP(A1348,'Medical Examinations'!$B$2:$K$2337,2,)</f>
        <v>32.299999999999997</v>
      </c>
      <c r="D1348">
        <f>VLOOKUP(A1348,'Medical Examinations'!$B$2:$K$2337,3,0)</f>
        <v>6.74</v>
      </c>
      <c r="E1348" t="str">
        <f>VLOOKUP(A1348,'Medical Examinations'!$B$2:$K$2336,4,0)</f>
        <v>Yes</v>
      </c>
      <c r="F1348" t="str">
        <f>VLOOKUP(A1348,'Medical Examinations'!$B$2:$K$2337,5,0)</f>
        <v>No</v>
      </c>
      <c r="G1348" t="str">
        <f>VLOOKUP(A1348,'Medical Examinations'!$B$2:$K$2337,6,0)</f>
        <v>No</v>
      </c>
      <c r="H1348">
        <f>VLOOKUP(A1348,'Medical Examinations'!$B$2:$K$2337,7,0)</f>
        <v>1</v>
      </c>
      <c r="I1348" t="str">
        <f>VLOOKUP(A1348,'Medical Examinations'!$B$2:$K$2337,8,0)</f>
        <v>No</v>
      </c>
      <c r="J1348" t="str">
        <f>VLOOKUP(A1348,'Medical Examinations'!$B$2:$K$2337,9,0)</f>
        <v>Obesity</v>
      </c>
      <c r="K1348" t="str">
        <f>VLOOKUP(A1348,'Medical Examinations'!$B$2:$K$2337,10,0)</f>
        <v>Diabetes</v>
      </c>
      <c r="L1348" s="14" t="e">
        <f>VLOOKUP(A1348,'Hospitalisation Details'!B1348:L3693,10,0)</f>
        <v>#N/A</v>
      </c>
      <c r="M1348">
        <f>VLOOKUP(A1348,'Hospitalisation Details'!$B$2:$L$2347,6,0)</f>
        <v>8062.76</v>
      </c>
      <c r="N1348" t="str">
        <f>VLOOKUP(A1348,'Hospitalisation Details'!$B$2:$L$2347,7,0)</f>
        <v>tier - 3</v>
      </c>
      <c r="O1348" t="str">
        <f>VLOOKUP(A1348,'Hospitalisation Details'!$B$2:$L$2347,8,0)</f>
        <v>tier - 3</v>
      </c>
      <c r="P1348" t="str">
        <f>VLOOKUP(A1348,'Hospitalisation Details'!$B$2:$L$2347,9,0)</f>
        <v>R1011</v>
      </c>
      <c r="Q1348">
        <f>VLOOKUP(A1348,'Hospitalisation Details'!$B$2:$L$2347,11,0)</f>
        <v>47</v>
      </c>
    </row>
    <row r="1349" spans="1:17" ht="15.6" x14ac:dyDescent="0.3">
      <c r="A1349" s="1" t="s">
        <v>1023</v>
      </c>
      <c r="B1349" t="str">
        <f>VLOOKUP(A1349,'Customer Names'!$A$2:$E$2336,5,)</f>
        <v xml:space="preserve">  Kelly C</v>
      </c>
      <c r="C1349">
        <f>VLOOKUP(A1349,'Medical Examinations'!$B$2:$K$2337,2,)</f>
        <v>22.64</v>
      </c>
      <c r="D1349">
        <f>VLOOKUP(A1349,'Medical Examinations'!$B$2:$K$2337,3,0)</f>
        <v>6.54</v>
      </c>
      <c r="E1349" t="str">
        <f>VLOOKUP(A1349,'Medical Examinations'!$B$2:$K$2336,4,0)</f>
        <v>Yes</v>
      </c>
      <c r="F1349" t="str">
        <f>VLOOKUP(A1349,'Medical Examinations'!$B$2:$K$2337,5,0)</f>
        <v>No</v>
      </c>
      <c r="G1349" t="str">
        <f>VLOOKUP(A1349,'Medical Examinations'!$B$2:$K$2337,6,0)</f>
        <v>No</v>
      </c>
      <c r="H1349">
        <f>VLOOKUP(A1349,'Medical Examinations'!$B$2:$K$2337,7,0)</f>
        <v>2</v>
      </c>
      <c r="I1349" t="str">
        <f>VLOOKUP(A1349,'Medical Examinations'!$B$2:$K$2337,8,0)</f>
        <v>No</v>
      </c>
      <c r="J1349" t="str">
        <f>VLOOKUP(A1349,'Medical Examinations'!$B$2:$K$2337,9,0)</f>
        <v>Normal Weight</v>
      </c>
      <c r="K1349" t="str">
        <f>VLOOKUP(A1349,'Medical Examinations'!$B$2:$K$2337,10,0)</f>
        <v>Diabetes</v>
      </c>
      <c r="L1349" s="14" t="e">
        <f>VLOOKUP(A1349,'Hospitalisation Details'!B1349:L3694,10,0)</f>
        <v>#N/A</v>
      </c>
      <c r="M1349">
        <f>VLOOKUP(A1349,'Hospitalisation Details'!$B$2:$L$2347,6,0)</f>
        <v>8062.31</v>
      </c>
      <c r="N1349" t="str">
        <f>VLOOKUP(A1349,'Hospitalisation Details'!$B$2:$L$2347,7,0)</f>
        <v>tier - 2</v>
      </c>
      <c r="O1349" t="str">
        <f>VLOOKUP(A1349,'Hospitalisation Details'!$B$2:$L$2347,8,0)</f>
        <v>tier - 1</v>
      </c>
      <c r="P1349" t="str">
        <f>VLOOKUP(A1349,'Hospitalisation Details'!$B$2:$L$2347,9,0)</f>
        <v>R1013</v>
      </c>
      <c r="Q1349">
        <f>VLOOKUP(A1349,'Hospitalisation Details'!$B$2:$L$2347,11,0)</f>
        <v>52</v>
      </c>
    </row>
    <row r="1350" spans="1:17" ht="15.6" x14ac:dyDescent="0.3">
      <c r="A1350" s="1" t="s">
        <v>1022</v>
      </c>
      <c r="B1350" t="str">
        <f>VLOOKUP(A1350,'Customer Names'!$A$2:$E$2336,5,)</f>
        <v xml:space="preserve">  Emily</v>
      </c>
      <c r="C1350">
        <f>VLOOKUP(A1350,'Medical Examinations'!$B$2:$K$2337,2,)</f>
        <v>28.69</v>
      </c>
      <c r="D1350">
        <f>VLOOKUP(A1350,'Medical Examinations'!$B$2:$K$2337,3,0)</f>
        <v>5.4</v>
      </c>
      <c r="E1350" t="str">
        <f>VLOOKUP(A1350,'Medical Examinations'!$B$2:$K$2336,4,0)</f>
        <v>No</v>
      </c>
      <c r="F1350" t="str">
        <f>VLOOKUP(A1350,'Medical Examinations'!$B$2:$K$2337,5,0)</f>
        <v>No</v>
      </c>
      <c r="G1350" t="str">
        <f>VLOOKUP(A1350,'Medical Examinations'!$B$2:$K$2337,6,0)</f>
        <v>No</v>
      </c>
      <c r="H1350">
        <f>VLOOKUP(A1350,'Medical Examinations'!$B$2:$K$2337,7,0)</f>
        <v>0</v>
      </c>
      <c r="I1350" t="str">
        <f>VLOOKUP(A1350,'Medical Examinations'!$B$2:$K$2337,8,0)</f>
        <v>No</v>
      </c>
      <c r="J1350" t="str">
        <f>VLOOKUP(A1350,'Medical Examinations'!$B$2:$K$2337,9,0)</f>
        <v>Overweight</v>
      </c>
      <c r="K1350" t="str">
        <f>VLOOKUP(A1350,'Medical Examinations'!$B$2:$K$2337,10,0)</f>
        <v>Normal</v>
      </c>
      <c r="L1350" s="14" t="e">
        <f>VLOOKUP(A1350,'Hospitalisation Details'!B1350:L3695,10,0)</f>
        <v>#N/A</v>
      </c>
      <c r="M1350">
        <f>VLOOKUP(A1350,'Hospitalisation Details'!$B$2:$L$2347,6,0)</f>
        <v>8059.68</v>
      </c>
      <c r="N1350" t="str">
        <f>VLOOKUP(A1350,'Hospitalisation Details'!$B$2:$L$2347,7,0)</f>
        <v>tier - 2</v>
      </c>
      <c r="O1350" t="str">
        <f>VLOOKUP(A1350,'Hospitalisation Details'!$B$2:$L$2347,8,0)</f>
        <v>tier - 3</v>
      </c>
      <c r="P1350" t="str">
        <f>VLOOKUP(A1350,'Hospitalisation Details'!$B$2:$L$2347,9,0)</f>
        <v>R1012</v>
      </c>
      <c r="Q1350">
        <f>VLOOKUP(A1350,'Hospitalisation Details'!$B$2:$L$2347,11,0)</f>
        <v>40</v>
      </c>
    </row>
    <row r="1351" spans="1:17" ht="15.6" x14ac:dyDescent="0.3">
      <c r="A1351" s="1" t="s">
        <v>1021</v>
      </c>
      <c r="B1351" t="str">
        <f>VLOOKUP(A1351,'Customer Names'!$A$2:$E$2336,5,)</f>
        <v xml:space="preserve">  James V</v>
      </c>
      <c r="C1351">
        <f>VLOOKUP(A1351,'Medical Examinations'!$B$2:$K$2337,2,)</f>
        <v>28.16</v>
      </c>
      <c r="D1351">
        <f>VLOOKUP(A1351,'Medical Examinations'!$B$2:$K$2337,3,0)</f>
        <v>5.58</v>
      </c>
      <c r="E1351" t="str">
        <f>VLOOKUP(A1351,'Medical Examinations'!$B$2:$K$2336,4,0)</f>
        <v>Yes</v>
      </c>
      <c r="F1351" t="str">
        <f>VLOOKUP(A1351,'Medical Examinations'!$B$2:$K$2337,5,0)</f>
        <v>No</v>
      </c>
      <c r="G1351" t="str">
        <f>VLOOKUP(A1351,'Medical Examinations'!$B$2:$K$2337,6,0)</f>
        <v>No</v>
      </c>
      <c r="H1351">
        <f>VLOOKUP(A1351,'Medical Examinations'!$B$2:$K$2337,7,0)</f>
        <v>0</v>
      </c>
      <c r="I1351" t="str">
        <f>VLOOKUP(A1351,'Medical Examinations'!$B$2:$K$2337,8,0)</f>
        <v>No</v>
      </c>
      <c r="J1351" t="str">
        <f>VLOOKUP(A1351,'Medical Examinations'!$B$2:$K$2337,9,0)</f>
        <v>Overweight</v>
      </c>
      <c r="K1351" t="str">
        <f>VLOOKUP(A1351,'Medical Examinations'!$B$2:$K$2337,10,0)</f>
        <v>Normal</v>
      </c>
      <c r="L1351" s="14" t="e">
        <f>VLOOKUP(A1351,'Hospitalisation Details'!B1351:L3696,10,0)</f>
        <v>#N/A</v>
      </c>
      <c r="M1351">
        <f>VLOOKUP(A1351,'Hospitalisation Details'!$B$2:$L$2347,6,0)</f>
        <v>8059.06</v>
      </c>
      <c r="N1351" t="str">
        <f>VLOOKUP(A1351,'Hospitalisation Details'!$B$2:$L$2347,7,0)</f>
        <v>tier - 2</v>
      </c>
      <c r="O1351" t="str">
        <f>VLOOKUP(A1351,'Hospitalisation Details'!$B$2:$L$2347,8,0)</f>
        <v>tier - 3</v>
      </c>
      <c r="P1351" t="str">
        <f>VLOOKUP(A1351,'Hospitalisation Details'!$B$2:$L$2347,9,0)</f>
        <v>R1012</v>
      </c>
      <c r="Q1351">
        <f>VLOOKUP(A1351,'Hospitalisation Details'!$B$2:$L$2347,11,0)</f>
        <v>37</v>
      </c>
    </row>
    <row r="1352" spans="1:17" ht="15.6" x14ac:dyDescent="0.3">
      <c r="A1352" s="1" t="s">
        <v>1020</v>
      </c>
      <c r="B1352" t="str">
        <f>VLOOKUP(A1352,'Customer Names'!$A$2:$E$2336,5,)</f>
        <v xml:space="preserve">  Angie</v>
      </c>
      <c r="C1352">
        <f>VLOOKUP(A1352,'Medical Examinations'!$B$2:$K$2337,2,)</f>
        <v>45.54</v>
      </c>
      <c r="D1352">
        <f>VLOOKUP(A1352,'Medical Examinations'!$B$2:$K$2337,3,0)</f>
        <v>5.84</v>
      </c>
      <c r="E1352" t="str">
        <f>VLOOKUP(A1352,'Medical Examinations'!$B$2:$K$2336,4,0)</f>
        <v>No</v>
      </c>
      <c r="F1352" t="str">
        <f>VLOOKUP(A1352,'Medical Examinations'!$B$2:$K$2337,5,0)</f>
        <v>No</v>
      </c>
      <c r="G1352" t="str">
        <f>VLOOKUP(A1352,'Medical Examinations'!$B$2:$K$2337,6,0)</f>
        <v>Yes</v>
      </c>
      <c r="H1352">
        <f>VLOOKUP(A1352,'Medical Examinations'!$B$2:$K$2337,7,0)</f>
        <v>1</v>
      </c>
      <c r="I1352" t="str">
        <f>VLOOKUP(A1352,'Medical Examinations'!$B$2:$K$2337,8,0)</f>
        <v>No</v>
      </c>
      <c r="J1352" t="str">
        <f>VLOOKUP(A1352,'Medical Examinations'!$B$2:$K$2337,9,0)</f>
        <v>Obesity</v>
      </c>
      <c r="K1352" t="str">
        <f>VLOOKUP(A1352,'Medical Examinations'!$B$2:$K$2337,10,0)</f>
        <v>Prediabetes</v>
      </c>
      <c r="L1352" s="14" t="e">
        <f>VLOOKUP(A1352,'Hospitalisation Details'!B1352:L3697,10,0)</f>
        <v>#N/A</v>
      </c>
      <c r="M1352">
        <f>VLOOKUP(A1352,'Hospitalisation Details'!$B$2:$L$2347,6,0)</f>
        <v>8035.64</v>
      </c>
      <c r="N1352" t="str">
        <f>VLOOKUP(A1352,'Hospitalisation Details'!$B$2:$L$2347,7,0)</f>
        <v>tier - 2</v>
      </c>
      <c r="O1352" t="str">
        <f>VLOOKUP(A1352,'Hospitalisation Details'!$B$2:$L$2347,8,0)</f>
        <v>tier - 2</v>
      </c>
      <c r="P1352" t="str">
        <f>VLOOKUP(A1352,'Hospitalisation Details'!$B$2:$L$2347,9,0)</f>
        <v>R1012</v>
      </c>
      <c r="Q1352">
        <f>VLOOKUP(A1352,'Hospitalisation Details'!$B$2:$L$2347,11,0)</f>
        <v>19</v>
      </c>
    </row>
    <row r="1353" spans="1:17" ht="15.6" x14ac:dyDescent="0.3">
      <c r="A1353" s="1" t="s">
        <v>1019</v>
      </c>
      <c r="B1353" t="str">
        <f>VLOOKUP(A1353,'Customer Names'!$A$2:$E$2336,5,)</f>
        <v xml:space="preserve">  Michael J</v>
      </c>
      <c r="C1353">
        <f>VLOOKUP(A1353,'Medical Examinations'!$B$2:$K$2337,2,)</f>
        <v>28.7</v>
      </c>
      <c r="D1353">
        <f>VLOOKUP(A1353,'Medical Examinations'!$B$2:$K$2337,3,0)</f>
        <v>4.2</v>
      </c>
      <c r="E1353" t="str">
        <f>VLOOKUP(A1353,'Medical Examinations'!$B$2:$K$2336,4,0)</f>
        <v>No</v>
      </c>
      <c r="F1353" t="str">
        <f>VLOOKUP(A1353,'Medical Examinations'!$B$2:$K$2337,5,0)</f>
        <v>No</v>
      </c>
      <c r="G1353" t="str">
        <f>VLOOKUP(A1353,'Medical Examinations'!$B$2:$K$2337,6,0)</f>
        <v>No</v>
      </c>
      <c r="H1353">
        <f>VLOOKUP(A1353,'Medical Examinations'!$B$2:$K$2337,7,0)</f>
        <v>0</v>
      </c>
      <c r="I1353" t="str">
        <f>VLOOKUP(A1353,'Medical Examinations'!$B$2:$K$2337,8,0)</f>
        <v>No</v>
      </c>
      <c r="J1353" t="str">
        <f>VLOOKUP(A1353,'Medical Examinations'!$B$2:$K$2337,9,0)</f>
        <v>Overweight</v>
      </c>
      <c r="K1353" t="str">
        <f>VLOOKUP(A1353,'Medical Examinations'!$B$2:$K$2337,10,0)</f>
        <v>Normal</v>
      </c>
      <c r="L1353" s="14" t="e">
        <f>VLOOKUP(A1353,'Hospitalisation Details'!B1353:L3698,10,0)</f>
        <v>#N/A</v>
      </c>
      <c r="M1353">
        <f>VLOOKUP(A1353,'Hospitalisation Details'!$B$2:$L$2347,6,0)</f>
        <v>8027.97</v>
      </c>
      <c r="N1353" t="str">
        <f>VLOOKUP(A1353,'Hospitalisation Details'!$B$2:$L$2347,7,0)</f>
        <v>tier - 3</v>
      </c>
      <c r="O1353" t="str">
        <f>VLOOKUP(A1353,'Hospitalisation Details'!$B$2:$L$2347,8,0)</f>
        <v>tier - 2</v>
      </c>
      <c r="P1353" t="str">
        <f>VLOOKUP(A1353,'Hospitalisation Details'!$B$2:$L$2347,9,0)</f>
        <v>R1011</v>
      </c>
      <c r="Q1353">
        <f>VLOOKUP(A1353,'Hospitalisation Details'!$B$2:$L$2347,11,0)</f>
        <v>45</v>
      </c>
    </row>
    <row r="1354" spans="1:17" ht="15.6" x14ac:dyDescent="0.3">
      <c r="A1354" s="1" t="s">
        <v>1018</v>
      </c>
      <c r="B1354" t="str">
        <f>VLOOKUP(A1354,'Customer Names'!$A$2:$E$2336,5,)</f>
        <v xml:space="preserve">  Sabina</v>
      </c>
      <c r="C1354">
        <f>VLOOKUP(A1354,'Medical Examinations'!$B$2:$K$2337,2,)</f>
        <v>27.74</v>
      </c>
      <c r="D1354">
        <f>VLOOKUP(A1354,'Medical Examinations'!$B$2:$K$2337,3,0)</f>
        <v>6.06</v>
      </c>
      <c r="E1354" t="str">
        <f>VLOOKUP(A1354,'Medical Examinations'!$B$2:$K$2336,4,0)</f>
        <v>Yes</v>
      </c>
      <c r="F1354" t="str">
        <f>VLOOKUP(A1354,'Medical Examinations'!$B$2:$K$2337,5,0)</f>
        <v>No</v>
      </c>
      <c r="G1354" t="str">
        <f>VLOOKUP(A1354,'Medical Examinations'!$B$2:$K$2337,6,0)</f>
        <v>No</v>
      </c>
      <c r="H1354">
        <f>VLOOKUP(A1354,'Medical Examinations'!$B$2:$K$2337,7,0)</f>
        <v>0</v>
      </c>
      <c r="I1354" t="str">
        <f>VLOOKUP(A1354,'Medical Examinations'!$B$2:$K$2337,8,0)</f>
        <v>No</v>
      </c>
      <c r="J1354" t="str">
        <f>VLOOKUP(A1354,'Medical Examinations'!$B$2:$K$2337,9,0)</f>
        <v>Overweight</v>
      </c>
      <c r="K1354" t="str">
        <f>VLOOKUP(A1354,'Medical Examinations'!$B$2:$K$2337,10,0)</f>
        <v>Prediabetes</v>
      </c>
      <c r="L1354" s="14" t="e">
        <f>VLOOKUP(A1354,'Hospitalisation Details'!B1354:L3699,10,0)</f>
        <v>#N/A</v>
      </c>
      <c r="M1354">
        <f>VLOOKUP(A1354,'Hospitalisation Details'!$B$2:$L$2347,6,0)</f>
        <v>8026.67</v>
      </c>
      <c r="N1354" t="str">
        <f>VLOOKUP(A1354,'Hospitalisation Details'!$B$2:$L$2347,7,0)</f>
        <v>tier - 2</v>
      </c>
      <c r="O1354" t="str">
        <f>VLOOKUP(A1354,'Hospitalisation Details'!$B$2:$L$2347,8,0)</f>
        <v>tier - 2</v>
      </c>
      <c r="P1354" t="str">
        <f>VLOOKUP(A1354,'Hospitalisation Details'!$B$2:$L$2347,9,0)</f>
        <v>R1012</v>
      </c>
      <c r="Q1354">
        <f>VLOOKUP(A1354,'Hospitalisation Details'!$B$2:$L$2347,11,0)</f>
        <v>46</v>
      </c>
    </row>
    <row r="1355" spans="1:17" ht="15.6" x14ac:dyDescent="0.3">
      <c r="A1355" s="1" t="s">
        <v>1017</v>
      </c>
      <c r="B1355" t="str">
        <f>VLOOKUP(A1355,'Customer Names'!$A$2:$E$2336,5,)</f>
        <v xml:space="preserve">  Amy C</v>
      </c>
      <c r="C1355">
        <f>VLOOKUP(A1355,'Medical Examinations'!$B$2:$K$2337,2,)</f>
        <v>36.954999999999998</v>
      </c>
      <c r="D1355">
        <f>VLOOKUP(A1355,'Medical Examinations'!$B$2:$K$2337,3,0)</f>
        <v>7.57</v>
      </c>
      <c r="E1355" t="str">
        <f>VLOOKUP(A1355,'Medical Examinations'!$B$2:$K$2336,4,0)</f>
        <v>No</v>
      </c>
      <c r="F1355" t="str">
        <f>VLOOKUP(A1355,'Medical Examinations'!$B$2:$K$2337,5,0)</f>
        <v>No</v>
      </c>
      <c r="G1355" t="str">
        <f>VLOOKUP(A1355,'Medical Examinations'!$B$2:$K$2337,6,0)</f>
        <v>No</v>
      </c>
      <c r="H1355">
        <f>VLOOKUP(A1355,'Medical Examinations'!$B$2:$K$2337,7,0)</f>
        <v>0</v>
      </c>
      <c r="I1355" t="str">
        <f>VLOOKUP(A1355,'Medical Examinations'!$B$2:$K$2337,8,0)</f>
        <v>No</v>
      </c>
      <c r="J1355" t="str">
        <f>VLOOKUP(A1355,'Medical Examinations'!$B$2:$K$2337,9,0)</f>
        <v>Obesity</v>
      </c>
      <c r="K1355" t="str">
        <f>VLOOKUP(A1355,'Medical Examinations'!$B$2:$K$2337,10,0)</f>
        <v>Diabetes</v>
      </c>
      <c r="L1355" s="14" t="e">
        <f>VLOOKUP(A1355,'Hospitalisation Details'!B1355:L3700,10,0)</f>
        <v>#N/A</v>
      </c>
      <c r="M1355">
        <f>VLOOKUP(A1355,'Hospitalisation Details'!$B$2:$L$2347,6,0)</f>
        <v>8023.14</v>
      </c>
      <c r="N1355" t="str">
        <f>VLOOKUP(A1355,'Hospitalisation Details'!$B$2:$L$2347,7,0)</f>
        <v>tier - 2</v>
      </c>
      <c r="O1355" t="str">
        <f>VLOOKUP(A1355,'Hospitalisation Details'!$B$2:$L$2347,8,0)</f>
        <v>tier - 3</v>
      </c>
      <c r="P1355" t="str">
        <f>VLOOKUP(A1355,'Hospitalisation Details'!$B$2:$L$2347,9,0)</f>
        <v>R1012</v>
      </c>
      <c r="Q1355">
        <f>VLOOKUP(A1355,'Hospitalisation Details'!$B$2:$L$2347,11,0)</f>
        <v>44</v>
      </c>
    </row>
    <row r="1356" spans="1:17" ht="15.6" x14ac:dyDescent="0.3">
      <c r="A1356" s="1" t="s">
        <v>1016</v>
      </c>
      <c r="B1356" t="str">
        <f>VLOOKUP(A1356,'Customer Names'!$A$2:$E$2336,5,)</f>
        <v xml:space="preserve">  Victoria U</v>
      </c>
      <c r="C1356">
        <f>VLOOKUP(A1356,'Medical Examinations'!$B$2:$K$2337,2,)</f>
        <v>30.69</v>
      </c>
      <c r="D1356">
        <f>VLOOKUP(A1356,'Medical Examinations'!$B$2:$K$2337,3,0)</f>
        <v>6.15</v>
      </c>
      <c r="E1356" t="str">
        <f>VLOOKUP(A1356,'Medical Examinations'!$B$2:$K$2336,4,0)</f>
        <v>No</v>
      </c>
      <c r="F1356" t="str">
        <f>VLOOKUP(A1356,'Medical Examinations'!$B$2:$K$2337,5,0)</f>
        <v>No</v>
      </c>
      <c r="G1356" t="str">
        <f>VLOOKUP(A1356,'Medical Examinations'!$B$2:$K$2337,6,0)</f>
        <v>No</v>
      </c>
      <c r="H1356">
        <f>VLOOKUP(A1356,'Medical Examinations'!$B$2:$K$2337,7,0)</f>
        <v>0</v>
      </c>
      <c r="I1356" t="str">
        <f>VLOOKUP(A1356,'Medical Examinations'!$B$2:$K$2337,8,0)</f>
        <v>No</v>
      </c>
      <c r="J1356" t="str">
        <f>VLOOKUP(A1356,'Medical Examinations'!$B$2:$K$2337,9,0)</f>
        <v>Obesity</v>
      </c>
      <c r="K1356" t="str">
        <f>VLOOKUP(A1356,'Medical Examinations'!$B$2:$K$2337,10,0)</f>
        <v>Prediabetes</v>
      </c>
      <c r="L1356" s="14" t="e">
        <f>VLOOKUP(A1356,'Hospitalisation Details'!B1356:L3701,10,0)</f>
        <v>#N/A</v>
      </c>
      <c r="M1356">
        <f>VLOOKUP(A1356,'Hospitalisation Details'!$B$2:$L$2347,6,0)</f>
        <v>8021.11</v>
      </c>
      <c r="N1356" t="str">
        <f>VLOOKUP(A1356,'Hospitalisation Details'!$B$2:$L$2347,7,0)</f>
        <v>tier - 2</v>
      </c>
      <c r="O1356" t="str">
        <f>VLOOKUP(A1356,'Hospitalisation Details'!$B$2:$L$2347,8,0)</f>
        <v>tier - 1</v>
      </c>
      <c r="P1356" t="str">
        <f>VLOOKUP(A1356,'Hospitalisation Details'!$B$2:$L$2347,9,0)</f>
        <v>R1012</v>
      </c>
      <c r="Q1356">
        <f>VLOOKUP(A1356,'Hospitalisation Details'!$B$2:$L$2347,11,0)</f>
        <v>33</v>
      </c>
    </row>
    <row r="1357" spans="1:17" ht="15.6" x14ac:dyDescent="0.3">
      <c r="A1357" s="1" t="s">
        <v>1015</v>
      </c>
      <c r="B1357" t="str">
        <f>VLOOKUP(A1357,'Customer Names'!$A$2:$E$2336,5,)</f>
        <v xml:space="preserve">  Amelia B</v>
      </c>
      <c r="C1357">
        <f>VLOOKUP(A1357,'Medical Examinations'!$B$2:$K$2337,2,)</f>
        <v>24.984999999999999</v>
      </c>
      <c r="D1357">
        <f>VLOOKUP(A1357,'Medical Examinations'!$B$2:$K$2337,3,0)</f>
        <v>4.5599999999999996</v>
      </c>
      <c r="E1357" t="str">
        <f>VLOOKUP(A1357,'Medical Examinations'!$B$2:$K$2336,4,0)</f>
        <v>No</v>
      </c>
      <c r="F1357" t="str">
        <f>VLOOKUP(A1357,'Medical Examinations'!$B$2:$K$2337,5,0)</f>
        <v>No</v>
      </c>
      <c r="G1357" t="str">
        <f>VLOOKUP(A1357,'Medical Examinations'!$B$2:$K$2337,6,0)</f>
        <v>No</v>
      </c>
      <c r="H1357">
        <f>VLOOKUP(A1357,'Medical Examinations'!$B$2:$K$2337,7,0)</f>
        <v>0</v>
      </c>
      <c r="I1357" t="str">
        <f>VLOOKUP(A1357,'Medical Examinations'!$B$2:$K$2337,8,0)</f>
        <v>No</v>
      </c>
      <c r="J1357" t="str">
        <f>VLOOKUP(A1357,'Medical Examinations'!$B$2:$K$2337,9,0)</f>
        <v>Normal Weight</v>
      </c>
      <c r="K1357" t="str">
        <f>VLOOKUP(A1357,'Medical Examinations'!$B$2:$K$2337,10,0)</f>
        <v>Normal</v>
      </c>
      <c r="L1357" s="14" t="e">
        <f>VLOOKUP(A1357,'Hospitalisation Details'!B1357:L3702,10,0)</f>
        <v>#N/A</v>
      </c>
      <c r="M1357">
        <f>VLOOKUP(A1357,'Hospitalisation Details'!$B$2:$L$2347,6,0)</f>
        <v>8017.06</v>
      </c>
      <c r="N1357" t="str">
        <f>VLOOKUP(A1357,'Hospitalisation Details'!$B$2:$L$2347,7,0)</f>
        <v>tier - 2</v>
      </c>
      <c r="O1357" t="str">
        <f>VLOOKUP(A1357,'Hospitalisation Details'!$B$2:$L$2347,8,0)</f>
        <v>tier - 2</v>
      </c>
      <c r="P1357" t="str">
        <f>VLOOKUP(A1357,'Hospitalisation Details'!$B$2:$L$2347,9,0)</f>
        <v>R1012</v>
      </c>
      <c r="Q1357">
        <f>VLOOKUP(A1357,'Hospitalisation Details'!$B$2:$L$2347,11,0)</f>
        <v>42</v>
      </c>
    </row>
    <row r="1358" spans="1:17" ht="15.6" x14ac:dyDescent="0.3">
      <c r="A1358" s="1" t="s">
        <v>1014</v>
      </c>
      <c r="B1358" t="str">
        <f>VLOOKUP(A1358,'Customer Names'!$A$2:$E$2336,5,)</f>
        <v xml:space="preserve">  Jackie J</v>
      </c>
      <c r="C1358">
        <f>VLOOKUP(A1358,'Medical Examinations'!$B$2:$K$2337,2,)</f>
        <v>39.42</v>
      </c>
      <c r="D1358">
        <f>VLOOKUP(A1358,'Medical Examinations'!$B$2:$K$2337,3,0)</f>
        <v>4.72</v>
      </c>
      <c r="E1358" t="str">
        <f>VLOOKUP(A1358,'Medical Examinations'!$B$2:$K$2336,4,0)</f>
        <v>Yes</v>
      </c>
      <c r="F1358" t="str">
        <f>VLOOKUP(A1358,'Medical Examinations'!$B$2:$K$2337,5,0)</f>
        <v>No</v>
      </c>
      <c r="G1358" t="str">
        <f>VLOOKUP(A1358,'Medical Examinations'!$B$2:$K$2337,6,0)</f>
        <v>No</v>
      </c>
      <c r="H1358">
        <f>VLOOKUP(A1358,'Medical Examinations'!$B$2:$K$2337,7,0)</f>
        <v>1</v>
      </c>
      <c r="I1358" t="str">
        <f>VLOOKUP(A1358,'Medical Examinations'!$B$2:$K$2337,8,0)</f>
        <v>No</v>
      </c>
      <c r="J1358" t="str">
        <f>VLOOKUP(A1358,'Medical Examinations'!$B$2:$K$2337,9,0)</f>
        <v>Obesity</v>
      </c>
      <c r="K1358" t="str">
        <f>VLOOKUP(A1358,'Medical Examinations'!$B$2:$K$2337,10,0)</f>
        <v>Normal</v>
      </c>
      <c r="L1358" s="14" t="e">
        <f>VLOOKUP(A1358,'Hospitalisation Details'!B1358:L3703,10,0)</f>
        <v>#N/A</v>
      </c>
      <c r="M1358">
        <f>VLOOKUP(A1358,'Hospitalisation Details'!$B$2:$L$2347,6,0)</f>
        <v>8014.62</v>
      </c>
      <c r="N1358" t="str">
        <f>VLOOKUP(A1358,'Hospitalisation Details'!$B$2:$L$2347,7,0)</f>
        <v>tier - 2</v>
      </c>
      <c r="O1358" t="str">
        <f>VLOOKUP(A1358,'Hospitalisation Details'!$B$2:$L$2347,8,0)</f>
        <v>tier - 3</v>
      </c>
      <c r="P1358" t="str">
        <f>VLOOKUP(A1358,'Hospitalisation Details'!$B$2:$L$2347,9,0)</f>
        <v>R1012</v>
      </c>
      <c r="Q1358">
        <f>VLOOKUP(A1358,'Hospitalisation Details'!$B$2:$L$2347,11,0)</f>
        <v>27</v>
      </c>
    </row>
    <row r="1359" spans="1:17" ht="15.6" x14ac:dyDescent="0.3">
      <c r="A1359" s="1" t="s">
        <v>1013</v>
      </c>
      <c r="B1359" t="str">
        <f>VLOOKUP(A1359,'Customer Names'!$A$2:$E$2336,5,)</f>
        <v xml:space="preserve">  Justin</v>
      </c>
      <c r="C1359">
        <f>VLOOKUP(A1359,'Medical Examinations'!$B$2:$K$2337,2,)</f>
        <v>16.8</v>
      </c>
      <c r="D1359">
        <f>VLOOKUP(A1359,'Medical Examinations'!$B$2:$K$2337,3,0)</f>
        <v>7.98</v>
      </c>
      <c r="E1359" t="str">
        <f>VLOOKUP(A1359,'Medical Examinations'!$B$2:$K$2336,4,0)</f>
        <v>No</v>
      </c>
      <c r="F1359" t="str">
        <f>VLOOKUP(A1359,'Medical Examinations'!$B$2:$K$2337,5,0)</f>
        <v>No</v>
      </c>
      <c r="G1359" t="str">
        <f>VLOOKUP(A1359,'Medical Examinations'!$B$2:$K$2337,6,0)</f>
        <v>No</v>
      </c>
      <c r="H1359">
        <f>VLOOKUP(A1359,'Medical Examinations'!$B$2:$K$2337,7,0)</f>
        <v>0</v>
      </c>
      <c r="I1359" t="str">
        <f>VLOOKUP(A1359,'Medical Examinations'!$B$2:$K$2337,8,0)</f>
        <v>No</v>
      </c>
      <c r="J1359" t="str">
        <f>VLOOKUP(A1359,'Medical Examinations'!$B$2:$K$2337,9,0)</f>
        <v>Underweight</v>
      </c>
      <c r="K1359" t="str">
        <f>VLOOKUP(A1359,'Medical Examinations'!$B$2:$K$2337,10,0)</f>
        <v>Diabetes</v>
      </c>
      <c r="L1359" s="14" t="e">
        <f>VLOOKUP(A1359,'Hospitalisation Details'!B1359:L3704,10,0)</f>
        <v>#N/A</v>
      </c>
      <c r="M1359">
        <f>VLOOKUP(A1359,'Hospitalisation Details'!$B$2:$L$2347,6,0)</f>
        <v>8004.96</v>
      </c>
      <c r="N1359" t="str">
        <f>VLOOKUP(A1359,'Hospitalisation Details'!$B$2:$L$2347,7,0)</f>
        <v>tier - 3</v>
      </c>
      <c r="O1359" t="str">
        <f>VLOOKUP(A1359,'Hospitalisation Details'!$B$2:$L$2347,8,0)</f>
        <v>tier - 1</v>
      </c>
      <c r="P1359" t="str">
        <f>VLOOKUP(A1359,'Hospitalisation Details'!$B$2:$L$2347,9,0)</f>
        <v>R1013</v>
      </c>
      <c r="Q1359">
        <f>VLOOKUP(A1359,'Hospitalisation Details'!$B$2:$L$2347,11,0)</f>
        <v>60</v>
      </c>
    </row>
    <row r="1360" spans="1:17" ht="15.6" x14ac:dyDescent="0.3">
      <c r="A1360" s="1" t="s">
        <v>1012</v>
      </c>
      <c r="B1360" t="str">
        <f>VLOOKUP(A1360,'Customer Names'!$A$2:$E$2336,5,)</f>
        <v xml:space="preserve">  Kerry</v>
      </c>
      <c r="C1360">
        <f>VLOOKUP(A1360,'Medical Examinations'!$B$2:$K$2337,2,)</f>
        <v>23.274999999999999</v>
      </c>
      <c r="D1360">
        <f>VLOOKUP(A1360,'Medical Examinations'!$B$2:$K$2337,3,0)</f>
        <v>6.26</v>
      </c>
      <c r="E1360" t="str">
        <f>VLOOKUP(A1360,'Medical Examinations'!$B$2:$K$2336,4,0)</f>
        <v>Yes</v>
      </c>
      <c r="F1360" t="str">
        <f>VLOOKUP(A1360,'Medical Examinations'!$B$2:$K$2337,5,0)</f>
        <v>No</v>
      </c>
      <c r="G1360" t="str">
        <f>VLOOKUP(A1360,'Medical Examinations'!$B$2:$K$2337,6,0)</f>
        <v>Yes</v>
      </c>
      <c r="H1360">
        <f>VLOOKUP(A1360,'Medical Examinations'!$B$2:$K$2337,7,0)</f>
        <v>1</v>
      </c>
      <c r="I1360" t="str">
        <f>VLOOKUP(A1360,'Medical Examinations'!$B$2:$K$2337,8,0)</f>
        <v>No</v>
      </c>
      <c r="J1360" t="str">
        <f>VLOOKUP(A1360,'Medical Examinations'!$B$2:$K$2337,9,0)</f>
        <v>Normal Weight</v>
      </c>
      <c r="K1360" t="str">
        <f>VLOOKUP(A1360,'Medical Examinations'!$B$2:$K$2337,10,0)</f>
        <v>Prediabetes</v>
      </c>
      <c r="L1360" s="14" t="e">
        <f>VLOOKUP(A1360,'Hospitalisation Details'!B1360:L3705,10,0)</f>
        <v>#N/A</v>
      </c>
      <c r="M1360">
        <f>VLOOKUP(A1360,'Hospitalisation Details'!$B$2:$L$2347,6,0)</f>
        <v>7986.48</v>
      </c>
      <c r="N1360" t="str">
        <f>VLOOKUP(A1360,'Hospitalisation Details'!$B$2:$L$2347,7,0)</f>
        <v>tier - 2</v>
      </c>
      <c r="O1360" t="str">
        <f>VLOOKUP(A1360,'Hospitalisation Details'!$B$2:$L$2347,8,0)</f>
        <v>tier - 3</v>
      </c>
      <c r="P1360" t="str">
        <f>VLOOKUP(A1360,'Hospitalisation Details'!$B$2:$L$2347,9,0)</f>
        <v>R1024</v>
      </c>
      <c r="Q1360">
        <f>VLOOKUP(A1360,'Hospitalisation Details'!$B$2:$L$2347,11,0)</f>
        <v>39</v>
      </c>
    </row>
    <row r="1361" spans="1:17" ht="15.6" x14ac:dyDescent="0.3">
      <c r="A1361" s="1" t="s">
        <v>1011</v>
      </c>
      <c r="B1361" t="str">
        <f>VLOOKUP(A1361,'Customer Names'!$A$2:$E$2336,5,)</f>
        <v xml:space="preserve">  Cindy G</v>
      </c>
      <c r="C1361">
        <f>VLOOKUP(A1361,'Medical Examinations'!$B$2:$K$2337,2,)</f>
        <v>22.8</v>
      </c>
      <c r="D1361">
        <f>VLOOKUP(A1361,'Medical Examinations'!$B$2:$K$2337,3,0)</f>
        <v>4.29</v>
      </c>
      <c r="E1361" t="str">
        <f>VLOOKUP(A1361,'Medical Examinations'!$B$2:$K$2336,4,0)</f>
        <v>Yes</v>
      </c>
      <c r="F1361" t="str">
        <f>VLOOKUP(A1361,'Medical Examinations'!$B$2:$K$2337,5,0)</f>
        <v>No</v>
      </c>
      <c r="G1361" t="str">
        <f>VLOOKUP(A1361,'Medical Examinations'!$B$2:$K$2337,6,0)</f>
        <v>Yes</v>
      </c>
      <c r="H1361">
        <f>VLOOKUP(A1361,'Medical Examinations'!$B$2:$K$2337,7,0)</f>
        <v>1</v>
      </c>
      <c r="I1361" t="str">
        <f>VLOOKUP(A1361,'Medical Examinations'!$B$2:$K$2337,8,0)</f>
        <v>No</v>
      </c>
      <c r="J1361" t="str">
        <f>VLOOKUP(A1361,'Medical Examinations'!$B$2:$K$2337,9,0)</f>
        <v>Normal Weight</v>
      </c>
      <c r="K1361" t="str">
        <f>VLOOKUP(A1361,'Medical Examinations'!$B$2:$K$2337,10,0)</f>
        <v>Normal</v>
      </c>
      <c r="L1361" s="14" t="e">
        <f>VLOOKUP(A1361,'Hospitalisation Details'!B1361:L3706,10,0)</f>
        <v>#N/A</v>
      </c>
      <c r="M1361">
        <f>VLOOKUP(A1361,'Hospitalisation Details'!$B$2:$L$2347,6,0)</f>
        <v>7985.82</v>
      </c>
      <c r="N1361" t="str">
        <f>VLOOKUP(A1361,'Hospitalisation Details'!$B$2:$L$2347,7,0)</f>
        <v>tier - 2</v>
      </c>
      <c r="O1361" t="str">
        <f>VLOOKUP(A1361,'Hospitalisation Details'!$B$2:$L$2347,8,0)</f>
        <v>tier - 1</v>
      </c>
      <c r="P1361" t="str">
        <f>VLOOKUP(A1361,'Hospitalisation Details'!$B$2:$L$2347,9,0)</f>
        <v>R1024</v>
      </c>
      <c r="Q1361">
        <f>VLOOKUP(A1361,'Hospitalisation Details'!$B$2:$L$2347,11,0)</f>
        <v>39</v>
      </c>
    </row>
    <row r="1362" spans="1:17" ht="15.6" x14ac:dyDescent="0.3">
      <c r="A1362" s="1" t="s">
        <v>1010</v>
      </c>
      <c r="B1362" t="str">
        <f>VLOOKUP(A1362,'Customer Names'!$A$2:$E$2336,5,)</f>
        <v xml:space="preserve">  Gennaro</v>
      </c>
      <c r="C1362">
        <f>VLOOKUP(A1362,'Medical Examinations'!$B$2:$K$2337,2,)</f>
        <v>24.3</v>
      </c>
      <c r="D1362">
        <f>VLOOKUP(A1362,'Medical Examinations'!$B$2:$K$2337,3,0)</f>
        <v>5.43</v>
      </c>
      <c r="E1362" t="str">
        <f>VLOOKUP(A1362,'Medical Examinations'!$B$2:$K$2336,4,0)</f>
        <v>No</v>
      </c>
      <c r="F1362" t="str">
        <f>VLOOKUP(A1362,'Medical Examinations'!$B$2:$K$2337,5,0)</f>
        <v>No</v>
      </c>
      <c r="G1362" t="str">
        <f>VLOOKUP(A1362,'Medical Examinations'!$B$2:$K$2337,6,0)</f>
        <v>No</v>
      </c>
      <c r="H1362">
        <f>VLOOKUP(A1362,'Medical Examinations'!$B$2:$K$2337,7,0)</f>
        <v>2</v>
      </c>
      <c r="I1362" t="str">
        <f>VLOOKUP(A1362,'Medical Examinations'!$B$2:$K$2337,8,0)</f>
        <v>No</v>
      </c>
      <c r="J1362" t="str">
        <f>VLOOKUP(A1362,'Medical Examinations'!$B$2:$K$2337,9,0)</f>
        <v>Normal Weight</v>
      </c>
      <c r="K1362" t="str">
        <f>VLOOKUP(A1362,'Medical Examinations'!$B$2:$K$2337,10,0)</f>
        <v>Normal</v>
      </c>
      <c r="L1362" s="14" t="e">
        <f>VLOOKUP(A1362,'Hospitalisation Details'!B1362:L3707,10,0)</f>
        <v>#N/A</v>
      </c>
      <c r="M1362">
        <f>VLOOKUP(A1362,'Hospitalisation Details'!$B$2:$L$2347,6,0)</f>
        <v>7980.34</v>
      </c>
      <c r="N1362" t="str">
        <f>VLOOKUP(A1362,'Hospitalisation Details'!$B$2:$L$2347,7,0)</f>
        <v>tier - 2</v>
      </c>
      <c r="O1362" t="str">
        <f>VLOOKUP(A1362,'Hospitalisation Details'!$B$2:$L$2347,8,0)</f>
        <v>tier - 2</v>
      </c>
      <c r="P1362" t="str">
        <f>VLOOKUP(A1362,'Hospitalisation Details'!$B$2:$L$2347,9,0)</f>
        <v>R1013</v>
      </c>
      <c r="Q1362">
        <f>VLOOKUP(A1362,'Hospitalisation Details'!$B$2:$L$2347,11,0)</f>
        <v>50</v>
      </c>
    </row>
    <row r="1363" spans="1:17" ht="15.6" x14ac:dyDescent="0.3">
      <c r="A1363" s="1" t="s">
        <v>1009</v>
      </c>
      <c r="B1363" t="str">
        <f>VLOOKUP(A1363,'Customer Names'!$A$2:$E$2336,5,)</f>
        <v xml:space="preserve">  Terry</v>
      </c>
      <c r="C1363">
        <f>VLOOKUP(A1363,'Medical Examinations'!$B$2:$K$2337,2,)</f>
        <v>25.13</v>
      </c>
      <c r="D1363">
        <f>VLOOKUP(A1363,'Medical Examinations'!$B$2:$K$2337,3,0)</f>
        <v>8</v>
      </c>
      <c r="E1363" t="str">
        <f>VLOOKUP(A1363,'Medical Examinations'!$B$2:$K$2336,4,0)</f>
        <v>Yes</v>
      </c>
      <c r="F1363" t="str">
        <f>VLOOKUP(A1363,'Medical Examinations'!$B$2:$K$2337,5,0)</f>
        <v>No</v>
      </c>
      <c r="G1363" t="str">
        <f>VLOOKUP(A1363,'Medical Examinations'!$B$2:$K$2337,6,0)</f>
        <v>No</v>
      </c>
      <c r="H1363">
        <f>VLOOKUP(A1363,'Medical Examinations'!$B$2:$K$2337,7,0)</f>
        <v>1</v>
      </c>
      <c r="I1363" t="str">
        <f>VLOOKUP(A1363,'Medical Examinations'!$B$2:$K$2337,8,0)</f>
        <v>No</v>
      </c>
      <c r="J1363" t="str">
        <f>VLOOKUP(A1363,'Medical Examinations'!$B$2:$K$2337,9,0)</f>
        <v>Overweight</v>
      </c>
      <c r="K1363" t="str">
        <f>VLOOKUP(A1363,'Medical Examinations'!$B$2:$K$2337,10,0)</f>
        <v>Diabetes</v>
      </c>
      <c r="L1363" s="14" t="e">
        <f>VLOOKUP(A1363,'Hospitalisation Details'!B1363:L3708,10,0)</f>
        <v>#N/A</v>
      </c>
      <c r="M1363">
        <f>VLOOKUP(A1363,'Hospitalisation Details'!$B$2:$L$2347,6,0)</f>
        <v>7966.81</v>
      </c>
      <c r="N1363" t="str">
        <f>VLOOKUP(A1363,'Hospitalisation Details'!$B$2:$L$2347,7,0)</f>
        <v>tier - 2</v>
      </c>
      <c r="O1363" t="str">
        <f>VLOOKUP(A1363,'Hospitalisation Details'!$B$2:$L$2347,8,0)</f>
        <v>tier - 2</v>
      </c>
      <c r="P1363" t="str">
        <f>VLOOKUP(A1363,'Hospitalisation Details'!$B$2:$L$2347,9,0)</f>
        <v>R1013</v>
      </c>
      <c r="Q1363">
        <f>VLOOKUP(A1363,'Hospitalisation Details'!$B$2:$L$2347,11,0)</f>
        <v>47</v>
      </c>
    </row>
    <row r="1364" spans="1:17" ht="15.6" x14ac:dyDescent="0.3">
      <c r="A1364" s="1" t="s">
        <v>1008</v>
      </c>
      <c r="B1364" t="str">
        <f>VLOOKUP(A1364,'Customer Names'!$A$2:$E$2336,5,)</f>
        <v xml:space="preserve">  Patrick J</v>
      </c>
      <c r="C1364">
        <f>VLOOKUP(A1364,'Medical Examinations'!$B$2:$K$2337,2,)</f>
        <v>22.72</v>
      </c>
      <c r="D1364">
        <f>VLOOKUP(A1364,'Medical Examinations'!$B$2:$K$2337,3,0)</f>
        <v>9.9600000000000009</v>
      </c>
      <c r="E1364" t="str">
        <f>VLOOKUP(A1364,'Medical Examinations'!$B$2:$K$2336,4,0)</f>
        <v>Yes</v>
      </c>
      <c r="F1364" t="str">
        <f>VLOOKUP(A1364,'Medical Examinations'!$B$2:$K$2337,5,0)</f>
        <v>No</v>
      </c>
      <c r="G1364" t="str">
        <f>VLOOKUP(A1364,'Medical Examinations'!$B$2:$K$2337,6,0)</f>
        <v>No</v>
      </c>
      <c r="H1364">
        <f>VLOOKUP(A1364,'Medical Examinations'!$B$2:$K$2337,7,0)</f>
        <v>2</v>
      </c>
      <c r="I1364" t="str">
        <f>VLOOKUP(A1364,'Medical Examinations'!$B$2:$K$2337,8,0)</f>
        <v>No</v>
      </c>
      <c r="J1364" t="str">
        <f>VLOOKUP(A1364,'Medical Examinations'!$B$2:$K$2337,9,0)</f>
        <v>Normal Weight</v>
      </c>
      <c r="K1364" t="str">
        <f>VLOOKUP(A1364,'Medical Examinations'!$B$2:$K$2337,10,0)</f>
        <v>Diabetes</v>
      </c>
      <c r="L1364" s="14" t="e">
        <f>VLOOKUP(A1364,'Hospitalisation Details'!B1364:L3709,10,0)</f>
        <v>#N/A</v>
      </c>
      <c r="M1364">
        <f>VLOOKUP(A1364,'Hospitalisation Details'!$B$2:$L$2347,6,0)</f>
        <v>7958.13</v>
      </c>
      <c r="N1364" t="str">
        <f>VLOOKUP(A1364,'Hospitalisation Details'!$B$2:$L$2347,7,0)</f>
        <v>tier - 2</v>
      </c>
      <c r="O1364" t="str">
        <f>VLOOKUP(A1364,'Hospitalisation Details'!$B$2:$L$2347,8,0)</f>
        <v>tier - 2</v>
      </c>
      <c r="P1364" t="str">
        <f>VLOOKUP(A1364,'Hospitalisation Details'!$B$2:$L$2347,9,0)</f>
        <v>R1013</v>
      </c>
      <c r="Q1364">
        <f>VLOOKUP(A1364,'Hospitalisation Details'!$B$2:$L$2347,11,0)</f>
        <v>52</v>
      </c>
    </row>
    <row r="1365" spans="1:17" ht="15.6" x14ac:dyDescent="0.3">
      <c r="A1365" s="1" t="s">
        <v>1007</v>
      </c>
      <c r="B1365" t="str">
        <f>VLOOKUP(A1365,'Customer Names'!$A$2:$E$2336,5,)</f>
        <v xml:space="preserve">  Keara</v>
      </c>
      <c r="C1365">
        <f>VLOOKUP(A1365,'Medical Examinations'!$B$2:$K$2337,2,)</f>
        <v>32.6</v>
      </c>
      <c r="D1365">
        <f>VLOOKUP(A1365,'Medical Examinations'!$B$2:$K$2337,3,0)</f>
        <v>6.8</v>
      </c>
      <c r="E1365" t="str">
        <f>VLOOKUP(A1365,'Medical Examinations'!$B$2:$K$2336,4,0)</f>
        <v>Yes</v>
      </c>
      <c r="F1365" t="str">
        <f>VLOOKUP(A1365,'Medical Examinations'!$B$2:$K$2337,5,0)</f>
        <v>No</v>
      </c>
      <c r="G1365" t="str">
        <f>VLOOKUP(A1365,'Medical Examinations'!$B$2:$K$2337,6,0)</f>
        <v>No</v>
      </c>
      <c r="H1365">
        <f>VLOOKUP(A1365,'Medical Examinations'!$B$2:$K$2337,7,0)</f>
        <v>0</v>
      </c>
      <c r="I1365" t="str">
        <f>VLOOKUP(A1365,'Medical Examinations'!$B$2:$K$2337,8,0)</f>
        <v>No</v>
      </c>
      <c r="J1365" t="str">
        <f>VLOOKUP(A1365,'Medical Examinations'!$B$2:$K$2337,9,0)</f>
        <v>Obesity</v>
      </c>
      <c r="K1365" t="str">
        <f>VLOOKUP(A1365,'Medical Examinations'!$B$2:$K$2337,10,0)</f>
        <v>Diabetes</v>
      </c>
      <c r="L1365" s="14" t="e">
        <f>VLOOKUP(A1365,'Hospitalisation Details'!B1365:L3710,10,0)</f>
        <v>#N/A</v>
      </c>
      <c r="M1365">
        <f>VLOOKUP(A1365,'Hospitalisation Details'!$B$2:$L$2347,6,0)</f>
        <v>7954.52</v>
      </c>
      <c r="N1365" t="str">
        <f>VLOOKUP(A1365,'Hospitalisation Details'!$B$2:$L$2347,7,0)</f>
        <v>tier - 2</v>
      </c>
      <c r="O1365" t="str">
        <f>VLOOKUP(A1365,'Hospitalisation Details'!$B$2:$L$2347,8,0)</f>
        <v>tier - 2</v>
      </c>
      <c r="P1365" t="str">
        <f>VLOOKUP(A1365,'Hospitalisation Details'!$B$2:$L$2347,9,0)</f>
        <v>R1011</v>
      </c>
      <c r="Q1365">
        <f>VLOOKUP(A1365,'Hospitalisation Details'!$B$2:$L$2347,11,0)</f>
        <v>41</v>
      </c>
    </row>
    <row r="1366" spans="1:17" ht="15.6" x14ac:dyDescent="0.3">
      <c r="A1366" s="1" t="s">
        <v>1006</v>
      </c>
      <c r="B1366" t="str">
        <f>VLOOKUP(A1366,'Customer Names'!$A$2:$E$2336,5,)</f>
        <v xml:space="preserve">  Nicole</v>
      </c>
      <c r="C1366">
        <f>VLOOKUP(A1366,'Medical Examinations'!$B$2:$K$2337,2,)</f>
        <v>17.28</v>
      </c>
      <c r="D1366">
        <f>VLOOKUP(A1366,'Medical Examinations'!$B$2:$K$2337,3,0)</f>
        <v>6.22</v>
      </c>
      <c r="E1366" t="str">
        <f>VLOOKUP(A1366,'Medical Examinations'!$B$2:$K$2336,4,0)</f>
        <v>Yes</v>
      </c>
      <c r="F1366" t="str">
        <f>VLOOKUP(A1366,'Medical Examinations'!$B$2:$K$2337,5,0)</f>
        <v>No</v>
      </c>
      <c r="G1366" t="str">
        <f>VLOOKUP(A1366,'Medical Examinations'!$B$2:$K$2337,6,0)</f>
        <v>No</v>
      </c>
      <c r="H1366">
        <f>VLOOKUP(A1366,'Medical Examinations'!$B$2:$K$2337,7,0)</f>
        <v>2</v>
      </c>
      <c r="I1366" t="str">
        <f>VLOOKUP(A1366,'Medical Examinations'!$B$2:$K$2337,8,0)</f>
        <v>No</v>
      </c>
      <c r="J1366" t="str">
        <f>VLOOKUP(A1366,'Medical Examinations'!$B$2:$K$2337,9,0)</f>
        <v>Underweight</v>
      </c>
      <c r="K1366" t="str">
        <f>VLOOKUP(A1366,'Medical Examinations'!$B$2:$K$2337,10,0)</f>
        <v>Prediabetes</v>
      </c>
      <c r="L1366" s="14" t="e">
        <f>VLOOKUP(A1366,'Hospitalisation Details'!B1366:L3711,10,0)</f>
        <v>#N/A</v>
      </c>
      <c r="M1366">
        <f>VLOOKUP(A1366,'Hospitalisation Details'!$B$2:$L$2347,6,0)</f>
        <v>7953.72</v>
      </c>
      <c r="N1366" t="str">
        <f>VLOOKUP(A1366,'Hospitalisation Details'!$B$2:$L$2347,7,0)</f>
        <v>tier - 3</v>
      </c>
      <c r="O1366" t="str">
        <f>VLOOKUP(A1366,'Hospitalisation Details'!$B$2:$L$2347,8,0)</f>
        <v>tier - 3</v>
      </c>
      <c r="P1366" t="str">
        <f>VLOOKUP(A1366,'Hospitalisation Details'!$B$2:$L$2347,9,0)</f>
        <v>R1012</v>
      </c>
      <c r="Q1366">
        <f>VLOOKUP(A1366,'Hospitalisation Details'!$B$2:$L$2347,11,0)</f>
        <v>56</v>
      </c>
    </row>
    <row r="1367" spans="1:17" ht="15.6" x14ac:dyDescent="0.3">
      <c r="A1367" s="1" t="s">
        <v>1005</v>
      </c>
      <c r="B1367" t="str">
        <f>VLOOKUP(A1367,'Customer Names'!$A$2:$E$2336,5,)</f>
        <v xml:space="preserve">  Katena</v>
      </c>
      <c r="C1367">
        <f>VLOOKUP(A1367,'Medical Examinations'!$B$2:$K$2337,2,)</f>
        <v>27.92</v>
      </c>
      <c r="D1367">
        <f>VLOOKUP(A1367,'Medical Examinations'!$B$2:$K$2337,3,0)</f>
        <v>5.79</v>
      </c>
      <c r="E1367" t="str">
        <f>VLOOKUP(A1367,'Medical Examinations'!$B$2:$K$2336,4,0)</f>
        <v>No</v>
      </c>
      <c r="F1367" t="str">
        <f>VLOOKUP(A1367,'Medical Examinations'!$B$2:$K$2337,5,0)</f>
        <v>No</v>
      </c>
      <c r="G1367" t="str">
        <f>VLOOKUP(A1367,'Medical Examinations'!$B$2:$K$2337,6,0)</f>
        <v>No</v>
      </c>
      <c r="H1367">
        <f>VLOOKUP(A1367,'Medical Examinations'!$B$2:$K$2337,7,0)</f>
        <v>1</v>
      </c>
      <c r="I1367" t="str">
        <f>VLOOKUP(A1367,'Medical Examinations'!$B$2:$K$2337,8,0)</f>
        <v>No</v>
      </c>
      <c r="J1367" t="str">
        <f>VLOOKUP(A1367,'Medical Examinations'!$B$2:$K$2337,9,0)</f>
        <v>Overweight</v>
      </c>
      <c r="K1367" t="str">
        <f>VLOOKUP(A1367,'Medical Examinations'!$B$2:$K$2337,10,0)</f>
        <v>Prediabetes</v>
      </c>
      <c r="L1367" s="14" t="e">
        <f>VLOOKUP(A1367,'Hospitalisation Details'!B1367:L3712,10,0)</f>
        <v>#N/A</v>
      </c>
      <c r="M1367">
        <f>VLOOKUP(A1367,'Hospitalisation Details'!$B$2:$L$2347,6,0)</f>
        <v>7948.22</v>
      </c>
      <c r="N1367" t="str">
        <f>VLOOKUP(A1367,'Hospitalisation Details'!$B$2:$L$2347,7,0)</f>
        <v>tier - 2</v>
      </c>
      <c r="O1367" t="str">
        <f>VLOOKUP(A1367,'Hospitalisation Details'!$B$2:$L$2347,8,0)</f>
        <v>tier - 3</v>
      </c>
      <c r="P1367" t="str">
        <f>VLOOKUP(A1367,'Hospitalisation Details'!$B$2:$L$2347,9,0)</f>
        <v>R1025</v>
      </c>
      <c r="Q1367">
        <f>VLOOKUP(A1367,'Hospitalisation Details'!$B$2:$L$2347,11,0)</f>
        <v>35</v>
      </c>
    </row>
    <row r="1368" spans="1:17" ht="15.6" x14ac:dyDescent="0.3">
      <c r="A1368" s="1" t="s">
        <v>1004</v>
      </c>
      <c r="B1368" t="str">
        <f>VLOOKUP(A1368,'Customer Names'!$A$2:$E$2336,5,)</f>
        <v xml:space="preserve">  Bean K</v>
      </c>
      <c r="C1368">
        <f>VLOOKUP(A1368,'Medical Examinations'!$B$2:$K$2337,2,)</f>
        <v>38.284999999999997</v>
      </c>
      <c r="D1368">
        <f>VLOOKUP(A1368,'Medical Examinations'!$B$2:$K$2337,3,0)</f>
        <v>5.41</v>
      </c>
      <c r="E1368" t="str">
        <f>VLOOKUP(A1368,'Medical Examinations'!$B$2:$K$2336,4,0)</f>
        <v>No</v>
      </c>
      <c r="F1368" t="str">
        <f>VLOOKUP(A1368,'Medical Examinations'!$B$2:$K$2337,5,0)</f>
        <v>No</v>
      </c>
      <c r="G1368" t="str">
        <f>VLOOKUP(A1368,'Medical Examinations'!$B$2:$K$2337,6,0)</f>
        <v>No</v>
      </c>
      <c r="H1368">
        <f>VLOOKUP(A1368,'Medical Examinations'!$B$2:$K$2337,7,0)</f>
        <v>0</v>
      </c>
      <c r="I1368" t="str">
        <f>VLOOKUP(A1368,'Medical Examinations'!$B$2:$K$2337,8,0)</f>
        <v>No</v>
      </c>
      <c r="J1368" t="str">
        <f>VLOOKUP(A1368,'Medical Examinations'!$B$2:$K$2337,9,0)</f>
        <v>Obesity</v>
      </c>
      <c r="K1368" t="str">
        <f>VLOOKUP(A1368,'Medical Examinations'!$B$2:$K$2337,10,0)</f>
        <v>Normal</v>
      </c>
      <c r="L1368" s="14" t="e">
        <f>VLOOKUP(A1368,'Hospitalisation Details'!B1368:L3713,10,0)</f>
        <v>#N/A</v>
      </c>
      <c r="M1368">
        <f>VLOOKUP(A1368,'Hospitalisation Details'!$B$2:$L$2347,6,0)</f>
        <v>7935.29</v>
      </c>
      <c r="N1368" t="str">
        <f>VLOOKUP(A1368,'Hospitalisation Details'!$B$2:$L$2347,7,0)</f>
        <v>tier - 2</v>
      </c>
      <c r="O1368" t="str">
        <f>VLOOKUP(A1368,'Hospitalisation Details'!$B$2:$L$2347,8,0)</f>
        <v>tier - 1</v>
      </c>
      <c r="P1368" t="str">
        <f>VLOOKUP(A1368,'Hospitalisation Details'!$B$2:$L$2347,9,0)</f>
        <v>R1024</v>
      </c>
      <c r="Q1368">
        <f>VLOOKUP(A1368,'Hospitalisation Details'!$B$2:$L$2347,11,0)</f>
        <v>45</v>
      </c>
    </row>
    <row r="1369" spans="1:17" ht="15.6" x14ac:dyDescent="0.3">
      <c r="A1369" s="1" t="s">
        <v>1003</v>
      </c>
      <c r="B1369" t="str">
        <f>VLOOKUP(A1369,'Customer Names'!$A$2:$E$2336,5,)</f>
        <v xml:space="preserve">  Brian</v>
      </c>
      <c r="C1369">
        <f>VLOOKUP(A1369,'Medical Examinations'!$B$2:$K$2337,2,)</f>
        <v>16.48</v>
      </c>
      <c r="D1369">
        <f>VLOOKUP(A1369,'Medical Examinations'!$B$2:$K$2337,3,0)</f>
        <v>11.05</v>
      </c>
      <c r="E1369" t="str">
        <f>VLOOKUP(A1369,'Medical Examinations'!$B$2:$K$2336,4,0)</f>
        <v>No</v>
      </c>
      <c r="F1369" t="str">
        <f>VLOOKUP(A1369,'Medical Examinations'!$B$2:$K$2337,5,0)</f>
        <v>No</v>
      </c>
      <c r="G1369" t="str">
        <f>VLOOKUP(A1369,'Medical Examinations'!$B$2:$K$2337,6,0)</f>
        <v>No</v>
      </c>
      <c r="H1369">
        <f>VLOOKUP(A1369,'Medical Examinations'!$B$2:$K$2337,7,0)</f>
        <v>0</v>
      </c>
      <c r="I1369" t="str">
        <f>VLOOKUP(A1369,'Medical Examinations'!$B$2:$K$2337,8,0)</f>
        <v>No</v>
      </c>
      <c r="J1369" t="str">
        <f>VLOOKUP(A1369,'Medical Examinations'!$B$2:$K$2337,9,0)</f>
        <v>Underweight</v>
      </c>
      <c r="K1369" t="str">
        <f>VLOOKUP(A1369,'Medical Examinations'!$B$2:$K$2337,10,0)</f>
        <v>Diabetes</v>
      </c>
      <c r="L1369" s="14" t="e">
        <f>VLOOKUP(A1369,'Hospitalisation Details'!B1369:L3714,10,0)</f>
        <v>#N/A</v>
      </c>
      <c r="M1369">
        <f>VLOOKUP(A1369,'Hospitalisation Details'!$B$2:$L$2347,6,0)</f>
        <v>7896.41</v>
      </c>
      <c r="N1369" t="str">
        <f>VLOOKUP(A1369,'Hospitalisation Details'!$B$2:$L$2347,7,0)</f>
        <v>tier - 3</v>
      </c>
      <c r="O1369" t="str">
        <f>VLOOKUP(A1369,'Hospitalisation Details'!$B$2:$L$2347,8,0)</f>
        <v>tier - 2</v>
      </c>
      <c r="P1369" t="str">
        <f>VLOOKUP(A1369,'Hospitalisation Details'!$B$2:$L$2347,9,0)</f>
        <v>R1013</v>
      </c>
      <c r="Q1369">
        <f>VLOOKUP(A1369,'Hospitalisation Details'!$B$2:$L$2347,11,0)</f>
        <v>60</v>
      </c>
    </row>
    <row r="1370" spans="1:17" ht="15.6" x14ac:dyDescent="0.3">
      <c r="A1370" s="1" t="s">
        <v>1002</v>
      </c>
      <c r="B1370" t="str">
        <f>VLOOKUP(A1370,'Customer Names'!$A$2:$E$2336,5,)</f>
        <v xml:space="preserve">  Jan-Patrick</v>
      </c>
      <c r="C1370">
        <f>VLOOKUP(A1370,'Medical Examinations'!$B$2:$K$2337,2,)</f>
        <v>38.57</v>
      </c>
      <c r="D1370">
        <f>VLOOKUP(A1370,'Medical Examinations'!$B$2:$K$2337,3,0)</f>
        <v>6.27</v>
      </c>
      <c r="E1370" t="str">
        <f>VLOOKUP(A1370,'Medical Examinations'!$B$2:$K$2336,4,0)</f>
        <v>No</v>
      </c>
      <c r="F1370" t="str">
        <f>VLOOKUP(A1370,'Medical Examinations'!$B$2:$K$2337,5,0)</f>
        <v>No</v>
      </c>
      <c r="G1370" t="str">
        <f>VLOOKUP(A1370,'Medical Examinations'!$B$2:$K$2337,6,0)</f>
        <v>No</v>
      </c>
      <c r="H1370">
        <f>VLOOKUP(A1370,'Medical Examinations'!$B$2:$K$2337,7,0)</f>
        <v>0</v>
      </c>
      <c r="I1370" t="str">
        <f>VLOOKUP(A1370,'Medical Examinations'!$B$2:$K$2337,8,0)</f>
        <v>No</v>
      </c>
      <c r="J1370" t="str">
        <f>VLOOKUP(A1370,'Medical Examinations'!$B$2:$K$2337,9,0)</f>
        <v>Obesity</v>
      </c>
      <c r="K1370" t="str">
        <f>VLOOKUP(A1370,'Medical Examinations'!$B$2:$K$2337,10,0)</f>
        <v>Prediabetes</v>
      </c>
      <c r="L1370" s="14" t="e">
        <f>VLOOKUP(A1370,'Hospitalisation Details'!B1370:L3715,10,0)</f>
        <v>#N/A</v>
      </c>
      <c r="M1370">
        <f>VLOOKUP(A1370,'Hospitalisation Details'!$B$2:$L$2347,6,0)</f>
        <v>7851.85</v>
      </c>
      <c r="N1370" t="str">
        <f>VLOOKUP(A1370,'Hospitalisation Details'!$B$2:$L$2347,7,0)</f>
        <v>tier - 2</v>
      </c>
      <c r="O1370" t="str">
        <f>VLOOKUP(A1370,'Hospitalisation Details'!$B$2:$L$2347,8,0)</f>
        <v>tier - 3</v>
      </c>
      <c r="P1370" t="str">
        <f>VLOOKUP(A1370,'Hospitalisation Details'!$B$2:$L$2347,9,0)</f>
        <v>R1012</v>
      </c>
      <c r="Q1370">
        <f>VLOOKUP(A1370,'Hospitalisation Details'!$B$2:$L$2347,11,0)</f>
        <v>28</v>
      </c>
    </row>
    <row r="1371" spans="1:17" ht="15.6" x14ac:dyDescent="0.3">
      <c r="A1371" s="1" t="s">
        <v>1001</v>
      </c>
      <c r="B1371" t="str">
        <f>VLOOKUP(A1371,'Customer Names'!$A$2:$E$2336,5,)</f>
        <v xml:space="preserve">  Jesse J</v>
      </c>
      <c r="C1371">
        <f>VLOOKUP(A1371,'Medical Examinations'!$B$2:$K$2337,2,)</f>
        <v>43.85</v>
      </c>
      <c r="D1371">
        <f>VLOOKUP(A1371,'Medical Examinations'!$B$2:$K$2337,3,0)</f>
        <v>4.7699999999999996</v>
      </c>
      <c r="E1371" t="str">
        <f>VLOOKUP(A1371,'Medical Examinations'!$B$2:$K$2336,4,0)</f>
        <v>Yes</v>
      </c>
      <c r="F1371" t="str">
        <f>VLOOKUP(A1371,'Medical Examinations'!$B$2:$K$2337,5,0)</f>
        <v>No</v>
      </c>
      <c r="G1371" t="str">
        <f>VLOOKUP(A1371,'Medical Examinations'!$B$2:$K$2337,6,0)</f>
        <v>No</v>
      </c>
      <c r="H1371">
        <f>VLOOKUP(A1371,'Medical Examinations'!$B$2:$K$2337,7,0)</f>
        <v>0</v>
      </c>
      <c r="I1371" t="str">
        <f>VLOOKUP(A1371,'Medical Examinations'!$B$2:$K$2337,8,0)</f>
        <v>No</v>
      </c>
      <c r="J1371" t="str">
        <f>VLOOKUP(A1371,'Medical Examinations'!$B$2:$K$2337,9,0)</f>
        <v>Obesity</v>
      </c>
      <c r="K1371" t="str">
        <f>VLOOKUP(A1371,'Medical Examinations'!$B$2:$K$2337,10,0)</f>
        <v>Normal</v>
      </c>
      <c r="L1371" s="14" t="e">
        <f>VLOOKUP(A1371,'Hospitalisation Details'!B1371:L3716,10,0)</f>
        <v>#N/A</v>
      </c>
      <c r="M1371">
        <f>VLOOKUP(A1371,'Hospitalisation Details'!$B$2:$L$2347,6,0)</f>
        <v>7844.8</v>
      </c>
      <c r="N1371" t="str">
        <f>VLOOKUP(A1371,'Hospitalisation Details'!$B$2:$L$2347,7,0)</f>
        <v>tier - 2</v>
      </c>
      <c r="O1371" t="str">
        <f>VLOOKUP(A1371,'Hospitalisation Details'!$B$2:$L$2347,8,0)</f>
        <v>tier - 2</v>
      </c>
      <c r="P1371" t="str">
        <f>VLOOKUP(A1371,'Hospitalisation Details'!$B$2:$L$2347,9,0)</f>
        <v>R1012</v>
      </c>
      <c r="Q1371">
        <f>VLOOKUP(A1371,'Hospitalisation Details'!$B$2:$L$2347,11,0)</f>
        <v>21</v>
      </c>
    </row>
    <row r="1372" spans="1:17" ht="15.6" x14ac:dyDescent="0.3">
      <c r="A1372" s="1" t="s">
        <v>1000</v>
      </c>
      <c r="B1372" t="str">
        <f>VLOOKUP(A1372,'Customer Names'!$A$2:$E$2336,5,)</f>
        <v xml:space="preserve">  Lindsey M</v>
      </c>
      <c r="C1372">
        <f>VLOOKUP(A1372,'Medical Examinations'!$B$2:$K$2337,2,)</f>
        <v>30.11</v>
      </c>
      <c r="D1372">
        <f>VLOOKUP(A1372,'Medical Examinations'!$B$2:$K$2337,3,0)</f>
        <v>4.08</v>
      </c>
      <c r="E1372" t="str">
        <f>VLOOKUP(A1372,'Medical Examinations'!$B$2:$K$2336,4,0)</f>
        <v>No</v>
      </c>
      <c r="F1372" t="str">
        <f>VLOOKUP(A1372,'Medical Examinations'!$B$2:$K$2337,5,0)</f>
        <v>No</v>
      </c>
      <c r="G1372" t="str">
        <f>VLOOKUP(A1372,'Medical Examinations'!$B$2:$K$2337,6,0)</f>
        <v>No</v>
      </c>
      <c r="H1372">
        <f>VLOOKUP(A1372,'Medical Examinations'!$B$2:$K$2337,7,0)</f>
        <v>0</v>
      </c>
      <c r="I1372" t="str">
        <f>VLOOKUP(A1372,'Medical Examinations'!$B$2:$K$2337,8,0)</f>
        <v>No</v>
      </c>
      <c r="J1372" t="str">
        <f>VLOOKUP(A1372,'Medical Examinations'!$B$2:$K$2337,9,0)</f>
        <v>Obesity</v>
      </c>
      <c r="K1372" t="str">
        <f>VLOOKUP(A1372,'Medical Examinations'!$B$2:$K$2337,10,0)</f>
        <v>Normal</v>
      </c>
      <c r="L1372" s="14" t="e">
        <f>VLOOKUP(A1372,'Hospitalisation Details'!B1372:L3717,10,0)</f>
        <v>#N/A</v>
      </c>
      <c r="M1372">
        <f>VLOOKUP(A1372,'Hospitalisation Details'!$B$2:$L$2347,6,0)</f>
        <v>7824.37</v>
      </c>
      <c r="N1372" t="str">
        <f>VLOOKUP(A1372,'Hospitalisation Details'!$B$2:$L$2347,7,0)</f>
        <v>tier - 2</v>
      </c>
      <c r="O1372" t="str">
        <f>VLOOKUP(A1372,'Hospitalisation Details'!$B$2:$L$2347,8,0)</f>
        <v>tier - 2</v>
      </c>
      <c r="P1372" t="str">
        <f>VLOOKUP(A1372,'Hospitalisation Details'!$B$2:$L$2347,9,0)</f>
        <v>R1012</v>
      </c>
      <c r="Q1372">
        <f>VLOOKUP(A1372,'Hospitalisation Details'!$B$2:$L$2347,11,0)</f>
        <v>33</v>
      </c>
    </row>
    <row r="1373" spans="1:17" ht="15.6" x14ac:dyDescent="0.3">
      <c r="A1373" s="1" t="s">
        <v>999</v>
      </c>
      <c r="B1373" t="str">
        <f>VLOOKUP(A1373,'Customer Names'!$A$2:$E$2336,5,)</f>
        <v xml:space="preserve">  Marguerite K</v>
      </c>
      <c r="C1373">
        <f>VLOOKUP(A1373,'Medical Examinations'!$B$2:$K$2337,2,)</f>
        <v>31.59</v>
      </c>
      <c r="D1373">
        <f>VLOOKUP(A1373,'Medical Examinations'!$B$2:$K$2337,3,0)</f>
        <v>6.01</v>
      </c>
      <c r="E1373" t="str">
        <f>VLOOKUP(A1373,'Medical Examinations'!$B$2:$K$2336,4,0)</f>
        <v>No</v>
      </c>
      <c r="F1373" t="str">
        <f>VLOOKUP(A1373,'Medical Examinations'!$B$2:$K$2337,5,0)</f>
        <v>No</v>
      </c>
      <c r="G1373" t="str">
        <f>VLOOKUP(A1373,'Medical Examinations'!$B$2:$K$2337,6,0)</f>
        <v>No</v>
      </c>
      <c r="H1373">
        <f>VLOOKUP(A1373,'Medical Examinations'!$B$2:$K$2337,7,0)</f>
        <v>0</v>
      </c>
      <c r="I1373" t="str">
        <f>VLOOKUP(A1373,'Medical Examinations'!$B$2:$K$2337,8,0)</f>
        <v>No</v>
      </c>
      <c r="J1373" t="str">
        <f>VLOOKUP(A1373,'Medical Examinations'!$B$2:$K$2337,9,0)</f>
        <v>Obesity</v>
      </c>
      <c r="K1373" t="str">
        <f>VLOOKUP(A1373,'Medical Examinations'!$B$2:$K$2337,10,0)</f>
        <v>Prediabetes</v>
      </c>
      <c r="L1373" s="14" t="e">
        <f>VLOOKUP(A1373,'Hospitalisation Details'!B1373:L3718,10,0)</f>
        <v>#N/A</v>
      </c>
      <c r="M1373">
        <f>VLOOKUP(A1373,'Hospitalisation Details'!$B$2:$L$2347,6,0)</f>
        <v>7812.67</v>
      </c>
      <c r="N1373" t="str">
        <f>VLOOKUP(A1373,'Hospitalisation Details'!$B$2:$L$2347,7,0)</f>
        <v>tier - 2</v>
      </c>
      <c r="O1373" t="str">
        <f>VLOOKUP(A1373,'Hospitalisation Details'!$B$2:$L$2347,8,0)</f>
        <v>tier - 1</v>
      </c>
      <c r="P1373" t="str">
        <f>VLOOKUP(A1373,'Hospitalisation Details'!$B$2:$L$2347,9,0)</f>
        <v>R1012</v>
      </c>
      <c r="Q1373">
        <f>VLOOKUP(A1373,'Hospitalisation Details'!$B$2:$L$2347,11,0)</f>
        <v>31</v>
      </c>
    </row>
    <row r="1374" spans="1:17" ht="15.6" x14ac:dyDescent="0.3">
      <c r="A1374" s="1" t="s">
        <v>998</v>
      </c>
      <c r="B1374" t="str">
        <f>VLOOKUP(A1374,'Customer Names'!$A$2:$E$2336,5,)</f>
        <v xml:space="preserve">  Travis</v>
      </c>
      <c r="C1374">
        <f>VLOOKUP(A1374,'Medical Examinations'!$B$2:$K$2337,2,)</f>
        <v>40.15</v>
      </c>
      <c r="D1374">
        <f>VLOOKUP(A1374,'Medical Examinations'!$B$2:$K$2337,3,0)</f>
        <v>11.84</v>
      </c>
      <c r="E1374" t="str">
        <f>VLOOKUP(A1374,'Medical Examinations'!$B$2:$K$2336,4,0)</f>
        <v>No</v>
      </c>
      <c r="F1374" t="str">
        <f>VLOOKUP(A1374,'Medical Examinations'!$B$2:$K$2337,5,0)</f>
        <v>No</v>
      </c>
      <c r="G1374" t="str">
        <f>VLOOKUP(A1374,'Medical Examinations'!$B$2:$K$2337,6,0)</f>
        <v>No</v>
      </c>
      <c r="H1374">
        <f>VLOOKUP(A1374,'Medical Examinations'!$B$2:$K$2337,7,0)</f>
        <v>0</v>
      </c>
      <c r="I1374" t="str">
        <f>VLOOKUP(A1374,'Medical Examinations'!$B$2:$K$2337,8,0)</f>
        <v>No</v>
      </c>
      <c r="J1374" t="str">
        <f>VLOOKUP(A1374,'Medical Examinations'!$B$2:$K$2337,9,0)</f>
        <v>Obesity</v>
      </c>
      <c r="K1374" t="str">
        <f>VLOOKUP(A1374,'Medical Examinations'!$B$2:$K$2337,10,0)</f>
        <v>Diabetes</v>
      </c>
      <c r="L1374" s="14" t="e">
        <f>VLOOKUP(A1374,'Hospitalisation Details'!B1374:L3719,10,0)</f>
        <v>#N/A</v>
      </c>
      <c r="M1374">
        <f>VLOOKUP(A1374,'Hospitalisation Details'!$B$2:$L$2347,6,0)</f>
        <v>7804.16</v>
      </c>
      <c r="N1374" t="str">
        <f>VLOOKUP(A1374,'Hospitalisation Details'!$B$2:$L$2347,7,0)</f>
        <v>tier - 2</v>
      </c>
      <c r="O1374" t="str">
        <f>VLOOKUP(A1374,'Hospitalisation Details'!$B$2:$L$2347,8,0)</f>
        <v>tier - 3</v>
      </c>
      <c r="P1374" t="str">
        <f>VLOOKUP(A1374,'Hospitalisation Details'!$B$2:$L$2347,9,0)</f>
        <v>R1013</v>
      </c>
      <c r="Q1374">
        <f>VLOOKUP(A1374,'Hospitalisation Details'!$B$2:$L$2347,11,0)</f>
        <v>48</v>
      </c>
    </row>
    <row r="1375" spans="1:17" ht="15.6" x14ac:dyDescent="0.3">
      <c r="A1375" s="1" t="s">
        <v>997</v>
      </c>
      <c r="B1375" t="str">
        <f>VLOOKUP(A1375,'Customer Names'!$A$2:$E$2336,5,)</f>
        <v xml:space="preserve">  Ricky</v>
      </c>
      <c r="C1375">
        <f>VLOOKUP(A1375,'Medical Examinations'!$B$2:$K$2337,2,)</f>
        <v>40.700000000000003</v>
      </c>
      <c r="D1375">
        <f>VLOOKUP(A1375,'Medical Examinations'!$B$2:$K$2337,3,0)</f>
        <v>6.27</v>
      </c>
      <c r="E1375" t="str">
        <f>VLOOKUP(A1375,'Medical Examinations'!$B$2:$K$2336,4,0)</f>
        <v>Yes</v>
      </c>
      <c r="F1375" t="str">
        <f>VLOOKUP(A1375,'Medical Examinations'!$B$2:$K$2337,5,0)</f>
        <v>No</v>
      </c>
      <c r="G1375" t="str">
        <f>VLOOKUP(A1375,'Medical Examinations'!$B$2:$K$2337,6,0)</f>
        <v>Yes</v>
      </c>
      <c r="H1375">
        <f>VLOOKUP(A1375,'Medical Examinations'!$B$2:$K$2337,7,0)</f>
        <v>1</v>
      </c>
      <c r="I1375" t="str">
        <f>VLOOKUP(A1375,'Medical Examinations'!$B$2:$K$2337,8,0)</f>
        <v>No</v>
      </c>
      <c r="J1375" t="str">
        <f>VLOOKUP(A1375,'Medical Examinations'!$B$2:$K$2337,9,0)</f>
        <v>Obesity</v>
      </c>
      <c r="K1375" t="str">
        <f>VLOOKUP(A1375,'Medical Examinations'!$B$2:$K$2337,10,0)</f>
        <v>Prediabetes</v>
      </c>
      <c r="L1375" s="14" t="e">
        <f>VLOOKUP(A1375,'Hospitalisation Details'!B1375:L3720,10,0)</f>
        <v>#N/A</v>
      </c>
      <c r="M1375">
        <f>VLOOKUP(A1375,'Hospitalisation Details'!$B$2:$L$2347,6,0)</f>
        <v>7803.77</v>
      </c>
      <c r="N1375" t="str">
        <f>VLOOKUP(A1375,'Hospitalisation Details'!$B$2:$L$2347,7,0)</f>
        <v>tier - 2</v>
      </c>
      <c r="O1375" t="str">
        <f>VLOOKUP(A1375,'Hospitalisation Details'!$B$2:$L$2347,8,0)</f>
        <v>tier - 3</v>
      </c>
      <c r="P1375" t="str">
        <f>VLOOKUP(A1375,'Hospitalisation Details'!$B$2:$L$2347,9,0)</f>
        <v>R1012</v>
      </c>
      <c r="Q1375">
        <f>VLOOKUP(A1375,'Hospitalisation Details'!$B$2:$L$2347,11,0)</f>
        <v>25</v>
      </c>
    </row>
    <row r="1376" spans="1:17" ht="15.6" x14ac:dyDescent="0.3">
      <c r="A1376" s="1" t="s">
        <v>996</v>
      </c>
      <c r="B1376" t="str">
        <f>VLOOKUP(A1376,'Customer Names'!$A$2:$E$2336,5,)</f>
        <v xml:space="preserve">  Colleen L</v>
      </c>
      <c r="C1376">
        <f>VLOOKUP(A1376,'Medical Examinations'!$B$2:$K$2337,2,)</f>
        <v>40.76</v>
      </c>
      <c r="D1376">
        <f>VLOOKUP(A1376,'Medical Examinations'!$B$2:$K$2337,3,0)</f>
        <v>5.28</v>
      </c>
      <c r="E1376" t="str">
        <f>VLOOKUP(A1376,'Medical Examinations'!$B$2:$K$2336,4,0)</f>
        <v>No</v>
      </c>
      <c r="F1376" t="str">
        <f>VLOOKUP(A1376,'Medical Examinations'!$B$2:$K$2337,5,0)</f>
        <v>No</v>
      </c>
      <c r="G1376" t="str">
        <f>VLOOKUP(A1376,'Medical Examinations'!$B$2:$K$2337,6,0)</f>
        <v>No</v>
      </c>
      <c r="H1376">
        <f>VLOOKUP(A1376,'Medical Examinations'!$B$2:$K$2337,7,0)</f>
        <v>0</v>
      </c>
      <c r="I1376" t="str">
        <f>VLOOKUP(A1376,'Medical Examinations'!$B$2:$K$2337,8,0)</f>
        <v>No</v>
      </c>
      <c r="J1376" t="str">
        <f>VLOOKUP(A1376,'Medical Examinations'!$B$2:$K$2337,9,0)</f>
        <v>Obesity</v>
      </c>
      <c r="K1376" t="str">
        <f>VLOOKUP(A1376,'Medical Examinations'!$B$2:$K$2337,10,0)</f>
        <v>Normal</v>
      </c>
      <c r="L1376" s="14" t="e">
        <f>VLOOKUP(A1376,'Hospitalisation Details'!B1376:L3721,10,0)</f>
        <v>#N/A</v>
      </c>
      <c r="M1376">
        <f>VLOOKUP(A1376,'Hospitalisation Details'!$B$2:$L$2347,6,0)</f>
        <v>7794.68</v>
      </c>
      <c r="N1376" t="str">
        <f>VLOOKUP(A1376,'Hospitalisation Details'!$B$2:$L$2347,7,0)</f>
        <v>tier - 2</v>
      </c>
      <c r="O1376" t="str">
        <f>VLOOKUP(A1376,'Hospitalisation Details'!$B$2:$L$2347,8,0)</f>
        <v>tier - 2</v>
      </c>
      <c r="P1376" t="str">
        <f>VLOOKUP(A1376,'Hospitalisation Details'!$B$2:$L$2347,9,0)</f>
        <v>R1026</v>
      </c>
      <c r="Q1376">
        <f>VLOOKUP(A1376,'Hospitalisation Details'!$B$2:$L$2347,11,0)</f>
        <v>23</v>
      </c>
    </row>
    <row r="1377" spans="1:17" ht="15.6" x14ac:dyDescent="0.3">
      <c r="A1377" s="1" t="s">
        <v>995</v>
      </c>
      <c r="B1377" t="str">
        <f>VLOOKUP(A1377,'Customer Names'!$A$2:$E$2336,5,)</f>
        <v xml:space="preserve">  Charlie A</v>
      </c>
      <c r="C1377">
        <f>VLOOKUP(A1377,'Medical Examinations'!$B$2:$K$2337,2,)</f>
        <v>29.7</v>
      </c>
      <c r="D1377">
        <f>VLOOKUP(A1377,'Medical Examinations'!$B$2:$K$2337,3,0)</f>
        <v>7.03</v>
      </c>
      <c r="E1377" t="str">
        <f>VLOOKUP(A1377,'Medical Examinations'!$B$2:$K$2336,4,0)</f>
        <v>No</v>
      </c>
      <c r="F1377" t="str">
        <f>VLOOKUP(A1377,'Medical Examinations'!$B$2:$K$2337,5,0)</f>
        <v>No</v>
      </c>
      <c r="G1377" t="str">
        <f>VLOOKUP(A1377,'Medical Examinations'!$B$2:$K$2337,6,0)</f>
        <v>No</v>
      </c>
      <c r="H1377">
        <f>VLOOKUP(A1377,'Medical Examinations'!$B$2:$K$2337,7,0)</f>
        <v>0</v>
      </c>
      <c r="I1377" t="str">
        <f>VLOOKUP(A1377,'Medical Examinations'!$B$2:$K$2337,8,0)</f>
        <v>No</v>
      </c>
      <c r="J1377" t="str">
        <f>VLOOKUP(A1377,'Medical Examinations'!$B$2:$K$2337,9,0)</f>
        <v>Overweight</v>
      </c>
      <c r="K1377" t="str">
        <f>VLOOKUP(A1377,'Medical Examinations'!$B$2:$K$2337,10,0)</f>
        <v>Diabetes</v>
      </c>
      <c r="L1377" s="14" t="e">
        <f>VLOOKUP(A1377,'Hospitalisation Details'!B1377:L3722,10,0)</f>
        <v>#N/A</v>
      </c>
      <c r="M1377">
        <f>VLOOKUP(A1377,'Hospitalisation Details'!$B$2:$L$2347,6,0)</f>
        <v>7789.64</v>
      </c>
      <c r="N1377" t="str">
        <f>VLOOKUP(A1377,'Hospitalisation Details'!$B$2:$L$2347,7,0)</f>
        <v>tier - 1</v>
      </c>
      <c r="O1377" t="str">
        <f>VLOOKUP(A1377,'Hospitalisation Details'!$B$2:$L$2347,8,0)</f>
        <v>tier - 3</v>
      </c>
      <c r="P1377" t="str">
        <f>VLOOKUP(A1377,'Hospitalisation Details'!$B$2:$L$2347,9,0)</f>
        <v>R1013</v>
      </c>
      <c r="Q1377">
        <f>VLOOKUP(A1377,'Hospitalisation Details'!$B$2:$L$2347,11,0)</f>
        <v>48</v>
      </c>
    </row>
    <row r="1378" spans="1:17" ht="15.6" x14ac:dyDescent="0.3">
      <c r="A1378" s="1" t="s">
        <v>994</v>
      </c>
      <c r="B1378" t="str">
        <f>VLOOKUP(A1378,'Customer Names'!$A$2:$E$2336,5,)</f>
        <v xml:space="preserve">  Rick</v>
      </c>
      <c r="C1378">
        <f>VLOOKUP(A1378,'Medical Examinations'!$B$2:$K$2337,2,)</f>
        <v>40.58</v>
      </c>
      <c r="D1378">
        <f>VLOOKUP(A1378,'Medical Examinations'!$B$2:$K$2337,3,0)</f>
        <v>5.32</v>
      </c>
      <c r="E1378" t="str">
        <f>VLOOKUP(A1378,'Medical Examinations'!$B$2:$K$2336,4,0)</f>
        <v>Yes</v>
      </c>
      <c r="F1378" t="str">
        <f>VLOOKUP(A1378,'Medical Examinations'!$B$2:$K$2337,5,0)</f>
        <v>No</v>
      </c>
      <c r="G1378" t="str">
        <f>VLOOKUP(A1378,'Medical Examinations'!$B$2:$K$2337,6,0)</f>
        <v>Yes</v>
      </c>
      <c r="H1378">
        <f>VLOOKUP(A1378,'Medical Examinations'!$B$2:$K$2337,7,0)</f>
        <v>1</v>
      </c>
      <c r="I1378" t="str">
        <f>VLOOKUP(A1378,'Medical Examinations'!$B$2:$K$2337,8,0)</f>
        <v>No</v>
      </c>
      <c r="J1378" t="str">
        <f>VLOOKUP(A1378,'Medical Examinations'!$B$2:$K$2337,9,0)</f>
        <v>Obesity</v>
      </c>
      <c r="K1378" t="str">
        <f>VLOOKUP(A1378,'Medical Examinations'!$B$2:$K$2337,10,0)</f>
        <v>Normal</v>
      </c>
      <c r="L1378" s="14" t="e">
        <f>VLOOKUP(A1378,'Hospitalisation Details'!B1378:L3723,10,0)</f>
        <v>#N/A</v>
      </c>
      <c r="M1378">
        <f>VLOOKUP(A1378,'Hospitalisation Details'!$B$2:$L$2347,6,0)</f>
        <v>7763.06</v>
      </c>
      <c r="N1378" t="str">
        <f>VLOOKUP(A1378,'Hospitalisation Details'!$B$2:$L$2347,7,0)</f>
        <v>tier - 2</v>
      </c>
      <c r="O1378" t="str">
        <f>VLOOKUP(A1378,'Hospitalisation Details'!$B$2:$L$2347,8,0)</f>
        <v>tier - 1</v>
      </c>
      <c r="P1378" t="str">
        <f>VLOOKUP(A1378,'Hospitalisation Details'!$B$2:$L$2347,9,0)</f>
        <v>R1012</v>
      </c>
      <c r="Q1378">
        <f>VLOOKUP(A1378,'Hospitalisation Details'!$B$2:$L$2347,11,0)</f>
        <v>25</v>
      </c>
    </row>
    <row r="1379" spans="1:17" ht="15.6" x14ac:dyDescent="0.3">
      <c r="A1379" s="1" t="s">
        <v>993</v>
      </c>
      <c r="B1379" t="str">
        <f>VLOOKUP(A1379,'Customer Names'!$A$2:$E$2336,5,)</f>
        <v xml:space="preserve">  Lauren C</v>
      </c>
      <c r="C1379">
        <f>VLOOKUP(A1379,'Medical Examinations'!$B$2:$K$2337,2,)</f>
        <v>33.06</v>
      </c>
      <c r="D1379">
        <f>VLOOKUP(A1379,'Medical Examinations'!$B$2:$K$2337,3,0)</f>
        <v>9.59</v>
      </c>
      <c r="E1379" t="str">
        <f>VLOOKUP(A1379,'Medical Examinations'!$B$2:$K$2336,4,0)</f>
        <v>Yes</v>
      </c>
      <c r="F1379" t="str">
        <f>VLOOKUP(A1379,'Medical Examinations'!$B$2:$K$2337,5,0)</f>
        <v>No</v>
      </c>
      <c r="G1379" t="str">
        <f>VLOOKUP(A1379,'Medical Examinations'!$B$2:$K$2337,6,0)</f>
        <v>No</v>
      </c>
      <c r="H1379">
        <f>VLOOKUP(A1379,'Medical Examinations'!$B$2:$K$2337,7,0)</f>
        <v>0</v>
      </c>
      <c r="I1379" t="str">
        <f>VLOOKUP(A1379,'Medical Examinations'!$B$2:$K$2337,8,0)</f>
        <v>No</v>
      </c>
      <c r="J1379" t="str">
        <f>VLOOKUP(A1379,'Medical Examinations'!$B$2:$K$2337,9,0)</f>
        <v>Obesity</v>
      </c>
      <c r="K1379" t="str">
        <f>VLOOKUP(A1379,'Medical Examinations'!$B$2:$K$2337,10,0)</f>
        <v>Diabetes</v>
      </c>
      <c r="L1379" s="14" t="e">
        <f>VLOOKUP(A1379,'Hospitalisation Details'!B1379:L3724,10,0)</f>
        <v>#N/A</v>
      </c>
      <c r="M1379">
        <f>VLOOKUP(A1379,'Hospitalisation Details'!$B$2:$L$2347,6,0)</f>
        <v>7749.16</v>
      </c>
      <c r="N1379" t="str">
        <f>VLOOKUP(A1379,'Hospitalisation Details'!$B$2:$L$2347,7,0)</f>
        <v>tier - 2</v>
      </c>
      <c r="O1379" t="str">
        <f>VLOOKUP(A1379,'Hospitalisation Details'!$B$2:$L$2347,8,0)</f>
        <v>tier - 1</v>
      </c>
      <c r="P1379" t="str">
        <f>VLOOKUP(A1379,'Hospitalisation Details'!$B$2:$L$2347,9,0)</f>
        <v>R1012</v>
      </c>
      <c r="Q1379">
        <f>VLOOKUP(A1379,'Hospitalisation Details'!$B$2:$L$2347,11,0)</f>
        <v>41</v>
      </c>
    </row>
    <row r="1380" spans="1:17" ht="15.6" x14ac:dyDescent="0.3">
      <c r="A1380" s="1" t="s">
        <v>992</v>
      </c>
      <c r="B1380" t="str">
        <f>VLOOKUP(A1380,'Customer Names'!$A$2:$E$2336,5,)</f>
        <v xml:space="preserve">  Daniel</v>
      </c>
      <c r="C1380">
        <f>VLOOKUP(A1380,'Medical Examinations'!$B$2:$K$2337,2,)</f>
        <v>26.62</v>
      </c>
      <c r="D1380">
        <f>VLOOKUP(A1380,'Medical Examinations'!$B$2:$K$2337,3,0)</f>
        <v>6.15</v>
      </c>
      <c r="E1380" t="str">
        <f>VLOOKUP(A1380,'Medical Examinations'!$B$2:$K$2336,4,0)</f>
        <v>Yes</v>
      </c>
      <c r="F1380" t="str">
        <f>VLOOKUP(A1380,'Medical Examinations'!$B$2:$K$2337,5,0)</f>
        <v>No</v>
      </c>
      <c r="G1380" t="str">
        <f>VLOOKUP(A1380,'Medical Examinations'!$B$2:$K$2337,6,0)</f>
        <v>No</v>
      </c>
      <c r="H1380">
        <f>VLOOKUP(A1380,'Medical Examinations'!$B$2:$K$2337,7,0)</f>
        <v>0</v>
      </c>
      <c r="I1380" t="str">
        <f>VLOOKUP(A1380,'Medical Examinations'!$B$2:$K$2337,8,0)</f>
        <v>No</v>
      </c>
      <c r="J1380" t="str">
        <f>VLOOKUP(A1380,'Medical Examinations'!$B$2:$K$2337,9,0)</f>
        <v>Overweight</v>
      </c>
      <c r="K1380" t="str">
        <f>VLOOKUP(A1380,'Medical Examinations'!$B$2:$K$2337,10,0)</f>
        <v>Prediabetes</v>
      </c>
      <c r="L1380" s="14" t="e">
        <f>VLOOKUP(A1380,'Hospitalisation Details'!B1380:L3725,10,0)</f>
        <v>#N/A</v>
      </c>
      <c r="M1380">
        <f>VLOOKUP(A1380,'Hospitalisation Details'!$B$2:$L$2347,6,0)</f>
        <v>7742.11</v>
      </c>
      <c r="N1380" t="str">
        <f>VLOOKUP(A1380,'Hospitalisation Details'!$B$2:$L$2347,7,0)</f>
        <v>tier - 3</v>
      </c>
      <c r="O1380" t="str">
        <f>VLOOKUP(A1380,'Hospitalisation Details'!$B$2:$L$2347,8,0)</f>
        <v>tier - 2</v>
      </c>
      <c r="P1380" t="str">
        <f>VLOOKUP(A1380,'Hospitalisation Details'!$B$2:$L$2347,9,0)</f>
        <v>R1013</v>
      </c>
      <c r="Q1380">
        <f>VLOOKUP(A1380,'Hospitalisation Details'!$B$2:$L$2347,11,0)</f>
        <v>46</v>
      </c>
    </row>
    <row r="1381" spans="1:17" ht="15.6" x14ac:dyDescent="0.3">
      <c r="A1381" s="1" t="s">
        <v>991</v>
      </c>
      <c r="B1381" t="str">
        <f>VLOOKUP(A1381,'Customer Names'!$A$2:$E$2336,5,)</f>
        <v xml:space="preserve">  Jaime</v>
      </c>
      <c r="C1381">
        <f>VLOOKUP(A1381,'Medical Examinations'!$B$2:$K$2337,2,)</f>
        <v>37.1</v>
      </c>
      <c r="D1381">
        <f>VLOOKUP(A1381,'Medical Examinations'!$B$2:$K$2337,3,0)</f>
        <v>11.08</v>
      </c>
      <c r="E1381" t="str">
        <f>VLOOKUP(A1381,'Medical Examinations'!$B$2:$K$2336,4,0)</f>
        <v>No</v>
      </c>
      <c r="F1381" t="str">
        <f>VLOOKUP(A1381,'Medical Examinations'!$B$2:$K$2337,5,0)</f>
        <v>No</v>
      </c>
      <c r="G1381" t="str">
        <f>VLOOKUP(A1381,'Medical Examinations'!$B$2:$K$2337,6,0)</f>
        <v>No</v>
      </c>
      <c r="H1381">
        <f>VLOOKUP(A1381,'Medical Examinations'!$B$2:$K$2337,7,0)</f>
        <v>0</v>
      </c>
      <c r="I1381" t="str">
        <f>VLOOKUP(A1381,'Medical Examinations'!$B$2:$K$2337,8,0)</f>
        <v>No</v>
      </c>
      <c r="J1381" t="str">
        <f>VLOOKUP(A1381,'Medical Examinations'!$B$2:$K$2337,9,0)</f>
        <v>Obesity</v>
      </c>
      <c r="K1381" t="str">
        <f>VLOOKUP(A1381,'Medical Examinations'!$B$2:$K$2337,10,0)</f>
        <v>Diabetes</v>
      </c>
      <c r="L1381" s="14" t="e">
        <f>VLOOKUP(A1381,'Hospitalisation Details'!B1381:L3726,10,0)</f>
        <v>#N/A</v>
      </c>
      <c r="M1381">
        <f>VLOOKUP(A1381,'Hospitalisation Details'!$B$2:$L$2347,6,0)</f>
        <v>7740.34</v>
      </c>
      <c r="N1381" t="str">
        <f>VLOOKUP(A1381,'Hospitalisation Details'!$B$2:$L$2347,7,0)</f>
        <v>tier - 1</v>
      </c>
      <c r="O1381" t="str">
        <f>VLOOKUP(A1381,'Hospitalisation Details'!$B$2:$L$2347,8,0)</f>
        <v>tier - 1</v>
      </c>
      <c r="P1381" t="str">
        <f>VLOOKUP(A1381,'Hospitalisation Details'!$B$2:$L$2347,9,0)</f>
        <v>R1011</v>
      </c>
      <c r="Q1381">
        <f>VLOOKUP(A1381,'Hospitalisation Details'!$B$2:$L$2347,11,0)</f>
        <v>44</v>
      </c>
    </row>
    <row r="1382" spans="1:17" ht="15.6" x14ac:dyDescent="0.3">
      <c r="A1382" s="1" t="s">
        <v>990</v>
      </c>
      <c r="B1382" t="str">
        <f>VLOOKUP(A1382,'Customer Names'!$A$2:$E$2336,5,)</f>
        <v xml:space="preserve">  Erik R</v>
      </c>
      <c r="C1382">
        <f>VLOOKUP(A1382,'Medical Examinations'!$B$2:$K$2337,2,)</f>
        <v>18.28</v>
      </c>
      <c r="D1382">
        <f>VLOOKUP(A1382,'Medical Examinations'!$B$2:$K$2337,3,0)</f>
        <v>7.95</v>
      </c>
      <c r="E1382" t="str">
        <f>VLOOKUP(A1382,'Medical Examinations'!$B$2:$K$2336,4,0)</f>
        <v>No</v>
      </c>
      <c r="F1382" t="str">
        <f>VLOOKUP(A1382,'Medical Examinations'!$B$2:$K$2337,5,0)</f>
        <v>No</v>
      </c>
      <c r="G1382" t="str">
        <f>VLOOKUP(A1382,'Medical Examinations'!$B$2:$K$2337,6,0)</f>
        <v>No</v>
      </c>
      <c r="H1382">
        <f>VLOOKUP(A1382,'Medical Examinations'!$B$2:$K$2337,7,0)</f>
        <v>0</v>
      </c>
      <c r="I1382" t="str">
        <f>VLOOKUP(A1382,'Medical Examinations'!$B$2:$K$2337,8,0)</f>
        <v>No</v>
      </c>
      <c r="J1382" t="str">
        <f>VLOOKUP(A1382,'Medical Examinations'!$B$2:$K$2337,9,0)</f>
        <v>Underweight</v>
      </c>
      <c r="K1382" t="str">
        <f>VLOOKUP(A1382,'Medical Examinations'!$B$2:$K$2337,10,0)</f>
        <v>Diabetes</v>
      </c>
      <c r="L1382" s="14" t="e">
        <f>VLOOKUP(A1382,'Hospitalisation Details'!B1382:L3727,10,0)</f>
        <v>#N/A</v>
      </c>
      <c r="M1382">
        <f>VLOOKUP(A1382,'Hospitalisation Details'!$B$2:$L$2347,6,0)</f>
        <v>7736.39</v>
      </c>
      <c r="N1382" t="str">
        <f>VLOOKUP(A1382,'Hospitalisation Details'!$B$2:$L$2347,7,0)</f>
        <v>tier - 3</v>
      </c>
      <c r="O1382" t="str">
        <f>VLOOKUP(A1382,'Hospitalisation Details'!$B$2:$L$2347,8,0)</f>
        <v>tier - 2</v>
      </c>
      <c r="P1382" t="str">
        <f>VLOOKUP(A1382,'Hospitalisation Details'!$B$2:$L$2347,9,0)</f>
        <v>R1013</v>
      </c>
      <c r="Q1382">
        <f>VLOOKUP(A1382,'Hospitalisation Details'!$B$2:$L$2347,11,0)</f>
        <v>57</v>
      </c>
    </row>
    <row r="1383" spans="1:17" ht="15.6" x14ac:dyDescent="0.3">
      <c r="A1383" s="1" t="s">
        <v>989</v>
      </c>
      <c r="B1383" t="str">
        <f>VLOOKUP(A1383,'Customer Names'!$A$2:$E$2336,5,)</f>
        <v xml:space="preserve">  Katie</v>
      </c>
      <c r="C1383">
        <f>VLOOKUP(A1383,'Medical Examinations'!$B$2:$K$2337,2,)</f>
        <v>35.814999999999998</v>
      </c>
      <c r="D1383">
        <f>VLOOKUP(A1383,'Medical Examinations'!$B$2:$K$2337,3,0)</f>
        <v>6.23</v>
      </c>
      <c r="E1383" t="str">
        <f>VLOOKUP(A1383,'Medical Examinations'!$B$2:$K$2336,4,0)</f>
        <v>No</v>
      </c>
      <c r="F1383" t="str">
        <f>VLOOKUP(A1383,'Medical Examinations'!$B$2:$K$2337,5,0)</f>
        <v>No</v>
      </c>
      <c r="G1383" t="str">
        <f>VLOOKUP(A1383,'Medical Examinations'!$B$2:$K$2337,6,0)</f>
        <v>No</v>
      </c>
      <c r="H1383">
        <f>VLOOKUP(A1383,'Medical Examinations'!$B$2:$K$2337,7,0)</f>
        <v>0</v>
      </c>
      <c r="I1383" t="str">
        <f>VLOOKUP(A1383,'Medical Examinations'!$B$2:$K$2337,8,0)</f>
        <v>No</v>
      </c>
      <c r="J1383" t="str">
        <f>VLOOKUP(A1383,'Medical Examinations'!$B$2:$K$2337,9,0)</f>
        <v>Obesity</v>
      </c>
      <c r="K1383" t="str">
        <f>VLOOKUP(A1383,'Medical Examinations'!$B$2:$K$2337,10,0)</f>
        <v>Prediabetes</v>
      </c>
      <c r="L1383" s="14" t="e">
        <f>VLOOKUP(A1383,'Hospitalisation Details'!B1383:L3728,10,0)</f>
        <v>#N/A</v>
      </c>
      <c r="M1383">
        <f>VLOOKUP(A1383,'Hospitalisation Details'!$B$2:$L$2347,6,0)</f>
        <v>7731.86</v>
      </c>
      <c r="N1383" t="str">
        <f>VLOOKUP(A1383,'Hospitalisation Details'!$B$2:$L$2347,7,0)</f>
        <v>tier - 2</v>
      </c>
      <c r="O1383" t="str">
        <f>VLOOKUP(A1383,'Hospitalisation Details'!$B$2:$L$2347,8,0)</f>
        <v>tier - 3</v>
      </c>
      <c r="P1383" t="str">
        <f>VLOOKUP(A1383,'Hospitalisation Details'!$B$2:$L$2347,9,0)</f>
        <v>R1012</v>
      </c>
      <c r="Q1383">
        <f>VLOOKUP(A1383,'Hospitalisation Details'!$B$2:$L$2347,11,0)</f>
        <v>45</v>
      </c>
    </row>
    <row r="1384" spans="1:17" ht="15.6" x14ac:dyDescent="0.3">
      <c r="A1384" s="1" t="s">
        <v>988</v>
      </c>
      <c r="B1384" t="str">
        <f>VLOOKUP(A1384,'Customer Names'!$A$2:$E$2336,5,)</f>
        <v xml:space="preserve">  Thomas A</v>
      </c>
      <c r="C1384">
        <f>VLOOKUP(A1384,'Medical Examinations'!$B$2:$K$2337,2,)</f>
        <v>30.69</v>
      </c>
      <c r="D1384">
        <f>VLOOKUP(A1384,'Medical Examinations'!$B$2:$K$2337,3,0)</f>
        <v>6.5</v>
      </c>
      <c r="E1384" t="str">
        <f>VLOOKUP(A1384,'Medical Examinations'!$B$2:$K$2336,4,0)</f>
        <v>No</v>
      </c>
      <c r="F1384" t="str">
        <f>VLOOKUP(A1384,'Medical Examinations'!$B$2:$K$2337,5,0)</f>
        <v>No</v>
      </c>
      <c r="G1384" t="str">
        <f>VLOOKUP(A1384,'Medical Examinations'!$B$2:$K$2337,6,0)</f>
        <v>No</v>
      </c>
      <c r="H1384">
        <f>VLOOKUP(A1384,'Medical Examinations'!$B$2:$K$2337,7,0)</f>
        <v>0</v>
      </c>
      <c r="I1384" t="str">
        <f>VLOOKUP(A1384,'Medical Examinations'!$B$2:$K$2337,8,0)</f>
        <v>No</v>
      </c>
      <c r="J1384" t="str">
        <f>VLOOKUP(A1384,'Medical Examinations'!$B$2:$K$2337,9,0)</f>
        <v>Obesity</v>
      </c>
      <c r="K1384" t="str">
        <f>VLOOKUP(A1384,'Medical Examinations'!$B$2:$K$2337,10,0)</f>
        <v>Diabetes</v>
      </c>
      <c r="L1384" s="14" t="e">
        <f>VLOOKUP(A1384,'Hospitalisation Details'!B1384:L3729,10,0)</f>
        <v>#N/A</v>
      </c>
      <c r="M1384">
        <f>VLOOKUP(A1384,'Hospitalisation Details'!$B$2:$L$2347,6,0)</f>
        <v>7731.43</v>
      </c>
      <c r="N1384" t="str">
        <f>VLOOKUP(A1384,'Hospitalisation Details'!$B$2:$L$2347,7,0)</f>
        <v>tier - 3</v>
      </c>
      <c r="O1384" t="str">
        <f>VLOOKUP(A1384,'Hospitalisation Details'!$B$2:$L$2347,8,0)</f>
        <v>tier - 2</v>
      </c>
      <c r="P1384" t="str">
        <f>VLOOKUP(A1384,'Hospitalisation Details'!$B$2:$L$2347,9,0)</f>
        <v>R1013</v>
      </c>
      <c r="Q1384">
        <f>VLOOKUP(A1384,'Hospitalisation Details'!$B$2:$L$2347,11,0)</f>
        <v>44</v>
      </c>
    </row>
    <row r="1385" spans="1:17" ht="15.6" x14ac:dyDescent="0.3">
      <c r="A1385" s="1" t="s">
        <v>987</v>
      </c>
      <c r="B1385" t="str">
        <f>VLOOKUP(A1385,'Customer Names'!$A$2:$E$2336,5,)</f>
        <v xml:space="preserve">  Jean-Marc</v>
      </c>
      <c r="C1385">
        <f>VLOOKUP(A1385,'Medical Examinations'!$B$2:$K$2337,2,)</f>
        <v>26.125</v>
      </c>
      <c r="D1385">
        <f>VLOOKUP(A1385,'Medical Examinations'!$B$2:$K$2337,3,0)</f>
        <v>5.22</v>
      </c>
      <c r="E1385" t="str">
        <f>VLOOKUP(A1385,'Medical Examinations'!$B$2:$K$2336,4,0)</f>
        <v>No</v>
      </c>
      <c r="F1385" t="str">
        <f>VLOOKUP(A1385,'Medical Examinations'!$B$2:$K$2337,5,0)</f>
        <v>No</v>
      </c>
      <c r="G1385" t="str">
        <f>VLOOKUP(A1385,'Medical Examinations'!$B$2:$K$2337,6,0)</f>
        <v>No</v>
      </c>
      <c r="H1385">
        <f>VLOOKUP(A1385,'Medical Examinations'!$B$2:$K$2337,7,0)</f>
        <v>0</v>
      </c>
      <c r="I1385" t="str">
        <f>VLOOKUP(A1385,'Medical Examinations'!$B$2:$K$2337,8,0)</f>
        <v>No</v>
      </c>
      <c r="J1385" t="str">
        <f>VLOOKUP(A1385,'Medical Examinations'!$B$2:$K$2337,9,0)</f>
        <v>Overweight</v>
      </c>
      <c r="K1385" t="str">
        <f>VLOOKUP(A1385,'Medical Examinations'!$B$2:$K$2337,10,0)</f>
        <v>Normal</v>
      </c>
      <c r="L1385" s="14" t="e">
        <f>VLOOKUP(A1385,'Hospitalisation Details'!B1385:L3730,10,0)</f>
        <v>#N/A</v>
      </c>
      <c r="M1385">
        <f>VLOOKUP(A1385,'Hospitalisation Details'!$B$2:$L$2347,6,0)</f>
        <v>7729.65</v>
      </c>
      <c r="N1385" t="str">
        <f>VLOOKUP(A1385,'Hospitalisation Details'!$B$2:$L$2347,7,0)</f>
        <v>tier - 3</v>
      </c>
      <c r="O1385" t="str">
        <f>VLOOKUP(A1385,'Hospitalisation Details'!$B$2:$L$2347,8,0)</f>
        <v>tier - 1</v>
      </c>
      <c r="P1385" t="str">
        <f>VLOOKUP(A1385,'Hospitalisation Details'!$B$2:$L$2347,9,0)</f>
        <v>R1016</v>
      </c>
      <c r="Q1385">
        <f>VLOOKUP(A1385,'Hospitalisation Details'!$B$2:$L$2347,11,0)</f>
        <v>42</v>
      </c>
    </row>
    <row r="1386" spans="1:17" ht="15.6" x14ac:dyDescent="0.3">
      <c r="A1386" s="1" t="s">
        <v>986</v>
      </c>
      <c r="B1386" t="str">
        <f>VLOOKUP(A1386,'Customer Names'!$A$2:$E$2336,5,)</f>
        <v xml:space="preserve">  Kerry L</v>
      </c>
      <c r="C1386">
        <f>VLOOKUP(A1386,'Medical Examinations'!$B$2:$K$2337,2,)</f>
        <v>34.58</v>
      </c>
      <c r="D1386">
        <f>VLOOKUP(A1386,'Medical Examinations'!$B$2:$K$2337,3,0)</f>
        <v>6.3</v>
      </c>
      <c r="E1386" t="str">
        <f>VLOOKUP(A1386,'Medical Examinations'!$B$2:$K$2336,4,0)</f>
        <v>No</v>
      </c>
      <c r="F1386" t="str">
        <f>VLOOKUP(A1386,'Medical Examinations'!$B$2:$K$2337,5,0)</f>
        <v>No</v>
      </c>
      <c r="G1386" t="str">
        <f>VLOOKUP(A1386,'Medical Examinations'!$B$2:$K$2337,6,0)</f>
        <v>Yes</v>
      </c>
      <c r="H1386">
        <f>VLOOKUP(A1386,'Medical Examinations'!$B$2:$K$2337,7,0)</f>
        <v>1</v>
      </c>
      <c r="I1386" t="str">
        <f>VLOOKUP(A1386,'Medical Examinations'!$B$2:$K$2337,8,0)</f>
        <v>No</v>
      </c>
      <c r="J1386" t="str">
        <f>VLOOKUP(A1386,'Medical Examinations'!$B$2:$K$2337,9,0)</f>
        <v>Obesity</v>
      </c>
      <c r="K1386" t="str">
        <f>VLOOKUP(A1386,'Medical Examinations'!$B$2:$K$2337,10,0)</f>
        <v>Prediabetes</v>
      </c>
      <c r="L1386" s="14" t="e">
        <f>VLOOKUP(A1386,'Hospitalisation Details'!B1386:L3731,10,0)</f>
        <v>#N/A</v>
      </c>
      <c r="M1386">
        <f>VLOOKUP(A1386,'Hospitalisation Details'!$B$2:$L$2347,6,0)</f>
        <v>7727.25</v>
      </c>
      <c r="N1386" t="str">
        <f>VLOOKUP(A1386,'Hospitalisation Details'!$B$2:$L$2347,7,0)</f>
        <v>tier - 2</v>
      </c>
      <c r="O1386" t="str">
        <f>VLOOKUP(A1386,'Hospitalisation Details'!$B$2:$L$2347,8,0)</f>
        <v>tier - 3</v>
      </c>
      <c r="P1386" t="str">
        <f>VLOOKUP(A1386,'Hospitalisation Details'!$B$2:$L$2347,9,0)</f>
        <v>R1012</v>
      </c>
      <c r="Q1386">
        <f>VLOOKUP(A1386,'Hospitalisation Details'!$B$2:$L$2347,11,0)</f>
        <v>44</v>
      </c>
    </row>
    <row r="1387" spans="1:17" ht="15.6" x14ac:dyDescent="0.3">
      <c r="A1387" s="1" t="s">
        <v>985</v>
      </c>
      <c r="B1387" t="str">
        <f>VLOOKUP(A1387,'Customer Names'!$A$2:$E$2336,5,)</f>
        <v xml:space="preserve">  Ulrich</v>
      </c>
      <c r="C1387">
        <f>VLOOKUP(A1387,'Medical Examinations'!$B$2:$K$2337,2,)</f>
        <v>27.4</v>
      </c>
      <c r="D1387">
        <f>VLOOKUP(A1387,'Medical Examinations'!$B$2:$K$2337,3,0)</f>
        <v>8.84</v>
      </c>
      <c r="E1387" t="str">
        <f>VLOOKUP(A1387,'Medical Examinations'!$B$2:$K$2336,4,0)</f>
        <v>No</v>
      </c>
      <c r="F1387" t="str">
        <f>VLOOKUP(A1387,'Medical Examinations'!$B$2:$K$2337,5,0)</f>
        <v>No</v>
      </c>
      <c r="G1387" t="str">
        <f>VLOOKUP(A1387,'Medical Examinations'!$B$2:$K$2337,6,0)</f>
        <v>No</v>
      </c>
      <c r="H1387">
        <f>VLOOKUP(A1387,'Medical Examinations'!$B$2:$K$2337,7,0)</f>
        <v>0</v>
      </c>
      <c r="I1387" t="str">
        <f>VLOOKUP(A1387,'Medical Examinations'!$B$2:$K$2337,8,0)</f>
        <v>No</v>
      </c>
      <c r="J1387" t="str">
        <f>VLOOKUP(A1387,'Medical Examinations'!$B$2:$K$2337,9,0)</f>
        <v>Overweight</v>
      </c>
      <c r="K1387" t="str">
        <f>VLOOKUP(A1387,'Medical Examinations'!$B$2:$K$2337,10,0)</f>
        <v>Diabetes</v>
      </c>
      <c r="L1387" s="14" t="e">
        <f>VLOOKUP(A1387,'Hospitalisation Details'!B1387:L3732,10,0)</f>
        <v>#N/A</v>
      </c>
      <c r="M1387">
        <f>VLOOKUP(A1387,'Hospitalisation Details'!$B$2:$L$2347,6,0)</f>
        <v>7726.85</v>
      </c>
      <c r="N1387" t="str">
        <f>VLOOKUP(A1387,'Hospitalisation Details'!$B$2:$L$2347,7,0)</f>
        <v>tier - 1</v>
      </c>
      <c r="O1387" t="str">
        <f>VLOOKUP(A1387,'Hospitalisation Details'!$B$2:$L$2347,8,0)</f>
        <v>tier - 2</v>
      </c>
      <c r="P1387" t="str">
        <f>VLOOKUP(A1387,'Hospitalisation Details'!$B$2:$L$2347,9,0)</f>
        <v>R1011</v>
      </c>
      <c r="Q1387">
        <f>VLOOKUP(A1387,'Hospitalisation Details'!$B$2:$L$2347,11,0)</f>
        <v>44</v>
      </c>
    </row>
    <row r="1388" spans="1:17" ht="15.6" x14ac:dyDescent="0.3">
      <c r="A1388" s="1" t="s">
        <v>984</v>
      </c>
      <c r="B1388" t="str">
        <f>VLOOKUP(A1388,'Customer Names'!$A$2:$E$2336,5,)</f>
        <v xml:space="preserve">  Justin P</v>
      </c>
      <c r="C1388">
        <f>VLOOKUP(A1388,'Medical Examinations'!$B$2:$K$2337,2,)</f>
        <v>27.53</v>
      </c>
      <c r="D1388">
        <f>VLOOKUP(A1388,'Medical Examinations'!$B$2:$K$2337,3,0)</f>
        <v>4.1100000000000003</v>
      </c>
      <c r="E1388" t="str">
        <f>VLOOKUP(A1388,'Medical Examinations'!$B$2:$K$2336,4,0)</f>
        <v>No</v>
      </c>
      <c r="F1388" t="str">
        <f>VLOOKUP(A1388,'Medical Examinations'!$B$2:$K$2337,5,0)</f>
        <v>No</v>
      </c>
      <c r="G1388" t="str">
        <f>VLOOKUP(A1388,'Medical Examinations'!$B$2:$K$2337,6,0)</f>
        <v>No</v>
      </c>
      <c r="H1388">
        <f>VLOOKUP(A1388,'Medical Examinations'!$B$2:$K$2337,7,0)</f>
        <v>1</v>
      </c>
      <c r="I1388" t="str">
        <f>VLOOKUP(A1388,'Medical Examinations'!$B$2:$K$2337,8,0)</f>
        <v>No</v>
      </c>
      <c r="J1388" t="str">
        <f>VLOOKUP(A1388,'Medical Examinations'!$B$2:$K$2337,9,0)</f>
        <v>Overweight</v>
      </c>
      <c r="K1388" t="str">
        <f>VLOOKUP(A1388,'Medical Examinations'!$B$2:$K$2337,10,0)</f>
        <v>Normal</v>
      </c>
      <c r="L1388" s="14" t="e">
        <f>VLOOKUP(A1388,'Hospitalisation Details'!B1388:L3733,10,0)</f>
        <v>#N/A</v>
      </c>
      <c r="M1388">
        <f>VLOOKUP(A1388,'Hospitalisation Details'!$B$2:$L$2347,6,0)</f>
        <v>7684.62</v>
      </c>
      <c r="N1388" t="str">
        <f>VLOOKUP(A1388,'Hospitalisation Details'!$B$2:$L$2347,7,0)</f>
        <v>tier - 2</v>
      </c>
      <c r="O1388" t="str">
        <f>VLOOKUP(A1388,'Hospitalisation Details'!$B$2:$L$2347,8,0)</f>
        <v>tier - 3</v>
      </c>
      <c r="P1388" t="str">
        <f>VLOOKUP(A1388,'Hospitalisation Details'!$B$2:$L$2347,9,0)</f>
        <v>R1021</v>
      </c>
      <c r="Q1388">
        <f>VLOOKUP(A1388,'Hospitalisation Details'!$B$2:$L$2347,11,0)</f>
        <v>35</v>
      </c>
    </row>
    <row r="1389" spans="1:17" ht="15.6" x14ac:dyDescent="0.3">
      <c r="A1389" s="1" t="s">
        <v>983</v>
      </c>
      <c r="B1389" t="str">
        <f>VLOOKUP(A1389,'Customer Names'!$A$2:$E$2336,5,)</f>
        <v xml:space="preserve">  Hannah E</v>
      </c>
      <c r="C1389">
        <f>VLOOKUP(A1389,'Medical Examinations'!$B$2:$K$2337,2,)</f>
        <v>33</v>
      </c>
      <c r="D1389">
        <f>VLOOKUP(A1389,'Medical Examinations'!$B$2:$K$2337,3,0)</f>
        <v>4.57</v>
      </c>
      <c r="E1389" t="str">
        <f>VLOOKUP(A1389,'Medical Examinations'!$B$2:$K$2336,4,0)</f>
        <v>No</v>
      </c>
      <c r="F1389" t="str">
        <f>VLOOKUP(A1389,'Medical Examinations'!$B$2:$K$2337,5,0)</f>
        <v>No</v>
      </c>
      <c r="G1389" t="str">
        <f>VLOOKUP(A1389,'Medical Examinations'!$B$2:$K$2337,6,0)</f>
        <v>No</v>
      </c>
      <c r="H1389">
        <f>VLOOKUP(A1389,'Medical Examinations'!$B$2:$K$2337,7,0)</f>
        <v>0</v>
      </c>
      <c r="I1389" t="str">
        <f>VLOOKUP(A1389,'Medical Examinations'!$B$2:$K$2337,8,0)</f>
        <v>No</v>
      </c>
      <c r="J1389" t="str">
        <f>VLOOKUP(A1389,'Medical Examinations'!$B$2:$K$2337,9,0)</f>
        <v>Obesity</v>
      </c>
      <c r="K1389" t="str">
        <f>VLOOKUP(A1389,'Medical Examinations'!$B$2:$K$2337,10,0)</f>
        <v>Normal</v>
      </c>
      <c r="L1389" s="14" t="e">
        <f>VLOOKUP(A1389,'Hospitalisation Details'!B1389:L3734,10,0)</f>
        <v>#N/A</v>
      </c>
      <c r="M1389">
        <f>VLOOKUP(A1389,'Hospitalisation Details'!$B$2:$L$2347,6,0)</f>
        <v>7682.67</v>
      </c>
      <c r="N1389" t="str">
        <f>VLOOKUP(A1389,'Hospitalisation Details'!$B$2:$L$2347,7,0)</f>
        <v>tier - 2</v>
      </c>
      <c r="O1389" t="str">
        <f>VLOOKUP(A1389,'Hospitalisation Details'!$B$2:$L$2347,8,0)</f>
        <v>tier - 1</v>
      </c>
      <c r="P1389" t="str">
        <f>VLOOKUP(A1389,'Hospitalisation Details'!$B$2:$L$2347,9,0)</f>
        <v>R1013</v>
      </c>
      <c r="Q1389">
        <f>VLOOKUP(A1389,'Hospitalisation Details'!$B$2:$L$2347,11,0)</f>
        <v>40</v>
      </c>
    </row>
    <row r="1390" spans="1:17" ht="15.6" x14ac:dyDescent="0.3">
      <c r="A1390" s="1" t="s">
        <v>982</v>
      </c>
      <c r="B1390" t="str">
        <f>VLOOKUP(A1390,'Customer Names'!$A$2:$E$2336,5,)</f>
        <v xml:space="preserve">  David</v>
      </c>
      <c r="C1390">
        <f>VLOOKUP(A1390,'Medical Examinations'!$B$2:$K$2337,2,)</f>
        <v>25.78</v>
      </c>
      <c r="D1390">
        <f>VLOOKUP(A1390,'Medical Examinations'!$B$2:$K$2337,3,0)</f>
        <v>11.06</v>
      </c>
      <c r="E1390" t="str">
        <f>VLOOKUP(A1390,'Medical Examinations'!$B$2:$K$2336,4,0)</f>
        <v>Yes</v>
      </c>
      <c r="F1390" t="str">
        <f>VLOOKUP(A1390,'Medical Examinations'!$B$2:$K$2337,5,0)</f>
        <v>No</v>
      </c>
      <c r="G1390" t="str">
        <f>VLOOKUP(A1390,'Medical Examinations'!$B$2:$K$2337,6,0)</f>
        <v>No</v>
      </c>
      <c r="H1390">
        <f>VLOOKUP(A1390,'Medical Examinations'!$B$2:$K$2337,7,0)</f>
        <v>0</v>
      </c>
      <c r="I1390" t="str">
        <f>VLOOKUP(A1390,'Medical Examinations'!$B$2:$K$2337,8,0)</f>
        <v>No</v>
      </c>
      <c r="J1390" t="str">
        <f>VLOOKUP(A1390,'Medical Examinations'!$B$2:$K$2337,9,0)</f>
        <v>Overweight</v>
      </c>
      <c r="K1390" t="str">
        <f>VLOOKUP(A1390,'Medical Examinations'!$B$2:$K$2337,10,0)</f>
        <v>Diabetes</v>
      </c>
      <c r="L1390" s="14" t="e">
        <f>VLOOKUP(A1390,'Hospitalisation Details'!B1390:L3735,10,0)</f>
        <v>#N/A</v>
      </c>
      <c r="M1390">
        <f>VLOOKUP(A1390,'Hospitalisation Details'!$B$2:$L$2347,6,0)</f>
        <v>7681.17</v>
      </c>
      <c r="N1390" t="str">
        <f>VLOOKUP(A1390,'Hospitalisation Details'!$B$2:$L$2347,7,0)</f>
        <v>tier - 2</v>
      </c>
      <c r="O1390" t="str">
        <f>VLOOKUP(A1390,'Hospitalisation Details'!$B$2:$L$2347,8,0)</f>
        <v>tier - 2</v>
      </c>
      <c r="P1390" t="str">
        <f>VLOOKUP(A1390,'Hospitalisation Details'!$B$2:$L$2347,9,0)</f>
        <v>R1020</v>
      </c>
      <c r="Q1390">
        <f>VLOOKUP(A1390,'Hospitalisation Details'!$B$2:$L$2347,11,0)</f>
        <v>41</v>
      </c>
    </row>
    <row r="1391" spans="1:17" ht="15.6" x14ac:dyDescent="0.3">
      <c r="A1391" s="1" t="s">
        <v>981</v>
      </c>
      <c r="B1391" t="str">
        <f>VLOOKUP(A1391,'Customer Names'!$A$2:$E$2336,5,)</f>
        <v xml:space="preserve">  Jim</v>
      </c>
      <c r="C1391">
        <f>VLOOKUP(A1391,'Medical Examinations'!$B$2:$K$2337,2,)</f>
        <v>22.66</v>
      </c>
      <c r="D1391">
        <f>VLOOKUP(A1391,'Medical Examinations'!$B$2:$K$2337,3,0)</f>
        <v>10.68</v>
      </c>
      <c r="E1391" t="str">
        <f>VLOOKUP(A1391,'Medical Examinations'!$B$2:$K$2336,4,0)</f>
        <v>No</v>
      </c>
      <c r="F1391" t="str">
        <f>VLOOKUP(A1391,'Medical Examinations'!$B$2:$K$2337,5,0)</f>
        <v>No</v>
      </c>
      <c r="G1391" t="str">
        <f>VLOOKUP(A1391,'Medical Examinations'!$B$2:$K$2337,6,0)</f>
        <v>No</v>
      </c>
      <c r="H1391">
        <f>VLOOKUP(A1391,'Medical Examinations'!$B$2:$K$2337,7,0)</f>
        <v>0</v>
      </c>
      <c r="I1391" t="str">
        <f>VLOOKUP(A1391,'Medical Examinations'!$B$2:$K$2337,8,0)</f>
        <v>No</v>
      </c>
      <c r="J1391" t="str">
        <f>VLOOKUP(A1391,'Medical Examinations'!$B$2:$K$2337,9,0)</f>
        <v>Normal Weight</v>
      </c>
      <c r="K1391" t="str">
        <f>VLOOKUP(A1391,'Medical Examinations'!$B$2:$K$2337,10,0)</f>
        <v>Diabetes</v>
      </c>
      <c r="L1391" s="14" t="e">
        <f>VLOOKUP(A1391,'Hospitalisation Details'!B1391:L3736,10,0)</f>
        <v>#N/A</v>
      </c>
      <c r="M1391">
        <f>VLOOKUP(A1391,'Hospitalisation Details'!$B$2:$L$2347,6,0)</f>
        <v>7680.92</v>
      </c>
      <c r="N1391" t="str">
        <f>VLOOKUP(A1391,'Hospitalisation Details'!$B$2:$L$2347,7,0)</f>
        <v>tier - 2</v>
      </c>
      <c r="O1391" t="str">
        <f>VLOOKUP(A1391,'Hospitalisation Details'!$B$2:$L$2347,8,0)</f>
        <v>tier - 1</v>
      </c>
      <c r="P1391" t="str">
        <f>VLOOKUP(A1391,'Hospitalisation Details'!$B$2:$L$2347,9,0)</f>
        <v>R1013</v>
      </c>
      <c r="Q1391">
        <f>VLOOKUP(A1391,'Hospitalisation Details'!$B$2:$L$2347,11,0)</f>
        <v>51</v>
      </c>
    </row>
    <row r="1392" spans="1:17" ht="15.6" x14ac:dyDescent="0.3">
      <c r="A1392" s="1" t="s">
        <v>980</v>
      </c>
      <c r="B1392" t="str">
        <f>VLOOKUP(A1392,'Customer Names'!$A$2:$E$2336,5,)</f>
        <v xml:space="preserve">  Joseph P</v>
      </c>
      <c r="C1392">
        <f>VLOOKUP(A1392,'Medical Examinations'!$B$2:$K$2337,2,)</f>
        <v>38.81</v>
      </c>
      <c r="D1392">
        <f>VLOOKUP(A1392,'Medical Examinations'!$B$2:$K$2337,3,0)</f>
        <v>6.14</v>
      </c>
      <c r="E1392" t="str">
        <f>VLOOKUP(A1392,'Medical Examinations'!$B$2:$K$2336,4,0)</f>
        <v>Yes</v>
      </c>
      <c r="F1392" t="str">
        <f>VLOOKUP(A1392,'Medical Examinations'!$B$2:$K$2337,5,0)</f>
        <v>No</v>
      </c>
      <c r="G1392" t="str">
        <f>VLOOKUP(A1392,'Medical Examinations'!$B$2:$K$2337,6,0)</f>
        <v>No</v>
      </c>
      <c r="H1392">
        <f>VLOOKUP(A1392,'Medical Examinations'!$B$2:$K$2337,7,0)</f>
        <v>1</v>
      </c>
      <c r="I1392" t="str">
        <f>VLOOKUP(A1392,'Medical Examinations'!$B$2:$K$2337,8,0)</f>
        <v>No</v>
      </c>
      <c r="J1392" t="str">
        <f>VLOOKUP(A1392,'Medical Examinations'!$B$2:$K$2337,9,0)</f>
        <v>Obesity</v>
      </c>
      <c r="K1392" t="str">
        <f>VLOOKUP(A1392,'Medical Examinations'!$B$2:$K$2337,10,0)</f>
        <v>Prediabetes</v>
      </c>
      <c r="L1392" s="14" t="e">
        <f>VLOOKUP(A1392,'Hospitalisation Details'!B1392:L3737,10,0)</f>
        <v>#N/A</v>
      </c>
      <c r="M1392">
        <f>VLOOKUP(A1392,'Hospitalisation Details'!$B$2:$L$2347,6,0)</f>
        <v>7676.4</v>
      </c>
      <c r="N1392" t="str">
        <f>VLOOKUP(A1392,'Hospitalisation Details'!$B$2:$L$2347,7,0)</f>
        <v>tier - 2</v>
      </c>
      <c r="O1392" t="str">
        <f>VLOOKUP(A1392,'Hospitalisation Details'!$B$2:$L$2347,8,0)</f>
        <v>tier - 1</v>
      </c>
      <c r="P1392" t="str">
        <f>VLOOKUP(A1392,'Hospitalisation Details'!$B$2:$L$2347,9,0)</f>
        <v>R1012</v>
      </c>
      <c r="Q1392">
        <f>VLOOKUP(A1392,'Hospitalisation Details'!$B$2:$L$2347,11,0)</f>
        <v>27</v>
      </c>
    </row>
    <row r="1393" spans="1:17" ht="15.6" x14ac:dyDescent="0.3">
      <c r="A1393" s="1" t="s">
        <v>979</v>
      </c>
      <c r="B1393" t="str">
        <f>VLOOKUP(A1393,'Customer Names'!$A$2:$E$2336,5,)</f>
        <v xml:space="preserve">  Michael</v>
      </c>
      <c r="C1393">
        <f>VLOOKUP(A1393,'Medical Examinations'!$B$2:$K$2337,2,)</f>
        <v>38.51</v>
      </c>
      <c r="D1393">
        <f>VLOOKUP(A1393,'Medical Examinations'!$B$2:$K$2337,3,0)</f>
        <v>5.45</v>
      </c>
      <c r="E1393" t="str">
        <f>VLOOKUP(A1393,'Medical Examinations'!$B$2:$K$2336,4,0)</f>
        <v>Yes</v>
      </c>
      <c r="F1393" t="str">
        <f>VLOOKUP(A1393,'Medical Examinations'!$B$2:$K$2337,5,0)</f>
        <v>No</v>
      </c>
      <c r="G1393" t="str">
        <f>VLOOKUP(A1393,'Medical Examinations'!$B$2:$K$2337,6,0)</f>
        <v>No</v>
      </c>
      <c r="H1393">
        <f>VLOOKUP(A1393,'Medical Examinations'!$B$2:$K$2337,7,0)</f>
        <v>0</v>
      </c>
      <c r="I1393" t="str">
        <f>VLOOKUP(A1393,'Medical Examinations'!$B$2:$K$2337,8,0)</f>
        <v>No</v>
      </c>
      <c r="J1393" t="str">
        <f>VLOOKUP(A1393,'Medical Examinations'!$B$2:$K$2337,9,0)</f>
        <v>Obesity</v>
      </c>
      <c r="K1393" t="str">
        <f>VLOOKUP(A1393,'Medical Examinations'!$B$2:$K$2337,10,0)</f>
        <v>Normal</v>
      </c>
      <c r="L1393" s="14" t="e">
        <f>VLOOKUP(A1393,'Hospitalisation Details'!B1393:L3738,10,0)</f>
        <v>#N/A</v>
      </c>
      <c r="M1393">
        <f>VLOOKUP(A1393,'Hospitalisation Details'!$B$2:$L$2347,6,0)</f>
        <v>7670.75</v>
      </c>
      <c r="N1393" t="str">
        <f>VLOOKUP(A1393,'Hospitalisation Details'!$B$2:$L$2347,7,0)</f>
        <v>tier - 2</v>
      </c>
      <c r="O1393" t="str">
        <f>VLOOKUP(A1393,'Hospitalisation Details'!$B$2:$L$2347,8,0)</f>
        <v>tier - 2</v>
      </c>
      <c r="P1393" t="str">
        <f>VLOOKUP(A1393,'Hospitalisation Details'!$B$2:$L$2347,9,0)</f>
        <v>R1022</v>
      </c>
      <c r="Q1393">
        <f>VLOOKUP(A1393,'Hospitalisation Details'!$B$2:$L$2347,11,0)</f>
        <v>26</v>
      </c>
    </row>
    <row r="1394" spans="1:17" ht="15.6" x14ac:dyDescent="0.3">
      <c r="A1394" s="1" t="s">
        <v>978</v>
      </c>
      <c r="B1394" t="str">
        <f>VLOOKUP(A1394,'Customer Names'!$A$2:$E$2336,5,)</f>
        <v xml:space="preserve">  Gina M</v>
      </c>
      <c r="C1394">
        <f>VLOOKUP(A1394,'Medical Examinations'!$B$2:$K$2337,2,)</f>
        <v>22.98</v>
      </c>
      <c r="D1394">
        <f>VLOOKUP(A1394,'Medical Examinations'!$B$2:$K$2337,3,0)</f>
        <v>6.14</v>
      </c>
      <c r="E1394" t="str">
        <f>VLOOKUP(A1394,'Medical Examinations'!$B$2:$K$2336,4,0)</f>
        <v>Yes</v>
      </c>
      <c r="F1394" t="str">
        <f>VLOOKUP(A1394,'Medical Examinations'!$B$2:$K$2337,5,0)</f>
        <v>No</v>
      </c>
      <c r="G1394" t="str">
        <f>VLOOKUP(A1394,'Medical Examinations'!$B$2:$K$2337,6,0)</f>
        <v>No</v>
      </c>
      <c r="H1394">
        <f>VLOOKUP(A1394,'Medical Examinations'!$B$2:$K$2337,7,0)</f>
        <v>0</v>
      </c>
      <c r="I1394" t="str">
        <f>VLOOKUP(A1394,'Medical Examinations'!$B$2:$K$2337,8,0)</f>
        <v>No</v>
      </c>
      <c r="J1394" t="str">
        <f>VLOOKUP(A1394,'Medical Examinations'!$B$2:$K$2337,9,0)</f>
        <v>Normal Weight</v>
      </c>
      <c r="K1394" t="str">
        <f>VLOOKUP(A1394,'Medical Examinations'!$B$2:$K$2337,10,0)</f>
        <v>Prediabetes</v>
      </c>
      <c r="L1394" s="14" t="e">
        <f>VLOOKUP(A1394,'Hospitalisation Details'!B1394:L3739,10,0)</f>
        <v>#N/A</v>
      </c>
      <c r="M1394">
        <f>VLOOKUP(A1394,'Hospitalisation Details'!$B$2:$L$2347,6,0)</f>
        <v>7662.47</v>
      </c>
      <c r="N1394" t="str">
        <f>VLOOKUP(A1394,'Hospitalisation Details'!$B$2:$L$2347,7,0)</f>
        <v>tier - 2</v>
      </c>
      <c r="O1394" t="str">
        <f>VLOOKUP(A1394,'Hospitalisation Details'!$B$2:$L$2347,8,0)</f>
        <v>tier - 1</v>
      </c>
      <c r="P1394" t="str">
        <f>VLOOKUP(A1394,'Hospitalisation Details'!$B$2:$L$2347,9,0)</f>
        <v>R1011</v>
      </c>
      <c r="Q1394">
        <f>VLOOKUP(A1394,'Hospitalisation Details'!$B$2:$L$2347,11,0)</f>
        <v>46</v>
      </c>
    </row>
    <row r="1395" spans="1:17" ht="15.6" x14ac:dyDescent="0.3">
      <c r="A1395" s="1" t="s">
        <v>977</v>
      </c>
      <c r="B1395" t="str">
        <f>VLOOKUP(A1395,'Customer Names'!$A$2:$E$2336,5,)</f>
        <v xml:space="preserve">  Shantel C</v>
      </c>
      <c r="C1395">
        <f>VLOOKUP(A1395,'Medical Examinations'!$B$2:$K$2337,2,)</f>
        <v>15.65</v>
      </c>
      <c r="D1395">
        <f>VLOOKUP(A1395,'Medical Examinations'!$B$2:$K$2337,3,0)</f>
        <v>7.85</v>
      </c>
      <c r="E1395" t="str">
        <f>VLOOKUP(A1395,'Medical Examinations'!$B$2:$K$2336,4,0)</f>
        <v>No</v>
      </c>
      <c r="F1395" t="str">
        <f>VLOOKUP(A1395,'Medical Examinations'!$B$2:$K$2337,5,0)</f>
        <v>No</v>
      </c>
      <c r="G1395" t="str">
        <f>VLOOKUP(A1395,'Medical Examinations'!$B$2:$K$2337,6,0)</f>
        <v>No</v>
      </c>
      <c r="H1395">
        <f>VLOOKUP(A1395,'Medical Examinations'!$B$2:$K$2337,7,0)</f>
        <v>0</v>
      </c>
      <c r="I1395" t="str">
        <f>VLOOKUP(A1395,'Medical Examinations'!$B$2:$K$2337,8,0)</f>
        <v>No</v>
      </c>
      <c r="J1395" t="str">
        <f>VLOOKUP(A1395,'Medical Examinations'!$B$2:$K$2337,9,0)</f>
        <v>Underweight</v>
      </c>
      <c r="K1395" t="str">
        <f>VLOOKUP(A1395,'Medical Examinations'!$B$2:$K$2337,10,0)</f>
        <v>Diabetes</v>
      </c>
      <c r="L1395" s="14" t="e">
        <f>VLOOKUP(A1395,'Hospitalisation Details'!B1395:L3740,10,0)</f>
        <v>#N/A</v>
      </c>
      <c r="M1395">
        <f>VLOOKUP(A1395,'Hospitalisation Details'!$B$2:$L$2347,6,0)</f>
        <v>7657.69</v>
      </c>
      <c r="N1395" t="str">
        <f>VLOOKUP(A1395,'Hospitalisation Details'!$B$2:$L$2347,7,0)</f>
        <v>tier - 3</v>
      </c>
      <c r="O1395" t="str">
        <f>VLOOKUP(A1395,'Hospitalisation Details'!$B$2:$L$2347,8,0)</f>
        <v>tier - 3</v>
      </c>
      <c r="P1395" t="str">
        <f>VLOOKUP(A1395,'Hospitalisation Details'!$B$2:$L$2347,9,0)</f>
        <v>R1012</v>
      </c>
      <c r="Q1395">
        <f>VLOOKUP(A1395,'Hospitalisation Details'!$B$2:$L$2347,11,0)</f>
        <v>57</v>
      </c>
    </row>
    <row r="1396" spans="1:17" ht="15.6" x14ac:dyDescent="0.3">
      <c r="A1396" s="1" t="s">
        <v>976</v>
      </c>
      <c r="B1396" t="str">
        <f>VLOOKUP(A1396,'Customer Names'!$A$2:$E$2336,5,)</f>
        <v xml:space="preserve">  Brian</v>
      </c>
      <c r="C1396">
        <f>VLOOKUP(A1396,'Medical Examinations'!$B$2:$K$2337,2,)</f>
        <v>39.97</v>
      </c>
      <c r="D1396">
        <f>VLOOKUP(A1396,'Medical Examinations'!$B$2:$K$2337,3,0)</f>
        <v>4.09</v>
      </c>
      <c r="E1396" t="str">
        <f>VLOOKUP(A1396,'Medical Examinations'!$B$2:$K$2336,4,0)</f>
        <v>No</v>
      </c>
      <c r="F1396" t="str">
        <f>VLOOKUP(A1396,'Medical Examinations'!$B$2:$K$2337,5,0)</f>
        <v>No</v>
      </c>
      <c r="G1396" t="str">
        <f>VLOOKUP(A1396,'Medical Examinations'!$B$2:$K$2337,6,0)</f>
        <v>No</v>
      </c>
      <c r="H1396">
        <f>VLOOKUP(A1396,'Medical Examinations'!$B$2:$K$2337,7,0)</f>
        <v>1</v>
      </c>
      <c r="I1396" t="str">
        <f>VLOOKUP(A1396,'Medical Examinations'!$B$2:$K$2337,8,0)</f>
        <v>No</v>
      </c>
      <c r="J1396" t="str">
        <f>VLOOKUP(A1396,'Medical Examinations'!$B$2:$K$2337,9,0)</f>
        <v>Obesity</v>
      </c>
      <c r="K1396" t="str">
        <f>VLOOKUP(A1396,'Medical Examinations'!$B$2:$K$2337,10,0)</f>
        <v>Normal</v>
      </c>
      <c r="L1396" s="14" t="e">
        <f>VLOOKUP(A1396,'Hospitalisation Details'!B1396:L3741,10,0)</f>
        <v>#N/A</v>
      </c>
      <c r="M1396">
        <f>VLOOKUP(A1396,'Hospitalisation Details'!$B$2:$L$2347,6,0)</f>
        <v>7652.26</v>
      </c>
      <c r="N1396" t="str">
        <f>VLOOKUP(A1396,'Hospitalisation Details'!$B$2:$L$2347,7,0)</f>
        <v>tier - 2</v>
      </c>
      <c r="O1396" t="str">
        <f>VLOOKUP(A1396,'Hospitalisation Details'!$B$2:$L$2347,8,0)</f>
        <v>tier - 3</v>
      </c>
      <c r="P1396" t="str">
        <f>VLOOKUP(A1396,'Hospitalisation Details'!$B$2:$L$2347,9,0)</f>
        <v>R1023</v>
      </c>
      <c r="Q1396">
        <f>VLOOKUP(A1396,'Hospitalisation Details'!$B$2:$L$2347,11,0)</f>
        <v>24</v>
      </c>
    </row>
    <row r="1397" spans="1:17" ht="15.6" x14ac:dyDescent="0.3">
      <c r="A1397" s="1" t="s">
        <v>975</v>
      </c>
      <c r="B1397" t="str">
        <f>VLOOKUP(A1397,'Customer Names'!$A$2:$E$2336,5,)</f>
        <v xml:space="preserve">  Brian</v>
      </c>
      <c r="C1397">
        <f>VLOOKUP(A1397,'Medical Examinations'!$B$2:$K$2337,2,)</f>
        <v>37.22</v>
      </c>
      <c r="D1397">
        <f>VLOOKUP(A1397,'Medical Examinations'!$B$2:$K$2337,3,0)</f>
        <v>4.62</v>
      </c>
      <c r="E1397" t="str">
        <f>VLOOKUP(A1397,'Medical Examinations'!$B$2:$K$2336,4,0)</f>
        <v>No</v>
      </c>
      <c r="F1397" t="str">
        <f>VLOOKUP(A1397,'Medical Examinations'!$B$2:$K$2337,5,0)</f>
        <v>No</v>
      </c>
      <c r="G1397" t="str">
        <f>VLOOKUP(A1397,'Medical Examinations'!$B$2:$K$2337,6,0)</f>
        <v>Yes</v>
      </c>
      <c r="H1397">
        <f>VLOOKUP(A1397,'Medical Examinations'!$B$2:$K$2337,7,0)</f>
        <v>1</v>
      </c>
      <c r="I1397" t="str">
        <f>VLOOKUP(A1397,'Medical Examinations'!$B$2:$K$2337,8,0)</f>
        <v>No</v>
      </c>
      <c r="J1397" t="str">
        <f>VLOOKUP(A1397,'Medical Examinations'!$B$2:$K$2337,9,0)</f>
        <v>Obesity</v>
      </c>
      <c r="K1397" t="str">
        <f>VLOOKUP(A1397,'Medical Examinations'!$B$2:$K$2337,10,0)</f>
        <v>Normal</v>
      </c>
      <c r="L1397" s="14" t="e">
        <f>VLOOKUP(A1397,'Hospitalisation Details'!B1397:L3742,10,0)</f>
        <v>#N/A</v>
      </c>
      <c r="M1397">
        <f>VLOOKUP(A1397,'Hospitalisation Details'!$B$2:$L$2347,6,0)</f>
        <v>7650.8</v>
      </c>
      <c r="N1397" t="str">
        <f>VLOOKUP(A1397,'Hospitalisation Details'!$B$2:$L$2347,7,0)</f>
        <v>tier - 2</v>
      </c>
      <c r="O1397" t="str">
        <f>VLOOKUP(A1397,'Hospitalisation Details'!$B$2:$L$2347,8,0)</f>
        <v>tier - 2</v>
      </c>
      <c r="P1397" t="str">
        <f>VLOOKUP(A1397,'Hospitalisation Details'!$B$2:$L$2347,9,0)</f>
        <v>R1012</v>
      </c>
      <c r="Q1397">
        <f>VLOOKUP(A1397,'Hospitalisation Details'!$B$2:$L$2347,11,0)</f>
        <v>29</v>
      </c>
    </row>
    <row r="1398" spans="1:17" ht="15.6" x14ac:dyDescent="0.3">
      <c r="A1398" s="1" t="s">
        <v>974</v>
      </c>
      <c r="B1398" t="str">
        <f>VLOOKUP(A1398,'Customer Names'!$A$2:$E$2336,5,)</f>
        <v xml:space="preserve">  Jessica R</v>
      </c>
      <c r="C1398">
        <f>VLOOKUP(A1398,'Medical Examinations'!$B$2:$K$2337,2,)</f>
        <v>41.325000000000003</v>
      </c>
      <c r="D1398">
        <f>VLOOKUP(A1398,'Medical Examinations'!$B$2:$K$2337,3,0)</f>
        <v>5.77</v>
      </c>
      <c r="E1398" t="str">
        <f>VLOOKUP(A1398,'Medical Examinations'!$B$2:$K$2336,4,0)</f>
        <v>No</v>
      </c>
      <c r="F1398" t="str">
        <f>VLOOKUP(A1398,'Medical Examinations'!$B$2:$K$2337,5,0)</f>
        <v>No</v>
      </c>
      <c r="G1398" t="str">
        <f>VLOOKUP(A1398,'Medical Examinations'!$B$2:$K$2337,6,0)</f>
        <v>No</v>
      </c>
      <c r="H1398">
        <f>VLOOKUP(A1398,'Medical Examinations'!$B$2:$K$2337,7,0)</f>
        <v>0</v>
      </c>
      <c r="I1398" t="str">
        <f>VLOOKUP(A1398,'Medical Examinations'!$B$2:$K$2337,8,0)</f>
        <v>No</v>
      </c>
      <c r="J1398" t="str">
        <f>VLOOKUP(A1398,'Medical Examinations'!$B$2:$K$2337,9,0)</f>
        <v>Obesity</v>
      </c>
      <c r="K1398" t="str">
        <f>VLOOKUP(A1398,'Medical Examinations'!$B$2:$K$2337,10,0)</f>
        <v>Prediabetes</v>
      </c>
      <c r="L1398" s="14" t="e">
        <f>VLOOKUP(A1398,'Hospitalisation Details'!B1398:L3743,10,0)</f>
        <v>#N/A</v>
      </c>
      <c r="M1398">
        <f>VLOOKUP(A1398,'Hospitalisation Details'!$B$2:$L$2347,6,0)</f>
        <v>7650.77</v>
      </c>
      <c r="N1398" t="str">
        <f>VLOOKUP(A1398,'Hospitalisation Details'!$B$2:$L$2347,7,0)</f>
        <v>tier - 2</v>
      </c>
      <c r="O1398" t="str">
        <f>VLOOKUP(A1398,'Hospitalisation Details'!$B$2:$L$2347,8,0)</f>
        <v>tier - 2</v>
      </c>
      <c r="P1398" t="str">
        <f>VLOOKUP(A1398,'Hospitalisation Details'!$B$2:$L$2347,9,0)</f>
        <v>R1024</v>
      </c>
      <c r="Q1398">
        <f>VLOOKUP(A1398,'Hospitalisation Details'!$B$2:$L$2347,11,0)</f>
        <v>42</v>
      </c>
    </row>
    <row r="1399" spans="1:17" ht="15.6" x14ac:dyDescent="0.3">
      <c r="A1399" s="1" t="s">
        <v>973</v>
      </c>
      <c r="B1399" t="str">
        <f>VLOOKUP(A1399,'Customer Names'!$A$2:$E$2336,5,)</f>
        <v xml:space="preserve">  Robyn</v>
      </c>
      <c r="C1399">
        <f>VLOOKUP(A1399,'Medical Examinations'!$B$2:$K$2337,2,)</f>
        <v>40.31</v>
      </c>
      <c r="D1399">
        <f>VLOOKUP(A1399,'Medical Examinations'!$B$2:$K$2337,3,0)</f>
        <v>5.84</v>
      </c>
      <c r="E1399" t="str">
        <f>VLOOKUP(A1399,'Medical Examinations'!$B$2:$K$2336,4,0)</f>
        <v>No</v>
      </c>
      <c r="F1399" t="str">
        <f>VLOOKUP(A1399,'Medical Examinations'!$B$2:$K$2337,5,0)</f>
        <v>No</v>
      </c>
      <c r="G1399" t="str">
        <f>VLOOKUP(A1399,'Medical Examinations'!$B$2:$K$2337,6,0)</f>
        <v>No</v>
      </c>
      <c r="H1399">
        <f>VLOOKUP(A1399,'Medical Examinations'!$B$2:$K$2337,7,0)</f>
        <v>0</v>
      </c>
      <c r="I1399" t="str">
        <f>VLOOKUP(A1399,'Medical Examinations'!$B$2:$K$2337,8,0)</f>
        <v>No</v>
      </c>
      <c r="J1399" t="str">
        <f>VLOOKUP(A1399,'Medical Examinations'!$B$2:$K$2337,9,0)</f>
        <v>Obesity</v>
      </c>
      <c r="K1399" t="str">
        <f>VLOOKUP(A1399,'Medical Examinations'!$B$2:$K$2337,10,0)</f>
        <v>Prediabetes</v>
      </c>
      <c r="L1399" s="14" t="e">
        <f>VLOOKUP(A1399,'Hospitalisation Details'!B1399:L3744,10,0)</f>
        <v>#N/A</v>
      </c>
      <c r="M1399">
        <f>VLOOKUP(A1399,'Hospitalisation Details'!$B$2:$L$2347,6,0)</f>
        <v>7642.05</v>
      </c>
      <c r="N1399" t="str">
        <f>VLOOKUP(A1399,'Hospitalisation Details'!$B$2:$L$2347,7,0)</f>
        <v>tier - 2</v>
      </c>
      <c r="O1399" t="str">
        <f>VLOOKUP(A1399,'Hospitalisation Details'!$B$2:$L$2347,8,0)</f>
        <v>tier - 2</v>
      </c>
      <c r="P1399" t="str">
        <f>VLOOKUP(A1399,'Hospitalisation Details'!$B$2:$L$2347,9,0)</f>
        <v>R1026</v>
      </c>
      <c r="Q1399">
        <f>VLOOKUP(A1399,'Hospitalisation Details'!$B$2:$L$2347,11,0)</f>
        <v>23</v>
      </c>
    </row>
    <row r="1400" spans="1:17" ht="15.6" x14ac:dyDescent="0.3">
      <c r="A1400" s="1" t="s">
        <v>972</v>
      </c>
      <c r="B1400" t="str">
        <f>VLOOKUP(A1400,'Customer Names'!$A$2:$E$2336,5,)</f>
        <v xml:space="preserve">  Ashley</v>
      </c>
      <c r="C1400">
        <f>VLOOKUP(A1400,'Medical Examinations'!$B$2:$K$2337,2,)</f>
        <v>29.48</v>
      </c>
      <c r="D1400">
        <f>VLOOKUP(A1400,'Medical Examinations'!$B$2:$K$2337,3,0)</f>
        <v>4.91</v>
      </c>
      <c r="E1400" t="str">
        <f>VLOOKUP(A1400,'Medical Examinations'!$B$2:$K$2336,4,0)</f>
        <v>No</v>
      </c>
      <c r="F1400" t="str">
        <f>VLOOKUP(A1400,'Medical Examinations'!$B$2:$K$2337,5,0)</f>
        <v>No</v>
      </c>
      <c r="G1400" t="str">
        <f>VLOOKUP(A1400,'Medical Examinations'!$B$2:$K$2337,6,0)</f>
        <v>No</v>
      </c>
      <c r="H1400">
        <f>VLOOKUP(A1400,'Medical Examinations'!$B$2:$K$2337,7,0)</f>
        <v>0</v>
      </c>
      <c r="I1400" t="str">
        <f>VLOOKUP(A1400,'Medical Examinations'!$B$2:$K$2337,8,0)</f>
        <v>No</v>
      </c>
      <c r="J1400" t="str">
        <f>VLOOKUP(A1400,'Medical Examinations'!$B$2:$K$2337,9,0)</f>
        <v>Overweight</v>
      </c>
      <c r="K1400" t="str">
        <f>VLOOKUP(A1400,'Medical Examinations'!$B$2:$K$2337,10,0)</f>
        <v>Normal</v>
      </c>
      <c r="L1400" s="14" t="e">
        <f>VLOOKUP(A1400,'Hospitalisation Details'!B1400:L3745,10,0)</f>
        <v>#N/A</v>
      </c>
      <c r="M1400">
        <f>VLOOKUP(A1400,'Hospitalisation Details'!$B$2:$L$2347,6,0)</f>
        <v>7640.31</v>
      </c>
      <c r="N1400" t="str">
        <f>VLOOKUP(A1400,'Hospitalisation Details'!$B$2:$L$2347,7,0)</f>
        <v>tier - 2</v>
      </c>
      <c r="O1400" t="str">
        <f>VLOOKUP(A1400,'Hospitalisation Details'!$B$2:$L$2347,8,0)</f>
        <v>tier - 1</v>
      </c>
      <c r="P1400" t="str">
        <f>VLOOKUP(A1400,'Hospitalisation Details'!$B$2:$L$2347,9,0)</f>
        <v>R1013</v>
      </c>
      <c r="Q1400">
        <f>VLOOKUP(A1400,'Hospitalisation Details'!$B$2:$L$2347,11,0)</f>
        <v>42</v>
      </c>
    </row>
    <row r="1401" spans="1:17" ht="15.6" x14ac:dyDescent="0.3">
      <c r="A1401" s="1" t="s">
        <v>971</v>
      </c>
      <c r="B1401" t="str">
        <f>VLOOKUP(A1401,'Customer Names'!$A$2:$E$2336,5,)</f>
        <v xml:space="preserve">  Dana</v>
      </c>
      <c r="C1401">
        <f>VLOOKUP(A1401,'Medical Examinations'!$B$2:$K$2337,2,)</f>
        <v>33.155000000000001</v>
      </c>
      <c r="D1401">
        <f>VLOOKUP(A1401,'Medical Examinations'!$B$2:$K$2337,3,0)</f>
        <v>5.07</v>
      </c>
      <c r="E1401" t="str">
        <f>VLOOKUP(A1401,'Medical Examinations'!$B$2:$K$2336,4,0)</f>
        <v>No</v>
      </c>
      <c r="F1401" t="str">
        <f>VLOOKUP(A1401,'Medical Examinations'!$B$2:$K$2337,5,0)</f>
        <v>No</v>
      </c>
      <c r="G1401" t="str">
        <f>VLOOKUP(A1401,'Medical Examinations'!$B$2:$K$2337,6,0)</f>
        <v>No</v>
      </c>
      <c r="H1401">
        <f>VLOOKUP(A1401,'Medical Examinations'!$B$2:$K$2337,7,0)</f>
        <v>0</v>
      </c>
      <c r="I1401" t="str">
        <f>VLOOKUP(A1401,'Medical Examinations'!$B$2:$K$2337,8,0)</f>
        <v>No</v>
      </c>
      <c r="J1401" t="str">
        <f>VLOOKUP(A1401,'Medical Examinations'!$B$2:$K$2337,9,0)</f>
        <v>Obesity</v>
      </c>
      <c r="K1401" t="str">
        <f>VLOOKUP(A1401,'Medical Examinations'!$B$2:$K$2337,10,0)</f>
        <v>Normal</v>
      </c>
      <c r="L1401" s="14" t="e">
        <f>VLOOKUP(A1401,'Hospitalisation Details'!B1401:L3746,10,0)</f>
        <v>#N/A</v>
      </c>
      <c r="M1401">
        <f>VLOOKUP(A1401,'Hospitalisation Details'!$B$2:$L$2347,6,0)</f>
        <v>7639.42</v>
      </c>
      <c r="N1401" t="str">
        <f>VLOOKUP(A1401,'Hospitalisation Details'!$B$2:$L$2347,7,0)</f>
        <v>tier - 2</v>
      </c>
      <c r="O1401" t="str">
        <f>VLOOKUP(A1401,'Hospitalisation Details'!$B$2:$L$2347,8,0)</f>
        <v>tier - 2</v>
      </c>
      <c r="P1401" t="str">
        <f>VLOOKUP(A1401,'Hospitalisation Details'!$B$2:$L$2347,9,0)</f>
        <v>R1024</v>
      </c>
      <c r="Q1401">
        <f>VLOOKUP(A1401,'Hospitalisation Details'!$B$2:$L$2347,11,0)</f>
        <v>42</v>
      </c>
    </row>
    <row r="1402" spans="1:17" ht="15.6" x14ac:dyDescent="0.3">
      <c r="A1402" s="1" t="s">
        <v>970</v>
      </c>
      <c r="B1402" t="str">
        <f>VLOOKUP(A1402,'Customer Names'!$A$2:$E$2336,5,)</f>
        <v xml:space="preserve">  Jessica F</v>
      </c>
      <c r="C1402">
        <f>VLOOKUP(A1402,'Medical Examinations'!$B$2:$K$2337,2,)</f>
        <v>42.85</v>
      </c>
      <c r="D1402">
        <f>VLOOKUP(A1402,'Medical Examinations'!$B$2:$K$2337,3,0)</f>
        <v>5.81</v>
      </c>
      <c r="E1402" t="str">
        <f>VLOOKUP(A1402,'Medical Examinations'!$B$2:$K$2336,4,0)</f>
        <v>Yes</v>
      </c>
      <c r="F1402" t="str">
        <f>VLOOKUP(A1402,'Medical Examinations'!$B$2:$K$2337,5,0)</f>
        <v>No</v>
      </c>
      <c r="G1402" t="str">
        <f>VLOOKUP(A1402,'Medical Examinations'!$B$2:$K$2337,6,0)</f>
        <v>No</v>
      </c>
      <c r="H1402">
        <f>VLOOKUP(A1402,'Medical Examinations'!$B$2:$K$2337,7,0)</f>
        <v>0</v>
      </c>
      <c r="I1402" t="str">
        <f>VLOOKUP(A1402,'Medical Examinations'!$B$2:$K$2337,8,0)</f>
        <v>No</v>
      </c>
      <c r="J1402" t="str">
        <f>VLOOKUP(A1402,'Medical Examinations'!$B$2:$K$2337,9,0)</f>
        <v>Obesity</v>
      </c>
      <c r="K1402" t="str">
        <f>VLOOKUP(A1402,'Medical Examinations'!$B$2:$K$2337,10,0)</f>
        <v>Prediabetes</v>
      </c>
      <c r="L1402" s="14" t="e">
        <f>VLOOKUP(A1402,'Hospitalisation Details'!B1402:L3747,10,0)</f>
        <v>#N/A</v>
      </c>
      <c r="M1402">
        <f>VLOOKUP(A1402,'Hospitalisation Details'!$B$2:$L$2347,6,0)</f>
        <v>7636.92</v>
      </c>
      <c r="N1402" t="str">
        <f>VLOOKUP(A1402,'Hospitalisation Details'!$B$2:$L$2347,7,0)</f>
        <v>tier - 2</v>
      </c>
      <c r="O1402" t="str">
        <f>VLOOKUP(A1402,'Hospitalisation Details'!$B$2:$L$2347,8,0)</f>
        <v>tier - 3</v>
      </c>
      <c r="P1402" t="str">
        <f>VLOOKUP(A1402,'Hospitalisation Details'!$B$2:$L$2347,9,0)</f>
        <v>R1012</v>
      </c>
      <c r="Q1402">
        <f>VLOOKUP(A1402,'Hospitalisation Details'!$B$2:$L$2347,11,0)</f>
        <v>21</v>
      </c>
    </row>
    <row r="1403" spans="1:17" ht="15.6" x14ac:dyDescent="0.3">
      <c r="A1403" s="1" t="s">
        <v>969</v>
      </c>
      <c r="B1403" t="str">
        <f>VLOOKUP(A1403,'Customer Names'!$A$2:$E$2336,5,)</f>
        <v xml:space="preserve">  Lindsey</v>
      </c>
      <c r="C1403">
        <f>VLOOKUP(A1403,'Medical Examinations'!$B$2:$K$2337,2,)</f>
        <v>32.340000000000003</v>
      </c>
      <c r="D1403">
        <f>VLOOKUP(A1403,'Medical Examinations'!$B$2:$K$2337,3,0)</f>
        <v>11.2</v>
      </c>
      <c r="E1403" t="str">
        <f>VLOOKUP(A1403,'Medical Examinations'!$B$2:$K$2336,4,0)</f>
        <v>No</v>
      </c>
      <c r="F1403" t="str">
        <f>VLOOKUP(A1403,'Medical Examinations'!$B$2:$K$2337,5,0)</f>
        <v>No</v>
      </c>
      <c r="G1403" t="str">
        <f>VLOOKUP(A1403,'Medical Examinations'!$B$2:$K$2337,6,0)</f>
        <v>No</v>
      </c>
      <c r="H1403">
        <f>VLOOKUP(A1403,'Medical Examinations'!$B$2:$K$2337,7,0)</f>
        <v>0</v>
      </c>
      <c r="I1403" t="str">
        <f>VLOOKUP(A1403,'Medical Examinations'!$B$2:$K$2337,8,0)</f>
        <v>No</v>
      </c>
      <c r="J1403" t="str">
        <f>VLOOKUP(A1403,'Medical Examinations'!$B$2:$K$2337,9,0)</f>
        <v>Obesity</v>
      </c>
      <c r="K1403" t="str">
        <f>VLOOKUP(A1403,'Medical Examinations'!$B$2:$K$2337,10,0)</f>
        <v>Diabetes</v>
      </c>
      <c r="L1403" s="14" t="e">
        <f>VLOOKUP(A1403,'Hospitalisation Details'!B1403:L3748,10,0)</f>
        <v>#N/A</v>
      </c>
      <c r="M1403">
        <f>VLOOKUP(A1403,'Hospitalisation Details'!$B$2:$L$2347,6,0)</f>
        <v>7633.72</v>
      </c>
      <c r="N1403" t="str">
        <f>VLOOKUP(A1403,'Hospitalisation Details'!$B$2:$L$2347,7,0)</f>
        <v>tier - 2</v>
      </c>
      <c r="O1403" t="str">
        <f>VLOOKUP(A1403,'Hospitalisation Details'!$B$2:$L$2347,8,0)</f>
        <v>tier - 1</v>
      </c>
      <c r="P1403" t="str">
        <f>VLOOKUP(A1403,'Hospitalisation Details'!$B$2:$L$2347,9,0)</f>
        <v>R1013</v>
      </c>
      <c r="Q1403">
        <f>VLOOKUP(A1403,'Hospitalisation Details'!$B$2:$L$2347,11,0)</f>
        <v>44</v>
      </c>
    </row>
    <row r="1404" spans="1:17" ht="15.6" x14ac:dyDescent="0.3">
      <c r="A1404" s="1" t="s">
        <v>968</v>
      </c>
      <c r="B1404" t="str">
        <f>VLOOKUP(A1404,'Customer Names'!$A$2:$E$2336,5,)</f>
        <v xml:space="preserve">  Kelly A</v>
      </c>
      <c r="C1404">
        <f>VLOOKUP(A1404,'Medical Examinations'!$B$2:$K$2337,2,)</f>
        <v>27.5</v>
      </c>
      <c r="D1404">
        <f>VLOOKUP(A1404,'Medical Examinations'!$B$2:$K$2337,3,0)</f>
        <v>10.75</v>
      </c>
      <c r="E1404" t="str">
        <f>VLOOKUP(A1404,'Medical Examinations'!$B$2:$K$2336,4,0)</f>
        <v>No</v>
      </c>
      <c r="F1404" t="str">
        <f>VLOOKUP(A1404,'Medical Examinations'!$B$2:$K$2337,5,0)</f>
        <v>No</v>
      </c>
      <c r="G1404" t="str">
        <f>VLOOKUP(A1404,'Medical Examinations'!$B$2:$K$2337,6,0)</f>
        <v>No</v>
      </c>
      <c r="H1404">
        <f>VLOOKUP(A1404,'Medical Examinations'!$B$2:$K$2337,7,0)</f>
        <v>0</v>
      </c>
      <c r="I1404" t="str">
        <f>VLOOKUP(A1404,'Medical Examinations'!$B$2:$K$2337,8,0)</f>
        <v>No</v>
      </c>
      <c r="J1404" t="str">
        <f>VLOOKUP(A1404,'Medical Examinations'!$B$2:$K$2337,9,0)</f>
        <v>Overweight</v>
      </c>
      <c r="K1404" t="str">
        <f>VLOOKUP(A1404,'Medical Examinations'!$B$2:$K$2337,10,0)</f>
        <v>Diabetes</v>
      </c>
      <c r="L1404" s="14" t="e">
        <f>VLOOKUP(A1404,'Hospitalisation Details'!B1404:L3749,10,0)</f>
        <v>#N/A</v>
      </c>
      <c r="M1404">
        <f>VLOOKUP(A1404,'Hospitalisation Details'!$B$2:$L$2347,6,0)</f>
        <v>7626.99</v>
      </c>
      <c r="N1404" t="str">
        <f>VLOOKUP(A1404,'Hospitalisation Details'!$B$2:$L$2347,7,0)</f>
        <v>tier - 2</v>
      </c>
      <c r="O1404" t="str">
        <f>VLOOKUP(A1404,'Hospitalisation Details'!$B$2:$L$2347,8,0)</f>
        <v>tier - 2</v>
      </c>
      <c r="P1404" t="str">
        <f>VLOOKUP(A1404,'Hospitalisation Details'!$B$2:$L$2347,9,0)</f>
        <v>R1011</v>
      </c>
      <c r="Q1404">
        <f>VLOOKUP(A1404,'Hospitalisation Details'!$B$2:$L$2347,11,0)</f>
        <v>44</v>
      </c>
    </row>
    <row r="1405" spans="1:17" ht="15.6" x14ac:dyDescent="0.3">
      <c r="A1405" s="1" t="s">
        <v>967</v>
      </c>
      <c r="B1405" t="str">
        <f>VLOOKUP(A1405,'Customer Names'!$A$2:$E$2336,5,)</f>
        <v xml:space="preserve">  Brooke E</v>
      </c>
      <c r="C1405">
        <f>VLOOKUP(A1405,'Medical Examinations'!$B$2:$K$2337,2,)</f>
        <v>25.8</v>
      </c>
      <c r="D1405">
        <f>VLOOKUP(A1405,'Medical Examinations'!$B$2:$K$2337,3,0)</f>
        <v>7.8</v>
      </c>
      <c r="E1405" t="str">
        <f>VLOOKUP(A1405,'Medical Examinations'!$B$2:$K$2336,4,0)</f>
        <v>No</v>
      </c>
      <c r="F1405" t="str">
        <f>VLOOKUP(A1405,'Medical Examinations'!$B$2:$K$2337,5,0)</f>
        <v>No</v>
      </c>
      <c r="G1405" t="str">
        <f>VLOOKUP(A1405,'Medical Examinations'!$B$2:$K$2337,6,0)</f>
        <v>No</v>
      </c>
      <c r="H1405">
        <f>VLOOKUP(A1405,'Medical Examinations'!$B$2:$K$2337,7,0)</f>
        <v>0</v>
      </c>
      <c r="I1405" t="str">
        <f>VLOOKUP(A1405,'Medical Examinations'!$B$2:$K$2337,8,0)</f>
        <v>No</v>
      </c>
      <c r="J1405" t="str">
        <f>VLOOKUP(A1405,'Medical Examinations'!$B$2:$K$2337,9,0)</f>
        <v>Overweight</v>
      </c>
      <c r="K1405" t="str">
        <f>VLOOKUP(A1405,'Medical Examinations'!$B$2:$K$2337,10,0)</f>
        <v>Diabetes</v>
      </c>
      <c r="L1405" s="14" t="e">
        <f>VLOOKUP(A1405,'Hospitalisation Details'!B1405:L3750,10,0)</f>
        <v>#N/A</v>
      </c>
      <c r="M1405">
        <f>VLOOKUP(A1405,'Hospitalisation Details'!$B$2:$L$2347,6,0)</f>
        <v>7624.63</v>
      </c>
      <c r="N1405" t="str">
        <f>VLOOKUP(A1405,'Hospitalisation Details'!$B$2:$L$2347,7,0)</f>
        <v>tier - 2</v>
      </c>
      <c r="O1405" t="str">
        <f>VLOOKUP(A1405,'Hospitalisation Details'!$B$2:$L$2347,8,0)</f>
        <v>tier - 1</v>
      </c>
      <c r="P1405" t="str">
        <f>VLOOKUP(A1405,'Hospitalisation Details'!$B$2:$L$2347,9,0)</f>
        <v>R1011</v>
      </c>
      <c r="Q1405">
        <f>VLOOKUP(A1405,'Hospitalisation Details'!$B$2:$L$2347,11,0)</f>
        <v>44</v>
      </c>
    </row>
    <row r="1406" spans="1:17" ht="15.6" x14ac:dyDescent="0.3">
      <c r="A1406" s="1" t="s">
        <v>966</v>
      </c>
      <c r="B1406" t="str">
        <f>VLOOKUP(A1406,'Customer Names'!$A$2:$E$2336,5,)</f>
        <v xml:space="preserve">  Katelyn E</v>
      </c>
      <c r="C1406">
        <f>VLOOKUP(A1406,'Medical Examinations'!$B$2:$K$2337,2,)</f>
        <v>25</v>
      </c>
      <c r="D1406">
        <f>VLOOKUP(A1406,'Medical Examinations'!$B$2:$K$2337,3,0)</f>
        <v>7.04</v>
      </c>
      <c r="E1406" t="str">
        <f>VLOOKUP(A1406,'Medical Examinations'!$B$2:$K$2336,4,0)</f>
        <v>No</v>
      </c>
      <c r="F1406" t="str">
        <f>VLOOKUP(A1406,'Medical Examinations'!$B$2:$K$2337,5,0)</f>
        <v>No</v>
      </c>
      <c r="G1406" t="str">
        <f>VLOOKUP(A1406,'Medical Examinations'!$B$2:$K$2337,6,0)</f>
        <v>No</v>
      </c>
      <c r="H1406">
        <f>VLOOKUP(A1406,'Medical Examinations'!$B$2:$K$2337,7,0)</f>
        <v>0</v>
      </c>
      <c r="I1406" t="str">
        <f>VLOOKUP(A1406,'Medical Examinations'!$B$2:$K$2337,8,0)</f>
        <v>No</v>
      </c>
      <c r="J1406" t="str">
        <f>VLOOKUP(A1406,'Medical Examinations'!$B$2:$K$2337,9,0)</f>
        <v>Overweight</v>
      </c>
      <c r="K1406" t="str">
        <f>VLOOKUP(A1406,'Medical Examinations'!$B$2:$K$2337,10,0)</f>
        <v>Diabetes</v>
      </c>
      <c r="L1406" s="14" t="e">
        <f>VLOOKUP(A1406,'Hospitalisation Details'!B1406:L3751,10,0)</f>
        <v>#N/A</v>
      </c>
      <c r="M1406">
        <f>VLOOKUP(A1406,'Hospitalisation Details'!$B$2:$L$2347,6,0)</f>
        <v>7623.52</v>
      </c>
      <c r="N1406" t="str">
        <f>VLOOKUP(A1406,'Hospitalisation Details'!$B$2:$L$2347,7,0)</f>
        <v>tier - 2</v>
      </c>
      <c r="O1406" t="str">
        <f>VLOOKUP(A1406,'Hospitalisation Details'!$B$2:$L$2347,8,0)</f>
        <v>tier - 1</v>
      </c>
      <c r="P1406" t="str">
        <f>VLOOKUP(A1406,'Hospitalisation Details'!$B$2:$L$2347,9,0)</f>
        <v>R1011</v>
      </c>
      <c r="Q1406">
        <f>VLOOKUP(A1406,'Hospitalisation Details'!$B$2:$L$2347,11,0)</f>
        <v>44</v>
      </c>
    </row>
    <row r="1407" spans="1:17" ht="15.6" x14ac:dyDescent="0.3">
      <c r="A1407" s="1" t="s">
        <v>965</v>
      </c>
      <c r="B1407" t="str">
        <f>VLOOKUP(A1407,'Customer Names'!$A$2:$E$2336,5,)</f>
        <v xml:space="preserve">  Adam</v>
      </c>
      <c r="C1407">
        <f>VLOOKUP(A1407,'Medical Examinations'!$B$2:$K$2337,2,)</f>
        <v>41.2</v>
      </c>
      <c r="D1407">
        <f>VLOOKUP(A1407,'Medical Examinations'!$B$2:$K$2337,3,0)</f>
        <v>4.18</v>
      </c>
      <c r="E1407" t="str">
        <f>VLOOKUP(A1407,'Medical Examinations'!$B$2:$K$2336,4,0)</f>
        <v>Yes</v>
      </c>
      <c r="F1407" t="str">
        <f>VLOOKUP(A1407,'Medical Examinations'!$B$2:$K$2337,5,0)</f>
        <v>No</v>
      </c>
      <c r="G1407" t="str">
        <f>VLOOKUP(A1407,'Medical Examinations'!$B$2:$K$2337,6,0)</f>
        <v>No</v>
      </c>
      <c r="H1407">
        <f>VLOOKUP(A1407,'Medical Examinations'!$B$2:$K$2337,7,0)</f>
        <v>0</v>
      </c>
      <c r="I1407" t="str">
        <f>VLOOKUP(A1407,'Medical Examinations'!$B$2:$K$2337,8,0)</f>
        <v>No</v>
      </c>
      <c r="J1407" t="str">
        <f>VLOOKUP(A1407,'Medical Examinations'!$B$2:$K$2337,9,0)</f>
        <v>Obesity</v>
      </c>
      <c r="K1407" t="str">
        <f>VLOOKUP(A1407,'Medical Examinations'!$B$2:$K$2337,10,0)</f>
        <v>Normal</v>
      </c>
      <c r="L1407" s="14" t="e">
        <f>VLOOKUP(A1407,'Hospitalisation Details'!B1407:L3752,10,0)</f>
        <v>#N/A</v>
      </c>
      <c r="M1407">
        <f>VLOOKUP(A1407,'Hospitalisation Details'!$B$2:$L$2347,6,0)</f>
        <v>7623.13</v>
      </c>
      <c r="N1407" t="str">
        <f>VLOOKUP(A1407,'Hospitalisation Details'!$B$2:$L$2347,7,0)</f>
        <v>tier - 2</v>
      </c>
      <c r="O1407" t="str">
        <f>VLOOKUP(A1407,'Hospitalisation Details'!$B$2:$L$2347,8,0)</f>
        <v>tier - 3</v>
      </c>
      <c r="P1407" t="str">
        <f>VLOOKUP(A1407,'Hospitalisation Details'!$B$2:$L$2347,9,0)</f>
        <v>R1011</v>
      </c>
      <c r="Q1407">
        <f>VLOOKUP(A1407,'Hospitalisation Details'!$B$2:$L$2347,11,0)</f>
        <v>26</v>
      </c>
    </row>
    <row r="1408" spans="1:17" ht="15.6" x14ac:dyDescent="0.3">
      <c r="A1408" s="1" t="s">
        <v>964</v>
      </c>
      <c r="B1408" t="str">
        <f>VLOOKUP(A1408,'Customer Names'!$A$2:$E$2336,5,)</f>
        <v xml:space="preserve">  Dana</v>
      </c>
      <c r="C1408">
        <f>VLOOKUP(A1408,'Medical Examinations'!$B$2:$K$2337,2,)</f>
        <v>17.78</v>
      </c>
      <c r="D1408">
        <f>VLOOKUP(A1408,'Medical Examinations'!$B$2:$K$2337,3,0)</f>
        <v>8.19</v>
      </c>
      <c r="E1408" t="str">
        <f>VLOOKUP(A1408,'Medical Examinations'!$B$2:$K$2336,4,0)</f>
        <v>No</v>
      </c>
      <c r="F1408" t="str">
        <f>VLOOKUP(A1408,'Medical Examinations'!$B$2:$K$2337,5,0)</f>
        <v>No</v>
      </c>
      <c r="G1408" t="str">
        <f>VLOOKUP(A1408,'Medical Examinations'!$B$2:$K$2337,6,0)</f>
        <v>No</v>
      </c>
      <c r="H1408">
        <f>VLOOKUP(A1408,'Medical Examinations'!$B$2:$K$2337,7,0)</f>
        <v>0</v>
      </c>
      <c r="I1408" t="str">
        <f>VLOOKUP(A1408,'Medical Examinations'!$B$2:$K$2337,8,0)</f>
        <v>No</v>
      </c>
      <c r="J1408" t="str">
        <f>VLOOKUP(A1408,'Medical Examinations'!$B$2:$K$2337,9,0)</f>
        <v>Underweight</v>
      </c>
      <c r="K1408" t="str">
        <f>VLOOKUP(A1408,'Medical Examinations'!$B$2:$K$2337,10,0)</f>
        <v>Diabetes</v>
      </c>
      <c r="L1408" s="14" t="e">
        <f>VLOOKUP(A1408,'Hospitalisation Details'!B1408:L3753,10,0)</f>
        <v>#N/A</v>
      </c>
      <c r="M1408">
        <f>VLOOKUP(A1408,'Hospitalisation Details'!$B$2:$L$2347,6,0)</f>
        <v>7609.6</v>
      </c>
      <c r="N1408" t="str">
        <f>VLOOKUP(A1408,'Hospitalisation Details'!$B$2:$L$2347,7,0)</f>
        <v>tier - 3</v>
      </c>
      <c r="O1408" t="str">
        <f>VLOOKUP(A1408,'Hospitalisation Details'!$B$2:$L$2347,8,0)</f>
        <v>tier - 2</v>
      </c>
      <c r="P1408" t="str">
        <f>VLOOKUP(A1408,'Hospitalisation Details'!$B$2:$L$2347,9,0)</f>
        <v>R1012</v>
      </c>
      <c r="Q1408">
        <f>VLOOKUP(A1408,'Hospitalisation Details'!$B$2:$L$2347,11,0)</f>
        <v>54</v>
      </c>
    </row>
    <row r="1409" spans="1:17" ht="15.6" x14ac:dyDescent="0.3">
      <c r="A1409" s="1" t="s">
        <v>963</v>
      </c>
      <c r="B1409" t="str">
        <f>VLOOKUP(A1409,'Customer Names'!$A$2:$E$2336,5,)</f>
        <v xml:space="preserve">  Eric W</v>
      </c>
      <c r="C1409">
        <f>VLOOKUP(A1409,'Medical Examinations'!$B$2:$K$2337,2,)</f>
        <v>40.119999999999997</v>
      </c>
      <c r="D1409">
        <f>VLOOKUP(A1409,'Medical Examinations'!$B$2:$K$2337,3,0)</f>
        <v>6.22</v>
      </c>
      <c r="E1409" t="str">
        <f>VLOOKUP(A1409,'Medical Examinations'!$B$2:$K$2336,4,0)</f>
        <v>Yes</v>
      </c>
      <c r="F1409" t="str">
        <f>VLOOKUP(A1409,'Medical Examinations'!$B$2:$K$2337,5,0)</f>
        <v>No</v>
      </c>
      <c r="G1409" t="str">
        <f>VLOOKUP(A1409,'Medical Examinations'!$B$2:$K$2337,6,0)</f>
        <v>Yes</v>
      </c>
      <c r="H1409">
        <f>VLOOKUP(A1409,'Medical Examinations'!$B$2:$K$2337,7,0)</f>
        <v>1</v>
      </c>
      <c r="I1409" t="str">
        <f>VLOOKUP(A1409,'Medical Examinations'!$B$2:$K$2337,8,0)</f>
        <v>No</v>
      </c>
      <c r="J1409" t="str">
        <f>VLOOKUP(A1409,'Medical Examinations'!$B$2:$K$2337,9,0)</f>
        <v>Obesity</v>
      </c>
      <c r="K1409" t="str">
        <f>VLOOKUP(A1409,'Medical Examinations'!$B$2:$K$2337,10,0)</f>
        <v>Prediabetes</v>
      </c>
      <c r="L1409" s="14" t="e">
        <f>VLOOKUP(A1409,'Hospitalisation Details'!B1409:L3754,10,0)</f>
        <v>#N/A</v>
      </c>
      <c r="M1409">
        <f>VLOOKUP(A1409,'Hospitalisation Details'!$B$2:$L$2347,6,0)</f>
        <v>7607.03</v>
      </c>
      <c r="N1409" t="str">
        <f>VLOOKUP(A1409,'Hospitalisation Details'!$B$2:$L$2347,7,0)</f>
        <v>tier - 2</v>
      </c>
      <c r="O1409" t="str">
        <f>VLOOKUP(A1409,'Hospitalisation Details'!$B$2:$L$2347,8,0)</f>
        <v>tier - 2</v>
      </c>
      <c r="P1409" t="str">
        <f>VLOOKUP(A1409,'Hospitalisation Details'!$B$2:$L$2347,9,0)</f>
        <v>R1012</v>
      </c>
      <c r="Q1409">
        <f>VLOOKUP(A1409,'Hospitalisation Details'!$B$2:$L$2347,11,0)</f>
        <v>25</v>
      </c>
    </row>
    <row r="1410" spans="1:17" ht="15.6" x14ac:dyDescent="0.3">
      <c r="A1410" s="1" t="s">
        <v>962</v>
      </c>
      <c r="B1410" t="str">
        <f>VLOOKUP(A1410,'Customer Names'!$A$2:$E$2336,5,)</f>
        <v xml:space="preserve">  Matthew D</v>
      </c>
      <c r="C1410">
        <f>VLOOKUP(A1410,'Medical Examinations'!$B$2:$K$2337,2,)</f>
        <v>19.350000000000001</v>
      </c>
      <c r="D1410">
        <f>VLOOKUP(A1410,'Medical Examinations'!$B$2:$K$2337,3,0)</f>
        <v>8.2200000000000006</v>
      </c>
      <c r="E1410" t="str">
        <f>VLOOKUP(A1410,'Medical Examinations'!$B$2:$K$2336,4,0)</f>
        <v>Yes</v>
      </c>
      <c r="F1410" t="str">
        <f>VLOOKUP(A1410,'Medical Examinations'!$B$2:$K$2337,5,0)</f>
        <v>No</v>
      </c>
      <c r="G1410" t="str">
        <f>VLOOKUP(A1410,'Medical Examinations'!$B$2:$K$2337,6,0)</f>
        <v>No</v>
      </c>
      <c r="H1410">
        <f>VLOOKUP(A1410,'Medical Examinations'!$B$2:$K$2337,7,0)</f>
        <v>0</v>
      </c>
      <c r="I1410" t="str">
        <f>VLOOKUP(A1410,'Medical Examinations'!$B$2:$K$2337,8,0)</f>
        <v>No</v>
      </c>
      <c r="J1410" t="str">
        <f>VLOOKUP(A1410,'Medical Examinations'!$B$2:$K$2337,9,0)</f>
        <v>Normal Weight</v>
      </c>
      <c r="K1410" t="str">
        <f>VLOOKUP(A1410,'Medical Examinations'!$B$2:$K$2337,10,0)</f>
        <v>Diabetes</v>
      </c>
      <c r="L1410" s="14" t="e">
        <f>VLOOKUP(A1410,'Hospitalisation Details'!B1410:L3755,10,0)</f>
        <v>#N/A</v>
      </c>
      <c r="M1410">
        <f>VLOOKUP(A1410,'Hospitalisation Details'!$B$2:$L$2347,6,0)</f>
        <v>7585.62</v>
      </c>
      <c r="N1410" t="str">
        <f>VLOOKUP(A1410,'Hospitalisation Details'!$B$2:$L$2347,7,0)</f>
        <v>tier - 3</v>
      </c>
      <c r="O1410" t="str">
        <f>VLOOKUP(A1410,'Hospitalisation Details'!$B$2:$L$2347,8,0)</f>
        <v>tier - 2</v>
      </c>
      <c r="P1410" t="str">
        <f>VLOOKUP(A1410,'Hospitalisation Details'!$B$2:$L$2347,9,0)</f>
        <v>R1013</v>
      </c>
      <c r="Q1410">
        <f>VLOOKUP(A1410,'Hospitalisation Details'!$B$2:$L$2347,11,0)</f>
        <v>55</v>
      </c>
    </row>
    <row r="1411" spans="1:17" ht="15.6" x14ac:dyDescent="0.3">
      <c r="A1411" s="1" t="s">
        <v>961</v>
      </c>
      <c r="B1411" t="str">
        <f>VLOOKUP(A1411,'Customer Names'!$A$2:$E$2336,5,)</f>
        <v xml:space="preserve">  Eoghan</v>
      </c>
      <c r="C1411">
        <f>VLOOKUP(A1411,'Medical Examinations'!$B$2:$K$2337,2,)</f>
        <v>36.69</v>
      </c>
      <c r="D1411">
        <f>VLOOKUP(A1411,'Medical Examinations'!$B$2:$K$2337,3,0)</f>
        <v>6.15</v>
      </c>
      <c r="E1411" t="str">
        <f>VLOOKUP(A1411,'Medical Examinations'!$B$2:$K$2336,4,0)</f>
        <v>No</v>
      </c>
      <c r="F1411" t="str">
        <f>VLOOKUP(A1411,'Medical Examinations'!$B$2:$K$2337,5,0)</f>
        <v>No</v>
      </c>
      <c r="G1411" t="str">
        <f>VLOOKUP(A1411,'Medical Examinations'!$B$2:$K$2337,6,0)</f>
        <v>No</v>
      </c>
      <c r="H1411">
        <f>VLOOKUP(A1411,'Medical Examinations'!$B$2:$K$2337,7,0)</f>
        <v>0</v>
      </c>
      <c r="I1411" t="str">
        <f>VLOOKUP(A1411,'Medical Examinations'!$B$2:$K$2337,8,0)</f>
        <v>No</v>
      </c>
      <c r="J1411" t="str">
        <f>VLOOKUP(A1411,'Medical Examinations'!$B$2:$K$2337,9,0)</f>
        <v>Obesity</v>
      </c>
      <c r="K1411" t="str">
        <f>VLOOKUP(A1411,'Medical Examinations'!$B$2:$K$2337,10,0)</f>
        <v>Prediabetes</v>
      </c>
      <c r="L1411" s="14" t="e">
        <f>VLOOKUP(A1411,'Hospitalisation Details'!B1411:L3756,10,0)</f>
        <v>#N/A</v>
      </c>
      <c r="M1411">
        <f>VLOOKUP(A1411,'Hospitalisation Details'!$B$2:$L$2347,6,0)</f>
        <v>7567.13</v>
      </c>
      <c r="N1411" t="str">
        <f>VLOOKUP(A1411,'Hospitalisation Details'!$B$2:$L$2347,7,0)</f>
        <v>tier - 2</v>
      </c>
      <c r="O1411" t="str">
        <f>VLOOKUP(A1411,'Hospitalisation Details'!$B$2:$L$2347,8,0)</f>
        <v>tier - 2</v>
      </c>
      <c r="P1411" t="str">
        <f>VLOOKUP(A1411,'Hospitalisation Details'!$B$2:$L$2347,9,0)</f>
        <v>R1021</v>
      </c>
      <c r="Q1411">
        <f>VLOOKUP(A1411,'Hospitalisation Details'!$B$2:$L$2347,11,0)</f>
        <v>28</v>
      </c>
    </row>
    <row r="1412" spans="1:17" ht="15.6" x14ac:dyDescent="0.3">
      <c r="A1412" s="1" t="s">
        <v>960</v>
      </c>
      <c r="B1412" t="str">
        <f>VLOOKUP(A1412,'Customer Names'!$A$2:$E$2336,5,)</f>
        <v xml:space="preserve">  Pamela W</v>
      </c>
      <c r="C1412">
        <f>VLOOKUP(A1412,'Medical Examinations'!$B$2:$K$2337,2,)</f>
        <v>28.51</v>
      </c>
      <c r="D1412">
        <f>VLOOKUP(A1412,'Medical Examinations'!$B$2:$K$2337,3,0)</f>
        <v>5.65</v>
      </c>
      <c r="E1412" t="str">
        <f>VLOOKUP(A1412,'Medical Examinations'!$B$2:$K$2336,4,0)</f>
        <v>Yes</v>
      </c>
      <c r="F1412" t="str">
        <f>VLOOKUP(A1412,'Medical Examinations'!$B$2:$K$2337,5,0)</f>
        <v>No</v>
      </c>
      <c r="G1412" t="str">
        <f>VLOOKUP(A1412,'Medical Examinations'!$B$2:$K$2337,6,0)</f>
        <v>No</v>
      </c>
      <c r="H1412">
        <f>VLOOKUP(A1412,'Medical Examinations'!$B$2:$K$2337,7,0)</f>
        <v>1</v>
      </c>
      <c r="I1412" t="str">
        <f>VLOOKUP(A1412,'Medical Examinations'!$B$2:$K$2337,8,0)</f>
        <v>No</v>
      </c>
      <c r="J1412" t="str">
        <f>VLOOKUP(A1412,'Medical Examinations'!$B$2:$K$2337,9,0)</f>
        <v>Overweight</v>
      </c>
      <c r="K1412" t="str">
        <f>VLOOKUP(A1412,'Medical Examinations'!$B$2:$K$2337,10,0)</f>
        <v>Normal</v>
      </c>
      <c r="L1412" s="14" t="e">
        <f>VLOOKUP(A1412,'Hospitalisation Details'!B1412:L3757,10,0)</f>
        <v>#N/A</v>
      </c>
      <c r="M1412">
        <f>VLOOKUP(A1412,'Hospitalisation Details'!$B$2:$L$2347,6,0)</f>
        <v>7538.52</v>
      </c>
      <c r="N1412" t="str">
        <f>VLOOKUP(A1412,'Hospitalisation Details'!$B$2:$L$2347,7,0)</f>
        <v>tier - 2</v>
      </c>
      <c r="O1412" t="str">
        <f>VLOOKUP(A1412,'Hospitalisation Details'!$B$2:$L$2347,8,0)</f>
        <v>tier - 2</v>
      </c>
      <c r="P1412" t="str">
        <f>VLOOKUP(A1412,'Hospitalisation Details'!$B$2:$L$2347,9,0)</f>
        <v>R1012</v>
      </c>
      <c r="Q1412">
        <f>VLOOKUP(A1412,'Hospitalisation Details'!$B$2:$L$2347,11,0)</f>
        <v>34</v>
      </c>
    </row>
    <row r="1413" spans="1:17" ht="15.6" x14ac:dyDescent="0.3">
      <c r="A1413" s="1" t="s">
        <v>959</v>
      </c>
      <c r="B1413" t="str">
        <f>VLOOKUP(A1413,'Customer Names'!$A$2:$E$2336,5,)</f>
        <v xml:space="preserve">  Lindsey M</v>
      </c>
      <c r="C1413">
        <f>VLOOKUP(A1413,'Medical Examinations'!$B$2:$K$2337,2,)</f>
        <v>30.21</v>
      </c>
      <c r="D1413">
        <f>VLOOKUP(A1413,'Medical Examinations'!$B$2:$K$2337,3,0)</f>
        <v>5.5</v>
      </c>
      <c r="E1413" t="str">
        <f>VLOOKUP(A1413,'Medical Examinations'!$B$2:$K$2336,4,0)</f>
        <v>No</v>
      </c>
      <c r="F1413" t="str">
        <f>VLOOKUP(A1413,'Medical Examinations'!$B$2:$K$2337,5,0)</f>
        <v>No</v>
      </c>
      <c r="G1413" t="str">
        <f>VLOOKUP(A1413,'Medical Examinations'!$B$2:$K$2337,6,0)</f>
        <v>No</v>
      </c>
      <c r="H1413">
        <f>VLOOKUP(A1413,'Medical Examinations'!$B$2:$K$2337,7,0)</f>
        <v>1</v>
      </c>
      <c r="I1413" t="str">
        <f>VLOOKUP(A1413,'Medical Examinations'!$B$2:$K$2337,8,0)</f>
        <v>No</v>
      </c>
      <c r="J1413" t="str">
        <f>VLOOKUP(A1413,'Medical Examinations'!$B$2:$K$2337,9,0)</f>
        <v>Obesity</v>
      </c>
      <c r="K1413" t="str">
        <f>VLOOKUP(A1413,'Medical Examinations'!$B$2:$K$2337,10,0)</f>
        <v>Normal</v>
      </c>
      <c r="L1413" s="14" t="e">
        <f>VLOOKUP(A1413,'Hospitalisation Details'!B1413:L3758,10,0)</f>
        <v>#N/A</v>
      </c>
      <c r="M1413">
        <f>VLOOKUP(A1413,'Hospitalisation Details'!$B$2:$L$2347,6,0)</f>
        <v>7537.16</v>
      </c>
      <c r="N1413" t="str">
        <f>VLOOKUP(A1413,'Hospitalisation Details'!$B$2:$L$2347,7,0)</f>
        <v>tier - 2</v>
      </c>
      <c r="O1413" t="str">
        <f>VLOOKUP(A1413,'Hospitalisation Details'!$B$2:$L$2347,8,0)</f>
        <v>tier - 2</v>
      </c>
      <c r="P1413" t="str">
        <f>VLOOKUP(A1413,'Hospitalisation Details'!$B$2:$L$2347,9,0)</f>
        <v>R1012</v>
      </c>
      <c r="Q1413">
        <f>VLOOKUP(A1413,'Hospitalisation Details'!$B$2:$L$2347,11,0)</f>
        <v>38</v>
      </c>
    </row>
    <row r="1414" spans="1:17" ht="15.6" x14ac:dyDescent="0.3">
      <c r="A1414" s="1" t="s">
        <v>958</v>
      </c>
      <c r="B1414" t="str">
        <f>VLOOKUP(A1414,'Customer Names'!$A$2:$E$2336,5,)</f>
        <v xml:space="preserve">  Kassie</v>
      </c>
      <c r="C1414">
        <f>VLOOKUP(A1414,'Medical Examinations'!$B$2:$K$2337,2,)</f>
        <v>24.33</v>
      </c>
      <c r="D1414">
        <f>VLOOKUP(A1414,'Medical Examinations'!$B$2:$K$2337,3,0)</f>
        <v>8</v>
      </c>
      <c r="E1414" t="str">
        <f>VLOOKUP(A1414,'Medical Examinations'!$B$2:$K$2336,4,0)</f>
        <v>No</v>
      </c>
      <c r="F1414" t="str">
        <f>VLOOKUP(A1414,'Medical Examinations'!$B$2:$K$2337,5,0)</f>
        <v>No</v>
      </c>
      <c r="G1414" t="str">
        <f>VLOOKUP(A1414,'Medical Examinations'!$B$2:$K$2337,6,0)</f>
        <v>No</v>
      </c>
      <c r="H1414">
        <f>VLOOKUP(A1414,'Medical Examinations'!$B$2:$K$2337,7,0)</f>
        <v>0</v>
      </c>
      <c r="I1414" t="str">
        <f>VLOOKUP(A1414,'Medical Examinations'!$B$2:$K$2337,8,0)</f>
        <v>No</v>
      </c>
      <c r="J1414" t="str">
        <f>VLOOKUP(A1414,'Medical Examinations'!$B$2:$K$2337,9,0)</f>
        <v>Normal Weight</v>
      </c>
      <c r="K1414" t="str">
        <f>VLOOKUP(A1414,'Medical Examinations'!$B$2:$K$2337,10,0)</f>
        <v>Diabetes</v>
      </c>
      <c r="L1414" s="14" t="e">
        <f>VLOOKUP(A1414,'Hospitalisation Details'!B1414:L3759,10,0)</f>
        <v>#N/A</v>
      </c>
      <c r="M1414">
        <f>VLOOKUP(A1414,'Hospitalisation Details'!$B$2:$L$2347,6,0)</f>
        <v>7531.7</v>
      </c>
      <c r="N1414" t="str">
        <f>VLOOKUP(A1414,'Hospitalisation Details'!$B$2:$L$2347,7,0)</f>
        <v>tier - 2</v>
      </c>
      <c r="O1414" t="str">
        <f>VLOOKUP(A1414,'Hospitalisation Details'!$B$2:$L$2347,8,0)</f>
        <v>tier - 1</v>
      </c>
      <c r="P1414" t="str">
        <f>VLOOKUP(A1414,'Hospitalisation Details'!$B$2:$L$2347,9,0)</f>
        <v>R1013</v>
      </c>
      <c r="Q1414">
        <f>VLOOKUP(A1414,'Hospitalisation Details'!$B$2:$L$2347,11,0)</f>
        <v>44</v>
      </c>
    </row>
    <row r="1415" spans="1:17" ht="15.6" x14ac:dyDescent="0.3">
      <c r="A1415" s="1" t="s">
        <v>957</v>
      </c>
      <c r="B1415" t="str">
        <f>VLOOKUP(A1415,'Customer Names'!$A$2:$E$2336,5,)</f>
        <v xml:space="preserve">  Matthew</v>
      </c>
      <c r="C1415">
        <f>VLOOKUP(A1415,'Medical Examinations'!$B$2:$K$2337,2,)</f>
        <v>19.855</v>
      </c>
      <c r="D1415">
        <f>VLOOKUP(A1415,'Medical Examinations'!$B$2:$K$2337,3,0)</f>
        <v>5.71</v>
      </c>
      <c r="E1415" t="str">
        <f>VLOOKUP(A1415,'Medical Examinations'!$B$2:$K$2336,4,0)</f>
        <v>Yes</v>
      </c>
      <c r="F1415" t="str">
        <f>VLOOKUP(A1415,'Medical Examinations'!$B$2:$K$2337,5,0)</f>
        <v>No</v>
      </c>
      <c r="G1415" t="str">
        <f>VLOOKUP(A1415,'Medical Examinations'!$B$2:$K$2337,6,0)</f>
        <v>No</v>
      </c>
      <c r="H1415">
        <f>VLOOKUP(A1415,'Medical Examinations'!$B$2:$K$2337,7,0)</f>
        <v>0</v>
      </c>
      <c r="I1415" t="str">
        <f>VLOOKUP(A1415,'Medical Examinations'!$B$2:$K$2337,8,0)</f>
        <v>No</v>
      </c>
      <c r="J1415" t="str">
        <f>VLOOKUP(A1415,'Medical Examinations'!$B$2:$K$2337,9,0)</f>
        <v>Normal Weight</v>
      </c>
      <c r="K1415" t="str">
        <f>VLOOKUP(A1415,'Medical Examinations'!$B$2:$K$2337,10,0)</f>
        <v>Prediabetes</v>
      </c>
      <c r="L1415" s="14" t="e">
        <f>VLOOKUP(A1415,'Hospitalisation Details'!B1415:L3760,10,0)</f>
        <v>#N/A</v>
      </c>
      <c r="M1415">
        <f>VLOOKUP(A1415,'Hospitalisation Details'!$B$2:$L$2347,6,0)</f>
        <v>7526.71</v>
      </c>
      <c r="N1415" t="str">
        <f>VLOOKUP(A1415,'Hospitalisation Details'!$B$2:$L$2347,7,0)</f>
        <v>tier - 3</v>
      </c>
      <c r="O1415" t="str">
        <f>VLOOKUP(A1415,'Hospitalisation Details'!$B$2:$L$2347,8,0)</f>
        <v>tier - 1</v>
      </c>
      <c r="P1415" t="str">
        <f>VLOOKUP(A1415,'Hospitalisation Details'!$B$2:$L$2347,9,0)</f>
        <v>R1012</v>
      </c>
      <c r="Q1415">
        <f>VLOOKUP(A1415,'Hospitalisation Details'!$B$2:$L$2347,11,0)</f>
        <v>46</v>
      </c>
    </row>
    <row r="1416" spans="1:17" ht="15.6" x14ac:dyDescent="0.3">
      <c r="A1416" s="1" t="s">
        <v>956</v>
      </c>
      <c r="B1416" t="str">
        <f>VLOOKUP(A1416,'Customer Names'!$A$2:$E$2336,5,)</f>
        <v xml:space="preserve">  Ruben Dario</v>
      </c>
      <c r="C1416">
        <f>VLOOKUP(A1416,'Medical Examinations'!$B$2:$K$2337,2,)</f>
        <v>25.364999999999998</v>
      </c>
      <c r="D1416">
        <f>VLOOKUP(A1416,'Medical Examinations'!$B$2:$K$2337,3,0)</f>
        <v>11.71</v>
      </c>
      <c r="E1416" t="str">
        <f>VLOOKUP(A1416,'Medical Examinations'!$B$2:$K$2336,4,0)</f>
        <v>No</v>
      </c>
      <c r="F1416" t="str">
        <f>VLOOKUP(A1416,'Medical Examinations'!$B$2:$K$2337,5,0)</f>
        <v>No</v>
      </c>
      <c r="G1416" t="str">
        <f>VLOOKUP(A1416,'Medical Examinations'!$B$2:$K$2337,6,0)</f>
        <v>No</v>
      </c>
      <c r="H1416">
        <f>VLOOKUP(A1416,'Medical Examinations'!$B$2:$K$2337,7,0)</f>
        <v>0</v>
      </c>
      <c r="I1416" t="str">
        <f>VLOOKUP(A1416,'Medical Examinations'!$B$2:$K$2337,8,0)</f>
        <v>No</v>
      </c>
      <c r="J1416" t="str">
        <f>VLOOKUP(A1416,'Medical Examinations'!$B$2:$K$2337,9,0)</f>
        <v>Overweight</v>
      </c>
      <c r="K1416" t="str">
        <f>VLOOKUP(A1416,'Medical Examinations'!$B$2:$K$2337,10,0)</f>
        <v>Diabetes</v>
      </c>
      <c r="L1416" s="14" t="e">
        <f>VLOOKUP(A1416,'Hospitalisation Details'!B1416:L3761,10,0)</f>
        <v>#N/A</v>
      </c>
      <c r="M1416">
        <f>VLOOKUP(A1416,'Hospitalisation Details'!$B$2:$L$2347,6,0)</f>
        <v>7518.03</v>
      </c>
      <c r="N1416" t="str">
        <f>VLOOKUP(A1416,'Hospitalisation Details'!$B$2:$L$2347,7,0)</f>
        <v>tier - 2</v>
      </c>
      <c r="O1416" t="str">
        <f>VLOOKUP(A1416,'Hospitalisation Details'!$B$2:$L$2347,8,0)</f>
        <v>tier - 3</v>
      </c>
      <c r="P1416" t="str">
        <f>VLOOKUP(A1416,'Hospitalisation Details'!$B$2:$L$2347,9,0)</f>
        <v>R1012</v>
      </c>
      <c r="Q1416">
        <f>VLOOKUP(A1416,'Hospitalisation Details'!$B$2:$L$2347,11,0)</f>
        <v>44</v>
      </c>
    </row>
    <row r="1417" spans="1:17" ht="15.6" x14ac:dyDescent="0.3">
      <c r="A1417" s="1" t="s">
        <v>955</v>
      </c>
      <c r="B1417" t="str">
        <f>VLOOKUP(A1417,'Customer Names'!$A$2:$E$2336,5,)</f>
        <v xml:space="preserve">  Kevin</v>
      </c>
      <c r="C1417">
        <f>VLOOKUP(A1417,'Medical Examinations'!$B$2:$K$2337,2,)</f>
        <v>29.6</v>
      </c>
      <c r="D1417">
        <f>VLOOKUP(A1417,'Medical Examinations'!$B$2:$K$2337,3,0)</f>
        <v>6.17</v>
      </c>
      <c r="E1417" t="str">
        <f>VLOOKUP(A1417,'Medical Examinations'!$B$2:$K$2336,4,0)</f>
        <v>Yes</v>
      </c>
      <c r="F1417" t="str">
        <f>VLOOKUP(A1417,'Medical Examinations'!$B$2:$K$2337,5,0)</f>
        <v>No</v>
      </c>
      <c r="G1417" t="str">
        <f>VLOOKUP(A1417,'Medical Examinations'!$B$2:$K$2337,6,0)</f>
        <v>Yes</v>
      </c>
      <c r="H1417">
        <f>VLOOKUP(A1417,'Medical Examinations'!$B$2:$K$2337,7,0)</f>
        <v>1</v>
      </c>
      <c r="I1417" t="str">
        <f>VLOOKUP(A1417,'Medical Examinations'!$B$2:$K$2337,8,0)</f>
        <v>No</v>
      </c>
      <c r="J1417" t="str">
        <f>VLOOKUP(A1417,'Medical Examinations'!$B$2:$K$2337,9,0)</f>
        <v>Overweight</v>
      </c>
      <c r="K1417" t="str">
        <f>VLOOKUP(A1417,'Medical Examinations'!$B$2:$K$2337,10,0)</f>
        <v>Prediabetes</v>
      </c>
      <c r="L1417" s="14" t="e">
        <f>VLOOKUP(A1417,'Hospitalisation Details'!B1417:L3762,10,0)</f>
        <v>#N/A</v>
      </c>
      <c r="M1417">
        <f>VLOOKUP(A1417,'Hospitalisation Details'!$B$2:$L$2347,6,0)</f>
        <v>7512.27</v>
      </c>
      <c r="N1417" t="str">
        <f>VLOOKUP(A1417,'Hospitalisation Details'!$B$2:$L$2347,7,0)</f>
        <v>tier - 3</v>
      </c>
      <c r="O1417" t="str">
        <f>VLOOKUP(A1417,'Hospitalisation Details'!$B$2:$L$2347,8,0)</f>
        <v>tier - 2</v>
      </c>
      <c r="P1417" t="str">
        <f>VLOOKUP(A1417,'Hospitalisation Details'!$B$2:$L$2347,9,0)</f>
        <v>R1011</v>
      </c>
      <c r="Q1417">
        <f>VLOOKUP(A1417,'Hospitalisation Details'!$B$2:$L$2347,11,0)</f>
        <v>39</v>
      </c>
    </row>
    <row r="1418" spans="1:17" ht="15.6" x14ac:dyDescent="0.3">
      <c r="A1418" s="1" t="s">
        <v>954</v>
      </c>
      <c r="B1418" t="str">
        <f>VLOOKUP(A1418,'Customer Names'!$A$2:$E$2336,5,)</f>
        <v xml:space="preserve">  Lindsay M</v>
      </c>
      <c r="C1418">
        <f>VLOOKUP(A1418,'Medical Examinations'!$B$2:$K$2337,2,)</f>
        <v>39.43</v>
      </c>
      <c r="D1418">
        <f>VLOOKUP(A1418,'Medical Examinations'!$B$2:$K$2337,3,0)</f>
        <v>6.1</v>
      </c>
      <c r="E1418" t="str">
        <f>VLOOKUP(A1418,'Medical Examinations'!$B$2:$K$2336,4,0)</f>
        <v>Yes</v>
      </c>
      <c r="F1418" t="str">
        <f>VLOOKUP(A1418,'Medical Examinations'!$B$2:$K$2337,5,0)</f>
        <v>No</v>
      </c>
      <c r="G1418" t="str">
        <f>VLOOKUP(A1418,'Medical Examinations'!$B$2:$K$2337,6,0)</f>
        <v>Yes</v>
      </c>
      <c r="H1418">
        <f>VLOOKUP(A1418,'Medical Examinations'!$B$2:$K$2337,7,0)</f>
        <v>1</v>
      </c>
      <c r="I1418" t="str">
        <f>VLOOKUP(A1418,'Medical Examinations'!$B$2:$K$2337,8,0)</f>
        <v>No</v>
      </c>
      <c r="J1418" t="str">
        <f>VLOOKUP(A1418,'Medical Examinations'!$B$2:$K$2337,9,0)</f>
        <v>Obesity</v>
      </c>
      <c r="K1418" t="str">
        <f>VLOOKUP(A1418,'Medical Examinations'!$B$2:$K$2337,10,0)</f>
        <v>Prediabetes</v>
      </c>
      <c r="L1418" s="14" t="e">
        <f>VLOOKUP(A1418,'Hospitalisation Details'!B1418:L3763,10,0)</f>
        <v>#N/A</v>
      </c>
      <c r="M1418">
        <f>VLOOKUP(A1418,'Hospitalisation Details'!$B$2:$L$2347,6,0)</f>
        <v>7504.3</v>
      </c>
      <c r="N1418" t="str">
        <f>VLOOKUP(A1418,'Hospitalisation Details'!$B$2:$L$2347,7,0)</f>
        <v>tier - 2</v>
      </c>
      <c r="O1418" t="str">
        <f>VLOOKUP(A1418,'Hospitalisation Details'!$B$2:$L$2347,8,0)</f>
        <v>tier - 1</v>
      </c>
      <c r="P1418" t="str">
        <f>VLOOKUP(A1418,'Hospitalisation Details'!$B$2:$L$2347,9,0)</f>
        <v>R1012</v>
      </c>
      <c r="Q1418">
        <f>VLOOKUP(A1418,'Hospitalisation Details'!$B$2:$L$2347,11,0)</f>
        <v>25</v>
      </c>
    </row>
    <row r="1419" spans="1:17" ht="15.6" x14ac:dyDescent="0.3">
      <c r="A1419" s="1" t="s">
        <v>953</v>
      </c>
      <c r="B1419" t="str">
        <f>VLOOKUP(A1419,'Customer Names'!$A$2:$E$2336,5,)</f>
        <v xml:space="preserve">  Amanda</v>
      </c>
      <c r="C1419">
        <f>VLOOKUP(A1419,'Medical Examinations'!$B$2:$K$2337,2,)</f>
        <v>27.34</v>
      </c>
      <c r="D1419">
        <f>VLOOKUP(A1419,'Medical Examinations'!$B$2:$K$2337,3,0)</f>
        <v>5.19</v>
      </c>
      <c r="E1419" t="str">
        <f>VLOOKUP(A1419,'Medical Examinations'!$B$2:$K$2336,4,0)</f>
        <v>Yes</v>
      </c>
      <c r="F1419" t="str">
        <f>VLOOKUP(A1419,'Medical Examinations'!$B$2:$K$2337,5,0)</f>
        <v>No</v>
      </c>
      <c r="G1419" t="str">
        <f>VLOOKUP(A1419,'Medical Examinations'!$B$2:$K$2337,6,0)</f>
        <v>No</v>
      </c>
      <c r="H1419">
        <f>VLOOKUP(A1419,'Medical Examinations'!$B$2:$K$2337,7,0)</f>
        <v>1</v>
      </c>
      <c r="I1419" t="str">
        <f>VLOOKUP(A1419,'Medical Examinations'!$B$2:$K$2337,8,0)</f>
        <v>No</v>
      </c>
      <c r="J1419" t="str">
        <f>VLOOKUP(A1419,'Medical Examinations'!$B$2:$K$2337,9,0)</f>
        <v>Overweight</v>
      </c>
      <c r="K1419" t="str">
        <f>VLOOKUP(A1419,'Medical Examinations'!$B$2:$K$2337,10,0)</f>
        <v>Normal</v>
      </c>
      <c r="L1419" s="14" t="e">
        <f>VLOOKUP(A1419,'Hospitalisation Details'!B1419:L3764,10,0)</f>
        <v>#N/A</v>
      </c>
      <c r="M1419">
        <f>VLOOKUP(A1419,'Hospitalisation Details'!$B$2:$L$2347,6,0)</f>
        <v>7494.63</v>
      </c>
      <c r="N1419" t="str">
        <f>VLOOKUP(A1419,'Hospitalisation Details'!$B$2:$L$2347,7,0)</f>
        <v>tier - 2</v>
      </c>
      <c r="O1419" t="str">
        <f>VLOOKUP(A1419,'Hospitalisation Details'!$B$2:$L$2347,8,0)</f>
        <v>tier - 3</v>
      </c>
      <c r="P1419" t="str">
        <f>VLOOKUP(A1419,'Hospitalisation Details'!$B$2:$L$2347,9,0)</f>
        <v>R1025</v>
      </c>
      <c r="Q1419">
        <f>VLOOKUP(A1419,'Hospitalisation Details'!$B$2:$L$2347,11,0)</f>
        <v>34</v>
      </c>
    </row>
    <row r="1420" spans="1:17" ht="15.6" x14ac:dyDescent="0.3">
      <c r="A1420" s="1" t="s">
        <v>952</v>
      </c>
      <c r="B1420" t="str">
        <f>VLOOKUP(A1420,'Customer Names'!$A$2:$E$2336,5,)</f>
        <v xml:space="preserve">  James</v>
      </c>
      <c r="C1420">
        <f>VLOOKUP(A1420,'Medical Examinations'!$B$2:$K$2337,2,)</f>
        <v>39.01</v>
      </c>
      <c r="D1420">
        <f>VLOOKUP(A1420,'Medical Examinations'!$B$2:$K$2337,3,0)</f>
        <v>5.37</v>
      </c>
      <c r="E1420" t="str">
        <f>VLOOKUP(A1420,'Medical Examinations'!$B$2:$K$2336,4,0)</f>
        <v>Yes</v>
      </c>
      <c r="F1420" t="str">
        <f>VLOOKUP(A1420,'Medical Examinations'!$B$2:$K$2337,5,0)</f>
        <v>No</v>
      </c>
      <c r="G1420" t="str">
        <f>VLOOKUP(A1420,'Medical Examinations'!$B$2:$K$2337,6,0)</f>
        <v>No</v>
      </c>
      <c r="H1420">
        <f>VLOOKUP(A1420,'Medical Examinations'!$B$2:$K$2337,7,0)</f>
        <v>0</v>
      </c>
      <c r="I1420" t="str">
        <f>VLOOKUP(A1420,'Medical Examinations'!$B$2:$K$2337,8,0)</f>
        <v>No</v>
      </c>
      <c r="J1420" t="str">
        <f>VLOOKUP(A1420,'Medical Examinations'!$B$2:$K$2337,9,0)</f>
        <v>Obesity</v>
      </c>
      <c r="K1420" t="str">
        <f>VLOOKUP(A1420,'Medical Examinations'!$B$2:$K$2337,10,0)</f>
        <v>Normal</v>
      </c>
      <c r="L1420" s="14" t="e">
        <f>VLOOKUP(A1420,'Hospitalisation Details'!B1420:L3765,10,0)</f>
        <v>#N/A</v>
      </c>
      <c r="M1420">
        <f>VLOOKUP(A1420,'Hospitalisation Details'!$B$2:$L$2347,6,0)</f>
        <v>7487.38</v>
      </c>
      <c r="N1420" t="str">
        <f>VLOOKUP(A1420,'Hospitalisation Details'!$B$2:$L$2347,7,0)</f>
        <v>tier - 2</v>
      </c>
      <c r="O1420" t="str">
        <f>VLOOKUP(A1420,'Hospitalisation Details'!$B$2:$L$2347,8,0)</f>
        <v>tier - 3</v>
      </c>
      <c r="P1420" t="str">
        <f>VLOOKUP(A1420,'Hospitalisation Details'!$B$2:$L$2347,9,0)</f>
        <v>R1012</v>
      </c>
      <c r="Q1420">
        <f>VLOOKUP(A1420,'Hospitalisation Details'!$B$2:$L$2347,11,0)</f>
        <v>26</v>
      </c>
    </row>
    <row r="1421" spans="1:17" ht="15.6" x14ac:dyDescent="0.3">
      <c r="A1421" s="1" t="s">
        <v>951</v>
      </c>
      <c r="B1421" t="str">
        <f>VLOOKUP(A1421,'Customer Names'!$A$2:$E$2336,5,)</f>
        <v xml:space="preserve">  Samuel H</v>
      </c>
      <c r="C1421">
        <f>VLOOKUP(A1421,'Medical Examinations'!$B$2:$K$2337,2,)</f>
        <v>18.989999999999998</v>
      </c>
      <c r="D1421">
        <f>VLOOKUP(A1421,'Medical Examinations'!$B$2:$K$2337,3,0)</f>
        <v>10.82</v>
      </c>
      <c r="E1421" t="str">
        <f>VLOOKUP(A1421,'Medical Examinations'!$B$2:$K$2336,4,0)</f>
        <v>Yes</v>
      </c>
      <c r="F1421" t="str">
        <f>VLOOKUP(A1421,'Medical Examinations'!$B$2:$K$2337,5,0)</f>
        <v>No</v>
      </c>
      <c r="G1421" t="str">
        <f>VLOOKUP(A1421,'Medical Examinations'!$B$2:$K$2337,6,0)</f>
        <v>No</v>
      </c>
      <c r="H1421">
        <f>VLOOKUP(A1421,'Medical Examinations'!$B$2:$K$2337,7,0)</f>
        <v>0</v>
      </c>
      <c r="I1421" t="str">
        <f>VLOOKUP(A1421,'Medical Examinations'!$B$2:$K$2337,8,0)</f>
        <v>No</v>
      </c>
      <c r="J1421" t="str">
        <f>VLOOKUP(A1421,'Medical Examinations'!$B$2:$K$2337,9,0)</f>
        <v>Normal Weight</v>
      </c>
      <c r="K1421" t="str">
        <f>VLOOKUP(A1421,'Medical Examinations'!$B$2:$K$2337,10,0)</f>
        <v>Diabetes</v>
      </c>
      <c r="L1421" s="14" t="e">
        <f>VLOOKUP(A1421,'Hospitalisation Details'!B1421:L3766,10,0)</f>
        <v>#N/A</v>
      </c>
      <c r="M1421">
        <f>VLOOKUP(A1421,'Hospitalisation Details'!$B$2:$L$2347,6,0)</f>
        <v>7463.51</v>
      </c>
      <c r="N1421" t="str">
        <f>VLOOKUP(A1421,'Hospitalisation Details'!$B$2:$L$2347,7,0)</f>
        <v>tier - 3</v>
      </c>
      <c r="O1421" t="str">
        <f>VLOOKUP(A1421,'Hospitalisation Details'!$B$2:$L$2347,8,0)</f>
        <v>tier - 3</v>
      </c>
      <c r="P1421" t="str">
        <f>VLOOKUP(A1421,'Hospitalisation Details'!$B$2:$L$2347,9,0)</f>
        <v>R1013</v>
      </c>
      <c r="Q1421">
        <f>VLOOKUP(A1421,'Hospitalisation Details'!$B$2:$L$2347,11,0)</f>
        <v>55</v>
      </c>
    </row>
    <row r="1422" spans="1:17" ht="15.6" x14ac:dyDescent="0.3">
      <c r="A1422" s="1" t="s">
        <v>950</v>
      </c>
      <c r="B1422" t="str">
        <f>VLOOKUP(A1422,'Customer Names'!$A$2:$E$2336,5,)</f>
        <v xml:space="preserve">  Jenni</v>
      </c>
      <c r="C1422">
        <f>VLOOKUP(A1422,'Medical Examinations'!$B$2:$K$2337,2,)</f>
        <v>42.3</v>
      </c>
      <c r="D1422">
        <f>VLOOKUP(A1422,'Medical Examinations'!$B$2:$K$2337,3,0)</f>
        <v>6.06</v>
      </c>
      <c r="E1422" t="str">
        <f>VLOOKUP(A1422,'Medical Examinations'!$B$2:$K$2336,4,0)</f>
        <v>Yes</v>
      </c>
      <c r="F1422" t="str">
        <f>VLOOKUP(A1422,'Medical Examinations'!$B$2:$K$2337,5,0)</f>
        <v>No</v>
      </c>
      <c r="G1422" t="str">
        <f>VLOOKUP(A1422,'Medical Examinations'!$B$2:$K$2337,6,0)</f>
        <v>No</v>
      </c>
      <c r="H1422">
        <f>VLOOKUP(A1422,'Medical Examinations'!$B$2:$K$2337,7,0)</f>
        <v>0</v>
      </c>
      <c r="I1422" t="str">
        <f>VLOOKUP(A1422,'Medical Examinations'!$B$2:$K$2337,8,0)</f>
        <v>No</v>
      </c>
      <c r="J1422" t="str">
        <f>VLOOKUP(A1422,'Medical Examinations'!$B$2:$K$2337,9,0)</f>
        <v>Obesity</v>
      </c>
      <c r="K1422" t="str">
        <f>VLOOKUP(A1422,'Medical Examinations'!$B$2:$K$2337,10,0)</f>
        <v>Prediabetes</v>
      </c>
      <c r="L1422" s="14" t="e">
        <f>VLOOKUP(A1422,'Hospitalisation Details'!B1422:L3767,10,0)</f>
        <v>#N/A</v>
      </c>
      <c r="M1422">
        <f>VLOOKUP(A1422,'Hospitalisation Details'!$B$2:$L$2347,6,0)</f>
        <v>7450.36</v>
      </c>
      <c r="N1422" t="str">
        <f>VLOOKUP(A1422,'Hospitalisation Details'!$B$2:$L$2347,7,0)</f>
        <v>tier - 2</v>
      </c>
      <c r="O1422" t="str">
        <f>VLOOKUP(A1422,'Hospitalisation Details'!$B$2:$L$2347,8,0)</f>
        <v>tier - 2</v>
      </c>
      <c r="P1422" t="str">
        <f>VLOOKUP(A1422,'Hospitalisation Details'!$B$2:$L$2347,9,0)</f>
        <v>R1012</v>
      </c>
      <c r="Q1422">
        <f>VLOOKUP(A1422,'Hospitalisation Details'!$B$2:$L$2347,11,0)</f>
        <v>22</v>
      </c>
    </row>
    <row r="1423" spans="1:17" ht="15.6" x14ac:dyDescent="0.3">
      <c r="A1423" s="1" t="s">
        <v>949</v>
      </c>
      <c r="B1423" t="str">
        <f>VLOOKUP(A1423,'Customer Names'!$A$2:$E$2336,5,)</f>
        <v xml:space="preserve">  Estuardo F</v>
      </c>
      <c r="C1423">
        <f>VLOOKUP(A1423,'Medical Examinations'!$B$2:$K$2337,2,)</f>
        <v>39.805</v>
      </c>
      <c r="D1423">
        <f>VLOOKUP(A1423,'Medical Examinations'!$B$2:$K$2337,3,0)</f>
        <v>5.91</v>
      </c>
      <c r="E1423" t="str">
        <f>VLOOKUP(A1423,'Medical Examinations'!$B$2:$K$2336,4,0)</f>
        <v>No</v>
      </c>
      <c r="F1423" t="str">
        <f>VLOOKUP(A1423,'Medical Examinations'!$B$2:$K$2337,5,0)</f>
        <v>No</v>
      </c>
      <c r="G1423" t="str">
        <f>VLOOKUP(A1423,'Medical Examinations'!$B$2:$K$2337,6,0)</f>
        <v>No</v>
      </c>
      <c r="H1423">
        <f>VLOOKUP(A1423,'Medical Examinations'!$B$2:$K$2337,7,0)</f>
        <v>0</v>
      </c>
      <c r="I1423" t="str">
        <f>VLOOKUP(A1423,'Medical Examinations'!$B$2:$K$2337,8,0)</f>
        <v>No</v>
      </c>
      <c r="J1423" t="str">
        <f>VLOOKUP(A1423,'Medical Examinations'!$B$2:$K$2337,9,0)</f>
        <v>Obesity</v>
      </c>
      <c r="K1423" t="str">
        <f>VLOOKUP(A1423,'Medical Examinations'!$B$2:$K$2337,10,0)</f>
        <v>Prediabetes</v>
      </c>
      <c r="L1423" s="14" t="e">
        <f>VLOOKUP(A1423,'Hospitalisation Details'!B1423:L3768,10,0)</f>
        <v>#N/A</v>
      </c>
      <c r="M1423">
        <f>VLOOKUP(A1423,'Hospitalisation Details'!$B$2:$L$2347,6,0)</f>
        <v>7448.4</v>
      </c>
      <c r="N1423" t="str">
        <f>VLOOKUP(A1423,'Hospitalisation Details'!$B$2:$L$2347,7,0)</f>
        <v>tier - 3</v>
      </c>
      <c r="O1423" t="str">
        <f>VLOOKUP(A1423,'Hospitalisation Details'!$B$2:$L$2347,8,0)</f>
        <v>tier - 3</v>
      </c>
      <c r="P1423" t="str">
        <f>VLOOKUP(A1423,'Hospitalisation Details'!$B$2:$L$2347,9,0)</f>
        <v>R1017</v>
      </c>
      <c r="Q1423">
        <f>VLOOKUP(A1423,'Hospitalisation Details'!$B$2:$L$2347,11,0)</f>
        <v>45</v>
      </c>
    </row>
    <row r="1424" spans="1:17" ht="15.6" x14ac:dyDescent="0.3">
      <c r="A1424" s="1" t="s">
        <v>948</v>
      </c>
      <c r="B1424" t="str">
        <f>VLOOKUP(A1424,'Customer Names'!$A$2:$E$2336,5,)</f>
        <v xml:space="preserve">  Brett</v>
      </c>
      <c r="C1424">
        <f>VLOOKUP(A1424,'Medical Examinations'!$B$2:$K$2337,2,)</f>
        <v>33.700000000000003</v>
      </c>
      <c r="D1424">
        <f>VLOOKUP(A1424,'Medical Examinations'!$B$2:$K$2337,3,0)</f>
        <v>5.87</v>
      </c>
      <c r="E1424" t="str">
        <f>VLOOKUP(A1424,'Medical Examinations'!$B$2:$K$2336,4,0)</f>
        <v>No</v>
      </c>
      <c r="F1424" t="str">
        <f>VLOOKUP(A1424,'Medical Examinations'!$B$2:$K$2337,5,0)</f>
        <v>No</v>
      </c>
      <c r="G1424" t="str">
        <f>VLOOKUP(A1424,'Medical Examinations'!$B$2:$K$2337,6,0)</f>
        <v>No</v>
      </c>
      <c r="H1424">
        <f>VLOOKUP(A1424,'Medical Examinations'!$B$2:$K$2337,7,0)</f>
        <v>0</v>
      </c>
      <c r="I1424" t="str">
        <f>VLOOKUP(A1424,'Medical Examinations'!$B$2:$K$2337,8,0)</f>
        <v>No</v>
      </c>
      <c r="J1424" t="str">
        <f>VLOOKUP(A1424,'Medical Examinations'!$B$2:$K$2337,9,0)</f>
        <v>Obesity</v>
      </c>
      <c r="K1424" t="str">
        <f>VLOOKUP(A1424,'Medical Examinations'!$B$2:$K$2337,10,0)</f>
        <v>Prediabetes</v>
      </c>
      <c r="L1424" s="14" t="e">
        <f>VLOOKUP(A1424,'Hospitalisation Details'!B1424:L3769,10,0)</f>
        <v>#N/A</v>
      </c>
      <c r="M1424">
        <f>VLOOKUP(A1424,'Hospitalisation Details'!$B$2:$L$2347,6,0)</f>
        <v>7445.92</v>
      </c>
      <c r="N1424" t="str">
        <f>VLOOKUP(A1424,'Hospitalisation Details'!$B$2:$L$2347,7,0)</f>
        <v>tier - 3</v>
      </c>
      <c r="O1424" t="str">
        <f>VLOOKUP(A1424,'Hospitalisation Details'!$B$2:$L$2347,8,0)</f>
        <v>tier - 1</v>
      </c>
      <c r="P1424" t="str">
        <f>VLOOKUP(A1424,'Hospitalisation Details'!$B$2:$L$2347,9,0)</f>
        <v>R1011</v>
      </c>
      <c r="Q1424">
        <f>VLOOKUP(A1424,'Hospitalisation Details'!$B$2:$L$2347,11,0)</f>
        <v>45</v>
      </c>
    </row>
    <row r="1425" spans="1:17" ht="15.6" x14ac:dyDescent="0.3">
      <c r="A1425" s="1" t="s">
        <v>947</v>
      </c>
      <c r="B1425" t="str">
        <f>VLOOKUP(A1425,'Customer Names'!$A$2:$E$2336,5,)</f>
        <v xml:space="preserve">  Sharon E</v>
      </c>
      <c r="C1425">
        <f>VLOOKUP(A1425,'Medical Examinations'!$B$2:$K$2337,2,)</f>
        <v>36.195</v>
      </c>
      <c r="D1425">
        <f>VLOOKUP(A1425,'Medical Examinations'!$B$2:$K$2337,3,0)</f>
        <v>6.22</v>
      </c>
      <c r="E1425" t="str">
        <f>VLOOKUP(A1425,'Medical Examinations'!$B$2:$K$2336,4,0)</f>
        <v>No</v>
      </c>
      <c r="F1425" t="str">
        <f>VLOOKUP(A1425,'Medical Examinations'!$B$2:$K$2337,5,0)</f>
        <v>No</v>
      </c>
      <c r="G1425" t="str">
        <f>VLOOKUP(A1425,'Medical Examinations'!$B$2:$K$2337,6,0)</f>
        <v>No</v>
      </c>
      <c r="H1425">
        <f>VLOOKUP(A1425,'Medical Examinations'!$B$2:$K$2337,7,0)</f>
        <v>0</v>
      </c>
      <c r="I1425" t="str">
        <f>VLOOKUP(A1425,'Medical Examinations'!$B$2:$K$2337,8,0)</f>
        <v>No</v>
      </c>
      <c r="J1425" t="str">
        <f>VLOOKUP(A1425,'Medical Examinations'!$B$2:$K$2337,9,0)</f>
        <v>Obesity</v>
      </c>
      <c r="K1425" t="str">
        <f>VLOOKUP(A1425,'Medical Examinations'!$B$2:$K$2337,10,0)</f>
        <v>Prediabetes</v>
      </c>
      <c r="L1425" s="14" t="e">
        <f>VLOOKUP(A1425,'Hospitalisation Details'!B1425:L3770,10,0)</f>
        <v>#N/A</v>
      </c>
      <c r="M1425">
        <f>VLOOKUP(A1425,'Hospitalisation Details'!$B$2:$L$2347,6,0)</f>
        <v>7443.64</v>
      </c>
      <c r="N1425" t="str">
        <f>VLOOKUP(A1425,'Hospitalisation Details'!$B$2:$L$2347,7,0)</f>
        <v>tier - 2</v>
      </c>
      <c r="O1425" t="str">
        <f>VLOOKUP(A1425,'Hospitalisation Details'!$B$2:$L$2347,8,0)</f>
        <v>tier - 3</v>
      </c>
      <c r="P1425" t="str">
        <f>VLOOKUP(A1425,'Hospitalisation Details'!$B$2:$L$2347,9,0)</f>
        <v>R1012</v>
      </c>
      <c r="Q1425">
        <f>VLOOKUP(A1425,'Hospitalisation Details'!$B$2:$L$2347,11,0)</f>
        <v>42</v>
      </c>
    </row>
    <row r="1426" spans="1:17" ht="15.6" x14ac:dyDescent="0.3">
      <c r="A1426" s="1" t="s">
        <v>946</v>
      </c>
      <c r="B1426" t="str">
        <f>VLOOKUP(A1426,'Customer Names'!$A$2:$E$2336,5,)</f>
        <v xml:space="preserve">  Jacob W√¶ver</v>
      </c>
      <c r="C1426">
        <f>VLOOKUP(A1426,'Medical Examinations'!$B$2:$K$2337,2,)</f>
        <v>32.6</v>
      </c>
      <c r="D1426">
        <f>VLOOKUP(A1426,'Medical Examinations'!$B$2:$K$2337,3,0)</f>
        <v>5.73</v>
      </c>
      <c r="E1426" t="str">
        <f>VLOOKUP(A1426,'Medical Examinations'!$B$2:$K$2336,4,0)</f>
        <v>No</v>
      </c>
      <c r="F1426" t="str">
        <f>VLOOKUP(A1426,'Medical Examinations'!$B$2:$K$2337,5,0)</f>
        <v>No</v>
      </c>
      <c r="G1426" t="str">
        <f>VLOOKUP(A1426,'Medical Examinations'!$B$2:$K$2337,6,0)</f>
        <v>Yes</v>
      </c>
      <c r="H1426">
        <f>VLOOKUP(A1426,'Medical Examinations'!$B$2:$K$2337,7,0)</f>
        <v>1</v>
      </c>
      <c r="I1426" t="str">
        <f>VLOOKUP(A1426,'Medical Examinations'!$B$2:$K$2337,8,0)</f>
        <v>No</v>
      </c>
      <c r="J1426" t="str">
        <f>VLOOKUP(A1426,'Medical Examinations'!$B$2:$K$2337,9,0)</f>
        <v>Obesity</v>
      </c>
      <c r="K1426" t="str">
        <f>VLOOKUP(A1426,'Medical Examinations'!$B$2:$K$2337,10,0)</f>
        <v>Prediabetes</v>
      </c>
      <c r="L1426" s="14" t="e">
        <f>VLOOKUP(A1426,'Hospitalisation Details'!B1426:L3771,10,0)</f>
        <v>#N/A</v>
      </c>
      <c r="M1426">
        <f>VLOOKUP(A1426,'Hospitalisation Details'!$B$2:$L$2347,6,0)</f>
        <v>7441.5</v>
      </c>
      <c r="N1426" t="str">
        <f>VLOOKUP(A1426,'Hospitalisation Details'!$B$2:$L$2347,7,0)</f>
        <v>tier - 3</v>
      </c>
      <c r="O1426" t="str">
        <f>VLOOKUP(A1426,'Hospitalisation Details'!$B$2:$L$2347,8,0)</f>
        <v>tier - 2</v>
      </c>
      <c r="P1426" t="str">
        <f>VLOOKUP(A1426,'Hospitalisation Details'!$B$2:$L$2347,9,0)</f>
        <v>R1011</v>
      </c>
      <c r="Q1426">
        <f>VLOOKUP(A1426,'Hospitalisation Details'!$B$2:$L$2347,11,0)</f>
        <v>43</v>
      </c>
    </row>
    <row r="1427" spans="1:17" ht="15.6" x14ac:dyDescent="0.3">
      <c r="A1427" s="1" t="s">
        <v>945</v>
      </c>
      <c r="B1427" t="str">
        <f>VLOOKUP(A1427,'Customer Names'!$A$2:$E$2336,5,)</f>
        <v xml:space="preserve">  Scott</v>
      </c>
      <c r="C1427">
        <f>VLOOKUP(A1427,'Medical Examinations'!$B$2:$K$2337,2,)</f>
        <v>30.2</v>
      </c>
      <c r="D1427">
        <f>VLOOKUP(A1427,'Medical Examinations'!$B$2:$K$2337,3,0)</f>
        <v>5.7</v>
      </c>
      <c r="E1427" t="str">
        <f>VLOOKUP(A1427,'Medical Examinations'!$B$2:$K$2336,4,0)</f>
        <v>No</v>
      </c>
      <c r="F1427" t="str">
        <f>VLOOKUP(A1427,'Medical Examinations'!$B$2:$K$2337,5,0)</f>
        <v>No</v>
      </c>
      <c r="G1427" t="str">
        <f>VLOOKUP(A1427,'Medical Examinations'!$B$2:$K$2337,6,0)</f>
        <v>No</v>
      </c>
      <c r="H1427">
        <f>VLOOKUP(A1427,'Medical Examinations'!$B$2:$K$2337,7,0)</f>
        <v>0</v>
      </c>
      <c r="I1427" t="str">
        <f>VLOOKUP(A1427,'Medical Examinations'!$B$2:$K$2337,8,0)</f>
        <v>No</v>
      </c>
      <c r="J1427" t="str">
        <f>VLOOKUP(A1427,'Medical Examinations'!$B$2:$K$2337,9,0)</f>
        <v>Obesity</v>
      </c>
      <c r="K1427" t="str">
        <f>VLOOKUP(A1427,'Medical Examinations'!$B$2:$K$2337,10,0)</f>
        <v>Prediabetes</v>
      </c>
      <c r="L1427" s="14" t="e">
        <f>VLOOKUP(A1427,'Hospitalisation Details'!B1427:L3772,10,0)</f>
        <v>#N/A</v>
      </c>
      <c r="M1427">
        <f>VLOOKUP(A1427,'Hospitalisation Details'!$B$2:$L$2347,6,0)</f>
        <v>7441.05</v>
      </c>
      <c r="N1427" t="str">
        <f>VLOOKUP(A1427,'Hospitalisation Details'!$B$2:$L$2347,7,0)</f>
        <v>tier - 3</v>
      </c>
      <c r="O1427" t="str">
        <f>VLOOKUP(A1427,'Hospitalisation Details'!$B$2:$L$2347,8,0)</f>
        <v>tier - 2</v>
      </c>
      <c r="P1427" t="str">
        <f>VLOOKUP(A1427,'Hospitalisation Details'!$B$2:$L$2347,9,0)</f>
        <v>R1011</v>
      </c>
      <c r="Q1427">
        <f>VLOOKUP(A1427,'Hospitalisation Details'!$B$2:$L$2347,11,0)</f>
        <v>45</v>
      </c>
    </row>
    <row r="1428" spans="1:17" ht="15.6" x14ac:dyDescent="0.3">
      <c r="A1428" s="1" t="s">
        <v>944</v>
      </c>
      <c r="B1428" t="str">
        <f>VLOOKUP(A1428,'Customer Names'!$A$2:$E$2336,5,)</f>
        <v xml:space="preserve">  Brooke S</v>
      </c>
      <c r="C1428">
        <f>VLOOKUP(A1428,'Medical Examinations'!$B$2:$K$2337,2,)</f>
        <v>27.645</v>
      </c>
      <c r="D1428">
        <f>VLOOKUP(A1428,'Medical Examinations'!$B$2:$K$2337,3,0)</f>
        <v>9.91</v>
      </c>
      <c r="E1428" t="str">
        <f>VLOOKUP(A1428,'Medical Examinations'!$B$2:$K$2336,4,0)</f>
        <v>No</v>
      </c>
      <c r="F1428" t="str">
        <f>VLOOKUP(A1428,'Medical Examinations'!$B$2:$K$2337,5,0)</f>
        <v>No</v>
      </c>
      <c r="G1428" t="str">
        <f>VLOOKUP(A1428,'Medical Examinations'!$B$2:$K$2337,6,0)</f>
        <v>No</v>
      </c>
      <c r="H1428">
        <f>VLOOKUP(A1428,'Medical Examinations'!$B$2:$K$2337,7,0)</f>
        <v>0</v>
      </c>
      <c r="I1428" t="str">
        <f>VLOOKUP(A1428,'Medical Examinations'!$B$2:$K$2337,8,0)</f>
        <v>No</v>
      </c>
      <c r="J1428" t="str">
        <f>VLOOKUP(A1428,'Medical Examinations'!$B$2:$K$2337,9,0)</f>
        <v>Overweight</v>
      </c>
      <c r="K1428" t="str">
        <f>VLOOKUP(A1428,'Medical Examinations'!$B$2:$K$2337,10,0)</f>
        <v>Diabetes</v>
      </c>
      <c r="L1428" s="14" t="e">
        <f>VLOOKUP(A1428,'Hospitalisation Details'!B1428:L3773,10,0)</f>
        <v>#N/A</v>
      </c>
      <c r="M1428">
        <f>VLOOKUP(A1428,'Hospitalisation Details'!$B$2:$L$2347,6,0)</f>
        <v>7421.19</v>
      </c>
      <c r="N1428" t="str">
        <f>VLOOKUP(A1428,'Hospitalisation Details'!$B$2:$L$2347,7,0)</f>
        <v>tier - 2</v>
      </c>
      <c r="O1428" t="str">
        <f>VLOOKUP(A1428,'Hospitalisation Details'!$B$2:$L$2347,8,0)</f>
        <v>tier - 3</v>
      </c>
      <c r="P1428" t="str">
        <f>VLOOKUP(A1428,'Hospitalisation Details'!$B$2:$L$2347,9,0)</f>
        <v>R1012</v>
      </c>
      <c r="Q1428">
        <f>VLOOKUP(A1428,'Hospitalisation Details'!$B$2:$L$2347,11,0)</f>
        <v>44</v>
      </c>
    </row>
    <row r="1429" spans="1:17" ht="15.6" x14ac:dyDescent="0.3">
      <c r="A1429" s="1" t="s">
        <v>943</v>
      </c>
      <c r="B1429" t="str">
        <f>VLOOKUP(A1429,'Customer Names'!$A$2:$E$2336,5,)</f>
        <v xml:space="preserve">  Kaye A</v>
      </c>
      <c r="C1429">
        <f>VLOOKUP(A1429,'Medical Examinations'!$B$2:$K$2337,2,)</f>
        <v>26.41</v>
      </c>
      <c r="D1429">
        <f>VLOOKUP(A1429,'Medical Examinations'!$B$2:$K$2337,3,0)</f>
        <v>11.4</v>
      </c>
      <c r="E1429" t="str">
        <f>VLOOKUP(A1429,'Medical Examinations'!$B$2:$K$2336,4,0)</f>
        <v>No</v>
      </c>
      <c r="F1429" t="str">
        <f>VLOOKUP(A1429,'Medical Examinations'!$B$2:$K$2337,5,0)</f>
        <v>No</v>
      </c>
      <c r="G1429" t="str">
        <f>VLOOKUP(A1429,'Medical Examinations'!$B$2:$K$2337,6,0)</f>
        <v>No</v>
      </c>
      <c r="H1429">
        <f>VLOOKUP(A1429,'Medical Examinations'!$B$2:$K$2337,7,0)</f>
        <v>0</v>
      </c>
      <c r="I1429" t="str">
        <f>VLOOKUP(A1429,'Medical Examinations'!$B$2:$K$2337,8,0)</f>
        <v>No</v>
      </c>
      <c r="J1429" t="str">
        <f>VLOOKUP(A1429,'Medical Examinations'!$B$2:$K$2337,9,0)</f>
        <v>Overweight</v>
      </c>
      <c r="K1429" t="str">
        <f>VLOOKUP(A1429,'Medical Examinations'!$B$2:$K$2337,10,0)</f>
        <v>Diabetes</v>
      </c>
      <c r="L1429" s="14" t="e">
        <f>VLOOKUP(A1429,'Hospitalisation Details'!B1429:L3774,10,0)</f>
        <v>#N/A</v>
      </c>
      <c r="M1429">
        <f>VLOOKUP(A1429,'Hospitalisation Details'!$B$2:$L$2347,6,0)</f>
        <v>7419.48</v>
      </c>
      <c r="N1429" t="str">
        <f>VLOOKUP(A1429,'Hospitalisation Details'!$B$2:$L$2347,7,0)</f>
        <v>tier - 2</v>
      </c>
      <c r="O1429" t="str">
        <f>VLOOKUP(A1429,'Hospitalisation Details'!$B$2:$L$2347,8,0)</f>
        <v>tier - 2</v>
      </c>
      <c r="P1429" t="str">
        <f>VLOOKUP(A1429,'Hospitalisation Details'!$B$2:$L$2347,9,0)</f>
        <v>R1012</v>
      </c>
      <c r="Q1429">
        <f>VLOOKUP(A1429,'Hospitalisation Details'!$B$2:$L$2347,11,0)</f>
        <v>44</v>
      </c>
    </row>
    <row r="1430" spans="1:17" ht="15.6" x14ac:dyDescent="0.3">
      <c r="A1430" s="1" t="s">
        <v>942</v>
      </c>
      <c r="B1430" t="str">
        <f>VLOOKUP(A1430,'Customer Names'!$A$2:$E$2336,5,)</f>
        <v xml:space="preserve">  Carolyn</v>
      </c>
      <c r="C1430">
        <f>VLOOKUP(A1430,'Medical Examinations'!$B$2:$K$2337,2,)</f>
        <v>34.1</v>
      </c>
      <c r="D1430">
        <f>VLOOKUP(A1430,'Medical Examinations'!$B$2:$K$2337,3,0)</f>
        <v>6.29</v>
      </c>
      <c r="E1430" t="str">
        <f>VLOOKUP(A1430,'Medical Examinations'!$B$2:$K$2336,4,0)</f>
        <v>Yes</v>
      </c>
      <c r="F1430" t="str">
        <f>VLOOKUP(A1430,'Medical Examinations'!$B$2:$K$2337,5,0)</f>
        <v>No</v>
      </c>
      <c r="G1430" t="str">
        <f>VLOOKUP(A1430,'Medical Examinations'!$B$2:$K$2337,6,0)</f>
        <v>Yes</v>
      </c>
      <c r="H1430">
        <f>VLOOKUP(A1430,'Medical Examinations'!$B$2:$K$2337,7,0)</f>
        <v>1</v>
      </c>
      <c r="I1430" t="str">
        <f>VLOOKUP(A1430,'Medical Examinations'!$B$2:$K$2337,8,0)</f>
        <v>No</v>
      </c>
      <c r="J1430" t="str">
        <f>VLOOKUP(A1430,'Medical Examinations'!$B$2:$K$2337,9,0)</f>
        <v>Obesity</v>
      </c>
      <c r="K1430" t="str">
        <f>VLOOKUP(A1430,'Medical Examinations'!$B$2:$K$2337,10,0)</f>
        <v>Prediabetes</v>
      </c>
      <c r="L1430" s="14" t="e">
        <f>VLOOKUP(A1430,'Hospitalisation Details'!B1430:L3775,10,0)</f>
        <v>#N/A</v>
      </c>
      <c r="M1430">
        <f>VLOOKUP(A1430,'Hospitalisation Details'!$B$2:$L$2347,6,0)</f>
        <v>7418.52</v>
      </c>
      <c r="N1430" t="str">
        <f>VLOOKUP(A1430,'Hospitalisation Details'!$B$2:$L$2347,7,0)</f>
        <v>tier - 2</v>
      </c>
      <c r="O1430" t="str">
        <f>VLOOKUP(A1430,'Hospitalisation Details'!$B$2:$L$2347,8,0)</f>
        <v>tier - 2</v>
      </c>
      <c r="P1430" t="str">
        <f>VLOOKUP(A1430,'Hospitalisation Details'!$B$2:$L$2347,9,0)</f>
        <v>R1011</v>
      </c>
      <c r="Q1430">
        <f>VLOOKUP(A1430,'Hospitalisation Details'!$B$2:$L$2347,11,0)</f>
        <v>39</v>
      </c>
    </row>
    <row r="1431" spans="1:17" ht="15.6" x14ac:dyDescent="0.3">
      <c r="A1431" s="1" t="s">
        <v>941</v>
      </c>
      <c r="B1431" t="str">
        <f>VLOOKUP(A1431,'Customer Names'!$A$2:$E$2336,5,)</f>
        <v xml:space="preserve">  Daniel C</v>
      </c>
      <c r="C1431">
        <f>VLOOKUP(A1431,'Medical Examinations'!$B$2:$K$2337,2,)</f>
        <v>17.3</v>
      </c>
      <c r="D1431">
        <f>VLOOKUP(A1431,'Medical Examinations'!$B$2:$K$2337,3,0)</f>
        <v>9.2799999999999994</v>
      </c>
      <c r="E1431" t="str">
        <f>VLOOKUP(A1431,'Medical Examinations'!$B$2:$K$2336,4,0)</f>
        <v>No</v>
      </c>
      <c r="F1431" t="str">
        <f>VLOOKUP(A1431,'Medical Examinations'!$B$2:$K$2337,5,0)</f>
        <v>No</v>
      </c>
      <c r="G1431" t="str">
        <f>VLOOKUP(A1431,'Medical Examinations'!$B$2:$K$2337,6,0)</f>
        <v>No</v>
      </c>
      <c r="H1431">
        <f>VLOOKUP(A1431,'Medical Examinations'!$B$2:$K$2337,7,0)</f>
        <v>0</v>
      </c>
      <c r="I1431" t="str">
        <f>VLOOKUP(A1431,'Medical Examinations'!$B$2:$K$2337,8,0)</f>
        <v>No</v>
      </c>
      <c r="J1431" t="str">
        <f>VLOOKUP(A1431,'Medical Examinations'!$B$2:$K$2337,9,0)</f>
        <v>Underweight</v>
      </c>
      <c r="K1431" t="str">
        <f>VLOOKUP(A1431,'Medical Examinations'!$B$2:$K$2337,10,0)</f>
        <v>Diabetes</v>
      </c>
      <c r="L1431" s="14" t="e">
        <f>VLOOKUP(A1431,'Hospitalisation Details'!B1431:L3776,10,0)</f>
        <v>#N/A</v>
      </c>
      <c r="M1431">
        <f>VLOOKUP(A1431,'Hospitalisation Details'!$B$2:$L$2347,6,0)</f>
        <v>7403.98</v>
      </c>
      <c r="N1431" t="str">
        <f>VLOOKUP(A1431,'Hospitalisation Details'!$B$2:$L$2347,7,0)</f>
        <v>tier - 3</v>
      </c>
      <c r="O1431" t="str">
        <f>VLOOKUP(A1431,'Hospitalisation Details'!$B$2:$L$2347,8,0)</f>
        <v>tier - 2</v>
      </c>
      <c r="P1431" t="str">
        <f>VLOOKUP(A1431,'Hospitalisation Details'!$B$2:$L$2347,9,0)</f>
        <v>R1013</v>
      </c>
      <c r="Q1431">
        <f>VLOOKUP(A1431,'Hospitalisation Details'!$B$2:$L$2347,11,0)</f>
        <v>57</v>
      </c>
    </row>
    <row r="1432" spans="1:17" ht="15.6" x14ac:dyDescent="0.3">
      <c r="A1432" s="1" t="s">
        <v>940</v>
      </c>
      <c r="B1432" t="str">
        <f>VLOOKUP(A1432,'Customer Names'!$A$2:$E$2336,5,)</f>
        <v xml:space="preserve">  Laurie A</v>
      </c>
      <c r="C1432">
        <f>VLOOKUP(A1432,'Medical Examinations'!$B$2:$K$2337,2,)</f>
        <v>35.020000000000003</v>
      </c>
      <c r="D1432">
        <f>VLOOKUP(A1432,'Medical Examinations'!$B$2:$K$2337,3,0)</f>
        <v>4.78</v>
      </c>
      <c r="E1432" t="str">
        <f>VLOOKUP(A1432,'Medical Examinations'!$B$2:$K$2336,4,0)</f>
        <v>No</v>
      </c>
      <c r="F1432" t="str">
        <f>VLOOKUP(A1432,'Medical Examinations'!$B$2:$K$2337,5,0)</f>
        <v>No</v>
      </c>
      <c r="G1432" t="str">
        <f>VLOOKUP(A1432,'Medical Examinations'!$B$2:$K$2337,6,0)</f>
        <v>Yes</v>
      </c>
      <c r="H1432">
        <f>VLOOKUP(A1432,'Medical Examinations'!$B$2:$K$2337,7,0)</f>
        <v>1</v>
      </c>
      <c r="I1432" t="str">
        <f>VLOOKUP(A1432,'Medical Examinations'!$B$2:$K$2337,8,0)</f>
        <v>No</v>
      </c>
      <c r="J1432" t="str">
        <f>VLOOKUP(A1432,'Medical Examinations'!$B$2:$K$2337,9,0)</f>
        <v>Obesity</v>
      </c>
      <c r="K1432" t="str">
        <f>VLOOKUP(A1432,'Medical Examinations'!$B$2:$K$2337,10,0)</f>
        <v>Normal</v>
      </c>
      <c r="L1432" s="14" t="e">
        <f>VLOOKUP(A1432,'Hospitalisation Details'!B1432:L3777,10,0)</f>
        <v>#N/A</v>
      </c>
      <c r="M1432">
        <f>VLOOKUP(A1432,'Hospitalisation Details'!$B$2:$L$2347,6,0)</f>
        <v>7388.85</v>
      </c>
      <c r="N1432" t="str">
        <f>VLOOKUP(A1432,'Hospitalisation Details'!$B$2:$L$2347,7,0)</f>
        <v>tier - 2</v>
      </c>
      <c r="O1432" t="str">
        <f>VLOOKUP(A1432,'Hospitalisation Details'!$B$2:$L$2347,8,0)</f>
        <v>tier - 2</v>
      </c>
      <c r="P1432" t="str">
        <f>VLOOKUP(A1432,'Hospitalisation Details'!$B$2:$L$2347,9,0)</f>
        <v>R1026</v>
      </c>
      <c r="Q1432">
        <f>VLOOKUP(A1432,'Hospitalisation Details'!$B$2:$L$2347,11,0)</f>
        <v>29</v>
      </c>
    </row>
    <row r="1433" spans="1:17" ht="15.6" x14ac:dyDescent="0.3">
      <c r="A1433" s="1" t="s">
        <v>939</v>
      </c>
      <c r="B1433" t="str">
        <f>VLOOKUP(A1433,'Customer Names'!$A$2:$E$2336,5,)</f>
        <v xml:space="preserve">  Nicole</v>
      </c>
      <c r="C1433">
        <f>VLOOKUP(A1433,'Medical Examinations'!$B$2:$K$2337,2,)</f>
        <v>37.1</v>
      </c>
      <c r="D1433">
        <f>VLOOKUP(A1433,'Medical Examinations'!$B$2:$K$2337,3,0)</f>
        <v>8.8699999999999992</v>
      </c>
      <c r="E1433" t="str">
        <f>VLOOKUP(A1433,'Medical Examinations'!$B$2:$K$2336,4,0)</f>
        <v>Yes</v>
      </c>
      <c r="F1433" t="str">
        <f>VLOOKUP(A1433,'Medical Examinations'!$B$2:$K$2337,5,0)</f>
        <v>No</v>
      </c>
      <c r="G1433" t="str">
        <f>VLOOKUP(A1433,'Medical Examinations'!$B$2:$K$2337,6,0)</f>
        <v>No</v>
      </c>
      <c r="H1433">
        <f>VLOOKUP(A1433,'Medical Examinations'!$B$2:$K$2337,7,0)</f>
        <v>0</v>
      </c>
      <c r="I1433" t="str">
        <f>VLOOKUP(A1433,'Medical Examinations'!$B$2:$K$2337,8,0)</f>
        <v>No</v>
      </c>
      <c r="J1433" t="str">
        <f>VLOOKUP(A1433,'Medical Examinations'!$B$2:$K$2337,9,0)</f>
        <v>Obesity</v>
      </c>
      <c r="K1433" t="str">
        <f>VLOOKUP(A1433,'Medical Examinations'!$B$2:$K$2337,10,0)</f>
        <v>Diabetes</v>
      </c>
      <c r="L1433" s="14" t="e">
        <f>VLOOKUP(A1433,'Hospitalisation Details'!B1433:L3778,10,0)</f>
        <v>#N/A</v>
      </c>
      <c r="M1433">
        <f>VLOOKUP(A1433,'Hospitalisation Details'!$B$2:$L$2347,6,0)</f>
        <v>7371.77</v>
      </c>
      <c r="N1433" t="str">
        <f>VLOOKUP(A1433,'Hospitalisation Details'!$B$2:$L$2347,7,0)</f>
        <v>tier - 2</v>
      </c>
      <c r="O1433" t="str">
        <f>VLOOKUP(A1433,'Hospitalisation Details'!$B$2:$L$2347,8,0)</f>
        <v>tier - 1</v>
      </c>
      <c r="P1433" t="str">
        <f>VLOOKUP(A1433,'Hospitalisation Details'!$B$2:$L$2347,9,0)</f>
        <v>R1011</v>
      </c>
      <c r="Q1433">
        <f>VLOOKUP(A1433,'Hospitalisation Details'!$B$2:$L$2347,11,0)</f>
        <v>41</v>
      </c>
    </row>
    <row r="1434" spans="1:17" ht="15.6" x14ac:dyDescent="0.3">
      <c r="A1434" s="1" t="s">
        <v>938</v>
      </c>
      <c r="B1434" t="str">
        <f>VLOOKUP(A1434,'Customer Names'!$A$2:$E$2336,5,)</f>
        <v xml:space="preserve">  Shelby</v>
      </c>
      <c r="C1434">
        <f>VLOOKUP(A1434,'Medical Examinations'!$B$2:$K$2337,2,)</f>
        <v>16.79</v>
      </c>
      <c r="D1434">
        <f>VLOOKUP(A1434,'Medical Examinations'!$B$2:$K$2337,3,0)</f>
        <v>11.4</v>
      </c>
      <c r="E1434" t="str">
        <f>VLOOKUP(A1434,'Medical Examinations'!$B$2:$K$2336,4,0)</f>
        <v>No</v>
      </c>
      <c r="F1434" t="str">
        <f>VLOOKUP(A1434,'Medical Examinations'!$B$2:$K$2337,5,0)</f>
        <v>No</v>
      </c>
      <c r="G1434" t="str">
        <f>VLOOKUP(A1434,'Medical Examinations'!$B$2:$K$2337,6,0)</f>
        <v>No</v>
      </c>
      <c r="H1434">
        <f>VLOOKUP(A1434,'Medical Examinations'!$B$2:$K$2337,7,0)</f>
        <v>0</v>
      </c>
      <c r="I1434" t="str">
        <f>VLOOKUP(A1434,'Medical Examinations'!$B$2:$K$2337,8,0)</f>
        <v>No</v>
      </c>
      <c r="J1434" t="str">
        <f>VLOOKUP(A1434,'Medical Examinations'!$B$2:$K$2337,9,0)</f>
        <v>Underweight</v>
      </c>
      <c r="K1434" t="str">
        <f>VLOOKUP(A1434,'Medical Examinations'!$B$2:$K$2337,10,0)</f>
        <v>Diabetes</v>
      </c>
      <c r="L1434" s="14" t="e">
        <f>VLOOKUP(A1434,'Hospitalisation Details'!B1434:L3779,10,0)</f>
        <v>#N/A</v>
      </c>
      <c r="M1434">
        <f>VLOOKUP(A1434,'Hospitalisation Details'!$B$2:$L$2347,6,0)</f>
        <v>7362.31</v>
      </c>
      <c r="N1434" t="str">
        <f>VLOOKUP(A1434,'Hospitalisation Details'!$B$2:$L$2347,7,0)</f>
        <v>tier - 3</v>
      </c>
      <c r="O1434" t="str">
        <f>VLOOKUP(A1434,'Hospitalisation Details'!$B$2:$L$2347,8,0)</f>
        <v>tier - 3</v>
      </c>
      <c r="P1434" t="str">
        <f>VLOOKUP(A1434,'Hospitalisation Details'!$B$2:$L$2347,9,0)</f>
        <v>R1013</v>
      </c>
      <c r="Q1434">
        <f>VLOOKUP(A1434,'Hospitalisation Details'!$B$2:$L$2347,11,0)</f>
        <v>57</v>
      </c>
    </row>
    <row r="1435" spans="1:17" ht="15.6" x14ac:dyDescent="0.3">
      <c r="A1435" s="1" t="s">
        <v>937</v>
      </c>
      <c r="B1435" t="str">
        <f>VLOOKUP(A1435,'Customer Names'!$A$2:$E$2336,5,)</f>
        <v xml:space="preserve">  Allison</v>
      </c>
      <c r="C1435">
        <f>VLOOKUP(A1435,'Medical Examinations'!$B$2:$K$2337,2,)</f>
        <v>31.635000000000002</v>
      </c>
      <c r="D1435">
        <f>VLOOKUP(A1435,'Medical Examinations'!$B$2:$K$2337,3,0)</f>
        <v>9.1300000000000008</v>
      </c>
      <c r="E1435" t="str">
        <f>VLOOKUP(A1435,'Medical Examinations'!$B$2:$K$2336,4,0)</f>
        <v>Yes</v>
      </c>
      <c r="F1435" t="str">
        <f>VLOOKUP(A1435,'Medical Examinations'!$B$2:$K$2337,5,0)</f>
        <v>No</v>
      </c>
      <c r="G1435" t="str">
        <f>VLOOKUP(A1435,'Medical Examinations'!$B$2:$K$2337,6,0)</f>
        <v>No</v>
      </c>
      <c r="H1435">
        <f>VLOOKUP(A1435,'Medical Examinations'!$B$2:$K$2337,7,0)</f>
        <v>0</v>
      </c>
      <c r="I1435" t="str">
        <f>VLOOKUP(A1435,'Medical Examinations'!$B$2:$K$2337,8,0)</f>
        <v>No</v>
      </c>
      <c r="J1435" t="str">
        <f>VLOOKUP(A1435,'Medical Examinations'!$B$2:$K$2337,9,0)</f>
        <v>Obesity</v>
      </c>
      <c r="K1435" t="str">
        <f>VLOOKUP(A1435,'Medical Examinations'!$B$2:$K$2337,10,0)</f>
        <v>Diabetes</v>
      </c>
      <c r="L1435" s="14" t="e">
        <f>VLOOKUP(A1435,'Hospitalisation Details'!B1435:L3780,10,0)</f>
        <v>#N/A</v>
      </c>
      <c r="M1435">
        <f>VLOOKUP(A1435,'Hospitalisation Details'!$B$2:$L$2347,6,0)</f>
        <v>7358.18</v>
      </c>
      <c r="N1435" t="str">
        <f>VLOOKUP(A1435,'Hospitalisation Details'!$B$2:$L$2347,7,0)</f>
        <v>tier - 2</v>
      </c>
      <c r="O1435" t="str">
        <f>VLOOKUP(A1435,'Hospitalisation Details'!$B$2:$L$2347,8,0)</f>
        <v>tier - 3</v>
      </c>
      <c r="P1435" t="str">
        <f>VLOOKUP(A1435,'Hospitalisation Details'!$B$2:$L$2347,9,0)</f>
        <v>R1024</v>
      </c>
      <c r="Q1435">
        <f>VLOOKUP(A1435,'Hospitalisation Details'!$B$2:$L$2347,11,0)</f>
        <v>41</v>
      </c>
    </row>
    <row r="1436" spans="1:17" ht="15.6" x14ac:dyDescent="0.3">
      <c r="A1436" s="1" t="s">
        <v>936</v>
      </c>
      <c r="B1436" t="str">
        <f>VLOOKUP(A1436,'Customer Names'!$A$2:$E$2336,5,)</f>
        <v xml:space="preserve">  Leticia</v>
      </c>
      <c r="C1436">
        <f>VLOOKUP(A1436,'Medical Examinations'!$B$2:$K$2337,2,)</f>
        <v>24.19</v>
      </c>
      <c r="D1436">
        <f>VLOOKUP(A1436,'Medical Examinations'!$B$2:$K$2337,3,0)</f>
        <v>6.22</v>
      </c>
      <c r="E1436" t="str">
        <f>VLOOKUP(A1436,'Medical Examinations'!$B$2:$K$2336,4,0)</f>
        <v>Yes</v>
      </c>
      <c r="F1436" t="str">
        <f>VLOOKUP(A1436,'Medical Examinations'!$B$2:$K$2337,5,0)</f>
        <v>No</v>
      </c>
      <c r="G1436" t="str">
        <f>VLOOKUP(A1436,'Medical Examinations'!$B$2:$K$2337,6,0)</f>
        <v>Yes</v>
      </c>
      <c r="H1436">
        <f>VLOOKUP(A1436,'Medical Examinations'!$B$2:$K$2337,7,0)</f>
        <v>1</v>
      </c>
      <c r="I1436" t="str">
        <f>VLOOKUP(A1436,'Medical Examinations'!$B$2:$K$2337,8,0)</f>
        <v>No</v>
      </c>
      <c r="J1436" t="str">
        <f>VLOOKUP(A1436,'Medical Examinations'!$B$2:$K$2337,9,0)</f>
        <v>Normal Weight</v>
      </c>
      <c r="K1436" t="str">
        <f>VLOOKUP(A1436,'Medical Examinations'!$B$2:$K$2337,10,0)</f>
        <v>Prediabetes</v>
      </c>
      <c r="L1436" s="14" t="e">
        <f>VLOOKUP(A1436,'Hospitalisation Details'!B1436:L3781,10,0)</f>
        <v>#N/A</v>
      </c>
      <c r="M1436">
        <f>VLOOKUP(A1436,'Hospitalisation Details'!$B$2:$L$2347,6,0)</f>
        <v>7357.49</v>
      </c>
      <c r="N1436" t="str">
        <f>VLOOKUP(A1436,'Hospitalisation Details'!$B$2:$L$2347,7,0)</f>
        <v>tier - 2</v>
      </c>
      <c r="O1436" t="str">
        <f>VLOOKUP(A1436,'Hospitalisation Details'!$B$2:$L$2347,8,0)</f>
        <v>tier - 2</v>
      </c>
      <c r="P1436" t="str">
        <f>VLOOKUP(A1436,'Hospitalisation Details'!$B$2:$L$2347,9,0)</f>
        <v>R1012</v>
      </c>
      <c r="Q1436">
        <f>VLOOKUP(A1436,'Hospitalisation Details'!$B$2:$L$2347,11,0)</f>
        <v>39</v>
      </c>
    </row>
    <row r="1437" spans="1:17" ht="15.6" x14ac:dyDescent="0.3">
      <c r="A1437" s="1" t="s">
        <v>935</v>
      </c>
      <c r="B1437" t="str">
        <f>VLOOKUP(A1437,'Customer Names'!$A$2:$E$2336,5,)</f>
        <v xml:space="preserve">  John S</v>
      </c>
      <c r="C1437">
        <f>VLOOKUP(A1437,'Medical Examinations'!$B$2:$K$2337,2,)</f>
        <v>35.29</v>
      </c>
      <c r="D1437">
        <f>VLOOKUP(A1437,'Medical Examinations'!$B$2:$K$2337,3,0)</f>
        <v>5.9</v>
      </c>
      <c r="E1437" t="str">
        <f>VLOOKUP(A1437,'Medical Examinations'!$B$2:$K$2336,4,0)</f>
        <v>No</v>
      </c>
      <c r="F1437" t="str">
        <f>VLOOKUP(A1437,'Medical Examinations'!$B$2:$K$2337,5,0)</f>
        <v>No</v>
      </c>
      <c r="G1437" t="str">
        <f>VLOOKUP(A1437,'Medical Examinations'!$B$2:$K$2337,6,0)</f>
        <v>Yes</v>
      </c>
      <c r="H1437">
        <f>VLOOKUP(A1437,'Medical Examinations'!$B$2:$K$2337,7,0)</f>
        <v>1</v>
      </c>
      <c r="I1437" t="str">
        <f>VLOOKUP(A1437,'Medical Examinations'!$B$2:$K$2337,8,0)</f>
        <v>No</v>
      </c>
      <c r="J1437" t="str">
        <f>VLOOKUP(A1437,'Medical Examinations'!$B$2:$K$2337,9,0)</f>
        <v>Obesity</v>
      </c>
      <c r="K1437" t="str">
        <f>VLOOKUP(A1437,'Medical Examinations'!$B$2:$K$2337,10,0)</f>
        <v>Prediabetes</v>
      </c>
      <c r="L1437" s="14" t="e">
        <f>VLOOKUP(A1437,'Hospitalisation Details'!B1437:L3782,10,0)</f>
        <v>#N/A</v>
      </c>
      <c r="M1437">
        <f>VLOOKUP(A1437,'Hospitalisation Details'!$B$2:$L$2347,6,0)</f>
        <v>7349.12</v>
      </c>
      <c r="N1437" t="str">
        <f>VLOOKUP(A1437,'Hospitalisation Details'!$B$2:$L$2347,7,0)</f>
        <v>tier - 2</v>
      </c>
      <c r="O1437" t="str">
        <f>VLOOKUP(A1437,'Hospitalisation Details'!$B$2:$L$2347,8,0)</f>
        <v>tier - 2</v>
      </c>
      <c r="P1437" t="str">
        <f>VLOOKUP(A1437,'Hospitalisation Details'!$B$2:$L$2347,9,0)</f>
        <v>R1021</v>
      </c>
      <c r="Q1437">
        <f>VLOOKUP(A1437,'Hospitalisation Details'!$B$2:$L$2347,11,0)</f>
        <v>29</v>
      </c>
    </row>
    <row r="1438" spans="1:17" ht="15.6" x14ac:dyDescent="0.3">
      <c r="A1438" s="1" t="s">
        <v>934</v>
      </c>
      <c r="B1438" t="str">
        <f>VLOOKUP(A1438,'Customer Names'!$A$2:$E$2336,5,)</f>
        <v xml:space="preserve">  April</v>
      </c>
      <c r="C1438">
        <f>VLOOKUP(A1438,'Medical Examinations'!$B$2:$K$2337,2,)</f>
        <v>35.299999999999997</v>
      </c>
      <c r="D1438">
        <f>VLOOKUP(A1438,'Medical Examinations'!$B$2:$K$2337,3,0)</f>
        <v>4.45</v>
      </c>
      <c r="E1438" t="str">
        <f>VLOOKUP(A1438,'Medical Examinations'!$B$2:$K$2336,4,0)</f>
        <v>No</v>
      </c>
      <c r="F1438" t="str">
        <f>VLOOKUP(A1438,'Medical Examinations'!$B$2:$K$2337,5,0)</f>
        <v>No</v>
      </c>
      <c r="G1438" t="str">
        <f>VLOOKUP(A1438,'Medical Examinations'!$B$2:$K$2337,6,0)</f>
        <v>No</v>
      </c>
      <c r="H1438">
        <f>VLOOKUP(A1438,'Medical Examinations'!$B$2:$K$2337,7,0)</f>
        <v>0</v>
      </c>
      <c r="I1438" t="str">
        <f>VLOOKUP(A1438,'Medical Examinations'!$B$2:$K$2337,8,0)</f>
        <v>No</v>
      </c>
      <c r="J1438" t="str">
        <f>VLOOKUP(A1438,'Medical Examinations'!$B$2:$K$2337,9,0)</f>
        <v>Obesity</v>
      </c>
      <c r="K1438" t="str">
        <f>VLOOKUP(A1438,'Medical Examinations'!$B$2:$K$2337,10,0)</f>
        <v>Normal</v>
      </c>
      <c r="L1438" s="14" t="e">
        <f>VLOOKUP(A1438,'Hospitalisation Details'!B1438:L3783,10,0)</f>
        <v>#N/A</v>
      </c>
      <c r="M1438">
        <f>VLOOKUP(A1438,'Hospitalisation Details'!$B$2:$L$2347,6,0)</f>
        <v>7348.14</v>
      </c>
      <c r="N1438" t="str">
        <f>VLOOKUP(A1438,'Hospitalisation Details'!$B$2:$L$2347,7,0)</f>
        <v>tier - 2</v>
      </c>
      <c r="O1438" t="str">
        <f>VLOOKUP(A1438,'Hospitalisation Details'!$B$2:$L$2347,8,0)</f>
        <v>tier - 1</v>
      </c>
      <c r="P1438" t="str">
        <f>VLOOKUP(A1438,'Hospitalisation Details'!$B$2:$L$2347,9,0)</f>
        <v>R1011</v>
      </c>
      <c r="Q1438">
        <f>VLOOKUP(A1438,'Hospitalisation Details'!$B$2:$L$2347,11,0)</f>
        <v>45</v>
      </c>
    </row>
    <row r="1439" spans="1:17" ht="15.6" x14ac:dyDescent="0.3">
      <c r="A1439" s="1" t="s">
        <v>933</v>
      </c>
      <c r="B1439" t="str">
        <f>VLOOKUP(A1439,'Customer Names'!$A$2:$E$2336,5,)</f>
        <v xml:space="preserve">  Ashley N</v>
      </c>
      <c r="C1439">
        <f>VLOOKUP(A1439,'Medical Examinations'!$B$2:$K$2337,2,)</f>
        <v>35.64</v>
      </c>
      <c r="D1439">
        <f>VLOOKUP(A1439,'Medical Examinations'!$B$2:$K$2337,3,0)</f>
        <v>6.17</v>
      </c>
      <c r="E1439" t="str">
        <f>VLOOKUP(A1439,'Medical Examinations'!$B$2:$K$2336,4,0)</f>
        <v>No</v>
      </c>
      <c r="F1439" t="str">
        <f>VLOOKUP(A1439,'Medical Examinations'!$B$2:$K$2337,5,0)</f>
        <v>No</v>
      </c>
      <c r="G1439" t="str">
        <f>VLOOKUP(A1439,'Medical Examinations'!$B$2:$K$2337,6,0)</f>
        <v>Yes</v>
      </c>
      <c r="H1439">
        <f>VLOOKUP(A1439,'Medical Examinations'!$B$2:$K$2337,7,0)</f>
        <v>1</v>
      </c>
      <c r="I1439" t="str">
        <f>VLOOKUP(A1439,'Medical Examinations'!$B$2:$K$2337,8,0)</f>
        <v>No</v>
      </c>
      <c r="J1439" t="str">
        <f>VLOOKUP(A1439,'Medical Examinations'!$B$2:$K$2337,9,0)</f>
        <v>Obesity</v>
      </c>
      <c r="K1439" t="str">
        <f>VLOOKUP(A1439,'Medical Examinations'!$B$2:$K$2337,10,0)</f>
        <v>Prediabetes</v>
      </c>
      <c r="L1439" s="14" t="e">
        <f>VLOOKUP(A1439,'Hospitalisation Details'!B1439:L3784,10,0)</f>
        <v>#N/A</v>
      </c>
      <c r="M1439">
        <f>VLOOKUP(A1439,'Hospitalisation Details'!$B$2:$L$2347,6,0)</f>
        <v>7345.73</v>
      </c>
      <c r="N1439" t="str">
        <f>VLOOKUP(A1439,'Hospitalisation Details'!$B$2:$L$2347,7,0)</f>
        <v>tier - 2</v>
      </c>
      <c r="O1439" t="str">
        <f>VLOOKUP(A1439,'Hospitalisation Details'!$B$2:$L$2347,8,0)</f>
        <v>tier - 1</v>
      </c>
      <c r="P1439" t="str">
        <f>VLOOKUP(A1439,'Hospitalisation Details'!$B$2:$L$2347,9,0)</f>
        <v>R1013</v>
      </c>
      <c r="Q1439">
        <f>VLOOKUP(A1439,'Hospitalisation Details'!$B$2:$L$2347,11,0)</f>
        <v>43</v>
      </c>
    </row>
    <row r="1440" spans="1:17" ht="15.6" x14ac:dyDescent="0.3">
      <c r="A1440" s="1" t="s">
        <v>932</v>
      </c>
      <c r="B1440" t="str">
        <f>VLOOKUP(A1440,'Customer Names'!$A$2:$E$2336,5,)</f>
        <v xml:space="preserve">  Madeleine</v>
      </c>
      <c r="C1440">
        <f>VLOOKUP(A1440,'Medical Examinations'!$B$2:$K$2337,2,)</f>
        <v>33.1</v>
      </c>
      <c r="D1440">
        <f>VLOOKUP(A1440,'Medical Examinations'!$B$2:$K$2337,3,0)</f>
        <v>4.93</v>
      </c>
      <c r="E1440" t="str">
        <f>VLOOKUP(A1440,'Medical Examinations'!$B$2:$K$2336,4,0)</f>
        <v>No</v>
      </c>
      <c r="F1440" t="str">
        <f>VLOOKUP(A1440,'Medical Examinations'!$B$2:$K$2337,5,0)</f>
        <v>No</v>
      </c>
      <c r="G1440" t="str">
        <f>VLOOKUP(A1440,'Medical Examinations'!$B$2:$K$2337,6,0)</f>
        <v>No</v>
      </c>
      <c r="H1440">
        <f>VLOOKUP(A1440,'Medical Examinations'!$B$2:$K$2337,7,0)</f>
        <v>0</v>
      </c>
      <c r="I1440" t="str">
        <f>VLOOKUP(A1440,'Medical Examinations'!$B$2:$K$2337,8,0)</f>
        <v>No</v>
      </c>
      <c r="J1440" t="str">
        <f>VLOOKUP(A1440,'Medical Examinations'!$B$2:$K$2337,9,0)</f>
        <v>Obesity</v>
      </c>
      <c r="K1440" t="str">
        <f>VLOOKUP(A1440,'Medical Examinations'!$B$2:$K$2337,10,0)</f>
        <v>Normal</v>
      </c>
      <c r="L1440" s="14" t="e">
        <f>VLOOKUP(A1440,'Hospitalisation Details'!B1440:L3785,10,0)</f>
        <v>#N/A</v>
      </c>
      <c r="M1440">
        <f>VLOOKUP(A1440,'Hospitalisation Details'!$B$2:$L$2347,6,0)</f>
        <v>7345.08</v>
      </c>
      <c r="N1440" t="str">
        <f>VLOOKUP(A1440,'Hospitalisation Details'!$B$2:$L$2347,7,0)</f>
        <v>tier - 2</v>
      </c>
      <c r="O1440" t="str">
        <f>VLOOKUP(A1440,'Hospitalisation Details'!$B$2:$L$2347,8,0)</f>
        <v>tier - 1</v>
      </c>
      <c r="P1440" t="str">
        <f>VLOOKUP(A1440,'Hospitalisation Details'!$B$2:$L$2347,9,0)</f>
        <v>R1011</v>
      </c>
      <c r="Q1440">
        <f>VLOOKUP(A1440,'Hospitalisation Details'!$B$2:$L$2347,11,0)</f>
        <v>45</v>
      </c>
    </row>
    <row r="1441" spans="1:17" ht="15.6" x14ac:dyDescent="0.3">
      <c r="A1441" s="1" t="s">
        <v>931</v>
      </c>
      <c r="B1441" t="str">
        <f>VLOOKUP(A1441,'Customer Names'!$A$2:$E$2336,5,)</f>
        <v xml:space="preserve">  Nelly S</v>
      </c>
      <c r="C1441">
        <f>VLOOKUP(A1441,'Medical Examinations'!$B$2:$K$2337,2,)</f>
        <v>26.41</v>
      </c>
      <c r="D1441">
        <f>VLOOKUP(A1441,'Medical Examinations'!$B$2:$K$2337,3,0)</f>
        <v>7.32</v>
      </c>
      <c r="E1441" t="str">
        <f>VLOOKUP(A1441,'Medical Examinations'!$B$2:$K$2336,4,0)</f>
        <v>Yes</v>
      </c>
      <c r="F1441" t="str">
        <f>VLOOKUP(A1441,'Medical Examinations'!$B$2:$K$2337,5,0)</f>
        <v>No</v>
      </c>
      <c r="G1441" t="str">
        <f>VLOOKUP(A1441,'Medical Examinations'!$B$2:$K$2337,6,0)</f>
        <v>No</v>
      </c>
      <c r="H1441">
        <f>VLOOKUP(A1441,'Medical Examinations'!$B$2:$K$2337,7,0)</f>
        <v>1</v>
      </c>
      <c r="I1441" t="str">
        <f>VLOOKUP(A1441,'Medical Examinations'!$B$2:$K$2337,8,0)</f>
        <v>No</v>
      </c>
      <c r="J1441" t="str">
        <f>VLOOKUP(A1441,'Medical Examinations'!$B$2:$K$2337,9,0)</f>
        <v>Overweight</v>
      </c>
      <c r="K1441" t="str">
        <f>VLOOKUP(A1441,'Medical Examinations'!$B$2:$K$2337,10,0)</f>
        <v>Diabetes</v>
      </c>
      <c r="L1441" s="14" t="e">
        <f>VLOOKUP(A1441,'Hospitalisation Details'!B1441:L3786,10,0)</f>
        <v>#N/A</v>
      </c>
      <c r="M1441">
        <f>VLOOKUP(A1441,'Hospitalisation Details'!$B$2:$L$2347,6,0)</f>
        <v>7339.93</v>
      </c>
      <c r="N1441" t="str">
        <f>VLOOKUP(A1441,'Hospitalisation Details'!$B$2:$L$2347,7,0)</f>
        <v>tier - 2</v>
      </c>
      <c r="O1441" t="str">
        <f>VLOOKUP(A1441,'Hospitalisation Details'!$B$2:$L$2347,8,0)</f>
        <v>tier - 2</v>
      </c>
      <c r="P1441" t="str">
        <f>VLOOKUP(A1441,'Hospitalisation Details'!$B$2:$L$2347,9,0)</f>
        <v>R1012</v>
      </c>
      <c r="Q1441">
        <f>VLOOKUP(A1441,'Hospitalisation Details'!$B$2:$L$2347,11,0)</f>
        <v>36</v>
      </c>
    </row>
    <row r="1442" spans="1:17" ht="15.6" x14ac:dyDescent="0.3">
      <c r="A1442" s="1" t="s">
        <v>930</v>
      </c>
      <c r="B1442" t="str">
        <f>VLOOKUP(A1442,'Customer Names'!$A$2:$E$2336,5,)</f>
        <v xml:space="preserve">  Meredith S</v>
      </c>
      <c r="C1442">
        <f>VLOOKUP(A1442,'Medical Examinations'!$B$2:$K$2337,2,)</f>
        <v>29.9</v>
      </c>
      <c r="D1442">
        <f>VLOOKUP(A1442,'Medical Examinations'!$B$2:$K$2337,3,0)</f>
        <v>5.27</v>
      </c>
      <c r="E1442" t="str">
        <f>VLOOKUP(A1442,'Medical Examinations'!$B$2:$K$2336,4,0)</f>
        <v>No</v>
      </c>
      <c r="F1442" t="str">
        <f>VLOOKUP(A1442,'Medical Examinations'!$B$2:$K$2337,5,0)</f>
        <v>No</v>
      </c>
      <c r="G1442" t="str">
        <f>VLOOKUP(A1442,'Medical Examinations'!$B$2:$K$2337,6,0)</f>
        <v>Yes</v>
      </c>
      <c r="H1442">
        <f>VLOOKUP(A1442,'Medical Examinations'!$B$2:$K$2337,7,0)</f>
        <v>1</v>
      </c>
      <c r="I1442" t="str">
        <f>VLOOKUP(A1442,'Medical Examinations'!$B$2:$K$2337,8,0)</f>
        <v>No</v>
      </c>
      <c r="J1442" t="str">
        <f>VLOOKUP(A1442,'Medical Examinations'!$B$2:$K$2337,9,0)</f>
        <v>Overweight</v>
      </c>
      <c r="K1442" t="str">
        <f>VLOOKUP(A1442,'Medical Examinations'!$B$2:$K$2337,10,0)</f>
        <v>Normal</v>
      </c>
      <c r="L1442" s="14" t="e">
        <f>VLOOKUP(A1442,'Hospitalisation Details'!B1442:L3787,10,0)</f>
        <v>#N/A</v>
      </c>
      <c r="M1442">
        <f>VLOOKUP(A1442,'Hospitalisation Details'!$B$2:$L$2347,6,0)</f>
        <v>7337.75</v>
      </c>
      <c r="N1442" t="str">
        <f>VLOOKUP(A1442,'Hospitalisation Details'!$B$2:$L$2347,7,0)</f>
        <v>tier - 2</v>
      </c>
      <c r="O1442" t="str">
        <f>VLOOKUP(A1442,'Hospitalisation Details'!$B$2:$L$2347,8,0)</f>
        <v>tier - 3</v>
      </c>
      <c r="P1442" t="str">
        <f>VLOOKUP(A1442,'Hospitalisation Details'!$B$2:$L$2347,9,0)</f>
        <v>R1011</v>
      </c>
      <c r="Q1442">
        <f>VLOOKUP(A1442,'Hospitalisation Details'!$B$2:$L$2347,11,0)</f>
        <v>43</v>
      </c>
    </row>
    <row r="1443" spans="1:17" ht="15.6" x14ac:dyDescent="0.3">
      <c r="A1443" s="1" t="s">
        <v>929</v>
      </c>
      <c r="B1443" t="str">
        <f>VLOOKUP(A1443,'Customer Names'!$A$2:$E$2336,5,)</f>
        <v xml:space="preserve">  Kevin</v>
      </c>
      <c r="C1443">
        <f>VLOOKUP(A1443,'Medical Examinations'!$B$2:$K$2337,2,)</f>
        <v>25.24</v>
      </c>
      <c r="D1443">
        <f>VLOOKUP(A1443,'Medical Examinations'!$B$2:$K$2337,3,0)</f>
        <v>5.82</v>
      </c>
      <c r="E1443" t="str">
        <f>VLOOKUP(A1443,'Medical Examinations'!$B$2:$K$2336,4,0)</f>
        <v>No</v>
      </c>
      <c r="F1443" t="str">
        <f>VLOOKUP(A1443,'Medical Examinations'!$B$2:$K$2337,5,0)</f>
        <v>No</v>
      </c>
      <c r="G1443" t="str">
        <f>VLOOKUP(A1443,'Medical Examinations'!$B$2:$K$2337,6,0)</f>
        <v>No</v>
      </c>
      <c r="H1443">
        <f>VLOOKUP(A1443,'Medical Examinations'!$B$2:$K$2337,7,0)</f>
        <v>1</v>
      </c>
      <c r="I1443" t="str">
        <f>VLOOKUP(A1443,'Medical Examinations'!$B$2:$K$2337,8,0)</f>
        <v>No</v>
      </c>
      <c r="J1443" t="str">
        <f>VLOOKUP(A1443,'Medical Examinations'!$B$2:$K$2337,9,0)</f>
        <v>Overweight</v>
      </c>
      <c r="K1443" t="str">
        <f>VLOOKUP(A1443,'Medical Examinations'!$B$2:$K$2337,10,0)</f>
        <v>Prediabetes</v>
      </c>
      <c r="L1443" s="14" t="e">
        <f>VLOOKUP(A1443,'Hospitalisation Details'!B1443:L3788,10,0)</f>
        <v>#N/A</v>
      </c>
      <c r="M1443">
        <f>VLOOKUP(A1443,'Hospitalisation Details'!$B$2:$L$2347,6,0)</f>
        <v>7325.47</v>
      </c>
      <c r="N1443" t="str">
        <f>VLOOKUP(A1443,'Hospitalisation Details'!$B$2:$L$2347,7,0)</f>
        <v>tier - 2</v>
      </c>
      <c r="O1443" t="str">
        <f>VLOOKUP(A1443,'Hospitalisation Details'!$B$2:$L$2347,8,0)</f>
        <v>tier - 1</v>
      </c>
      <c r="P1443" t="str">
        <f>VLOOKUP(A1443,'Hospitalisation Details'!$B$2:$L$2347,9,0)</f>
        <v>R1012</v>
      </c>
      <c r="Q1443">
        <f>VLOOKUP(A1443,'Hospitalisation Details'!$B$2:$L$2347,11,0)</f>
        <v>38</v>
      </c>
    </row>
    <row r="1444" spans="1:17" ht="15.6" x14ac:dyDescent="0.3">
      <c r="A1444" s="1" t="s">
        <v>928</v>
      </c>
      <c r="B1444" t="str">
        <f>VLOOKUP(A1444,'Customer Names'!$A$2:$E$2336,5,)</f>
        <v xml:space="preserve">  Lisa</v>
      </c>
      <c r="C1444">
        <f>VLOOKUP(A1444,'Medical Examinations'!$B$2:$K$2337,2,)</f>
        <v>25.08</v>
      </c>
      <c r="D1444">
        <f>VLOOKUP(A1444,'Medical Examinations'!$B$2:$K$2337,3,0)</f>
        <v>5.8</v>
      </c>
      <c r="E1444" t="str">
        <f>VLOOKUP(A1444,'Medical Examinations'!$B$2:$K$2336,4,0)</f>
        <v>No</v>
      </c>
      <c r="F1444" t="str">
        <f>VLOOKUP(A1444,'Medical Examinations'!$B$2:$K$2337,5,0)</f>
        <v>No</v>
      </c>
      <c r="G1444" t="str">
        <f>VLOOKUP(A1444,'Medical Examinations'!$B$2:$K$2337,6,0)</f>
        <v>Yes</v>
      </c>
      <c r="H1444">
        <f>VLOOKUP(A1444,'Medical Examinations'!$B$2:$K$2337,7,0)</f>
        <v>1</v>
      </c>
      <c r="I1444" t="str">
        <f>VLOOKUP(A1444,'Medical Examinations'!$B$2:$K$2337,8,0)</f>
        <v>No</v>
      </c>
      <c r="J1444" t="str">
        <f>VLOOKUP(A1444,'Medical Examinations'!$B$2:$K$2337,9,0)</f>
        <v>Overweight</v>
      </c>
      <c r="K1444" t="str">
        <f>VLOOKUP(A1444,'Medical Examinations'!$B$2:$K$2337,10,0)</f>
        <v>Prediabetes</v>
      </c>
      <c r="L1444" s="14" t="e">
        <f>VLOOKUP(A1444,'Hospitalisation Details'!B1444:L3789,10,0)</f>
        <v>#N/A</v>
      </c>
      <c r="M1444">
        <f>VLOOKUP(A1444,'Hospitalisation Details'!$B$2:$L$2347,6,0)</f>
        <v>7325.05</v>
      </c>
      <c r="N1444" t="str">
        <f>VLOOKUP(A1444,'Hospitalisation Details'!$B$2:$L$2347,7,0)</f>
        <v>tier - 2</v>
      </c>
      <c r="O1444" t="str">
        <f>VLOOKUP(A1444,'Hospitalisation Details'!$B$2:$L$2347,8,0)</f>
        <v>tier - 3</v>
      </c>
      <c r="P1444" t="str">
        <f>VLOOKUP(A1444,'Hospitalisation Details'!$B$2:$L$2347,9,0)</f>
        <v>R1024</v>
      </c>
      <c r="Q1444">
        <f>VLOOKUP(A1444,'Hospitalisation Details'!$B$2:$L$2347,11,0)</f>
        <v>43</v>
      </c>
    </row>
    <row r="1445" spans="1:17" ht="15.6" x14ac:dyDescent="0.3">
      <c r="A1445" s="1" t="s">
        <v>927</v>
      </c>
      <c r="B1445" t="str">
        <f>VLOOKUP(A1445,'Customer Names'!$A$2:$E$2336,5,)</f>
        <v xml:space="preserve">  Katherine A</v>
      </c>
      <c r="C1445">
        <f>VLOOKUP(A1445,'Medical Examinations'!$B$2:$K$2337,2,)</f>
        <v>29.164999999999999</v>
      </c>
      <c r="D1445">
        <f>VLOOKUP(A1445,'Medical Examinations'!$B$2:$K$2337,3,0)</f>
        <v>4.87</v>
      </c>
      <c r="E1445" t="str">
        <f>VLOOKUP(A1445,'Medical Examinations'!$B$2:$K$2336,4,0)</f>
        <v>No</v>
      </c>
      <c r="F1445" t="str">
        <f>VLOOKUP(A1445,'Medical Examinations'!$B$2:$K$2337,5,0)</f>
        <v>yes</v>
      </c>
      <c r="G1445" t="str">
        <f>VLOOKUP(A1445,'Medical Examinations'!$B$2:$K$2337,6,0)</f>
        <v>No</v>
      </c>
      <c r="H1445">
        <f>VLOOKUP(A1445,'Medical Examinations'!$B$2:$K$2337,7,0)</f>
        <v>1</v>
      </c>
      <c r="I1445" t="str">
        <f>VLOOKUP(A1445,'Medical Examinations'!$B$2:$K$2337,8,0)</f>
        <v>No</v>
      </c>
      <c r="J1445" t="str">
        <f>VLOOKUP(A1445,'Medical Examinations'!$B$2:$K$2337,9,0)</f>
        <v>Overweight</v>
      </c>
      <c r="K1445" t="str">
        <f>VLOOKUP(A1445,'Medical Examinations'!$B$2:$K$2337,10,0)</f>
        <v>Normal</v>
      </c>
      <c r="L1445" s="14" t="e">
        <f>VLOOKUP(A1445,'Hospitalisation Details'!B1445:L3790,10,0)</f>
        <v>#N/A</v>
      </c>
      <c r="M1445">
        <f>VLOOKUP(A1445,'Hospitalisation Details'!$B$2:$L$2347,6,0)</f>
        <v>7323.73</v>
      </c>
      <c r="N1445" t="str">
        <f>VLOOKUP(A1445,'Hospitalisation Details'!$B$2:$L$2347,7,0)</f>
        <v>tier - 2</v>
      </c>
      <c r="O1445" t="str">
        <f>VLOOKUP(A1445,'Hospitalisation Details'!$B$2:$L$2347,8,0)</f>
        <v>tier - 2</v>
      </c>
      <c r="P1445" t="str">
        <f>VLOOKUP(A1445,'Hospitalisation Details'!$B$2:$L$2347,9,0)</f>
        <v>R1024</v>
      </c>
      <c r="Q1445">
        <f>VLOOKUP(A1445,'Hospitalisation Details'!$B$2:$L$2347,11,0)</f>
        <v>18</v>
      </c>
    </row>
    <row r="1446" spans="1:17" ht="15.6" x14ac:dyDescent="0.3">
      <c r="A1446" s="1" t="s">
        <v>926</v>
      </c>
      <c r="B1446" t="str">
        <f>VLOOKUP(A1446,'Customer Names'!$A$2:$E$2336,5,)</f>
        <v xml:space="preserve">  Steve</v>
      </c>
      <c r="C1446">
        <f>VLOOKUP(A1446,'Medical Examinations'!$B$2:$K$2337,2,)</f>
        <v>15.05</v>
      </c>
      <c r="D1446">
        <f>VLOOKUP(A1446,'Medical Examinations'!$B$2:$K$2337,3,0)</f>
        <v>8.1199999999999992</v>
      </c>
      <c r="E1446" t="str">
        <f>VLOOKUP(A1446,'Medical Examinations'!$B$2:$K$2336,4,0)</f>
        <v>No</v>
      </c>
      <c r="F1446" t="str">
        <f>VLOOKUP(A1446,'Medical Examinations'!$B$2:$K$2337,5,0)</f>
        <v>No</v>
      </c>
      <c r="G1446" t="str">
        <f>VLOOKUP(A1446,'Medical Examinations'!$B$2:$K$2337,6,0)</f>
        <v>No</v>
      </c>
      <c r="H1446">
        <f>VLOOKUP(A1446,'Medical Examinations'!$B$2:$K$2337,7,0)</f>
        <v>0</v>
      </c>
      <c r="I1446" t="str">
        <f>VLOOKUP(A1446,'Medical Examinations'!$B$2:$K$2337,8,0)</f>
        <v>No</v>
      </c>
      <c r="J1446" t="str">
        <f>VLOOKUP(A1446,'Medical Examinations'!$B$2:$K$2337,9,0)</f>
        <v>Underweight</v>
      </c>
      <c r="K1446" t="str">
        <f>VLOOKUP(A1446,'Medical Examinations'!$B$2:$K$2337,10,0)</f>
        <v>Diabetes</v>
      </c>
      <c r="L1446" s="14" t="e">
        <f>VLOOKUP(A1446,'Hospitalisation Details'!B1446:L3791,10,0)</f>
        <v>#N/A</v>
      </c>
      <c r="M1446">
        <f>VLOOKUP(A1446,'Hospitalisation Details'!$B$2:$L$2347,6,0)</f>
        <v>7322.86</v>
      </c>
      <c r="N1446" t="str">
        <f>VLOOKUP(A1446,'Hospitalisation Details'!$B$2:$L$2347,7,0)</f>
        <v>tier - 3</v>
      </c>
      <c r="O1446" t="str">
        <f>VLOOKUP(A1446,'Hospitalisation Details'!$B$2:$L$2347,8,0)</f>
        <v>tier - 3</v>
      </c>
      <c r="P1446" t="str">
        <f>VLOOKUP(A1446,'Hospitalisation Details'!$B$2:$L$2347,9,0)</f>
        <v>R1012</v>
      </c>
      <c r="Q1446">
        <f>VLOOKUP(A1446,'Hospitalisation Details'!$B$2:$L$2347,11,0)</f>
        <v>57</v>
      </c>
    </row>
    <row r="1447" spans="1:17" ht="15.6" x14ac:dyDescent="0.3">
      <c r="A1447" s="1" t="s">
        <v>925</v>
      </c>
      <c r="B1447" t="str">
        <f>VLOOKUP(A1447,'Customer Names'!$A$2:$E$2336,5,)</f>
        <v xml:space="preserve">  Kate L</v>
      </c>
      <c r="C1447">
        <f>VLOOKUP(A1447,'Medical Examinations'!$B$2:$K$2337,2,)</f>
        <v>19.95</v>
      </c>
      <c r="D1447">
        <f>VLOOKUP(A1447,'Medical Examinations'!$B$2:$K$2337,3,0)</f>
        <v>4.3600000000000003</v>
      </c>
      <c r="E1447" t="str">
        <f>VLOOKUP(A1447,'Medical Examinations'!$B$2:$K$2336,4,0)</f>
        <v>No</v>
      </c>
      <c r="F1447" t="str">
        <f>VLOOKUP(A1447,'Medical Examinations'!$B$2:$K$2337,5,0)</f>
        <v>No</v>
      </c>
      <c r="G1447" t="str">
        <f>VLOOKUP(A1447,'Medical Examinations'!$B$2:$K$2337,6,0)</f>
        <v>No</v>
      </c>
      <c r="H1447">
        <f>VLOOKUP(A1447,'Medical Examinations'!$B$2:$K$2337,7,0)</f>
        <v>2</v>
      </c>
      <c r="I1447" t="str">
        <f>VLOOKUP(A1447,'Medical Examinations'!$B$2:$K$2337,8,0)</f>
        <v>No</v>
      </c>
      <c r="J1447" t="str">
        <f>VLOOKUP(A1447,'Medical Examinations'!$B$2:$K$2337,9,0)</f>
        <v>Normal Weight</v>
      </c>
      <c r="K1447" t="str">
        <f>VLOOKUP(A1447,'Medical Examinations'!$B$2:$K$2337,10,0)</f>
        <v>Normal</v>
      </c>
      <c r="L1447" s="14" t="e">
        <f>VLOOKUP(A1447,'Hospitalisation Details'!B1447:L3792,10,0)</f>
        <v>#N/A</v>
      </c>
      <c r="M1447">
        <f>VLOOKUP(A1447,'Hospitalisation Details'!$B$2:$L$2347,6,0)</f>
        <v>7318.22</v>
      </c>
      <c r="N1447" t="str">
        <f>VLOOKUP(A1447,'Hospitalisation Details'!$B$2:$L$2347,7,0)</f>
        <v>tier - 2</v>
      </c>
      <c r="O1447" t="str">
        <f>VLOOKUP(A1447,'Hospitalisation Details'!$B$2:$L$2347,8,0)</f>
        <v>tier - 3</v>
      </c>
      <c r="P1447" t="str">
        <f>VLOOKUP(A1447,'Hospitalisation Details'!$B$2:$L$2347,9,0)</f>
        <v>R1012</v>
      </c>
      <c r="Q1447">
        <f>VLOOKUP(A1447,'Hospitalisation Details'!$B$2:$L$2347,11,0)</f>
        <v>50</v>
      </c>
    </row>
    <row r="1448" spans="1:17" ht="15.6" x14ac:dyDescent="0.3">
      <c r="A1448" s="1" t="s">
        <v>924</v>
      </c>
      <c r="B1448" t="str">
        <f>VLOOKUP(A1448,'Customer Names'!$A$2:$E$2336,5,)</f>
        <v xml:space="preserve">  Beth</v>
      </c>
      <c r="C1448">
        <f>VLOOKUP(A1448,'Medical Examinations'!$B$2:$K$2337,2,)</f>
        <v>16.66</v>
      </c>
      <c r="D1448">
        <f>VLOOKUP(A1448,'Medical Examinations'!$B$2:$K$2337,3,0)</f>
        <v>9.16</v>
      </c>
      <c r="E1448" t="str">
        <f>VLOOKUP(A1448,'Medical Examinations'!$B$2:$K$2336,4,0)</f>
        <v>No</v>
      </c>
      <c r="F1448" t="str">
        <f>VLOOKUP(A1448,'Medical Examinations'!$B$2:$K$2337,5,0)</f>
        <v>No</v>
      </c>
      <c r="G1448" t="str">
        <f>VLOOKUP(A1448,'Medical Examinations'!$B$2:$K$2337,6,0)</f>
        <v>No</v>
      </c>
      <c r="H1448">
        <f>VLOOKUP(A1448,'Medical Examinations'!$B$2:$K$2337,7,0)</f>
        <v>0</v>
      </c>
      <c r="I1448" t="str">
        <f>VLOOKUP(A1448,'Medical Examinations'!$B$2:$K$2337,8,0)</f>
        <v>No</v>
      </c>
      <c r="J1448" t="str">
        <f>VLOOKUP(A1448,'Medical Examinations'!$B$2:$K$2337,9,0)</f>
        <v>Underweight</v>
      </c>
      <c r="K1448" t="str">
        <f>VLOOKUP(A1448,'Medical Examinations'!$B$2:$K$2337,10,0)</f>
        <v>Diabetes</v>
      </c>
      <c r="L1448" s="14" t="e">
        <f>VLOOKUP(A1448,'Hospitalisation Details'!B1448:L3793,10,0)</f>
        <v>#N/A</v>
      </c>
      <c r="M1448">
        <f>VLOOKUP(A1448,'Hospitalisation Details'!$B$2:$L$2347,6,0)</f>
        <v>7318.21</v>
      </c>
      <c r="N1448" t="str">
        <f>VLOOKUP(A1448,'Hospitalisation Details'!$B$2:$L$2347,7,0)</f>
        <v>tier - 3</v>
      </c>
      <c r="O1448" t="str">
        <f>VLOOKUP(A1448,'Hospitalisation Details'!$B$2:$L$2347,8,0)</f>
        <v>tier - 1</v>
      </c>
      <c r="P1448" t="str">
        <f>VLOOKUP(A1448,'Hospitalisation Details'!$B$2:$L$2347,9,0)</f>
        <v>R1013</v>
      </c>
      <c r="Q1448">
        <f>VLOOKUP(A1448,'Hospitalisation Details'!$B$2:$L$2347,11,0)</f>
        <v>57</v>
      </c>
    </row>
    <row r="1449" spans="1:17" ht="15.6" x14ac:dyDescent="0.3">
      <c r="A1449" s="1" t="s">
        <v>923</v>
      </c>
      <c r="B1449" t="str">
        <f>VLOOKUP(A1449,'Customer Names'!$A$2:$E$2336,5,)</f>
        <v xml:space="preserve">  Katharine</v>
      </c>
      <c r="C1449">
        <f>VLOOKUP(A1449,'Medical Examinations'!$B$2:$K$2337,2,)</f>
        <v>16.62</v>
      </c>
      <c r="D1449">
        <f>VLOOKUP(A1449,'Medical Examinations'!$B$2:$K$2337,3,0)</f>
        <v>9.14</v>
      </c>
      <c r="E1449" t="str">
        <f>VLOOKUP(A1449,'Medical Examinations'!$B$2:$K$2336,4,0)</f>
        <v>No</v>
      </c>
      <c r="F1449" t="str">
        <f>VLOOKUP(A1449,'Medical Examinations'!$B$2:$K$2337,5,0)</f>
        <v>No</v>
      </c>
      <c r="G1449" t="str">
        <f>VLOOKUP(A1449,'Medical Examinations'!$B$2:$K$2337,6,0)</f>
        <v>No</v>
      </c>
      <c r="H1449">
        <f>VLOOKUP(A1449,'Medical Examinations'!$B$2:$K$2337,7,0)</f>
        <v>0</v>
      </c>
      <c r="I1449" t="str">
        <f>VLOOKUP(A1449,'Medical Examinations'!$B$2:$K$2337,8,0)</f>
        <v>No</v>
      </c>
      <c r="J1449" t="str">
        <f>VLOOKUP(A1449,'Medical Examinations'!$B$2:$K$2337,9,0)</f>
        <v>Underweight</v>
      </c>
      <c r="K1449" t="str">
        <f>VLOOKUP(A1449,'Medical Examinations'!$B$2:$K$2337,10,0)</f>
        <v>Diabetes</v>
      </c>
      <c r="L1449" s="14" t="e">
        <f>VLOOKUP(A1449,'Hospitalisation Details'!B1449:L3794,10,0)</f>
        <v>#N/A</v>
      </c>
      <c r="M1449">
        <f>VLOOKUP(A1449,'Hospitalisation Details'!$B$2:$L$2347,6,0)</f>
        <v>7304.65</v>
      </c>
      <c r="N1449" t="str">
        <f>VLOOKUP(A1449,'Hospitalisation Details'!$B$2:$L$2347,7,0)</f>
        <v>tier - 3</v>
      </c>
      <c r="O1449" t="str">
        <f>VLOOKUP(A1449,'Hospitalisation Details'!$B$2:$L$2347,8,0)</f>
        <v>tier - 3</v>
      </c>
      <c r="P1449" t="str">
        <f>VLOOKUP(A1449,'Hospitalisation Details'!$B$2:$L$2347,9,0)</f>
        <v>R1013</v>
      </c>
      <c r="Q1449">
        <f>VLOOKUP(A1449,'Hospitalisation Details'!$B$2:$L$2347,11,0)</f>
        <v>58</v>
      </c>
    </row>
    <row r="1450" spans="1:17" ht="15.6" x14ac:dyDescent="0.3">
      <c r="A1450" s="1" t="s">
        <v>922</v>
      </c>
      <c r="B1450" t="str">
        <f>VLOOKUP(A1450,'Customer Names'!$A$2:$E$2336,5,)</f>
        <v xml:space="preserve">  Heather L</v>
      </c>
      <c r="C1450">
        <f>VLOOKUP(A1450,'Medical Examinations'!$B$2:$K$2337,2,)</f>
        <v>15.36</v>
      </c>
      <c r="D1450">
        <f>VLOOKUP(A1450,'Medical Examinations'!$B$2:$K$2337,3,0)</f>
        <v>5.49</v>
      </c>
      <c r="E1450" t="str">
        <f>VLOOKUP(A1450,'Medical Examinations'!$B$2:$K$2336,4,0)</f>
        <v>Yes</v>
      </c>
      <c r="F1450" t="str">
        <f>VLOOKUP(A1450,'Medical Examinations'!$B$2:$K$2337,5,0)</f>
        <v>No</v>
      </c>
      <c r="G1450" t="str">
        <f>VLOOKUP(A1450,'Medical Examinations'!$B$2:$K$2337,6,0)</f>
        <v>No</v>
      </c>
      <c r="H1450">
        <f>VLOOKUP(A1450,'Medical Examinations'!$B$2:$K$2337,7,0)</f>
        <v>2</v>
      </c>
      <c r="I1450" t="str">
        <f>VLOOKUP(A1450,'Medical Examinations'!$B$2:$K$2337,8,0)</f>
        <v>No</v>
      </c>
      <c r="J1450" t="str">
        <f>VLOOKUP(A1450,'Medical Examinations'!$B$2:$K$2337,9,0)</f>
        <v>Underweight</v>
      </c>
      <c r="K1450" t="str">
        <f>VLOOKUP(A1450,'Medical Examinations'!$B$2:$K$2337,10,0)</f>
        <v>Normal</v>
      </c>
      <c r="L1450" s="14" t="e">
        <f>VLOOKUP(A1450,'Hospitalisation Details'!B1450:L3795,10,0)</f>
        <v>#N/A</v>
      </c>
      <c r="M1450">
        <f>VLOOKUP(A1450,'Hospitalisation Details'!$B$2:$L$2347,6,0)</f>
        <v>7302.46</v>
      </c>
      <c r="N1450" t="str">
        <f>VLOOKUP(A1450,'Hospitalisation Details'!$B$2:$L$2347,7,0)</f>
        <v>tier - 3</v>
      </c>
      <c r="O1450" t="str">
        <f>VLOOKUP(A1450,'Hospitalisation Details'!$B$2:$L$2347,8,0)</f>
        <v>tier - 1</v>
      </c>
      <c r="P1450" t="str">
        <f>VLOOKUP(A1450,'Hospitalisation Details'!$B$2:$L$2347,9,0)</f>
        <v>R1012</v>
      </c>
      <c r="Q1450">
        <f>VLOOKUP(A1450,'Hospitalisation Details'!$B$2:$L$2347,11,0)</f>
        <v>56</v>
      </c>
    </row>
    <row r="1451" spans="1:17" ht="15.6" x14ac:dyDescent="0.3">
      <c r="A1451" s="1" t="s">
        <v>921</v>
      </c>
      <c r="B1451" t="str">
        <f>VLOOKUP(A1451,'Customer Names'!$A$2:$E$2336,5,)</f>
        <v xml:space="preserve">  Desiree</v>
      </c>
      <c r="C1451">
        <f>VLOOKUP(A1451,'Medical Examinations'!$B$2:$K$2337,2,)</f>
        <v>27.74</v>
      </c>
      <c r="D1451">
        <f>VLOOKUP(A1451,'Medical Examinations'!$B$2:$K$2337,3,0)</f>
        <v>5.96</v>
      </c>
      <c r="E1451" t="str">
        <f>VLOOKUP(A1451,'Medical Examinations'!$B$2:$K$2336,4,0)</f>
        <v>Yes</v>
      </c>
      <c r="F1451" t="str">
        <f>VLOOKUP(A1451,'Medical Examinations'!$B$2:$K$2337,5,0)</f>
        <v>No</v>
      </c>
      <c r="G1451" t="str">
        <f>VLOOKUP(A1451,'Medical Examinations'!$B$2:$K$2337,6,0)</f>
        <v>No</v>
      </c>
      <c r="H1451">
        <f>VLOOKUP(A1451,'Medical Examinations'!$B$2:$K$2337,7,0)</f>
        <v>0</v>
      </c>
      <c r="I1451" t="str">
        <f>VLOOKUP(A1451,'Medical Examinations'!$B$2:$K$2337,8,0)</f>
        <v>No</v>
      </c>
      <c r="J1451" t="str">
        <f>VLOOKUP(A1451,'Medical Examinations'!$B$2:$K$2337,9,0)</f>
        <v>Overweight</v>
      </c>
      <c r="K1451" t="str">
        <f>VLOOKUP(A1451,'Medical Examinations'!$B$2:$K$2337,10,0)</f>
        <v>Prediabetes</v>
      </c>
      <c r="L1451" s="14" t="e">
        <f>VLOOKUP(A1451,'Hospitalisation Details'!B1451:L3796,10,0)</f>
        <v>#N/A</v>
      </c>
      <c r="M1451">
        <f>VLOOKUP(A1451,'Hospitalisation Details'!$B$2:$L$2347,6,0)</f>
        <v>7281.51</v>
      </c>
      <c r="N1451" t="str">
        <f>VLOOKUP(A1451,'Hospitalisation Details'!$B$2:$L$2347,7,0)</f>
        <v>tier - 2</v>
      </c>
      <c r="O1451" t="str">
        <f>VLOOKUP(A1451,'Hospitalisation Details'!$B$2:$L$2347,8,0)</f>
        <v>tier - 1</v>
      </c>
      <c r="P1451" t="str">
        <f>VLOOKUP(A1451,'Hospitalisation Details'!$B$2:$L$2347,9,0)</f>
        <v>R1012</v>
      </c>
      <c r="Q1451">
        <f>VLOOKUP(A1451,'Hospitalisation Details'!$B$2:$L$2347,11,0)</f>
        <v>37</v>
      </c>
    </row>
    <row r="1452" spans="1:17" ht="15.6" x14ac:dyDescent="0.3">
      <c r="A1452" s="1" t="s">
        <v>920</v>
      </c>
      <c r="B1452" t="str">
        <f>VLOOKUP(A1452,'Customer Names'!$A$2:$E$2336,5,)</f>
        <v xml:space="preserve">  Peter B</v>
      </c>
      <c r="C1452">
        <f>VLOOKUP(A1452,'Medical Examinations'!$B$2:$K$2337,2,)</f>
        <v>22.44</v>
      </c>
      <c r="D1452">
        <f>VLOOKUP(A1452,'Medical Examinations'!$B$2:$K$2337,3,0)</f>
        <v>4.62</v>
      </c>
      <c r="E1452" t="str">
        <f>VLOOKUP(A1452,'Medical Examinations'!$B$2:$K$2336,4,0)</f>
        <v>Yes</v>
      </c>
      <c r="F1452" t="str">
        <f>VLOOKUP(A1452,'Medical Examinations'!$B$2:$K$2337,5,0)</f>
        <v>No</v>
      </c>
      <c r="G1452" t="str">
        <f>VLOOKUP(A1452,'Medical Examinations'!$B$2:$K$2337,6,0)</f>
        <v>No</v>
      </c>
      <c r="H1452">
        <f>VLOOKUP(A1452,'Medical Examinations'!$B$2:$K$2337,7,0)</f>
        <v>0</v>
      </c>
      <c r="I1452" t="str">
        <f>VLOOKUP(A1452,'Medical Examinations'!$B$2:$K$2337,8,0)</f>
        <v>No</v>
      </c>
      <c r="J1452" t="str">
        <f>VLOOKUP(A1452,'Medical Examinations'!$B$2:$K$2337,9,0)</f>
        <v>Normal Weight</v>
      </c>
      <c r="K1452" t="str">
        <f>VLOOKUP(A1452,'Medical Examinations'!$B$2:$K$2337,10,0)</f>
        <v>Normal</v>
      </c>
      <c r="L1452" s="14" t="e">
        <f>VLOOKUP(A1452,'Hospitalisation Details'!B1452:L3797,10,0)</f>
        <v>#N/A</v>
      </c>
      <c r="M1452">
        <f>VLOOKUP(A1452,'Hospitalisation Details'!$B$2:$L$2347,6,0)</f>
        <v>7273.02</v>
      </c>
      <c r="N1452" t="str">
        <f>VLOOKUP(A1452,'Hospitalisation Details'!$B$2:$L$2347,7,0)</f>
        <v>tier - 2</v>
      </c>
      <c r="O1452" t="str">
        <f>VLOOKUP(A1452,'Hospitalisation Details'!$B$2:$L$2347,8,0)</f>
        <v>tier - 1</v>
      </c>
      <c r="P1452" t="str">
        <f>VLOOKUP(A1452,'Hospitalisation Details'!$B$2:$L$2347,9,0)</f>
        <v>R1013</v>
      </c>
      <c r="Q1452">
        <f>VLOOKUP(A1452,'Hospitalisation Details'!$B$2:$L$2347,11,0)</f>
        <v>46</v>
      </c>
    </row>
    <row r="1453" spans="1:17" ht="15.6" x14ac:dyDescent="0.3">
      <c r="A1453" s="1" t="s">
        <v>919</v>
      </c>
      <c r="B1453" t="str">
        <f>VLOOKUP(A1453,'Customer Names'!$A$2:$E$2336,5,)</f>
        <v xml:space="preserve">  Adam</v>
      </c>
      <c r="C1453">
        <f>VLOOKUP(A1453,'Medical Examinations'!$B$2:$K$2337,2,)</f>
        <v>37.049999999999997</v>
      </c>
      <c r="D1453">
        <f>VLOOKUP(A1453,'Medical Examinations'!$B$2:$K$2337,3,0)</f>
        <v>9.9600000000000009</v>
      </c>
      <c r="E1453" t="str">
        <f>VLOOKUP(A1453,'Medical Examinations'!$B$2:$K$2336,4,0)</f>
        <v>Yes</v>
      </c>
      <c r="F1453" t="str">
        <f>VLOOKUP(A1453,'Medical Examinations'!$B$2:$K$2337,5,0)</f>
        <v>No</v>
      </c>
      <c r="G1453" t="str">
        <f>VLOOKUP(A1453,'Medical Examinations'!$B$2:$K$2337,6,0)</f>
        <v>No</v>
      </c>
      <c r="H1453">
        <f>VLOOKUP(A1453,'Medical Examinations'!$B$2:$K$2337,7,0)</f>
        <v>0</v>
      </c>
      <c r="I1453" t="str">
        <f>VLOOKUP(A1453,'Medical Examinations'!$B$2:$K$2337,8,0)</f>
        <v>No</v>
      </c>
      <c r="J1453" t="str">
        <f>VLOOKUP(A1453,'Medical Examinations'!$B$2:$K$2337,9,0)</f>
        <v>Obesity</v>
      </c>
      <c r="K1453" t="str">
        <f>VLOOKUP(A1453,'Medical Examinations'!$B$2:$K$2337,10,0)</f>
        <v>Diabetes</v>
      </c>
      <c r="L1453" s="14" t="e">
        <f>VLOOKUP(A1453,'Hospitalisation Details'!B1453:L3798,10,0)</f>
        <v>#N/A</v>
      </c>
      <c r="M1453">
        <f>VLOOKUP(A1453,'Hospitalisation Details'!$B$2:$L$2347,6,0)</f>
        <v>7265.7</v>
      </c>
      <c r="N1453" t="str">
        <f>VLOOKUP(A1453,'Hospitalisation Details'!$B$2:$L$2347,7,0)</f>
        <v>tier - 3</v>
      </c>
      <c r="O1453" t="str">
        <f>VLOOKUP(A1453,'Hospitalisation Details'!$B$2:$L$2347,8,0)</f>
        <v>tier - 3</v>
      </c>
      <c r="P1453" t="str">
        <f>VLOOKUP(A1453,'Hospitalisation Details'!$B$2:$L$2347,9,0)</f>
        <v>R1012</v>
      </c>
      <c r="Q1453">
        <f>VLOOKUP(A1453,'Hospitalisation Details'!$B$2:$L$2347,11,0)</f>
        <v>41</v>
      </c>
    </row>
    <row r="1454" spans="1:17" ht="15.6" x14ac:dyDescent="0.3">
      <c r="A1454" s="1" t="s">
        <v>918</v>
      </c>
      <c r="B1454" t="str">
        <f>VLOOKUP(A1454,'Customer Names'!$A$2:$E$2336,5,)</f>
        <v xml:space="preserve">  Jeremy J</v>
      </c>
      <c r="C1454">
        <f>VLOOKUP(A1454,'Medical Examinations'!$B$2:$K$2337,2,)</f>
        <v>22.95</v>
      </c>
      <c r="D1454">
        <f>VLOOKUP(A1454,'Medical Examinations'!$B$2:$K$2337,3,0)</f>
        <v>10.53</v>
      </c>
      <c r="E1454" t="str">
        <f>VLOOKUP(A1454,'Medical Examinations'!$B$2:$K$2336,4,0)</f>
        <v>No</v>
      </c>
      <c r="F1454" t="str">
        <f>VLOOKUP(A1454,'Medical Examinations'!$B$2:$K$2337,5,0)</f>
        <v>No</v>
      </c>
      <c r="G1454" t="str">
        <f>VLOOKUP(A1454,'Medical Examinations'!$B$2:$K$2337,6,0)</f>
        <v>No</v>
      </c>
      <c r="H1454">
        <f>VLOOKUP(A1454,'Medical Examinations'!$B$2:$K$2337,7,0)</f>
        <v>2</v>
      </c>
      <c r="I1454" t="str">
        <f>VLOOKUP(A1454,'Medical Examinations'!$B$2:$K$2337,8,0)</f>
        <v>No</v>
      </c>
      <c r="J1454" t="str">
        <f>VLOOKUP(A1454,'Medical Examinations'!$B$2:$K$2337,9,0)</f>
        <v>Normal Weight</v>
      </c>
      <c r="K1454" t="str">
        <f>VLOOKUP(A1454,'Medical Examinations'!$B$2:$K$2337,10,0)</f>
        <v>Diabetes</v>
      </c>
      <c r="L1454" s="14" t="e">
        <f>VLOOKUP(A1454,'Hospitalisation Details'!B1454:L3799,10,0)</f>
        <v>#N/A</v>
      </c>
      <c r="M1454">
        <f>VLOOKUP(A1454,'Hospitalisation Details'!$B$2:$L$2347,6,0)</f>
        <v>7265.58</v>
      </c>
      <c r="N1454" t="str">
        <f>VLOOKUP(A1454,'Hospitalisation Details'!$B$2:$L$2347,7,0)</f>
        <v>tier - 2</v>
      </c>
      <c r="O1454" t="str">
        <f>VLOOKUP(A1454,'Hospitalisation Details'!$B$2:$L$2347,8,0)</f>
        <v>tier - 2</v>
      </c>
      <c r="P1454" t="str">
        <f>VLOOKUP(A1454,'Hospitalisation Details'!$B$2:$L$2347,9,0)</f>
        <v>R1013</v>
      </c>
      <c r="Q1454">
        <f>VLOOKUP(A1454,'Hospitalisation Details'!$B$2:$L$2347,11,0)</f>
        <v>49</v>
      </c>
    </row>
    <row r="1455" spans="1:17" ht="15.6" x14ac:dyDescent="0.3">
      <c r="A1455" s="1" t="s">
        <v>917</v>
      </c>
      <c r="B1455" t="str">
        <f>VLOOKUP(A1455,'Customer Names'!$A$2:$E$2336,5,)</f>
        <v xml:space="preserve">  Adam C</v>
      </c>
      <c r="C1455">
        <f>VLOOKUP(A1455,'Medical Examinations'!$B$2:$K$2337,2,)</f>
        <v>34.200000000000003</v>
      </c>
      <c r="D1455">
        <f>VLOOKUP(A1455,'Medical Examinations'!$B$2:$K$2337,3,0)</f>
        <v>6.69</v>
      </c>
      <c r="E1455" t="str">
        <f>VLOOKUP(A1455,'Medical Examinations'!$B$2:$K$2336,4,0)</f>
        <v>Yes</v>
      </c>
      <c r="F1455" t="str">
        <f>VLOOKUP(A1455,'Medical Examinations'!$B$2:$K$2337,5,0)</f>
        <v>No</v>
      </c>
      <c r="G1455" t="str">
        <f>VLOOKUP(A1455,'Medical Examinations'!$B$2:$K$2337,6,0)</f>
        <v>No</v>
      </c>
      <c r="H1455">
        <f>VLOOKUP(A1455,'Medical Examinations'!$B$2:$K$2337,7,0)</f>
        <v>0</v>
      </c>
      <c r="I1455" t="str">
        <f>VLOOKUP(A1455,'Medical Examinations'!$B$2:$K$2337,8,0)</f>
        <v>No</v>
      </c>
      <c r="J1455" t="str">
        <f>VLOOKUP(A1455,'Medical Examinations'!$B$2:$K$2337,9,0)</f>
        <v>Obesity</v>
      </c>
      <c r="K1455" t="str">
        <f>VLOOKUP(A1455,'Medical Examinations'!$B$2:$K$2337,10,0)</f>
        <v>Diabetes</v>
      </c>
      <c r="L1455" s="14" t="e">
        <f>VLOOKUP(A1455,'Hospitalisation Details'!B1455:L3800,10,0)</f>
        <v>#N/A</v>
      </c>
      <c r="M1455">
        <f>VLOOKUP(A1455,'Hospitalisation Details'!$B$2:$L$2347,6,0)</f>
        <v>7261.74</v>
      </c>
      <c r="N1455" t="str">
        <f>VLOOKUP(A1455,'Hospitalisation Details'!$B$2:$L$2347,7,0)</f>
        <v>tier - 3</v>
      </c>
      <c r="O1455" t="str">
        <f>VLOOKUP(A1455,'Hospitalisation Details'!$B$2:$L$2347,8,0)</f>
        <v>tier - 3</v>
      </c>
      <c r="P1455" t="str">
        <f>VLOOKUP(A1455,'Hospitalisation Details'!$B$2:$L$2347,9,0)</f>
        <v>R1012</v>
      </c>
      <c r="Q1455">
        <f>VLOOKUP(A1455,'Hospitalisation Details'!$B$2:$L$2347,11,0)</f>
        <v>41</v>
      </c>
    </row>
    <row r="1456" spans="1:17" ht="15.6" x14ac:dyDescent="0.3">
      <c r="A1456" s="1" t="s">
        <v>916</v>
      </c>
      <c r="B1456" t="str">
        <f>VLOOKUP(A1456,'Customer Names'!$A$2:$E$2336,5,)</f>
        <v xml:space="preserve">  Jon</v>
      </c>
      <c r="C1456">
        <f>VLOOKUP(A1456,'Medical Examinations'!$B$2:$K$2337,2,)</f>
        <v>30.59</v>
      </c>
      <c r="D1456">
        <f>VLOOKUP(A1456,'Medical Examinations'!$B$2:$K$2337,3,0)</f>
        <v>9.5500000000000007</v>
      </c>
      <c r="E1456" t="str">
        <f>VLOOKUP(A1456,'Medical Examinations'!$B$2:$K$2336,4,0)</f>
        <v>Yes</v>
      </c>
      <c r="F1456" t="str">
        <f>VLOOKUP(A1456,'Medical Examinations'!$B$2:$K$2337,5,0)</f>
        <v>No</v>
      </c>
      <c r="G1456" t="str">
        <f>VLOOKUP(A1456,'Medical Examinations'!$B$2:$K$2337,6,0)</f>
        <v>No</v>
      </c>
      <c r="H1456">
        <f>VLOOKUP(A1456,'Medical Examinations'!$B$2:$K$2337,7,0)</f>
        <v>0</v>
      </c>
      <c r="I1456" t="str">
        <f>VLOOKUP(A1456,'Medical Examinations'!$B$2:$K$2337,8,0)</f>
        <v>No</v>
      </c>
      <c r="J1456" t="str">
        <f>VLOOKUP(A1456,'Medical Examinations'!$B$2:$K$2337,9,0)</f>
        <v>Obesity</v>
      </c>
      <c r="K1456" t="str">
        <f>VLOOKUP(A1456,'Medical Examinations'!$B$2:$K$2337,10,0)</f>
        <v>Diabetes</v>
      </c>
      <c r="L1456" s="14" t="e">
        <f>VLOOKUP(A1456,'Hospitalisation Details'!B1456:L3801,10,0)</f>
        <v>#N/A</v>
      </c>
      <c r="M1456">
        <f>VLOOKUP(A1456,'Hospitalisation Details'!$B$2:$L$2347,6,0)</f>
        <v>7256.72</v>
      </c>
      <c r="N1456" t="str">
        <f>VLOOKUP(A1456,'Hospitalisation Details'!$B$2:$L$2347,7,0)</f>
        <v>tier - 3</v>
      </c>
      <c r="O1456" t="str">
        <f>VLOOKUP(A1456,'Hospitalisation Details'!$B$2:$L$2347,8,0)</f>
        <v>tier - 2</v>
      </c>
      <c r="P1456" t="str">
        <f>VLOOKUP(A1456,'Hospitalisation Details'!$B$2:$L$2347,9,0)</f>
        <v>R1012</v>
      </c>
      <c r="Q1456">
        <f>VLOOKUP(A1456,'Hospitalisation Details'!$B$2:$L$2347,11,0)</f>
        <v>41</v>
      </c>
    </row>
    <row r="1457" spans="1:17" ht="15.6" x14ac:dyDescent="0.3">
      <c r="A1457" s="1" t="s">
        <v>915</v>
      </c>
      <c r="B1457" t="str">
        <f>VLOOKUP(A1457,'Customer Names'!$A$2:$E$2336,5,)</f>
        <v xml:space="preserve">  Steven J</v>
      </c>
      <c r="C1457">
        <f>VLOOKUP(A1457,'Medical Examinations'!$B$2:$K$2337,2,)</f>
        <v>25.51</v>
      </c>
      <c r="D1457">
        <f>VLOOKUP(A1457,'Medical Examinations'!$B$2:$K$2337,3,0)</f>
        <v>6.05</v>
      </c>
      <c r="E1457" t="str">
        <f>VLOOKUP(A1457,'Medical Examinations'!$B$2:$K$2336,4,0)</f>
        <v>No</v>
      </c>
      <c r="F1457" t="str">
        <f>VLOOKUP(A1457,'Medical Examinations'!$B$2:$K$2337,5,0)</f>
        <v>No</v>
      </c>
      <c r="G1457" t="str">
        <f>VLOOKUP(A1457,'Medical Examinations'!$B$2:$K$2337,6,0)</f>
        <v>No</v>
      </c>
      <c r="H1457">
        <f>VLOOKUP(A1457,'Medical Examinations'!$B$2:$K$2337,7,0)</f>
        <v>0</v>
      </c>
      <c r="I1457" t="str">
        <f>VLOOKUP(A1457,'Medical Examinations'!$B$2:$K$2337,8,0)</f>
        <v>No</v>
      </c>
      <c r="J1457" t="str">
        <f>VLOOKUP(A1457,'Medical Examinations'!$B$2:$K$2337,9,0)</f>
        <v>Overweight</v>
      </c>
      <c r="K1457" t="str">
        <f>VLOOKUP(A1457,'Medical Examinations'!$B$2:$K$2337,10,0)</f>
        <v>Prediabetes</v>
      </c>
      <c r="L1457" s="14" t="e">
        <f>VLOOKUP(A1457,'Hospitalisation Details'!B1457:L3802,10,0)</f>
        <v>#N/A</v>
      </c>
      <c r="M1457">
        <f>VLOOKUP(A1457,'Hospitalisation Details'!$B$2:$L$2347,6,0)</f>
        <v>7248.71</v>
      </c>
      <c r="N1457" t="str">
        <f>VLOOKUP(A1457,'Hospitalisation Details'!$B$2:$L$2347,7,0)</f>
        <v>tier - 2</v>
      </c>
      <c r="O1457" t="str">
        <f>VLOOKUP(A1457,'Hospitalisation Details'!$B$2:$L$2347,8,0)</f>
        <v>tier - 1</v>
      </c>
      <c r="P1457" t="str">
        <f>VLOOKUP(A1457,'Hospitalisation Details'!$B$2:$L$2347,9,0)</f>
        <v>R1013</v>
      </c>
      <c r="Q1457">
        <f>VLOOKUP(A1457,'Hospitalisation Details'!$B$2:$L$2347,11,0)</f>
        <v>40</v>
      </c>
    </row>
    <row r="1458" spans="1:17" ht="15.6" x14ac:dyDescent="0.3">
      <c r="A1458" s="1" t="s">
        <v>914</v>
      </c>
      <c r="B1458" t="str">
        <f>VLOOKUP(A1458,'Customer Names'!$A$2:$E$2336,5,)</f>
        <v xml:space="preserve">  Jessica P</v>
      </c>
      <c r="C1458">
        <f>VLOOKUP(A1458,'Medical Examinations'!$B$2:$K$2337,2,)</f>
        <v>29.04</v>
      </c>
      <c r="D1458">
        <f>VLOOKUP(A1458,'Medical Examinations'!$B$2:$K$2337,3,0)</f>
        <v>10.56</v>
      </c>
      <c r="E1458" t="str">
        <f>VLOOKUP(A1458,'Medical Examinations'!$B$2:$K$2336,4,0)</f>
        <v>Yes</v>
      </c>
      <c r="F1458" t="str">
        <f>VLOOKUP(A1458,'Medical Examinations'!$B$2:$K$2337,5,0)</f>
        <v>No</v>
      </c>
      <c r="G1458" t="str">
        <f>VLOOKUP(A1458,'Medical Examinations'!$B$2:$K$2337,6,0)</f>
        <v>No</v>
      </c>
      <c r="H1458">
        <f>VLOOKUP(A1458,'Medical Examinations'!$B$2:$K$2337,7,0)</f>
        <v>1</v>
      </c>
      <c r="I1458" t="str">
        <f>VLOOKUP(A1458,'Medical Examinations'!$B$2:$K$2337,8,0)</f>
        <v>No</v>
      </c>
      <c r="J1458" t="str">
        <f>VLOOKUP(A1458,'Medical Examinations'!$B$2:$K$2337,9,0)</f>
        <v>Overweight</v>
      </c>
      <c r="K1458" t="str">
        <f>VLOOKUP(A1458,'Medical Examinations'!$B$2:$K$2337,10,0)</f>
        <v>Diabetes</v>
      </c>
      <c r="L1458" s="14" t="e">
        <f>VLOOKUP(A1458,'Hospitalisation Details'!B1458:L3803,10,0)</f>
        <v>#N/A</v>
      </c>
      <c r="M1458">
        <f>VLOOKUP(A1458,'Hospitalisation Details'!$B$2:$L$2347,6,0)</f>
        <v>7243.81</v>
      </c>
      <c r="N1458" t="str">
        <f>VLOOKUP(A1458,'Hospitalisation Details'!$B$2:$L$2347,7,0)</f>
        <v>tier - 2</v>
      </c>
      <c r="O1458" t="str">
        <f>VLOOKUP(A1458,'Hospitalisation Details'!$B$2:$L$2347,8,0)</f>
        <v>tier - 3</v>
      </c>
      <c r="P1458" t="str">
        <f>VLOOKUP(A1458,'Hospitalisation Details'!$B$2:$L$2347,9,0)</f>
        <v>R1013</v>
      </c>
      <c r="Q1458">
        <f>VLOOKUP(A1458,'Hospitalisation Details'!$B$2:$L$2347,11,0)</f>
        <v>36</v>
      </c>
    </row>
    <row r="1459" spans="1:17" ht="15.6" x14ac:dyDescent="0.3">
      <c r="A1459" s="1" t="s">
        <v>913</v>
      </c>
      <c r="B1459" t="str">
        <f>VLOOKUP(A1459,'Customer Names'!$A$2:$E$2336,5,)</f>
        <v xml:space="preserve">  Ashley</v>
      </c>
      <c r="C1459">
        <f>VLOOKUP(A1459,'Medical Examinations'!$B$2:$K$2337,2,)</f>
        <v>22.135000000000002</v>
      </c>
      <c r="D1459">
        <f>VLOOKUP(A1459,'Medical Examinations'!$B$2:$K$2337,3,0)</f>
        <v>10.81</v>
      </c>
      <c r="E1459" t="str">
        <f>VLOOKUP(A1459,'Medical Examinations'!$B$2:$K$2336,4,0)</f>
        <v>Yes</v>
      </c>
      <c r="F1459" t="str">
        <f>VLOOKUP(A1459,'Medical Examinations'!$B$2:$K$2337,5,0)</f>
        <v>No</v>
      </c>
      <c r="G1459" t="str">
        <f>VLOOKUP(A1459,'Medical Examinations'!$B$2:$K$2337,6,0)</f>
        <v>No</v>
      </c>
      <c r="H1459">
        <f>VLOOKUP(A1459,'Medical Examinations'!$B$2:$K$2337,7,0)</f>
        <v>1</v>
      </c>
      <c r="I1459" t="str">
        <f>VLOOKUP(A1459,'Medical Examinations'!$B$2:$K$2337,8,0)</f>
        <v>No</v>
      </c>
      <c r="J1459" t="str">
        <f>VLOOKUP(A1459,'Medical Examinations'!$B$2:$K$2337,9,0)</f>
        <v>Normal Weight</v>
      </c>
      <c r="K1459" t="str">
        <f>VLOOKUP(A1459,'Medical Examinations'!$B$2:$K$2337,10,0)</f>
        <v>Diabetes</v>
      </c>
      <c r="L1459" s="14" t="e">
        <f>VLOOKUP(A1459,'Hospitalisation Details'!B1459:L3804,10,0)</f>
        <v>#N/A</v>
      </c>
      <c r="M1459">
        <f>VLOOKUP(A1459,'Hospitalisation Details'!$B$2:$L$2347,6,0)</f>
        <v>7228.22</v>
      </c>
      <c r="N1459" t="str">
        <f>VLOOKUP(A1459,'Hospitalisation Details'!$B$2:$L$2347,7,0)</f>
        <v>tier - 2</v>
      </c>
      <c r="O1459" t="str">
        <f>VLOOKUP(A1459,'Hospitalisation Details'!$B$2:$L$2347,8,0)</f>
        <v>tier - 1</v>
      </c>
      <c r="P1459" t="str">
        <f>VLOOKUP(A1459,'Hospitalisation Details'!$B$2:$L$2347,9,0)</f>
        <v>R1024</v>
      </c>
      <c r="Q1459">
        <f>VLOOKUP(A1459,'Hospitalisation Details'!$B$2:$L$2347,11,0)</f>
        <v>36</v>
      </c>
    </row>
    <row r="1460" spans="1:17" ht="15.6" x14ac:dyDescent="0.3">
      <c r="A1460" s="1" t="s">
        <v>912</v>
      </c>
      <c r="B1460" t="str">
        <f>VLOOKUP(A1460,'Customer Names'!$A$2:$E$2336,5,)</f>
        <v xml:space="preserve">  Arturo H</v>
      </c>
      <c r="C1460">
        <f>VLOOKUP(A1460,'Medical Examinations'!$B$2:$K$2337,2,)</f>
        <v>21.375</v>
      </c>
      <c r="D1460">
        <f>VLOOKUP(A1460,'Medical Examinations'!$B$2:$K$2337,3,0)</f>
        <v>4.32</v>
      </c>
      <c r="E1460" t="str">
        <f>VLOOKUP(A1460,'Medical Examinations'!$B$2:$K$2336,4,0)</f>
        <v>No</v>
      </c>
      <c r="F1460" t="str">
        <f>VLOOKUP(A1460,'Medical Examinations'!$B$2:$K$2337,5,0)</f>
        <v>No</v>
      </c>
      <c r="G1460" t="str">
        <f>VLOOKUP(A1460,'Medical Examinations'!$B$2:$K$2337,6,0)</f>
        <v>No</v>
      </c>
      <c r="H1460">
        <f>VLOOKUP(A1460,'Medical Examinations'!$B$2:$K$2337,7,0)</f>
        <v>0</v>
      </c>
      <c r="I1460" t="str">
        <f>VLOOKUP(A1460,'Medical Examinations'!$B$2:$K$2337,8,0)</f>
        <v>No</v>
      </c>
      <c r="J1460" t="str">
        <f>VLOOKUP(A1460,'Medical Examinations'!$B$2:$K$2337,9,0)</f>
        <v>Normal Weight</v>
      </c>
      <c r="K1460" t="str">
        <f>VLOOKUP(A1460,'Medical Examinations'!$B$2:$K$2337,10,0)</f>
        <v>Normal</v>
      </c>
      <c r="L1460" s="14" t="e">
        <f>VLOOKUP(A1460,'Hospitalisation Details'!B1460:L3805,10,0)</f>
        <v>#N/A</v>
      </c>
      <c r="M1460">
        <f>VLOOKUP(A1460,'Hospitalisation Details'!$B$2:$L$2347,6,0)</f>
        <v>7222.79</v>
      </c>
      <c r="N1460" t="str">
        <f>VLOOKUP(A1460,'Hospitalisation Details'!$B$2:$L$2347,7,0)</f>
        <v>tier - 3</v>
      </c>
      <c r="O1460" t="str">
        <f>VLOOKUP(A1460,'Hospitalisation Details'!$B$2:$L$2347,8,0)</f>
        <v>tier - 3</v>
      </c>
      <c r="P1460" t="str">
        <f>VLOOKUP(A1460,'Hospitalisation Details'!$B$2:$L$2347,9,0)</f>
        <v>R1012</v>
      </c>
      <c r="Q1460">
        <f>VLOOKUP(A1460,'Hospitalisation Details'!$B$2:$L$2347,11,0)</f>
        <v>45</v>
      </c>
    </row>
    <row r="1461" spans="1:17" ht="15.6" x14ac:dyDescent="0.3">
      <c r="A1461" s="1" t="s">
        <v>911</v>
      </c>
      <c r="B1461" t="str">
        <f>VLOOKUP(A1461,'Customer Names'!$A$2:$E$2336,5,)</f>
        <v xml:space="preserve">  Ketil</v>
      </c>
      <c r="C1461">
        <f>VLOOKUP(A1461,'Medical Examinations'!$B$2:$K$2337,2,)</f>
        <v>29.19</v>
      </c>
      <c r="D1461">
        <f>VLOOKUP(A1461,'Medical Examinations'!$B$2:$K$2337,3,0)</f>
        <v>4.37</v>
      </c>
      <c r="E1461" t="str">
        <f>VLOOKUP(A1461,'Medical Examinations'!$B$2:$K$2336,4,0)</f>
        <v>No</v>
      </c>
      <c r="F1461" t="str">
        <f>VLOOKUP(A1461,'Medical Examinations'!$B$2:$K$2337,5,0)</f>
        <v>No</v>
      </c>
      <c r="G1461" t="str">
        <f>VLOOKUP(A1461,'Medical Examinations'!$B$2:$K$2337,6,0)</f>
        <v>No</v>
      </c>
      <c r="H1461">
        <f>VLOOKUP(A1461,'Medical Examinations'!$B$2:$K$2337,7,0)</f>
        <v>0</v>
      </c>
      <c r="I1461" t="str">
        <f>VLOOKUP(A1461,'Medical Examinations'!$B$2:$K$2337,8,0)</f>
        <v>No</v>
      </c>
      <c r="J1461" t="str">
        <f>VLOOKUP(A1461,'Medical Examinations'!$B$2:$K$2337,9,0)</f>
        <v>Overweight</v>
      </c>
      <c r="K1461" t="str">
        <f>VLOOKUP(A1461,'Medical Examinations'!$B$2:$K$2337,10,0)</f>
        <v>Normal</v>
      </c>
      <c r="L1461" s="14" t="e">
        <f>VLOOKUP(A1461,'Hospitalisation Details'!B1461:L3806,10,0)</f>
        <v>#N/A</v>
      </c>
      <c r="M1461">
        <f>VLOOKUP(A1461,'Hospitalisation Details'!$B$2:$L$2347,6,0)</f>
        <v>7220.25</v>
      </c>
      <c r="N1461" t="str">
        <f>VLOOKUP(A1461,'Hospitalisation Details'!$B$2:$L$2347,7,0)</f>
        <v>tier - 2</v>
      </c>
      <c r="O1461" t="str">
        <f>VLOOKUP(A1461,'Hospitalisation Details'!$B$2:$L$2347,8,0)</f>
        <v>tier - 2</v>
      </c>
      <c r="P1461" t="str">
        <f>VLOOKUP(A1461,'Hospitalisation Details'!$B$2:$L$2347,9,0)</f>
        <v>R1021</v>
      </c>
      <c r="Q1461">
        <f>VLOOKUP(A1461,'Hospitalisation Details'!$B$2:$L$2347,11,0)</f>
        <v>31</v>
      </c>
    </row>
    <row r="1462" spans="1:17" ht="15.6" x14ac:dyDescent="0.3">
      <c r="A1462" s="1" t="s">
        <v>910</v>
      </c>
      <c r="B1462" t="str">
        <f>VLOOKUP(A1462,'Customer Names'!$A$2:$E$2336,5,)</f>
        <v xml:space="preserve">  Katie</v>
      </c>
      <c r="C1462">
        <f>VLOOKUP(A1462,'Medical Examinations'!$B$2:$K$2337,2,)</f>
        <v>31.92</v>
      </c>
      <c r="D1462">
        <f>VLOOKUP(A1462,'Medical Examinations'!$B$2:$K$2337,3,0)</f>
        <v>4.8099999999999996</v>
      </c>
      <c r="E1462" t="str">
        <f>VLOOKUP(A1462,'Medical Examinations'!$B$2:$K$2336,4,0)</f>
        <v>Yes</v>
      </c>
      <c r="F1462" t="str">
        <f>VLOOKUP(A1462,'Medical Examinations'!$B$2:$K$2337,5,0)</f>
        <v>No</v>
      </c>
      <c r="G1462" t="str">
        <f>VLOOKUP(A1462,'Medical Examinations'!$B$2:$K$2337,6,0)</f>
        <v>Yes</v>
      </c>
      <c r="H1462">
        <f>VLOOKUP(A1462,'Medical Examinations'!$B$2:$K$2337,7,0)</f>
        <v>1</v>
      </c>
      <c r="I1462" t="str">
        <f>VLOOKUP(A1462,'Medical Examinations'!$B$2:$K$2337,8,0)</f>
        <v>No</v>
      </c>
      <c r="J1462" t="str">
        <f>VLOOKUP(A1462,'Medical Examinations'!$B$2:$K$2337,9,0)</f>
        <v>Obesity</v>
      </c>
      <c r="K1462" t="str">
        <f>VLOOKUP(A1462,'Medical Examinations'!$B$2:$K$2337,10,0)</f>
        <v>Normal</v>
      </c>
      <c r="L1462" s="14" t="e">
        <f>VLOOKUP(A1462,'Hospitalisation Details'!B1462:L3807,10,0)</f>
        <v>#N/A</v>
      </c>
      <c r="M1462">
        <f>VLOOKUP(A1462,'Hospitalisation Details'!$B$2:$L$2347,6,0)</f>
        <v>7209.49</v>
      </c>
      <c r="N1462" t="str">
        <f>VLOOKUP(A1462,'Hospitalisation Details'!$B$2:$L$2347,7,0)</f>
        <v>tier - 2</v>
      </c>
      <c r="O1462" t="str">
        <f>VLOOKUP(A1462,'Hospitalisation Details'!$B$2:$L$2347,8,0)</f>
        <v>tier - 3</v>
      </c>
      <c r="P1462" t="str">
        <f>VLOOKUP(A1462,'Hospitalisation Details'!$B$2:$L$2347,9,0)</f>
        <v>R1012</v>
      </c>
      <c r="Q1462">
        <f>VLOOKUP(A1462,'Hospitalisation Details'!$B$2:$L$2347,11,0)</f>
        <v>39</v>
      </c>
    </row>
    <row r="1463" spans="1:17" ht="15.6" x14ac:dyDescent="0.3">
      <c r="A1463" s="1" t="s">
        <v>909</v>
      </c>
      <c r="B1463" t="str">
        <f>VLOOKUP(A1463,'Customer Names'!$A$2:$E$2336,5,)</f>
        <v xml:space="preserve">  Christi</v>
      </c>
      <c r="C1463">
        <f>VLOOKUP(A1463,'Medical Examinations'!$B$2:$K$2337,2,)</f>
        <v>26.315000000000001</v>
      </c>
      <c r="D1463">
        <f>VLOOKUP(A1463,'Medical Examinations'!$B$2:$K$2337,3,0)</f>
        <v>4.5599999999999996</v>
      </c>
      <c r="E1463" t="str">
        <f>VLOOKUP(A1463,'Medical Examinations'!$B$2:$K$2336,4,0)</f>
        <v>Yes</v>
      </c>
      <c r="F1463" t="str">
        <f>VLOOKUP(A1463,'Medical Examinations'!$B$2:$K$2337,5,0)</f>
        <v>No</v>
      </c>
      <c r="G1463" t="str">
        <f>VLOOKUP(A1463,'Medical Examinations'!$B$2:$K$2337,6,0)</f>
        <v>Yes</v>
      </c>
      <c r="H1463">
        <f>VLOOKUP(A1463,'Medical Examinations'!$B$2:$K$2337,7,0)</f>
        <v>1</v>
      </c>
      <c r="I1463" t="str">
        <f>VLOOKUP(A1463,'Medical Examinations'!$B$2:$K$2337,8,0)</f>
        <v>No</v>
      </c>
      <c r="J1463" t="str">
        <f>VLOOKUP(A1463,'Medical Examinations'!$B$2:$K$2337,9,0)</f>
        <v>Overweight</v>
      </c>
      <c r="K1463" t="str">
        <f>VLOOKUP(A1463,'Medical Examinations'!$B$2:$K$2337,10,0)</f>
        <v>Normal</v>
      </c>
      <c r="L1463" s="14" t="e">
        <f>VLOOKUP(A1463,'Hospitalisation Details'!B1463:L3808,10,0)</f>
        <v>#N/A</v>
      </c>
      <c r="M1463">
        <f>VLOOKUP(A1463,'Hospitalisation Details'!$B$2:$L$2347,6,0)</f>
        <v>7201.7</v>
      </c>
      <c r="N1463" t="str">
        <f>VLOOKUP(A1463,'Hospitalisation Details'!$B$2:$L$2347,7,0)</f>
        <v>tier - 2</v>
      </c>
      <c r="O1463" t="str">
        <f>VLOOKUP(A1463,'Hospitalisation Details'!$B$2:$L$2347,8,0)</f>
        <v>tier - 3</v>
      </c>
      <c r="P1463" t="str">
        <f>VLOOKUP(A1463,'Hospitalisation Details'!$B$2:$L$2347,9,0)</f>
        <v>R1012</v>
      </c>
      <c r="Q1463">
        <f>VLOOKUP(A1463,'Hospitalisation Details'!$B$2:$L$2347,11,0)</f>
        <v>39</v>
      </c>
    </row>
    <row r="1464" spans="1:17" ht="15.6" x14ac:dyDescent="0.3">
      <c r="A1464" s="1" t="s">
        <v>908</v>
      </c>
      <c r="B1464" t="str">
        <f>VLOOKUP(A1464,'Customer Names'!$A$2:$E$2336,5,)</f>
        <v xml:space="preserve">  Alan</v>
      </c>
      <c r="C1464">
        <f>VLOOKUP(A1464,'Medical Examinations'!$B$2:$K$2337,2,)</f>
        <v>35.299999999999997</v>
      </c>
      <c r="D1464">
        <f>VLOOKUP(A1464,'Medical Examinations'!$B$2:$K$2337,3,0)</f>
        <v>4.3899999999999997</v>
      </c>
      <c r="E1464" t="str">
        <f>VLOOKUP(A1464,'Medical Examinations'!$B$2:$K$2336,4,0)</f>
        <v>No</v>
      </c>
      <c r="F1464" t="str">
        <f>VLOOKUP(A1464,'Medical Examinations'!$B$2:$K$2337,5,0)</f>
        <v>No</v>
      </c>
      <c r="G1464" t="str">
        <f>VLOOKUP(A1464,'Medical Examinations'!$B$2:$K$2337,6,0)</f>
        <v>No</v>
      </c>
      <c r="H1464">
        <f>VLOOKUP(A1464,'Medical Examinations'!$B$2:$K$2337,7,0)</f>
        <v>0</v>
      </c>
      <c r="I1464" t="str">
        <f>VLOOKUP(A1464,'Medical Examinations'!$B$2:$K$2337,8,0)</f>
        <v>No</v>
      </c>
      <c r="J1464" t="str">
        <f>VLOOKUP(A1464,'Medical Examinations'!$B$2:$K$2337,9,0)</f>
        <v>Obesity</v>
      </c>
      <c r="K1464" t="str">
        <f>VLOOKUP(A1464,'Medical Examinations'!$B$2:$K$2337,10,0)</f>
        <v>Normal</v>
      </c>
      <c r="L1464" s="14" t="e">
        <f>VLOOKUP(A1464,'Hospitalisation Details'!B1464:L3809,10,0)</f>
        <v>#N/A</v>
      </c>
      <c r="M1464">
        <f>VLOOKUP(A1464,'Hospitalisation Details'!$B$2:$L$2347,6,0)</f>
        <v>7196.87</v>
      </c>
      <c r="N1464" t="str">
        <f>VLOOKUP(A1464,'Hospitalisation Details'!$B$2:$L$2347,7,0)</f>
        <v>tier - 3</v>
      </c>
      <c r="O1464" t="str">
        <f>VLOOKUP(A1464,'Hospitalisation Details'!$B$2:$L$2347,8,0)</f>
        <v>tier - 2</v>
      </c>
      <c r="P1464" t="str">
        <f>VLOOKUP(A1464,'Hospitalisation Details'!$B$2:$L$2347,9,0)</f>
        <v>R1011</v>
      </c>
      <c r="Q1464">
        <f>VLOOKUP(A1464,'Hospitalisation Details'!$B$2:$L$2347,11,0)</f>
        <v>40</v>
      </c>
    </row>
    <row r="1465" spans="1:17" ht="15.6" x14ac:dyDescent="0.3">
      <c r="A1465" s="1" t="s">
        <v>907</v>
      </c>
      <c r="B1465" t="str">
        <f>VLOOKUP(A1465,'Customer Names'!$A$2:$E$2336,5,)</f>
        <v xml:space="preserve">  Edivaldo B</v>
      </c>
      <c r="C1465">
        <f>VLOOKUP(A1465,'Medical Examinations'!$B$2:$K$2337,2,)</f>
        <v>18.91</v>
      </c>
      <c r="D1465">
        <f>VLOOKUP(A1465,'Medical Examinations'!$B$2:$K$2337,3,0)</f>
        <v>11.44</v>
      </c>
      <c r="E1465" t="str">
        <f>VLOOKUP(A1465,'Medical Examinations'!$B$2:$K$2336,4,0)</f>
        <v>No</v>
      </c>
      <c r="F1465" t="str">
        <f>VLOOKUP(A1465,'Medical Examinations'!$B$2:$K$2337,5,0)</f>
        <v>No</v>
      </c>
      <c r="G1465" t="str">
        <f>VLOOKUP(A1465,'Medical Examinations'!$B$2:$K$2337,6,0)</f>
        <v>No</v>
      </c>
      <c r="H1465">
        <f>VLOOKUP(A1465,'Medical Examinations'!$B$2:$K$2337,7,0)</f>
        <v>0</v>
      </c>
      <c r="I1465" t="str">
        <f>VLOOKUP(A1465,'Medical Examinations'!$B$2:$K$2337,8,0)</f>
        <v>No</v>
      </c>
      <c r="J1465" t="str">
        <f>VLOOKUP(A1465,'Medical Examinations'!$B$2:$K$2337,9,0)</f>
        <v>Normal Weight</v>
      </c>
      <c r="K1465" t="str">
        <f>VLOOKUP(A1465,'Medical Examinations'!$B$2:$K$2337,10,0)</f>
        <v>Diabetes</v>
      </c>
      <c r="L1465" s="14" t="e">
        <f>VLOOKUP(A1465,'Hospitalisation Details'!B1465:L3810,10,0)</f>
        <v>#N/A</v>
      </c>
      <c r="M1465">
        <f>VLOOKUP(A1465,'Hospitalisation Details'!$B$2:$L$2347,6,0)</f>
        <v>7179.52</v>
      </c>
      <c r="N1465" t="str">
        <f>VLOOKUP(A1465,'Hospitalisation Details'!$B$2:$L$2347,7,0)</f>
        <v>tier - 3</v>
      </c>
      <c r="O1465" t="str">
        <f>VLOOKUP(A1465,'Hospitalisation Details'!$B$2:$L$2347,8,0)</f>
        <v>tier - 3</v>
      </c>
      <c r="P1465" t="str">
        <f>VLOOKUP(A1465,'Hospitalisation Details'!$B$2:$L$2347,9,0)</f>
        <v>R1013</v>
      </c>
      <c r="Q1465">
        <f>VLOOKUP(A1465,'Hospitalisation Details'!$B$2:$L$2347,11,0)</f>
        <v>54</v>
      </c>
    </row>
    <row r="1466" spans="1:17" ht="15.6" x14ac:dyDescent="0.3">
      <c r="A1466" s="1" t="s">
        <v>906</v>
      </c>
      <c r="B1466" t="str">
        <f>VLOOKUP(A1466,'Customer Names'!$A$2:$E$2336,5,)</f>
        <v xml:space="preserve">  Eve</v>
      </c>
      <c r="C1466">
        <f>VLOOKUP(A1466,'Medical Examinations'!$B$2:$K$2337,2,)</f>
        <v>22.41</v>
      </c>
      <c r="D1466">
        <f>VLOOKUP(A1466,'Medical Examinations'!$B$2:$K$2337,3,0)</f>
        <v>11.37</v>
      </c>
      <c r="E1466" t="str">
        <f>VLOOKUP(A1466,'Medical Examinations'!$B$2:$K$2336,4,0)</f>
        <v>Yes</v>
      </c>
      <c r="F1466" t="str">
        <f>VLOOKUP(A1466,'Medical Examinations'!$B$2:$K$2337,5,0)</f>
        <v>No</v>
      </c>
      <c r="G1466" t="str">
        <f>VLOOKUP(A1466,'Medical Examinations'!$B$2:$K$2337,6,0)</f>
        <v>No</v>
      </c>
      <c r="H1466">
        <f>VLOOKUP(A1466,'Medical Examinations'!$B$2:$K$2337,7,0)</f>
        <v>1</v>
      </c>
      <c r="I1466" t="str">
        <f>VLOOKUP(A1466,'Medical Examinations'!$B$2:$K$2337,8,0)</f>
        <v>No</v>
      </c>
      <c r="J1466" t="str">
        <f>VLOOKUP(A1466,'Medical Examinations'!$B$2:$K$2337,9,0)</f>
        <v>Normal Weight</v>
      </c>
      <c r="K1466" t="str">
        <f>VLOOKUP(A1466,'Medical Examinations'!$B$2:$K$2337,10,0)</f>
        <v>Diabetes</v>
      </c>
      <c r="L1466" s="14" t="e">
        <f>VLOOKUP(A1466,'Hospitalisation Details'!B1466:L3811,10,0)</f>
        <v>#N/A</v>
      </c>
      <c r="M1466">
        <f>VLOOKUP(A1466,'Hospitalisation Details'!$B$2:$L$2347,6,0)</f>
        <v>7175.51</v>
      </c>
      <c r="N1466" t="str">
        <f>VLOOKUP(A1466,'Hospitalisation Details'!$B$2:$L$2347,7,0)</f>
        <v>tier - 2</v>
      </c>
      <c r="O1466" t="str">
        <f>VLOOKUP(A1466,'Hospitalisation Details'!$B$2:$L$2347,8,0)</f>
        <v>tier - 3</v>
      </c>
      <c r="P1466" t="str">
        <f>VLOOKUP(A1466,'Hospitalisation Details'!$B$2:$L$2347,9,0)</f>
        <v>R1013</v>
      </c>
      <c r="Q1466">
        <f>VLOOKUP(A1466,'Hospitalisation Details'!$B$2:$L$2347,11,0)</f>
        <v>47</v>
      </c>
    </row>
    <row r="1467" spans="1:17" ht="15.6" x14ac:dyDescent="0.3">
      <c r="A1467" s="1" t="s">
        <v>905</v>
      </c>
      <c r="B1467" t="str">
        <f>VLOOKUP(A1467,'Customer Names'!$A$2:$E$2336,5,)</f>
        <v xml:space="preserve">  Devin</v>
      </c>
      <c r="C1467">
        <f>VLOOKUP(A1467,'Medical Examinations'!$B$2:$K$2337,2,)</f>
        <v>22.704999999999998</v>
      </c>
      <c r="D1467">
        <f>VLOOKUP(A1467,'Medical Examinations'!$B$2:$K$2337,3,0)</f>
        <v>6.14</v>
      </c>
      <c r="E1467" t="str">
        <f>VLOOKUP(A1467,'Medical Examinations'!$B$2:$K$2336,4,0)</f>
        <v>No</v>
      </c>
      <c r="F1467" t="str">
        <f>VLOOKUP(A1467,'Medical Examinations'!$B$2:$K$2337,5,0)</f>
        <v>No</v>
      </c>
      <c r="G1467" t="str">
        <f>VLOOKUP(A1467,'Medical Examinations'!$B$2:$K$2337,6,0)</f>
        <v>No</v>
      </c>
      <c r="H1467">
        <f>VLOOKUP(A1467,'Medical Examinations'!$B$2:$K$2337,7,0)</f>
        <v>0</v>
      </c>
      <c r="I1467" t="str">
        <f>VLOOKUP(A1467,'Medical Examinations'!$B$2:$K$2337,8,0)</f>
        <v>No</v>
      </c>
      <c r="J1467" t="str">
        <f>VLOOKUP(A1467,'Medical Examinations'!$B$2:$K$2337,9,0)</f>
        <v>Normal Weight</v>
      </c>
      <c r="K1467" t="str">
        <f>VLOOKUP(A1467,'Medical Examinations'!$B$2:$K$2337,10,0)</f>
        <v>Prediabetes</v>
      </c>
      <c r="L1467" s="14" t="e">
        <f>VLOOKUP(A1467,'Hospitalisation Details'!B1467:L3812,10,0)</f>
        <v>#N/A</v>
      </c>
      <c r="M1467">
        <f>VLOOKUP(A1467,'Hospitalisation Details'!$B$2:$L$2347,6,0)</f>
        <v>7173.36</v>
      </c>
      <c r="N1467" t="str">
        <f>VLOOKUP(A1467,'Hospitalisation Details'!$B$2:$L$2347,7,0)</f>
        <v>tier - 3</v>
      </c>
      <c r="O1467" t="str">
        <f>VLOOKUP(A1467,'Hospitalisation Details'!$B$2:$L$2347,8,0)</f>
        <v>tier - 2</v>
      </c>
      <c r="P1467" t="str">
        <f>VLOOKUP(A1467,'Hospitalisation Details'!$B$2:$L$2347,9,0)</f>
        <v>R1016</v>
      </c>
      <c r="Q1467">
        <f>VLOOKUP(A1467,'Hospitalisation Details'!$B$2:$L$2347,11,0)</f>
        <v>40</v>
      </c>
    </row>
    <row r="1468" spans="1:17" ht="15.6" x14ac:dyDescent="0.3">
      <c r="A1468" s="1" t="s">
        <v>904</v>
      </c>
      <c r="B1468" t="str">
        <f>VLOOKUP(A1468,'Customer Names'!$A$2:$E$2336,5,)</f>
        <v xml:space="preserve">  Shaun R</v>
      </c>
      <c r="C1468">
        <f>VLOOKUP(A1468,'Medical Examinations'!$B$2:$K$2337,2,)</f>
        <v>37.18</v>
      </c>
      <c r="D1468">
        <f>VLOOKUP(A1468,'Medical Examinations'!$B$2:$K$2337,3,0)</f>
        <v>4.8899999999999997</v>
      </c>
      <c r="E1468" t="str">
        <f>VLOOKUP(A1468,'Medical Examinations'!$B$2:$K$2336,4,0)</f>
        <v>No</v>
      </c>
      <c r="F1468" t="str">
        <f>VLOOKUP(A1468,'Medical Examinations'!$B$2:$K$2337,5,0)</f>
        <v>No</v>
      </c>
      <c r="G1468" t="str">
        <f>VLOOKUP(A1468,'Medical Examinations'!$B$2:$K$2337,6,0)</f>
        <v>No</v>
      </c>
      <c r="H1468">
        <f>VLOOKUP(A1468,'Medical Examinations'!$B$2:$K$2337,7,0)</f>
        <v>0</v>
      </c>
      <c r="I1468" t="str">
        <f>VLOOKUP(A1468,'Medical Examinations'!$B$2:$K$2337,8,0)</f>
        <v>No</v>
      </c>
      <c r="J1468" t="str">
        <f>VLOOKUP(A1468,'Medical Examinations'!$B$2:$K$2337,9,0)</f>
        <v>Obesity</v>
      </c>
      <c r="K1468" t="str">
        <f>VLOOKUP(A1468,'Medical Examinations'!$B$2:$K$2337,10,0)</f>
        <v>Normal</v>
      </c>
      <c r="L1468" s="14" t="e">
        <f>VLOOKUP(A1468,'Hospitalisation Details'!B1468:L3813,10,0)</f>
        <v>#N/A</v>
      </c>
      <c r="M1468">
        <f>VLOOKUP(A1468,'Hospitalisation Details'!$B$2:$L$2347,6,0)</f>
        <v>7162.01</v>
      </c>
      <c r="N1468" t="str">
        <f>VLOOKUP(A1468,'Hospitalisation Details'!$B$2:$L$2347,7,0)</f>
        <v>tier - 2</v>
      </c>
      <c r="O1468" t="str">
        <f>VLOOKUP(A1468,'Hospitalisation Details'!$B$2:$L$2347,8,0)</f>
        <v>tier - 3</v>
      </c>
      <c r="P1468" t="str">
        <f>VLOOKUP(A1468,'Hospitalisation Details'!$B$2:$L$2347,9,0)</f>
        <v>R1013</v>
      </c>
      <c r="Q1468">
        <f>VLOOKUP(A1468,'Hospitalisation Details'!$B$2:$L$2347,11,0)</f>
        <v>42</v>
      </c>
    </row>
    <row r="1469" spans="1:17" ht="15.6" x14ac:dyDescent="0.3">
      <c r="A1469" s="1" t="s">
        <v>903</v>
      </c>
      <c r="B1469" t="str">
        <f>VLOOKUP(A1469,'Customer Names'!$A$2:$E$2336,5,)</f>
        <v xml:space="preserve">  Adrian</v>
      </c>
      <c r="C1469">
        <f>VLOOKUP(A1469,'Medical Examinations'!$B$2:$K$2337,2,)</f>
        <v>35.97</v>
      </c>
      <c r="D1469">
        <f>VLOOKUP(A1469,'Medical Examinations'!$B$2:$K$2337,3,0)</f>
        <v>4.5999999999999996</v>
      </c>
      <c r="E1469" t="str">
        <f>VLOOKUP(A1469,'Medical Examinations'!$B$2:$K$2336,4,0)</f>
        <v>No</v>
      </c>
      <c r="F1469" t="str">
        <f>VLOOKUP(A1469,'Medical Examinations'!$B$2:$K$2337,5,0)</f>
        <v>No</v>
      </c>
      <c r="G1469" t="str">
        <f>VLOOKUP(A1469,'Medical Examinations'!$B$2:$K$2337,6,0)</f>
        <v>No</v>
      </c>
      <c r="H1469">
        <f>VLOOKUP(A1469,'Medical Examinations'!$B$2:$K$2337,7,0)</f>
        <v>0</v>
      </c>
      <c r="I1469" t="str">
        <f>VLOOKUP(A1469,'Medical Examinations'!$B$2:$K$2337,8,0)</f>
        <v>No</v>
      </c>
      <c r="J1469" t="str">
        <f>VLOOKUP(A1469,'Medical Examinations'!$B$2:$K$2337,9,0)</f>
        <v>Obesity</v>
      </c>
      <c r="K1469" t="str">
        <f>VLOOKUP(A1469,'Medical Examinations'!$B$2:$K$2337,10,0)</f>
        <v>Normal</v>
      </c>
      <c r="L1469" s="14" t="e">
        <f>VLOOKUP(A1469,'Hospitalisation Details'!B1469:L3814,10,0)</f>
        <v>#N/A</v>
      </c>
      <c r="M1469">
        <f>VLOOKUP(A1469,'Hospitalisation Details'!$B$2:$L$2347,6,0)</f>
        <v>7160.33</v>
      </c>
      <c r="N1469" t="str">
        <f>VLOOKUP(A1469,'Hospitalisation Details'!$B$2:$L$2347,7,0)</f>
        <v>tier - 2</v>
      </c>
      <c r="O1469" t="str">
        <f>VLOOKUP(A1469,'Hospitalisation Details'!$B$2:$L$2347,8,0)</f>
        <v>tier - 1</v>
      </c>
      <c r="P1469" t="str">
        <f>VLOOKUP(A1469,'Hospitalisation Details'!$B$2:$L$2347,9,0)</f>
        <v>R1013</v>
      </c>
      <c r="Q1469">
        <f>VLOOKUP(A1469,'Hospitalisation Details'!$B$2:$L$2347,11,0)</f>
        <v>42</v>
      </c>
    </row>
    <row r="1470" spans="1:17" ht="15.6" x14ac:dyDescent="0.3">
      <c r="A1470" s="1" t="s">
        <v>902</v>
      </c>
      <c r="B1470" t="str">
        <f>VLOOKUP(A1470,'Customer Names'!$A$2:$E$2336,5,)</f>
        <v xml:space="preserve">  Andrew</v>
      </c>
      <c r="C1470">
        <f>VLOOKUP(A1470,'Medical Examinations'!$B$2:$K$2337,2,)</f>
        <v>35.799999999999997</v>
      </c>
      <c r="D1470">
        <f>VLOOKUP(A1470,'Medical Examinations'!$B$2:$K$2337,3,0)</f>
        <v>4.42</v>
      </c>
      <c r="E1470" t="str">
        <f>VLOOKUP(A1470,'Medical Examinations'!$B$2:$K$2336,4,0)</f>
        <v>No</v>
      </c>
      <c r="F1470" t="str">
        <f>VLOOKUP(A1470,'Medical Examinations'!$B$2:$K$2337,5,0)</f>
        <v>No</v>
      </c>
      <c r="G1470" t="str">
        <f>VLOOKUP(A1470,'Medical Examinations'!$B$2:$K$2337,6,0)</f>
        <v>No</v>
      </c>
      <c r="H1470">
        <f>VLOOKUP(A1470,'Medical Examinations'!$B$2:$K$2337,7,0)</f>
        <v>0</v>
      </c>
      <c r="I1470" t="str">
        <f>VLOOKUP(A1470,'Medical Examinations'!$B$2:$K$2337,8,0)</f>
        <v>No</v>
      </c>
      <c r="J1470" t="str">
        <f>VLOOKUP(A1470,'Medical Examinations'!$B$2:$K$2337,9,0)</f>
        <v>Obesity</v>
      </c>
      <c r="K1470" t="str">
        <f>VLOOKUP(A1470,'Medical Examinations'!$B$2:$K$2337,10,0)</f>
        <v>Normal</v>
      </c>
      <c r="L1470" s="14" t="e">
        <f>VLOOKUP(A1470,'Hospitalisation Details'!B1470:L3815,10,0)</f>
        <v>#N/A</v>
      </c>
      <c r="M1470">
        <f>VLOOKUP(A1470,'Hospitalisation Details'!$B$2:$L$2347,6,0)</f>
        <v>7160.09</v>
      </c>
      <c r="N1470" t="str">
        <f>VLOOKUP(A1470,'Hospitalisation Details'!$B$2:$L$2347,7,0)</f>
        <v>tier - 2</v>
      </c>
      <c r="O1470" t="str">
        <f>VLOOKUP(A1470,'Hospitalisation Details'!$B$2:$L$2347,8,0)</f>
        <v>tier - 2</v>
      </c>
      <c r="P1470" t="str">
        <f>VLOOKUP(A1470,'Hospitalisation Details'!$B$2:$L$2347,9,0)</f>
        <v>R1011</v>
      </c>
      <c r="Q1470">
        <f>VLOOKUP(A1470,'Hospitalisation Details'!$B$2:$L$2347,11,0)</f>
        <v>42</v>
      </c>
    </row>
    <row r="1471" spans="1:17" ht="15.6" x14ac:dyDescent="0.3">
      <c r="A1471" s="1" t="s">
        <v>901</v>
      </c>
      <c r="B1471" t="str">
        <f>VLOOKUP(A1471,'Customer Names'!$A$2:$E$2336,5,)</f>
        <v xml:space="preserve">  Mallory</v>
      </c>
      <c r="C1471">
        <f>VLOOKUP(A1471,'Medical Examinations'!$B$2:$K$2337,2,)</f>
        <v>28.31</v>
      </c>
      <c r="D1471">
        <f>VLOOKUP(A1471,'Medical Examinations'!$B$2:$K$2337,3,0)</f>
        <v>7.48</v>
      </c>
      <c r="E1471" t="str">
        <f>VLOOKUP(A1471,'Medical Examinations'!$B$2:$K$2336,4,0)</f>
        <v>Yes</v>
      </c>
      <c r="F1471" t="str">
        <f>VLOOKUP(A1471,'Medical Examinations'!$B$2:$K$2337,5,0)</f>
        <v>No</v>
      </c>
      <c r="G1471" t="str">
        <f>VLOOKUP(A1471,'Medical Examinations'!$B$2:$K$2337,6,0)</f>
        <v>No</v>
      </c>
      <c r="H1471">
        <f>VLOOKUP(A1471,'Medical Examinations'!$B$2:$K$2337,7,0)</f>
        <v>0</v>
      </c>
      <c r="I1471" t="str">
        <f>VLOOKUP(A1471,'Medical Examinations'!$B$2:$K$2337,8,0)</f>
        <v>No</v>
      </c>
      <c r="J1471" t="str">
        <f>VLOOKUP(A1471,'Medical Examinations'!$B$2:$K$2337,9,0)</f>
        <v>Overweight</v>
      </c>
      <c r="K1471" t="str">
        <f>VLOOKUP(A1471,'Medical Examinations'!$B$2:$K$2337,10,0)</f>
        <v>Diabetes</v>
      </c>
      <c r="L1471" s="14" t="e">
        <f>VLOOKUP(A1471,'Hospitalisation Details'!B1471:L3816,10,0)</f>
        <v>#N/A</v>
      </c>
      <c r="M1471">
        <f>VLOOKUP(A1471,'Hospitalisation Details'!$B$2:$L$2347,6,0)</f>
        <v>7153.55</v>
      </c>
      <c r="N1471" t="str">
        <f>VLOOKUP(A1471,'Hospitalisation Details'!$B$2:$L$2347,7,0)</f>
        <v>tier - 2</v>
      </c>
      <c r="O1471" t="str">
        <f>VLOOKUP(A1471,'Hospitalisation Details'!$B$2:$L$2347,8,0)</f>
        <v>tier - 1</v>
      </c>
      <c r="P1471" t="str">
        <f>VLOOKUP(A1471,'Hospitalisation Details'!$B$2:$L$2347,9,0)</f>
        <v>R1012</v>
      </c>
      <c r="Q1471">
        <f>VLOOKUP(A1471,'Hospitalisation Details'!$B$2:$L$2347,11,0)</f>
        <v>41</v>
      </c>
    </row>
    <row r="1472" spans="1:17" ht="15.6" x14ac:dyDescent="0.3">
      <c r="A1472" s="1" t="s">
        <v>900</v>
      </c>
      <c r="B1472" t="str">
        <f>VLOOKUP(A1472,'Customer Names'!$A$2:$E$2336,5,)</f>
        <v xml:space="preserve">  Shawn E</v>
      </c>
      <c r="C1472">
        <f>VLOOKUP(A1472,'Medical Examinations'!$B$2:$K$2337,2,)</f>
        <v>38.06</v>
      </c>
      <c r="D1472">
        <f>VLOOKUP(A1472,'Medical Examinations'!$B$2:$K$2337,3,0)</f>
        <v>10.74</v>
      </c>
      <c r="E1472" t="str">
        <f>VLOOKUP(A1472,'Medical Examinations'!$B$2:$K$2336,4,0)</f>
        <v>No</v>
      </c>
      <c r="F1472" t="str">
        <f>VLOOKUP(A1472,'Medical Examinations'!$B$2:$K$2337,5,0)</f>
        <v>No</v>
      </c>
      <c r="G1472" t="str">
        <f>VLOOKUP(A1472,'Medical Examinations'!$B$2:$K$2337,6,0)</f>
        <v>No</v>
      </c>
      <c r="H1472">
        <f>VLOOKUP(A1472,'Medical Examinations'!$B$2:$K$2337,7,0)</f>
        <v>0</v>
      </c>
      <c r="I1472" t="str">
        <f>VLOOKUP(A1472,'Medical Examinations'!$B$2:$K$2337,8,0)</f>
        <v>No</v>
      </c>
      <c r="J1472" t="str">
        <f>VLOOKUP(A1472,'Medical Examinations'!$B$2:$K$2337,9,0)</f>
        <v>Obesity</v>
      </c>
      <c r="K1472" t="str">
        <f>VLOOKUP(A1472,'Medical Examinations'!$B$2:$K$2337,10,0)</f>
        <v>Diabetes</v>
      </c>
      <c r="L1472" s="14" t="e">
        <f>VLOOKUP(A1472,'Hospitalisation Details'!B1472:L3817,10,0)</f>
        <v>#N/A</v>
      </c>
      <c r="M1472">
        <f>VLOOKUP(A1472,'Hospitalisation Details'!$B$2:$L$2347,6,0)</f>
        <v>7152.67</v>
      </c>
      <c r="N1472" t="str">
        <f>VLOOKUP(A1472,'Hospitalisation Details'!$B$2:$L$2347,7,0)</f>
        <v>tier - 3</v>
      </c>
      <c r="O1472" t="str">
        <f>VLOOKUP(A1472,'Hospitalisation Details'!$B$2:$L$2347,8,0)</f>
        <v>tier - 2</v>
      </c>
      <c r="P1472" t="str">
        <f>VLOOKUP(A1472,'Hospitalisation Details'!$B$2:$L$2347,9,0)</f>
        <v>R1013</v>
      </c>
      <c r="Q1472">
        <f>VLOOKUP(A1472,'Hospitalisation Details'!$B$2:$L$2347,11,0)</f>
        <v>44</v>
      </c>
    </row>
    <row r="1473" spans="1:17" ht="15.6" x14ac:dyDescent="0.3">
      <c r="A1473" s="1" t="s">
        <v>899</v>
      </c>
      <c r="B1473" t="str">
        <f>VLOOKUP(A1473,'Customer Names'!$A$2:$E$2336,5,)</f>
        <v xml:space="preserve">  Sarah E</v>
      </c>
      <c r="C1473">
        <f>VLOOKUP(A1473,'Medical Examinations'!$B$2:$K$2337,2,)</f>
        <v>28</v>
      </c>
      <c r="D1473">
        <f>VLOOKUP(A1473,'Medical Examinations'!$B$2:$K$2337,3,0)</f>
        <v>5.19</v>
      </c>
      <c r="E1473" t="str">
        <f>VLOOKUP(A1473,'Medical Examinations'!$B$2:$K$2336,4,0)</f>
        <v>No</v>
      </c>
      <c r="F1473" t="str">
        <f>VLOOKUP(A1473,'Medical Examinations'!$B$2:$K$2337,5,0)</f>
        <v>No</v>
      </c>
      <c r="G1473" t="str">
        <f>VLOOKUP(A1473,'Medical Examinations'!$B$2:$K$2337,6,0)</f>
        <v>No</v>
      </c>
      <c r="H1473">
        <f>VLOOKUP(A1473,'Medical Examinations'!$B$2:$K$2337,7,0)</f>
        <v>1</v>
      </c>
      <c r="I1473" t="str">
        <f>VLOOKUP(A1473,'Medical Examinations'!$B$2:$K$2337,8,0)</f>
        <v>No</v>
      </c>
      <c r="J1473" t="str">
        <f>VLOOKUP(A1473,'Medical Examinations'!$B$2:$K$2337,9,0)</f>
        <v>Overweight</v>
      </c>
      <c r="K1473" t="str">
        <f>VLOOKUP(A1473,'Medical Examinations'!$B$2:$K$2337,10,0)</f>
        <v>Normal</v>
      </c>
      <c r="L1473" s="14" t="e">
        <f>VLOOKUP(A1473,'Hospitalisation Details'!B1473:L3818,10,0)</f>
        <v>#N/A</v>
      </c>
      <c r="M1473">
        <f>VLOOKUP(A1473,'Hospitalisation Details'!$B$2:$L$2347,6,0)</f>
        <v>7151.09</v>
      </c>
      <c r="N1473" t="str">
        <f>VLOOKUP(A1473,'Hospitalisation Details'!$B$2:$L$2347,7,0)</f>
        <v>tier - 2</v>
      </c>
      <c r="O1473" t="str">
        <f>VLOOKUP(A1473,'Hospitalisation Details'!$B$2:$L$2347,8,0)</f>
        <v>tier - 2</v>
      </c>
      <c r="P1473" t="str">
        <f>VLOOKUP(A1473,'Hospitalisation Details'!$B$2:$L$2347,9,0)</f>
        <v>R1011</v>
      </c>
      <c r="Q1473">
        <f>VLOOKUP(A1473,'Hospitalisation Details'!$B$2:$L$2347,11,0)</f>
        <v>38</v>
      </c>
    </row>
    <row r="1474" spans="1:17" ht="15.6" x14ac:dyDescent="0.3">
      <c r="A1474" s="1" t="s">
        <v>898</v>
      </c>
      <c r="B1474" t="str">
        <f>VLOOKUP(A1474,'Customer Names'!$A$2:$E$2336,5,)</f>
        <v xml:space="preserve">  Josh</v>
      </c>
      <c r="C1474">
        <f>VLOOKUP(A1474,'Medical Examinations'!$B$2:$K$2337,2,)</f>
        <v>34.32</v>
      </c>
      <c r="D1474">
        <f>VLOOKUP(A1474,'Medical Examinations'!$B$2:$K$2337,3,0)</f>
        <v>9.17</v>
      </c>
      <c r="E1474" t="str">
        <f>VLOOKUP(A1474,'Medical Examinations'!$B$2:$K$2336,4,0)</f>
        <v>No</v>
      </c>
      <c r="F1474" t="str">
        <f>VLOOKUP(A1474,'Medical Examinations'!$B$2:$K$2337,5,0)</f>
        <v>No</v>
      </c>
      <c r="G1474" t="str">
        <f>VLOOKUP(A1474,'Medical Examinations'!$B$2:$K$2337,6,0)</f>
        <v>No</v>
      </c>
      <c r="H1474">
        <f>VLOOKUP(A1474,'Medical Examinations'!$B$2:$K$2337,7,0)</f>
        <v>0</v>
      </c>
      <c r="I1474" t="str">
        <f>VLOOKUP(A1474,'Medical Examinations'!$B$2:$K$2337,8,0)</f>
        <v>No</v>
      </c>
      <c r="J1474" t="str">
        <f>VLOOKUP(A1474,'Medical Examinations'!$B$2:$K$2337,9,0)</f>
        <v>Obesity</v>
      </c>
      <c r="K1474" t="str">
        <f>VLOOKUP(A1474,'Medical Examinations'!$B$2:$K$2337,10,0)</f>
        <v>Diabetes</v>
      </c>
      <c r="L1474" s="14" t="e">
        <f>VLOOKUP(A1474,'Hospitalisation Details'!B1474:L3819,10,0)</f>
        <v>#N/A</v>
      </c>
      <c r="M1474">
        <f>VLOOKUP(A1474,'Hospitalisation Details'!$B$2:$L$2347,6,0)</f>
        <v>7147.47</v>
      </c>
      <c r="N1474" t="str">
        <f>VLOOKUP(A1474,'Hospitalisation Details'!$B$2:$L$2347,7,0)</f>
        <v>tier - 2</v>
      </c>
      <c r="O1474" t="str">
        <f>VLOOKUP(A1474,'Hospitalisation Details'!$B$2:$L$2347,8,0)</f>
        <v>tier - 3</v>
      </c>
      <c r="P1474" t="str">
        <f>VLOOKUP(A1474,'Hospitalisation Details'!$B$2:$L$2347,9,0)</f>
        <v>R1013</v>
      </c>
      <c r="Q1474">
        <f>VLOOKUP(A1474,'Hospitalisation Details'!$B$2:$L$2347,11,0)</f>
        <v>44</v>
      </c>
    </row>
    <row r="1475" spans="1:17" ht="15.6" x14ac:dyDescent="0.3">
      <c r="A1475" s="1" t="s">
        <v>897</v>
      </c>
      <c r="B1475" t="str">
        <f>VLOOKUP(A1475,'Customer Names'!$A$2:$E$2336,5,)</f>
        <v xml:space="preserve">  Johann A</v>
      </c>
      <c r="C1475">
        <f>VLOOKUP(A1475,'Medical Examinations'!$B$2:$K$2337,2,)</f>
        <v>22.3</v>
      </c>
      <c r="D1475">
        <f>VLOOKUP(A1475,'Medical Examinations'!$B$2:$K$2337,3,0)</f>
        <v>4.95</v>
      </c>
      <c r="E1475" t="str">
        <f>VLOOKUP(A1475,'Medical Examinations'!$B$2:$K$2336,4,0)</f>
        <v>Yes</v>
      </c>
      <c r="F1475" t="str">
        <f>VLOOKUP(A1475,'Medical Examinations'!$B$2:$K$2337,5,0)</f>
        <v>No</v>
      </c>
      <c r="G1475" t="str">
        <f>VLOOKUP(A1475,'Medical Examinations'!$B$2:$K$2337,6,0)</f>
        <v>No</v>
      </c>
      <c r="H1475">
        <f>VLOOKUP(A1475,'Medical Examinations'!$B$2:$K$2337,7,0)</f>
        <v>0</v>
      </c>
      <c r="I1475" t="str">
        <f>VLOOKUP(A1475,'Medical Examinations'!$B$2:$K$2337,8,0)</f>
        <v>No</v>
      </c>
      <c r="J1475" t="str">
        <f>VLOOKUP(A1475,'Medical Examinations'!$B$2:$K$2337,9,0)</f>
        <v>Normal Weight</v>
      </c>
      <c r="K1475" t="str">
        <f>VLOOKUP(A1475,'Medical Examinations'!$B$2:$K$2337,10,0)</f>
        <v>Normal</v>
      </c>
      <c r="L1475" s="14" t="e">
        <f>VLOOKUP(A1475,'Hospitalisation Details'!B1475:L3820,10,0)</f>
        <v>#N/A</v>
      </c>
      <c r="M1475">
        <f>VLOOKUP(A1475,'Hospitalisation Details'!$B$2:$L$2347,6,0)</f>
        <v>7147.11</v>
      </c>
      <c r="N1475" t="str">
        <f>VLOOKUP(A1475,'Hospitalisation Details'!$B$2:$L$2347,7,0)</f>
        <v>tier - 3</v>
      </c>
      <c r="O1475" t="str">
        <f>VLOOKUP(A1475,'Hospitalisation Details'!$B$2:$L$2347,8,0)</f>
        <v>tier - 2</v>
      </c>
      <c r="P1475" t="str">
        <f>VLOOKUP(A1475,'Hospitalisation Details'!$B$2:$L$2347,9,0)</f>
        <v>R1011</v>
      </c>
      <c r="Q1475">
        <f>VLOOKUP(A1475,'Hospitalisation Details'!$B$2:$L$2347,11,0)</f>
        <v>46</v>
      </c>
    </row>
    <row r="1476" spans="1:17" ht="15.6" x14ac:dyDescent="0.3">
      <c r="A1476" s="1" t="s">
        <v>896</v>
      </c>
      <c r="B1476" t="str">
        <f>VLOOKUP(A1476,'Customer Names'!$A$2:$E$2336,5,)</f>
        <v xml:space="preserve">  Robin M</v>
      </c>
      <c r="C1476">
        <f>VLOOKUP(A1476,'Medical Examinations'!$B$2:$K$2337,2,)</f>
        <v>27.835000000000001</v>
      </c>
      <c r="D1476">
        <f>VLOOKUP(A1476,'Medical Examinations'!$B$2:$K$2337,3,0)</f>
        <v>6.03</v>
      </c>
      <c r="E1476" t="str">
        <f>VLOOKUP(A1476,'Medical Examinations'!$B$2:$K$2336,4,0)</f>
        <v>No</v>
      </c>
      <c r="F1476" t="str">
        <f>VLOOKUP(A1476,'Medical Examinations'!$B$2:$K$2337,5,0)</f>
        <v>No</v>
      </c>
      <c r="G1476" t="str">
        <f>VLOOKUP(A1476,'Medical Examinations'!$B$2:$K$2337,6,0)</f>
        <v>No</v>
      </c>
      <c r="H1476">
        <f>VLOOKUP(A1476,'Medical Examinations'!$B$2:$K$2337,7,0)</f>
        <v>1</v>
      </c>
      <c r="I1476" t="str">
        <f>VLOOKUP(A1476,'Medical Examinations'!$B$2:$K$2337,8,0)</f>
        <v>No</v>
      </c>
      <c r="J1476" t="str">
        <f>VLOOKUP(A1476,'Medical Examinations'!$B$2:$K$2337,9,0)</f>
        <v>Overweight</v>
      </c>
      <c r="K1476" t="str">
        <f>VLOOKUP(A1476,'Medical Examinations'!$B$2:$K$2337,10,0)</f>
        <v>Prediabetes</v>
      </c>
      <c r="L1476" s="14" t="e">
        <f>VLOOKUP(A1476,'Hospitalisation Details'!B1476:L3821,10,0)</f>
        <v>#N/A</v>
      </c>
      <c r="M1476">
        <f>VLOOKUP(A1476,'Hospitalisation Details'!$B$2:$L$2347,6,0)</f>
        <v>7144.86</v>
      </c>
      <c r="N1476" t="str">
        <f>VLOOKUP(A1476,'Hospitalisation Details'!$B$2:$L$2347,7,0)</f>
        <v>tier - 2</v>
      </c>
      <c r="O1476" t="str">
        <f>VLOOKUP(A1476,'Hospitalisation Details'!$B$2:$L$2347,8,0)</f>
        <v>tier - 2</v>
      </c>
      <c r="P1476" t="str">
        <f>VLOOKUP(A1476,'Hospitalisation Details'!$B$2:$L$2347,9,0)</f>
        <v>R1024</v>
      </c>
      <c r="Q1476">
        <f>VLOOKUP(A1476,'Hospitalisation Details'!$B$2:$L$2347,11,0)</f>
        <v>38</v>
      </c>
    </row>
    <row r="1477" spans="1:17" ht="15.6" x14ac:dyDescent="0.3">
      <c r="A1477" s="1" t="s">
        <v>895</v>
      </c>
      <c r="B1477" t="str">
        <f>VLOOKUP(A1477,'Customer Names'!$A$2:$E$2336,5,)</f>
        <v xml:space="preserve">  Kyle K</v>
      </c>
      <c r="C1477">
        <f>VLOOKUP(A1477,'Medical Examinations'!$B$2:$K$2337,2,)</f>
        <v>39.229999999999997</v>
      </c>
      <c r="D1477">
        <f>VLOOKUP(A1477,'Medical Examinations'!$B$2:$K$2337,3,0)</f>
        <v>5.36</v>
      </c>
      <c r="E1477" t="str">
        <f>VLOOKUP(A1477,'Medical Examinations'!$B$2:$K$2336,4,0)</f>
        <v>No</v>
      </c>
      <c r="F1477" t="str">
        <f>VLOOKUP(A1477,'Medical Examinations'!$B$2:$K$2337,5,0)</f>
        <v>No</v>
      </c>
      <c r="G1477" t="str">
        <f>VLOOKUP(A1477,'Medical Examinations'!$B$2:$K$2337,6,0)</f>
        <v>No</v>
      </c>
      <c r="H1477">
        <f>VLOOKUP(A1477,'Medical Examinations'!$B$2:$K$2337,7,0)</f>
        <v>0</v>
      </c>
      <c r="I1477" t="str">
        <f>VLOOKUP(A1477,'Medical Examinations'!$B$2:$K$2337,8,0)</f>
        <v>No</v>
      </c>
      <c r="J1477" t="str">
        <f>VLOOKUP(A1477,'Medical Examinations'!$B$2:$K$2337,9,0)</f>
        <v>Obesity</v>
      </c>
      <c r="K1477" t="str">
        <f>VLOOKUP(A1477,'Medical Examinations'!$B$2:$K$2337,10,0)</f>
        <v>Normal</v>
      </c>
      <c r="L1477" s="14" t="e">
        <f>VLOOKUP(A1477,'Hospitalisation Details'!B1477:L3822,10,0)</f>
        <v>#N/A</v>
      </c>
      <c r="M1477">
        <f>VLOOKUP(A1477,'Hospitalisation Details'!$B$2:$L$2347,6,0)</f>
        <v>7144.4</v>
      </c>
      <c r="N1477" t="str">
        <f>VLOOKUP(A1477,'Hospitalisation Details'!$B$2:$L$2347,7,0)</f>
        <v>tier - 2</v>
      </c>
      <c r="O1477" t="str">
        <f>VLOOKUP(A1477,'Hospitalisation Details'!$B$2:$L$2347,8,0)</f>
        <v>tier - 1</v>
      </c>
      <c r="P1477" t="str">
        <f>VLOOKUP(A1477,'Hospitalisation Details'!$B$2:$L$2347,9,0)</f>
        <v>R1022</v>
      </c>
      <c r="Q1477">
        <f>VLOOKUP(A1477,'Hospitalisation Details'!$B$2:$L$2347,11,0)</f>
        <v>23</v>
      </c>
    </row>
    <row r="1478" spans="1:17" ht="15.6" x14ac:dyDescent="0.3">
      <c r="A1478" s="1" t="s">
        <v>894</v>
      </c>
      <c r="B1478" t="str">
        <f>VLOOKUP(A1478,'Customer Names'!$A$2:$E$2336,5,)</f>
        <v xml:space="preserve">  Alison</v>
      </c>
      <c r="C1478">
        <f>VLOOKUP(A1478,'Medical Examinations'!$B$2:$K$2337,2,)</f>
        <v>19.95</v>
      </c>
      <c r="D1478">
        <f>VLOOKUP(A1478,'Medical Examinations'!$B$2:$K$2337,3,0)</f>
        <v>6.11</v>
      </c>
      <c r="E1478" t="str">
        <f>VLOOKUP(A1478,'Medical Examinations'!$B$2:$K$2336,4,0)</f>
        <v>No</v>
      </c>
      <c r="F1478" t="str">
        <f>VLOOKUP(A1478,'Medical Examinations'!$B$2:$K$2337,5,0)</f>
        <v>No</v>
      </c>
      <c r="G1478" t="str">
        <f>VLOOKUP(A1478,'Medical Examinations'!$B$2:$K$2337,6,0)</f>
        <v>No</v>
      </c>
      <c r="H1478">
        <f>VLOOKUP(A1478,'Medical Examinations'!$B$2:$K$2337,7,0)</f>
        <v>1</v>
      </c>
      <c r="I1478" t="str">
        <f>VLOOKUP(A1478,'Medical Examinations'!$B$2:$K$2337,8,0)</f>
        <v>No</v>
      </c>
      <c r="J1478" t="str">
        <f>VLOOKUP(A1478,'Medical Examinations'!$B$2:$K$2337,9,0)</f>
        <v>Normal Weight</v>
      </c>
      <c r="K1478" t="str">
        <f>VLOOKUP(A1478,'Medical Examinations'!$B$2:$K$2337,10,0)</f>
        <v>Prediabetes</v>
      </c>
      <c r="L1478" s="14" t="e">
        <f>VLOOKUP(A1478,'Hospitalisation Details'!B1478:L3823,10,0)</f>
        <v>#N/A</v>
      </c>
      <c r="M1478">
        <f>VLOOKUP(A1478,'Hospitalisation Details'!$B$2:$L$2347,6,0)</f>
        <v>7133.9</v>
      </c>
      <c r="N1478" t="str">
        <f>VLOOKUP(A1478,'Hospitalisation Details'!$B$2:$L$2347,7,0)</f>
        <v>tier - 2</v>
      </c>
      <c r="O1478" t="str">
        <f>VLOOKUP(A1478,'Hospitalisation Details'!$B$2:$L$2347,8,0)</f>
        <v>tier - 1</v>
      </c>
      <c r="P1478" t="str">
        <f>VLOOKUP(A1478,'Hospitalisation Details'!$B$2:$L$2347,9,0)</f>
        <v>R1024</v>
      </c>
      <c r="Q1478">
        <f>VLOOKUP(A1478,'Hospitalisation Details'!$B$2:$L$2347,11,0)</f>
        <v>38</v>
      </c>
    </row>
    <row r="1479" spans="1:17" ht="15.6" x14ac:dyDescent="0.3">
      <c r="A1479" s="1" t="s">
        <v>893</v>
      </c>
      <c r="B1479" t="str">
        <f>VLOOKUP(A1479,'Customer Names'!$A$2:$E$2336,5,)</f>
        <v xml:space="preserve">  Michael A</v>
      </c>
      <c r="C1479">
        <f>VLOOKUP(A1479,'Medical Examinations'!$B$2:$K$2337,2,)</f>
        <v>34.64</v>
      </c>
      <c r="D1479">
        <f>VLOOKUP(A1479,'Medical Examinations'!$B$2:$K$2337,3,0)</f>
        <v>4.88</v>
      </c>
      <c r="E1479" t="str">
        <f>VLOOKUP(A1479,'Medical Examinations'!$B$2:$K$2336,4,0)</f>
        <v>No</v>
      </c>
      <c r="F1479" t="str">
        <f>VLOOKUP(A1479,'Medical Examinations'!$B$2:$K$2337,5,0)</f>
        <v>No</v>
      </c>
      <c r="G1479" t="str">
        <f>VLOOKUP(A1479,'Medical Examinations'!$B$2:$K$2337,6,0)</f>
        <v>Yes</v>
      </c>
      <c r="H1479">
        <f>VLOOKUP(A1479,'Medical Examinations'!$B$2:$K$2337,7,0)</f>
        <v>1</v>
      </c>
      <c r="I1479" t="str">
        <f>VLOOKUP(A1479,'Medical Examinations'!$B$2:$K$2337,8,0)</f>
        <v>No</v>
      </c>
      <c r="J1479" t="str">
        <f>VLOOKUP(A1479,'Medical Examinations'!$B$2:$K$2337,9,0)</f>
        <v>Obesity</v>
      </c>
      <c r="K1479" t="str">
        <f>VLOOKUP(A1479,'Medical Examinations'!$B$2:$K$2337,10,0)</f>
        <v>Normal</v>
      </c>
      <c r="L1479" s="14" t="e">
        <f>VLOOKUP(A1479,'Hospitalisation Details'!B1479:L3824,10,0)</f>
        <v>#N/A</v>
      </c>
      <c r="M1479">
        <f>VLOOKUP(A1479,'Hospitalisation Details'!$B$2:$L$2347,6,0)</f>
        <v>7128.64</v>
      </c>
      <c r="N1479" t="str">
        <f>VLOOKUP(A1479,'Hospitalisation Details'!$B$2:$L$2347,7,0)</f>
        <v>tier - 2</v>
      </c>
      <c r="O1479" t="str">
        <f>VLOOKUP(A1479,'Hospitalisation Details'!$B$2:$L$2347,8,0)</f>
        <v>tier - 2</v>
      </c>
      <c r="P1479" t="str">
        <f>VLOOKUP(A1479,'Hospitalisation Details'!$B$2:$L$2347,9,0)</f>
        <v>R1021</v>
      </c>
      <c r="Q1479">
        <f>VLOOKUP(A1479,'Hospitalisation Details'!$B$2:$L$2347,11,0)</f>
        <v>29</v>
      </c>
    </row>
    <row r="1480" spans="1:17" ht="15.6" x14ac:dyDescent="0.3">
      <c r="A1480" s="1" t="s">
        <v>892</v>
      </c>
      <c r="B1480" t="str">
        <f>VLOOKUP(A1480,'Customer Names'!$A$2:$E$2336,5,)</f>
        <v xml:space="preserve">  Byron A</v>
      </c>
      <c r="C1480">
        <f>VLOOKUP(A1480,'Medical Examinations'!$B$2:$K$2337,2,)</f>
        <v>18.75</v>
      </c>
      <c r="D1480">
        <f>VLOOKUP(A1480,'Medical Examinations'!$B$2:$K$2337,3,0)</f>
        <v>6.72</v>
      </c>
      <c r="E1480" t="str">
        <f>VLOOKUP(A1480,'Medical Examinations'!$B$2:$K$2336,4,0)</f>
        <v>No</v>
      </c>
      <c r="F1480" t="str">
        <f>VLOOKUP(A1480,'Medical Examinations'!$B$2:$K$2337,5,0)</f>
        <v>No</v>
      </c>
      <c r="G1480" t="str">
        <f>VLOOKUP(A1480,'Medical Examinations'!$B$2:$K$2337,6,0)</f>
        <v>No</v>
      </c>
      <c r="H1480">
        <f>VLOOKUP(A1480,'Medical Examinations'!$B$2:$K$2337,7,0)</f>
        <v>0</v>
      </c>
      <c r="I1480" t="str">
        <f>VLOOKUP(A1480,'Medical Examinations'!$B$2:$K$2337,8,0)</f>
        <v>No</v>
      </c>
      <c r="J1480" t="str">
        <f>VLOOKUP(A1480,'Medical Examinations'!$B$2:$K$2337,9,0)</f>
        <v>Normal Weight</v>
      </c>
      <c r="K1480" t="str">
        <f>VLOOKUP(A1480,'Medical Examinations'!$B$2:$K$2337,10,0)</f>
        <v>Diabetes</v>
      </c>
      <c r="L1480" s="14" t="e">
        <f>VLOOKUP(A1480,'Hospitalisation Details'!B1480:L3825,10,0)</f>
        <v>#N/A</v>
      </c>
      <c r="M1480">
        <f>VLOOKUP(A1480,'Hospitalisation Details'!$B$2:$L$2347,6,0)</f>
        <v>7125.25</v>
      </c>
      <c r="N1480" t="str">
        <f>VLOOKUP(A1480,'Hospitalisation Details'!$B$2:$L$2347,7,0)</f>
        <v>tier - 3</v>
      </c>
      <c r="O1480" t="str">
        <f>VLOOKUP(A1480,'Hospitalisation Details'!$B$2:$L$2347,8,0)</f>
        <v>tier - 2</v>
      </c>
      <c r="P1480" t="str">
        <f>VLOOKUP(A1480,'Hospitalisation Details'!$B$2:$L$2347,9,0)</f>
        <v>R1013</v>
      </c>
      <c r="Q1480">
        <f>VLOOKUP(A1480,'Hospitalisation Details'!$B$2:$L$2347,11,0)</f>
        <v>54</v>
      </c>
    </row>
    <row r="1481" spans="1:17" ht="15.6" x14ac:dyDescent="0.3">
      <c r="A1481" s="1" t="s">
        <v>891</v>
      </c>
      <c r="B1481" t="str">
        <f>VLOOKUP(A1481,'Customer Names'!$A$2:$E$2336,5,)</f>
        <v xml:space="preserve">  Carine A</v>
      </c>
      <c r="C1481">
        <f>VLOOKUP(A1481,'Medical Examinations'!$B$2:$K$2337,2,)</f>
        <v>26.48</v>
      </c>
      <c r="D1481">
        <f>VLOOKUP(A1481,'Medical Examinations'!$B$2:$K$2337,3,0)</f>
        <v>4.2</v>
      </c>
      <c r="E1481" t="str">
        <f>VLOOKUP(A1481,'Medical Examinations'!$B$2:$K$2336,4,0)</f>
        <v>No</v>
      </c>
      <c r="F1481" t="str">
        <f>VLOOKUP(A1481,'Medical Examinations'!$B$2:$K$2337,5,0)</f>
        <v>No</v>
      </c>
      <c r="G1481" t="str">
        <f>VLOOKUP(A1481,'Medical Examinations'!$B$2:$K$2337,6,0)</f>
        <v>No</v>
      </c>
      <c r="H1481">
        <f>VLOOKUP(A1481,'Medical Examinations'!$B$2:$K$2337,7,0)</f>
        <v>1</v>
      </c>
      <c r="I1481" t="str">
        <f>VLOOKUP(A1481,'Medical Examinations'!$B$2:$K$2337,8,0)</f>
        <v>No</v>
      </c>
      <c r="J1481" t="str">
        <f>VLOOKUP(A1481,'Medical Examinations'!$B$2:$K$2337,9,0)</f>
        <v>Overweight</v>
      </c>
      <c r="K1481" t="str">
        <f>VLOOKUP(A1481,'Medical Examinations'!$B$2:$K$2337,10,0)</f>
        <v>Normal</v>
      </c>
      <c r="L1481" s="14" t="e">
        <f>VLOOKUP(A1481,'Hospitalisation Details'!B1481:L3826,10,0)</f>
        <v>#N/A</v>
      </c>
      <c r="M1481">
        <f>VLOOKUP(A1481,'Hospitalisation Details'!$B$2:$L$2347,6,0)</f>
        <v>7106.81</v>
      </c>
      <c r="N1481" t="str">
        <f>VLOOKUP(A1481,'Hospitalisation Details'!$B$2:$L$2347,7,0)</f>
        <v>tier - 2</v>
      </c>
      <c r="O1481" t="str">
        <f>VLOOKUP(A1481,'Hospitalisation Details'!$B$2:$L$2347,8,0)</f>
        <v>tier - 1</v>
      </c>
      <c r="P1481" t="str">
        <f>VLOOKUP(A1481,'Hospitalisation Details'!$B$2:$L$2347,9,0)</f>
        <v>R1012</v>
      </c>
      <c r="Q1481">
        <f>VLOOKUP(A1481,'Hospitalisation Details'!$B$2:$L$2347,11,0)</f>
        <v>35</v>
      </c>
    </row>
    <row r="1482" spans="1:17" ht="15.6" x14ac:dyDescent="0.3">
      <c r="A1482" s="1" t="s">
        <v>890</v>
      </c>
      <c r="B1482" t="str">
        <f>VLOOKUP(A1482,'Customer Names'!$A$2:$E$2336,5,)</f>
        <v xml:space="preserve">  Nathaniel</v>
      </c>
      <c r="C1482">
        <f>VLOOKUP(A1482,'Medical Examinations'!$B$2:$K$2337,2,)</f>
        <v>34.83</v>
      </c>
      <c r="D1482">
        <f>VLOOKUP(A1482,'Medical Examinations'!$B$2:$K$2337,3,0)</f>
        <v>5.79</v>
      </c>
      <c r="E1482" t="str">
        <f>VLOOKUP(A1482,'Medical Examinations'!$B$2:$K$2336,4,0)</f>
        <v>No</v>
      </c>
      <c r="F1482" t="str">
        <f>VLOOKUP(A1482,'Medical Examinations'!$B$2:$K$2337,5,0)</f>
        <v>No</v>
      </c>
      <c r="G1482" t="str">
        <f>VLOOKUP(A1482,'Medical Examinations'!$B$2:$K$2337,6,0)</f>
        <v>No</v>
      </c>
      <c r="H1482">
        <f>VLOOKUP(A1482,'Medical Examinations'!$B$2:$K$2337,7,0)</f>
        <v>1</v>
      </c>
      <c r="I1482" t="str">
        <f>VLOOKUP(A1482,'Medical Examinations'!$B$2:$K$2337,8,0)</f>
        <v>No</v>
      </c>
      <c r="J1482" t="str">
        <f>VLOOKUP(A1482,'Medical Examinations'!$B$2:$K$2337,9,0)</f>
        <v>Obesity</v>
      </c>
      <c r="K1482" t="str">
        <f>VLOOKUP(A1482,'Medical Examinations'!$B$2:$K$2337,10,0)</f>
        <v>Prediabetes</v>
      </c>
      <c r="L1482" s="14" t="e">
        <f>VLOOKUP(A1482,'Hospitalisation Details'!B1482:L3827,10,0)</f>
        <v>#N/A</v>
      </c>
      <c r="M1482">
        <f>VLOOKUP(A1482,'Hospitalisation Details'!$B$2:$L$2347,6,0)</f>
        <v>7096.98</v>
      </c>
      <c r="N1482" t="str">
        <f>VLOOKUP(A1482,'Hospitalisation Details'!$B$2:$L$2347,7,0)</f>
        <v>tier - 2</v>
      </c>
      <c r="O1482" t="str">
        <f>VLOOKUP(A1482,'Hospitalisation Details'!$B$2:$L$2347,8,0)</f>
        <v>tier - 2</v>
      </c>
      <c r="P1482" t="str">
        <f>VLOOKUP(A1482,'Hospitalisation Details'!$B$2:$L$2347,9,0)</f>
        <v>R1012</v>
      </c>
      <c r="Q1482">
        <f>VLOOKUP(A1482,'Hospitalisation Details'!$B$2:$L$2347,11,0)</f>
        <v>30</v>
      </c>
    </row>
    <row r="1483" spans="1:17" ht="15.6" x14ac:dyDescent="0.3">
      <c r="A1483" s="1" t="s">
        <v>889</v>
      </c>
      <c r="B1483" t="str">
        <f>VLOOKUP(A1483,'Customer Names'!$A$2:$E$2336,5,)</f>
        <v xml:space="preserve">  Lindsay A</v>
      </c>
      <c r="C1483">
        <f>VLOOKUP(A1483,'Medical Examinations'!$B$2:$K$2337,2,)</f>
        <v>25.46</v>
      </c>
      <c r="D1483">
        <f>VLOOKUP(A1483,'Medical Examinations'!$B$2:$K$2337,3,0)</f>
        <v>4.29</v>
      </c>
      <c r="E1483" t="str">
        <f>VLOOKUP(A1483,'Medical Examinations'!$B$2:$K$2336,4,0)</f>
        <v>No</v>
      </c>
      <c r="F1483" t="str">
        <f>VLOOKUP(A1483,'Medical Examinations'!$B$2:$K$2337,5,0)</f>
        <v>No</v>
      </c>
      <c r="G1483" t="str">
        <f>VLOOKUP(A1483,'Medical Examinations'!$B$2:$K$2337,6,0)</f>
        <v>No</v>
      </c>
      <c r="H1483">
        <f>VLOOKUP(A1483,'Medical Examinations'!$B$2:$K$2337,7,0)</f>
        <v>0</v>
      </c>
      <c r="I1483" t="str">
        <f>VLOOKUP(A1483,'Medical Examinations'!$B$2:$K$2337,8,0)</f>
        <v>No</v>
      </c>
      <c r="J1483" t="str">
        <f>VLOOKUP(A1483,'Medical Examinations'!$B$2:$K$2337,9,0)</f>
        <v>Overweight</v>
      </c>
      <c r="K1483" t="str">
        <f>VLOOKUP(A1483,'Medical Examinations'!$B$2:$K$2337,10,0)</f>
        <v>Normal</v>
      </c>
      <c r="L1483" s="14" t="e">
        <f>VLOOKUP(A1483,'Hospitalisation Details'!B1483:L3828,10,0)</f>
        <v>#N/A</v>
      </c>
      <c r="M1483">
        <f>VLOOKUP(A1483,'Hospitalisation Details'!$B$2:$L$2347,6,0)</f>
        <v>7077.19</v>
      </c>
      <c r="N1483" t="str">
        <f>VLOOKUP(A1483,'Hospitalisation Details'!$B$2:$L$2347,7,0)</f>
        <v>tier - 2</v>
      </c>
      <c r="O1483" t="str">
        <f>VLOOKUP(A1483,'Hospitalisation Details'!$B$2:$L$2347,8,0)</f>
        <v>tier - 3</v>
      </c>
      <c r="P1483" t="str">
        <f>VLOOKUP(A1483,'Hospitalisation Details'!$B$2:$L$2347,9,0)</f>
        <v>R1024</v>
      </c>
      <c r="Q1483">
        <f>VLOOKUP(A1483,'Hospitalisation Details'!$B$2:$L$2347,11,0)</f>
        <v>40</v>
      </c>
    </row>
    <row r="1484" spans="1:17" ht="15.6" x14ac:dyDescent="0.3">
      <c r="A1484" s="1" t="s">
        <v>888</v>
      </c>
      <c r="B1484" t="str">
        <f>VLOOKUP(A1484,'Customer Names'!$A$2:$E$2336,5,)</f>
        <v xml:space="preserve">  Justin R</v>
      </c>
      <c r="C1484">
        <f>VLOOKUP(A1484,'Medical Examinations'!$B$2:$K$2337,2,)</f>
        <v>23.31</v>
      </c>
      <c r="D1484">
        <f>VLOOKUP(A1484,'Medical Examinations'!$B$2:$K$2337,3,0)</f>
        <v>8.27</v>
      </c>
      <c r="E1484" t="str">
        <f>VLOOKUP(A1484,'Medical Examinations'!$B$2:$K$2336,4,0)</f>
        <v>No</v>
      </c>
      <c r="F1484" t="str">
        <f>VLOOKUP(A1484,'Medical Examinations'!$B$2:$K$2337,5,0)</f>
        <v>No</v>
      </c>
      <c r="G1484" t="str">
        <f>VLOOKUP(A1484,'Medical Examinations'!$B$2:$K$2337,6,0)</f>
        <v>No</v>
      </c>
      <c r="H1484">
        <f>VLOOKUP(A1484,'Medical Examinations'!$B$2:$K$2337,7,0)</f>
        <v>0</v>
      </c>
      <c r="I1484" t="str">
        <f>VLOOKUP(A1484,'Medical Examinations'!$B$2:$K$2337,8,0)</f>
        <v>No</v>
      </c>
      <c r="J1484" t="str">
        <f>VLOOKUP(A1484,'Medical Examinations'!$B$2:$K$2337,9,0)</f>
        <v>Normal Weight</v>
      </c>
      <c r="K1484" t="str">
        <f>VLOOKUP(A1484,'Medical Examinations'!$B$2:$K$2337,10,0)</f>
        <v>Diabetes</v>
      </c>
      <c r="L1484" s="14" t="e">
        <f>VLOOKUP(A1484,'Hospitalisation Details'!B1484:L3829,10,0)</f>
        <v>#N/A</v>
      </c>
      <c r="M1484">
        <f>VLOOKUP(A1484,'Hospitalisation Details'!$B$2:$L$2347,6,0)</f>
        <v>7054.41</v>
      </c>
      <c r="N1484" t="str">
        <f>VLOOKUP(A1484,'Hospitalisation Details'!$B$2:$L$2347,7,0)</f>
        <v>tier - 2</v>
      </c>
      <c r="O1484" t="str">
        <f>VLOOKUP(A1484,'Hospitalisation Details'!$B$2:$L$2347,8,0)</f>
        <v>tier - 2</v>
      </c>
      <c r="P1484" t="str">
        <f>VLOOKUP(A1484,'Hospitalisation Details'!$B$2:$L$2347,9,0)</f>
        <v>R1013</v>
      </c>
      <c r="Q1484">
        <f>VLOOKUP(A1484,'Hospitalisation Details'!$B$2:$L$2347,11,0)</f>
        <v>44</v>
      </c>
    </row>
    <row r="1485" spans="1:17" ht="15.6" x14ac:dyDescent="0.3">
      <c r="A1485" s="1" t="s">
        <v>887</v>
      </c>
      <c r="B1485" t="str">
        <f>VLOOKUP(A1485,'Customer Names'!$A$2:$E$2336,5,)</f>
        <v xml:space="preserve">  Casey</v>
      </c>
      <c r="C1485">
        <f>VLOOKUP(A1485,'Medical Examinations'!$B$2:$K$2337,2,)</f>
        <v>29</v>
      </c>
      <c r="D1485">
        <f>VLOOKUP(A1485,'Medical Examinations'!$B$2:$K$2337,3,0)</f>
        <v>4.5599999999999996</v>
      </c>
      <c r="E1485" t="str">
        <f>VLOOKUP(A1485,'Medical Examinations'!$B$2:$K$2336,4,0)</f>
        <v>No</v>
      </c>
      <c r="F1485" t="str">
        <f>VLOOKUP(A1485,'Medical Examinations'!$B$2:$K$2337,5,0)</f>
        <v>No</v>
      </c>
      <c r="G1485" t="str">
        <f>VLOOKUP(A1485,'Medical Examinations'!$B$2:$K$2337,6,0)</f>
        <v>No</v>
      </c>
      <c r="H1485">
        <f>VLOOKUP(A1485,'Medical Examinations'!$B$2:$K$2337,7,0)</f>
        <v>0</v>
      </c>
      <c r="I1485" t="str">
        <f>VLOOKUP(A1485,'Medical Examinations'!$B$2:$K$2337,8,0)</f>
        <v>No</v>
      </c>
      <c r="J1485" t="str">
        <f>VLOOKUP(A1485,'Medical Examinations'!$B$2:$K$2337,9,0)</f>
        <v>Overweight</v>
      </c>
      <c r="K1485" t="str">
        <f>VLOOKUP(A1485,'Medical Examinations'!$B$2:$K$2337,10,0)</f>
        <v>Normal</v>
      </c>
      <c r="L1485" s="14" t="e">
        <f>VLOOKUP(A1485,'Hospitalisation Details'!B1485:L3830,10,0)</f>
        <v>#N/A</v>
      </c>
      <c r="M1485">
        <f>VLOOKUP(A1485,'Hospitalisation Details'!$B$2:$L$2347,6,0)</f>
        <v>7050.64</v>
      </c>
      <c r="N1485" t="str">
        <f>VLOOKUP(A1485,'Hospitalisation Details'!$B$2:$L$2347,7,0)</f>
        <v>tier - 2</v>
      </c>
      <c r="O1485" t="str">
        <f>VLOOKUP(A1485,'Hospitalisation Details'!$B$2:$L$2347,8,0)</f>
        <v>tier - 3</v>
      </c>
      <c r="P1485" t="str">
        <f>VLOOKUP(A1485,'Hospitalisation Details'!$B$2:$L$2347,9,0)</f>
        <v>R1011</v>
      </c>
      <c r="Q1485">
        <f>VLOOKUP(A1485,'Hospitalisation Details'!$B$2:$L$2347,11,0)</f>
        <v>42</v>
      </c>
    </row>
    <row r="1486" spans="1:17" ht="15.6" x14ac:dyDescent="0.3">
      <c r="A1486" s="1" t="s">
        <v>886</v>
      </c>
      <c r="B1486" t="str">
        <f>VLOOKUP(A1486,'Customer Names'!$A$2:$E$2336,5,)</f>
        <v xml:space="preserve">  Amanda L</v>
      </c>
      <c r="C1486">
        <f>VLOOKUP(A1486,'Medical Examinations'!$B$2:$K$2337,2,)</f>
        <v>32.869999999999997</v>
      </c>
      <c r="D1486">
        <f>VLOOKUP(A1486,'Medical Examinations'!$B$2:$K$2337,3,0)</f>
        <v>5.33</v>
      </c>
      <c r="E1486" t="str">
        <f>VLOOKUP(A1486,'Medical Examinations'!$B$2:$K$2336,4,0)</f>
        <v>No</v>
      </c>
      <c r="F1486" t="str">
        <f>VLOOKUP(A1486,'Medical Examinations'!$B$2:$K$2337,5,0)</f>
        <v>No</v>
      </c>
      <c r="G1486" t="str">
        <f>VLOOKUP(A1486,'Medical Examinations'!$B$2:$K$2337,6,0)</f>
        <v>No</v>
      </c>
      <c r="H1486">
        <f>VLOOKUP(A1486,'Medical Examinations'!$B$2:$K$2337,7,0)</f>
        <v>0</v>
      </c>
      <c r="I1486" t="str">
        <f>VLOOKUP(A1486,'Medical Examinations'!$B$2:$K$2337,8,0)</f>
        <v>No</v>
      </c>
      <c r="J1486" t="str">
        <f>VLOOKUP(A1486,'Medical Examinations'!$B$2:$K$2337,9,0)</f>
        <v>Obesity</v>
      </c>
      <c r="K1486" t="str">
        <f>VLOOKUP(A1486,'Medical Examinations'!$B$2:$K$2337,10,0)</f>
        <v>Normal</v>
      </c>
      <c r="L1486" s="14" t="e">
        <f>VLOOKUP(A1486,'Hospitalisation Details'!B1486:L3831,10,0)</f>
        <v>#N/A</v>
      </c>
      <c r="M1486">
        <f>VLOOKUP(A1486,'Hospitalisation Details'!$B$2:$L$2347,6,0)</f>
        <v>7050.02</v>
      </c>
      <c r="N1486" t="str">
        <f>VLOOKUP(A1486,'Hospitalisation Details'!$B$2:$L$2347,7,0)</f>
        <v>tier - 2</v>
      </c>
      <c r="O1486" t="str">
        <f>VLOOKUP(A1486,'Hospitalisation Details'!$B$2:$L$2347,8,0)</f>
        <v>tier - 1</v>
      </c>
      <c r="P1486" t="str">
        <f>VLOOKUP(A1486,'Hospitalisation Details'!$B$2:$L$2347,9,0)</f>
        <v>R1024</v>
      </c>
      <c r="Q1486">
        <f>VLOOKUP(A1486,'Hospitalisation Details'!$B$2:$L$2347,11,0)</f>
        <v>42</v>
      </c>
    </row>
    <row r="1487" spans="1:17" ht="15.6" x14ac:dyDescent="0.3">
      <c r="A1487" s="1" t="s">
        <v>885</v>
      </c>
      <c r="B1487" t="str">
        <f>VLOOKUP(A1487,'Customer Names'!$A$2:$E$2336,5,)</f>
        <v xml:space="preserve">  Ayako N</v>
      </c>
      <c r="C1487">
        <f>VLOOKUP(A1487,'Medical Examinations'!$B$2:$K$2337,2,)</f>
        <v>26.18</v>
      </c>
      <c r="D1487">
        <f>VLOOKUP(A1487,'Medical Examinations'!$B$2:$K$2337,3,0)</f>
        <v>5.63</v>
      </c>
      <c r="E1487" t="str">
        <f>VLOOKUP(A1487,'Medical Examinations'!$B$2:$K$2336,4,0)</f>
        <v>No</v>
      </c>
      <c r="F1487" t="str">
        <f>VLOOKUP(A1487,'Medical Examinations'!$B$2:$K$2337,5,0)</f>
        <v>No</v>
      </c>
      <c r="G1487" t="str">
        <f>VLOOKUP(A1487,'Medical Examinations'!$B$2:$K$2337,6,0)</f>
        <v>No</v>
      </c>
      <c r="H1487">
        <f>VLOOKUP(A1487,'Medical Examinations'!$B$2:$K$2337,7,0)</f>
        <v>0</v>
      </c>
      <c r="I1487" t="str">
        <f>VLOOKUP(A1487,'Medical Examinations'!$B$2:$K$2337,8,0)</f>
        <v>No</v>
      </c>
      <c r="J1487" t="str">
        <f>VLOOKUP(A1487,'Medical Examinations'!$B$2:$K$2337,9,0)</f>
        <v>Overweight</v>
      </c>
      <c r="K1487" t="str">
        <f>VLOOKUP(A1487,'Medical Examinations'!$B$2:$K$2337,10,0)</f>
        <v>Normal</v>
      </c>
      <c r="L1487" s="14" t="e">
        <f>VLOOKUP(A1487,'Hospitalisation Details'!B1487:L3832,10,0)</f>
        <v>#N/A</v>
      </c>
      <c r="M1487">
        <f>VLOOKUP(A1487,'Hospitalisation Details'!$B$2:$L$2347,6,0)</f>
        <v>7046.72</v>
      </c>
      <c r="N1487" t="str">
        <f>VLOOKUP(A1487,'Hospitalisation Details'!$B$2:$L$2347,7,0)</f>
        <v>tier - 2</v>
      </c>
      <c r="O1487" t="str">
        <f>VLOOKUP(A1487,'Hospitalisation Details'!$B$2:$L$2347,8,0)</f>
        <v>tier - 3</v>
      </c>
      <c r="P1487" t="str">
        <f>VLOOKUP(A1487,'Hospitalisation Details'!$B$2:$L$2347,9,0)</f>
        <v>R1013</v>
      </c>
      <c r="Q1487">
        <f>VLOOKUP(A1487,'Hospitalisation Details'!$B$2:$L$2347,11,0)</f>
        <v>42</v>
      </c>
    </row>
    <row r="1488" spans="1:17" ht="15.6" x14ac:dyDescent="0.3">
      <c r="A1488" s="1" t="s">
        <v>884</v>
      </c>
      <c r="B1488" t="str">
        <f>VLOOKUP(A1488,'Customer Names'!$A$2:$E$2336,5,)</f>
        <v xml:space="preserve">  Emilee</v>
      </c>
      <c r="C1488">
        <f>VLOOKUP(A1488,'Medical Examinations'!$B$2:$K$2337,2,)</f>
        <v>25.3</v>
      </c>
      <c r="D1488">
        <f>VLOOKUP(A1488,'Medical Examinations'!$B$2:$K$2337,3,0)</f>
        <v>5.12</v>
      </c>
      <c r="E1488" t="str">
        <f>VLOOKUP(A1488,'Medical Examinations'!$B$2:$K$2336,4,0)</f>
        <v>No</v>
      </c>
      <c r="F1488" t="str">
        <f>VLOOKUP(A1488,'Medical Examinations'!$B$2:$K$2337,5,0)</f>
        <v>No</v>
      </c>
      <c r="G1488" t="str">
        <f>VLOOKUP(A1488,'Medical Examinations'!$B$2:$K$2337,6,0)</f>
        <v>No</v>
      </c>
      <c r="H1488">
        <f>VLOOKUP(A1488,'Medical Examinations'!$B$2:$K$2337,7,0)</f>
        <v>0</v>
      </c>
      <c r="I1488" t="str">
        <f>VLOOKUP(A1488,'Medical Examinations'!$B$2:$K$2337,8,0)</f>
        <v>No</v>
      </c>
      <c r="J1488" t="str">
        <f>VLOOKUP(A1488,'Medical Examinations'!$B$2:$K$2337,9,0)</f>
        <v>Overweight</v>
      </c>
      <c r="K1488" t="str">
        <f>VLOOKUP(A1488,'Medical Examinations'!$B$2:$K$2337,10,0)</f>
        <v>Normal</v>
      </c>
      <c r="L1488" s="14" t="e">
        <f>VLOOKUP(A1488,'Hospitalisation Details'!B1488:L3833,10,0)</f>
        <v>#N/A</v>
      </c>
      <c r="M1488">
        <f>VLOOKUP(A1488,'Hospitalisation Details'!$B$2:$L$2347,6,0)</f>
        <v>7045.5</v>
      </c>
      <c r="N1488" t="str">
        <f>VLOOKUP(A1488,'Hospitalisation Details'!$B$2:$L$2347,7,0)</f>
        <v>tier - 2</v>
      </c>
      <c r="O1488" t="str">
        <f>VLOOKUP(A1488,'Hospitalisation Details'!$B$2:$L$2347,8,0)</f>
        <v>tier - 1</v>
      </c>
      <c r="P1488" t="str">
        <f>VLOOKUP(A1488,'Hospitalisation Details'!$B$2:$L$2347,9,0)</f>
        <v>R1011</v>
      </c>
      <c r="Q1488">
        <f>VLOOKUP(A1488,'Hospitalisation Details'!$B$2:$L$2347,11,0)</f>
        <v>42</v>
      </c>
    </row>
    <row r="1489" spans="1:17" ht="15.6" x14ac:dyDescent="0.3">
      <c r="A1489" s="1" t="s">
        <v>883</v>
      </c>
      <c r="B1489" t="str">
        <f>VLOOKUP(A1489,'Customer Names'!$A$2:$E$2336,5,)</f>
        <v xml:space="preserve">  Stephen M</v>
      </c>
      <c r="C1489">
        <f>VLOOKUP(A1489,'Medical Examinations'!$B$2:$K$2337,2,)</f>
        <v>36.94</v>
      </c>
      <c r="D1489">
        <f>VLOOKUP(A1489,'Medical Examinations'!$B$2:$K$2337,3,0)</f>
        <v>5.15</v>
      </c>
      <c r="E1489" t="str">
        <f>VLOOKUP(A1489,'Medical Examinations'!$B$2:$K$2336,4,0)</f>
        <v>Yes</v>
      </c>
      <c r="F1489" t="str">
        <f>VLOOKUP(A1489,'Medical Examinations'!$B$2:$K$2337,5,0)</f>
        <v>No</v>
      </c>
      <c r="G1489" t="str">
        <f>VLOOKUP(A1489,'Medical Examinations'!$B$2:$K$2337,6,0)</f>
        <v>No</v>
      </c>
      <c r="H1489">
        <f>VLOOKUP(A1489,'Medical Examinations'!$B$2:$K$2337,7,0)</f>
        <v>1</v>
      </c>
      <c r="I1489" t="str">
        <f>VLOOKUP(A1489,'Medical Examinations'!$B$2:$K$2337,8,0)</f>
        <v>No</v>
      </c>
      <c r="J1489" t="str">
        <f>VLOOKUP(A1489,'Medical Examinations'!$B$2:$K$2337,9,0)</f>
        <v>Obesity</v>
      </c>
      <c r="K1489" t="str">
        <f>VLOOKUP(A1489,'Medical Examinations'!$B$2:$K$2337,10,0)</f>
        <v>Normal</v>
      </c>
      <c r="L1489" s="14" t="e">
        <f>VLOOKUP(A1489,'Hospitalisation Details'!B1489:L3834,10,0)</f>
        <v>#N/A</v>
      </c>
      <c r="M1489">
        <f>VLOOKUP(A1489,'Hospitalisation Details'!$B$2:$L$2347,6,0)</f>
        <v>7042.11</v>
      </c>
      <c r="N1489" t="str">
        <f>VLOOKUP(A1489,'Hospitalisation Details'!$B$2:$L$2347,7,0)</f>
        <v>tier - 2</v>
      </c>
      <c r="O1489" t="str">
        <f>VLOOKUP(A1489,'Hospitalisation Details'!$B$2:$L$2347,8,0)</f>
        <v>tier - 3</v>
      </c>
      <c r="P1489" t="str">
        <f>VLOOKUP(A1489,'Hospitalisation Details'!$B$2:$L$2347,9,0)</f>
        <v>R1012</v>
      </c>
      <c r="Q1489">
        <f>VLOOKUP(A1489,'Hospitalisation Details'!$B$2:$L$2347,11,0)</f>
        <v>27</v>
      </c>
    </row>
    <row r="1490" spans="1:17" ht="15.6" x14ac:dyDescent="0.3">
      <c r="A1490" s="1" t="s">
        <v>882</v>
      </c>
      <c r="B1490" t="str">
        <f>VLOOKUP(A1490,'Customer Names'!$A$2:$E$2336,5,)</f>
        <v xml:space="preserve">  Annemarie A</v>
      </c>
      <c r="C1490">
        <f>VLOOKUP(A1490,'Medical Examinations'!$B$2:$K$2337,2,)</f>
        <v>22.86</v>
      </c>
      <c r="D1490">
        <f>VLOOKUP(A1490,'Medical Examinations'!$B$2:$K$2337,3,0)</f>
        <v>7.5</v>
      </c>
      <c r="E1490" t="str">
        <f>VLOOKUP(A1490,'Medical Examinations'!$B$2:$K$2336,4,0)</f>
        <v>No</v>
      </c>
      <c r="F1490" t="str">
        <f>VLOOKUP(A1490,'Medical Examinations'!$B$2:$K$2337,5,0)</f>
        <v>No</v>
      </c>
      <c r="G1490" t="str">
        <f>VLOOKUP(A1490,'Medical Examinations'!$B$2:$K$2337,6,0)</f>
        <v>No</v>
      </c>
      <c r="H1490">
        <f>VLOOKUP(A1490,'Medical Examinations'!$B$2:$K$2337,7,0)</f>
        <v>0</v>
      </c>
      <c r="I1490" t="str">
        <f>VLOOKUP(A1490,'Medical Examinations'!$B$2:$K$2337,8,0)</f>
        <v>No</v>
      </c>
      <c r="J1490" t="str">
        <f>VLOOKUP(A1490,'Medical Examinations'!$B$2:$K$2337,9,0)</f>
        <v>Normal Weight</v>
      </c>
      <c r="K1490" t="str">
        <f>VLOOKUP(A1490,'Medical Examinations'!$B$2:$K$2337,10,0)</f>
        <v>Diabetes</v>
      </c>
      <c r="L1490" s="14" t="e">
        <f>VLOOKUP(A1490,'Hospitalisation Details'!B1490:L3835,10,0)</f>
        <v>#N/A</v>
      </c>
      <c r="M1490">
        <f>VLOOKUP(A1490,'Hospitalisation Details'!$B$2:$L$2347,6,0)</f>
        <v>7033.08</v>
      </c>
      <c r="N1490" t="str">
        <f>VLOOKUP(A1490,'Hospitalisation Details'!$B$2:$L$2347,7,0)</f>
        <v>tier - 2</v>
      </c>
      <c r="O1490" t="str">
        <f>VLOOKUP(A1490,'Hospitalisation Details'!$B$2:$L$2347,8,0)</f>
        <v>tier - 2</v>
      </c>
      <c r="P1490" t="str">
        <f>VLOOKUP(A1490,'Hospitalisation Details'!$B$2:$L$2347,9,0)</f>
        <v>R1013</v>
      </c>
      <c r="Q1490">
        <f>VLOOKUP(A1490,'Hospitalisation Details'!$B$2:$L$2347,11,0)</f>
        <v>45</v>
      </c>
    </row>
    <row r="1491" spans="1:17" ht="15.6" x14ac:dyDescent="0.3">
      <c r="A1491" s="1" t="s">
        <v>881</v>
      </c>
      <c r="B1491" t="str">
        <f>VLOOKUP(A1491,'Customer Names'!$A$2:$E$2336,5,)</f>
        <v xml:space="preserve">  Ashley R</v>
      </c>
      <c r="C1491">
        <f>VLOOKUP(A1491,'Medical Examinations'!$B$2:$K$2337,2,)</f>
        <v>18.760000000000002</v>
      </c>
      <c r="D1491">
        <f>VLOOKUP(A1491,'Medical Examinations'!$B$2:$K$2337,3,0)</f>
        <v>4.88</v>
      </c>
      <c r="E1491" t="str">
        <f>VLOOKUP(A1491,'Medical Examinations'!$B$2:$K$2336,4,0)</f>
        <v>Yes</v>
      </c>
      <c r="F1491" t="str">
        <f>VLOOKUP(A1491,'Medical Examinations'!$B$2:$K$2337,5,0)</f>
        <v>No</v>
      </c>
      <c r="G1491" t="str">
        <f>VLOOKUP(A1491,'Medical Examinations'!$B$2:$K$2337,6,0)</f>
        <v>Yes</v>
      </c>
      <c r="H1491">
        <f>VLOOKUP(A1491,'Medical Examinations'!$B$2:$K$2337,7,0)</f>
        <v>1</v>
      </c>
      <c r="I1491" t="str">
        <f>VLOOKUP(A1491,'Medical Examinations'!$B$2:$K$2337,8,0)</f>
        <v>No</v>
      </c>
      <c r="J1491" t="str">
        <f>VLOOKUP(A1491,'Medical Examinations'!$B$2:$K$2337,9,0)</f>
        <v>Normal Weight</v>
      </c>
      <c r="K1491" t="str">
        <f>VLOOKUP(A1491,'Medical Examinations'!$B$2:$K$2337,10,0)</f>
        <v>Normal</v>
      </c>
      <c r="L1491" s="14" t="e">
        <f>VLOOKUP(A1491,'Hospitalisation Details'!B1491:L3836,10,0)</f>
        <v>#N/A</v>
      </c>
      <c r="M1491">
        <f>VLOOKUP(A1491,'Hospitalisation Details'!$B$2:$L$2347,6,0)</f>
        <v>7003.1</v>
      </c>
      <c r="N1491" t="str">
        <f>VLOOKUP(A1491,'Hospitalisation Details'!$B$2:$L$2347,7,0)</f>
        <v>tier - 2</v>
      </c>
      <c r="O1491" t="str">
        <f>VLOOKUP(A1491,'Hospitalisation Details'!$B$2:$L$2347,8,0)</f>
        <v>tier - 3</v>
      </c>
      <c r="P1491" t="str">
        <f>VLOOKUP(A1491,'Hospitalisation Details'!$B$2:$L$2347,9,0)</f>
        <v>R1013</v>
      </c>
      <c r="Q1491">
        <f>VLOOKUP(A1491,'Hospitalisation Details'!$B$2:$L$2347,11,0)</f>
        <v>53</v>
      </c>
    </row>
    <row r="1492" spans="1:17" ht="15.6" x14ac:dyDescent="0.3">
      <c r="A1492" s="1" t="s">
        <v>880</v>
      </c>
      <c r="B1492" t="str">
        <f>VLOOKUP(A1492,'Customer Names'!$A$2:$E$2336,5,)</f>
        <v xml:space="preserve">  Leslie A</v>
      </c>
      <c r="C1492">
        <f>VLOOKUP(A1492,'Medical Examinations'!$B$2:$K$2337,2,)</f>
        <v>24.36</v>
      </c>
      <c r="D1492">
        <f>VLOOKUP(A1492,'Medical Examinations'!$B$2:$K$2337,3,0)</f>
        <v>5.57</v>
      </c>
      <c r="E1492" t="str">
        <f>VLOOKUP(A1492,'Medical Examinations'!$B$2:$K$2336,4,0)</f>
        <v>No</v>
      </c>
      <c r="F1492" t="str">
        <f>VLOOKUP(A1492,'Medical Examinations'!$B$2:$K$2337,5,0)</f>
        <v>No</v>
      </c>
      <c r="G1492" t="str">
        <f>VLOOKUP(A1492,'Medical Examinations'!$B$2:$K$2337,6,0)</f>
        <v>No</v>
      </c>
      <c r="H1492">
        <f>VLOOKUP(A1492,'Medical Examinations'!$B$2:$K$2337,7,0)</f>
        <v>0</v>
      </c>
      <c r="I1492" t="str">
        <f>VLOOKUP(A1492,'Medical Examinations'!$B$2:$K$2337,8,0)</f>
        <v>No</v>
      </c>
      <c r="J1492" t="str">
        <f>VLOOKUP(A1492,'Medical Examinations'!$B$2:$K$2337,9,0)</f>
        <v>Normal Weight</v>
      </c>
      <c r="K1492" t="str">
        <f>VLOOKUP(A1492,'Medical Examinations'!$B$2:$K$2337,10,0)</f>
        <v>Normal</v>
      </c>
      <c r="L1492" s="14" t="e">
        <f>VLOOKUP(A1492,'Hospitalisation Details'!B1492:L3837,10,0)</f>
        <v>#N/A</v>
      </c>
      <c r="M1492">
        <f>VLOOKUP(A1492,'Hospitalisation Details'!$B$2:$L$2347,6,0)</f>
        <v>6989.95</v>
      </c>
      <c r="N1492" t="str">
        <f>VLOOKUP(A1492,'Hospitalisation Details'!$B$2:$L$2347,7,0)</f>
        <v>tier - 2</v>
      </c>
      <c r="O1492" t="str">
        <f>VLOOKUP(A1492,'Hospitalisation Details'!$B$2:$L$2347,8,0)</f>
        <v>tier - 1</v>
      </c>
      <c r="P1492" t="str">
        <f>VLOOKUP(A1492,'Hospitalisation Details'!$B$2:$L$2347,9,0)</f>
        <v>R1013</v>
      </c>
      <c r="Q1492">
        <f>VLOOKUP(A1492,'Hospitalisation Details'!$B$2:$L$2347,11,0)</f>
        <v>40</v>
      </c>
    </row>
    <row r="1493" spans="1:17" ht="15.6" x14ac:dyDescent="0.3">
      <c r="A1493" s="1" t="s">
        <v>879</v>
      </c>
      <c r="B1493" t="str">
        <f>VLOOKUP(A1493,'Customer Names'!$A$2:$E$2336,5,)</f>
        <v xml:space="preserve">  Mauricio J</v>
      </c>
      <c r="C1493">
        <f>VLOOKUP(A1493,'Medical Examinations'!$B$2:$K$2337,2,)</f>
        <v>32.299999999999997</v>
      </c>
      <c r="D1493">
        <f>VLOOKUP(A1493,'Medical Examinations'!$B$2:$K$2337,3,0)</f>
        <v>5.31</v>
      </c>
      <c r="E1493" t="str">
        <f>VLOOKUP(A1493,'Medical Examinations'!$B$2:$K$2336,4,0)</f>
        <v>No</v>
      </c>
      <c r="F1493" t="str">
        <f>VLOOKUP(A1493,'Medical Examinations'!$B$2:$K$2337,5,0)</f>
        <v>No</v>
      </c>
      <c r="G1493" t="str">
        <f>VLOOKUP(A1493,'Medical Examinations'!$B$2:$K$2337,6,0)</f>
        <v>No</v>
      </c>
      <c r="H1493">
        <f>VLOOKUP(A1493,'Medical Examinations'!$B$2:$K$2337,7,0)</f>
        <v>0</v>
      </c>
      <c r="I1493" t="str">
        <f>VLOOKUP(A1493,'Medical Examinations'!$B$2:$K$2337,8,0)</f>
        <v>No</v>
      </c>
      <c r="J1493" t="str">
        <f>VLOOKUP(A1493,'Medical Examinations'!$B$2:$K$2337,9,0)</f>
        <v>Obesity</v>
      </c>
      <c r="K1493" t="str">
        <f>VLOOKUP(A1493,'Medical Examinations'!$B$2:$K$2337,10,0)</f>
        <v>Normal</v>
      </c>
      <c r="L1493" s="14" t="e">
        <f>VLOOKUP(A1493,'Hospitalisation Details'!B1493:L3838,10,0)</f>
        <v>#N/A</v>
      </c>
      <c r="M1493">
        <f>VLOOKUP(A1493,'Hospitalisation Details'!$B$2:$L$2347,6,0)</f>
        <v>6986.7</v>
      </c>
      <c r="N1493" t="str">
        <f>VLOOKUP(A1493,'Hospitalisation Details'!$B$2:$L$2347,7,0)</f>
        <v>tier - 3</v>
      </c>
      <c r="O1493" t="str">
        <f>VLOOKUP(A1493,'Hospitalisation Details'!$B$2:$L$2347,8,0)</f>
        <v>tier - 1</v>
      </c>
      <c r="P1493" t="str">
        <f>VLOOKUP(A1493,'Hospitalisation Details'!$B$2:$L$2347,9,0)</f>
        <v>R1012</v>
      </c>
      <c r="Q1493">
        <f>VLOOKUP(A1493,'Hospitalisation Details'!$B$2:$L$2347,11,0)</f>
        <v>40</v>
      </c>
    </row>
    <row r="1494" spans="1:17" ht="15.6" x14ac:dyDescent="0.3">
      <c r="A1494" s="1" t="s">
        <v>878</v>
      </c>
      <c r="B1494" t="str">
        <f>VLOOKUP(A1494,'Customer Names'!$A$2:$E$2336,5,)</f>
        <v xml:space="preserve">  Kieran</v>
      </c>
      <c r="C1494">
        <f>VLOOKUP(A1494,'Medical Examinations'!$B$2:$K$2337,2,)</f>
        <v>22.704999999999998</v>
      </c>
      <c r="D1494">
        <f>VLOOKUP(A1494,'Medical Examinations'!$B$2:$K$2337,3,0)</f>
        <v>4.57</v>
      </c>
      <c r="E1494" t="str">
        <f>VLOOKUP(A1494,'Medical Examinations'!$B$2:$K$2336,4,0)</f>
        <v>Yes</v>
      </c>
      <c r="F1494" t="str">
        <f>VLOOKUP(A1494,'Medical Examinations'!$B$2:$K$2337,5,0)</f>
        <v>No</v>
      </c>
      <c r="G1494" t="str">
        <f>VLOOKUP(A1494,'Medical Examinations'!$B$2:$K$2337,6,0)</f>
        <v>No</v>
      </c>
      <c r="H1494">
        <f>VLOOKUP(A1494,'Medical Examinations'!$B$2:$K$2337,7,0)</f>
        <v>0</v>
      </c>
      <c r="I1494" t="str">
        <f>VLOOKUP(A1494,'Medical Examinations'!$B$2:$K$2337,8,0)</f>
        <v>No</v>
      </c>
      <c r="J1494" t="str">
        <f>VLOOKUP(A1494,'Medical Examinations'!$B$2:$K$2337,9,0)</f>
        <v>Normal Weight</v>
      </c>
      <c r="K1494" t="str">
        <f>VLOOKUP(A1494,'Medical Examinations'!$B$2:$K$2337,10,0)</f>
        <v>Normal</v>
      </c>
      <c r="L1494" s="14" t="e">
        <f>VLOOKUP(A1494,'Hospitalisation Details'!B1494:L3839,10,0)</f>
        <v>#N/A</v>
      </c>
      <c r="M1494">
        <f>VLOOKUP(A1494,'Hospitalisation Details'!$B$2:$L$2347,6,0)</f>
        <v>6985.51</v>
      </c>
      <c r="N1494" t="str">
        <f>VLOOKUP(A1494,'Hospitalisation Details'!$B$2:$L$2347,7,0)</f>
        <v>tier - 2</v>
      </c>
      <c r="O1494" t="str">
        <f>VLOOKUP(A1494,'Hospitalisation Details'!$B$2:$L$2347,8,0)</f>
        <v>tier - 2</v>
      </c>
      <c r="P1494" t="str">
        <f>VLOOKUP(A1494,'Hospitalisation Details'!$B$2:$L$2347,9,0)</f>
        <v>R1019</v>
      </c>
      <c r="Q1494">
        <f>VLOOKUP(A1494,'Hospitalisation Details'!$B$2:$L$2347,11,0)</f>
        <v>37</v>
      </c>
    </row>
    <row r="1495" spans="1:17" ht="15.6" x14ac:dyDescent="0.3">
      <c r="A1495" s="1" t="s">
        <v>877</v>
      </c>
      <c r="B1495" t="str">
        <f>VLOOKUP(A1495,'Customer Names'!$A$2:$E$2336,5,)</f>
        <v xml:space="preserve">  Elizabeth A</v>
      </c>
      <c r="C1495">
        <f>VLOOKUP(A1495,'Medical Examinations'!$B$2:$K$2337,2,)</f>
        <v>21.79</v>
      </c>
      <c r="D1495">
        <f>VLOOKUP(A1495,'Medical Examinations'!$B$2:$K$2337,3,0)</f>
        <v>8.6999999999999993</v>
      </c>
      <c r="E1495" t="str">
        <f>VLOOKUP(A1495,'Medical Examinations'!$B$2:$K$2336,4,0)</f>
        <v>Yes</v>
      </c>
      <c r="F1495" t="str">
        <f>VLOOKUP(A1495,'Medical Examinations'!$B$2:$K$2337,5,0)</f>
        <v>No</v>
      </c>
      <c r="G1495" t="str">
        <f>VLOOKUP(A1495,'Medical Examinations'!$B$2:$K$2337,6,0)</f>
        <v>No</v>
      </c>
      <c r="H1495">
        <f>VLOOKUP(A1495,'Medical Examinations'!$B$2:$K$2337,7,0)</f>
        <v>1</v>
      </c>
      <c r="I1495" t="str">
        <f>VLOOKUP(A1495,'Medical Examinations'!$B$2:$K$2337,8,0)</f>
        <v>No</v>
      </c>
      <c r="J1495" t="str">
        <f>VLOOKUP(A1495,'Medical Examinations'!$B$2:$K$2337,9,0)</f>
        <v>Normal Weight</v>
      </c>
      <c r="K1495" t="str">
        <f>VLOOKUP(A1495,'Medical Examinations'!$B$2:$K$2337,10,0)</f>
        <v>Diabetes</v>
      </c>
      <c r="L1495" s="14" t="e">
        <f>VLOOKUP(A1495,'Hospitalisation Details'!B1495:L3840,10,0)</f>
        <v>#N/A</v>
      </c>
      <c r="M1495">
        <f>VLOOKUP(A1495,'Hospitalisation Details'!$B$2:$L$2347,6,0)</f>
        <v>6965.21</v>
      </c>
      <c r="N1495" t="str">
        <f>VLOOKUP(A1495,'Hospitalisation Details'!$B$2:$L$2347,7,0)</f>
        <v>tier - 2</v>
      </c>
      <c r="O1495" t="str">
        <f>VLOOKUP(A1495,'Hospitalisation Details'!$B$2:$L$2347,8,0)</f>
        <v>tier - 3</v>
      </c>
      <c r="P1495" t="str">
        <f>VLOOKUP(A1495,'Hospitalisation Details'!$B$2:$L$2347,9,0)</f>
        <v>R1013</v>
      </c>
      <c r="Q1495">
        <f>VLOOKUP(A1495,'Hospitalisation Details'!$B$2:$L$2347,11,0)</f>
        <v>48</v>
      </c>
    </row>
    <row r="1496" spans="1:17" ht="15.6" x14ac:dyDescent="0.3">
      <c r="A1496" s="1" t="s">
        <v>876</v>
      </c>
      <c r="B1496" t="str">
        <f>VLOOKUP(A1496,'Customer Names'!$A$2:$E$2336,5,)</f>
        <v xml:space="preserve">  Zeke M</v>
      </c>
      <c r="C1496">
        <f>VLOOKUP(A1496,'Medical Examinations'!$B$2:$K$2337,2,)</f>
        <v>24.52</v>
      </c>
      <c r="D1496">
        <f>VLOOKUP(A1496,'Medical Examinations'!$B$2:$K$2337,3,0)</f>
        <v>4.76</v>
      </c>
      <c r="E1496" t="str">
        <f>VLOOKUP(A1496,'Medical Examinations'!$B$2:$K$2336,4,0)</f>
        <v>No</v>
      </c>
      <c r="F1496" t="str">
        <f>VLOOKUP(A1496,'Medical Examinations'!$B$2:$K$2337,5,0)</f>
        <v>No</v>
      </c>
      <c r="G1496" t="str">
        <f>VLOOKUP(A1496,'Medical Examinations'!$B$2:$K$2337,6,0)</f>
        <v>No</v>
      </c>
      <c r="H1496">
        <f>VLOOKUP(A1496,'Medical Examinations'!$B$2:$K$2337,7,0)</f>
        <v>0</v>
      </c>
      <c r="I1496" t="str">
        <f>VLOOKUP(A1496,'Medical Examinations'!$B$2:$K$2337,8,0)</f>
        <v>No</v>
      </c>
      <c r="J1496" t="str">
        <f>VLOOKUP(A1496,'Medical Examinations'!$B$2:$K$2337,9,0)</f>
        <v>Normal Weight</v>
      </c>
      <c r="K1496" t="str">
        <f>VLOOKUP(A1496,'Medical Examinations'!$B$2:$K$2337,10,0)</f>
        <v>Normal</v>
      </c>
      <c r="L1496" s="14" t="e">
        <f>VLOOKUP(A1496,'Hospitalisation Details'!B1496:L3841,10,0)</f>
        <v>#N/A</v>
      </c>
      <c r="M1496">
        <f>VLOOKUP(A1496,'Hospitalisation Details'!$B$2:$L$2347,6,0)</f>
        <v>6951.12</v>
      </c>
      <c r="N1496" t="str">
        <f>VLOOKUP(A1496,'Hospitalisation Details'!$B$2:$L$2347,7,0)</f>
        <v>tier - 2</v>
      </c>
      <c r="O1496" t="str">
        <f>VLOOKUP(A1496,'Hospitalisation Details'!$B$2:$L$2347,8,0)</f>
        <v>tier - 2</v>
      </c>
      <c r="P1496" t="str">
        <f>VLOOKUP(A1496,'Hospitalisation Details'!$B$2:$L$2347,9,0)</f>
        <v>R1013</v>
      </c>
      <c r="Q1496">
        <f>VLOOKUP(A1496,'Hospitalisation Details'!$B$2:$L$2347,11,0)</f>
        <v>42</v>
      </c>
    </row>
    <row r="1497" spans="1:17" ht="15.6" x14ac:dyDescent="0.3">
      <c r="A1497" s="1" t="s">
        <v>875</v>
      </c>
      <c r="B1497" t="str">
        <f>VLOOKUP(A1497,'Customer Names'!$A$2:$E$2336,5,)</f>
        <v xml:space="preserve">  Chip</v>
      </c>
      <c r="C1497">
        <f>VLOOKUP(A1497,'Medical Examinations'!$B$2:$K$2337,2,)</f>
        <v>39.520000000000003</v>
      </c>
      <c r="D1497">
        <f>VLOOKUP(A1497,'Medical Examinations'!$B$2:$K$2337,3,0)</f>
        <v>11.81</v>
      </c>
      <c r="E1497" t="str">
        <f>VLOOKUP(A1497,'Medical Examinations'!$B$2:$K$2336,4,0)</f>
        <v>No</v>
      </c>
      <c r="F1497" t="str">
        <f>VLOOKUP(A1497,'Medical Examinations'!$B$2:$K$2337,5,0)</f>
        <v>No</v>
      </c>
      <c r="G1497" t="str">
        <f>VLOOKUP(A1497,'Medical Examinations'!$B$2:$K$2337,6,0)</f>
        <v>No</v>
      </c>
      <c r="H1497">
        <f>VLOOKUP(A1497,'Medical Examinations'!$B$2:$K$2337,7,0)</f>
        <v>0</v>
      </c>
      <c r="I1497" t="str">
        <f>VLOOKUP(A1497,'Medical Examinations'!$B$2:$K$2337,8,0)</f>
        <v>No</v>
      </c>
      <c r="J1497" t="str">
        <f>VLOOKUP(A1497,'Medical Examinations'!$B$2:$K$2337,9,0)</f>
        <v>Obesity</v>
      </c>
      <c r="K1497" t="str">
        <f>VLOOKUP(A1497,'Medical Examinations'!$B$2:$K$2337,10,0)</f>
        <v>Diabetes</v>
      </c>
      <c r="L1497" s="14" t="e">
        <f>VLOOKUP(A1497,'Hospitalisation Details'!B1497:L3842,10,0)</f>
        <v>#N/A</v>
      </c>
      <c r="M1497">
        <f>VLOOKUP(A1497,'Hospitalisation Details'!$B$2:$L$2347,6,0)</f>
        <v>6948.7</v>
      </c>
      <c r="N1497" t="str">
        <f>VLOOKUP(A1497,'Hospitalisation Details'!$B$2:$L$2347,7,0)</f>
        <v>tier - 1</v>
      </c>
      <c r="O1497" t="str">
        <f>VLOOKUP(A1497,'Hospitalisation Details'!$B$2:$L$2347,8,0)</f>
        <v>tier - 2</v>
      </c>
      <c r="P1497" t="str">
        <f>VLOOKUP(A1497,'Hospitalisation Details'!$B$2:$L$2347,9,0)</f>
        <v>R1012</v>
      </c>
      <c r="Q1497">
        <f>VLOOKUP(A1497,'Hospitalisation Details'!$B$2:$L$2347,11,0)</f>
        <v>44</v>
      </c>
    </row>
    <row r="1498" spans="1:17" ht="15.6" x14ac:dyDescent="0.3">
      <c r="A1498" s="1" t="s">
        <v>874</v>
      </c>
      <c r="B1498" t="str">
        <f>VLOOKUP(A1498,'Customer Names'!$A$2:$E$2336,5,)</f>
        <v xml:space="preserve">  Miguel Angel Sr</v>
      </c>
      <c r="C1498">
        <f>VLOOKUP(A1498,'Medical Examinations'!$B$2:$K$2337,2,)</f>
        <v>24.49</v>
      </c>
      <c r="D1498">
        <f>VLOOKUP(A1498,'Medical Examinations'!$B$2:$K$2337,3,0)</f>
        <v>4.67</v>
      </c>
      <c r="E1498" t="str">
        <f>VLOOKUP(A1498,'Medical Examinations'!$B$2:$K$2336,4,0)</f>
        <v>No</v>
      </c>
      <c r="F1498" t="str">
        <f>VLOOKUP(A1498,'Medical Examinations'!$B$2:$K$2337,5,0)</f>
        <v>No</v>
      </c>
      <c r="G1498" t="str">
        <f>VLOOKUP(A1498,'Medical Examinations'!$B$2:$K$2337,6,0)</f>
        <v>No</v>
      </c>
      <c r="H1498">
        <f>VLOOKUP(A1498,'Medical Examinations'!$B$2:$K$2337,7,0)</f>
        <v>0</v>
      </c>
      <c r="I1498" t="str">
        <f>VLOOKUP(A1498,'Medical Examinations'!$B$2:$K$2337,8,0)</f>
        <v>No</v>
      </c>
      <c r="J1498" t="str">
        <f>VLOOKUP(A1498,'Medical Examinations'!$B$2:$K$2337,9,0)</f>
        <v>Normal Weight</v>
      </c>
      <c r="K1498" t="str">
        <f>VLOOKUP(A1498,'Medical Examinations'!$B$2:$K$2337,10,0)</f>
        <v>Normal</v>
      </c>
      <c r="L1498" s="14" t="e">
        <f>VLOOKUP(A1498,'Hospitalisation Details'!B1498:L3843,10,0)</f>
        <v>#N/A</v>
      </c>
      <c r="M1498">
        <f>VLOOKUP(A1498,'Hospitalisation Details'!$B$2:$L$2347,6,0)</f>
        <v>6940.94</v>
      </c>
      <c r="N1498" t="str">
        <f>VLOOKUP(A1498,'Hospitalisation Details'!$B$2:$L$2347,7,0)</f>
        <v>tier - 2</v>
      </c>
      <c r="O1498" t="str">
        <f>VLOOKUP(A1498,'Hospitalisation Details'!$B$2:$L$2347,8,0)</f>
        <v>tier - 3</v>
      </c>
      <c r="P1498" t="str">
        <f>VLOOKUP(A1498,'Hospitalisation Details'!$B$2:$L$2347,9,0)</f>
        <v>R1013</v>
      </c>
      <c r="Q1498">
        <f>VLOOKUP(A1498,'Hospitalisation Details'!$B$2:$L$2347,11,0)</f>
        <v>42</v>
      </c>
    </row>
    <row r="1499" spans="1:17" ht="15.6" x14ac:dyDescent="0.3">
      <c r="A1499" s="1" t="s">
        <v>873</v>
      </c>
      <c r="B1499" t="str">
        <f>VLOOKUP(A1499,'Customer Names'!$A$2:$E$2336,5,)</f>
        <v xml:space="preserve">  Brian</v>
      </c>
      <c r="C1499">
        <f>VLOOKUP(A1499,'Medical Examinations'!$B$2:$K$2337,2,)</f>
        <v>26.315000000000001</v>
      </c>
      <c r="D1499">
        <f>VLOOKUP(A1499,'Medical Examinations'!$B$2:$K$2337,3,0)</f>
        <v>6.02</v>
      </c>
      <c r="E1499" t="str">
        <f>VLOOKUP(A1499,'Medical Examinations'!$B$2:$K$2336,4,0)</f>
        <v>No</v>
      </c>
      <c r="F1499" t="str">
        <f>VLOOKUP(A1499,'Medical Examinations'!$B$2:$K$2337,5,0)</f>
        <v>No</v>
      </c>
      <c r="G1499" t="str">
        <f>VLOOKUP(A1499,'Medical Examinations'!$B$2:$K$2337,6,0)</f>
        <v>No</v>
      </c>
      <c r="H1499">
        <f>VLOOKUP(A1499,'Medical Examinations'!$B$2:$K$2337,7,0)</f>
        <v>0</v>
      </c>
      <c r="I1499" t="str">
        <f>VLOOKUP(A1499,'Medical Examinations'!$B$2:$K$2337,8,0)</f>
        <v>No</v>
      </c>
      <c r="J1499" t="str">
        <f>VLOOKUP(A1499,'Medical Examinations'!$B$2:$K$2337,9,0)</f>
        <v>Overweight</v>
      </c>
      <c r="K1499" t="str">
        <f>VLOOKUP(A1499,'Medical Examinations'!$B$2:$K$2337,10,0)</f>
        <v>Prediabetes</v>
      </c>
      <c r="L1499" s="14" t="e">
        <f>VLOOKUP(A1499,'Hospitalisation Details'!B1499:L3844,10,0)</f>
        <v>#N/A</v>
      </c>
      <c r="M1499">
        <f>VLOOKUP(A1499,'Hospitalisation Details'!$B$2:$L$2347,6,0)</f>
        <v>6940.91</v>
      </c>
      <c r="N1499" t="str">
        <f>VLOOKUP(A1499,'Hospitalisation Details'!$B$2:$L$2347,7,0)</f>
        <v>tier - 2</v>
      </c>
      <c r="O1499" t="str">
        <f>VLOOKUP(A1499,'Hospitalisation Details'!$B$2:$L$2347,8,0)</f>
        <v>tier - 2</v>
      </c>
      <c r="P1499" t="str">
        <f>VLOOKUP(A1499,'Hospitalisation Details'!$B$2:$L$2347,9,0)</f>
        <v>R1012</v>
      </c>
      <c r="Q1499">
        <f>VLOOKUP(A1499,'Hospitalisation Details'!$B$2:$L$2347,11,0)</f>
        <v>42</v>
      </c>
    </row>
    <row r="1500" spans="1:17" ht="15.6" x14ac:dyDescent="0.3">
      <c r="A1500" s="1" t="s">
        <v>872</v>
      </c>
      <c r="B1500" t="str">
        <f>VLOOKUP(A1500,'Customer Names'!$A$2:$E$2336,5,)</f>
        <v xml:space="preserve">  Meghan</v>
      </c>
      <c r="C1500">
        <f>VLOOKUP(A1500,'Medical Examinations'!$B$2:$K$2337,2,)</f>
        <v>22.58</v>
      </c>
      <c r="D1500">
        <f>VLOOKUP(A1500,'Medical Examinations'!$B$2:$K$2337,3,0)</f>
        <v>7.46</v>
      </c>
      <c r="E1500" t="str">
        <f>VLOOKUP(A1500,'Medical Examinations'!$B$2:$K$2336,4,0)</f>
        <v>No</v>
      </c>
      <c r="F1500" t="str">
        <f>VLOOKUP(A1500,'Medical Examinations'!$B$2:$K$2337,5,0)</f>
        <v>No</v>
      </c>
      <c r="G1500" t="str">
        <f>VLOOKUP(A1500,'Medical Examinations'!$B$2:$K$2337,6,0)</f>
        <v>No</v>
      </c>
      <c r="H1500">
        <f>VLOOKUP(A1500,'Medical Examinations'!$B$2:$K$2337,7,0)</f>
        <v>0</v>
      </c>
      <c r="I1500" t="str">
        <f>VLOOKUP(A1500,'Medical Examinations'!$B$2:$K$2337,8,0)</f>
        <v>No</v>
      </c>
      <c r="J1500" t="str">
        <f>VLOOKUP(A1500,'Medical Examinations'!$B$2:$K$2337,9,0)</f>
        <v>Normal Weight</v>
      </c>
      <c r="K1500" t="str">
        <f>VLOOKUP(A1500,'Medical Examinations'!$B$2:$K$2337,10,0)</f>
        <v>Diabetes</v>
      </c>
      <c r="L1500" s="14" t="e">
        <f>VLOOKUP(A1500,'Hospitalisation Details'!B1500:L3845,10,0)</f>
        <v>#N/A</v>
      </c>
      <c r="M1500">
        <f>VLOOKUP(A1500,'Hospitalisation Details'!$B$2:$L$2347,6,0)</f>
        <v>6938.11</v>
      </c>
      <c r="N1500" t="str">
        <f>VLOOKUP(A1500,'Hospitalisation Details'!$B$2:$L$2347,7,0)</f>
        <v>tier - 2</v>
      </c>
      <c r="O1500" t="str">
        <f>VLOOKUP(A1500,'Hospitalisation Details'!$B$2:$L$2347,8,0)</f>
        <v>tier - 2</v>
      </c>
      <c r="P1500" t="str">
        <f>VLOOKUP(A1500,'Hospitalisation Details'!$B$2:$L$2347,9,0)</f>
        <v>R1013</v>
      </c>
      <c r="Q1500">
        <f>VLOOKUP(A1500,'Hospitalisation Details'!$B$2:$L$2347,11,0)</f>
        <v>44</v>
      </c>
    </row>
    <row r="1501" spans="1:17" ht="15.6" x14ac:dyDescent="0.3">
      <c r="A1501" s="1" t="s">
        <v>871</v>
      </c>
      <c r="B1501" t="str">
        <f>VLOOKUP(A1501,'Customer Names'!$A$2:$E$2336,5,)</f>
        <v xml:space="preserve">  Meredith L</v>
      </c>
      <c r="C1501">
        <f>VLOOKUP(A1501,'Medical Examinations'!$B$2:$K$2337,2,)</f>
        <v>19.475000000000001</v>
      </c>
      <c r="D1501">
        <f>VLOOKUP(A1501,'Medical Examinations'!$B$2:$K$2337,3,0)</f>
        <v>4.74</v>
      </c>
      <c r="E1501" t="str">
        <f>VLOOKUP(A1501,'Medical Examinations'!$B$2:$K$2336,4,0)</f>
        <v>No</v>
      </c>
      <c r="F1501" t="str">
        <f>VLOOKUP(A1501,'Medical Examinations'!$B$2:$K$2337,5,0)</f>
        <v>No</v>
      </c>
      <c r="G1501" t="str">
        <f>VLOOKUP(A1501,'Medical Examinations'!$B$2:$K$2337,6,0)</f>
        <v>No</v>
      </c>
      <c r="H1501">
        <f>VLOOKUP(A1501,'Medical Examinations'!$B$2:$K$2337,7,0)</f>
        <v>1</v>
      </c>
      <c r="I1501" t="str">
        <f>VLOOKUP(A1501,'Medical Examinations'!$B$2:$K$2337,8,0)</f>
        <v>No</v>
      </c>
      <c r="J1501" t="str">
        <f>VLOOKUP(A1501,'Medical Examinations'!$B$2:$K$2337,9,0)</f>
        <v>Normal Weight</v>
      </c>
      <c r="K1501" t="str">
        <f>VLOOKUP(A1501,'Medical Examinations'!$B$2:$K$2337,10,0)</f>
        <v>Normal</v>
      </c>
      <c r="L1501" s="14" t="e">
        <f>VLOOKUP(A1501,'Hospitalisation Details'!B1501:L3846,10,0)</f>
        <v>#N/A</v>
      </c>
      <c r="M1501">
        <f>VLOOKUP(A1501,'Hospitalisation Details'!$B$2:$L$2347,6,0)</f>
        <v>6933.24</v>
      </c>
      <c r="N1501" t="str">
        <f>VLOOKUP(A1501,'Hospitalisation Details'!$B$2:$L$2347,7,0)</f>
        <v>tier - 2</v>
      </c>
      <c r="O1501" t="str">
        <f>VLOOKUP(A1501,'Hospitalisation Details'!$B$2:$L$2347,8,0)</f>
        <v>tier - 3</v>
      </c>
      <c r="P1501" t="str">
        <f>VLOOKUP(A1501,'Hospitalisation Details'!$B$2:$L$2347,9,0)</f>
        <v>R1012</v>
      </c>
      <c r="Q1501">
        <f>VLOOKUP(A1501,'Hospitalisation Details'!$B$2:$L$2347,11,0)</f>
        <v>38</v>
      </c>
    </row>
    <row r="1502" spans="1:17" ht="15.6" x14ac:dyDescent="0.3">
      <c r="A1502" s="1" t="s">
        <v>870</v>
      </c>
      <c r="B1502" t="str">
        <f>VLOOKUP(A1502,'Customer Names'!$A$2:$E$2336,5,)</f>
        <v xml:space="preserve">  Millicent M</v>
      </c>
      <c r="C1502">
        <f>VLOOKUP(A1502,'Medical Examinations'!$B$2:$K$2337,2,)</f>
        <v>26.33</v>
      </c>
      <c r="D1502">
        <f>VLOOKUP(A1502,'Medical Examinations'!$B$2:$K$2337,3,0)</f>
        <v>4.79</v>
      </c>
      <c r="E1502" t="str">
        <f>VLOOKUP(A1502,'Medical Examinations'!$B$2:$K$2336,4,0)</f>
        <v>No</v>
      </c>
      <c r="F1502" t="str">
        <f>VLOOKUP(A1502,'Medical Examinations'!$B$2:$K$2337,5,0)</f>
        <v>No</v>
      </c>
      <c r="G1502" t="str">
        <f>VLOOKUP(A1502,'Medical Examinations'!$B$2:$K$2337,6,0)</f>
        <v>No</v>
      </c>
      <c r="H1502">
        <f>VLOOKUP(A1502,'Medical Examinations'!$B$2:$K$2337,7,0)</f>
        <v>0</v>
      </c>
      <c r="I1502" t="str">
        <f>VLOOKUP(A1502,'Medical Examinations'!$B$2:$K$2337,8,0)</f>
        <v>No</v>
      </c>
      <c r="J1502" t="str">
        <f>VLOOKUP(A1502,'Medical Examinations'!$B$2:$K$2337,9,0)</f>
        <v>Overweight</v>
      </c>
      <c r="K1502" t="str">
        <f>VLOOKUP(A1502,'Medical Examinations'!$B$2:$K$2337,10,0)</f>
        <v>Normal</v>
      </c>
      <c r="L1502" s="14" t="e">
        <f>VLOOKUP(A1502,'Hospitalisation Details'!B1502:L3847,10,0)</f>
        <v>#N/A</v>
      </c>
      <c r="M1502">
        <f>VLOOKUP(A1502,'Hospitalisation Details'!$B$2:$L$2347,6,0)</f>
        <v>6895.19</v>
      </c>
      <c r="N1502" t="str">
        <f>VLOOKUP(A1502,'Hospitalisation Details'!$B$2:$L$2347,7,0)</f>
        <v>tier - 2</v>
      </c>
      <c r="O1502" t="str">
        <f>VLOOKUP(A1502,'Hospitalisation Details'!$B$2:$L$2347,8,0)</f>
        <v>tier - 3</v>
      </c>
      <c r="P1502" t="str">
        <f>VLOOKUP(A1502,'Hospitalisation Details'!$B$2:$L$2347,9,0)</f>
        <v>R1024</v>
      </c>
      <c r="Q1502">
        <f>VLOOKUP(A1502,'Hospitalisation Details'!$B$2:$L$2347,11,0)</f>
        <v>33</v>
      </c>
    </row>
    <row r="1503" spans="1:17" ht="15.6" x14ac:dyDescent="0.3">
      <c r="A1503" s="1" t="s">
        <v>869</v>
      </c>
      <c r="B1503" t="str">
        <f>VLOOKUP(A1503,'Customer Names'!$A$2:$E$2336,5,)</f>
        <v xml:space="preserve">  Kathleen</v>
      </c>
      <c r="C1503">
        <f>VLOOKUP(A1503,'Medical Examinations'!$B$2:$K$2337,2,)</f>
        <v>17.29</v>
      </c>
      <c r="D1503">
        <f>VLOOKUP(A1503,'Medical Examinations'!$B$2:$K$2337,3,0)</f>
        <v>5.35</v>
      </c>
      <c r="E1503" t="str">
        <f>VLOOKUP(A1503,'Medical Examinations'!$B$2:$K$2336,4,0)</f>
        <v>Yes</v>
      </c>
      <c r="F1503" t="str">
        <f>VLOOKUP(A1503,'Medical Examinations'!$B$2:$K$2337,5,0)</f>
        <v>No</v>
      </c>
      <c r="G1503" t="str">
        <f>VLOOKUP(A1503,'Medical Examinations'!$B$2:$K$2337,6,0)</f>
        <v>No</v>
      </c>
      <c r="H1503">
        <f>VLOOKUP(A1503,'Medical Examinations'!$B$2:$K$2337,7,0)</f>
        <v>0</v>
      </c>
      <c r="I1503" t="str">
        <f>VLOOKUP(A1503,'Medical Examinations'!$B$2:$K$2337,8,0)</f>
        <v>No</v>
      </c>
      <c r="J1503" t="str">
        <f>VLOOKUP(A1503,'Medical Examinations'!$B$2:$K$2337,9,0)</f>
        <v>Underweight</v>
      </c>
      <c r="K1503" t="str">
        <f>VLOOKUP(A1503,'Medical Examinations'!$B$2:$K$2337,10,0)</f>
        <v>Normal</v>
      </c>
      <c r="L1503" s="14" t="e">
        <f>VLOOKUP(A1503,'Hospitalisation Details'!B1503:L3848,10,0)</f>
        <v>#N/A</v>
      </c>
      <c r="M1503">
        <f>VLOOKUP(A1503,'Hospitalisation Details'!$B$2:$L$2347,6,0)</f>
        <v>6877.98</v>
      </c>
      <c r="N1503" t="str">
        <f>VLOOKUP(A1503,'Hospitalisation Details'!$B$2:$L$2347,7,0)</f>
        <v>tier - 2</v>
      </c>
      <c r="O1503" t="str">
        <f>VLOOKUP(A1503,'Hospitalisation Details'!$B$2:$L$2347,8,0)</f>
        <v>tier - 1</v>
      </c>
      <c r="P1503" t="str">
        <f>VLOOKUP(A1503,'Hospitalisation Details'!$B$2:$L$2347,9,0)</f>
        <v>R1024</v>
      </c>
      <c r="Q1503">
        <f>VLOOKUP(A1503,'Hospitalisation Details'!$B$2:$L$2347,11,0)</f>
        <v>37</v>
      </c>
    </row>
    <row r="1504" spans="1:17" ht="15.6" x14ac:dyDescent="0.3">
      <c r="A1504" s="1" t="s">
        <v>868</v>
      </c>
      <c r="B1504" t="str">
        <f>VLOOKUP(A1504,'Customer Names'!$A$2:$E$2336,5,)</f>
        <v xml:space="preserve">  Kimberly K</v>
      </c>
      <c r="C1504">
        <f>VLOOKUP(A1504,'Medical Examinations'!$B$2:$K$2337,2,)</f>
        <v>42.88</v>
      </c>
      <c r="D1504">
        <f>VLOOKUP(A1504,'Medical Examinations'!$B$2:$K$2337,3,0)</f>
        <v>4.87</v>
      </c>
      <c r="E1504" t="str">
        <f>VLOOKUP(A1504,'Medical Examinations'!$B$2:$K$2336,4,0)</f>
        <v>No</v>
      </c>
      <c r="F1504" t="str">
        <f>VLOOKUP(A1504,'Medical Examinations'!$B$2:$K$2337,5,0)</f>
        <v>yes</v>
      </c>
      <c r="G1504" t="str">
        <f>VLOOKUP(A1504,'Medical Examinations'!$B$2:$K$2337,6,0)</f>
        <v>No</v>
      </c>
      <c r="H1504">
        <f>VLOOKUP(A1504,'Medical Examinations'!$B$2:$K$2337,7,0)</f>
        <v>1</v>
      </c>
      <c r="I1504" t="str">
        <f>VLOOKUP(A1504,'Medical Examinations'!$B$2:$K$2337,8,0)</f>
        <v>No</v>
      </c>
      <c r="J1504" t="str">
        <f>VLOOKUP(A1504,'Medical Examinations'!$B$2:$K$2337,9,0)</f>
        <v>Obesity</v>
      </c>
      <c r="K1504" t="str">
        <f>VLOOKUP(A1504,'Medical Examinations'!$B$2:$K$2337,10,0)</f>
        <v>Normal</v>
      </c>
      <c r="L1504" s="14" t="e">
        <f>VLOOKUP(A1504,'Hospitalisation Details'!B1504:L3849,10,0)</f>
        <v>#N/A</v>
      </c>
      <c r="M1504">
        <f>VLOOKUP(A1504,'Hospitalisation Details'!$B$2:$L$2347,6,0)</f>
        <v>6876.53</v>
      </c>
      <c r="N1504" t="str">
        <f>VLOOKUP(A1504,'Hospitalisation Details'!$B$2:$L$2347,7,0)</f>
        <v>tier - 2</v>
      </c>
      <c r="O1504" t="str">
        <f>VLOOKUP(A1504,'Hospitalisation Details'!$B$2:$L$2347,8,0)</f>
        <v>tier - 1</v>
      </c>
      <c r="P1504" t="str">
        <f>VLOOKUP(A1504,'Hospitalisation Details'!$B$2:$L$2347,9,0)</f>
        <v>R1012</v>
      </c>
      <c r="Q1504">
        <f>VLOOKUP(A1504,'Hospitalisation Details'!$B$2:$L$2347,11,0)</f>
        <v>18</v>
      </c>
    </row>
    <row r="1505" spans="1:17" ht="15.6" x14ac:dyDescent="0.3">
      <c r="A1505" s="1" t="s">
        <v>867</v>
      </c>
      <c r="B1505" t="str">
        <f>VLOOKUP(A1505,'Customer Names'!$A$2:$E$2336,5,)</f>
        <v xml:space="preserve">  Justin C</v>
      </c>
      <c r="C1505">
        <f>VLOOKUP(A1505,'Medical Examinations'!$B$2:$K$2337,2,)</f>
        <v>32.200000000000003</v>
      </c>
      <c r="D1505">
        <f>VLOOKUP(A1505,'Medical Examinations'!$B$2:$K$2337,3,0)</f>
        <v>10.09</v>
      </c>
      <c r="E1505" t="str">
        <f>VLOOKUP(A1505,'Medical Examinations'!$B$2:$K$2336,4,0)</f>
        <v>Yes</v>
      </c>
      <c r="F1505" t="str">
        <f>VLOOKUP(A1505,'Medical Examinations'!$B$2:$K$2337,5,0)</f>
        <v>No</v>
      </c>
      <c r="G1505" t="str">
        <f>VLOOKUP(A1505,'Medical Examinations'!$B$2:$K$2337,6,0)</f>
        <v>No</v>
      </c>
      <c r="H1505">
        <f>VLOOKUP(A1505,'Medical Examinations'!$B$2:$K$2337,7,0)</f>
        <v>0</v>
      </c>
      <c r="I1505" t="str">
        <f>VLOOKUP(A1505,'Medical Examinations'!$B$2:$K$2337,8,0)</f>
        <v>No</v>
      </c>
      <c r="J1505" t="str">
        <f>VLOOKUP(A1505,'Medical Examinations'!$B$2:$K$2337,9,0)</f>
        <v>Obesity</v>
      </c>
      <c r="K1505" t="str">
        <f>VLOOKUP(A1505,'Medical Examinations'!$B$2:$K$2337,10,0)</f>
        <v>Diabetes</v>
      </c>
      <c r="L1505" s="14" t="e">
        <f>VLOOKUP(A1505,'Hospitalisation Details'!B1505:L3850,10,0)</f>
        <v>#N/A</v>
      </c>
      <c r="M1505">
        <f>VLOOKUP(A1505,'Hospitalisation Details'!$B$2:$L$2347,6,0)</f>
        <v>6875.96</v>
      </c>
      <c r="N1505" t="str">
        <f>VLOOKUP(A1505,'Hospitalisation Details'!$B$2:$L$2347,7,0)</f>
        <v>tier - 2</v>
      </c>
      <c r="O1505" t="str">
        <f>VLOOKUP(A1505,'Hospitalisation Details'!$B$2:$L$2347,8,0)</f>
        <v>tier - 2</v>
      </c>
      <c r="P1505" t="str">
        <f>VLOOKUP(A1505,'Hospitalisation Details'!$B$2:$L$2347,9,0)</f>
        <v>R1011</v>
      </c>
      <c r="Q1505">
        <f>VLOOKUP(A1505,'Hospitalisation Details'!$B$2:$L$2347,11,0)</f>
        <v>41</v>
      </c>
    </row>
    <row r="1506" spans="1:17" ht="15.6" x14ac:dyDescent="0.3">
      <c r="A1506" s="1" t="s">
        <v>866</v>
      </c>
      <c r="B1506" t="str">
        <f>VLOOKUP(A1506,'Customer Names'!$A$2:$E$2336,5,)</f>
        <v xml:space="preserve">  Tristan P</v>
      </c>
      <c r="C1506">
        <f>VLOOKUP(A1506,'Medical Examinations'!$B$2:$K$2337,2,)</f>
        <v>18.75</v>
      </c>
      <c r="D1506">
        <f>VLOOKUP(A1506,'Medical Examinations'!$B$2:$K$2337,3,0)</f>
        <v>5.47</v>
      </c>
      <c r="E1506" t="str">
        <f>VLOOKUP(A1506,'Medical Examinations'!$B$2:$K$2336,4,0)</f>
        <v>Yes</v>
      </c>
      <c r="F1506" t="str">
        <f>VLOOKUP(A1506,'Medical Examinations'!$B$2:$K$2337,5,0)</f>
        <v>No</v>
      </c>
      <c r="G1506" t="str">
        <f>VLOOKUP(A1506,'Medical Examinations'!$B$2:$K$2337,6,0)</f>
        <v>Yes</v>
      </c>
      <c r="H1506">
        <f>VLOOKUP(A1506,'Medical Examinations'!$B$2:$K$2337,7,0)</f>
        <v>1</v>
      </c>
      <c r="I1506" t="str">
        <f>VLOOKUP(A1506,'Medical Examinations'!$B$2:$K$2337,8,0)</f>
        <v>No</v>
      </c>
      <c r="J1506" t="str">
        <f>VLOOKUP(A1506,'Medical Examinations'!$B$2:$K$2337,9,0)</f>
        <v>Normal Weight</v>
      </c>
      <c r="K1506" t="str">
        <f>VLOOKUP(A1506,'Medical Examinations'!$B$2:$K$2337,10,0)</f>
        <v>Normal</v>
      </c>
      <c r="L1506" s="14" t="e">
        <f>VLOOKUP(A1506,'Hospitalisation Details'!B1506:L3851,10,0)</f>
        <v>#N/A</v>
      </c>
      <c r="M1506">
        <f>VLOOKUP(A1506,'Hospitalisation Details'!$B$2:$L$2347,6,0)</f>
        <v>6868.39</v>
      </c>
      <c r="N1506" t="str">
        <f>VLOOKUP(A1506,'Hospitalisation Details'!$B$2:$L$2347,7,0)</f>
        <v>tier - 2</v>
      </c>
      <c r="O1506" t="str">
        <f>VLOOKUP(A1506,'Hospitalisation Details'!$B$2:$L$2347,8,0)</f>
        <v>tier - 2</v>
      </c>
      <c r="P1506" t="str">
        <f>VLOOKUP(A1506,'Hospitalisation Details'!$B$2:$L$2347,9,0)</f>
        <v>R1013</v>
      </c>
      <c r="Q1506">
        <f>VLOOKUP(A1506,'Hospitalisation Details'!$B$2:$L$2347,11,0)</f>
        <v>53</v>
      </c>
    </row>
    <row r="1507" spans="1:17" ht="15.6" x14ac:dyDescent="0.3">
      <c r="A1507" s="1" t="s">
        <v>865</v>
      </c>
      <c r="B1507" t="str">
        <f>VLOOKUP(A1507,'Customer Names'!$A$2:$E$2336,5,)</f>
        <v xml:space="preserve">  Traci A</v>
      </c>
      <c r="C1507">
        <f>VLOOKUP(A1507,'Medical Examinations'!$B$2:$K$2337,2,)</f>
        <v>22.36</v>
      </c>
      <c r="D1507">
        <f>VLOOKUP(A1507,'Medical Examinations'!$B$2:$K$2337,3,0)</f>
        <v>8.6</v>
      </c>
      <c r="E1507" t="str">
        <f>VLOOKUP(A1507,'Medical Examinations'!$B$2:$K$2336,4,0)</f>
        <v>No</v>
      </c>
      <c r="F1507" t="str">
        <f>VLOOKUP(A1507,'Medical Examinations'!$B$2:$K$2337,5,0)</f>
        <v>No</v>
      </c>
      <c r="G1507" t="str">
        <f>VLOOKUP(A1507,'Medical Examinations'!$B$2:$K$2337,6,0)</f>
        <v>No</v>
      </c>
      <c r="H1507">
        <f>VLOOKUP(A1507,'Medical Examinations'!$B$2:$K$2337,7,0)</f>
        <v>0</v>
      </c>
      <c r="I1507" t="str">
        <f>VLOOKUP(A1507,'Medical Examinations'!$B$2:$K$2337,8,0)</f>
        <v>No</v>
      </c>
      <c r="J1507" t="str">
        <f>VLOOKUP(A1507,'Medical Examinations'!$B$2:$K$2337,9,0)</f>
        <v>Normal Weight</v>
      </c>
      <c r="K1507" t="str">
        <f>VLOOKUP(A1507,'Medical Examinations'!$B$2:$K$2337,10,0)</f>
        <v>Diabetes</v>
      </c>
      <c r="L1507" s="14" t="e">
        <f>VLOOKUP(A1507,'Hospitalisation Details'!B1507:L3852,10,0)</f>
        <v>#N/A</v>
      </c>
      <c r="M1507">
        <f>VLOOKUP(A1507,'Hospitalisation Details'!$B$2:$L$2347,6,0)</f>
        <v>6863.49</v>
      </c>
      <c r="N1507" t="str">
        <f>VLOOKUP(A1507,'Hospitalisation Details'!$B$2:$L$2347,7,0)</f>
        <v>tier - 2</v>
      </c>
      <c r="O1507" t="str">
        <f>VLOOKUP(A1507,'Hospitalisation Details'!$B$2:$L$2347,8,0)</f>
        <v>tier - 1</v>
      </c>
      <c r="P1507" t="str">
        <f>VLOOKUP(A1507,'Hospitalisation Details'!$B$2:$L$2347,9,0)</f>
        <v>R1013</v>
      </c>
      <c r="Q1507">
        <f>VLOOKUP(A1507,'Hospitalisation Details'!$B$2:$L$2347,11,0)</f>
        <v>44</v>
      </c>
    </row>
    <row r="1508" spans="1:17" ht="15.6" x14ac:dyDescent="0.3">
      <c r="A1508" s="1" t="s">
        <v>864</v>
      </c>
      <c r="B1508" t="str">
        <f>VLOOKUP(A1508,'Customer Names'!$A$2:$E$2336,5,)</f>
        <v xml:space="preserve">  Justin P</v>
      </c>
      <c r="C1508">
        <f>VLOOKUP(A1508,'Medical Examinations'!$B$2:$K$2337,2,)</f>
        <v>23.94</v>
      </c>
      <c r="D1508">
        <f>VLOOKUP(A1508,'Medical Examinations'!$B$2:$K$2337,3,0)</f>
        <v>10.74</v>
      </c>
      <c r="E1508" t="str">
        <f>VLOOKUP(A1508,'Medical Examinations'!$B$2:$K$2336,4,0)</f>
        <v>Yes</v>
      </c>
      <c r="F1508" t="str">
        <f>VLOOKUP(A1508,'Medical Examinations'!$B$2:$K$2337,5,0)</f>
        <v>No</v>
      </c>
      <c r="G1508" t="str">
        <f>VLOOKUP(A1508,'Medical Examinations'!$B$2:$K$2337,6,0)</f>
        <v>No</v>
      </c>
      <c r="H1508">
        <f>VLOOKUP(A1508,'Medical Examinations'!$B$2:$K$2337,7,0)</f>
        <v>0</v>
      </c>
      <c r="I1508" t="str">
        <f>VLOOKUP(A1508,'Medical Examinations'!$B$2:$K$2337,8,0)</f>
        <v>No</v>
      </c>
      <c r="J1508" t="str">
        <f>VLOOKUP(A1508,'Medical Examinations'!$B$2:$K$2337,9,0)</f>
        <v>Normal Weight</v>
      </c>
      <c r="K1508" t="str">
        <f>VLOOKUP(A1508,'Medical Examinations'!$B$2:$K$2337,10,0)</f>
        <v>Diabetes</v>
      </c>
      <c r="L1508" s="14" t="e">
        <f>VLOOKUP(A1508,'Hospitalisation Details'!B1508:L3853,10,0)</f>
        <v>#N/A</v>
      </c>
      <c r="M1508">
        <f>VLOOKUP(A1508,'Hospitalisation Details'!$B$2:$L$2347,6,0)</f>
        <v>6858.48</v>
      </c>
      <c r="N1508" t="str">
        <f>VLOOKUP(A1508,'Hospitalisation Details'!$B$2:$L$2347,7,0)</f>
        <v>tier - 2</v>
      </c>
      <c r="O1508" t="str">
        <f>VLOOKUP(A1508,'Hospitalisation Details'!$B$2:$L$2347,8,0)</f>
        <v>tier - 2</v>
      </c>
      <c r="P1508" t="str">
        <f>VLOOKUP(A1508,'Hospitalisation Details'!$B$2:$L$2347,9,0)</f>
        <v>R1019</v>
      </c>
      <c r="Q1508">
        <f>VLOOKUP(A1508,'Hospitalisation Details'!$B$2:$L$2347,11,0)</f>
        <v>41</v>
      </c>
    </row>
    <row r="1509" spans="1:17" ht="15.6" x14ac:dyDescent="0.3">
      <c r="A1509" s="1" t="s">
        <v>863</v>
      </c>
      <c r="B1509" t="str">
        <f>VLOOKUP(A1509,'Customer Names'!$A$2:$E$2336,5,)</f>
        <v xml:space="preserve">  Logan M</v>
      </c>
      <c r="C1509">
        <f>VLOOKUP(A1509,'Medical Examinations'!$B$2:$K$2337,2,)</f>
        <v>30.1</v>
      </c>
      <c r="D1509">
        <f>VLOOKUP(A1509,'Medical Examinations'!$B$2:$K$2337,3,0)</f>
        <v>4.3899999999999997</v>
      </c>
      <c r="E1509" t="str">
        <f>VLOOKUP(A1509,'Medical Examinations'!$B$2:$K$2336,4,0)</f>
        <v>No</v>
      </c>
      <c r="F1509" t="str">
        <f>VLOOKUP(A1509,'Medical Examinations'!$B$2:$K$2337,5,0)</f>
        <v>No</v>
      </c>
      <c r="G1509" t="str">
        <f>VLOOKUP(A1509,'Medical Examinations'!$B$2:$K$2337,6,0)</f>
        <v>Yes</v>
      </c>
      <c r="H1509">
        <f>VLOOKUP(A1509,'Medical Examinations'!$B$2:$K$2337,7,0)</f>
        <v>1</v>
      </c>
      <c r="I1509" t="str">
        <f>VLOOKUP(A1509,'Medical Examinations'!$B$2:$K$2337,8,0)</f>
        <v>No</v>
      </c>
      <c r="J1509" t="str">
        <f>VLOOKUP(A1509,'Medical Examinations'!$B$2:$K$2337,9,0)</f>
        <v>Obesity</v>
      </c>
      <c r="K1509" t="str">
        <f>VLOOKUP(A1509,'Medical Examinations'!$B$2:$K$2337,10,0)</f>
        <v>Normal</v>
      </c>
      <c r="L1509" s="14" t="e">
        <f>VLOOKUP(A1509,'Hospitalisation Details'!B1509:L3854,10,0)</f>
        <v>#N/A</v>
      </c>
      <c r="M1509">
        <f>VLOOKUP(A1509,'Hospitalisation Details'!$B$2:$L$2347,6,0)</f>
        <v>6849.03</v>
      </c>
      <c r="N1509" t="str">
        <f>VLOOKUP(A1509,'Hospitalisation Details'!$B$2:$L$2347,7,0)</f>
        <v>tier - 2</v>
      </c>
      <c r="O1509" t="str">
        <f>VLOOKUP(A1509,'Hospitalisation Details'!$B$2:$L$2347,8,0)</f>
        <v>tier - 2</v>
      </c>
      <c r="P1509" t="str">
        <f>VLOOKUP(A1509,'Hospitalisation Details'!$B$2:$L$2347,9,0)</f>
        <v>R1011</v>
      </c>
      <c r="Q1509">
        <f>VLOOKUP(A1509,'Hospitalisation Details'!$B$2:$L$2347,11,0)</f>
        <v>43</v>
      </c>
    </row>
    <row r="1510" spans="1:17" ht="15.6" x14ac:dyDescent="0.3">
      <c r="A1510" s="1" t="s">
        <v>862</v>
      </c>
      <c r="B1510" t="str">
        <f>VLOOKUP(A1510,'Customer Names'!$A$2:$E$2336,5,)</f>
        <v xml:space="preserve">  Sebastien</v>
      </c>
      <c r="C1510">
        <f>VLOOKUP(A1510,'Medical Examinations'!$B$2:$K$2337,2,)</f>
        <v>21.93</v>
      </c>
      <c r="D1510">
        <f>VLOOKUP(A1510,'Medical Examinations'!$B$2:$K$2337,3,0)</f>
        <v>6.3</v>
      </c>
      <c r="E1510" t="str">
        <f>VLOOKUP(A1510,'Medical Examinations'!$B$2:$K$2336,4,0)</f>
        <v>No</v>
      </c>
      <c r="F1510" t="str">
        <f>VLOOKUP(A1510,'Medical Examinations'!$B$2:$K$2337,5,0)</f>
        <v>No</v>
      </c>
      <c r="G1510" t="str">
        <f>VLOOKUP(A1510,'Medical Examinations'!$B$2:$K$2337,6,0)</f>
        <v>No</v>
      </c>
      <c r="H1510">
        <f>VLOOKUP(A1510,'Medical Examinations'!$B$2:$K$2337,7,0)</f>
        <v>0</v>
      </c>
      <c r="I1510" t="str">
        <f>VLOOKUP(A1510,'Medical Examinations'!$B$2:$K$2337,8,0)</f>
        <v>No</v>
      </c>
      <c r="J1510" t="str">
        <f>VLOOKUP(A1510,'Medical Examinations'!$B$2:$K$2337,9,0)</f>
        <v>Normal Weight</v>
      </c>
      <c r="K1510" t="str">
        <f>VLOOKUP(A1510,'Medical Examinations'!$B$2:$K$2337,10,0)</f>
        <v>Prediabetes</v>
      </c>
      <c r="L1510" s="14" t="e">
        <f>VLOOKUP(A1510,'Hospitalisation Details'!B1510:L3855,10,0)</f>
        <v>#N/A</v>
      </c>
      <c r="M1510">
        <f>VLOOKUP(A1510,'Hospitalisation Details'!$B$2:$L$2347,6,0)</f>
        <v>6843.17</v>
      </c>
      <c r="N1510" t="str">
        <f>VLOOKUP(A1510,'Hospitalisation Details'!$B$2:$L$2347,7,0)</f>
        <v>tier - 2</v>
      </c>
      <c r="O1510" t="str">
        <f>VLOOKUP(A1510,'Hospitalisation Details'!$B$2:$L$2347,8,0)</f>
        <v>tier - 1</v>
      </c>
      <c r="P1510" t="str">
        <f>VLOOKUP(A1510,'Hospitalisation Details'!$B$2:$L$2347,9,0)</f>
        <v>R1013</v>
      </c>
      <c r="Q1510">
        <f>VLOOKUP(A1510,'Hospitalisation Details'!$B$2:$L$2347,11,0)</f>
        <v>45</v>
      </c>
    </row>
    <row r="1511" spans="1:17" ht="15.6" x14ac:dyDescent="0.3">
      <c r="A1511" s="1" t="s">
        <v>861</v>
      </c>
      <c r="B1511" t="str">
        <f>VLOOKUP(A1511,'Customer Names'!$A$2:$E$2336,5,)</f>
        <v xml:space="preserve">  Tiffany A</v>
      </c>
      <c r="C1511">
        <f>VLOOKUP(A1511,'Medical Examinations'!$B$2:$K$2337,2,)</f>
        <v>39.75</v>
      </c>
      <c r="D1511">
        <f>VLOOKUP(A1511,'Medical Examinations'!$B$2:$K$2337,3,0)</f>
        <v>5.41</v>
      </c>
      <c r="E1511" t="str">
        <f>VLOOKUP(A1511,'Medical Examinations'!$B$2:$K$2336,4,0)</f>
        <v>No</v>
      </c>
      <c r="F1511" t="str">
        <f>VLOOKUP(A1511,'Medical Examinations'!$B$2:$K$2337,5,0)</f>
        <v>yes</v>
      </c>
      <c r="G1511" t="str">
        <f>VLOOKUP(A1511,'Medical Examinations'!$B$2:$K$2337,6,0)</f>
        <v>No</v>
      </c>
      <c r="H1511">
        <f>VLOOKUP(A1511,'Medical Examinations'!$B$2:$K$2337,7,0)</f>
        <v>1</v>
      </c>
      <c r="I1511" t="str">
        <f>VLOOKUP(A1511,'Medical Examinations'!$B$2:$K$2337,8,0)</f>
        <v>No</v>
      </c>
      <c r="J1511" t="str">
        <f>VLOOKUP(A1511,'Medical Examinations'!$B$2:$K$2337,9,0)</f>
        <v>Obesity</v>
      </c>
      <c r="K1511" t="str">
        <f>VLOOKUP(A1511,'Medical Examinations'!$B$2:$K$2337,10,0)</f>
        <v>Normal</v>
      </c>
      <c r="L1511" s="14" t="e">
        <f>VLOOKUP(A1511,'Hospitalisation Details'!B1511:L3856,10,0)</f>
        <v>#N/A</v>
      </c>
      <c r="M1511">
        <f>VLOOKUP(A1511,'Hospitalisation Details'!$B$2:$L$2347,6,0)</f>
        <v>6842.28</v>
      </c>
      <c r="N1511" t="str">
        <f>VLOOKUP(A1511,'Hospitalisation Details'!$B$2:$L$2347,7,0)</f>
        <v>tier - 2</v>
      </c>
      <c r="O1511" t="str">
        <f>VLOOKUP(A1511,'Hospitalisation Details'!$B$2:$L$2347,8,0)</f>
        <v>tier - 1</v>
      </c>
      <c r="P1511" t="str">
        <f>VLOOKUP(A1511,'Hospitalisation Details'!$B$2:$L$2347,9,0)</f>
        <v>R1012</v>
      </c>
      <c r="Q1511">
        <f>VLOOKUP(A1511,'Hospitalisation Details'!$B$2:$L$2347,11,0)</f>
        <v>22</v>
      </c>
    </row>
    <row r="1512" spans="1:17" ht="15.6" x14ac:dyDescent="0.3">
      <c r="A1512" s="1" t="s">
        <v>860</v>
      </c>
      <c r="B1512" t="str">
        <f>VLOOKUP(A1512,'Customer Names'!$A$2:$E$2336,5,)</f>
        <v xml:space="preserve">  Matthew</v>
      </c>
      <c r="C1512">
        <f>VLOOKUP(A1512,'Medical Examinations'!$B$2:$K$2337,2,)</f>
        <v>26.03</v>
      </c>
      <c r="D1512">
        <f>VLOOKUP(A1512,'Medical Examinations'!$B$2:$K$2337,3,0)</f>
        <v>4.47</v>
      </c>
      <c r="E1512" t="str">
        <f>VLOOKUP(A1512,'Medical Examinations'!$B$2:$K$2336,4,0)</f>
        <v>No</v>
      </c>
      <c r="F1512" t="str">
        <f>VLOOKUP(A1512,'Medical Examinations'!$B$2:$K$2337,5,0)</f>
        <v>No</v>
      </c>
      <c r="G1512" t="str">
        <f>VLOOKUP(A1512,'Medical Examinations'!$B$2:$K$2337,6,0)</f>
        <v>Yes</v>
      </c>
      <c r="H1512">
        <f>VLOOKUP(A1512,'Medical Examinations'!$B$2:$K$2337,7,0)</f>
        <v>1</v>
      </c>
      <c r="I1512" t="str">
        <f>VLOOKUP(A1512,'Medical Examinations'!$B$2:$K$2337,8,0)</f>
        <v>No</v>
      </c>
      <c r="J1512" t="str">
        <f>VLOOKUP(A1512,'Medical Examinations'!$B$2:$K$2337,9,0)</f>
        <v>Overweight</v>
      </c>
      <c r="K1512" t="str">
        <f>VLOOKUP(A1512,'Medical Examinations'!$B$2:$K$2337,10,0)</f>
        <v>Normal</v>
      </c>
      <c r="L1512" s="14" t="e">
        <f>VLOOKUP(A1512,'Hospitalisation Details'!B1512:L3857,10,0)</f>
        <v>#N/A</v>
      </c>
      <c r="M1512">
        <f>VLOOKUP(A1512,'Hospitalisation Details'!$B$2:$L$2347,6,0)</f>
        <v>6837.37</v>
      </c>
      <c r="N1512" t="str">
        <f>VLOOKUP(A1512,'Hospitalisation Details'!$B$2:$L$2347,7,0)</f>
        <v>tier - 3</v>
      </c>
      <c r="O1512" t="str">
        <f>VLOOKUP(A1512,'Hospitalisation Details'!$B$2:$L$2347,8,0)</f>
        <v>tier - 1</v>
      </c>
      <c r="P1512" t="str">
        <f>VLOOKUP(A1512,'Hospitalisation Details'!$B$2:$L$2347,9,0)</f>
        <v>R1016</v>
      </c>
      <c r="Q1512">
        <f>VLOOKUP(A1512,'Hospitalisation Details'!$B$2:$L$2347,11,0)</f>
        <v>43</v>
      </c>
    </row>
    <row r="1513" spans="1:17" ht="15.6" x14ac:dyDescent="0.3">
      <c r="A1513" s="1" t="s">
        <v>859</v>
      </c>
      <c r="B1513" t="str">
        <f>VLOOKUP(A1513,'Customer Names'!$A$2:$E$2336,5,)</f>
        <v xml:space="preserve">  Luke</v>
      </c>
      <c r="C1513">
        <f>VLOOKUP(A1513,'Medical Examinations'!$B$2:$K$2337,2,)</f>
        <v>34.51</v>
      </c>
      <c r="D1513">
        <f>VLOOKUP(A1513,'Medical Examinations'!$B$2:$K$2337,3,0)</f>
        <v>6.26</v>
      </c>
      <c r="E1513" t="str">
        <f>VLOOKUP(A1513,'Medical Examinations'!$B$2:$K$2336,4,0)</f>
        <v>No</v>
      </c>
      <c r="F1513" t="str">
        <f>VLOOKUP(A1513,'Medical Examinations'!$B$2:$K$2337,5,0)</f>
        <v>No</v>
      </c>
      <c r="G1513" t="str">
        <f>VLOOKUP(A1513,'Medical Examinations'!$B$2:$K$2337,6,0)</f>
        <v>No</v>
      </c>
      <c r="H1513">
        <f>VLOOKUP(A1513,'Medical Examinations'!$B$2:$K$2337,7,0)</f>
        <v>0</v>
      </c>
      <c r="I1513" t="str">
        <f>VLOOKUP(A1513,'Medical Examinations'!$B$2:$K$2337,8,0)</f>
        <v>No</v>
      </c>
      <c r="J1513" t="str">
        <f>VLOOKUP(A1513,'Medical Examinations'!$B$2:$K$2337,9,0)</f>
        <v>Obesity</v>
      </c>
      <c r="K1513" t="str">
        <f>VLOOKUP(A1513,'Medical Examinations'!$B$2:$K$2337,10,0)</f>
        <v>Prediabetes</v>
      </c>
      <c r="L1513" s="14" t="e">
        <f>VLOOKUP(A1513,'Hospitalisation Details'!B1513:L3858,10,0)</f>
        <v>#N/A</v>
      </c>
      <c r="M1513">
        <f>VLOOKUP(A1513,'Hospitalisation Details'!$B$2:$L$2347,6,0)</f>
        <v>6827.69</v>
      </c>
      <c r="N1513" t="str">
        <f>VLOOKUP(A1513,'Hospitalisation Details'!$B$2:$L$2347,7,0)</f>
        <v>tier - 2</v>
      </c>
      <c r="O1513" t="str">
        <f>VLOOKUP(A1513,'Hospitalisation Details'!$B$2:$L$2347,8,0)</f>
        <v>tier - 2</v>
      </c>
      <c r="P1513" t="str">
        <f>VLOOKUP(A1513,'Hospitalisation Details'!$B$2:$L$2347,9,0)</f>
        <v>R1021</v>
      </c>
      <c r="Q1513">
        <f>VLOOKUP(A1513,'Hospitalisation Details'!$B$2:$L$2347,11,0)</f>
        <v>28</v>
      </c>
    </row>
    <row r="1514" spans="1:17" ht="15.6" x14ac:dyDescent="0.3">
      <c r="A1514" s="1" t="s">
        <v>858</v>
      </c>
      <c r="B1514" t="str">
        <f>VLOOKUP(A1514,'Customer Names'!$A$2:$E$2336,5,)</f>
        <v xml:space="preserve">  Leigh</v>
      </c>
      <c r="C1514">
        <f>VLOOKUP(A1514,'Medical Examinations'!$B$2:$K$2337,2,)</f>
        <v>19.32</v>
      </c>
      <c r="D1514">
        <f>VLOOKUP(A1514,'Medical Examinations'!$B$2:$K$2337,3,0)</f>
        <v>11.58</v>
      </c>
      <c r="E1514" t="str">
        <f>VLOOKUP(A1514,'Medical Examinations'!$B$2:$K$2336,4,0)</f>
        <v>Yes</v>
      </c>
      <c r="F1514" t="str">
        <f>VLOOKUP(A1514,'Medical Examinations'!$B$2:$K$2337,5,0)</f>
        <v>No</v>
      </c>
      <c r="G1514" t="str">
        <f>VLOOKUP(A1514,'Medical Examinations'!$B$2:$K$2337,6,0)</f>
        <v>No</v>
      </c>
      <c r="H1514">
        <f>VLOOKUP(A1514,'Medical Examinations'!$B$2:$K$2337,7,0)</f>
        <v>1</v>
      </c>
      <c r="I1514" t="str">
        <f>VLOOKUP(A1514,'Medical Examinations'!$B$2:$K$2337,8,0)</f>
        <v>No</v>
      </c>
      <c r="J1514" t="str">
        <f>VLOOKUP(A1514,'Medical Examinations'!$B$2:$K$2337,9,0)</f>
        <v>Normal Weight</v>
      </c>
      <c r="K1514" t="str">
        <f>VLOOKUP(A1514,'Medical Examinations'!$B$2:$K$2337,10,0)</f>
        <v>Diabetes</v>
      </c>
      <c r="L1514" s="14" t="e">
        <f>VLOOKUP(A1514,'Hospitalisation Details'!B1514:L3859,10,0)</f>
        <v>#N/A</v>
      </c>
      <c r="M1514">
        <f>VLOOKUP(A1514,'Hospitalisation Details'!$B$2:$L$2347,6,0)</f>
        <v>6809.46</v>
      </c>
      <c r="N1514" t="str">
        <f>VLOOKUP(A1514,'Hospitalisation Details'!$B$2:$L$2347,7,0)</f>
        <v>tier - 2</v>
      </c>
      <c r="O1514" t="str">
        <f>VLOOKUP(A1514,'Hospitalisation Details'!$B$2:$L$2347,8,0)</f>
        <v>tier - 1</v>
      </c>
      <c r="P1514" t="str">
        <f>VLOOKUP(A1514,'Hospitalisation Details'!$B$2:$L$2347,9,0)</f>
        <v>R1012</v>
      </c>
      <c r="Q1514">
        <f>VLOOKUP(A1514,'Hospitalisation Details'!$B$2:$L$2347,11,0)</f>
        <v>47</v>
      </c>
    </row>
    <row r="1515" spans="1:17" ht="15.6" x14ac:dyDescent="0.3">
      <c r="A1515" s="1" t="s">
        <v>857</v>
      </c>
      <c r="B1515" t="str">
        <f>VLOOKUP(A1515,'Customer Names'!$A$2:$E$2336,5,)</f>
        <v xml:space="preserve">  Yosuke</v>
      </c>
      <c r="C1515">
        <f>VLOOKUP(A1515,'Medical Examinations'!$B$2:$K$2337,2,)</f>
        <v>28.5</v>
      </c>
      <c r="D1515">
        <f>VLOOKUP(A1515,'Medical Examinations'!$B$2:$K$2337,3,0)</f>
        <v>4.3600000000000003</v>
      </c>
      <c r="E1515" t="str">
        <f>VLOOKUP(A1515,'Medical Examinations'!$B$2:$K$2336,4,0)</f>
        <v>No</v>
      </c>
      <c r="F1515" t="str">
        <f>VLOOKUP(A1515,'Medical Examinations'!$B$2:$K$2337,5,0)</f>
        <v>No</v>
      </c>
      <c r="G1515" t="str">
        <f>VLOOKUP(A1515,'Medical Examinations'!$B$2:$K$2337,6,0)</f>
        <v>No</v>
      </c>
      <c r="H1515">
        <f>VLOOKUP(A1515,'Medical Examinations'!$B$2:$K$2337,7,0)</f>
        <v>0</v>
      </c>
      <c r="I1515" t="str">
        <f>VLOOKUP(A1515,'Medical Examinations'!$B$2:$K$2337,8,0)</f>
        <v>No</v>
      </c>
      <c r="J1515" t="str">
        <f>VLOOKUP(A1515,'Medical Examinations'!$B$2:$K$2337,9,0)</f>
        <v>Overweight</v>
      </c>
      <c r="K1515" t="str">
        <f>VLOOKUP(A1515,'Medical Examinations'!$B$2:$K$2337,10,0)</f>
        <v>Normal</v>
      </c>
      <c r="L1515" s="14" t="e">
        <f>VLOOKUP(A1515,'Hospitalisation Details'!B1515:L3860,10,0)</f>
        <v>#N/A</v>
      </c>
      <c r="M1515">
        <f>VLOOKUP(A1515,'Hospitalisation Details'!$B$2:$L$2347,6,0)</f>
        <v>6799.46</v>
      </c>
      <c r="N1515" t="str">
        <f>VLOOKUP(A1515,'Hospitalisation Details'!$B$2:$L$2347,7,0)</f>
        <v>tier - 1</v>
      </c>
      <c r="O1515" t="str">
        <f>VLOOKUP(A1515,'Hospitalisation Details'!$B$2:$L$2347,8,0)</f>
        <v>tier - 2</v>
      </c>
      <c r="P1515" t="str">
        <f>VLOOKUP(A1515,'Hospitalisation Details'!$B$2:$L$2347,9,0)</f>
        <v>R1014</v>
      </c>
      <c r="Q1515">
        <f>VLOOKUP(A1515,'Hospitalisation Details'!$B$2:$L$2347,11,0)</f>
        <v>31</v>
      </c>
    </row>
    <row r="1516" spans="1:17" ht="15.6" x14ac:dyDescent="0.3">
      <c r="A1516" s="1" t="s">
        <v>856</v>
      </c>
      <c r="B1516" t="str">
        <f>VLOOKUP(A1516,'Customer Names'!$A$2:$E$2336,5,)</f>
        <v xml:space="preserve">  Matthew</v>
      </c>
      <c r="C1516">
        <f>VLOOKUP(A1516,'Medical Examinations'!$B$2:$K$2337,2,)</f>
        <v>30.875</v>
      </c>
      <c r="D1516">
        <f>VLOOKUP(A1516,'Medical Examinations'!$B$2:$K$2337,3,0)</f>
        <v>4.1399999999999997</v>
      </c>
      <c r="E1516" t="str">
        <f>VLOOKUP(A1516,'Medical Examinations'!$B$2:$K$2336,4,0)</f>
        <v>Yes</v>
      </c>
      <c r="F1516" t="str">
        <f>VLOOKUP(A1516,'Medical Examinations'!$B$2:$K$2337,5,0)</f>
        <v>No</v>
      </c>
      <c r="G1516" t="str">
        <f>VLOOKUP(A1516,'Medical Examinations'!$B$2:$K$2337,6,0)</f>
        <v>No</v>
      </c>
      <c r="H1516">
        <f>VLOOKUP(A1516,'Medical Examinations'!$B$2:$K$2337,7,0)</f>
        <v>0</v>
      </c>
      <c r="I1516" t="str">
        <f>VLOOKUP(A1516,'Medical Examinations'!$B$2:$K$2337,8,0)</f>
        <v>No</v>
      </c>
      <c r="J1516" t="str">
        <f>VLOOKUP(A1516,'Medical Examinations'!$B$2:$K$2337,9,0)</f>
        <v>Obesity</v>
      </c>
      <c r="K1516" t="str">
        <f>VLOOKUP(A1516,'Medical Examinations'!$B$2:$K$2337,10,0)</f>
        <v>Normal</v>
      </c>
      <c r="L1516" s="14" t="e">
        <f>VLOOKUP(A1516,'Hospitalisation Details'!B1516:L3861,10,0)</f>
        <v>#N/A</v>
      </c>
      <c r="M1516">
        <f>VLOOKUP(A1516,'Hospitalisation Details'!$B$2:$L$2347,6,0)</f>
        <v>6796.86</v>
      </c>
      <c r="N1516" t="str">
        <f>VLOOKUP(A1516,'Hospitalisation Details'!$B$2:$L$2347,7,0)</f>
        <v>tier - 3</v>
      </c>
      <c r="O1516" t="str">
        <f>VLOOKUP(A1516,'Hospitalisation Details'!$B$2:$L$2347,8,0)</f>
        <v>tier - 3</v>
      </c>
      <c r="P1516" t="str">
        <f>VLOOKUP(A1516,'Hospitalisation Details'!$B$2:$L$2347,9,0)</f>
        <v>R1012</v>
      </c>
      <c r="Q1516">
        <f>VLOOKUP(A1516,'Hospitalisation Details'!$B$2:$L$2347,11,0)</f>
        <v>37</v>
      </c>
    </row>
    <row r="1517" spans="1:17" ht="15.6" x14ac:dyDescent="0.3">
      <c r="A1517" s="1" t="s">
        <v>855</v>
      </c>
      <c r="B1517" t="str">
        <f>VLOOKUP(A1517,'Customer Names'!$A$2:$E$2336,5,)</f>
        <v xml:space="preserve">  Jacob</v>
      </c>
      <c r="C1517">
        <f>VLOOKUP(A1517,'Medical Examinations'!$B$2:$K$2337,2,)</f>
        <v>24.02</v>
      </c>
      <c r="D1517">
        <f>VLOOKUP(A1517,'Medical Examinations'!$B$2:$K$2337,3,0)</f>
        <v>4.38</v>
      </c>
      <c r="E1517" t="str">
        <f>VLOOKUP(A1517,'Medical Examinations'!$B$2:$K$2336,4,0)</f>
        <v>No</v>
      </c>
      <c r="F1517" t="str">
        <f>VLOOKUP(A1517,'Medical Examinations'!$B$2:$K$2337,5,0)</f>
        <v>No</v>
      </c>
      <c r="G1517" t="str">
        <f>VLOOKUP(A1517,'Medical Examinations'!$B$2:$K$2337,6,0)</f>
        <v>No</v>
      </c>
      <c r="H1517">
        <f>VLOOKUP(A1517,'Medical Examinations'!$B$2:$K$2337,7,0)</f>
        <v>0</v>
      </c>
      <c r="I1517" t="str">
        <f>VLOOKUP(A1517,'Medical Examinations'!$B$2:$K$2337,8,0)</f>
        <v>No</v>
      </c>
      <c r="J1517" t="str">
        <f>VLOOKUP(A1517,'Medical Examinations'!$B$2:$K$2337,9,0)</f>
        <v>Normal Weight</v>
      </c>
      <c r="K1517" t="str">
        <f>VLOOKUP(A1517,'Medical Examinations'!$B$2:$K$2337,10,0)</f>
        <v>Normal</v>
      </c>
      <c r="L1517" s="14" t="e">
        <f>VLOOKUP(A1517,'Hospitalisation Details'!B1517:L3862,10,0)</f>
        <v>#N/A</v>
      </c>
      <c r="M1517">
        <f>VLOOKUP(A1517,'Hospitalisation Details'!$B$2:$L$2347,6,0)</f>
        <v>6781.52</v>
      </c>
      <c r="N1517" t="str">
        <f>VLOOKUP(A1517,'Hospitalisation Details'!$B$2:$L$2347,7,0)</f>
        <v>tier - 2</v>
      </c>
      <c r="O1517" t="str">
        <f>VLOOKUP(A1517,'Hospitalisation Details'!$B$2:$L$2347,8,0)</f>
        <v>tier - 2</v>
      </c>
      <c r="P1517" t="str">
        <f>VLOOKUP(A1517,'Hospitalisation Details'!$B$2:$L$2347,9,0)</f>
        <v>R1013</v>
      </c>
      <c r="Q1517">
        <f>VLOOKUP(A1517,'Hospitalisation Details'!$B$2:$L$2347,11,0)</f>
        <v>42</v>
      </c>
    </row>
    <row r="1518" spans="1:17" ht="15.6" x14ac:dyDescent="0.3">
      <c r="A1518" s="1" t="s">
        <v>854</v>
      </c>
      <c r="B1518" t="str">
        <f>VLOOKUP(A1518,'Customer Names'!$A$2:$E$2336,5,)</f>
        <v xml:space="preserve">  Jodi</v>
      </c>
      <c r="C1518">
        <f>VLOOKUP(A1518,'Medical Examinations'!$B$2:$K$2337,2,)</f>
        <v>36.08</v>
      </c>
      <c r="D1518">
        <f>VLOOKUP(A1518,'Medical Examinations'!$B$2:$K$2337,3,0)</f>
        <v>11.61</v>
      </c>
      <c r="E1518" t="str">
        <f>VLOOKUP(A1518,'Medical Examinations'!$B$2:$K$2336,4,0)</f>
        <v>Yes</v>
      </c>
      <c r="F1518" t="str">
        <f>VLOOKUP(A1518,'Medical Examinations'!$B$2:$K$2337,5,0)</f>
        <v>No</v>
      </c>
      <c r="G1518" t="str">
        <f>VLOOKUP(A1518,'Medical Examinations'!$B$2:$K$2337,6,0)</f>
        <v>No</v>
      </c>
      <c r="H1518">
        <f>VLOOKUP(A1518,'Medical Examinations'!$B$2:$K$2337,7,0)</f>
        <v>0</v>
      </c>
      <c r="I1518" t="str">
        <f>VLOOKUP(A1518,'Medical Examinations'!$B$2:$K$2337,8,0)</f>
        <v>No</v>
      </c>
      <c r="J1518" t="str">
        <f>VLOOKUP(A1518,'Medical Examinations'!$B$2:$K$2337,9,0)</f>
        <v>Obesity</v>
      </c>
      <c r="K1518" t="str">
        <f>VLOOKUP(A1518,'Medical Examinations'!$B$2:$K$2337,10,0)</f>
        <v>Diabetes</v>
      </c>
      <c r="L1518" s="14" t="e">
        <f>VLOOKUP(A1518,'Hospitalisation Details'!B1518:L3863,10,0)</f>
        <v>#N/A</v>
      </c>
      <c r="M1518">
        <f>VLOOKUP(A1518,'Hospitalisation Details'!$B$2:$L$2347,6,0)</f>
        <v>6781.35</v>
      </c>
      <c r="N1518" t="str">
        <f>VLOOKUP(A1518,'Hospitalisation Details'!$B$2:$L$2347,7,0)</f>
        <v>tier - 2</v>
      </c>
      <c r="O1518" t="str">
        <f>VLOOKUP(A1518,'Hospitalisation Details'!$B$2:$L$2347,8,0)</f>
        <v>tier - 1</v>
      </c>
      <c r="P1518" t="str">
        <f>VLOOKUP(A1518,'Hospitalisation Details'!$B$2:$L$2347,9,0)</f>
        <v>R1013</v>
      </c>
      <c r="Q1518">
        <f>VLOOKUP(A1518,'Hospitalisation Details'!$B$2:$L$2347,11,0)</f>
        <v>41</v>
      </c>
    </row>
    <row r="1519" spans="1:17" ht="15.6" x14ac:dyDescent="0.3">
      <c r="A1519" s="1" t="s">
        <v>853</v>
      </c>
      <c r="B1519" t="str">
        <f>VLOOKUP(A1519,'Customer Names'!$A$2:$E$2336,5,)</f>
        <v xml:space="preserve">  Lauren</v>
      </c>
      <c r="C1519">
        <f>VLOOKUP(A1519,'Medical Examinations'!$B$2:$K$2337,2,)</f>
        <v>32.200000000000003</v>
      </c>
      <c r="D1519">
        <f>VLOOKUP(A1519,'Medical Examinations'!$B$2:$K$2337,3,0)</f>
        <v>10.59</v>
      </c>
      <c r="E1519" t="str">
        <f>VLOOKUP(A1519,'Medical Examinations'!$B$2:$K$2336,4,0)</f>
        <v>Yes</v>
      </c>
      <c r="F1519" t="str">
        <f>VLOOKUP(A1519,'Medical Examinations'!$B$2:$K$2337,5,0)</f>
        <v>No</v>
      </c>
      <c r="G1519" t="str">
        <f>VLOOKUP(A1519,'Medical Examinations'!$B$2:$K$2337,6,0)</f>
        <v>No</v>
      </c>
      <c r="H1519">
        <f>VLOOKUP(A1519,'Medical Examinations'!$B$2:$K$2337,7,0)</f>
        <v>0</v>
      </c>
      <c r="I1519" t="str">
        <f>VLOOKUP(A1519,'Medical Examinations'!$B$2:$K$2337,8,0)</f>
        <v>No</v>
      </c>
      <c r="J1519" t="str">
        <f>VLOOKUP(A1519,'Medical Examinations'!$B$2:$K$2337,9,0)</f>
        <v>Obesity</v>
      </c>
      <c r="K1519" t="str">
        <f>VLOOKUP(A1519,'Medical Examinations'!$B$2:$K$2337,10,0)</f>
        <v>Diabetes</v>
      </c>
      <c r="L1519" s="14" t="e">
        <f>VLOOKUP(A1519,'Hospitalisation Details'!B1519:L3864,10,0)</f>
        <v>#N/A</v>
      </c>
      <c r="M1519">
        <f>VLOOKUP(A1519,'Hospitalisation Details'!$B$2:$L$2347,6,0)</f>
        <v>6775.96</v>
      </c>
      <c r="N1519" t="str">
        <f>VLOOKUP(A1519,'Hospitalisation Details'!$B$2:$L$2347,7,0)</f>
        <v>tier - 2</v>
      </c>
      <c r="O1519" t="str">
        <f>VLOOKUP(A1519,'Hospitalisation Details'!$B$2:$L$2347,8,0)</f>
        <v>tier - 3</v>
      </c>
      <c r="P1519" t="str">
        <f>VLOOKUP(A1519,'Hospitalisation Details'!$B$2:$L$2347,9,0)</f>
        <v>R1011</v>
      </c>
      <c r="Q1519">
        <f>VLOOKUP(A1519,'Hospitalisation Details'!$B$2:$L$2347,11,0)</f>
        <v>41</v>
      </c>
    </row>
    <row r="1520" spans="1:17" ht="15.6" x14ac:dyDescent="0.3">
      <c r="A1520" s="1" t="s">
        <v>852</v>
      </c>
      <c r="B1520" t="str">
        <f>VLOOKUP(A1520,'Customer Names'!$A$2:$E$2336,5,)</f>
        <v xml:space="preserve">  Misti C</v>
      </c>
      <c r="C1520">
        <f>VLOOKUP(A1520,'Medical Examinations'!$B$2:$K$2337,2,)</f>
        <v>28.05</v>
      </c>
      <c r="D1520">
        <f>VLOOKUP(A1520,'Medical Examinations'!$B$2:$K$2337,3,0)</f>
        <v>11.85</v>
      </c>
      <c r="E1520" t="str">
        <f>VLOOKUP(A1520,'Medical Examinations'!$B$2:$K$2336,4,0)</f>
        <v>Yes</v>
      </c>
      <c r="F1520" t="str">
        <f>VLOOKUP(A1520,'Medical Examinations'!$B$2:$K$2337,5,0)</f>
        <v>No</v>
      </c>
      <c r="G1520" t="str">
        <f>VLOOKUP(A1520,'Medical Examinations'!$B$2:$K$2337,6,0)</f>
        <v>No</v>
      </c>
      <c r="H1520">
        <f>VLOOKUP(A1520,'Medical Examinations'!$B$2:$K$2337,7,0)</f>
        <v>0</v>
      </c>
      <c r="I1520" t="str">
        <f>VLOOKUP(A1520,'Medical Examinations'!$B$2:$K$2337,8,0)</f>
        <v>No</v>
      </c>
      <c r="J1520" t="str">
        <f>VLOOKUP(A1520,'Medical Examinations'!$B$2:$K$2337,9,0)</f>
        <v>Overweight</v>
      </c>
      <c r="K1520" t="str">
        <f>VLOOKUP(A1520,'Medical Examinations'!$B$2:$K$2337,10,0)</f>
        <v>Diabetes</v>
      </c>
      <c r="L1520" s="14" t="e">
        <f>VLOOKUP(A1520,'Hospitalisation Details'!B1520:L3865,10,0)</f>
        <v>#N/A</v>
      </c>
      <c r="M1520">
        <f>VLOOKUP(A1520,'Hospitalisation Details'!$B$2:$L$2347,6,0)</f>
        <v>6770.19</v>
      </c>
      <c r="N1520" t="str">
        <f>VLOOKUP(A1520,'Hospitalisation Details'!$B$2:$L$2347,7,0)</f>
        <v>tier - 2</v>
      </c>
      <c r="O1520" t="str">
        <f>VLOOKUP(A1520,'Hospitalisation Details'!$B$2:$L$2347,8,0)</f>
        <v>tier - 3</v>
      </c>
      <c r="P1520" t="str">
        <f>VLOOKUP(A1520,'Hospitalisation Details'!$B$2:$L$2347,9,0)</f>
        <v>R1013</v>
      </c>
      <c r="Q1520">
        <f>VLOOKUP(A1520,'Hospitalisation Details'!$B$2:$L$2347,11,0)</f>
        <v>41</v>
      </c>
    </row>
    <row r="1521" spans="1:17" ht="15.6" x14ac:dyDescent="0.3">
      <c r="A1521" s="1" t="s">
        <v>851</v>
      </c>
      <c r="B1521" t="str">
        <f>VLOOKUP(A1521,'Customer Names'!$A$2:$E$2336,5,)</f>
        <v xml:space="preserve">  Angela J</v>
      </c>
      <c r="C1521">
        <f>VLOOKUP(A1521,'Medical Examinations'!$B$2:$K$2337,2,)</f>
        <v>19</v>
      </c>
      <c r="D1521">
        <f>VLOOKUP(A1521,'Medical Examinations'!$B$2:$K$2337,3,0)</f>
        <v>5.46</v>
      </c>
      <c r="E1521" t="str">
        <f>VLOOKUP(A1521,'Medical Examinations'!$B$2:$K$2336,4,0)</f>
        <v>Yes</v>
      </c>
      <c r="F1521" t="str">
        <f>VLOOKUP(A1521,'Medical Examinations'!$B$2:$K$2337,5,0)</f>
        <v>No</v>
      </c>
      <c r="G1521" t="str">
        <f>VLOOKUP(A1521,'Medical Examinations'!$B$2:$K$2337,6,0)</f>
        <v>No</v>
      </c>
      <c r="H1521">
        <f>VLOOKUP(A1521,'Medical Examinations'!$B$2:$K$2337,7,0)</f>
        <v>1</v>
      </c>
      <c r="I1521" t="str">
        <f>VLOOKUP(A1521,'Medical Examinations'!$B$2:$K$2337,8,0)</f>
        <v>No</v>
      </c>
      <c r="J1521" t="str">
        <f>VLOOKUP(A1521,'Medical Examinations'!$B$2:$K$2337,9,0)</f>
        <v>Normal Weight</v>
      </c>
      <c r="K1521" t="str">
        <f>VLOOKUP(A1521,'Medical Examinations'!$B$2:$K$2337,10,0)</f>
        <v>Normal</v>
      </c>
      <c r="L1521" s="14" t="e">
        <f>VLOOKUP(A1521,'Hospitalisation Details'!B1521:L3866,10,0)</f>
        <v>#N/A</v>
      </c>
      <c r="M1521">
        <f>VLOOKUP(A1521,'Hospitalisation Details'!$B$2:$L$2347,6,0)</f>
        <v>6753.04</v>
      </c>
      <c r="N1521" t="str">
        <f>VLOOKUP(A1521,'Hospitalisation Details'!$B$2:$L$2347,7,0)</f>
        <v>tier - 2</v>
      </c>
      <c r="O1521" t="str">
        <f>VLOOKUP(A1521,'Hospitalisation Details'!$B$2:$L$2347,8,0)</f>
        <v>tier - 2</v>
      </c>
      <c r="P1521" t="str">
        <f>VLOOKUP(A1521,'Hospitalisation Details'!$B$2:$L$2347,9,0)</f>
        <v>R1024</v>
      </c>
      <c r="Q1521">
        <f>VLOOKUP(A1521,'Hospitalisation Details'!$B$2:$L$2347,11,0)</f>
        <v>34</v>
      </c>
    </row>
    <row r="1522" spans="1:17" ht="15.6" x14ac:dyDescent="0.3">
      <c r="A1522" s="1" t="s">
        <v>850</v>
      </c>
      <c r="B1522" t="str">
        <f>VLOOKUP(A1522,'Customer Names'!$A$2:$E$2336,5,)</f>
        <v xml:space="preserve">  Jonathan D</v>
      </c>
      <c r="C1522">
        <f>VLOOKUP(A1522,'Medical Examinations'!$B$2:$K$2337,2,)</f>
        <v>16.13</v>
      </c>
      <c r="D1522">
        <f>VLOOKUP(A1522,'Medical Examinations'!$B$2:$K$2337,3,0)</f>
        <v>4.54</v>
      </c>
      <c r="E1522" t="str">
        <f>VLOOKUP(A1522,'Medical Examinations'!$B$2:$K$2336,4,0)</f>
        <v>Yes</v>
      </c>
      <c r="F1522" t="str">
        <f>VLOOKUP(A1522,'Medical Examinations'!$B$2:$K$2337,5,0)</f>
        <v>No</v>
      </c>
      <c r="G1522" t="str">
        <f>VLOOKUP(A1522,'Medical Examinations'!$B$2:$K$2337,6,0)</f>
        <v>No</v>
      </c>
      <c r="H1522">
        <f>VLOOKUP(A1522,'Medical Examinations'!$B$2:$K$2337,7,0)</f>
        <v>2</v>
      </c>
      <c r="I1522" t="str">
        <f>VLOOKUP(A1522,'Medical Examinations'!$B$2:$K$2337,8,0)</f>
        <v>No</v>
      </c>
      <c r="J1522" t="str">
        <f>VLOOKUP(A1522,'Medical Examinations'!$B$2:$K$2337,9,0)</f>
        <v>Underweight</v>
      </c>
      <c r="K1522" t="str">
        <f>VLOOKUP(A1522,'Medical Examinations'!$B$2:$K$2337,10,0)</f>
        <v>Normal</v>
      </c>
      <c r="L1522" s="14" t="e">
        <f>VLOOKUP(A1522,'Hospitalisation Details'!B1522:L3867,10,0)</f>
        <v>#N/A</v>
      </c>
      <c r="M1522">
        <f>VLOOKUP(A1522,'Hospitalisation Details'!$B$2:$L$2347,6,0)</f>
        <v>6750.27</v>
      </c>
      <c r="N1522" t="str">
        <f>VLOOKUP(A1522,'Hospitalisation Details'!$B$2:$L$2347,7,0)</f>
        <v>tier - 3</v>
      </c>
      <c r="O1522" t="str">
        <f>VLOOKUP(A1522,'Hospitalisation Details'!$B$2:$L$2347,8,0)</f>
        <v>tier - 2</v>
      </c>
      <c r="P1522" t="str">
        <f>VLOOKUP(A1522,'Hospitalisation Details'!$B$2:$L$2347,9,0)</f>
        <v>R1013</v>
      </c>
      <c r="Q1522">
        <f>VLOOKUP(A1522,'Hospitalisation Details'!$B$2:$L$2347,11,0)</f>
        <v>56</v>
      </c>
    </row>
    <row r="1523" spans="1:17" ht="15.6" x14ac:dyDescent="0.3">
      <c r="A1523" s="1" t="s">
        <v>849</v>
      </c>
      <c r="B1523" t="str">
        <f>VLOOKUP(A1523,'Customer Names'!$A$2:$E$2336,5,)</f>
        <v xml:space="preserve">  Victoria</v>
      </c>
      <c r="C1523">
        <f>VLOOKUP(A1523,'Medical Examinations'!$B$2:$K$2337,2,)</f>
        <v>18.77</v>
      </c>
      <c r="D1523">
        <f>VLOOKUP(A1523,'Medical Examinations'!$B$2:$K$2337,3,0)</f>
        <v>11.98</v>
      </c>
      <c r="E1523" t="str">
        <f>VLOOKUP(A1523,'Medical Examinations'!$B$2:$K$2336,4,0)</f>
        <v>Yes</v>
      </c>
      <c r="F1523" t="str">
        <f>VLOOKUP(A1523,'Medical Examinations'!$B$2:$K$2337,5,0)</f>
        <v>No</v>
      </c>
      <c r="G1523" t="str">
        <f>VLOOKUP(A1523,'Medical Examinations'!$B$2:$K$2337,6,0)</f>
        <v>No</v>
      </c>
      <c r="H1523">
        <f>VLOOKUP(A1523,'Medical Examinations'!$B$2:$K$2337,7,0)</f>
        <v>2</v>
      </c>
      <c r="I1523" t="str">
        <f>VLOOKUP(A1523,'Medical Examinations'!$B$2:$K$2337,8,0)</f>
        <v>No</v>
      </c>
      <c r="J1523" t="str">
        <f>VLOOKUP(A1523,'Medical Examinations'!$B$2:$K$2337,9,0)</f>
        <v>Normal Weight</v>
      </c>
      <c r="K1523" t="str">
        <f>VLOOKUP(A1523,'Medical Examinations'!$B$2:$K$2337,10,0)</f>
        <v>Diabetes</v>
      </c>
      <c r="L1523" s="14" t="e">
        <f>VLOOKUP(A1523,'Hospitalisation Details'!B1523:L3868,10,0)</f>
        <v>#N/A</v>
      </c>
      <c r="M1523">
        <f>VLOOKUP(A1523,'Hospitalisation Details'!$B$2:$L$2347,6,0)</f>
        <v>6749.63</v>
      </c>
      <c r="N1523" t="str">
        <f>VLOOKUP(A1523,'Hospitalisation Details'!$B$2:$L$2347,7,0)</f>
        <v>tier - 2</v>
      </c>
      <c r="O1523" t="str">
        <f>VLOOKUP(A1523,'Hospitalisation Details'!$B$2:$L$2347,8,0)</f>
        <v>tier - 1</v>
      </c>
      <c r="P1523" t="str">
        <f>VLOOKUP(A1523,'Hospitalisation Details'!$B$2:$L$2347,9,0)</f>
        <v>R1013</v>
      </c>
      <c r="Q1523">
        <f>VLOOKUP(A1523,'Hospitalisation Details'!$B$2:$L$2347,11,0)</f>
        <v>52</v>
      </c>
    </row>
    <row r="1524" spans="1:17" ht="15.6" x14ac:dyDescent="0.3">
      <c r="A1524" s="1" t="s">
        <v>848</v>
      </c>
      <c r="B1524" t="str">
        <f>VLOOKUP(A1524,'Customer Names'!$A$2:$E$2336,5,)</f>
        <v xml:space="preserve">  Adrian R</v>
      </c>
      <c r="C1524">
        <f>VLOOKUP(A1524,'Medical Examinations'!$B$2:$K$2337,2,)</f>
        <v>28.88</v>
      </c>
      <c r="D1524">
        <f>VLOOKUP(A1524,'Medical Examinations'!$B$2:$K$2337,3,0)</f>
        <v>6.59</v>
      </c>
      <c r="E1524" t="str">
        <f>VLOOKUP(A1524,'Medical Examinations'!$B$2:$K$2336,4,0)</f>
        <v>Yes</v>
      </c>
      <c r="F1524" t="str">
        <f>VLOOKUP(A1524,'Medical Examinations'!$B$2:$K$2337,5,0)</f>
        <v>No</v>
      </c>
      <c r="G1524" t="str">
        <f>VLOOKUP(A1524,'Medical Examinations'!$B$2:$K$2337,6,0)</f>
        <v>No</v>
      </c>
      <c r="H1524">
        <f>VLOOKUP(A1524,'Medical Examinations'!$B$2:$K$2337,7,0)</f>
        <v>1</v>
      </c>
      <c r="I1524" t="str">
        <f>VLOOKUP(A1524,'Medical Examinations'!$B$2:$K$2337,8,0)</f>
        <v>No</v>
      </c>
      <c r="J1524" t="str">
        <f>VLOOKUP(A1524,'Medical Examinations'!$B$2:$K$2337,9,0)</f>
        <v>Overweight</v>
      </c>
      <c r="K1524" t="str">
        <f>VLOOKUP(A1524,'Medical Examinations'!$B$2:$K$2337,10,0)</f>
        <v>Diabetes</v>
      </c>
      <c r="L1524" s="14" t="e">
        <f>VLOOKUP(A1524,'Hospitalisation Details'!B1524:L3869,10,0)</f>
        <v>#N/A</v>
      </c>
      <c r="M1524">
        <f>VLOOKUP(A1524,'Hospitalisation Details'!$B$2:$L$2347,6,0)</f>
        <v>6748.59</v>
      </c>
      <c r="N1524" t="str">
        <f>VLOOKUP(A1524,'Hospitalisation Details'!$B$2:$L$2347,7,0)</f>
        <v>tier - 3</v>
      </c>
      <c r="O1524" t="str">
        <f>VLOOKUP(A1524,'Hospitalisation Details'!$B$2:$L$2347,8,0)</f>
        <v>tier - 1</v>
      </c>
      <c r="P1524" t="str">
        <f>VLOOKUP(A1524,'Hospitalisation Details'!$B$2:$L$2347,9,0)</f>
        <v>R1016</v>
      </c>
      <c r="Q1524">
        <f>VLOOKUP(A1524,'Hospitalisation Details'!$B$2:$L$2347,11,0)</f>
        <v>37</v>
      </c>
    </row>
    <row r="1525" spans="1:17" ht="15.6" x14ac:dyDescent="0.3">
      <c r="A1525" s="1" t="s">
        <v>847</v>
      </c>
      <c r="B1525" t="str">
        <f>VLOOKUP(A1525,'Customer Names'!$A$2:$E$2336,5,)</f>
        <v xml:space="preserve">  Andrew</v>
      </c>
      <c r="C1525">
        <f>VLOOKUP(A1525,'Medical Examinations'!$B$2:$K$2337,2,)</f>
        <v>27.55</v>
      </c>
      <c r="D1525">
        <f>VLOOKUP(A1525,'Medical Examinations'!$B$2:$K$2337,3,0)</f>
        <v>10.83</v>
      </c>
      <c r="E1525" t="str">
        <f>VLOOKUP(A1525,'Medical Examinations'!$B$2:$K$2336,4,0)</f>
        <v>Yes</v>
      </c>
      <c r="F1525" t="str">
        <f>VLOOKUP(A1525,'Medical Examinations'!$B$2:$K$2337,5,0)</f>
        <v>No</v>
      </c>
      <c r="G1525" t="str">
        <f>VLOOKUP(A1525,'Medical Examinations'!$B$2:$K$2337,6,0)</f>
        <v>No</v>
      </c>
      <c r="H1525">
        <f>VLOOKUP(A1525,'Medical Examinations'!$B$2:$K$2337,7,0)</f>
        <v>1</v>
      </c>
      <c r="I1525" t="str">
        <f>VLOOKUP(A1525,'Medical Examinations'!$B$2:$K$2337,8,0)</f>
        <v>No</v>
      </c>
      <c r="J1525" t="str">
        <f>VLOOKUP(A1525,'Medical Examinations'!$B$2:$K$2337,9,0)</f>
        <v>Overweight</v>
      </c>
      <c r="K1525" t="str">
        <f>VLOOKUP(A1525,'Medical Examinations'!$B$2:$K$2337,10,0)</f>
        <v>Diabetes</v>
      </c>
      <c r="L1525" s="14" t="e">
        <f>VLOOKUP(A1525,'Hospitalisation Details'!B1525:L3870,10,0)</f>
        <v>#N/A</v>
      </c>
      <c r="M1525">
        <f>VLOOKUP(A1525,'Hospitalisation Details'!$B$2:$L$2347,6,0)</f>
        <v>6746.74</v>
      </c>
      <c r="N1525" t="str">
        <f>VLOOKUP(A1525,'Hospitalisation Details'!$B$2:$L$2347,7,0)</f>
        <v>tier - 3</v>
      </c>
      <c r="O1525" t="str">
        <f>VLOOKUP(A1525,'Hospitalisation Details'!$B$2:$L$2347,8,0)</f>
        <v>tier - 2</v>
      </c>
      <c r="P1525" t="str">
        <f>VLOOKUP(A1525,'Hospitalisation Details'!$B$2:$L$2347,9,0)</f>
        <v>R1016</v>
      </c>
      <c r="Q1525">
        <f>VLOOKUP(A1525,'Hospitalisation Details'!$B$2:$L$2347,11,0)</f>
        <v>36</v>
      </c>
    </row>
    <row r="1526" spans="1:17" ht="15.6" x14ac:dyDescent="0.3">
      <c r="A1526" s="1" t="s">
        <v>846</v>
      </c>
      <c r="B1526" t="str">
        <f>VLOOKUP(A1526,'Customer Names'!$A$2:$E$2336,5,)</f>
        <v xml:space="preserve">  Jason A</v>
      </c>
      <c r="C1526">
        <f>VLOOKUP(A1526,'Medical Examinations'!$B$2:$K$2337,2,)</f>
        <v>15.6</v>
      </c>
      <c r="D1526">
        <f>VLOOKUP(A1526,'Medical Examinations'!$B$2:$K$2337,3,0)</f>
        <v>8.6</v>
      </c>
      <c r="E1526" t="str">
        <f>VLOOKUP(A1526,'Medical Examinations'!$B$2:$K$2336,4,0)</f>
        <v>No</v>
      </c>
      <c r="F1526" t="str">
        <f>VLOOKUP(A1526,'Medical Examinations'!$B$2:$K$2337,5,0)</f>
        <v>No</v>
      </c>
      <c r="G1526" t="str">
        <f>VLOOKUP(A1526,'Medical Examinations'!$B$2:$K$2337,6,0)</f>
        <v>No</v>
      </c>
      <c r="H1526">
        <f>VLOOKUP(A1526,'Medical Examinations'!$B$2:$K$2337,7,0)</f>
        <v>0</v>
      </c>
      <c r="I1526" t="str">
        <f>VLOOKUP(A1526,'Medical Examinations'!$B$2:$K$2337,8,0)</f>
        <v>No</v>
      </c>
      <c r="J1526" t="str">
        <f>VLOOKUP(A1526,'Medical Examinations'!$B$2:$K$2337,9,0)</f>
        <v>Underweight</v>
      </c>
      <c r="K1526" t="str">
        <f>VLOOKUP(A1526,'Medical Examinations'!$B$2:$K$2337,10,0)</f>
        <v>Diabetes</v>
      </c>
      <c r="L1526" s="14" t="e">
        <f>VLOOKUP(A1526,'Hospitalisation Details'!B1526:L3871,10,0)</f>
        <v>#N/A</v>
      </c>
      <c r="M1526">
        <f>VLOOKUP(A1526,'Hospitalisation Details'!$B$2:$L$2347,6,0)</f>
        <v>6738.84</v>
      </c>
      <c r="N1526" t="str">
        <f>VLOOKUP(A1526,'Hospitalisation Details'!$B$2:$L$2347,7,0)</f>
        <v>tier - 3</v>
      </c>
      <c r="O1526" t="str">
        <f>VLOOKUP(A1526,'Hospitalisation Details'!$B$2:$L$2347,8,0)</f>
        <v>tier - 1</v>
      </c>
      <c r="P1526" t="str">
        <f>VLOOKUP(A1526,'Hospitalisation Details'!$B$2:$L$2347,9,0)</f>
        <v>R1012</v>
      </c>
      <c r="Q1526">
        <f>VLOOKUP(A1526,'Hospitalisation Details'!$B$2:$L$2347,11,0)</f>
        <v>54</v>
      </c>
    </row>
    <row r="1527" spans="1:17" ht="15.6" x14ac:dyDescent="0.3">
      <c r="A1527" s="1" t="s">
        <v>845</v>
      </c>
      <c r="B1527" t="str">
        <f>VLOOKUP(A1527,'Customer Names'!$A$2:$E$2336,5,)</f>
        <v xml:space="preserve">  Rachel</v>
      </c>
      <c r="C1527">
        <f>VLOOKUP(A1527,'Medical Examinations'!$B$2:$K$2337,2,)</f>
        <v>21.99</v>
      </c>
      <c r="D1527">
        <f>VLOOKUP(A1527,'Medical Examinations'!$B$2:$K$2337,3,0)</f>
        <v>11.17</v>
      </c>
      <c r="E1527" t="str">
        <f>VLOOKUP(A1527,'Medical Examinations'!$B$2:$K$2336,4,0)</f>
        <v>No</v>
      </c>
      <c r="F1527" t="str">
        <f>VLOOKUP(A1527,'Medical Examinations'!$B$2:$K$2337,5,0)</f>
        <v>No</v>
      </c>
      <c r="G1527" t="str">
        <f>VLOOKUP(A1527,'Medical Examinations'!$B$2:$K$2337,6,0)</f>
        <v>No</v>
      </c>
      <c r="H1527">
        <f>VLOOKUP(A1527,'Medical Examinations'!$B$2:$K$2337,7,0)</f>
        <v>0</v>
      </c>
      <c r="I1527" t="str">
        <f>VLOOKUP(A1527,'Medical Examinations'!$B$2:$K$2337,8,0)</f>
        <v>No</v>
      </c>
      <c r="J1527" t="str">
        <f>VLOOKUP(A1527,'Medical Examinations'!$B$2:$K$2337,9,0)</f>
        <v>Normal Weight</v>
      </c>
      <c r="K1527" t="str">
        <f>VLOOKUP(A1527,'Medical Examinations'!$B$2:$K$2337,10,0)</f>
        <v>Diabetes</v>
      </c>
      <c r="L1527" s="14" t="e">
        <f>VLOOKUP(A1527,'Hospitalisation Details'!B1527:L3872,10,0)</f>
        <v>#N/A</v>
      </c>
      <c r="M1527">
        <f>VLOOKUP(A1527,'Hospitalisation Details'!$B$2:$L$2347,6,0)</f>
        <v>6737.98</v>
      </c>
      <c r="N1527" t="str">
        <f>VLOOKUP(A1527,'Hospitalisation Details'!$B$2:$L$2347,7,0)</f>
        <v>tier - 2</v>
      </c>
      <c r="O1527" t="str">
        <f>VLOOKUP(A1527,'Hospitalisation Details'!$B$2:$L$2347,8,0)</f>
        <v>tier - 3</v>
      </c>
      <c r="P1527" t="str">
        <f>VLOOKUP(A1527,'Hospitalisation Details'!$B$2:$L$2347,9,0)</f>
        <v>R1013</v>
      </c>
      <c r="Q1527">
        <f>VLOOKUP(A1527,'Hospitalisation Details'!$B$2:$L$2347,11,0)</f>
        <v>44</v>
      </c>
    </row>
    <row r="1528" spans="1:17" ht="15.6" x14ac:dyDescent="0.3">
      <c r="A1528" s="1" t="s">
        <v>844</v>
      </c>
      <c r="B1528" t="str">
        <f>VLOOKUP(A1528,'Customer Names'!$A$2:$E$2336,5,)</f>
        <v xml:space="preserve">  Susan</v>
      </c>
      <c r="C1528">
        <f>VLOOKUP(A1528,'Medical Examinations'!$B$2:$K$2337,2,)</f>
        <v>34.85</v>
      </c>
      <c r="D1528">
        <f>VLOOKUP(A1528,'Medical Examinations'!$B$2:$K$2337,3,0)</f>
        <v>5.75</v>
      </c>
      <c r="E1528" t="str">
        <f>VLOOKUP(A1528,'Medical Examinations'!$B$2:$K$2336,4,0)</f>
        <v>No</v>
      </c>
      <c r="F1528" t="str">
        <f>VLOOKUP(A1528,'Medical Examinations'!$B$2:$K$2337,5,0)</f>
        <v>No</v>
      </c>
      <c r="G1528" t="str">
        <f>VLOOKUP(A1528,'Medical Examinations'!$B$2:$K$2337,6,0)</f>
        <v>No</v>
      </c>
      <c r="H1528">
        <f>VLOOKUP(A1528,'Medical Examinations'!$B$2:$K$2337,7,0)</f>
        <v>0</v>
      </c>
      <c r="I1528" t="str">
        <f>VLOOKUP(A1528,'Medical Examinations'!$B$2:$K$2337,8,0)</f>
        <v>No</v>
      </c>
      <c r="J1528" t="str">
        <f>VLOOKUP(A1528,'Medical Examinations'!$B$2:$K$2337,9,0)</f>
        <v>Obesity</v>
      </c>
      <c r="K1528" t="str">
        <f>VLOOKUP(A1528,'Medical Examinations'!$B$2:$K$2337,10,0)</f>
        <v>Prediabetes</v>
      </c>
      <c r="L1528" s="14" t="e">
        <f>VLOOKUP(A1528,'Hospitalisation Details'!B1528:L3873,10,0)</f>
        <v>#N/A</v>
      </c>
      <c r="M1528">
        <f>VLOOKUP(A1528,'Hospitalisation Details'!$B$2:$L$2347,6,0)</f>
        <v>6721.37</v>
      </c>
      <c r="N1528" t="str">
        <f>VLOOKUP(A1528,'Hospitalisation Details'!$B$2:$L$2347,7,0)</f>
        <v>tier - 2</v>
      </c>
      <c r="O1528" t="str">
        <f>VLOOKUP(A1528,'Hospitalisation Details'!$B$2:$L$2347,8,0)</f>
        <v>tier - 1</v>
      </c>
      <c r="P1528" t="str">
        <f>VLOOKUP(A1528,'Hospitalisation Details'!$B$2:$L$2347,9,0)</f>
        <v>R1012</v>
      </c>
      <c r="Q1528">
        <f>VLOOKUP(A1528,'Hospitalisation Details'!$B$2:$L$2347,11,0)</f>
        <v>28</v>
      </c>
    </row>
    <row r="1529" spans="1:17" ht="15.6" x14ac:dyDescent="0.3">
      <c r="A1529" s="1" t="s">
        <v>843</v>
      </c>
      <c r="B1529" t="str">
        <f>VLOOKUP(A1529,'Customer Names'!$A$2:$E$2336,5,)</f>
        <v xml:space="preserve">  Cameron M</v>
      </c>
      <c r="C1529">
        <f>VLOOKUP(A1529,'Medical Examinations'!$B$2:$K$2337,2,)</f>
        <v>24.51</v>
      </c>
      <c r="D1529">
        <f>VLOOKUP(A1529,'Medical Examinations'!$B$2:$K$2337,3,0)</f>
        <v>4.83</v>
      </c>
      <c r="E1529" t="str">
        <f>VLOOKUP(A1529,'Medical Examinations'!$B$2:$K$2336,4,0)</f>
        <v>Yes</v>
      </c>
      <c r="F1529" t="str">
        <f>VLOOKUP(A1529,'Medical Examinations'!$B$2:$K$2337,5,0)</f>
        <v>No</v>
      </c>
      <c r="G1529" t="str">
        <f>VLOOKUP(A1529,'Medical Examinations'!$B$2:$K$2337,6,0)</f>
        <v>Yes</v>
      </c>
      <c r="H1529">
        <f>VLOOKUP(A1529,'Medical Examinations'!$B$2:$K$2337,7,0)</f>
        <v>1</v>
      </c>
      <c r="I1529" t="str">
        <f>VLOOKUP(A1529,'Medical Examinations'!$B$2:$K$2337,8,0)</f>
        <v>No</v>
      </c>
      <c r="J1529" t="str">
        <f>VLOOKUP(A1529,'Medical Examinations'!$B$2:$K$2337,9,0)</f>
        <v>Normal Weight</v>
      </c>
      <c r="K1529" t="str">
        <f>VLOOKUP(A1529,'Medical Examinations'!$B$2:$K$2337,10,0)</f>
        <v>Normal</v>
      </c>
      <c r="L1529" s="14" t="e">
        <f>VLOOKUP(A1529,'Hospitalisation Details'!B1529:L3874,10,0)</f>
        <v>#N/A</v>
      </c>
      <c r="M1529">
        <f>VLOOKUP(A1529,'Hospitalisation Details'!$B$2:$L$2347,6,0)</f>
        <v>6710.19</v>
      </c>
      <c r="N1529" t="str">
        <f>VLOOKUP(A1529,'Hospitalisation Details'!$B$2:$L$2347,7,0)</f>
        <v>tier - 3</v>
      </c>
      <c r="O1529" t="str">
        <f>VLOOKUP(A1529,'Hospitalisation Details'!$B$2:$L$2347,8,0)</f>
        <v>tier - 3</v>
      </c>
      <c r="P1529" t="str">
        <f>VLOOKUP(A1529,'Hospitalisation Details'!$B$2:$L$2347,9,0)</f>
        <v>R1012</v>
      </c>
      <c r="Q1529">
        <f>VLOOKUP(A1529,'Hospitalisation Details'!$B$2:$L$2347,11,0)</f>
        <v>39</v>
      </c>
    </row>
    <row r="1530" spans="1:17" ht="15.6" x14ac:dyDescent="0.3">
      <c r="A1530" s="1" t="s">
        <v>842</v>
      </c>
      <c r="B1530" t="str">
        <f>VLOOKUP(A1530,'Customer Names'!$A$2:$E$2336,5,)</f>
        <v xml:space="preserve">  Claudia A</v>
      </c>
      <c r="C1530">
        <f>VLOOKUP(A1530,'Medical Examinations'!$B$2:$K$2337,2,)</f>
        <v>19.399999999999999</v>
      </c>
      <c r="D1530">
        <f>VLOOKUP(A1530,'Medical Examinations'!$B$2:$K$2337,3,0)</f>
        <v>11.93</v>
      </c>
      <c r="E1530" t="str">
        <f>VLOOKUP(A1530,'Medical Examinations'!$B$2:$K$2336,4,0)</f>
        <v>No</v>
      </c>
      <c r="F1530" t="str">
        <f>VLOOKUP(A1530,'Medical Examinations'!$B$2:$K$2337,5,0)</f>
        <v>No</v>
      </c>
      <c r="G1530" t="str">
        <f>VLOOKUP(A1530,'Medical Examinations'!$B$2:$K$2337,6,0)</f>
        <v>No</v>
      </c>
      <c r="H1530">
        <f>VLOOKUP(A1530,'Medical Examinations'!$B$2:$K$2337,7,0)</f>
        <v>0</v>
      </c>
      <c r="I1530" t="str">
        <f>VLOOKUP(A1530,'Medical Examinations'!$B$2:$K$2337,8,0)</f>
        <v>No</v>
      </c>
      <c r="J1530" t="str">
        <f>VLOOKUP(A1530,'Medical Examinations'!$B$2:$K$2337,9,0)</f>
        <v>Normal Weight</v>
      </c>
      <c r="K1530" t="str">
        <f>VLOOKUP(A1530,'Medical Examinations'!$B$2:$K$2337,10,0)</f>
        <v>Diabetes</v>
      </c>
      <c r="L1530" s="14" t="e">
        <f>VLOOKUP(A1530,'Hospitalisation Details'!B1530:L3875,10,0)</f>
        <v>#N/A</v>
      </c>
      <c r="M1530">
        <f>VLOOKUP(A1530,'Hospitalisation Details'!$B$2:$L$2347,6,0)</f>
        <v>6706.47</v>
      </c>
      <c r="N1530" t="str">
        <f>VLOOKUP(A1530,'Hospitalisation Details'!$B$2:$L$2347,7,0)</f>
        <v>tier - 2</v>
      </c>
      <c r="O1530" t="str">
        <f>VLOOKUP(A1530,'Hospitalisation Details'!$B$2:$L$2347,8,0)</f>
        <v>tier - 1</v>
      </c>
      <c r="P1530" t="str">
        <f>VLOOKUP(A1530,'Hospitalisation Details'!$B$2:$L$2347,9,0)</f>
        <v>R1013</v>
      </c>
      <c r="Q1530">
        <f>VLOOKUP(A1530,'Hospitalisation Details'!$B$2:$L$2347,11,0)</f>
        <v>51</v>
      </c>
    </row>
    <row r="1531" spans="1:17" ht="15.6" x14ac:dyDescent="0.3">
      <c r="A1531" s="1" t="s">
        <v>841</v>
      </c>
      <c r="B1531" t="str">
        <f>VLOOKUP(A1531,'Customer Names'!$A$2:$E$2336,5,)</f>
        <v xml:space="preserve">  Kate</v>
      </c>
      <c r="C1531">
        <f>VLOOKUP(A1531,'Medical Examinations'!$B$2:$K$2337,2,)</f>
        <v>15.1</v>
      </c>
      <c r="D1531">
        <f>VLOOKUP(A1531,'Medical Examinations'!$B$2:$K$2337,3,0)</f>
        <v>8.41</v>
      </c>
      <c r="E1531" t="str">
        <f>VLOOKUP(A1531,'Medical Examinations'!$B$2:$K$2336,4,0)</f>
        <v>No</v>
      </c>
      <c r="F1531" t="str">
        <f>VLOOKUP(A1531,'Medical Examinations'!$B$2:$K$2337,5,0)</f>
        <v>No</v>
      </c>
      <c r="G1531" t="str">
        <f>VLOOKUP(A1531,'Medical Examinations'!$B$2:$K$2337,6,0)</f>
        <v>No</v>
      </c>
      <c r="H1531">
        <f>VLOOKUP(A1531,'Medical Examinations'!$B$2:$K$2337,7,0)</f>
        <v>0</v>
      </c>
      <c r="I1531" t="str">
        <f>VLOOKUP(A1531,'Medical Examinations'!$B$2:$K$2337,8,0)</f>
        <v>No</v>
      </c>
      <c r="J1531" t="str">
        <f>VLOOKUP(A1531,'Medical Examinations'!$B$2:$K$2337,9,0)</f>
        <v>Underweight</v>
      </c>
      <c r="K1531" t="str">
        <f>VLOOKUP(A1531,'Medical Examinations'!$B$2:$K$2337,10,0)</f>
        <v>Diabetes</v>
      </c>
      <c r="L1531" s="14" t="e">
        <f>VLOOKUP(A1531,'Hospitalisation Details'!B1531:L3876,10,0)</f>
        <v>#N/A</v>
      </c>
      <c r="M1531">
        <f>VLOOKUP(A1531,'Hospitalisation Details'!$B$2:$L$2347,6,0)</f>
        <v>6700.56</v>
      </c>
      <c r="N1531" t="str">
        <f>VLOOKUP(A1531,'Hospitalisation Details'!$B$2:$L$2347,7,0)</f>
        <v>tier - 3</v>
      </c>
      <c r="O1531" t="str">
        <f>VLOOKUP(A1531,'Hospitalisation Details'!$B$2:$L$2347,8,0)</f>
        <v>tier - 1</v>
      </c>
      <c r="P1531" t="str">
        <f>VLOOKUP(A1531,'Hospitalisation Details'!$B$2:$L$2347,9,0)</f>
        <v>R1012</v>
      </c>
      <c r="Q1531">
        <f>VLOOKUP(A1531,'Hospitalisation Details'!$B$2:$L$2347,11,0)</f>
        <v>54</v>
      </c>
    </row>
    <row r="1532" spans="1:17" ht="15.6" x14ac:dyDescent="0.3">
      <c r="A1532" s="1" t="s">
        <v>840</v>
      </c>
      <c r="B1532" t="str">
        <f>VLOOKUP(A1532,'Customer Names'!$A$2:$E$2336,5,)</f>
        <v xml:space="preserve">  Nicole M</v>
      </c>
      <c r="C1532">
        <f>VLOOKUP(A1532,'Medical Examinations'!$B$2:$K$2337,2,)</f>
        <v>23.37</v>
      </c>
      <c r="D1532">
        <f>VLOOKUP(A1532,'Medical Examinations'!$B$2:$K$2337,3,0)</f>
        <v>5.59</v>
      </c>
      <c r="E1532" t="str">
        <f>VLOOKUP(A1532,'Medical Examinations'!$B$2:$K$2336,4,0)</f>
        <v>Yes</v>
      </c>
      <c r="F1532" t="str">
        <f>VLOOKUP(A1532,'Medical Examinations'!$B$2:$K$2337,5,0)</f>
        <v>No</v>
      </c>
      <c r="G1532" t="str">
        <f>VLOOKUP(A1532,'Medical Examinations'!$B$2:$K$2337,6,0)</f>
        <v>No</v>
      </c>
      <c r="H1532">
        <f>VLOOKUP(A1532,'Medical Examinations'!$B$2:$K$2337,7,0)</f>
        <v>0</v>
      </c>
      <c r="I1532" t="str">
        <f>VLOOKUP(A1532,'Medical Examinations'!$B$2:$K$2337,8,0)</f>
        <v>No</v>
      </c>
      <c r="J1532" t="str">
        <f>VLOOKUP(A1532,'Medical Examinations'!$B$2:$K$2337,9,0)</f>
        <v>Normal Weight</v>
      </c>
      <c r="K1532" t="str">
        <f>VLOOKUP(A1532,'Medical Examinations'!$B$2:$K$2337,10,0)</f>
        <v>Normal</v>
      </c>
      <c r="L1532" s="14" t="e">
        <f>VLOOKUP(A1532,'Hospitalisation Details'!B1532:L3877,10,0)</f>
        <v>#N/A</v>
      </c>
      <c r="M1532">
        <f>VLOOKUP(A1532,'Hospitalisation Details'!$B$2:$L$2347,6,0)</f>
        <v>6686.43</v>
      </c>
      <c r="N1532" t="str">
        <f>VLOOKUP(A1532,'Hospitalisation Details'!$B$2:$L$2347,7,0)</f>
        <v>tier - 2</v>
      </c>
      <c r="O1532" t="str">
        <f>VLOOKUP(A1532,'Hospitalisation Details'!$B$2:$L$2347,8,0)</f>
        <v>tier - 3</v>
      </c>
      <c r="P1532" t="str">
        <f>VLOOKUP(A1532,'Hospitalisation Details'!$B$2:$L$2347,9,0)</f>
        <v>R1012</v>
      </c>
      <c r="Q1532">
        <f>VLOOKUP(A1532,'Hospitalisation Details'!$B$2:$L$2347,11,0)</f>
        <v>37</v>
      </c>
    </row>
    <row r="1533" spans="1:17" ht="15.6" x14ac:dyDescent="0.3">
      <c r="A1533" s="1" t="s">
        <v>839</v>
      </c>
      <c r="B1533" t="str">
        <f>VLOOKUP(A1533,'Customer Names'!$A$2:$E$2336,5,)</f>
        <v xml:space="preserve">  Jack</v>
      </c>
      <c r="C1533">
        <f>VLOOKUP(A1533,'Medical Examinations'!$B$2:$K$2337,2,)</f>
        <v>42.4</v>
      </c>
      <c r="D1533">
        <f>VLOOKUP(A1533,'Medical Examinations'!$B$2:$K$2337,3,0)</f>
        <v>4.0599999999999996</v>
      </c>
      <c r="E1533" t="str">
        <f>VLOOKUP(A1533,'Medical Examinations'!$B$2:$K$2336,4,0)</f>
        <v>No</v>
      </c>
      <c r="F1533" t="str">
        <f>VLOOKUP(A1533,'Medical Examinations'!$B$2:$K$2337,5,0)</f>
        <v>No</v>
      </c>
      <c r="G1533" t="str">
        <f>VLOOKUP(A1533,'Medical Examinations'!$B$2:$K$2337,6,0)</f>
        <v>No</v>
      </c>
      <c r="H1533">
        <f>VLOOKUP(A1533,'Medical Examinations'!$B$2:$K$2337,7,0)</f>
        <v>0</v>
      </c>
      <c r="I1533" t="str">
        <f>VLOOKUP(A1533,'Medical Examinations'!$B$2:$K$2337,8,0)</f>
        <v>No</v>
      </c>
      <c r="J1533" t="str">
        <f>VLOOKUP(A1533,'Medical Examinations'!$B$2:$K$2337,9,0)</f>
        <v>Obesity</v>
      </c>
      <c r="K1533" t="str">
        <f>VLOOKUP(A1533,'Medical Examinations'!$B$2:$K$2337,10,0)</f>
        <v>Normal</v>
      </c>
      <c r="L1533" s="14" t="e">
        <f>VLOOKUP(A1533,'Hospitalisation Details'!B1533:L3878,10,0)</f>
        <v>#N/A</v>
      </c>
      <c r="M1533">
        <f>VLOOKUP(A1533,'Hospitalisation Details'!$B$2:$L$2347,6,0)</f>
        <v>6666.24</v>
      </c>
      <c r="N1533" t="str">
        <f>VLOOKUP(A1533,'Hospitalisation Details'!$B$2:$L$2347,7,0)</f>
        <v>tier - 3</v>
      </c>
      <c r="O1533" t="str">
        <f>VLOOKUP(A1533,'Hospitalisation Details'!$B$2:$L$2347,8,0)</f>
        <v>tier - 1</v>
      </c>
      <c r="P1533" t="str">
        <f>VLOOKUP(A1533,'Hospitalisation Details'!$B$2:$L$2347,9,0)</f>
        <v>R1011</v>
      </c>
      <c r="Q1533">
        <f>VLOOKUP(A1533,'Hospitalisation Details'!$B$2:$L$2347,11,0)</f>
        <v>33</v>
      </c>
    </row>
    <row r="1534" spans="1:17" ht="15.6" x14ac:dyDescent="0.3">
      <c r="A1534" s="1" t="s">
        <v>838</v>
      </c>
      <c r="B1534" t="str">
        <f>VLOOKUP(A1534,'Customer Names'!$A$2:$E$2336,5,)</f>
        <v xml:space="preserve">  Gregory</v>
      </c>
      <c r="C1534">
        <f>VLOOKUP(A1534,'Medical Examinations'!$B$2:$K$2337,2,)</f>
        <v>28.405000000000001</v>
      </c>
      <c r="D1534">
        <f>VLOOKUP(A1534,'Medical Examinations'!$B$2:$K$2337,3,0)</f>
        <v>7.02</v>
      </c>
      <c r="E1534" t="str">
        <f>VLOOKUP(A1534,'Medical Examinations'!$B$2:$K$2336,4,0)</f>
        <v>Yes</v>
      </c>
      <c r="F1534" t="str">
        <f>VLOOKUP(A1534,'Medical Examinations'!$B$2:$K$2337,5,0)</f>
        <v>No</v>
      </c>
      <c r="G1534" t="str">
        <f>VLOOKUP(A1534,'Medical Examinations'!$B$2:$K$2337,6,0)</f>
        <v>No</v>
      </c>
      <c r="H1534">
        <f>VLOOKUP(A1534,'Medical Examinations'!$B$2:$K$2337,7,0)</f>
        <v>0</v>
      </c>
      <c r="I1534" t="str">
        <f>VLOOKUP(A1534,'Medical Examinations'!$B$2:$K$2337,8,0)</f>
        <v>No</v>
      </c>
      <c r="J1534" t="str">
        <f>VLOOKUP(A1534,'Medical Examinations'!$B$2:$K$2337,9,0)</f>
        <v>Overweight</v>
      </c>
      <c r="K1534" t="str">
        <f>VLOOKUP(A1534,'Medical Examinations'!$B$2:$K$2337,10,0)</f>
        <v>Diabetes</v>
      </c>
      <c r="L1534" s="14" t="e">
        <f>VLOOKUP(A1534,'Hospitalisation Details'!B1534:L3879,10,0)</f>
        <v>#N/A</v>
      </c>
      <c r="M1534">
        <f>VLOOKUP(A1534,'Hospitalisation Details'!$B$2:$L$2347,6,0)</f>
        <v>6664.69</v>
      </c>
      <c r="N1534" t="str">
        <f>VLOOKUP(A1534,'Hospitalisation Details'!$B$2:$L$2347,7,0)</f>
        <v>tier - 3</v>
      </c>
      <c r="O1534" t="str">
        <f>VLOOKUP(A1534,'Hospitalisation Details'!$B$2:$L$2347,8,0)</f>
        <v>tier - 1</v>
      </c>
      <c r="P1534" t="str">
        <f>VLOOKUP(A1534,'Hospitalisation Details'!$B$2:$L$2347,9,0)</f>
        <v>R1012</v>
      </c>
      <c r="Q1534">
        <f>VLOOKUP(A1534,'Hospitalisation Details'!$B$2:$L$2347,11,0)</f>
        <v>41</v>
      </c>
    </row>
    <row r="1535" spans="1:17" ht="15.6" x14ac:dyDescent="0.3">
      <c r="A1535" s="1" t="s">
        <v>837</v>
      </c>
      <c r="B1535" t="str">
        <f>VLOOKUP(A1535,'Customer Names'!$A$2:$E$2336,5,)</f>
        <v xml:space="preserve">  Rebecca</v>
      </c>
      <c r="C1535">
        <f>VLOOKUP(A1535,'Medical Examinations'!$B$2:$K$2337,2,)</f>
        <v>23.4</v>
      </c>
      <c r="D1535">
        <f>VLOOKUP(A1535,'Medical Examinations'!$B$2:$K$2337,3,0)</f>
        <v>4.47</v>
      </c>
      <c r="E1535" t="str">
        <f>VLOOKUP(A1535,'Medical Examinations'!$B$2:$K$2336,4,0)</f>
        <v>No</v>
      </c>
      <c r="F1535" t="str">
        <f>VLOOKUP(A1535,'Medical Examinations'!$B$2:$K$2337,5,0)</f>
        <v>No</v>
      </c>
      <c r="G1535" t="str">
        <f>VLOOKUP(A1535,'Medical Examinations'!$B$2:$K$2337,6,0)</f>
        <v>No</v>
      </c>
      <c r="H1535">
        <f>VLOOKUP(A1535,'Medical Examinations'!$B$2:$K$2337,7,0)</f>
        <v>0</v>
      </c>
      <c r="I1535" t="str">
        <f>VLOOKUP(A1535,'Medical Examinations'!$B$2:$K$2337,8,0)</f>
        <v>No</v>
      </c>
      <c r="J1535" t="str">
        <f>VLOOKUP(A1535,'Medical Examinations'!$B$2:$K$2337,9,0)</f>
        <v>Normal Weight</v>
      </c>
      <c r="K1535" t="str">
        <f>VLOOKUP(A1535,'Medical Examinations'!$B$2:$K$2337,10,0)</f>
        <v>Normal</v>
      </c>
      <c r="L1535" s="14" t="e">
        <f>VLOOKUP(A1535,'Hospitalisation Details'!B1535:L3880,10,0)</f>
        <v>#N/A</v>
      </c>
      <c r="M1535">
        <f>VLOOKUP(A1535,'Hospitalisation Details'!$B$2:$L$2347,6,0)</f>
        <v>6664.32</v>
      </c>
      <c r="N1535" t="str">
        <f>VLOOKUP(A1535,'Hospitalisation Details'!$B$2:$L$2347,7,0)</f>
        <v>tier - 2</v>
      </c>
      <c r="O1535" t="str">
        <f>VLOOKUP(A1535,'Hospitalisation Details'!$B$2:$L$2347,8,0)</f>
        <v>tier - 2</v>
      </c>
      <c r="P1535" t="str">
        <f>VLOOKUP(A1535,'Hospitalisation Details'!$B$2:$L$2347,9,0)</f>
        <v>R1013</v>
      </c>
      <c r="Q1535">
        <f>VLOOKUP(A1535,'Hospitalisation Details'!$B$2:$L$2347,11,0)</f>
        <v>40</v>
      </c>
    </row>
    <row r="1536" spans="1:17" ht="15.6" x14ac:dyDescent="0.3">
      <c r="A1536" s="1" t="s">
        <v>836</v>
      </c>
      <c r="B1536" t="str">
        <f>VLOOKUP(A1536,'Customer Names'!$A$2:$E$2336,5,)</f>
        <v xml:space="preserve">  Adam</v>
      </c>
      <c r="C1536">
        <f>VLOOKUP(A1536,'Medical Examinations'!$B$2:$K$2337,2,)</f>
        <v>33.44</v>
      </c>
      <c r="D1536">
        <f>VLOOKUP(A1536,'Medical Examinations'!$B$2:$K$2337,3,0)</f>
        <v>4.54</v>
      </c>
      <c r="E1536" t="str">
        <f>VLOOKUP(A1536,'Medical Examinations'!$B$2:$K$2336,4,0)</f>
        <v>No</v>
      </c>
      <c r="F1536" t="str">
        <f>VLOOKUP(A1536,'Medical Examinations'!$B$2:$K$2337,5,0)</f>
        <v>No</v>
      </c>
      <c r="G1536" t="str">
        <f>VLOOKUP(A1536,'Medical Examinations'!$B$2:$K$2337,6,0)</f>
        <v>No</v>
      </c>
      <c r="H1536">
        <f>VLOOKUP(A1536,'Medical Examinations'!$B$2:$K$2337,7,0)</f>
        <v>0</v>
      </c>
      <c r="I1536" t="str">
        <f>VLOOKUP(A1536,'Medical Examinations'!$B$2:$K$2337,8,0)</f>
        <v>No</v>
      </c>
      <c r="J1536" t="str">
        <f>VLOOKUP(A1536,'Medical Examinations'!$B$2:$K$2337,9,0)</f>
        <v>Obesity</v>
      </c>
      <c r="K1536" t="str">
        <f>VLOOKUP(A1536,'Medical Examinations'!$B$2:$K$2337,10,0)</f>
        <v>Normal</v>
      </c>
      <c r="L1536" s="14" t="e">
        <f>VLOOKUP(A1536,'Hospitalisation Details'!B1536:L3881,10,0)</f>
        <v>#N/A</v>
      </c>
      <c r="M1536">
        <f>VLOOKUP(A1536,'Hospitalisation Details'!$B$2:$L$2347,6,0)</f>
        <v>6653.79</v>
      </c>
      <c r="N1536" t="str">
        <f>VLOOKUP(A1536,'Hospitalisation Details'!$B$2:$L$2347,7,0)</f>
        <v>tier - 2</v>
      </c>
      <c r="O1536" t="str">
        <f>VLOOKUP(A1536,'Hospitalisation Details'!$B$2:$L$2347,8,0)</f>
        <v>tier - 1</v>
      </c>
      <c r="P1536" t="str">
        <f>VLOOKUP(A1536,'Hospitalisation Details'!$B$2:$L$2347,9,0)</f>
        <v>R1013</v>
      </c>
      <c r="Q1536">
        <f>VLOOKUP(A1536,'Hospitalisation Details'!$B$2:$L$2347,11,0)</f>
        <v>33</v>
      </c>
    </row>
    <row r="1537" spans="1:17" ht="15.6" x14ac:dyDescent="0.3">
      <c r="A1537" s="1" t="s">
        <v>835</v>
      </c>
      <c r="B1537" t="str">
        <f>VLOOKUP(A1537,'Customer Names'!$A$2:$E$2336,5,)</f>
        <v xml:space="preserve">  Ryan</v>
      </c>
      <c r="C1537">
        <f>VLOOKUP(A1537,'Medical Examinations'!$B$2:$K$2337,2,)</f>
        <v>21.12</v>
      </c>
      <c r="D1537">
        <f>VLOOKUP(A1537,'Medical Examinations'!$B$2:$K$2337,3,0)</f>
        <v>4.99</v>
      </c>
      <c r="E1537" t="str">
        <f>VLOOKUP(A1537,'Medical Examinations'!$B$2:$K$2336,4,0)</f>
        <v>No</v>
      </c>
      <c r="F1537" t="str">
        <f>VLOOKUP(A1537,'Medical Examinations'!$B$2:$K$2337,5,0)</f>
        <v>No</v>
      </c>
      <c r="G1537" t="str">
        <f>VLOOKUP(A1537,'Medical Examinations'!$B$2:$K$2337,6,0)</f>
        <v>No</v>
      </c>
      <c r="H1537">
        <f>VLOOKUP(A1537,'Medical Examinations'!$B$2:$K$2337,7,0)</f>
        <v>1</v>
      </c>
      <c r="I1537" t="str">
        <f>VLOOKUP(A1537,'Medical Examinations'!$B$2:$K$2337,8,0)</f>
        <v>No</v>
      </c>
      <c r="J1537" t="str">
        <f>VLOOKUP(A1537,'Medical Examinations'!$B$2:$K$2337,9,0)</f>
        <v>Normal Weight</v>
      </c>
      <c r="K1537" t="str">
        <f>VLOOKUP(A1537,'Medical Examinations'!$B$2:$K$2337,10,0)</f>
        <v>Normal</v>
      </c>
      <c r="L1537" s="14" t="e">
        <f>VLOOKUP(A1537,'Hospitalisation Details'!B1537:L3882,10,0)</f>
        <v>#N/A</v>
      </c>
      <c r="M1537">
        <f>VLOOKUP(A1537,'Hospitalisation Details'!$B$2:$L$2347,6,0)</f>
        <v>6652.53</v>
      </c>
      <c r="N1537" t="str">
        <f>VLOOKUP(A1537,'Hospitalisation Details'!$B$2:$L$2347,7,0)</f>
        <v>tier - 3</v>
      </c>
      <c r="O1537" t="str">
        <f>VLOOKUP(A1537,'Hospitalisation Details'!$B$2:$L$2347,8,0)</f>
        <v>tier - 2</v>
      </c>
      <c r="P1537" t="str">
        <f>VLOOKUP(A1537,'Hospitalisation Details'!$B$2:$L$2347,9,0)</f>
        <v>R1013</v>
      </c>
      <c r="Q1537">
        <f>VLOOKUP(A1537,'Hospitalisation Details'!$B$2:$L$2347,11,0)</f>
        <v>38</v>
      </c>
    </row>
    <row r="1538" spans="1:17" ht="15.6" x14ac:dyDescent="0.3">
      <c r="A1538" s="1" t="s">
        <v>834</v>
      </c>
      <c r="B1538" t="str">
        <f>VLOOKUP(A1538,'Customer Names'!$A$2:$E$2336,5,)</f>
        <v xml:space="preserve">  Jackie K</v>
      </c>
      <c r="C1538">
        <f>VLOOKUP(A1538,'Medical Examinations'!$B$2:$K$2337,2,)</f>
        <v>18.48</v>
      </c>
      <c r="D1538">
        <f>VLOOKUP(A1538,'Medical Examinations'!$B$2:$K$2337,3,0)</f>
        <v>10.84</v>
      </c>
      <c r="E1538" t="str">
        <f>VLOOKUP(A1538,'Medical Examinations'!$B$2:$K$2336,4,0)</f>
        <v>Yes</v>
      </c>
      <c r="F1538" t="str">
        <f>VLOOKUP(A1538,'Medical Examinations'!$B$2:$K$2337,5,0)</f>
        <v>No</v>
      </c>
      <c r="G1538" t="str">
        <f>VLOOKUP(A1538,'Medical Examinations'!$B$2:$K$2337,6,0)</f>
        <v>No</v>
      </c>
      <c r="H1538">
        <f>VLOOKUP(A1538,'Medical Examinations'!$B$2:$K$2337,7,0)</f>
        <v>2</v>
      </c>
      <c r="I1538" t="str">
        <f>VLOOKUP(A1538,'Medical Examinations'!$B$2:$K$2337,8,0)</f>
        <v>No</v>
      </c>
      <c r="J1538" t="str">
        <f>VLOOKUP(A1538,'Medical Examinations'!$B$2:$K$2337,9,0)</f>
        <v>Underweight</v>
      </c>
      <c r="K1538" t="str">
        <f>VLOOKUP(A1538,'Medical Examinations'!$B$2:$K$2337,10,0)</f>
        <v>Diabetes</v>
      </c>
      <c r="L1538" s="14" t="e">
        <f>VLOOKUP(A1538,'Hospitalisation Details'!B1538:L3883,10,0)</f>
        <v>#N/A</v>
      </c>
      <c r="M1538">
        <f>VLOOKUP(A1538,'Hospitalisation Details'!$B$2:$L$2347,6,0)</f>
        <v>6651.26</v>
      </c>
      <c r="N1538" t="str">
        <f>VLOOKUP(A1538,'Hospitalisation Details'!$B$2:$L$2347,7,0)</f>
        <v>tier - 2</v>
      </c>
      <c r="O1538" t="str">
        <f>VLOOKUP(A1538,'Hospitalisation Details'!$B$2:$L$2347,8,0)</f>
        <v>tier - 3</v>
      </c>
      <c r="P1538" t="str">
        <f>VLOOKUP(A1538,'Hospitalisation Details'!$B$2:$L$2347,9,0)</f>
        <v>R1013</v>
      </c>
      <c r="Q1538">
        <f>VLOOKUP(A1538,'Hospitalisation Details'!$B$2:$L$2347,11,0)</f>
        <v>52</v>
      </c>
    </row>
    <row r="1539" spans="1:17" ht="15.6" x14ac:dyDescent="0.3">
      <c r="A1539" s="1" t="s">
        <v>833</v>
      </c>
      <c r="B1539" t="str">
        <f>VLOOKUP(A1539,'Customer Names'!$A$2:$E$2336,5,)</f>
        <v xml:space="preserve">  Chris</v>
      </c>
      <c r="C1539">
        <f>VLOOKUP(A1539,'Medical Examinations'!$B$2:$K$2337,2,)</f>
        <v>16.815000000000001</v>
      </c>
      <c r="D1539">
        <f>VLOOKUP(A1539,'Medical Examinations'!$B$2:$K$2337,3,0)</f>
        <v>5.63</v>
      </c>
      <c r="E1539" t="str">
        <f>VLOOKUP(A1539,'Medical Examinations'!$B$2:$K$2336,4,0)</f>
        <v>No</v>
      </c>
      <c r="F1539" t="str">
        <f>VLOOKUP(A1539,'Medical Examinations'!$B$2:$K$2337,5,0)</f>
        <v>No</v>
      </c>
      <c r="G1539" t="str">
        <f>VLOOKUP(A1539,'Medical Examinations'!$B$2:$K$2337,6,0)</f>
        <v>No</v>
      </c>
      <c r="H1539">
        <f>VLOOKUP(A1539,'Medical Examinations'!$B$2:$K$2337,7,0)</f>
        <v>1</v>
      </c>
      <c r="I1539" t="str">
        <f>VLOOKUP(A1539,'Medical Examinations'!$B$2:$K$2337,8,0)</f>
        <v>No</v>
      </c>
      <c r="J1539" t="str">
        <f>VLOOKUP(A1539,'Medical Examinations'!$B$2:$K$2337,9,0)</f>
        <v>Underweight</v>
      </c>
      <c r="K1539" t="str">
        <f>VLOOKUP(A1539,'Medical Examinations'!$B$2:$K$2337,10,0)</f>
        <v>Normal</v>
      </c>
      <c r="L1539" s="14" t="e">
        <f>VLOOKUP(A1539,'Hospitalisation Details'!B1539:L3884,10,0)</f>
        <v>#N/A</v>
      </c>
      <c r="M1539">
        <f>VLOOKUP(A1539,'Hospitalisation Details'!$B$2:$L$2347,6,0)</f>
        <v>6640.54</v>
      </c>
      <c r="N1539" t="str">
        <f>VLOOKUP(A1539,'Hospitalisation Details'!$B$2:$L$2347,7,0)</f>
        <v>tier - 2</v>
      </c>
      <c r="O1539" t="str">
        <f>VLOOKUP(A1539,'Hospitalisation Details'!$B$2:$L$2347,8,0)</f>
        <v>tier - 3</v>
      </c>
      <c r="P1539" t="str">
        <f>VLOOKUP(A1539,'Hospitalisation Details'!$B$2:$L$2347,9,0)</f>
        <v>R1019</v>
      </c>
      <c r="Q1539">
        <f>VLOOKUP(A1539,'Hospitalisation Details'!$B$2:$L$2347,11,0)</f>
        <v>38</v>
      </c>
    </row>
    <row r="1540" spans="1:17" ht="15.6" x14ac:dyDescent="0.3">
      <c r="A1540" s="1" t="s">
        <v>832</v>
      </c>
      <c r="B1540" t="str">
        <f>VLOOKUP(A1540,'Customer Names'!$A$2:$E$2336,5,)</f>
        <v xml:space="preserve">  Tyler C</v>
      </c>
      <c r="C1540">
        <f>VLOOKUP(A1540,'Medical Examinations'!$B$2:$K$2337,2,)</f>
        <v>26.72</v>
      </c>
      <c r="D1540">
        <f>VLOOKUP(A1540,'Medical Examinations'!$B$2:$K$2337,3,0)</f>
        <v>4.1399999999999997</v>
      </c>
      <c r="E1540" t="str">
        <f>VLOOKUP(A1540,'Medical Examinations'!$B$2:$K$2336,4,0)</f>
        <v>No</v>
      </c>
      <c r="F1540" t="str">
        <f>VLOOKUP(A1540,'Medical Examinations'!$B$2:$K$2337,5,0)</f>
        <v>No</v>
      </c>
      <c r="G1540" t="str">
        <f>VLOOKUP(A1540,'Medical Examinations'!$B$2:$K$2337,6,0)</f>
        <v>No</v>
      </c>
      <c r="H1540">
        <f>VLOOKUP(A1540,'Medical Examinations'!$B$2:$K$2337,7,0)</f>
        <v>0</v>
      </c>
      <c r="I1540" t="str">
        <f>VLOOKUP(A1540,'Medical Examinations'!$B$2:$K$2337,8,0)</f>
        <v>No</v>
      </c>
      <c r="J1540" t="str">
        <f>VLOOKUP(A1540,'Medical Examinations'!$B$2:$K$2337,9,0)</f>
        <v>Overweight</v>
      </c>
      <c r="K1540" t="str">
        <f>VLOOKUP(A1540,'Medical Examinations'!$B$2:$K$2337,10,0)</f>
        <v>Normal</v>
      </c>
      <c r="L1540" s="14" t="e">
        <f>VLOOKUP(A1540,'Hospitalisation Details'!B1540:L3885,10,0)</f>
        <v>#N/A</v>
      </c>
      <c r="M1540">
        <f>VLOOKUP(A1540,'Hospitalisation Details'!$B$2:$L$2347,6,0)</f>
        <v>6639.3</v>
      </c>
      <c r="N1540" t="str">
        <f>VLOOKUP(A1540,'Hospitalisation Details'!$B$2:$L$2347,7,0)</f>
        <v>tier - 2</v>
      </c>
      <c r="O1540" t="str">
        <f>VLOOKUP(A1540,'Hospitalisation Details'!$B$2:$L$2347,8,0)</f>
        <v>tier - 2</v>
      </c>
      <c r="P1540" t="str">
        <f>VLOOKUP(A1540,'Hospitalisation Details'!$B$2:$L$2347,9,0)</f>
        <v>R1021</v>
      </c>
      <c r="Q1540">
        <f>VLOOKUP(A1540,'Hospitalisation Details'!$B$2:$L$2347,11,0)</f>
        <v>33</v>
      </c>
    </row>
    <row r="1541" spans="1:17" ht="15.6" x14ac:dyDescent="0.3">
      <c r="A1541" s="1" t="s">
        <v>831</v>
      </c>
      <c r="B1541" t="str">
        <f>VLOOKUP(A1541,'Customer Names'!$A$2:$E$2336,5,)</f>
        <v xml:space="preserve">  Yoshie</v>
      </c>
      <c r="C1541">
        <f>VLOOKUP(A1541,'Medical Examinations'!$B$2:$K$2337,2,)</f>
        <v>41.42</v>
      </c>
      <c r="D1541">
        <f>VLOOKUP(A1541,'Medical Examinations'!$B$2:$K$2337,3,0)</f>
        <v>5.17</v>
      </c>
      <c r="E1541" t="str">
        <f>VLOOKUP(A1541,'Medical Examinations'!$B$2:$K$2336,4,0)</f>
        <v>No</v>
      </c>
      <c r="F1541" t="str">
        <f>VLOOKUP(A1541,'Medical Examinations'!$B$2:$K$2337,5,0)</f>
        <v>No</v>
      </c>
      <c r="G1541" t="str">
        <f>VLOOKUP(A1541,'Medical Examinations'!$B$2:$K$2337,6,0)</f>
        <v>Yes</v>
      </c>
      <c r="H1541">
        <f>VLOOKUP(A1541,'Medical Examinations'!$B$2:$K$2337,7,0)</f>
        <v>1</v>
      </c>
      <c r="I1541" t="str">
        <f>VLOOKUP(A1541,'Medical Examinations'!$B$2:$K$2337,8,0)</f>
        <v>No</v>
      </c>
      <c r="J1541" t="str">
        <f>VLOOKUP(A1541,'Medical Examinations'!$B$2:$K$2337,9,0)</f>
        <v>Obesity</v>
      </c>
      <c r="K1541" t="str">
        <f>VLOOKUP(A1541,'Medical Examinations'!$B$2:$K$2337,10,0)</f>
        <v>Normal</v>
      </c>
      <c r="L1541" s="14" t="e">
        <f>VLOOKUP(A1541,'Hospitalisation Details'!B1541:L3886,10,0)</f>
        <v>#N/A</v>
      </c>
      <c r="M1541">
        <f>VLOOKUP(A1541,'Hospitalisation Details'!$B$2:$L$2347,6,0)</f>
        <v>6638.16</v>
      </c>
      <c r="N1541" t="str">
        <f>VLOOKUP(A1541,'Hospitalisation Details'!$B$2:$L$2347,7,0)</f>
        <v>tier - 2</v>
      </c>
      <c r="O1541" t="str">
        <f>VLOOKUP(A1541,'Hospitalisation Details'!$B$2:$L$2347,8,0)</f>
        <v>tier - 1</v>
      </c>
      <c r="P1541" t="str">
        <f>VLOOKUP(A1541,'Hospitalisation Details'!$B$2:$L$2347,9,0)</f>
        <v>R1012</v>
      </c>
      <c r="Q1541">
        <f>VLOOKUP(A1541,'Hospitalisation Details'!$B$2:$L$2347,11,0)</f>
        <v>19</v>
      </c>
    </row>
    <row r="1542" spans="1:17" ht="15.6" x14ac:dyDescent="0.3">
      <c r="A1542" s="1" t="s">
        <v>830</v>
      </c>
      <c r="B1542" t="str">
        <f>VLOOKUP(A1542,'Customer Names'!$A$2:$E$2336,5,)</f>
        <v xml:space="preserve">  Lauren A</v>
      </c>
      <c r="C1542">
        <f>VLOOKUP(A1542,'Medical Examinations'!$B$2:$K$2337,2,)</f>
        <v>20.69</v>
      </c>
      <c r="D1542">
        <f>VLOOKUP(A1542,'Medical Examinations'!$B$2:$K$2337,3,0)</f>
        <v>6.93</v>
      </c>
      <c r="E1542" t="str">
        <f>VLOOKUP(A1542,'Medical Examinations'!$B$2:$K$2336,4,0)</f>
        <v>No</v>
      </c>
      <c r="F1542" t="str">
        <f>VLOOKUP(A1542,'Medical Examinations'!$B$2:$K$2337,5,0)</f>
        <v>No</v>
      </c>
      <c r="G1542" t="str">
        <f>VLOOKUP(A1542,'Medical Examinations'!$B$2:$K$2337,6,0)</f>
        <v>No</v>
      </c>
      <c r="H1542">
        <f>VLOOKUP(A1542,'Medical Examinations'!$B$2:$K$2337,7,0)</f>
        <v>2</v>
      </c>
      <c r="I1542" t="str">
        <f>VLOOKUP(A1542,'Medical Examinations'!$B$2:$K$2337,8,0)</f>
        <v>No</v>
      </c>
      <c r="J1542" t="str">
        <f>VLOOKUP(A1542,'Medical Examinations'!$B$2:$K$2337,9,0)</f>
        <v>Normal Weight</v>
      </c>
      <c r="K1542" t="str">
        <f>VLOOKUP(A1542,'Medical Examinations'!$B$2:$K$2337,10,0)</f>
        <v>Diabetes</v>
      </c>
      <c r="L1542" s="14" t="e">
        <f>VLOOKUP(A1542,'Hospitalisation Details'!B1542:L3887,10,0)</f>
        <v>#N/A</v>
      </c>
      <c r="M1542">
        <f>VLOOKUP(A1542,'Hospitalisation Details'!$B$2:$L$2347,6,0)</f>
        <v>6630.31</v>
      </c>
      <c r="N1542" t="str">
        <f>VLOOKUP(A1542,'Hospitalisation Details'!$B$2:$L$2347,7,0)</f>
        <v>tier - 2</v>
      </c>
      <c r="O1542" t="str">
        <f>VLOOKUP(A1542,'Hospitalisation Details'!$B$2:$L$2347,8,0)</f>
        <v>tier - 1</v>
      </c>
      <c r="P1542" t="str">
        <f>VLOOKUP(A1542,'Hospitalisation Details'!$B$2:$L$2347,9,0)</f>
        <v>R1013</v>
      </c>
      <c r="Q1542">
        <f>VLOOKUP(A1542,'Hospitalisation Details'!$B$2:$L$2347,11,0)</f>
        <v>49</v>
      </c>
    </row>
    <row r="1543" spans="1:17" ht="15.6" x14ac:dyDescent="0.3">
      <c r="A1543" s="1" t="s">
        <v>829</v>
      </c>
      <c r="B1543" t="str">
        <f>VLOOKUP(A1543,'Customer Names'!$A$2:$E$2336,5,)</f>
        <v xml:space="preserve">  Mason D</v>
      </c>
      <c r="C1543">
        <f>VLOOKUP(A1543,'Medical Examinations'!$B$2:$K$2337,2,)</f>
        <v>41.23</v>
      </c>
      <c r="D1543">
        <f>VLOOKUP(A1543,'Medical Examinations'!$B$2:$K$2337,3,0)</f>
        <v>4.24</v>
      </c>
      <c r="E1543" t="str">
        <f>VLOOKUP(A1543,'Medical Examinations'!$B$2:$K$2336,4,0)</f>
        <v>No</v>
      </c>
      <c r="F1543" t="str">
        <f>VLOOKUP(A1543,'Medical Examinations'!$B$2:$K$2337,5,0)</f>
        <v>No</v>
      </c>
      <c r="G1543" t="str">
        <f>VLOOKUP(A1543,'Medical Examinations'!$B$2:$K$2337,6,0)</f>
        <v>No</v>
      </c>
      <c r="H1543">
        <f>VLOOKUP(A1543,'Medical Examinations'!$B$2:$K$2337,7,0)</f>
        <v>0</v>
      </c>
      <c r="I1543" t="str">
        <f>VLOOKUP(A1543,'Medical Examinations'!$B$2:$K$2337,8,0)</f>
        <v>No</v>
      </c>
      <c r="J1543" t="str">
        <f>VLOOKUP(A1543,'Medical Examinations'!$B$2:$K$2337,9,0)</f>
        <v>Obesity</v>
      </c>
      <c r="K1543" t="str">
        <f>VLOOKUP(A1543,'Medical Examinations'!$B$2:$K$2337,10,0)</f>
        <v>Normal</v>
      </c>
      <c r="L1543" s="14" t="e">
        <f>VLOOKUP(A1543,'Hospitalisation Details'!B1543:L3888,10,0)</f>
        <v>#N/A</v>
      </c>
      <c r="M1543">
        <f>VLOOKUP(A1543,'Hospitalisation Details'!$B$2:$L$2347,6,0)</f>
        <v>6610.11</v>
      </c>
      <c r="N1543" t="str">
        <f>VLOOKUP(A1543,'Hospitalisation Details'!$B$2:$L$2347,7,0)</f>
        <v>tier - 3</v>
      </c>
      <c r="O1543" t="str">
        <f>VLOOKUP(A1543,'Hospitalisation Details'!$B$2:$L$2347,8,0)</f>
        <v>tier - 2</v>
      </c>
      <c r="P1543" t="str">
        <f>VLOOKUP(A1543,'Hospitalisation Details'!$B$2:$L$2347,9,0)</f>
        <v>R1015</v>
      </c>
      <c r="Q1543">
        <f>VLOOKUP(A1543,'Hospitalisation Details'!$B$2:$L$2347,11,0)</f>
        <v>40</v>
      </c>
    </row>
    <row r="1544" spans="1:17" ht="15.6" x14ac:dyDescent="0.3">
      <c r="A1544" s="1" t="s">
        <v>828</v>
      </c>
      <c r="B1544" t="str">
        <f>VLOOKUP(A1544,'Customer Names'!$A$2:$E$2336,5,)</f>
        <v xml:space="preserve">  Ryan</v>
      </c>
      <c r="C1544">
        <f>VLOOKUP(A1544,'Medical Examinations'!$B$2:$K$2337,2,)</f>
        <v>29.9</v>
      </c>
      <c r="D1544">
        <f>VLOOKUP(A1544,'Medical Examinations'!$B$2:$K$2337,3,0)</f>
        <v>5.91</v>
      </c>
      <c r="E1544" t="str">
        <f>VLOOKUP(A1544,'Medical Examinations'!$B$2:$K$2336,4,0)</f>
        <v>No</v>
      </c>
      <c r="F1544" t="str">
        <f>VLOOKUP(A1544,'Medical Examinations'!$B$2:$K$2337,5,0)</f>
        <v>No</v>
      </c>
      <c r="G1544" t="str">
        <f>VLOOKUP(A1544,'Medical Examinations'!$B$2:$K$2337,6,0)</f>
        <v>No</v>
      </c>
      <c r="H1544">
        <f>VLOOKUP(A1544,'Medical Examinations'!$B$2:$K$2337,7,0)</f>
        <v>0</v>
      </c>
      <c r="I1544" t="str">
        <f>VLOOKUP(A1544,'Medical Examinations'!$B$2:$K$2337,8,0)</f>
        <v>No</v>
      </c>
      <c r="J1544" t="str">
        <f>VLOOKUP(A1544,'Medical Examinations'!$B$2:$K$2337,9,0)</f>
        <v>Overweight</v>
      </c>
      <c r="K1544" t="str">
        <f>VLOOKUP(A1544,'Medical Examinations'!$B$2:$K$2337,10,0)</f>
        <v>Prediabetes</v>
      </c>
      <c r="L1544" s="14" t="e">
        <f>VLOOKUP(A1544,'Hospitalisation Details'!B1544:L3889,10,0)</f>
        <v>#N/A</v>
      </c>
      <c r="M1544">
        <f>VLOOKUP(A1544,'Hospitalisation Details'!$B$2:$L$2347,6,0)</f>
        <v>6600.36</v>
      </c>
      <c r="N1544" t="str">
        <f>VLOOKUP(A1544,'Hospitalisation Details'!$B$2:$L$2347,7,0)</f>
        <v>tier - 2</v>
      </c>
      <c r="O1544" t="str">
        <f>VLOOKUP(A1544,'Hospitalisation Details'!$B$2:$L$2347,8,0)</f>
        <v>tier - 3</v>
      </c>
      <c r="P1544" t="str">
        <f>VLOOKUP(A1544,'Hospitalisation Details'!$B$2:$L$2347,9,0)</f>
        <v>R1011</v>
      </c>
      <c r="Q1544">
        <f>VLOOKUP(A1544,'Hospitalisation Details'!$B$2:$L$2347,11,0)</f>
        <v>40</v>
      </c>
    </row>
    <row r="1545" spans="1:17" ht="15.6" x14ac:dyDescent="0.3">
      <c r="A1545" s="1" t="s">
        <v>827</v>
      </c>
      <c r="B1545" t="str">
        <f>VLOOKUP(A1545,'Customer Names'!$A$2:$E$2336,5,)</f>
        <v xml:space="preserve">  Arturo</v>
      </c>
      <c r="C1545">
        <f>VLOOKUP(A1545,'Medical Examinations'!$B$2:$K$2337,2,)</f>
        <v>34.104999999999997</v>
      </c>
      <c r="D1545">
        <f>VLOOKUP(A1545,'Medical Examinations'!$B$2:$K$2337,3,0)</f>
        <v>5.93</v>
      </c>
      <c r="E1545" t="str">
        <f>VLOOKUP(A1545,'Medical Examinations'!$B$2:$K$2336,4,0)</f>
        <v>No</v>
      </c>
      <c r="F1545" t="str">
        <f>VLOOKUP(A1545,'Medical Examinations'!$B$2:$K$2337,5,0)</f>
        <v>No</v>
      </c>
      <c r="G1545" t="str">
        <f>VLOOKUP(A1545,'Medical Examinations'!$B$2:$K$2337,6,0)</f>
        <v>No</v>
      </c>
      <c r="H1545">
        <f>VLOOKUP(A1545,'Medical Examinations'!$B$2:$K$2337,7,0)</f>
        <v>0</v>
      </c>
      <c r="I1545" t="str">
        <f>VLOOKUP(A1545,'Medical Examinations'!$B$2:$K$2337,8,0)</f>
        <v>No</v>
      </c>
      <c r="J1545" t="str">
        <f>VLOOKUP(A1545,'Medical Examinations'!$B$2:$K$2337,9,0)</f>
        <v>Obesity</v>
      </c>
      <c r="K1545" t="str">
        <f>VLOOKUP(A1545,'Medical Examinations'!$B$2:$K$2337,10,0)</f>
        <v>Prediabetes</v>
      </c>
      <c r="L1545" s="14" t="e">
        <f>VLOOKUP(A1545,'Hospitalisation Details'!B1545:L3890,10,0)</f>
        <v>#N/A</v>
      </c>
      <c r="M1545">
        <f>VLOOKUP(A1545,'Hospitalisation Details'!$B$2:$L$2347,6,0)</f>
        <v>6600.21</v>
      </c>
      <c r="N1545" t="str">
        <f>VLOOKUP(A1545,'Hospitalisation Details'!$B$2:$L$2347,7,0)</f>
        <v>tier - 3</v>
      </c>
      <c r="O1545" t="str">
        <f>VLOOKUP(A1545,'Hospitalisation Details'!$B$2:$L$2347,8,0)</f>
        <v>tier - 2</v>
      </c>
      <c r="P1545" t="str">
        <f>VLOOKUP(A1545,'Hospitalisation Details'!$B$2:$L$2347,9,0)</f>
        <v>R1016</v>
      </c>
      <c r="Q1545">
        <f>VLOOKUP(A1545,'Hospitalisation Details'!$B$2:$L$2347,11,0)</f>
        <v>40</v>
      </c>
    </row>
    <row r="1546" spans="1:17" ht="15.6" x14ac:dyDescent="0.3">
      <c r="A1546" s="1" t="s">
        <v>826</v>
      </c>
      <c r="B1546" t="str">
        <f>VLOOKUP(A1546,'Customer Names'!$A$2:$E$2336,5,)</f>
        <v xml:space="preserve">  Jake</v>
      </c>
      <c r="C1546">
        <f>VLOOKUP(A1546,'Medical Examinations'!$B$2:$K$2337,2,)</f>
        <v>24.97</v>
      </c>
      <c r="D1546">
        <f>VLOOKUP(A1546,'Medical Examinations'!$B$2:$K$2337,3,0)</f>
        <v>5.66</v>
      </c>
      <c r="E1546" t="str">
        <f>VLOOKUP(A1546,'Medical Examinations'!$B$2:$K$2336,4,0)</f>
        <v>No</v>
      </c>
      <c r="F1546" t="str">
        <f>VLOOKUP(A1546,'Medical Examinations'!$B$2:$K$2337,5,0)</f>
        <v>No</v>
      </c>
      <c r="G1546" t="str">
        <f>VLOOKUP(A1546,'Medical Examinations'!$B$2:$K$2337,6,0)</f>
        <v>No</v>
      </c>
      <c r="H1546">
        <f>VLOOKUP(A1546,'Medical Examinations'!$B$2:$K$2337,7,0)</f>
        <v>0</v>
      </c>
      <c r="I1546" t="str">
        <f>VLOOKUP(A1546,'Medical Examinations'!$B$2:$K$2337,8,0)</f>
        <v>No</v>
      </c>
      <c r="J1546" t="str">
        <f>VLOOKUP(A1546,'Medical Examinations'!$B$2:$K$2337,9,0)</f>
        <v>Normal Weight</v>
      </c>
      <c r="K1546" t="str">
        <f>VLOOKUP(A1546,'Medical Examinations'!$B$2:$K$2337,10,0)</f>
        <v>Normal</v>
      </c>
      <c r="L1546" s="14" t="e">
        <f>VLOOKUP(A1546,'Hospitalisation Details'!B1546:L3891,10,0)</f>
        <v>#N/A</v>
      </c>
      <c r="M1546">
        <f>VLOOKUP(A1546,'Hospitalisation Details'!$B$2:$L$2347,6,0)</f>
        <v>6593.51</v>
      </c>
      <c r="N1546" t="str">
        <f>VLOOKUP(A1546,'Hospitalisation Details'!$B$2:$L$2347,7,0)</f>
        <v>tier - 2</v>
      </c>
      <c r="O1546" t="str">
        <f>VLOOKUP(A1546,'Hospitalisation Details'!$B$2:$L$2347,8,0)</f>
        <v>tier - 1</v>
      </c>
      <c r="P1546" t="str">
        <f>VLOOKUP(A1546,'Hospitalisation Details'!$B$2:$L$2347,9,0)</f>
        <v>R1013</v>
      </c>
      <c r="Q1546">
        <f>VLOOKUP(A1546,'Hospitalisation Details'!$B$2:$L$2347,11,0)</f>
        <v>40</v>
      </c>
    </row>
    <row r="1547" spans="1:17" ht="15.6" x14ac:dyDescent="0.3">
      <c r="A1547" s="1" t="s">
        <v>825</v>
      </c>
      <c r="B1547" t="str">
        <f>VLOOKUP(A1547,'Customer Names'!$A$2:$E$2336,5,)</f>
        <v xml:space="preserve">  Sarah E</v>
      </c>
      <c r="C1547">
        <f>VLOOKUP(A1547,'Medical Examinations'!$B$2:$K$2337,2,)</f>
        <v>34.799999999999997</v>
      </c>
      <c r="D1547">
        <f>VLOOKUP(A1547,'Medical Examinations'!$B$2:$K$2337,3,0)</f>
        <v>4.1900000000000004</v>
      </c>
      <c r="E1547" t="str">
        <f>VLOOKUP(A1547,'Medical Examinations'!$B$2:$K$2336,4,0)</f>
        <v>No</v>
      </c>
      <c r="F1547" t="str">
        <f>VLOOKUP(A1547,'Medical Examinations'!$B$2:$K$2337,5,0)</f>
        <v>No</v>
      </c>
      <c r="G1547" t="str">
        <f>VLOOKUP(A1547,'Medical Examinations'!$B$2:$K$2337,6,0)</f>
        <v>No</v>
      </c>
      <c r="H1547">
        <f>VLOOKUP(A1547,'Medical Examinations'!$B$2:$K$2337,7,0)</f>
        <v>1</v>
      </c>
      <c r="I1547" t="str">
        <f>VLOOKUP(A1547,'Medical Examinations'!$B$2:$K$2337,8,0)</f>
        <v>No</v>
      </c>
      <c r="J1547" t="str">
        <f>VLOOKUP(A1547,'Medical Examinations'!$B$2:$K$2337,9,0)</f>
        <v>Obesity</v>
      </c>
      <c r="K1547" t="str">
        <f>VLOOKUP(A1547,'Medical Examinations'!$B$2:$K$2337,10,0)</f>
        <v>Normal</v>
      </c>
      <c r="L1547" s="14" t="e">
        <f>VLOOKUP(A1547,'Hospitalisation Details'!B1547:L3892,10,0)</f>
        <v>#N/A</v>
      </c>
      <c r="M1547">
        <f>VLOOKUP(A1547,'Hospitalisation Details'!$B$2:$L$2347,6,0)</f>
        <v>6571.54</v>
      </c>
      <c r="N1547" t="str">
        <f>VLOOKUP(A1547,'Hospitalisation Details'!$B$2:$L$2347,7,0)</f>
        <v>tier - 2</v>
      </c>
      <c r="O1547" t="str">
        <f>VLOOKUP(A1547,'Hospitalisation Details'!$B$2:$L$2347,8,0)</f>
        <v>tier - 3</v>
      </c>
      <c r="P1547" t="str">
        <f>VLOOKUP(A1547,'Hospitalisation Details'!$B$2:$L$2347,9,0)</f>
        <v>R1011</v>
      </c>
      <c r="Q1547">
        <f>VLOOKUP(A1547,'Hospitalisation Details'!$B$2:$L$2347,11,0)</f>
        <v>38</v>
      </c>
    </row>
    <row r="1548" spans="1:17" ht="15.6" x14ac:dyDescent="0.3">
      <c r="A1548" s="1" t="s">
        <v>824</v>
      </c>
      <c r="B1548" t="str">
        <f>VLOOKUP(A1548,'Customer Names'!$A$2:$E$2336,5,)</f>
        <v xml:space="preserve">  Alison L</v>
      </c>
      <c r="C1548">
        <f>VLOOKUP(A1548,'Medical Examinations'!$B$2:$K$2337,2,)</f>
        <v>32.965000000000003</v>
      </c>
      <c r="D1548">
        <f>VLOOKUP(A1548,'Medical Examinations'!$B$2:$K$2337,3,0)</f>
        <v>9.2100000000000009</v>
      </c>
      <c r="E1548" t="str">
        <f>VLOOKUP(A1548,'Medical Examinations'!$B$2:$K$2336,4,0)</f>
        <v>Yes</v>
      </c>
      <c r="F1548" t="str">
        <f>VLOOKUP(A1548,'Medical Examinations'!$B$2:$K$2337,5,0)</f>
        <v>No</v>
      </c>
      <c r="G1548" t="str">
        <f>VLOOKUP(A1548,'Medical Examinations'!$B$2:$K$2337,6,0)</f>
        <v>No</v>
      </c>
      <c r="H1548">
        <f>VLOOKUP(A1548,'Medical Examinations'!$B$2:$K$2337,7,0)</f>
        <v>0</v>
      </c>
      <c r="I1548" t="str">
        <f>VLOOKUP(A1548,'Medical Examinations'!$B$2:$K$2337,8,0)</f>
        <v>No</v>
      </c>
      <c r="J1548" t="str">
        <f>VLOOKUP(A1548,'Medical Examinations'!$B$2:$K$2337,9,0)</f>
        <v>Obesity</v>
      </c>
      <c r="K1548" t="str">
        <f>VLOOKUP(A1548,'Medical Examinations'!$B$2:$K$2337,10,0)</f>
        <v>Diabetes</v>
      </c>
      <c r="L1548" s="14" t="e">
        <f>VLOOKUP(A1548,'Hospitalisation Details'!B1548:L3893,10,0)</f>
        <v>#N/A</v>
      </c>
      <c r="M1548">
        <f>VLOOKUP(A1548,'Hospitalisation Details'!$B$2:$L$2347,6,0)</f>
        <v>6571.02</v>
      </c>
      <c r="N1548" t="str">
        <f>VLOOKUP(A1548,'Hospitalisation Details'!$B$2:$L$2347,7,0)</f>
        <v>tier - 2</v>
      </c>
      <c r="O1548" t="str">
        <f>VLOOKUP(A1548,'Hospitalisation Details'!$B$2:$L$2347,8,0)</f>
        <v>tier - 1</v>
      </c>
      <c r="P1548" t="str">
        <f>VLOOKUP(A1548,'Hospitalisation Details'!$B$2:$L$2347,9,0)</f>
        <v>R1012</v>
      </c>
      <c r="Q1548">
        <f>VLOOKUP(A1548,'Hospitalisation Details'!$B$2:$L$2347,11,0)</f>
        <v>41</v>
      </c>
    </row>
    <row r="1549" spans="1:17" ht="15.6" x14ac:dyDescent="0.3">
      <c r="A1549" s="1" t="s">
        <v>823</v>
      </c>
      <c r="B1549" t="str">
        <f>VLOOKUP(A1549,'Customer Names'!$A$2:$E$2336,5,)</f>
        <v xml:space="preserve">  Karen A</v>
      </c>
      <c r="C1549">
        <f>VLOOKUP(A1549,'Medical Examinations'!$B$2:$K$2337,2,)</f>
        <v>27.265000000000001</v>
      </c>
      <c r="D1549">
        <f>VLOOKUP(A1549,'Medical Examinations'!$B$2:$K$2337,3,0)</f>
        <v>5.51</v>
      </c>
      <c r="E1549" t="str">
        <f>VLOOKUP(A1549,'Medical Examinations'!$B$2:$K$2336,4,0)</f>
        <v>No</v>
      </c>
      <c r="F1549" t="str">
        <f>VLOOKUP(A1549,'Medical Examinations'!$B$2:$K$2337,5,0)</f>
        <v>No</v>
      </c>
      <c r="G1549" t="str">
        <f>VLOOKUP(A1549,'Medical Examinations'!$B$2:$K$2337,6,0)</f>
        <v>No</v>
      </c>
      <c r="H1549">
        <f>VLOOKUP(A1549,'Medical Examinations'!$B$2:$K$2337,7,0)</f>
        <v>1</v>
      </c>
      <c r="I1549" t="str">
        <f>VLOOKUP(A1549,'Medical Examinations'!$B$2:$K$2337,8,0)</f>
        <v>No</v>
      </c>
      <c r="J1549" t="str">
        <f>VLOOKUP(A1549,'Medical Examinations'!$B$2:$K$2337,9,0)</f>
        <v>Overweight</v>
      </c>
      <c r="K1549" t="str">
        <f>VLOOKUP(A1549,'Medical Examinations'!$B$2:$K$2337,10,0)</f>
        <v>Normal</v>
      </c>
      <c r="L1549" s="14" t="e">
        <f>VLOOKUP(A1549,'Hospitalisation Details'!B1549:L3894,10,0)</f>
        <v>#N/A</v>
      </c>
      <c r="M1549">
        <f>VLOOKUP(A1549,'Hospitalisation Details'!$B$2:$L$2347,6,0)</f>
        <v>6555.07</v>
      </c>
      <c r="N1549" t="str">
        <f>VLOOKUP(A1549,'Hospitalisation Details'!$B$2:$L$2347,7,0)</f>
        <v>tier - 2</v>
      </c>
      <c r="O1549" t="str">
        <f>VLOOKUP(A1549,'Hospitalisation Details'!$B$2:$L$2347,8,0)</f>
        <v>tier - 2</v>
      </c>
      <c r="P1549" t="str">
        <f>VLOOKUP(A1549,'Hospitalisation Details'!$B$2:$L$2347,9,0)</f>
        <v>R1024</v>
      </c>
      <c r="Q1549">
        <f>VLOOKUP(A1549,'Hospitalisation Details'!$B$2:$L$2347,11,0)</f>
        <v>38</v>
      </c>
    </row>
    <row r="1550" spans="1:17" ht="15.6" x14ac:dyDescent="0.3">
      <c r="A1550" s="1" t="s">
        <v>822</v>
      </c>
      <c r="B1550" t="str">
        <f>VLOOKUP(A1550,'Customer Names'!$A$2:$E$2336,5,)</f>
        <v xml:space="preserve">  Thomas R</v>
      </c>
      <c r="C1550">
        <f>VLOOKUP(A1550,'Medical Examinations'!$B$2:$K$2337,2,)</f>
        <v>17.059999999999999</v>
      </c>
      <c r="D1550">
        <f>VLOOKUP(A1550,'Medical Examinations'!$B$2:$K$2337,3,0)</f>
        <v>8.5</v>
      </c>
      <c r="E1550" t="str">
        <f>VLOOKUP(A1550,'Medical Examinations'!$B$2:$K$2336,4,0)</f>
        <v>No</v>
      </c>
      <c r="F1550" t="str">
        <f>VLOOKUP(A1550,'Medical Examinations'!$B$2:$K$2337,5,0)</f>
        <v>No</v>
      </c>
      <c r="G1550" t="str">
        <f>VLOOKUP(A1550,'Medical Examinations'!$B$2:$K$2337,6,0)</f>
        <v>No</v>
      </c>
      <c r="H1550">
        <f>VLOOKUP(A1550,'Medical Examinations'!$B$2:$K$2337,7,0)</f>
        <v>0</v>
      </c>
      <c r="I1550" t="str">
        <f>VLOOKUP(A1550,'Medical Examinations'!$B$2:$K$2337,8,0)</f>
        <v>No</v>
      </c>
      <c r="J1550" t="str">
        <f>VLOOKUP(A1550,'Medical Examinations'!$B$2:$K$2337,9,0)</f>
        <v>Underweight</v>
      </c>
      <c r="K1550" t="str">
        <f>VLOOKUP(A1550,'Medical Examinations'!$B$2:$K$2337,10,0)</f>
        <v>Diabetes</v>
      </c>
      <c r="L1550" s="14" t="e">
        <f>VLOOKUP(A1550,'Hospitalisation Details'!B1550:L3895,10,0)</f>
        <v>#N/A</v>
      </c>
      <c r="M1550">
        <f>VLOOKUP(A1550,'Hospitalisation Details'!$B$2:$L$2347,6,0)</f>
        <v>6552.01</v>
      </c>
      <c r="N1550" t="str">
        <f>VLOOKUP(A1550,'Hospitalisation Details'!$B$2:$L$2347,7,0)</f>
        <v>tier - 3</v>
      </c>
      <c r="O1550" t="str">
        <f>VLOOKUP(A1550,'Hospitalisation Details'!$B$2:$L$2347,8,0)</f>
        <v>tier - 2</v>
      </c>
      <c r="P1550" t="str">
        <f>VLOOKUP(A1550,'Hospitalisation Details'!$B$2:$L$2347,9,0)</f>
        <v>R1013</v>
      </c>
      <c r="Q1550">
        <f>VLOOKUP(A1550,'Hospitalisation Details'!$B$2:$L$2347,11,0)</f>
        <v>54</v>
      </c>
    </row>
    <row r="1551" spans="1:17" ht="15.6" x14ac:dyDescent="0.3">
      <c r="A1551" s="1" t="s">
        <v>821</v>
      </c>
      <c r="B1551" t="str">
        <f>VLOOKUP(A1551,'Customer Names'!$A$2:$E$2336,5,)</f>
        <v xml:space="preserve">  Stephanie W</v>
      </c>
      <c r="C1551">
        <f>VLOOKUP(A1551,'Medical Examinations'!$B$2:$K$2337,2,)</f>
        <v>36.29</v>
      </c>
      <c r="D1551">
        <f>VLOOKUP(A1551,'Medical Examinations'!$B$2:$K$2337,3,0)</f>
        <v>6.23</v>
      </c>
      <c r="E1551" t="str">
        <f>VLOOKUP(A1551,'Medical Examinations'!$B$2:$K$2336,4,0)</f>
        <v>No</v>
      </c>
      <c r="F1551" t="str">
        <f>VLOOKUP(A1551,'Medical Examinations'!$B$2:$K$2337,5,0)</f>
        <v>No</v>
      </c>
      <c r="G1551" t="str">
        <f>VLOOKUP(A1551,'Medical Examinations'!$B$2:$K$2337,6,0)</f>
        <v>No</v>
      </c>
      <c r="H1551">
        <f>VLOOKUP(A1551,'Medical Examinations'!$B$2:$K$2337,7,0)</f>
        <v>0</v>
      </c>
      <c r="I1551" t="str">
        <f>VLOOKUP(A1551,'Medical Examinations'!$B$2:$K$2337,8,0)</f>
        <v>No</v>
      </c>
      <c r="J1551" t="str">
        <f>VLOOKUP(A1551,'Medical Examinations'!$B$2:$K$2337,9,0)</f>
        <v>Obesity</v>
      </c>
      <c r="K1551" t="str">
        <f>VLOOKUP(A1551,'Medical Examinations'!$B$2:$K$2337,10,0)</f>
        <v>Prediabetes</v>
      </c>
      <c r="L1551" s="14" t="e">
        <f>VLOOKUP(A1551,'Hospitalisation Details'!B1551:L3896,10,0)</f>
        <v>#N/A</v>
      </c>
      <c r="M1551">
        <f>VLOOKUP(A1551,'Hospitalisation Details'!$B$2:$L$2347,6,0)</f>
        <v>6551.75</v>
      </c>
      <c r="N1551" t="str">
        <f>VLOOKUP(A1551,'Hospitalisation Details'!$B$2:$L$2347,7,0)</f>
        <v>tier - 2</v>
      </c>
      <c r="O1551" t="str">
        <f>VLOOKUP(A1551,'Hospitalisation Details'!$B$2:$L$2347,8,0)</f>
        <v>tier - 2</v>
      </c>
      <c r="P1551" t="str">
        <f>VLOOKUP(A1551,'Hospitalisation Details'!$B$2:$L$2347,9,0)</f>
        <v>R1024</v>
      </c>
      <c r="Q1551">
        <f>VLOOKUP(A1551,'Hospitalisation Details'!$B$2:$L$2347,11,0)</f>
        <v>33</v>
      </c>
    </row>
    <row r="1552" spans="1:17" ht="15.6" x14ac:dyDescent="0.3">
      <c r="A1552" s="1" t="s">
        <v>820</v>
      </c>
      <c r="B1552" t="str">
        <f>VLOOKUP(A1552,'Customer Names'!$A$2:$E$2336,5,)</f>
        <v xml:space="preserve">  Ezra</v>
      </c>
      <c r="C1552">
        <f>VLOOKUP(A1552,'Medical Examinations'!$B$2:$K$2337,2,)</f>
        <v>28.594999999999999</v>
      </c>
      <c r="D1552">
        <f>VLOOKUP(A1552,'Medical Examinations'!$B$2:$K$2337,3,0)</f>
        <v>8.5299999999999994</v>
      </c>
      <c r="E1552" t="str">
        <f>VLOOKUP(A1552,'Medical Examinations'!$B$2:$K$2336,4,0)</f>
        <v>Yes</v>
      </c>
      <c r="F1552" t="str">
        <f>VLOOKUP(A1552,'Medical Examinations'!$B$2:$K$2337,5,0)</f>
        <v>No</v>
      </c>
      <c r="G1552" t="str">
        <f>VLOOKUP(A1552,'Medical Examinations'!$B$2:$K$2337,6,0)</f>
        <v>No</v>
      </c>
      <c r="H1552">
        <f>VLOOKUP(A1552,'Medical Examinations'!$B$2:$K$2337,7,0)</f>
        <v>1</v>
      </c>
      <c r="I1552" t="str">
        <f>VLOOKUP(A1552,'Medical Examinations'!$B$2:$K$2337,8,0)</f>
        <v>No</v>
      </c>
      <c r="J1552" t="str">
        <f>VLOOKUP(A1552,'Medical Examinations'!$B$2:$K$2337,9,0)</f>
        <v>Overweight</v>
      </c>
      <c r="K1552" t="str">
        <f>VLOOKUP(A1552,'Medical Examinations'!$B$2:$K$2337,10,0)</f>
        <v>Diabetes</v>
      </c>
      <c r="L1552" s="14" t="e">
        <f>VLOOKUP(A1552,'Hospitalisation Details'!B1552:L3897,10,0)</f>
        <v>#N/A</v>
      </c>
      <c r="M1552">
        <f>VLOOKUP(A1552,'Hospitalisation Details'!$B$2:$L$2347,6,0)</f>
        <v>6548.2</v>
      </c>
      <c r="N1552" t="str">
        <f>VLOOKUP(A1552,'Hospitalisation Details'!$B$2:$L$2347,7,0)</f>
        <v>tier - 2</v>
      </c>
      <c r="O1552" t="str">
        <f>VLOOKUP(A1552,'Hospitalisation Details'!$B$2:$L$2347,8,0)</f>
        <v>tier - 3</v>
      </c>
      <c r="P1552" t="str">
        <f>VLOOKUP(A1552,'Hospitalisation Details'!$B$2:$L$2347,9,0)</f>
        <v>R1012</v>
      </c>
      <c r="Q1552">
        <f>VLOOKUP(A1552,'Hospitalisation Details'!$B$2:$L$2347,11,0)</f>
        <v>36</v>
      </c>
    </row>
    <row r="1553" spans="1:17" ht="15.6" x14ac:dyDescent="0.3">
      <c r="A1553" s="1" t="s">
        <v>819</v>
      </c>
      <c r="B1553" t="str">
        <f>VLOOKUP(A1553,'Customer Names'!$A$2:$E$2336,5,)</f>
        <v xml:space="preserve">  Jim</v>
      </c>
      <c r="C1553">
        <f>VLOOKUP(A1553,'Medical Examinations'!$B$2:$K$2337,2,)</f>
        <v>17.8</v>
      </c>
      <c r="D1553">
        <f>VLOOKUP(A1553,'Medical Examinations'!$B$2:$K$2337,3,0)</f>
        <v>5.75</v>
      </c>
      <c r="E1553" t="str">
        <f>VLOOKUP(A1553,'Medical Examinations'!$B$2:$K$2336,4,0)</f>
        <v>Yes</v>
      </c>
      <c r="F1553" t="str">
        <f>VLOOKUP(A1553,'Medical Examinations'!$B$2:$K$2337,5,0)</f>
        <v>No</v>
      </c>
      <c r="G1553" t="str">
        <f>VLOOKUP(A1553,'Medical Examinations'!$B$2:$K$2337,6,0)</f>
        <v>Yes</v>
      </c>
      <c r="H1553">
        <f>VLOOKUP(A1553,'Medical Examinations'!$B$2:$K$2337,7,0)</f>
        <v>1</v>
      </c>
      <c r="I1553" t="str">
        <f>VLOOKUP(A1553,'Medical Examinations'!$B$2:$K$2337,8,0)</f>
        <v>No</v>
      </c>
      <c r="J1553" t="str">
        <f>VLOOKUP(A1553,'Medical Examinations'!$B$2:$K$2337,9,0)</f>
        <v>Underweight</v>
      </c>
      <c r="K1553" t="str">
        <f>VLOOKUP(A1553,'Medical Examinations'!$B$2:$K$2337,10,0)</f>
        <v>Prediabetes</v>
      </c>
      <c r="L1553" s="14" t="e">
        <f>VLOOKUP(A1553,'Hospitalisation Details'!B1553:L3898,10,0)</f>
        <v>#N/A</v>
      </c>
      <c r="M1553">
        <f>VLOOKUP(A1553,'Hospitalisation Details'!$B$2:$L$2347,6,0)</f>
        <v>6546.16</v>
      </c>
      <c r="N1553" t="str">
        <f>VLOOKUP(A1553,'Hospitalisation Details'!$B$2:$L$2347,7,0)</f>
        <v>tier - 2</v>
      </c>
      <c r="O1553" t="str">
        <f>VLOOKUP(A1553,'Hospitalisation Details'!$B$2:$L$2347,8,0)</f>
        <v>tier - 3</v>
      </c>
      <c r="P1553" t="str">
        <f>VLOOKUP(A1553,'Hospitalisation Details'!$B$2:$L$2347,9,0)</f>
        <v>R1013</v>
      </c>
      <c r="Q1553">
        <f>VLOOKUP(A1553,'Hospitalisation Details'!$B$2:$L$2347,11,0)</f>
        <v>53</v>
      </c>
    </row>
    <row r="1554" spans="1:17" ht="15.6" x14ac:dyDescent="0.3">
      <c r="A1554" s="1" t="s">
        <v>818</v>
      </c>
      <c r="B1554" t="str">
        <f>VLOOKUP(A1554,'Customer Names'!$A$2:$E$2336,5,)</f>
        <v xml:space="preserve">  Ari L</v>
      </c>
      <c r="C1554">
        <f>VLOOKUP(A1554,'Medical Examinations'!$B$2:$K$2337,2,)</f>
        <v>21.4</v>
      </c>
      <c r="D1554">
        <f>VLOOKUP(A1554,'Medical Examinations'!$B$2:$K$2337,3,0)</f>
        <v>5.6</v>
      </c>
      <c r="E1554" t="str">
        <f>VLOOKUP(A1554,'Medical Examinations'!$B$2:$K$2336,4,0)</f>
        <v>No</v>
      </c>
      <c r="F1554" t="str">
        <f>VLOOKUP(A1554,'Medical Examinations'!$B$2:$K$2337,5,0)</f>
        <v>No</v>
      </c>
      <c r="G1554" t="str">
        <f>VLOOKUP(A1554,'Medical Examinations'!$B$2:$K$2337,6,0)</f>
        <v>No</v>
      </c>
      <c r="H1554">
        <f>VLOOKUP(A1554,'Medical Examinations'!$B$2:$K$2337,7,0)</f>
        <v>0</v>
      </c>
      <c r="I1554" t="str">
        <f>VLOOKUP(A1554,'Medical Examinations'!$B$2:$K$2337,8,0)</f>
        <v>No</v>
      </c>
      <c r="J1554" t="str">
        <f>VLOOKUP(A1554,'Medical Examinations'!$B$2:$K$2337,9,0)</f>
        <v>Normal Weight</v>
      </c>
      <c r="K1554" t="str">
        <f>VLOOKUP(A1554,'Medical Examinations'!$B$2:$K$2337,10,0)</f>
        <v>Normal</v>
      </c>
      <c r="L1554" s="14" t="e">
        <f>VLOOKUP(A1554,'Hospitalisation Details'!B1554:L3899,10,0)</f>
        <v>#N/A</v>
      </c>
      <c r="M1554">
        <f>VLOOKUP(A1554,'Hospitalisation Details'!$B$2:$L$2347,6,0)</f>
        <v>6536.68</v>
      </c>
      <c r="N1554" t="str">
        <f>VLOOKUP(A1554,'Hospitalisation Details'!$B$2:$L$2347,7,0)</f>
        <v>tier - 2</v>
      </c>
      <c r="O1554" t="str">
        <f>VLOOKUP(A1554,'Hospitalisation Details'!$B$2:$L$2347,8,0)</f>
        <v>tier - 2</v>
      </c>
      <c r="P1554" t="str">
        <f>VLOOKUP(A1554,'Hospitalisation Details'!$B$2:$L$2347,9,0)</f>
        <v>R1012</v>
      </c>
      <c r="Q1554">
        <f>VLOOKUP(A1554,'Hospitalisation Details'!$B$2:$L$2347,11,0)</f>
        <v>40</v>
      </c>
    </row>
    <row r="1555" spans="1:17" ht="15.6" x14ac:dyDescent="0.3">
      <c r="A1555" s="1" t="s">
        <v>817</v>
      </c>
      <c r="B1555" t="str">
        <f>VLOOKUP(A1555,'Customer Names'!$A$2:$E$2336,5,)</f>
        <v xml:space="preserve">  Fanny</v>
      </c>
      <c r="C1555">
        <f>VLOOKUP(A1555,'Medical Examinations'!$B$2:$K$2337,2,)</f>
        <v>23.01</v>
      </c>
      <c r="D1555">
        <f>VLOOKUP(A1555,'Medical Examinations'!$B$2:$K$2337,3,0)</f>
        <v>4.68</v>
      </c>
      <c r="E1555" t="str">
        <f>VLOOKUP(A1555,'Medical Examinations'!$B$2:$K$2336,4,0)</f>
        <v>No</v>
      </c>
      <c r="F1555" t="str">
        <f>VLOOKUP(A1555,'Medical Examinations'!$B$2:$K$2337,5,0)</f>
        <v>No</v>
      </c>
      <c r="G1555" t="str">
        <f>VLOOKUP(A1555,'Medical Examinations'!$B$2:$K$2337,6,0)</f>
        <v>No</v>
      </c>
      <c r="H1555">
        <f>VLOOKUP(A1555,'Medical Examinations'!$B$2:$K$2337,7,0)</f>
        <v>0</v>
      </c>
      <c r="I1555" t="str">
        <f>VLOOKUP(A1555,'Medical Examinations'!$B$2:$K$2337,8,0)</f>
        <v>No</v>
      </c>
      <c r="J1555" t="str">
        <f>VLOOKUP(A1555,'Medical Examinations'!$B$2:$K$2337,9,0)</f>
        <v>Normal Weight</v>
      </c>
      <c r="K1555" t="str">
        <f>VLOOKUP(A1555,'Medical Examinations'!$B$2:$K$2337,10,0)</f>
        <v>Normal</v>
      </c>
      <c r="L1555" s="14" t="e">
        <f>VLOOKUP(A1555,'Hospitalisation Details'!B1555:L3900,10,0)</f>
        <v>#N/A</v>
      </c>
      <c r="M1555">
        <f>VLOOKUP(A1555,'Hospitalisation Details'!$B$2:$L$2347,6,0)</f>
        <v>6532.04</v>
      </c>
      <c r="N1555" t="str">
        <f>VLOOKUP(A1555,'Hospitalisation Details'!$B$2:$L$2347,7,0)</f>
        <v>tier - 2</v>
      </c>
      <c r="O1555" t="str">
        <f>VLOOKUP(A1555,'Hospitalisation Details'!$B$2:$L$2347,8,0)</f>
        <v>tier - 1</v>
      </c>
      <c r="P1555" t="str">
        <f>VLOOKUP(A1555,'Hospitalisation Details'!$B$2:$L$2347,9,0)</f>
        <v>R1013</v>
      </c>
      <c r="Q1555">
        <f>VLOOKUP(A1555,'Hospitalisation Details'!$B$2:$L$2347,11,0)</f>
        <v>40</v>
      </c>
    </row>
    <row r="1556" spans="1:17" ht="15.6" x14ac:dyDescent="0.3">
      <c r="A1556" s="1" t="s">
        <v>816</v>
      </c>
      <c r="B1556" t="str">
        <f>VLOOKUP(A1556,'Customer Names'!$A$2:$E$2336,5,)</f>
        <v xml:space="preserve">  Heather</v>
      </c>
      <c r="C1556">
        <f>VLOOKUP(A1556,'Medical Examinations'!$B$2:$K$2337,2,)</f>
        <v>19.86</v>
      </c>
      <c r="D1556">
        <f>VLOOKUP(A1556,'Medical Examinations'!$B$2:$K$2337,3,0)</f>
        <v>5.62</v>
      </c>
      <c r="E1556" t="str">
        <f>VLOOKUP(A1556,'Medical Examinations'!$B$2:$K$2336,4,0)</f>
        <v>Yes</v>
      </c>
      <c r="F1556" t="str">
        <f>VLOOKUP(A1556,'Medical Examinations'!$B$2:$K$2337,5,0)</f>
        <v>No</v>
      </c>
      <c r="G1556" t="str">
        <f>VLOOKUP(A1556,'Medical Examinations'!$B$2:$K$2337,6,0)</f>
        <v>No</v>
      </c>
      <c r="H1556">
        <f>VLOOKUP(A1556,'Medical Examinations'!$B$2:$K$2337,7,0)</f>
        <v>0</v>
      </c>
      <c r="I1556" t="str">
        <f>VLOOKUP(A1556,'Medical Examinations'!$B$2:$K$2337,8,0)</f>
        <v>No</v>
      </c>
      <c r="J1556" t="str">
        <f>VLOOKUP(A1556,'Medical Examinations'!$B$2:$K$2337,9,0)</f>
        <v>Normal Weight</v>
      </c>
      <c r="K1556" t="str">
        <f>VLOOKUP(A1556,'Medical Examinations'!$B$2:$K$2337,10,0)</f>
        <v>Normal</v>
      </c>
      <c r="L1556" s="14" t="e">
        <f>VLOOKUP(A1556,'Hospitalisation Details'!B1556:L3901,10,0)</f>
        <v>#N/A</v>
      </c>
      <c r="M1556">
        <f>VLOOKUP(A1556,'Hospitalisation Details'!$B$2:$L$2347,6,0)</f>
        <v>6529.21</v>
      </c>
      <c r="N1556" t="str">
        <f>VLOOKUP(A1556,'Hospitalisation Details'!$B$2:$L$2347,7,0)</f>
        <v>tier - 2</v>
      </c>
      <c r="O1556" t="str">
        <f>VLOOKUP(A1556,'Hospitalisation Details'!$B$2:$L$2347,8,0)</f>
        <v>tier - 1</v>
      </c>
      <c r="P1556" t="str">
        <f>VLOOKUP(A1556,'Hospitalisation Details'!$B$2:$L$2347,9,0)</f>
        <v>R1013</v>
      </c>
      <c r="Q1556">
        <f>VLOOKUP(A1556,'Hospitalisation Details'!$B$2:$L$2347,11,0)</f>
        <v>46</v>
      </c>
    </row>
    <row r="1557" spans="1:17" ht="15.6" x14ac:dyDescent="0.3">
      <c r="A1557" s="1" t="s">
        <v>815</v>
      </c>
      <c r="B1557" t="str">
        <f>VLOOKUP(A1557,'Customer Names'!$A$2:$E$2336,5,)</f>
        <v xml:space="preserve">  Peter W</v>
      </c>
      <c r="C1557">
        <f>VLOOKUP(A1557,'Medical Examinations'!$B$2:$K$2337,2,)</f>
        <v>33.58</v>
      </c>
      <c r="D1557">
        <f>VLOOKUP(A1557,'Medical Examinations'!$B$2:$K$2337,3,0)</f>
        <v>5.08</v>
      </c>
      <c r="E1557" t="str">
        <f>VLOOKUP(A1557,'Medical Examinations'!$B$2:$K$2336,4,0)</f>
        <v>No</v>
      </c>
      <c r="F1557" t="str">
        <f>VLOOKUP(A1557,'Medical Examinations'!$B$2:$K$2337,5,0)</f>
        <v>No</v>
      </c>
      <c r="G1557" t="str">
        <f>VLOOKUP(A1557,'Medical Examinations'!$B$2:$K$2337,6,0)</f>
        <v>No</v>
      </c>
      <c r="H1557">
        <f>VLOOKUP(A1557,'Medical Examinations'!$B$2:$K$2337,7,0)</f>
        <v>0</v>
      </c>
      <c r="I1557" t="str">
        <f>VLOOKUP(A1557,'Medical Examinations'!$B$2:$K$2337,8,0)</f>
        <v>No</v>
      </c>
      <c r="J1557" t="str">
        <f>VLOOKUP(A1557,'Medical Examinations'!$B$2:$K$2337,9,0)</f>
        <v>Obesity</v>
      </c>
      <c r="K1557" t="str">
        <f>VLOOKUP(A1557,'Medical Examinations'!$B$2:$K$2337,10,0)</f>
        <v>Normal</v>
      </c>
      <c r="L1557" s="14" t="e">
        <f>VLOOKUP(A1557,'Hospitalisation Details'!B1557:L3902,10,0)</f>
        <v>#N/A</v>
      </c>
      <c r="M1557">
        <f>VLOOKUP(A1557,'Hospitalisation Details'!$B$2:$L$2347,6,0)</f>
        <v>6512.24</v>
      </c>
      <c r="N1557" t="str">
        <f>VLOOKUP(A1557,'Hospitalisation Details'!$B$2:$L$2347,7,0)</f>
        <v>tier - 2</v>
      </c>
      <c r="O1557" t="str">
        <f>VLOOKUP(A1557,'Hospitalisation Details'!$B$2:$L$2347,8,0)</f>
        <v>tier - 1</v>
      </c>
      <c r="P1557" t="str">
        <f>VLOOKUP(A1557,'Hospitalisation Details'!$B$2:$L$2347,9,0)</f>
        <v>R1021</v>
      </c>
      <c r="Q1557">
        <f>VLOOKUP(A1557,'Hospitalisation Details'!$B$2:$L$2347,11,0)</f>
        <v>28</v>
      </c>
    </row>
    <row r="1558" spans="1:17" ht="15.6" x14ac:dyDescent="0.3">
      <c r="A1558" s="1" t="s">
        <v>814</v>
      </c>
      <c r="B1558" t="str">
        <f>VLOOKUP(A1558,'Customer Names'!$A$2:$E$2336,5,)</f>
        <v xml:space="preserve">  Catherine A</v>
      </c>
      <c r="C1558">
        <f>VLOOKUP(A1558,'Medical Examinations'!$B$2:$K$2337,2,)</f>
        <v>29.81</v>
      </c>
      <c r="D1558">
        <f>VLOOKUP(A1558,'Medical Examinations'!$B$2:$K$2337,3,0)</f>
        <v>5.28</v>
      </c>
      <c r="E1558" t="str">
        <f>VLOOKUP(A1558,'Medical Examinations'!$B$2:$K$2336,4,0)</f>
        <v>No</v>
      </c>
      <c r="F1558" t="str">
        <f>VLOOKUP(A1558,'Medical Examinations'!$B$2:$K$2337,5,0)</f>
        <v>No</v>
      </c>
      <c r="G1558" t="str">
        <f>VLOOKUP(A1558,'Medical Examinations'!$B$2:$K$2337,6,0)</f>
        <v>No</v>
      </c>
      <c r="H1558">
        <f>VLOOKUP(A1558,'Medical Examinations'!$B$2:$K$2337,7,0)</f>
        <v>0</v>
      </c>
      <c r="I1558" t="str">
        <f>VLOOKUP(A1558,'Medical Examinations'!$B$2:$K$2337,8,0)</f>
        <v>No</v>
      </c>
      <c r="J1558" t="str">
        <f>VLOOKUP(A1558,'Medical Examinations'!$B$2:$K$2337,9,0)</f>
        <v>Overweight</v>
      </c>
      <c r="K1558" t="str">
        <f>VLOOKUP(A1558,'Medical Examinations'!$B$2:$K$2337,10,0)</f>
        <v>Normal</v>
      </c>
      <c r="L1558" s="14" t="e">
        <f>VLOOKUP(A1558,'Hospitalisation Details'!B1558:L3903,10,0)</f>
        <v>#N/A</v>
      </c>
      <c r="M1558">
        <f>VLOOKUP(A1558,'Hospitalisation Details'!$B$2:$L$2347,6,0)</f>
        <v>6500.24</v>
      </c>
      <c r="N1558" t="str">
        <f>VLOOKUP(A1558,'Hospitalisation Details'!$B$2:$L$2347,7,0)</f>
        <v>tier - 2</v>
      </c>
      <c r="O1558" t="str">
        <f>VLOOKUP(A1558,'Hospitalisation Details'!$B$2:$L$2347,8,0)</f>
        <v>tier - 2</v>
      </c>
      <c r="P1558" t="str">
        <f>VLOOKUP(A1558,'Hospitalisation Details'!$B$2:$L$2347,9,0)</f>
        <v>R1013</v>
      </c>
      <c r="Q1558">
        <f>VLOOKUP(A1558,'Hospitalisation Details'!$B$2:$L$2347,11,0)</f>
        <v>40</v>
      </c>
    </row>
    <row r="1559" spans="1:17" ht="15.6" x14ac:dyDescent="0.3">
      <c r="A1559" s="1" t="s">
        <v>813</v>
      </c>
      <c r="B1559" t="str">
        <f>VLOOKUP(A1559,'Customer Names'!$A$2:$E$2336,5,)</f>
        <v xml:space="preserve">  Kelly A</v>
      </c>
      <c r="C1559">
        <f>VLOOKUP(A1559,'Medical Examinations'!$B$2:$K$2337,2,)</f>
        <v>27.4</v>
      </c>
      <c r="D1559">
        <f>VLOOKUP(A1559,'Medical Examinations'!$B$2:$K$2337,3,0)</f>
        <v>4.6100000000000003</v>
      </c>
      <c r="E1559" t="str">
        <f>VLOOKUP(A1559,'Medical Examinations'!$B$2:$K$2336,4,0)</f>
        <v>No</v>
      </c>
      <c r="F1559" t="str">
        <f>VLOOKUP(A1559,'Medical Examinations'!$B$2:$K$2337,5,0)</f>
        <v>No</v>
      </c>
      <c r="G1559" t="str">
        <f>VLOOKUP(A1559,'Medical Examinations'!$B$2:$K$2337,6,0)</f>
        <v>No</v>
      </c>
      <c r="H1559">
        <f>VLOOKUP(A1559,'Medical Examinations'!$B$2:$K$2337,7,0)</f>
        <v>0</v>
      </c>
      <c r="I1559" t="str">
        <f>VLOOKUP(A1559,'Medical Examinations'!$B$2:$K$2337,8,0)</f>
        <v>No</v>
      </c>
      <c r="J1559" t="str">
        <f>VLOOKUP(A1559,'Medical Examinations'!$B$2:$K$2337,9,0)</f>
        <v>Overweight</v>
      </c>
      <c r="K1559" t="str">
        <f>VLOOKUP(A1559,'Medical Examinations'!$B$2:$K$2337,10,0)</f>
        <v>Normal</v>
      </c>
      <c r="L1559" s="14" t="e">
        <f>VLOOKUP(A1559,'Hospitalisation Details'!B1559:L3904,10,0)</f>
        <v>#N/A</v>
      </c>
      <c r="M1559">
        <f>VLOOKUP(A1559,'Hospitalisation Details'!$B$2:$L$2347,6,0)</f>
        <v>6496.89</v>
      </c>
      <c r="N1559" t="str">
        <f>VLOOKUP(A1559,'Hospitalisation Details'!$B$2:$L$2347,7,0)</f>
        <v>tier - 2</v>
      </c>
      <c r="O1559" t="str">
        <f>VLOOKUP(A1559,'Hospitalisation Details'!$B$2:$L$2347,8,0)</f>
        <v>tier - 3</v>
      </c>
      <c r="P1559" t="str">
        <f>VLOOKUP(A1559,'Hospitalisation Details'!$B$2:$L$2347,9,0)</f>
        <v>R1011</v>
      </c>
      <c r="Q1559">
        <f>VLOOKUP(A1559,'Hospitalisation Details'!$B$2:$L$2347,11,0)</f>
        <v>40</v>
      </c>
    </row>
    <row r="1560" spans="1:17" ht="15.6" x14ac:dyDescent="0.3">
      <c r="A1560" s="1" t="s">
        <v>812</v>
      </c>
      <c r="B1560" t="str">
        <f>VLOOKUP(A1560,'Customer Names'!$A$2:$E$2336,5,)</f>
        <v xml:space="preserve">  Janel N</v>
      </c>
      <c r="C1560">
        <f>VLOOKUP(A1560,'Medical Examinations'!$B$2:$K$2337,2,)</f>
        <v>17.98</v>
      </c>
      <c r="D1560">
        <f>VLOOKUP(A1560,'Medical Examinations'!$B$2:$K$2337,3,0)</f>
        <v>6.57</v>
      </c>
      <c r="E1560" t="str">
        <f>VLOOKUP(A1560,'Medical Examinations'!$B$2:$K$2336,4,0)</f>
        <v>Yes</v>
      </c>
      <c r="F1560" t="str">
        <f>VLOOKUP(A1560,'Medical Examinations'!$B$2:$K$2337,5,0)</f>
        <v>No</v>
      </c>
      <c r="G1560" t="str">
        <f>VLOOKUP(A1560,'Medical Examinations'!$B$2:$K$2337,6,0)</f>
        <v>No</v>
      </c>
      <c r="H1560">
        <f>VLOOKUP(A1560,'Medical Examinations'!$B$2:$K$2337,7,0)</f>
        <v>2</v>
      </c>
      <c r="I1560" t="str">
        <f>VLOOKUP(A1560,'Medical Examinations'!$B$2:$K$2337,8,0)</f>
        <v>No</v>
      </c>
      <c r="J1560" t="str">
        <f>VLOOKUP(A1560,'Medical Examinations'!$B$2:$K$2337,9,0)</f>
        <v>Underweight</v>
      </c>
      <c r="K1560" t="str">
        <f>VLOOKUP(A1560,'Medical Examinations'!$B$2:$K$2337,10,0)</f>
        <v>Diabetes</v>
      </c>
      <c r="L1560" s="14" t="e">
        <f>VLOOKUP(A1560,'Hospitalisation Details'!B1560:L3905,10,0)</f>
        <v>#N/A</v>
      </c>
      <c r="M1560">
        <f>VLOOKUP(A1560,'Hospitalisation Details'!$B$2:$L$2347,6,0)</f>
        <v>6481.67</v>
      </c>
      <c r="N1560" t="str">
        <f>VLOOKUP(A1560,'Hospitalisation Details'!$B$2:$L$2347,7,0)</f>
        <v>tier - 2</v>
      </c>
      <c r="O1560" t="str">
        <f>VLOOKUP(A1560,'Hospitalisation Details'!$B$2:$L$2347,8,0)</f>
        <v>tier - 2</v>
      </c>
      <c r="P1560" t="str">
        <f>VLOOKUP(A1560,'Hospitalisation Details'!$B$2:$L$2347,9,0)</f>
        <v>R1013</v>
      </c>
      <c r="Q1560">
        <f>VLOOKUP(A1560,'Hospitalisation Details'!$B$2:$L$2347,11,0)</f>
        <v>52</v>
      </c>
    </row>
    <row r="1561" spans="1:17" ht="15.6" x14ac:dyDescent="0.3">
      <c r="A1561" s="1" t="s">
        <v>811</v>
      </c>
      <c r="B1561" t="str">
        <f>VLOOKUP(A1561,'Customer Names'!$A$2:$E$2336,5,)</f>
        <v xml:space="preserve">  Yann Kai</v>
      </c>
      <c r="C1561">
        <f>VLOOKUP(A1561,'Medical Examinations'!$B$2:$K$2337,2,)</f>
        <v>37.9</v>
      </c>
      <c r="D1561">
        <f>VLOOKUP(A1561,'Medical Examinations'!$B$2:$K$2337,3,0)</f>
        <v>5.83</v>
      </c>
      <c r="E1561" t="str">
        <f>VLOOKUP(A1561,'Medical Examinations'!$B$2:$K$2336,4,0)</f>
        <v>No</v>
      </c>
      <c r="F1561" t="str">
        <f>VLOOKUP(A1561,'Medical Examinations'!$B$2:$K$2337,5,0)</f>
        <v>No</v>
      </c>
      <c r="G1561" t="str">
        <f>VLOOKUP(A1561,'Medical Examinations'!$B$2:$K$2337,6,0)</f>
        <v>No</v>
      </c>
      <c r="H1561">
        <f>VLOOKUP(A1561,'Medical Examinations'!$B$2:$K$2337,7,0)</f>
        <v>0</v>
      </c>
      <c r="I1561" t="str">
        <f>VLOOKUP(A1561,'Medical Examinations'!$B$2:$K$2337,8,0)</f>
        <v>No</v>
      </c>
      <c r="J1561" t="str">
        <f>VLOOKUP(A1561,'Medical Examinations'!$B$2:$K$2337,9,0)</f>
        <v>Obesity</v>
      </c>
      <c r="K1561" t="str">
        <f>VLOOKUP(A1561,'Medical Examinations'!$B$2:$K$2337,10,0)</f>
        <v>Prediabetes</v>
      </c>
      <c r="L1561" s="14" t="e">
        <f>VLOOKUP(A1561,'Hospitalisation Details'!B1561:L3906,10,0)</f>
        <v>#N/A</v>
      </c>
      <c r="M1561">
        <f>VLOOKUP(A1561,'Hospitalisation Details'!$B$2:$L$2347,6,0)</f>
        <v>6474.01</v>
      </c>
      <c r="N1561" t="str">
        <f>VLOOKUP(A1561,'Hospitalisation Details'!$B$2:$L$2347,7,0)</f>
        <v>tier - 2</v>
      </c>
      <c r="O1561" t="str">
        <f>VLOOKUP(A1561,'Hospitalisation Details'!$B$2:$L$2347,8,0)</f>
        <v>tier - 3</v>
      </c>
      <c r="P1561" t="str">
        <f>VLOOKUP(A1561,'Hospitalisation Details'!$B$2:$L$2347,9,0)</f>
        <v>R1011</v>
      </c>
      <c r="Q1561">
        <f>VLOOKUP(A1561,'Hospitalisation Details'!$B$2:$L$2347,11,0)</f>
        <v>43</v>
      </c>
    </row>
    <row r="1562" spans="1:17" ht="15.6" x14ac:dyDescent="0.3">
      <c r="A1562" s="1" t="s">
        <v>810</v>
      </c>
      <c r="B1562" t="str">
        <f>VLOOKUP(A1562,'Customer Names'!$A$2:$E$2336,5,)</f>
        <v xml:space="preserve">  Zachary R</v>
      </c>
      <c r="C1562">
        <f>VLOOKUP(A1562,'Medical Examinations'!$B$2:$K$2337,2,)</f>
        <v>25.27</v>
      </c>
      <c r="D1562">
        <f>VLOOKUP(A1562,'Medical Examinations'!$B$2:$K$2337,3,0)</f>
        <v>6.98</v>
      </c>
      <c r="E1562" t="str">
        <f>VLOOKUP(A1562,'Medical Examinations'!$B$2:$K$2336,4,0)</f>
        <v>Yes</v>
      </c>
      <c r="F1562" t="str">
        <f>VLOOKUP(A1562,'Medical Examinations'!$B$2:$K$2337,5,0)</f>
        <v>No</v>
      </c>
      <c r="G1562" t="str">
        <f>VLOOKUP(A1562,'Medical Examinations'!$B$2:$K$2337,6,0)</f>
        <v>No</v>
      </c>
      <c r="H1562">
        <f>VLOOKUP(A1562,'Medical Examinations'!$B$2:$K$2337,7,0)</f>
        <v>0</v>
      </c>
      <c r="I1562" t="str">
        <f>VLOOKUP(A1562,'Medical Examinations'!$B$2:$K$2337,8,0)</f>
        <v>No</v>
      </c>
      <c r="J1562" t="str">
        <f>VLOOKUP(A1562,'Medical Examinations'!$B$2:$K$2337,9,0)</f>
        <v>Overweight</v>
      </c>
      <c r="K1562" t="str">
        <f>VLOOKUP(A1562,'Medical Examinations'!$B$2:$K$2337,10,0)</f>
        <v>Diabetes</v>
      </c>
      <c r="L1562" s="14" t="e">
        <f>VLOOKUP(A1562,'Hospitalisation Details'!B1562:L3907,10,0)</f>
        <v>#N/A</v>
      </c>
      <c r="M1562">
        <f>VLOOKUP(A1562,'Hospitalisation Details'!$B$2:$L$2347,6,0)</f>
        <v>6473.15</v>
      </c>
      <c r="N1562" t="str">
        <f>VLOOKUP(A1562,'Hospitalisation Details'!$B$2:$L$2347,7,0)</f>
        <v>tier - 2</v>
      </c>
      <c r="O1562" t="str">
        <f>VLOOKUP(A1562,'Hospitalisation Details'!$B$2:$L$2347,8,0)</f>
        <v>tier - 2</v>
      </c>
      <c r="P1562" t="str">
        <f>VLOOKUP(A1562,'Hospitalisation Details'!$B$2:$L$2347,9,0)</f>
        <v>R1013</v>
      </c>
      <c r="Q1562">
        <f>VLOOKUP(A1562,'Hospitalisation Details'!$B$2:$L$2347,11,0)</f>
        <v>41</v>
      </c>
    </row>
    <row r="1563" spans="1:17" ht="15.6" x14ac:dyDescent="0.3">
      <c r="A1563" s="1" t="s">
        <v>809</v>
      </c>
      <c r="B1563" t="str">
        <f>VLOOKUP(A1563,'Customer Names'!$A$2:$E$2336,5,)</f>
        <v xml:space="preserve">  Alejandro Sr</v>
      </c>
      <c r="C1563">
        <f>VLOOKUP(A1563,'Medical Examinations'!$B$2:$K$2337,2,)</f>
        <v>29.26</v>
      </c>
      <c r="D1563">
        <f>VLOOKUP(A1563,'Medical Examinations'!$B$2:$K$2337,3,0)</f>
        <v>4.03</v>
      </c>
      <c r="E1563" t="str">
        <f>VLOOKUP(A1563,'Medical Examinations'!$B$2:$K$2336,4,0)</f>
        <v>No</v>
      </c>
      <c r="F1563" t="str">
        <f>VLOOKUP(A1563,'Medical Examinations'!$B$2:$K$2337,5,0)</f>
        <v>No</v>
      </c>
      <c r="G1563" t="str">
        <f>VLOOKUP(A1563,'Medical Examinations'!$B$2:$K$2337,6,0)</f>
        <v>No</v>
      </c>
      <c r="H1563">
        <f>VLOOKUP(A1563,'Medical Examinations'!$B$2:$K$2337,7,0)</f>
        <v>1</v>
      </c>
      <c r="I1563" t="str">
        <f>VLOOKUP(A1563,'Medical Examinations'!$B$2:$K$2337,8,0)</f>
        <v>No</v>
      </c>
      <c r="J1563" t="str">
        <f>VLOOKUP(A1563,'Medical Examinations'!$B$2:$K$2337,9,0)</f>
        <v>Overweight</v>
      </c>
      <c r="K1563" t="str">
        <f>VLOOKUP(A1563,'Medical Examinations'!$B$2:$K$2337,10,0)</f>
        <v>Normal</v>
      </c>
      <c r="L1563" s="14" t="e">
        <f>VLOOKUP(A1563,'Hospitalisation Details'!B1563:L3908,10,0)</f>
        <v>#N/A</v>
      </c>
      <c r="M1563">
        <f>VLOOKUP(A1563,'Hospitalisation Details'!$B$2:$L$2347,6,0)</f>
        <v>6457.84</v>
      </c>
      <c r="N1563" t="str">
        <f>VLOOKUP(A1563,'Hospitalisation Details'!$B$2:$L$2347,7,0)</f>
        <v>tier - 2</v>
      </c>
      <c r="O1563" t="str">
        <f>VLOOKUP(A1563,'Hospitalisation Details'!$B$2:$L$2347,8,0)</f>
        <v>tier - 3</v>
      </c>
      <c r="P1563" t="str">
        <f>VLOOKUP(A1563,'Hospitalisation Details'!$B$2:$L$2347,9,0)</f>
        <v>R1012</v>
      </c>
      <c r="Q1563">
        <f>VLOOKUP(A1563,'Hospitalisation Details'!$B$2:$L$2347,11,0)</f>
        <v>38</v>
      </c>
    </row>
    <row r="1564" spans="1:17" ht="15.6" x14ac:dyDescent="0.3">
      <c r="A1564" s="1" t="s">
        <v>808</v>
      </c>
      <c r="B1564" t="str">
        <f>VLOOKUP(A1564,'Customer Names'!$A$2:$E$2336,5,)</f>
        <v xml:space="preserve">  Nicholas R</v>
      </c>
      <c r="C1564">
        <f>VLOOKUP(A1564,'Medical Examinations'!$B$2:$K$2337,2,)</f>
        <v>27.835000000000001</v>
      </c>
      <c r="D1564">
        <f>VLOOKUP(A1564,'Medical Examinations'!$B$2:$K$2337,3,0)</f>
        <v>4.5599999999999996</v>
      </c>
      <c r="E1564" t="str">
        <f>VLOOKUP(A1564,'Medical Examinations'!$B$2:$K$2336,4,0)</f>
        <v>No</v>
      </c>
      <c r="F1564" t="str">
        <f>VLOOKUP(A1564,'Medical Examinations'!$B$2:$K$2337,5,0)</f>
        <v>No</v>
      </c>
      <c r="G1564" t="str">
        <f>VLOOKUP(A1564,'Medical Examinations'!$B$2:$K$2337,6,0)</f>
        <v>No</v>
      </c>
      <c r="H1564">
        <f>VLOOKUP(A1564,'Medical Examinations'!$B$2:$K$2337,7,0)</f>
        <v>1</v>
      </c>
      <c r="I1564" t="str">
        <f>VLOOKUP(A1564,'Medical Examinations'!$B$2:$K$2337,8,0)</f>
        <v>No</v>
      </c>
      <c r="J1564" t="str">
        <f>VLOOKUP(A1564,'Medical Examinations'!$B$2:$K$2337,9,0)</f>
        <v>Overweight</v>
      </c>
      <c r="K1564" t="str">
        <f>VLOOKUP(A1564,'Medical Examinations'!$B$2:$K$2337,10,0)</f>
        <v>Normal</v>
      </c>
      <c r="L1564" s="14" t="e">
        <f>VLOOKUP(A1564,'Hospitalisation Details'!B1564:L3909,10,0)</f>
        <v>#N/A</v>
      </c>
      <c r="M1564">
        <f>VLOOKUP(A1564,'Hospitalisation Details'!$B$2:$L$2347,6,0)</f>
        <v>6455.86</v>
      </c>
      <c r="N1564" t="str">
        <f>VLOOKUP(A1564,'Hospitalisation Details'!$B$2:$L$2347,7,0)</f>
        <v>tier - 3</v>
      </c>
      <c r="O1564" t="str">
        <f>VLOOKUP(A1564,'Hospitalisation Details'!$B$2:$L$2347,8,0)</f>
        <v>tier - 3</v>
      </c>
      <c r="P1564" t="str">
        <f>VLOOKUP(A1564,'Hospitalisation Details'!$B$2:$L$2347,9,0)</f>
        <v>R1012</v>
      </c>
      <c r="Q1564">
        <f>VLOOKUP(A1564,'Hospitalisation Details'!$B$2:$L$2347,11,0)</f>
        <v>38</v>
      </c>
    </row>
    <row r="1565" spans="1:17" ht="15.6" x14ac:dyDescent="0.3">
      <c r="A1565" s="1" t="s">
        <v>807</v>
      </c>
      <c r="B1565" t="str">
        <f>VLOOKUP(A1565,'Customer Names'!$A$2:$E$2336,5,)</f>
        <v xml:space="preserve">  Paul</v>
      </c>
      <c r="C1565">
        <f>VLOOKUP(A1565,'Medical Examinations'!$B$2:$K$2337,2,)</f>
        <v>46.53</v>
      </c>
      <c r="D1565">
        <f>VLOOKUP(A1565,'Medical Examinations'!$B$2:$K$2337,3,0)</f>
        <v>5.38</v>
      </c>
      <c r="E1565" t="str">
        <f>VLOOKUP(A1565,'Medical Examinations'!$B$2:$K$2336,4,0)</f>
        <v>Yes</v>
      </c>
      <c r="F1565" t="str">
        <f>VLOOKUP(A1565,'Medical Examinations'!$B$2:$K$2337,5,0)</f>
        <v>No</v>
      </c>
      <c r="G1565" t="str">
        <f>VLOOKUP(A1565,'Medical Examinations'!$B$2:$K$2337,6,0)</f>
        <v>No</v>
      </c>
      <c r="H1565">
        <f>VLOOKUP(A1565,'Medical Examinations'!$B$2:$K$2337,7,0)</f>
        <v>0</v>
      </c>
      <c r="I1565" t="str">
        <f>VLOOKUP(A1565,'Medical Examinations'!$B$2:$K$2337,8,0)</f>
        <v>No</v>
      </c>
      <c r="J1565" t="str">
        <f>VLOOKUP(A1565,'Medical Examinations'!$B$2:$K$2337,9,0)</f>
        <v>Obesity</v>
      </c>
      <c r="K1565" t="str">
        <f>VLOOKUP(A1565,'Medical Examinations'!$B$2:$K$2337,10,0)</f>
        <v>Normal</v>
      </c>
      <c r="L1565" s="14" t="e">
        <f>VLOOKUP(A1565,'Hospitalisation Details'!B1565:L3910,10,0)</f>
        <v>#N/A</v>
      </c>
      <c r="M1565">
        <f>VLOOKUP(A1565,'Hospitalisation Details'!$B$2:$L$2347,6,0)</f>
        <v>6435.62</v>
      </c>
      <c r="N1565" t="str">
        <f>VLOOKUP(A1565,'Hospitalisation Details'!$B$2:$L$2347,7,0)</f>
        <v>tier - 3</v>
      </c>
      <c r="O1565" t="str">
        <f>VLOOKUP(A1565,'Hospitalisation Details'!$B$2:$L$2347,8,0)</f>
        <v>tier - 2</v>
      </c>
      <c r="P1565" t="str">
        <f>VLOOKUP(A1565,'Hospitalisation Details'!$B$2:$L$2347,9,0)</f>
        <v>R1013</v>
      </c>
      <c r="Q1565">
        <f>VLOOKUP(A1565,'Hospitalisation Details'!$B$2:$L$2347,11,0)</f>
        <v>37</v>
      </c>
    </row>
    <row r="1566" spans="1:17" ht="15.6" x14ac:dyDescent="0.3">
      <c r="A1566" s="1" t="s">
        <v>806</v>
      </c>
      <c r="B1566" t="str">
        <f>VLOOKUP(A1566,'Customer Names'!$A$2:$E$2336,5,)</f>
        <v xml:space="preserve">  Michael D</v>
      </c>
      <c r="C1566">
        <f>VLOOKUP(A1566,'Medical Examinations'!$B$2:$K$2337,2,)</f>
        <v>20.58</v>
      </c>
      <c r="D1566">
        <f>VLOOKUP(A1566,'Medical Examinations'!$B$2:$K$2337,3,0)</f>
        <v>11.04</v>
      </c>
      <c r="E1566" t="str">
        <f>VLOOKUP(A1566,'Medical Examinations'!$B$2:$K$2336,4,0)</f>
        <v>Yes</v>
      </c>
      <c r="F1566" t="str">
        <f>VLOOKUP(A1566,'Medical Examinations'!$B$2:$K$2337,5,0)</f>
        <v>No</v>
      </c>
      <c r="G1566" t="str">
        <f>VLOOKUP(A1566,'Medical Examinations'!$B$2:$K$2337,6,0)</f>
        <v>No</v>
      </c>
      <c r="H1566">
        <f>VLOOKUP(A1566,'Medical Examinations'!$B$2:$K$2337,7,0)</f>
        <v>1</v>
      </c>
      <c r="I1566" t="str">
        <f>VLOOKUP(A1566,'Medical Examinations'!$B$2:$K$2337,8,0)</f>
        <v>No</v>
      </c>
      <c r="J1566" t="str">
        <f>VLOOKUP(A1566,'Medical Examinations'!$B$2:$K$2337,9,0)</f>
        <v>Normal Weight</v>
      </c>
      <c r="K1566" t="str">
        <f>VLOOKUP(A1566,'Medical Examinations'!$B$2:$K$2337,10,0)</f>
        <v>Diabetes</v>
      </c>
      <c r="L1566" s="14" t="e">
        <f>VLOOKUP(A1566,'Hospitalisation Details'!B1566:L3911,10,0)</f>
        <v>#N/A</v>
      </c>
      <c r="M1566">
        <f>VLOOKUP(A1566,'Hospitalisation Details'!$B$2:$L$2347,6,0)</f>
        <v>6423.48</v>
      </c>
      <c r="N1566" t="str">
        <f>VLOOKUP(A1566,'Hospitalisation Details'!$B$2:$L$2347,7,0)</f>
        <v>tier - 2</v>
      </c>
      <c r="O1566" t="str">
        <f>VLOOKUP(A1566,'Hospitalisation Details'!$B$2:$L$2347,8,0)</f>
        <v>tier - 3</v>
      </c>
      <c r="P1566" t="str">
        <f>VLOOKUP(A1566,'Hospitalisation Details'!$B$2:$L$2347,9,0)</f>
        <v>R1013</v>
      </c>
      <c r="Q1566">
        <f>VLOOKUP(A1566,'Hospitalisation Details'!$B$2:$L$2347,11,0)</f>
        <v>47</v>
      </c>
    </row>
    <row r="1567" spans="1:17" ht="15.6" x14ac:dyDescent="0.3">
      <c r="A1567" s="1" t="s">
        <v>805</v>
      </c>
      <c r="B1567" t="str">
        <f>VLOOKUP(A1567,'Customer Names'!$A$2:$E$2336,5,)</f>
        <v xml:space="preserve">  Marina</v>
      </c>
      <c r="C1567">
        <f>VLOOKUP(A1567,'Medical Examinations'!$B$2:$K$2337,2,)</f>
        <v>19.53</v>
      </c>
      <c r="D1567">
        <f>VLOOKUP(A1567,'Medical Examinations'!$B$2:$K$2337,3,0)</f>
        <v>6.09</v>
      </c>
      <c r="E1567" t="str">
        <f>VLOOKUP(A1567,'Medical Examinations'!$B$2:$K$2336,4,0)</f>
        <v>Yes</v>
      </c>
      <c r="F1567" t="str">
        <f>VLOOKUP(A1567,'Medical Examinations'!$B$2:$K$2337,5,0)</f>
        <v>No</v>
      </c>
      <c r="G1567" t="str">
        <f>VLOOKUP(A1567,'Medical Examinations'!$B$2:$K$2337,6,0)</f>
        <v>No</v>
      </c>
      <c r="H1567">
        <f>VLOOKUP(A1567,'Medical Examinations'!$B$2:$K$2337,7,0)</f>
        <v>0</v>
      </c>
      <c r="I1567" t="str">
        <f>VLOOKUP(A1567,'Medical Examinations'!$B$2:$K$2337,8,0)</f>
        <v>No</v>
      </c>
      <c r="J1567" t="str">
        <f>VLOOKUP(A1567,'Medical Examinations'!$B$2:$K$2337,9,0)</f>
        <v>Normal Weight</v>
      </c>
      <c r="K1567" t="str">
        <f>VLOOKUP(A1567,'Medical Examinations'!$B$2:$K$2337,10,0)</f>
        <v>Prediabetes</v>
      </c>
      <c r="L1567" s="14" t="e">
        <f>VLOOKUP(A1567,'Hospitalisation Details'!B1567:L3912,10,0)</f>
        <v>#N/A</v>
      </c>
      <c r="M1567">
        <f>VLOOKUP(A1567,'Hospitalisation Details'!$B$2:$L$2347,6,0)</f>
        <v>6417.28</v>
      </c>
      <c r="N1567" t="str">
        <f>VLOOKUP(A1567,'Hospitalisation Details'!$B$2:$L$2347,7,0)</f>
        <v>tier - 2</v>
      </c>
      <c r="O1567" t="str">
        <f>VLOOKUP(A1567,'Hospitalisation Details'!$B$2:$L$2347,8,0)</f>
        <v>tier - 3</v>
      </c>
      <c r="P1567" t="str">
        <f>VLOOKUP(A1567,'Hospitalisation Details'!$B$2:$L$2347,9,0)</f>
        <v>R1013</v>
      </c>
      <c r="Q1567">
        <f>VLOOKUP(A1567,'Hospitalisation Details'!$B$2:$L$2347,11,0)</f>
        <v>46</v>
      </c>
    </row>
    <row r="1568" spans="1:17" ht="15.6" x14ac:dyDescent="0.3">
      <c r="A1568" s="1" t="s">
        <v>804</v>
      </c>
      <c r="B1568" t="str">
        <f>VLOOKUP(A1568,'Customer Names'!$A$2:$E$2336,5,)</f>
        <v xml:space="preserve">  Caroline</v>
      </c>
      <c r="C1568">
        <f>VLOOKUP(A1568,'Medical Examinations'!$B$2:$K$2337,2,)</f>
        <v>27.7</v>
      </c>
      <c r="D1568">
        <f>VLOOKUP(A1568,'Medical Examinations'!$B$2:$K$2337,3,0)</f>
        <v>4.71</v>
      </c>
      <c r="E1568" t="str">
        <f>VLOOKUP(A1568,'Medical Examinations'!$B$2:$K$2336,4,0)</f>
        <v>No</v>
      </c>
      <c r="F1568" t="str">
        <f>VLOOKUP(A1568,'Medical Examinations'!$B$2:$K$2337,5,0)</f>
        <v>No</v>
      </c>
      <c r="G1568" t="str">
        <f>VLOOKUP(A1568,'Medical Examinations'!$B$2:$K$2337,6,0)</f>
        <v>No</v>
      </c>
      <c r="H1568">
        <f>VLOOKUP(A1568,'Medical Examinations'!$B$2:$K$2337,7,0)</f>
        <v>1</v>
      </c>
      <c r="I1568" t="str">
        <f>VLOOKUP(A1568,'Medical Examinations'!$B$2:$K$2337,8,0)</f>
        <v>No</v>
      </c>
      <c r="J1568" t="str">
        <f>VLOOKUP(A1568,'Medical Examinations'!$B$2:$K$2337,9,0)</f>
        <v>Overweight</v>
      </c>
      <c r="K1568" t="str">
        <f>VLOOKUP(A1568,'Medical Examinations'!$B$2:$K$2337,10,0)</f>
        <v>Normal</v>
      </c>
      <c r="L1568" s="14" t="e">
        <f>VLOOKUP(A1568,'Hospitalisation Details'!B1568:L3913,10,0)</f>
        <v>#N/A</v>
      </c>
      <c r="M1568">
        <f>VLOOKUP(A1568,'Hospitalisation Details'!$B$2:$L$2347,6,0)</f>
        <v>6414.18</v>
      </c>
      <c r="N1568" t="str">
        <f>VLOOKUP(A1568,'Hospitalisation Details'!$B$2:$L$2347,7,0)</f>
        <v>tier - 2</v>
      </c>
      <c r="O1568" t="str">
        <f>VLOOKUP(A1568,'Hospitalisation Details'!$B$2:$L$2347,8,0)</f>
        <v>tier - 2</v>
      </c>
      <c r="P1568" t="str">
        <f>VLOOKUP(A1568,'Hospitalisation Details'!$B$2:$L$2347,9,0)</f>
        <v>R1011</v>
      </c>
      <c r="Q1568">
        <f>VLOOKUP(A1568,'Hospitalisation Details'!$B$2:$L$2347,11,0)</f>
        <v>35</v>
      </c>
    </row>
    <row r="1569" spans="1:17" ht="15.6" x14ac:dyDescent="0.3">
      <c r="A1569" s="1" t="s">
        <v>803</v>
      </c>
      <c r="B1569" t="str">
        <f>VLOOKUP(A1569,'Customer Names'!$A$2:$E$2336,5,)</f>
        <v xml:space="preserve">  Ross P</v>
      </c>
      <c r="C1569">
        <f>VLOOKUP(A1569,'Medical Examinations'!$B$2:$K$2337,2,)</f>
        <v>18.920000000000002</v>
      </c>
      <c r="D1569">
        <f>VLOOKUP(A1569,'Medical Examinations'!$B$2:$K$2337,3,0)</f>
        <v>8.18</v>
      </c>
      <c r="E1569" t="str">
        <f>VLOOKUP(A1569,'Medical Examinations'!$B$2:$K$2336,4,0)</f>
        <v>No</v>
      </c>
      <c r="F1569" t="str">
        <f>VLOOKUP(A1569,'Medical Examinations'!$B$2:$K$2337,5,0)</f>
        <v>No</v>
      </c>
      <c r="G1569" t="str">
        <f>VLOOKUP(A1569,'Medical Examinations'!$B$2:$K$2337,6,0)</f>
        <v>No</v>
      </c>
      <c r="H1569">
        <f>VLOOKUP(A1569,'Medical Examinations'!$B$2:$K$2337,7,0)</f>
        <v>0</v>
      </c>
      <c r="I1569" t="str">
        <f>VLOOKUP(A1569,'Medical Examinations'!$B$2:$K$2337,8,0)</f>
        <v>No</v>
      </c>
      <c r="J1569" t="str">
        <f>VLOOKUP(A1569,'Medical Examinations'!$B$2:$K$2337,9,0)</f>
        <v>Normal Weight</v>
      </c>
      <c r="K1569" t="str">
        <f>VLOOKUP(A1569,'Medical Examinations'!$B$2:$K$2337,10,0)</f>
        <v>Diabetes</v>
      </c>
      <c r="L1569" s="14" t="e">
        <f>VLOOKUP(A1569,'Hospitalisation Details'!B1569:L3914,10,0)</f>
        <v>#N/A</v>
      </c>
      <c r="M1569">
        <f>VLOOKUP(A1569,'Hospitalisation Details'!$B$2:$L$2347,6,0)</f>
        <v>6412.34</v>
      </c>
      <c r="N1569" t="str">
        <f>VLOOKUP(A1569,'Hospitalisation Details'!$B$2:$L$2347,7,0)</f>
        <v>tier - 2</v>
      </c>
      <c r="O1569" t="str">
        <f>VLOOKUP(A1569,'Hospitalisation Details'!$B$2:$L$2347,8,0)</f>
        <v>tier - 3</v>
      </c>
      <c r="P1569" t="str">
        <f>VLOOKUP(A1569,'Hospitalisation Details'!$B$2:$L$2347,9,0)</f>
        <v>R1013</v>
      </c>
      <c r="Q1569">
        <f>VLOOKUP(A1569,'Hospitalisation Details'!$B$2:$L$2347,11,0)</f>
        <v>51</v>
      </c>
    </row>
    <row r="1570" spans="1:17" ht="15.6" x14ac:dyDescent="0.3">
      <c r="A1570" s="1" t="s">
        <v>802</v>
      </c>
      <c r="B1570" t="str">
        <f>VLOOKUP(A1570,'Customer Names'!$A$2:$E$2336,5,)</f>
        <v xml:space="preserve">  Aoife</v>
      </c>
      <c r="C1570">
        <f>VLOOKUP(A1570,'Medical Examinations'!$B$2:$K$2337,2,)</f>
        <v>17.760000000000002</v>
      </c>
      <c r="D1570">
        <f>VLOOKUP(A1570,'Medical Examinations'!$B$2:$K$2337,3,0)</f>
        <v>11.18</v>
      </c>
      <c r="E1570" t="str">
        <f>VLOOKUP(A1570,'Medical Examinations'!$B$2:$K$2336,4,0)</f>
        <v>Yes</v>
      </c>
      <c r="F1570" t="str">
        <f>VLOOKUP(A1570,'Medical Examinations'!$B$2:$K$2337,5,0)</f>
        <v>No</v>
      </c>
      <c r="G1570" t="str">
        <f>VLOOKUP(A1570,'Medical Examinations'!$B$2:$K$2337,6,0)</f>
        <v>No</v>
      </c>
      <c r="H1570">
        <f>VLOOKUP(A1570,'Medical Examinations'!$B$2:$K$2337,7,0)</f>
        <v>2</v>
      </c>
      <c r="I1570" t="str">
        <f>VLOOKUP(A1570,'Medical Examinations'!$B$2:$K$2337,8,0)</f>
        <v>No</v>
      </c>
      <c r="J1570" t="str">
        <f>VLOOKUP(A1570,'Medical Examinations'!$B$2:$K$2337,9,0)</f>
        <v>Underweight</v>
      </c>
      <c r="K1570" t="str">
        <f>VLOOKUP(A1570,'Medical Examinations'!$B$2:$K$2337,10,0)</f>
        <v>Diabetes</v>
      </c>
      <c r="L1570" s="14" t="e">
        <f>VLOOKUP(A1570,'Hospitalisation Details'!B1570:L3915,10,0)</f>
        <v>#N/A</v>
      </c>
      <c r="M1570">
        <f>VLOOKUP(A1570,'Hospitalisation Details'!$B$2:$L$2347,6,0)</f>
        <v>6407.05</v>
      </c>
      <c r="N1570" t="str">
        <f>VLOOKUP(A1570,'Hospitalisation Details'!$B$2:$L$2347,7,0)</f>
        <v>tier - 2</v>
      </c>
      <c r="O1570" t="str">
        <f>VLOOKUP(A1570,'Hospitalisation Details'!$B$2:$L$2347,8,0)</f>
        <v>tier - 1</v>
      </c>
      <c r="P1570" t="str">
        <f>VLOOKUP(A1570,'Hospitalisation Details'!$B$2:$L$2347,9,0)</f>
        <v>R1013</v>
      </c>
      <c r="Q1570">
        <f>VLOOKUP(A1570,'Hospitalisation Details'!$B$2:$L$2347,11,0)</f>
        <v>52</v>
      </c>
    </row>
    <row r="1571" spans="1:17" ht="15.6" x14ac:dyDescent="0.3">
      <c r="A1571" s="1" t="s">
        <v>801</v>
      </c>
      <c r="B1571" t="str">
        <f>VLOOKUP(A1571,'Customer Names'!$A$2:$E$2336,5,)</f>
        <v xml:space="preserve">  Wesley</v>
      </c>
      <c r="C1571">
        <f>VLOOKUP(A1571,'Medical Examinations'!$B$2:$K$2337,2,)</f>
        <v>29.83</v>
      </c>
      <c r="D1571">
        <f>VLOOKUP(A1571,'Medical Examinations'!$B$2:$K$2337,3,0)</f>
        <v>5.03</v>
      </c>
      <c r="E1571" t="str">
        <f>VLOOKUP(A1571,'Medical Examinations'!$B$2:$K$2336,4,0)</f>
        <v>Yes</v>
      </c>
      <c r="F1571" t="str">
        <f>VLOOKUP(A1571,'Medical Examinations'!$B$2:$K$2337,5,0)</f>
        <v>No</v>
      </c>
      <c r="G1571" t="str">
        <f>VLOOKUP(A1571,'Medical Examinations'!$B$2:$K$2337,6,0)</f>
        <v>No</v>
      </c>
      <c r="H1571">
        <f>VLOOKUP(A1571,'Medical Examinations'!$B$2:$K$2337,7,0)</f>
        <v>0</v>
      </c>
      <c r="I1571" t="str">
        <f>VLOOKUP(A1571,'Medical Examinations'!$B$2:$K$2337,8,0)</f>
        <v>No</v>
      </c>
      <c r="J1571" t="str">
        <f>VLOOKUP(A1571,'Medical Examinations'!$B$2:$K$2337,9,0)</f>
        <v>Overweight</v>
      </c>
      <c r="K1571" t="str">
        <f>VLOOKUP(A1571,'Medical Examinations'!$B$2:$K$2337,10,0)</f>
        <v>Normal</v>
      </c>
      <c r="L1571" s="14" t="e">
        <f>VLOOKUP(A1571,'Hospitalisation Details'!B1571:L3916,10,0)</f>
        <v>#N/A</v>
      </c>
      <c r="M1571">
        <f>VLOOKUP(A1571,'Hospitalisation Details'!$B$2:$L$2347,6,0)</f>
        <v>6406.41</v>
      </c>
      <c r="N1571" t="str">
        <f>VLOOKUP(A1571,'Hospitalisation Details'!$B$2:$L$2347,7,0)</f>
        <v>tier - 1</v>
      </c>
      <c r="O1571" t="str">
        <f>VLOOKUP(A1571,'Hospitalisation Details'!$B$2:$L$2347,8,0)</f>
        <v>tier - 3</v>
      </c>
      <c r="P1571" t="str">
        <f>VLOOKUP(A1571,'Hospitalisation Details'!$B$2:$L$2347,9,0)</f>
        <v>R1014</v>
      </c>
      <c r="Q1571">
        <f>VLOOKUP(A1571,'Hospitalisation Details'!$B$2:$L$2347,11,0)</f>
        <v>37</v>
      </c>
    </row>
    <row r="1572" spans="1:17" ht="15.6" x14ac:dyDescent="0.3">
      <c r="A1572" s="1" t="s">
        <v>800</v>
      </c>
      <c r="B1572" t="str">
        <f>VLOOKUP(A1572,'Customer Names'!$A$2:$E$2336,5,)</f>
        <v xml:space="preserve">  Rebecca J</v>
      </c>
      <c r="C1572">
        <f>VLOOKUP(A1572,'Medical Examinations'!$B$2:$K$2337,2,)</f>
        <v>23.465</v>
      </c>
      <c r="D1572">
        <f>VLOOKUP(A1572,'Medical Examinations'!$B$2:$K$2337,3,0)</f>
        <v>5.56</v>
      </c>
      <c r="E1572" t="str">
        <f>VLOOKUP(A1572,'Medical Examinations'!$B$2:$K$2336,4,0)</f>
        <v>No</v>
      </c>
      <c r="F1572" t="str">
        <f>VLOOKUP(A1572,'Medical Examinations'!$B$2:$K$2337,5,0)</f>
        <v>No</v>
      </c>
      <c r="G1572" t="str">
        <f>VLOOKUP(A1572,'Medical Examinations'!$B$2:$K$2337,6,0)</f>
        <v>No</v>
      </c>
      <c r="H1572">
        <f>VLOOKUP(A1572,'Medical Examinations'!$B$2:$K$2337,7,0)</f>
        <v>1</v>
      </c>
      <c r="I1572" t="str">
        <f>VLOOKUP(A1572,'Medical Examinations'!$B$2:$K$2337,8,0)</f>
        <v>No</v>
      </c>
      <c r="J1572" t="str">
        <f>VLOOKUP(A1572,'Medical Examinations'!$B$2:$K$2337,9,0)</f>
        <v>Normal Weight</v>
      </c>
      <c r="K1572" t="str">
        <f>VLOOKUP(A1572,'Medical Examinations'!$B$2:$K$2337,10,0)</f>
        <v>Normal</v>
      </c>
      <c r="L1572" s="14" t="e">
        <f>VLOOKUP(A1572,'Hospitalisation Details'!B1572:L3917,10,0)</f>
        <v>#N/A</v>
      </c>
      <c r="M1572">
        <f>VLOOKUP(A1572,'Hospitalisation Details'!$B$2:$L$2347,6,0)</f>
        <v>6402.29</v>
      </c>
      <c r="N1572" t="str">
        <f>VLOOKUP(A1572,'Hospitalisation Details'!$B$2:$L$2347,7,0)</f>
        <v>tier - 2</v>
      </c>
      <c r="O1572" t="str">
        <f>VLOOKUP(A1572,'Hospitalisation Details'!$B$2:$L$2347,8,0)</f>
        <v>tier - 3</v>
      </c>
      <c r="P1572" t="str">
        <f>VLOOKUP(A1572,'Hospitalisation Details'!$B$2:$L$2347,9,0)</f>
        <v>R1024</v>
      </c>
      <c r="Q1572">
        <f>VLOOKUP(A1572,'Hospitalisation Details'!$B$2:$L$2347,11,0)</f>
        <v>35</v>
      </c>
    </row>
    <row r="1573" spans="1:17" ht="15.6" x14ac:dyDescent="0.3">
      <c r="A1573" s="1" t="s">
        <v>799</v>
      </c>
      <c r="B1573" t="str">
        <f>VLOOKUP(A1573,'Customer Names'!$A$2:$E$2336,5,)</f>
        <v xml:space="preserve">  Barry P</v>
      </c>
      <c r="C1573">
        <f>VLOOKUP(A1573,'Medical Examinations'!$B$2:$K$2337,2,)</f>
        <v>29.355</v>
      </c>
      <c r="D1573">
        <f>VLOOKUP(A1573,'Medical Examinations'!$B$2:$K$2337,3,0)</f>
        <v>4.33</v>
      </c>
      <c r="E1573" t="str">
        <f>VLOOKUP(A1573,'Medical Examinations'!$B$2:$K$2336,4,0)</f>
        <v>No</v>
      </c>
      <c r="F1573" t="str">
        <f>VLOOKUP(A1573,'Medical Examinations'!$B$2:$K$2337,5,0)</f>
        <v>No</v>
      </c>
      <c r="G1573" t="str">
        <f>VLOOKUP(A1573,'Medical Examinations'!$B$2:$K$2337,6,0)</f>
        <v>No</v>
      </c>
      <c r="H1573">
        <f>VLOOKUP(A1573,'Medical Examinations'!$B$2:$K$2337,7,0)</f>
        <v>0</v>
      </c>
      <c r="I1573" t="str">
        <f>VLOOKUP(A1573,'Medical Examinations'!$B$2:$K$2337,8,0)</f>
        <v>No</v>
      </c>
      <c r="J1573" t="str">
        <f>VLOOKUP(A1573,'Medical Examinations'!$B$2:$K$2337,9,0)</f>
        <v>Overweight</v>
      </c>
      <c r="K1573" t="str">
        <f>VLOOKUP(A1573,'Medical Examinations'!$B$2:$K$2337,10,0)</f>
        <v>Normal</v>
      </c>
      <c r="L1573" s="14" t="e">
        <f>VLOOKUP(A1573,'Hospitalisation Details'!B1573:L3918,10,0)</f>
        <v>#N/A</v>
      </c>
      <c r="M1573">
        <f>VLOOKUP(A1573,'Hospitalisation Details'!$B$2:$L$2347,6,0)</f>
        <v>6393.6</v>
      </c>
      <c r="N1573" t="str">
        <f>VLOOKUP(A1573,'Hospitalisation Details'!$B$2:$L$2347,7,0)</f>
        <v>tier - 2</v>
      </c>
      <c r="O1573" t="str">
        <f>VLOOKUP(A1573,'Hospitalisation Details'!$B$2:$L$2347,8,0)</f>
        <v>tier - 1</v>
      </c>
      <c r="P1573" t="str">
        <f>VLOOKUP(A1573,'Hospitalisation Details'!$B$2:$L$2347,9,0)</f>
        <v>R1012</v>
      </c>
      <c r="Q1573">
        <f>VLOOKUP(A1573,'Hospitalisation Details'!$B$2:$L$2347,11,0)</f>
        <v>40</v>
      </c>
    </row>
    <row r="1574" spans="1:17" ht="15.6" x14ac:dyDescent="0.3">
      <c r="A1574" s="1" t="s">
        <v>798</v>
      </c>
      <c r="B1574" t="str">
        <f>VLOOKUP(A1574,'Customer Names'!$A$2:$E$2336,5,)</f>
        <v xml:space="preserve">  Maciej</v>
      </c>
      <c r="C1574">
        <f>VLOOKUP(A1574,'Medical Examinations'!$B$2:$K$2337,2,)</f>
        <v>35.49</v>
      </c>
      <c r="D1574">
        <f>VLOOKUP(A1574,'Medical Examinations'!$B$2:$K$2337,3,0)</f>
        <v>5.21</v>
      </c>
      <c r="E1574" t="str">
        <f>VLOOKUP(A1574,'Medical Examinations'!$B$2:$K$2336,4,0)</f>
        <v>Yes</v>
      </c>
      <c r="F1574" t="str">
        <f>VLOOKUP(A1574,'Medical Examinations'!$B$2:$K$2337,5,0)</f>
        <v>No</v>
      </c>
      <c r="G1574" t="str">
        <f>VLOOKUP(A1574,'Medical Examinations'!$B$2:$K$2337,6,0)</f>
        <v>Yes</v>
      </c>
      <c r="H1574">
        <f>VLOOKUP(A1574,'Medical Examinations'!$B$2:$K$2337,7,0)</f>
        <v>1</v>
      </c>
      <c r="I1574" t="str">
        <f>VLOOKUP(A1574,'Medical Examinations'!$B$2:$K$2337,8,0)</f>
        <v>No</v>
      </c>
      <c r="J1574" t="str">
        <f>VLOOKUP(A1574,'Medical Examinations'!$B$2:$K$2337,9,0)</f>
        <v>Obesity</v>
      </c>
      <c r="K1574" t="str">
        <f>VLOOKUP(A1574,'Medical Examinations'!$B$2:$K$2337,10,0)</f>
        <v>Normal</v>
      </c>
      <c r="L1574" s="14" t="e">
        <f>VLOOKUP(A1574,'Hospitalisation Details'!B1574:L3919,10,0)</f>
        <v>#N/A</v>
      </c>
      <c r="M1574">
        <f>VLOOKUP(A1574,'Hospitalisation Details'!$B$2:$L$2347,6,0)</f>
        <v>6389.53</v>
      </c>
      <c r="N1574" t="str">
        <f>VLOOKUP(A1574,'Hospitalisation Details'!$B$2:$L$2347,7,0)</f>
        <v>tier - 2</v>
      </c>
      <c r="O1574" t="str">
        <f>VLOOKUP(A1574,'Hospitalisation Details'!$B$2:$L$2347,8,0)</f>
        <v>tier - 2</v>
      </c>
      <c r="P1574" t="str">
        <f>VLOOKUP(A1574,'Hospitalisation Details'!$B$2:$L$2347,9,0)</f>
        <v>R1021</v>
      </c>
      <c r="Q1574">
        <f>VLOOKUP(A1574,'Hospitalisation Details'!$B$2:$L$2347,11,0)</f>
        <v>25</v>
      </c>
    </row>
    <row r="1575" spans="1:17" ht="15.6" x14ac:dyDescent="0.3">
      <c r="A1575" s="1" t="s">
        <v>797</v>
      </c>
      <c r="B1575" t="str">
        <f>VLOOKUP(A1575,'Customer Names'!$A$2:$E$2336,5,)</f>
        <v xml:space="preserve">  Jerry D</v>
      </c>
      <c r="C1575">
        <f>VLOOKUP(A1575,'Medical Examinations'!$B$2:$K$2337,2,)</f>
        <v>26.315000000000001</v>
      </c>
      <c r="D1575">
        <f>VLOOKUP(A1575,'Medical Examinations'!$B$2:$K$2337,3,0)</f>
        <v>5.89</v>
      </c>
      <c r="E1575" t="str">
        <f>VLOOKUP(A1575,'Medical Examinations'!$B$2:$K$2336,4,0)</f>
        <v>No</v>
      </c>
      <c r="F1575" t="str">
        <f>VLOOKUP(A1575,'Medical Examinations'!$B$2:$K$2337,5,0)</f>
        <v>No</v>
      </c>
      <c r="G1575" t="str">
        <f>VLOOKUP(A1575,'Medical Examinations'!$B$2:$K$2337,6,0)</f>
        <v>No</v>
      </c>
      <c r="H1575">
        <f>VLOOKUP(A1575,'Medical Examinations'!$B$2:$K$2337,7,0)</f>
        <v>0</v>
      </c>
      <c r="I1575" t="str">
        <f>VLOOKUP(A1575,'Medical Examinations'!$B$2:$K$2337,8,0)</f>
        <v>No</v>
      </c>
      <c r="J1575" t="str">
        <f>VLOOKUP(A1575,'Medical Examinations'!$B$2:$K$2337,9,0)</f>
        <v>Overweight</v>
      </c>
      <c r="K1575" t="str">
        <f>VLOOKUP(A1575,'Medical Examinations'!$B$2:$K$2337,10,0)</f>
        <v>Prediabetes</v>
      </c>
      <c r="L1575" s="14" t="e">
        <f>VLOOKUP(A1575,'Hospitalisation Details'!B1575:L3920,10,0)</f>
        <v>#N/A</v>
      </c>
      <c r="M1575">
        <f>VLOOKUP(A1575,'Hospitalisation Details'!$B$2:$L$2347,6,0)</f>
        <v>6389.38</v>
      </c>
      <c r="N1575" t="str">
        <f>VLOOKUP(A1575,'Hospitalisation Details'!$B$2:$L$2347,7,0)</f>
        <v>tier - 1</v>
      </c>
      <c r="O1575" t="str">
        <f>VLOOKUP(A1575,'Hospitalisation Details'!$B$2:$L$2347,8,0)</f>
        <v>tier - 2</v>
      </c>
      <c r="P1575" t="str">
        <f>VLOOKUP(A1575,'Hospitalisation Details'!$B$2:$L$2347,9,0)</f>
        <v>R1012</v>
      </c>
      <c r="Q1575">
        <f>VLOOKUP(A1575,'Hospitalisation Details'!$B$2:$L$2347,11,0)</f>
        <v>40</v>
      </c>
    </row>
    <row r="1576" spans="1:17" ht="15.6" x14ac:dyDescent="0.3">
      <c r="A1576" s="1" t="s">
        <v>796</v>
      </c>
      <c r="B1576" t="str">
        <f>VLOOKUP(A1576,'Customer Names'!$A$2:$E$2336,5,)</f>
        <v xml:space="preserve">  Eric A</v>
      </c>
      <c r="C1576">
        <f>VLOOKUP(A1576,'Medical Examinations'!$B$2:$K$2337,2,)</f>
        <v>19.79</v>
      </c>
      <c r="D1576">
        <f>VLOOKUP(A1576,'Medical Examinations'!$B$2:$K$2337,3,0)</f>
        <v>4.8099999999999996</v>
      </c>
      <c r="E1576" t="str">
        <f>VLOOKUP(A1576,'Medical Examinations'!$B$2:$K$2336,4,0)</f>
        <v>Yes</v>
      </c>
      <c r="F1576" t="str">
        <f>VLOOKUP(A1576,'Medical Examinations'!$B$2:$K$2337,5,0)</f>
        <v>No</v>
      </c>
      <c r="G1576" t="str">
        <f>VLOOKUP(A1576,'Medical Examinations'!$B$2:$K$2337,6,0)</f>
        <v>No</v>
      </c>
      <c r="H1576">
        <f>VLOOKUP(A1576,'Medical Examinations'!$B$2:$K$2337,7,0)</f>
        <v>0</v>
      </c>
      <c r="I1576" t="str">
        <f>VLOOKUP(A1576,'Medical Examinations'!$B$2:$K$2337,8,0)</f>
        <v>No</v>
      </c>
      <c r="J1576" t="str">
        <f>VLOOKUP(A1576,'Medical Examinations'!$B$2:$K$2337,9,0)</f>
        <v>Normal Weight</v>
      </c>
      <c r="K1576" t="str">
        <f>VLOOKUP(A1576,'Medical Examinations'!$B$2:$K$2337,10,0)</f>
        <v>Normal</v>
      </c>
      <c r="L1576" s="14" t="e">
        <f>VLOOKUP(A1576,'Hospitalisation Details'!B1576:L3921,10,0)</f>
        <v>#N/A</v>
      </c>
      <c r="M1576">
        <f>VLOOKUP(A1576,'Hospitalisation Details'!$B$2:$L$2347,6,0)</f>
        <v>6374.16</v>
      </c>
      <c r="N1576" t="str">
        <f>VLOOKUP(A1576,'Hospitalisation Details'!$B$2:$L$2347,7,0)</f>
        <v>tier - 2</v>
      </c>
      <c r="O1576" t="str">
        <f>VLOOKUP(A1576,'Hospitalisation Details'!$B$2:$L$2347,8,0)</f>
        <v>tier - 2</v>
      </c>
      <c r="P1576" t="str">
        <f>VLOOKUP(A1576,'Hospitalisation Details'!$B$2:$L$2347,9,0)</f>
        <v>R1013</v>
      </c>
      <c r="Q1576">
        <f>VLOOKUP(A1576,'Hospitalisation Details'!$B$2:$L$2347,11,0)</f>
        <v>46</v>
      </c>
    </row>
    <row r="1577" spans="1:17" ht="15.6" x14ac:dyDescent="0.3">
      <c r="A1577" s="1" t="s">
        <v>795</v>
      </c>
      <c r="B1577" t="str">
        <f>VLOOKUP(A1577,'Customer Names'!$A$2:$E$2336,5,)</f>
        <v xml:space="preserve">  Cathi</v>
      </c>
      <c r="C1577">
        <f>VLOOKUP(A1577,'Medical Examinations'!$B$2:$K$2337,2,)</f>
        <v>40.564999999999998</v>
      </c>
      <c r="D1577">
        <f>VLOOKUP(A1577,'Medical Examinations'!$B$2:$K$2337,3,0)</f>
        <v>5.66</v>
      </c>
      <c r="E1577" t="str">
        <f>VLOOKUP(A1577,'Medical Examinations'!$B$2:$K$2336,4,0)</f>
        <v>No</v>
      </c>
      <c r="F1577" t="str">
        <f>VLOOKUP(A1577,'Medical Examinations'!$B$2:$K$2337,5,0)</f>
        <v>No</v>
      </c>
      <c r="G1577" t="str">
        <f>VLOOKUP(A1577,'Medical Examinations'!$B$2:$K$2337,6,0)</f>
        <v>No</v>
      </c>
      <c r="H1577">
        <f>VLOOKUP(A1577,'Medical Examinations'!$B$2:$K$2337,7,0)</f>
        <v>1</v>
      </c>
      <c r="I1577" t="str">
        <f>VLOOKUP(A1577,'Medical Examinations'!$B$2:$K$2337,8,0)</f>
        <v>No</v>
      </c>
      <c r="J1577" t="str">
        <f>VLOOKUP(A1577,'Medical Examinations'!$B$2:$K$2337,9,0)</f>
        <v>Obesity</v>
      </c>
      <c r="K1577" t="str">
        <f>VLOOKUP(A1577,'Medical Examinations'!$B$2:$K$2337,10,0)</f>
        <v>Normal</v>
      </c>
      <c r="L1577" s="14" t="e">
        <f>VLOOKUP(A1577,'Hospitalisation Details'!B1577:L3922,10,0)</f>
        <v>#N/A</v>
      </c>
      <c r="M1577">
        <f>VLOOKUP(A1577,'Hospitalisation Details'!$B$2:$L$2347,6,0)</f>
        <v>6373.56</v>
      </c>
      <c r="N1577" t="str">
        <f>VLOOKUP(A1577,'Hospitalisation Details'!$B$2:$L$2347,7,0)</f>
        <v>tier - 2</v>
      </c>
      <c r="O1577" t="str">
        <f>VLOOKUP(A1577,'Hospitalisation Details'!$B$2:$L$2347,8,0)</f>
        <v>tier - 1</v>
      </c>
      <c r="P1577" t="str">
        <f>VLOOKUP(A1577,'Hospitalisation Details'!$B$2:$L$2347,9,0)</f>
        <v>R1012</v>
      </c>
      <c r="Q1577">
        <f>VLOOKUP(A1577,'Hospitalisation Details'!$B$2:$L$2347,11,0)</f>
        <v>38</v>
      </c>
    </row>
    <row r="1578" spans="1:17" ht="15.6" x14ac:dyDescent="0.3">
      <c r="A1578" s="1" t="s">
        <v>794</v>
      </c>
      <c r="B1578" t="str">
        <f>VLOOKUP(A1578,'Customer Names'!$A$2:$E$2336,5,)</f>
        <v xml:space="preserve">  Alex M</v>
      </c>
      <c r="C1578">
        <f>VLOOKUP(A1578,'Medical Examinations'!$B$2:$K$2337,2,)</f>
        <v>18.03</v>
      </c>
      <c r="D1578">
        <f>VLOOKUP(A1578,'Medical Examinations'!$B$2:$K$2337,3,0)</f>
        <v>10.66</v>
      </c>
      <c r="E1578" t="str">
        <f>VLOOKUP(A1578,'Medical Examinations'!$B$2:$K$2336,4,0)</f>
        <v>Yes</v>
      </c>
      <c r="F1578" t="str">
        <f>VLOOKUP(A1578,'Medical Examinations'!$B$2:$K$2337,5,0)</f>
        <v>No</v>
      </c>
      <c r="G1578" t="str">
        <f>VLOOKUP(A1578,'Medical Examinations'!$B$2:$K$2337,6,0)</f>
        <v>No</v>
      </c>
      <c r="H1578">
        <f>VLOOKUP(A1578,'Medical Examinations'!$B$2:$K$2337,7,0)</f>
        <v>2</v>
      </c>
      <c r="I1578" t="str">
        <f>VLOOKUP(A1578,'Medical Examinations'!$B$2:$K$2337,8,0)</f>
        <v>No</v>
      </c>
      <c r="J1578" t="str">
        <f>VLOOKUP(A1578,'Medical Examinations'!$B$2:$K$2337,9,0)</f>
        <v>Underweight</v>
      </c>
      <c r="K1578" t="str">
        <f>VLOOKUP(A1578,'Medical Examinations'!$B$2:$K$2337,10,0)</f>
        <v>Diabetes</v>
      </c>
      <c r="L1578" s="14" t="e">
        <f>VLOOKUP(A1578,'Hospitalisation Details'!B1578:L3923,10,0)</f>
        <v>#N/A</v>
      </c>
      <c r="M1578">
        <f>VLOOKUP(A1578,'Hospitalisation Details'!$B$2:$L$2347,6,0)</f>
        <v>6367.31</v>
      </c>
      <c r="N1578" t="str">
        <f>VLOOKUP(A1578,'Hospitalisation Details'!$B$2:$L$2347,7,0)</f>
        <v>tier - 2</v>
      </c>
      <c r="O1578" t="str">
        <f>VLOOKUP(A1578,'Hospitalisation Details'!$B$2:$L$2347,8,0)</f>
        <v>tier - 1</v>
      </c>
      <c r="P1578" t="str">
        <f>VLOOKUP(A1578,'Hospitalisation Details'!$B$2:$L$2347,9,0)</f>
        <v>R1013</v>
      </c>
      <c r="Q1578">
        <f>VLOOKUP(A1578,'Hospitalisation Details'!$B$2:$L$2347,11,0)</f>
        <v>52</v>
      </c>
    </row>
    <row r="1579" spans="1:17" ht="15.6" x14ac:dyDescent="0.3">
      <c r="A1579" s="1" t="s">
        <v>793</v>
      </c>
      <c r="B1579" t="str">
        <f>VLOOKUP(A1579,'Customer Names'!$A$2:$E$2336,5,)</f>
        <v xml:space="preserve">  Liang</v>
      </c>
      <c r="C1579">
        <f>VLOOKUP(A1579,'Medical Examinations'!$B$2:$K$2337,2,)</f>
        <v>34.65</v>
      </c>
      <c r="D1579">
        <f>VLOOKUP(A1579,'Medical Examinations'!$B$2:$K$2337,3,0)</f>
        <v>5.98</v>
      </c>
      <c r="E1579" t="str">
        <f>VLOOKUP(A1579,'Medical Examinations'!$B$2:$K$2336,4,0)</f>
        <v>Yes</v>
      </c>
      <c r="F1579" t="str">
        <f>VLOOKUP(A1579,'Medical Examinations'!$B$2:$K$2337,5,0)</f>
        <v>No</v>
      </c>
      <c r="G1579" t="str">
        <f>VLOOKUP(A1579,'Medical Examinations'!$B$2:$K$2337,6,0)</f>
        <v>No</v>
      </c>
      <c r="H1579">
        <f>VLOOKUP(A1579,'Medical Examinations'!$B$2:$K$2337,7,0)</f>
        <v>0</v>
      </c>
      <c r="I1579" t="str">
        <f>VLOOKUP(A1579,'Medical Examinations'!$B$2:$K$2337,8,0)</f>
        <v>No</v>
      </c>
      <c r="J1579" t="str">
        <f>VLOOKUP(A1579,'Medical Examinations'!$B$2:$K$2337,9,0)</f>
        <v>Obesity</v>
      </c>
      <c r="K1579" t="str">
        <f>VLOOKUP(A1579,'Medical Examinations'!$B$2:$K$2337,10,0)</f>
        <v>Prediabetes</v>
      </c>
      <c r="L1579" s="14" t="e">
        <f>VLOOKUP(A1579,'Hospitalisation Details'!B1579:L3924,10,0)</f>
        <v>#N/A</v>
      </c>
      <c r="M1579">
        <f>VLOOKUP(A1579,'Hospitalisation Details'!$B$2:$L$2347,6,0)</f>
        <v>6361.47</v>
      </c>
      <c r="N1579" t="str">
        <f>VLOOKUP(A1579,'Hospitalisation Details'!$B$2:$L$2347,7,0)</f>
        <v>tier - 2</v>
      </c>
      <c r="O1579" t="str">
        <f>VLOOKUP(A1579,'Hospitalisation Details'!$B$2:$L$2347,8,0)</f>
        <v>tier - 3</v>
      </c>
      <c r="P1579" t="str">
        <f>VLOOKUP(A1579,'Hospitalisation Details'!$B$2:$L$2347,9,0)</f>
        <v>R1021</v>
      </c>
      <c r="Q1579">
        <f>VLOOKUP(A1579,'Hospitalisation Details'!$B$2:$L$2347,11,0)</f>
        <v>26</v>
      </c>
    </row>
    <row r="1580" spans="1:17" ht="15.6" x14ac:dyDescent="0.3">
      <c r="A1580" s="1" t="s">
        <v>792</v>
      </c>
      <c r="B1580" t="str">
        <f>VLOOKUP(A1580,'Customer Names'!$A$2:$E$2336,5,)</f>
        <v xml:space="preserve">  Lexy</v>
      </c>
      <c r="C1580">
        <f>VLOOKUP(A1580,'Medical Examinations'!$B$2:$K$2337,2,)</f>
        <v>42.94</v>
      </c>
      <c r="D1580">
        <f>VLOOKUP(A1580,'Medical Examinations'!$B$2:$K$2337,3,0)</f>
        <v>4.34</v>
      </c>
      <c r="E1580" t="str">
        <f>VLOOKUP(A1580,'Medical Examinations'!$B$2:$K$2336,4,0)</f>
        <v>No</v>
      </c>
      <c r="F1580" t="str">
        <f>VLOOKUP(A1580,'Medical Examinations'!$B$2:$K$2337,5,0)</f>
        <v>No</v>
      </c>
      <c r="G1580" t="str">
        <f>VLOOKUP(A1580,'Medical Examinations'!$B$2:$K$2337,6,0)</f>
        <v>No</v>
      </c>
      <c r="H1580">
        <f>VLOOKUP(A1580,'Medical Examinations'!$B$2:$K$2337,7,0)</f>
        <v>0</v>
      </c>
      <c r="I1580" t="str">
        <f>VLOOKUP(A1580,'Medical Examinations'!$B$2:$K$2337,8,0)</f>
        <v>No</v>
      </c>
      <c r="J1580" t="str">
        <f>VLOOKUP(A1580,'Medical Examinations'!$B$2:$K$2337,9,0)</f>
        <v>Obesity</v>
      </c>
      <c r="K1580" t="str">
        <f>VLOOKUP(A1580,'Medical Examinations'!$B$2:$K$2337,10,0)</f>
        <v>Normal</v>
      </c>
      <c r="L1580" s="14" t="e">
        <f>VLOOKUP(A1580,'Hospitalisation Details'!B1580:L3925,10,0)</f>
        <v>#N/A</v>
      </c>
      <c r="M1580">
        <f>VLOOKUP(A1580,'Hospitalisation Details'!$B$2:$L$2347,6,0)</f>
        <v>6360.99</v>
      </c>
      <c r="N1580" t="str">
        <f>VLOOKUP(A1580,'Hospitalisation Details'!$B$2:$L$2347,7,0)</f>
        <v>tier - 2</v>
      </c>
      <c r="O1580" t="str">
        <f>VLOOKUP(A1580,'Hospitalisation Details'!$B$2:$L$2347,8,0)</f>
        <v>tier - 2</v>
      </c>
      <c r="P1580" t="str">
        <f>VLOOKUP(A1580,'Hospitalisation Details'!$B$2:$L$2347,9,0)</f>
        <v>R1012</v>
      </c>
      <c r="Q1580">
        <f>VLOOKUP(A1580,'Hospitalisation Details'!$B$2:$L$2347,11,0)</f>
        <v>33</v>
      </c>
    </row>
    <row r="1581" spans="1:17" ht="15.6" x14ac:dyDescent="0.3">
      <c r="A1581" s="1" t="s">
        <v>791</v>
      </c>
      <c r="B1581" t="str">
        <f>VLOOKUP(A1581,'Customer Names'!$A$2:$E$2336,5,)</f>
        <v xml:space="preserve">  Michael</v>
      </c>
      <c r="C1581">
        <f>VLOOKUP(A1581,'Medical Examinations'!$B$2:$K$2337,2,)</f>
        <v>31.254999999999999</v>
      </c>
      <c r="D1581">
        <f>VLOOKUP(A1581,'Medical Examinations'!$B$2:$K$2337,3,0)</f>
        <v>5.17</v>
      </c>
      <c r="E1581" t="str">
        <f>VLOOKUP(A1581,'Medical Examinations'!$B$2:$K$2336,4,0)</f>
        <v>No</v>
      </c>
      <c r="F1581" t="str">
        <f>VLOOKUP(A1581,'Medical Examinations'!$B$2:$K$2337,5,0)</f>
        <v>No</v>
      </c>
      <c r="G1581" t="str">
        <f>VLOOKUP(A1581,'Medical Examinations'!$B$2:$K$2337,6,0)</f>
        <v>No</v>
      </c>
      <c r="H1581">
        <f>VLOOKUP(A1581,'Medical Examinations'!$B$2:$K$2337,7,0)</f>
        <v>0</v>
      </c>
      <c r="I1581" t="str">
        <f>VLOOKUP(A1581,'Medical Examinations'!$B$2:$K$2337,8,0)</f>
        <v>No</v>
      </c>
      <c r="J1581" t="str">
        <f>VLOOKUP(A1581,'Medical Examinations'!$B$2:$K$2337,9,0)</f>
        <v>Obesity</v>
      </c>
      <c r="K1581" t="str">
        <f>VLOOKUP(A1581,'Medical Examinations'!$B$2:$K$2337,10,0)</f>
        <v>Normal</v>
      </c>
      <c r="L1581" s="14" t="e">
        <f>VLOOKUP(A1581,'Hospitalisation Details'!B1581:L3926,10,0)</f>
        <v>#N/A</v>
      </c>
      <c r="M1581">
        <f>VLOOKUP(A1581,'Hospitalisation Details'!$B$2:$L$2347,6,0)</f>
        <v>6358.78</v>
      </c>
      <c r="N1581" t="str">
        <f>VLOOKUP(A1581,'Hospitalisation Details'!$B$2:$L$2347,7,0)</f>
        <v>tier - 2</v>
      </c>
      <c r="O1581" t="str">
        <f>VLOOKUP(A1581,'Hospitalisation Details'!$B$2:$L$2347,8,0)</f>
        <v>tier - 1</v>
      </c>
      <c r="P1581" t="str">
        <f>VLOOKUP(A1581,'Hospitalisation Details'!$B$2:$L$2347,9,0)</f>
        <v>R1012</v>
      </c>
      <c r="Q1581">
        <f>VLOOKUP(A1581,'Hospitalisation Details'!$B$2:$L$2347,11,0)</f>
        <v>42</v>
      </c>
    </row>
    <row r="1582" spans="1:17" ht="15.6" x14ac:dyDescent="0.3">
      <c r="A1582" s="1" t="s">
        <v>790</v>
      </c>
      <c r="B1582" t="str">
        <f>VLOOKUP(A1582,'Customer Names'!$A$2:$E$2336,5,)</f>
        <v xml:space="preserve">  Samuel L</v>
      </c>
      <c r="C1582">
        <f>VLOOKUP(A1582,'Medical Examinations'!$B$2:$K$2337,2,)</f>
        <v>45.43</v>
      </c>
      <c r="D1582">
        <f>VLOOKUP(A1582,'Medical Examinations'!$B$2:$K$2337,3,0)</f>
        <v>4.2300000000000004</v>
      </c>
      <c r="E1582" t="str">
        <f>VLOOKUP(A1582,'Medical Examinations'!$B$2:$K$2336,4,0)</f>
        <v>Yes</v>
      </c>
      <c r="F1582" t="str">
        <f>VLOOKUP(A1582,'Medical Examinations'!$B$2:$K$2337,5,0)</f>
        <v>No</v>
      </c>
      <c r="G1582" t="str">
        <f>VLOOKUP(A1582,'Medical Examinations'!$B$2:$K$2337,6,0)</f>
        <v>Yes</v>
      </c>
      <c r="H1582">
        <f>VLOOKUP(A1582,'Medical Examinations'!$B$2:$K$2337,7,0)</f>
        <v>1</v>
      </c>
      <c r="I1582" t="str">
        <f>VLOOKUP(A1582,'Medical Examinations'!$B$2:$K$2337,8,0)</f>
        <v>No</v>
      </c>
      <c r="J1582" t="str">
        <f>VLOOKUP(A1582,'Medical Examinations'!$B$2:$K$2337,9,0)</f>
        <v>Obesity</v>
      </c>
      <c r="K1582" t="str">
        <f>VLOOKUP(A1582,'Medical Examinations'!$B$2:$K$2337,10,0)</f>
        <v>Normal</v>
      </c>
      <c r="L1582" s="14" t="e">
        <f>VLOOKUP(A1582,'Hospitalisation Details'!B1582:L3927,10,0)</f>
        <v>#N/A</v>
      </c>
      <c r="M1582">
        <f>VLOOKUP(A1582,'Hospitalisation Details'!$B$2:$L$2347,6,0)</f>
        <v>6356.27</v>
      </c>
      <c r="N1582" t="str">
        <f>VLOOKUP(A1582,'Hospitalisation Details'!$B$2:$L$2347,7,0)</f>
        <v>tier - 3</v>
      </c>
      <c r="O1582" t="str">
        <f>VLOOKUP(A1582,'Hospitalisation Details'!$B$2:$L$2347,8,0)</f>
        <v>tier - 2</v>
      </c>
      <c r="P1582" t="str">
        <f>VLOOKUP(A1582,'Hospitalisation Details'!$B$2:$L$2347,9,0)</f>
        <v>R1013</v>
      </c>
      <c r="Q1582">
        <f>VLOOKUP(A1582,'Hospitalisation Details'!$B$2:$L$2347,11,0)</f>
        <v>39</v>
      </c>
    </row>
    <row r="1583" spans="1:17" ht="15.6" x14ac:dyDescent="0.3">
      <c r="A1583" s="1" t="s">
        <v>789</v>
      </c>
      <c r="B1583" t="str">
        <f>VLOOKUP(A1583,'Customer Names'!$A$2:$E$2336,5,)</f>
        <v xml:space="preserve">  Spencer A</v>
      </c>
      <c r="C1583">
        <f>VLOOKUP(A1583,'Medical Examinations'!$B$2:$K$2337,2,)</f>
        <v>32.340000000000003</v>
      </c>
      <c r="D1583">
        <f>VLOOKUP(A1583,'Medical Examinations'!$B$2:$K$2337,3,0)</f>
        <v>4.88</v>
      </c>
      <c r="E1583" t="str">
        <f>VLOOKUP(A1583,'Medical Examinations'!$B$2:$K$2336,4,0)</f>
        <v>Yes</v>
      </c>
      <c r="F1583" t="str">
        <f>VLOOKUP(A1583,'Medical Examinations'!$B$2:$K$2337,5,0)</f>
        <v>No</v>
      </c>
      <c r="G1583" t="str">
        <f>VLOOKUP(A1583,'Medical Examinations'!$B$2:$K$2337,6,0)</f>
        <v>Yes</v>
      </c>
      <c r="H1583">
        <f>VLOOKUP(A1583,'Medical Examinations'!$B$2:$K$2337,7,0)</f>
        <v>1</v>
      </c>
      <c r="I1583" t="str">
        <f>VLOOKUP(A1583,'Medical Examinations'!$B$2:$K$2337,8,0)</f>
        <v>No</v>
      </c>
      <c r="J1583" t="str">
        <f>VLOOKUP(A1583,'Medical Examinations'!$B$2:$K$2337,9,0)</f>
        <v>Obesity</v>
      </c>
      <c r="K1583" t="str">
        <f>VLOOKUP(A1583,'Medical Examinations'!$B$2:$K$2337,10,0)</f>
        <v>Normal</v>
      </c>
      <c r="L1583" s="14" t="e">
        <f>VLOOKUP(A1583,'Hospitalisation Details'!B1583:L3928,10,0)</f>
        <v>#N/A</v>
      </c>
      <c r="M1583">
        <f>VLOOKUP(A1583,'Hospitalisation Details'!$B$2:$L$2347,6,0)</f>
        <v>6338.08</v>
      </c>
      <c r="N1583" t="str">
        <f>VLOOKUP(A1583,'Hospitalisation Details'!$B$2:$L$2347,7,0)</f>
        <v>tier - 2</v>
      </c>
      <c r="O1583" t="str">
        <f>VLOOKUP(A1583,'Hospitalisation Details'!$B$2:$L$2347,8,0)</f>
        <v>tier - 1</v>
      </c>
      <c r="P1583" t="str">
        <f>VLOOKUP(A1583,'Hospitalisation Details'!$B$2:$L$2347,9,0)</f>
        <v>R1013</v>
      </c>
      <c r="Q1583">
        <f>VLOOKUP(A1583,'Hospitalisation Details'!$B$2:$L$2347,11,0)</f>
        <v>39</v>
      </c>
    </row>
    <row r="1584" spans="1:17" ht="15.6" x14ac:dyDescent="0.3">
      <c r="A1584" s="1" t="s">
        <v>788</v>
      </c>
      <c r="B1584" t="str">
        <f>VLOOKUP(A1584,'Customer Names'!$A$2:$E$2336,5,)</f>
        <v xml:space="preserve">  Rochelle</v>
      </c>
      <c r="C1584">
        <f>VLOOKUP(A1584,'Medical Examinations'!$B$2:$K$2337,2,)</f>
        <v>25.46</v>
      </c>
      <c r="D1584">
        <f>VLOOKUP(A1584,'Medical Examinations'!$B$2:$K$2337,3,0)</f>
        <v>9.7100000000000009</v>
      </c>
      <c r="E1584" t="str">
        <f>VLOOKUP(A1584,'Medical Examinations'!$B$2:$K$2336,4,0)</f>
        <v>Yes</v>
      </c>
      <c r="F1584" t="str">
        <f>VLOOKUP(A1584,'Medical Examinations'!$B$2:$K$2337,5,0)</f>
        <v>No</v>
      </c>
      <c r="G1584" t="str">
        <f>VLOOKUP(A1584,'Medical Examinations'!$B$2:$K$2337,6,0)</f>
        <v>No</v>
      </c>
      <c r="H1584">
        <f>VLOOKUP(A1584,'Medical Examinations'!$B$2:$K$2337,7,0)</f>
        <v>1</v>
      </c>
      <c r="I1584" t="str">
        <f>VLOOKUP(A1584,'Medical Examinations'!$B$2:$K$2337,8,0)</f>
        <v>No</v>
      </c>
      <c r="J1584" t="str">
        <f>VLOOKUP(A1584,'Medical Examinations'!$B$2:$K$2337,9,0)</f>
        <v>Overweight</v>
      </c>
      <c r="K1584" t="str">
        <f>VLOOKUP(A1584,'Medical Examinations'!$B$2:$K$2337,10,0)</f>
        <v>Diabetes</v>
      </c>
      <c r="L1584" s="14" t="e">
        <f>VLOOKUP(A1584,'Hospitalisation Details'!B1584:L3929,10,0)</f>
        <v>#N/A</v>
      </c>
      <c r="M1584">
        <f>VLOOKUP(A1584,'Hospitalisation Details'!$B$2:$L$2347,6,0)</f>
        <v>6335.64</v>
      </c>
      <c r="N1584" t="str">
        <f>VLOOKUP(A1584,'Hospitalisation Details'!$B$2:$L$2347,7,0)</f>
        <v>tier - 2</v>
      </c>
      <c r="O1584" t="str">
        <f>VLOOKUP(A1584,'Hospitalisation Details'!$B$2:$L$2347,8,0)</f>
        <v>tier - 2</v>
      </c>
      <c r="P1584" t="str">
        <f>VLOOKUP(A1584,'Hospitalisation Details'!$B$2:$L$2347,9,0)</f>
        <v>R1013</v>
      </c>
      <c r="Q1584">
        <f>VLOOKUP(A1584,'Hospitalisation Details'!$B$2:$L$2347,11,0)</f>
        <v>36</v>
      </c>
    </row>
    <row r="1585" spans="1:17" ht="15.6" x14ac:dyDescent="0.3">
      <c r="A1585" s="1" t="s">
        <v>787</v>
      </c>
      <c r="B1585" t="str">
        <f>VLOOKUP(A1585,'Customer Names'!$A$2:$E$2336,5,)</f>
        <v xml:space="preserve">  Paula</v>
      </c>
      <c r="C1585">
        <f>VLOOKUP(A1585,'Medical Examinations'!$B$2:$K$2337,2,)</f>
        <v>37.145000000000003</v>
      </c>
      <c r="D1585">
        <f>VLOOKUP(A1585,'Medical Examinations'!$B$2:$K$2337,3,0)</f>
        <v>5.32</v>
      </c>
      <c r="E1585" t="str">
        <f>VLOOKUP(A1585,'Medical Examinations'!$B$2:$K$2336,4,0)</f>
        <v>No</v>
      </c>
      <c r="F1585" t="str">
        <f>VLOOKUP(A1585,'Medical Examinations'!$B$2:$K$2337,5,0)</f>
        <v>No</v>
      </c>
      <c r="G1585" t="str">
        <f>VLOOKUP(A1585,'Medical Examinations'!$B$2:$K$2337,6,0)</f>
        <v>No</v>
      </c>
      <c r="H1585">
        <f>VLOOKUP(A1585,'Medical Examinations'!$B$2:$K$2337,7,0)</f>
        <v>0</v>
      </c>
      <c r="I1585" t="str">
        <f>VLOOKUP(A1585,'Medical Examinations'!$B$2:$K$2337,8,0)</f>
        <v>No</v>
      </c>
      <c r="J1585" t="str">
        <f>VLOOKUP(A1585,'Medical Examinations'!$B$2:$K$2337,9,0)</f>
        <v>Obesity</v>
      </c>
      <c r="K1585" t="str">
        <f>VLOOKUP(A1585,'Medical Examinations'!$B$2:$K$2337,10,0)</f>
        <v>Normal</v>
      </c>
      <c r="L1585" s="14" t="e">
        <f>VLOOKUP(A1585,'Hospitalisation Details'!B1585:L3930,10,0)</f>
        <v>#N/A</v>
      </c>
      <c r="M1585">
        <f>VLOOKUP(A1585,'Hospitalisation Details'!$B$2:$L$2347,6,0)</f>
        <v>6334.34</v>
      </c>
      <c r="N1585" t="str">
        <f>VLOOKUP(A1585,'Hospitalisation Details'!$B$2:$L$2347,7,0)</f>
        <v>tier - 2</v>
      </c>
      <c r="O1585" t="str">
        <f>VLOOKUP(A1585,'Hospitalisation Details'!$B$2:$L$2347,8,0)</f>
        <v>tier - 2</v>
      </c>
      <c r="P1585" t="str">
        <f>VLOOKUP(A1585,'Hospitalisation Details'!$B$2:$L$2347,9,0)</f>
        <v>R1024</v>
      </c>
      <c r="Q1585">
        <f>VLOOKUP(A1585,'Hospitalisation Details'!$B$2:$L$2347,11,0)</f>
        <v>32</v>
      </c>
    </row>
    <row r="1586" spans="1:17" ht="15.6" x14ac:dyDescent="0.3">
      <c r="A1586" s="1" t="s">
        <v>786</v>
      </c>
      <c r="B1586" t="str">
        <f>VLOOKUP(A1586,'Customer Names'!$A$2:$E$2336,5,)</f>
        <v xml:space="preserve">  Madeline E</v>
      </c>
      <c r="C1586">
        <f>VLOOKUP(A1586,'Medical Examinations'!$B$2:$K$2337,2,)</f>
        <v>30.8</v>
      </c>
      <c r="D1586">
        <f>VLOOKUP(A1586,'Medical Examinations'!$B$2:$K$2337,3,0)</f>
        <v>5.83</v>
      </c>
      <c r="E1586" t="str">
        <f>VLOOKUP(A1586,'Medical Examinations'!$B$2:$K$2336,4,0)</f>
        <v>Yes</v>
      </c>
      <c r="F1586" t="str">
        <f>VLOOKUP(A1586,'Medical Examinations'!$B$2:$K$2337,5,0)</f>
        <v>No</v>
      </c>
      <c r="G1586" t="str">
        <f>VLOOKUP(A1586,'Medical Examinations'!$B$2:$K$2337,6,0)</f>
        <v>No</v>
      </c>
      <c r="H1586">
        <f>VLOOKUP(A1586,'Medical Examinations'!$B$2:$K$2337,7,0)</f>
        <v>0</v>
      </c>
      <c r="I1586" t="str">
        <f>VLOOKUP(A1586,'Medical Examinations'!$B$2:$K$2337,8,0)</f>
        <v>No</v>
      </c>
      <c r="J1586" t="str">
        <f>VLOOKUP(A1586,'Medical Examinations'!$B$2:$K$2337,9,0)</f>
        <v>Obesity</v>
      </c>
      <c r="K1586" t="str">
        <f>VLOOKUP(A1586,'Medical Examinations'!$B$2:$K$2337,10,0)</f>
        <v>Prediabetes</v>
      </c>
      <c r="L1586" s="14" t="e">
        <f>VLOOKUP(A1586,'Hospitalisation Details'!B1586:L3931,10,0)</f>
        <v>#N/A</v>
      </c>
      <c r="M1586">
        <f>VLOOKUP(A1586,'Hospitalisation Details'!$B$2:$L$2347,6,0)</f>
        <v>6313.76</v>
      </c>
      <c r="N1586" t="str">
        <f>VLOOKUP(A1586,'Hospitalisation Details'!$B$2:$L$2347,7,0)</f>
        <v>tier - 2</v>
      </c>
      <c r="O1586" t="str">
        <f>VLOOKUP(A1586,'Hospitalisation Details'!$B$2:$L$2347,8,0)</f>
        <v>tier - 1</v>
      </c>
      <c r="P1586" t="str">
        <f>VLOOKUP(A1586,'Hospitalisation Details'!$B$2:$L$2347,9,0)</f>
        <v>R1013</v>
      </c>
      <c r="Q1586">
        <f>VLOOKUP(A1586,'Hospitalisation Details'!$B$2:$L$2347,11,0)</f>
        <v>37</v>
      </c>
    </row>
    <row r="1587" spans="1:17" ht="15.6" x14ac:dyDescent="0.3">
      <c r="A1587" s="1" t="s">
        <v>785</v>
      </c>
      <c r="B1587" t="str">
        <f>VLOOKUP(A1587,'Customer Names'!$A$2:$E$2336,5,)</f>
        <v xml:space="preserve">  Maria Isabel</v>
      </c>
      <c r="C1587">
        <f>VLOOKUP(A1587,'Medical Examinations'!$B$2:$K$2337,2,)</f>
        <v>29.5</v>
      </c>
      <c r="D1587">
        <f>VLOOKUP(A1587,'Medical Examinations'!$B$2:$K$2337,3,0)</f>
        <v>5.54</v>
      </c>
      <c r="E1587" t="str">
        <f>VLOOKUP(A1587,'Medical Examinations'!$B$2:$K$2336,4,0)</f>
        <v>Yes</v>
      </c>
      <c r="F1587" t="str">
        <f>VLOOKUP(A1587,'Medical Examinations'!$B$2:$K$2337,5,0)</f>
        <v>No</v>
      </c>
      <c r="G1587" t="str">
        <f>VLOOKUP(A1587,'Medical Examinations'!$B$2:$K$2337,6,0)</f>
        <v>No</v>
      </c>
      <c r="H1587">
        <f>VLOOKUP(A1587,'Medical Examinations'!$B$2:$K$2337,7,0)</f>
        <v>0</v>
      </c>
      <c r="I1587" t="str">
        <f>VLOOKUP(A1587,'Medical Examinations'!$B$2:$K$2337,8,0)</f>
        <v>No</v>
      </c>
      <c r="J1587" t="str">
        <f>VLOOKUP(A1587,'Medical Examinations'!$B$2:$K$2337,9,0)</f>
        <v>Overweight</v>
      </c>
      <c r="K1587" t="str">
        <f>VLOOKUP(A1587,'Medical Examinations'!$B$2:$K$2337,10,0)</f>
        <v>Normal</v>
      </c>
      <c r="L1587" s="14" t="e">
        <f>VLOOKUP(A1587,'Hospitalisation Details'!B1587:L3932,10,0)</f>
        <v>#N/A</v>
      </c>
      <c r="M1587">
        <f>VLOOKUP(A1587,'Hospitalisation Details'!$B$2:$L$2347,6,0)</f>
        <v>6311.95</v>
      </c>
      <c r="N1587" t="str">
        <f>VLOOKUP(A1587,'Hospitalisation Details'!$B$2:$L$2347,7,0)</f>
        <v>tier - 2</v>
      </c>
      <c r="O1587" t="str">
        <f>VLOOKUP(A1587,'Hospitalisation Details'!$B$2:$L$2347,8,0)</f>
        <v>tier - 1</v>
      </c>
      <c r="P1587" t="str">
        <f>VLOOKUP(A1587,'Hospitalisation Details'!$B$2:$L$2347,9,0)</f>
        <v>R1011</v>
      </c>
      <c r="Q1587">
        <f>VLOOKUP(A1587,'Hospitalisation Details'!$B$2:$L$2347,11,0)</f>
        <v>37</v>
      </c>
    </row>
    <row r="1588" spans="1:17" ht="15.6" x14ac:dyDescent="0.3">
      <c r="A1588" s="1" t="s">
        <v>784</v>
      </c>
      <c r="B1588" t="str">
        <f>VLOOKUP(A1588,'Customer Names'!$A$2:$E$2336,5,)</f>
        <v xml:space="preserve">  Arthur M</v>
      </c>
      <c r="C1588">
        <f>VLOOKUP(A1588,'Medical Examinations'!$B$2:$K$2337,2,)</f>
        <v>43.39</v>
      </c>
      <c r="D1588">
        <f>VLOOKUP(A1588,'Medical Examinations'!$B$2:$K$2337,3,0)</f>
        <v>5.85</v>
      </c>
      <c r="E1588" t="str">
        <f>VLOOKUP(A1588,'Medical Examinations'!$B$2:$K$2336,4,0)</f>
        <v>No</v>
      </c>
      <c r="F1588" t="str">
        <f>VLOOKUP(A1588,'Medical Examinations'!$B$2:$K$2337,5,0)</f>
        <v>yes</v>
      </c>
      <c r="G1588" t="str">
        <f>VLOOKUP(A1588,'Medical Examinations'!$B$2:$K$2337,6,0)</f>
        <v>No</v>
      </c>
      <c r="H1588">
        <f>VLOOKUP(A1588,'Medical Examinations'!$B$2:$K$2337,7,0)</f>
        <v>1</v>
      </c>
      <c r="I1588" t="str">
        <f>VLOOKUP(A1588,'Medical Examinations'!$B$2:$K$2337,8,0)</f>
        <v>No</v>
      </c>
      <c r="J1588" t="str">
        <f>VLOOKUP(A1588,'Medical Examinations'!$B$2:$K$2337,9,0)</f>
        <v>Obesity</v>
      </c>
      <c r="K1588" t="str">
        <f>VLOOKUP(A1588,'Medical Examinations'!$B$2:$K$2337,10,0)</f>
        <v>Prediabetes</v>
      </c>
      <c r="L1588" s="14" t="e">
        <f>VLOOKUP(A1588,'Hospitalisation Details'!B1588:L3933,10,0)</f>
        <v>#N/A</v>
      </c>
      <c r="M1588">
        <f>VLOOKUP(A1588,'Hospitalisation Details'!$B$2:$L$2347,6,0)</f>
        <v>6311.11</v>
      </c>
      <c r="N1588" t="str">
        <f>VLOOKUP(A1588,'Hospitalisation Details'!$B$2:$L$2347,7,0)</f>
        <v>tier - 2</v>
      </c>
      <c r="O1588" t="str">
        <f>VLOOKUP(A1588,'Hospitalisation Details'!$B$2:$L$2347,8,0)</f>
        <v>tier - 2</v>
      </c>
      <c r="P1588" t="str">
        <f>VLOOKUP(A1588,'Hospitalisation Details'!$B$2:$L$2347,9,0)</f>
        <v>R1011</v>
      </c>
      <c r="Q1588">
        <f>VLOOKUP(A1588,'Hospitalisation Details'!$B$2:$L$2347,11,0)</f>
        <v>18</v>
      </c>
    </row>
    <row r="1589" spans="1:17" ht="15.6" x14ac:dyDescent="0.3">
      <c r="A1589" s="1" t="s">
        <v>783</v>
      </c>
      <c r="B1589" t="str">
        <f>VLOOKUP(A1589,'Customer Names'!$A$2:$E$2336,5,)</f>
        <v xml:space="preserve">  Joseph R</v>
      </c>
      <c r="C1589">
        <f>VLOOKUP(A1589,'Medical Examinations'!$B$2:$K$2337,2,)</f>
        <v>15.08</v>
      </c>
      <c r="D1589">
        <f>VLOOKUP(A1589,'Medical Examinations'!$B$2:$K$2337,3,0)</f>
        <v>4.8499999999999996</v>
      </c>
      <c r="E1589" t="str">
        <f>VLOOKUP(A1589,'Medical Examinations'!$B$2:$K$2336,4,0)</f>
        <v>Yes</v>
      </c>
      <c r="F1589" t="str">
        <f>VLOOKUP(A1589,'Medical Examinations'!$B$2:$K$2337,5,0)</f>
        <v>No</v>
      </c>
      <c r="G1589" t="str">
        <f>VLOOKUP(A1589,'Medical Examinations'!$B$2:$K$2337,6,0)</f>
        <v>Yes</v>
      </c>
      <c r="H1589">
        <f>VLOOKUP(A1589,'Medical Examinations'!$B$2:$K$2337,7,0)</f>
        <v>1</v>
      </c>
      <c r="I1589" t="str">
        <f>VLOOKUP(A1589,'Medical Examinations'!$B$2:$K$2337,8,0)</f>
        <v>No</v>
      </c>
      <c r="J1589" t="str">
        <f>VLOOKUP(A1589,'Medical Examinations'!$B$2:$K$2337,9,0)</f>
        <v>Underweight</v>
      </c>
      <c r="K1589" t="str">
        <f>VLOOKUP(A1589,'Medical Examinations'!$B$2:$K$2337,10,0)</f>
        <v>Normal</v>
      </c>
      <c r="L1589" s="14" t="e">
        <f>VLOOKUP(A1589,'Hospitalisation Details'!B1589:L3934,10,0)</f>
        <v>#N/A</v>
      </c>
      <c r="M1589">
        <f>VLOOKUP(A1589,'Hospitalisation Details'!$B$2:$L$2347,6,0)</f>
        <v>6305.61</v>
      </c>
      <c r="N1589" t="str">
        <f>VLOOKUP(A1589,'Hospitalisation Details'!$B$2:$L$2347,7,0)</f>
        <v>tier - 2</v>
      </c>
      <c r="O1589" t="str">
        <f>VLOOKUP(A1589,'Hospitalisation Details'!$B$2:$L$2347,8,0)</f>
        <v>tier - 2</v>
      </c>
      <c r="P1589" t="str">
        <f>VLOOKUP(A1589,'Hospitalisation Details'!$B$2:$L$2347,9,0)</f>
        <v>R1012</v>
      </c>
      <c r="Q1589">
        <f>VLOOKUP(A1589,'Hospitalisation Details'!$B$2:$L$2347,11,0)</f>
        <v>53</v>
      </c>
    </row>
    <row r="1590" spans="1:17" ht="15.6" x14ac:dyDescent="0.3">
      <c r="A1590" s="1" t="s">
        <v>782</v>
      </c>
      <c r="B1590" t="str">
        <f>VLOOKUP(A1590,'Customer Names'!$A$2:$E$2336,5,)</f>
        <v xml:space="preserve">  Sachiko</v>
      </c>
      <c r="C1590">
        <f>VLOOKUP(A1590,'Medical Examinations'!$B$2:$K$2337,2,)</f>
        <v>20.48</v>
      </c>
      <c r="D1590">
        <f>VLOOKUP(A1590,'Medical Examinations'!$B$2:$K$2337,3,0)</f>
        <v>11.09</v>
      </c>
      <c r="E1590" t="str">
        <f>VLOOKUP(A1590,'Medical Examinations'!$B$2:$K$2336,4,0)</f>
        <v>No</v>
      </c>
      <c r="F1590" t="str">
        <f>VLOOKUP(A1590,'Medical Examinations'!$B$2:$K$2337,5,0)</f>
        <v>No</v>
      </c>
      <c r="G1590" t="str">
        <f>VLOOKUP(A1590,'Medical Examinations'!$B$2:$K$2337,6,0)</f>
        <v>No</v>
      </c>
      <c r="H1590">
        <f>VLOOKUP(A1590,'Medical Examinations'!$B$2:$K$2337,7,0)</f>
        <v>0</v>
      </c>
      <c r="I1590" t="str">
        <f>VLOOKUP(A1590,'Medical Examinations'!$B$2:$K$2337,8,0)</f>
        <v>No</v>
      </c>
      <c r="J1590" t="str">
        <f>VLOOKUP(A1590,'Medical Examinations'!$B$2:$K$2337,9,0)</f>
        <v>Normal Weight</v>
      </c>
      <c r="K1590" t="str">
        <f>VLOOKUP(A1590,'Medical Examinations'!$B$2:$K$2337,10,0)</f>
        <v>Diabetes</v>
      </c>
      <c r="L1590" s="14" t="e">
        <f>VLOOKUP(A1590,'Hospitalisation Details'!B1590:L3935,10,0)</f>
        <v>#N/A</v>
      </c>
      <c r="M1590">
        <f>VLOOKUP(A1590,'Hospitalisation Details'!$B$2:$L$2347,6,0)</f>
        <v>6302.23</v>
      </c>
      <c r="N1590" t="str">
        <f>VLOOKUP(A1590,'Hospitalisation Details'!$B$2:$L$2347,7,0)</f>
        <v>tier - 2</v>
      </c>
      <c r="O1590" t="str">
        <f>VLOOKUP(A1590,'Hospitalisation Details'!$B$2:$L$2347,8,0)</f>
        <v>tier - 1</v>
      </c>
      <c r="P1590" t="str">
        <f>VLOOKUP(A1590,'Hospitalisation Details'!$B$2:$L$2347,9,0)</f>
        <v>R1013</v>
      </c>
      <c r="Q1590">
        <f>VLOOKUP(A1590,'Hospitalisation Details'!$B$2:$L$2347,11,0)</f>
        <v>48</v>
      </c>
    </row>
    <row r="1591" spans="1:17" ht="15.6" x14ac:dyDescent="0.3">
      <c r="A1591" s="1" t="s">
        <v>781</v>
      </c>
      <c r="B1591" t="str">
        <f>VLOOKUP(A1591,'Customer Names'!$A$2:$E$2336,5,)</f>
        <v xml:space="preserve">  Christopher</v>
      </c>
      <c r="C1591">
        <f>VLOOKUP(A1591,'Medical Examinations'!$B$2:$K$2337,2,)</f>
        <v>34.450000000000003</v>
      </c>
      <c r="D1591">
        <f>VLOOKUP(A1591,'Medical Examinations'!$B$2:$K$2337,3,0)</f>
        <v>5.58</v>
      </c>
      <c r="E1591" t="str">
        <f>VLOOKUP(A1591,'Medical Examinations'!$B$2:$K$2336,4,0)</f>
        <v>Yes</v>
      </c>
      <c r="F1591" t="str">
        <f>VLOOKUP(A1591,'Medical Examinations'!$B$2:$K$2337,5,0)</f>
        <v>No</v>
      </c>
      <c r="G1591" t="str">
        <f>VLOOKUP(A1591,'Medical Examinations'!$B$2:$K$2337,6,0)</f>
        <v>No</v>
      </c>
      <c r="H1591">
        <f>VLOOKUP(A1591,'Medical Examinations'!$B$2:$K$2337,7,0)</f>
        <v>0</v>
      </c>
      <c r="I1591" t="str">
        <f>VLOOKUP(A1591,'Medical Examinations'!$B$2:$K$2337,8,0)</f>
        <v>No</v>
      </c>
      <c r="J1591" t="str">
        <f>VLOOKUP(A1591,'Medical Examinations'!$B$2:$K$2337,9,0)</f>
        <v>Obesity</v>
      </c>
      <c r="K1591" t="str">
        <f>VLOOKUP(A1591,'Medical Examinations'!$B$2:$K$2337,10,0)</f>
        <v>Normal</v>
      </c>
      <c r="L1591" s="14" t="e">
        <f>VLOOKUP(A1591,'Hospitalisation Details'!B1591:L3936,10,0)</f>
        <v>#N/A</v>
      </c>
      <c r="M1591">
        <f>VLOOKUP(A1591,'Hospitalisation Details'!$B$2:$L$2347,6,0)</f>
        <v>6293.63</v>
      </c>
      <c r="N1591" t="str">
        <f>VLOOKUP(A1591,'Hospitalisation Details'!$B$2:$L$2347,7,0)</f>
        <v>tier - 2</v>
      </c>
      <c r="O1591" t="str">
        <f>VLOOKUP(A1591,'Hospitalisation Details'!$B$2:$L$2347,8,0)</f>
        <v>tier - 3</v>
      </c>
      <c r="P1591" t="str">
        <f>VLOOKUP(A1591,'Hospitalisation Details'!$B$2:$L$2347,9,0)</f>
        <v>R1021</v>
      </c>
      <c r="Q1591">
        <f>VLOOKUP(A1591,'Hospitalisation Details'!$B$2:$L$2347,11,0)</f>
        <v>26</v>
      </c>
    </row>
    <row r="1592" spans="1:17" ht="15.6" x14ac:dyDescent="0.3">
      <c r="A1592" s="1" t="s">
        <v>780</v>
      </c>
      <c r="B1592" t="str">
        <f>VLOOKUP(A1592,'Customer Names'!$A$2:$E$2336,5,)</f>
        <v xml:space="preserve">  Joseph</v>
      </c>
      <c r="C1592">
        <f>VLOOKUP(A1592,'Medical Examinations'!$B$2:$K$2337,2,)</f>
        <v>34.21</v>
      </c>
      <c r="D1592">
        <f>VLOOKUP(A1592,'Medical Examinations'!$B$2:$K$2337,3,0)</f>
        <v>9.7200000000000006</v>
      </c>
      <c r="E1592" t="str">
        <f>VLOOKUP(A1592,'Medical Examinations'!$B$2:$K$2336,4,0)</f>
        <v>Yes</v>
      </c>
      <c r="F1592" t="str">
        <f>VLOOKUP(A1592,'Medical Examinations'!$B$2:$K$2337,5,0)</f>
        <v>No</v>
      </c>
      <c r="G1592" t="str">
        <f>VLOOKUP(A1592,'Medical Examinations'!$B$2:$K$2337,6,0)</f>
        <v>No</v>
      </c>
      <c r="H1592">
        <f>VLOOKUP(A1592,'Medical Examinations'!$B$2:$K$2337,7,0)</f>
        <v>0</v>
      </c>
      <c r="I1592" t="str">
        <f>VLOOKUP(A1592,'Medical Examinations'!$B$2:$K$2337,8,0)</f>
        <v>No</v>
      </c>
      <c r="J1592" t="str">
        <f>VLOOKUP(A1592,'Medical Examinations'!$B$2:$K$2337,9,0)</f>
        <v>Obesity</v>
      </c>
      <c r="K1592" t="str">
        <f>VLOOKUP(A1592,'Medical Examinations'!$B$2:$K$2337,10,0)</f>
        <v>Diabetes</v>
      </c>
      <c r="L1592" s="14" t="e">
        <f>VLOOKUP(A1592,'Hospitalisation Details'!B1592:L3937,10,0)</f>
        <v>#N/A</v>
      </c>
      <c r="M1592">
        <f>VLOOKUP(A1592,'Hospitalisation Details'!$B$2:$L$2347,6,0)</f>
        <v>6289.75</v>
      </c>
      <c r="N1592" t="str">
        <f>VLOOKUP(A1592,'Hospitalisation Details'!$B$2:$L$2347,7,0)</f>
        <v>tier - 2</v>
      </c>
      <c r="O1592" t="str">
        <f>VLOOKUP(A1592,'Hospitalisation Details'!$B$2:$L$2347,8,0)</f>
        <v>tier - 3</v>
      </c>
      <c r="P1592" t="str">
        <f>VLOOKUP(A1592,'Hospitalisation Details'!$B$2:$L$2347,9,0)</f>
        <v>R1013</v>
      </c>
      <c r="Q1592">
        <f>VLOOKUP(A1592,'Hospitalisation Details'!$B$2:$L$2347,11,0)</f>
        <v>41</v>
      </c>
    </row>
    <row r="1593" spans="1:17" ht="15.6" x14ac:dyDescent="0.3">
      <c r="A1593" s="1" t="s">
        <v>779</v>
      </c>
      <c r="B1593" t="str">
        <f>VLOOKUP(A1593,'Customer Names'!$A$2:$E$2336,5,)</f>
        <v xml:space="preserve">  Lawrence</v>
      </c>
      <c r="C1593">
        <f>VLOOKUP(A1593,'Medical Examinations'!$B$2:$K$2337,2,)</f>
        <v>28.8</v>
      </c>
      <c r="D1593">
        <f>VLOOKUP(A1593,'Medical Examinations'!$B$2:$K$2337,3,0)</f>
        <v>11.41</v>
      </c>
      <c r="E1593" t="str">
        <f>VLOOKUP(A1593,'Medical Examinations'!$B$2:$K$2336,4,0)</f>
        <v>Yes</v>
      </c>
      <c r="F1593" t="str">
        <f>VLOOKUP(A1593,'Medical Examinations'!$B$2:$K$2337,5,0)</f>
        <v>No</v>
      </c>
      <c r="G1593" t="str">
        <f>VLOOKUP(A1593,'Medical Examinations'!$B$2:$K$2337,6,0)</f>
        <v>No</v>
      </c>
      <c r="H1593">
        <f>VLOOKUP(A1593,'Medical Examinations'!$B$2:$K$2337,7,0)</f>
        <v>0</v>
      </c>
      <c r="I1593" t="str">
        <f>VLOOKUP(A1593,'Medical Examinations'!$B$2:$K$2337,8,0)</f>
        <v>No</v>
      </c>
      <c r="J1593" t="str">
        <f>VLOOKUP(A1593,'Medical Examinations'!$B$2:$K$2337,9,0)</f>
        <v>Overweight</v>
      </c>
      <c r="K1593" t="str">
        <f>VLOOKUP(A1593,'Medical Examinations'!$B$2:$K$2337,10,0)</f>
        <v>Diabetes</v>
      </c>
      <c r="L1593" s="14" t="e">
        <f>VLOOKUP(A1593,'Hospitalisation Details'!B1593:L3938,10,0)</f>
        <v>#N/A</v>
      </c>
      <c r="M1593">
        <f>VLOOKUP(A1593,'Hospitalisation Details'!$B$2:$L$2347,6,0)</f>
        <v>6282.24</v>
      </c>
      <c r="N1593" t="str">
        <f>VLOOKUP(A1593,'Hospitalisation Details'!$B$2:$L$2347,7,0)</f>
        <v>tier - 2</v>
      </c>
      <c r="O1593" t="str">
        <f>VLOOKUP(A1593,'Hospitalisation Details'!$B$2:$L$2347,8,0)</f>
        <v>tier - 1</v>
      </c>
      <c r="P1593" t="str">
        <f>VLOOKUP(A1593,'Hospitalisation Details'!$B$2:$L$2347,9,0)</f>
        <v>R1011</v>
      </c>
      <c r="Q1593">
        <f>VLOOKUP(A1593,'Hospitalisation Details'!$B$2:$L$2347,11,0)</f>
        <v>41</v>
      </c>
    </row>
    <row r="1594" spans="1:17" ht="15.6" x14ac:dyDescent="0.3">
      <c r="A1594" s="1" t="s">
        <v>778</v>
      </c>
      <c r="B1594" t="str">
        <f>VLOOKUP(A1594,'Customer Names'!$A$2:$E$2336,5,)</f>
        <v xml:space="preserve">  Katie</v>
      </c>
      <c r="C1594">
        <f>VLOOKUP(A1594,'Medical Examinations'!$B$2:$K$2337,2,)</f>
        <v>31.74</v>
      </c>
      <c r="D1594">
        <f>VLOOKUP(A1594,'Medical Examinations'!$B$2:$K$2337,3,0)</f>
        <v>4.46</v>
      </c>
      <c r="E1594" t="str">
        <f>VLOOKUP(A1594,'Medical Examinations'!$B$2:$K$2336,4,0)</f>
        <v>No</v>
      </c>
      <c r="F1594" t="str">
        <f>VLOOKUP(A1594,'Medical Examinations'!$B$2:$K$2337,5,0)</f>
        <v>No</v>
      </c>
      <c r="G1594" t="str">
        <f>VLOOKUP(A1594,'Medical Examinations'!$B$2:$K$2337,6,0)</f>
        <v>Yes</v>
      </c>
      <c r="H1594">
        <f>VLOOKUP(A1594,'Medical Examinations'!$B$2:$K$2337,7,0)</f>
        <v>1</v>
      </c>
      <c r="I1594" t="str">
        <f>VLOOKUP(A1594,'Medical Examinations'!$B$2:$K$2337,8,0)</f>
        <v>No</v>
      </c>
      <c r="J1594" t="str">
        <f>VLOOKUP(A1594,'Medical Examinations'!$B$2:$K$2337,9,0)</f>
        <v>Obesity</v>
      </c>
      <c r="K1594" t="str">
        <f>VLOOKUP(A1594,'Medical Examinations'!$B$2:$K$2337,10,0)</f>
        <v>Normal</v>
      </c>
      <c r="L1594" s="14" t="e">
        <f>VLOOKUP(A1594,'Hospitalisation Details'!B1594:L3939,10,0)</f>
        <v>#N/A</v>
      </c>
      <c r="M1594">
        <f>VLOOKUP(A1594,'Hospitalisation Details'!$B$2:$L$2347,6,0)</f>
        <v>6276.3</v>
      </c>
      <c r="N1594" t="str">
        <f>VLOOKUP(A1594,'Hospitalisation Details'!$B$2:$L$2347,7,0)</f>
        <v>tier - 2</v>
      </c>
      <c r="O1594" t="str">
        <f>VLOOKUP(A1594,'Hospitalisation Details'!$B$2:$L$2347,8,0)</f>
        <v>tier - 1</v>
      </c>
      <c r="P1594" t="str">
        <f>VLOOKUP(A1594,'Hospitalisation Details'!$B$2:$L$2347,9,0)</f>
        <v>R1025</v>
      </c>
      <c r="Q1594">
        <f>VLOOKUP(A1594,'Hospitalisation Details'!$B$2:$L$2347,11,0)</f>
        <v>29</v>
      </c>
    </row>
    <row r="1595" spans="1:17" ht="15.6" x14ac:dyDescent="0.3">
      <c r="A1595" s="1" t="s">
        <v>777</v>
      </c>
      <c r="B1595" t="str">
        <f>VLOOKUP(A1595,'Customer Names'!$A$2:$E$2336,5,)</f>
        <v xml:space="preserve">  Ruben</v>
      </c>
      <c r="C1595">
        <f>VLOOKUP(A1595,'Medical Examinations'!$B$2:$K$2337,2,)</f>
        <v>21.78</v>
      </c>
      <c r="D1595">
        <f>VLOOKUP(A1595,'Medical Examinations'!$B$2:$K$2337,3,0)</f>
        <v>9.31</v>
      </c>
      <c r="E1595" t="str">
        <f>VLOOKUP(A1595,'Medical Examinations'!$B$2:$K$2336,4,0)</f>
        <v>Yes</v>
      </c>
      <c r="F1595" t="str">
        <f>VLOOKUP(A1595,'Medical Examinations'!$B$2:$K$2337,5,0)</f>
        <v>No</v>
      </c>
      <c r="G1595" t="str">
        <f>VLOOKUP(A1595,'Medical Examinations'!$B$2:$K$2337,6,0)</f>
        <v>No</v>
      </c>
      <c r="H1595">
        <f>VLOOKUP(A1595,'Medical Examinations'!$B$2:$K$2337,7,0)</f>
        <v>0</v>
      </c>
      <c r="I1595" t="str">
        <f>VLOOKUP(A1595,'Medical Examinations'!$B$2:$K$2337,8,0)</f>
        <v>No</v>
      </c>
      <c r="J1595" t="str">
        <f>VLOOKUP(A1595,'Medical Examinations'!$B$2:$K$2337,9,0)</f>
        <v>Normal Weight</v>
      </c>
      <c r="K1595" t="str">
        <f>VLOOKUP(A1595,'Medical Examinations'!$B$2:$K$2337,10,0)</f>
        <v>Diabetes</v>
      </c>
      <c r="L1595" s="14" t="e">
        <f>VLOOKUP(A1595,'Hospitalisation Details'!B1595:L3940,10,0)</f>
        <v>#N/A</v>
      </c>
      <c r="M1595">
        <f>VLOOKUP(A1595,'Hospitalisation Details'!$B$2:$L$2347,6,0)</f>
        <v>6272.48</v>
      </c>
      <c r="N1595" t="str">
        <f>VLOOKUP(A1595,'Hospitalisation Details'!$B$2:$L$2347,7,0)</f>
        <v>tier - 1</v>
      </c>
      <c r="O1595" t="str">
        <f>VLOOKUP(A1595,'Hospitalisation Details'!$B$2:$L$2347,8,0)</f>
        <v>tier - 3</v>
      </c>
      <c r="P1595" t="str">
        <f>VLOOKUP(A1595,'Hospitalisation Details'!$B$2:$L$2347,9,0)</f>
        <v>R1013</v>
      </c>
      <c r="Q1595">
        <f>VLOOKUP(A1595,'Hospitalisation Details'!$B$2:$L$2347,11,0)</f>
        <v>41</v>
      </c>
    </row>
    <row r="1596" spans="1:17" ht="15.6" x14ac:dyDescent="0.3">
      <c r="A1596" s="1" t="s">
        <v>776</v>
      </c>
      <c r="B1596" t="str">
        <f>VLOOKUP(A1596,'Customer Names'!$A$2:$E$2336,5,)</f>
        <v xml:space="preserve">  Sarah</v>
      </c>
      <c r="C1596">
        <f>VLOOKUP(A1596,'Medical Examinations'!$B$2:$K$2337,2,)</f>
        <v>23.75</v>
      </c>
      <c r="D1596">
        <f>VLOOKUP(A1596,'Medical Examinations'!$B$2:$K$2337,3,0)</f>
        <v>5.03</v>
      </c>
      <c r="E1596" t="str">
        <f>VLOOKUP(A1596,'Medical Examinations'!$B$2:$K$2336,4,0)</f>
        <v>No</v>
      </c>
      <c r="F1596" t="str">
        <f>VLOOKUP(A1596,'Medical Examinations'!$B$2:$K$2337,5,0)</f>
        <v>No</v>
      </c>
      <c r="G1596" t="str">
        <f>VLOOKUP(A1596,'Medical Examinations'!$B$2:$K$2337,6,0)</f>
        <v>No</v>
      </c>
      <c r="H1596">
        <f>VLOOKUP(A1596,'Medical Examinations'!$B$2:$K$2337,7,0)</f>
        <v>1</v>
      </c>
      <c r="I1596" t="str">
        <f>VLOOKUP(A1596,'Medical Examinations'!$B$2:$K$2337,8,0)</f>
        <v>No</v>
      </c>
      <c r="J1596" t="str">
        <f>VLOOKUP(A1596,'Medical Examinations'!$B$2:$K$2337,9,0)</f>
        <v>Normal Weight</v>
      </c>
      <c r="K1596" t="str">
        <f>VLOOKUP(A1596,'Medical Examinations'!$B$2:$K$2337,10,0)</f>
        <v>Normal</v>
      </c>
      <c r="L1596" s="14" t="e">
        <f>VLOOKUP(A1596,'Hospitalisation Details'!B1596:L3941,10,0)</f>
        <v>#N/A</v>
      </c>
      <c r="M1596">
        <f>VLOOKUP(A1596,'Hospitalisation Details'!$B$2:$L$2347,6,0)</f>
        <v>6269.33</v>
      </c>
      <c r="N1596" t="str">
        <f>VLOOKUP(A1596,'Hospitalisation Details'!$B$2:$L$2347,7,0)</f>
        <v>tier - 2</v>
      </c>
      <c r="O1596" t="str">
        <f>VLOOKUP(A1596,'Hospitalisation Details'!$B$2:$L$2347,8,0)</f>
        <v>tier - 1</v>
      </c>
      <c r="P1596" t="str">
        <f>VLOOKUP(A1596,'Hospitalisation Details'!$B$2:$L$2347,9,0)</f>
        <v>R1013</v>
      </c>
      <c r="Q1596">
        <f>VLOOKUP(A1596,'Hospitalisation Details'!$B$2:$L$2347,11,0)</f>
        <v>38</v>
      </c>
    </row>
    <row r="1597" spans="1:17" ht="15.6" x14ac:dyDescent="0.3">
      <c r="A1597" s="1" t="s">
        <v>775</v>
      </c>
      <c r="B1597" t="str">
        <f>VLOOKUP(A1597,'Customer Names'!$A$2:$E$2336,5,)</f>
        <v xml:space="preserve">  Angela R</v>
      </c>
      <c r="C1597">
        <f>VLOOKUP(A1597,'Medical Examinations'!$B$2:$K$2337,2,)</f>
        <v>33.21</v>
      </c>
      <c r="D1597">
        <f>VLOOKUP(A1597,'Medical Examinations'!$B$2:$K$2337,3,0)</f>
        <v>5.07</v>
      </c>
      <c r="E1597" t="str">
        <f>VLOOKUP(A1597,'Medical Examinations'!$B$2:$K$2336,4,0)</f>
        <v>Yes</v>
      </c>
      <c r="F1597" t="str">
        <f>VLOOKUP(A1597,'Medical Examinations'!$B$2:$K$2337,5,0)</f>
        <v>No</v>
      </c>
      <c r="G1597" t="str">
        <f>VLOOKUP(A1597,'Medical Examinations'!$B$2:$K$2337,6,0)</f>
        <v>No</v>
      </c>
      <c r="H1597">
        <f>VLOOKUP(A1597,'Medical Examinations'!$B$2:$K$2337,7,0)</f>
        <v>1</v>
      </c>
      <c r="I1597" t="str">
        <f>VLOOKUP(A1597,'Medical Examinations'!$B$2:$K$2337,8,0)</f>
        <v>No</v>
      </c>
      <c r="J1597" t="str">
        <f>VLOOKUP(A1597,'Medical Examinations'!$B$2:$K$2337,9,0)</f>
        <v>Obesity</v>
      </c>
      <c r="K1597" t="str">
        <f>VLOOKUP(A1597,'Medical Examinations'!$B$2:$K$2337,10,0)</f>
        <v>Normal</v>
      </c>
      <c r="L1597" s="14" t="e">
        <f>VLOOKUP(A1597,'Hospitalisation Details'!B1597:L3942,10,0)</f>
        <v>#N/A</v>
      </c>
      <c r="M1597">
        <f>VLOOKUP(A1597,'Hospitalisation Details'!$B$2:$L$2347,6,0)</f>
        <v>6261.2</v>
      </c>
      <c r="N1597" t="str">
        <f>VLOOKUP(A1597,'Hospitalisation Details'!$B$2:$L$2347,7,0)</f>
        <v>tier - 2</v>
      </c>
      <c r="O1597" t="str">
        <f>VLOOKUP(A1597,'Hospitalisation Details'!$B$2:$L$2347,8,0)</f>
        <v>tier - 1</v>
      </c>
      <c r="P1597" t="str">
        <f>VLOOKUP(A1597,'Hospitalisation Details'!$B$2:$L$2347,9,0)</f>
        <v>R1026</v>
      </c>
      <c r="Q1597">
        <f>VLOOKUP(A1597,'Hospitalisation Details'!$B$2:$L$2347,11,0)</f>
        <v>27</v>
      </c>
    </row>
    <row r="1598" spans="1:17" ht="15.6" x14ac:dyDescent="0.3">
      <c r="A1598" s="1" t="s">
        <v>774</v>
      </c>
      <c r="B1598" t="str">
        <f>VLOOKUP(A1598,'Customer Names'!$A$2:$E$2336,5,)</f>
        <v xml:space="preserve">  Chatham</v>
      </c>
      <c r="C1598">
        <f>VLOOKUP(A1598,'Medical Examinations'!$B$2:$K$2337,2,)</f>
        <v>17.7</v>
      </c>
      <c r="D1598">
        <f>VLOOKUP(A1598,'Medical Examinations'!$B$2:$K$2337,3,0)</f>
        <v>10.42</v>
      </c>
      <c r="E1598" t="str">
        <f>VLOOKUP(A1598,'Medical Examinations'!$B$2:$K$2336,4,0)</f>
        <v>Yes</v>
      </c>
      <c r="F1598" t="str">
        <f>VLOOKUP(A1598,'Medical Examinations'!$B$2:$K$2337,5,0)</f>
        <v>No</v>
      </c>
      <c r="G1598" t="str">
        <f>VLOOKUP(A1598,'Medical Examinations'!$B$2:$K$2337,6,0)</f>
        <v>No</v>
      </c>
      <c r="H1598">
        <f>VLOOKUP(A1598,'Medical Examinations'!$B$2:$K$2337,7,0)</f>
        <v>2</v>
      </c>
      <c r="I1598" t="str">
        <f>VLOOKUP(A1598,'Medical Examinations'!$B$2:$K$2337,8,0)</f>
        <v>No</v>
      </c>
      <c r="J1598" t="str">
        <f>VLOOKUP(A1598,'Medical Examinations'!$B$2:$K$2337,9,0)</f>
        <v>Underweight</v>
      </c>
      <c r="K1598" t="str">
        <f>VLOOKUP(A1598,'Medical Examinations'!$B$2:$K$2337,10,0)</f>
        <v>Diabetes</v>
      </c>
      <c r="L1598" s="14" t="e">
        <f>VLOOKUP(A1598,'Hospitalisation Details'!B1598:L3943,10,0)</f>
        <v>#N/A</v>
      </c>
      <c r="M1598">
        <f>VLOOKUP(A1598,'Hospitalisation Details'!$B$2:$L$2347,6,0)</f>
        <v>6255.38</v>
      </c>
      <c r="N1598" t="str">
        <f>VLOOKUP(A1598,'Hospitalisation Details'!$B$2:$L$2347,7,0)</f>
        <v>tier - 2</v>
      </c>
      <c r="O1598" t="str">
        <f>VLOOKUP(A1598,'Hospitalisation Details'!$B$2:$L$2347,8,0)</f>
        <v>tier - 2</v>
      </c>
      <c r="P1598" t="str">
        <f>VLOOKUP(A1598,'Hospitalisation Details'!$B$2:$L$2347,9,0)</f>
        <v>R1013</v>
      </c>
      <c r="Q1598">
        <f>VLOOKUP(A1598,'Hospitalisation Details'!$B$2:$L$2347,11,0)</f>
        <v>52</v>
      </c>
    </row>
    <row r="1599" spans="1:17" ht="15.6" x14ac:dyDescent="0.3">
      <c r="A1599" s="1" t="s">
        <v>773</v>
      </c>
      <c r="B1599" t="str">
        <f>VLOOKUP(A1599,'Customer Names'!$A$2:$E$2336,5,)</f>
        <v xml:space="preserve">  Derek</v>
      </c>
      <c r="C1599">
        <f>VLOOKUP(A1599,'Medical Examinations'!$B$2:$K$2337,2,)</f>
        <v>17.2</v>
      </c>
      <c r="D1599">
        <f>VLOOKUP(A1599,'Medical Examinations'!$B$2:$K$2337,3,0)</f>
        <v>6.45</v>
      </c>
      <c r="E1599" t="str">
        <f>VLOOKUP(A1599,'Medical Examinations'!$B$2:$K$2336,4,0)</f>
        <v>No</v>
      </c>
      <c r="F1599" t="str">
        <f>VLOOKUP(A1599,'Medical Examinations'!$B$2:$K$2337,5,0)</f>
        <v>No</v>
      </c>
      <c r="G1599" t="str">
        <f>VLOOKUP(A1599,'Medical Examinations'!$B$2:$K$2337,6,0)</f>
        <v>No</v>
      </c>
      <c r="H1599">
        <f>VLOOKUP(A1599,'Medical Examinations'!$B$2:$K$2337,7,0)</f>
        <v>2</v>
      </c>
      <c r="I1599" t="str">
        <f>VLOOKUP(A1599,'Medical Examinations'!$B$2:$K$2337,8,0)</f>
        <v>No</v>
      </c>
      <c r="J1599" t="str">
        <f>VLOOKUP(A1599,'Medical Examinations'!$B$2:$K$2337,9,0)</f>
        <v>Underweight</v>
      </c>
      <c r="K1599" t="str">
        <f>VLOOKUP(A1599,'Medical Examinations'!$B$2:$K$2337,10,0)</f>
        <v>Prediabetes</v>
      </c>
      <c r="L1599" s="14" t="e">
        <f>VLOOKUP(A1599,'Hospitalisation Details'!B1599:L3944,10,0)</f>
        <v>#N/A</v>
      </c>
      <c r="M1599">
        <f>VLOOKUP(A1599,'Hospitalisation Details'!$B$2:$L$2347,6,0)</f>
        <v>6254.13</v>
      </c>
      <c r="N1599" t="str">
        <f>VLOOKUP(A1599,'Hospitalisation Details'!$B$2:$L$2347,7,0)</f>
        <v>tier - 2</v>
      </c>
      <c r="O1599" t="str">
        <f>VLOOKUP(A1599,'Hospitalisation Details'!$B$2:$L$2347,8,0)</f>
        <v>tier - 2</v>
      </c>
      <c r="P1599" t="str">
        <f>VLOOKUP(A1599,'Hospitalisation Details'!$B$2:$L$2347,9,0)</f>
        <v>R1012</v>
      </c>
      <c r="Q1599">
        <f>VLOOKUP(A1599,'Hospitalisation Details'!$B$2:$L$2347,11,0)</f>
        <v>50</v>
      </c>
    </row>
    <row r="1600" spans="1:17" ht="15.6" x14ac:dyDescent="0.3">
      <c r="A1600" s="1" t="s">
        <v>772</v>
      </c>
      <c r="B1600" t="str">
        <f>VLOOKUP(A1600,'Customer Names'!$A$2:$E$2336,5,)</f>
        <v xml:space="preserve">  Kalvin J</v>
      </c>
      <c r="C1600">
        <f>VLOOKUP(A1600,'Medical Examinations'!$B$2:$K$2337,2,)</f>
        <v>19.21</v>
      </c>
      <c r="D1600">
        <f>VLOOKUP(A1600,'Medical Examinations'!$B$2:$K$2337,3,0)</f>
        <v>5.52</v>
      </c>
      <c r="E1600" t="str">
        <f>VLOOKUP(A1600,'Medical Examinations'!$B$2:$K$2336,4,0)</f>
        <v>No</v>
      </c>
      <c r="F1600" t="str">
        <f>VLOOKUP(A1600,'Medical Examinations'!$B$2:$K$2337,5,0)</f>
        <v>No</v>
      </c>
      <c r="G1600" t="str">
        <f>VLOOKUP(A1600,'Medical Examinations'!$B$2:$K$2337,6,0)</f>
        <v>No</v>
      </c>
      <c r="H1600">
        <f>VLOOKUP(A1600,'Medical Examinations'!$B$2:$K$2337,7,0)</f>
        <v>2</v>
      </c>
      <c r="I1600" t="str">
        <f>VLOOKUP(A1600,'Medical Examinations'!$B$2:$K$2337,8,0)</f>
        <v>No</v>
      </c>
      <c r="J1600" t="str">
        <f>VLOOKUP(A1600,'Medical Examinations'!$B$2:$K$2337,9,0)</f>
        <v>Normal Weight</v>
      </c>
      <c r="K1600" t="str">
        <f>VLOOKUP(A1600,'Medical Examinations'!$B$2:$K$2337,10,0)</f>
        <v>Normal</v>
      </c>
      <c r="L1600" s="14" t="e">
        <f>VLOOKUP(A1600,'Hospitalisation Details'!B1600:L3945,10,0)</f>
        <v>#N/A</v>
      </c>
      <c r="M1600">
        <f>VLOOKUP(A1600,'Hospitalisation Details'!$B$2:$L$2347,6,0)</f>
        <v>6253.85</v>
      </c>
      <c r="N1600" t="str">
        <f>VLOOKUP(A1600,'Hospitalisation Details'!$B$2:$L$2347,7,0)</f>
        <v>tier - 2</v>
      </c>
      <c r="O1600" t="str">
        <f>VLOOKUP(A1600,'Hospitalisation Details'!$B$2:$L$2347,8,0)</f>
        <v>tier - 2</v>
      </c>
      <c r="P1600" t="str">
        <f>VLOOKUP(A1600,'Hospitalisation Details'!$B$2:$L$2347,9,0)</f>
        <v>R1013</v>
      </c>
      <c r="Q1600">
        <f>VLOOKUP(A1600,'Hospitalisation Details'!$B$2:$L$2347,11,0)</f>
        <v>50</v>
      </c>
    </row>
    <row r="1601" spans="1:17" ht="15.6" x14ac:dyDescent="0.3">
      <c r="A1601" s="1" t="s">
        <v>771</v>
      </c>
      <c r="B1601" t="str">
        <f>VLOOKUP(A1601,'Customer Names'!$A$2:$E$2336,5,)</f>
        <v xml:space="preserve">  Dave</v>
      </c>
      <c r="C1601">
        <f>VLOOKUP(A1601,'Medical Examinations'!$B$2:$K$2337,2,)</f>
        <v>23.2</v>
      </c>
      <c r="D1601">
        <f>VLOOKUP(A1601,'Medical Examinations'!$B$2:$K$2337,3,0)</f>
        <v>4.41</v>
      </c>
      <c r="E1601" t="str">
        <f>VLOOKUP(A1601,'Medical Examinations'!$B$2:$K$2336,4,0)</f>
        <v>No</v>
      </c>
      <c r="F1601" t="str">
        <f>VLOOKUP(A1601,'Medical Examinations'!$B$2:$K$2337,5,0)</f>
        <v>No</v>
      </c>
      <c r="G1601" t="str">
        <f>VLOOKUP(A1601,'Medical Examinations'!$B$2:$K$2337,6,0)</f>
        <v>Yes</v>
      </c>
      <c r="H1601">
        <f>VLOOKUP(A1601,'Medical Examinations'!$B$2:$K$2337,7,0)</f>
        <v>1</v>
      </c>
      <c r="I1601" t="str">
        <f>VLOOKUP(A1601,'Medical Examinations'!$B$2:$K$2337,8,0)</f>
        <v>No</v>
      </c>
      <c r="J1601" t="str">
        <f>VLOOKUP(A1601,'Medical Examinations'!$B$2:$K$2337,9,0)</f>
        <v>Normal Weight</v>
      </c>
      <c r="K1601" t="str">
        <f>VLOOKUP(A1601,'Medical Examinations'!$B$2:$K$2337,10,0)</f>
        <v>Normal</v>
      </c>
      <c r="L1601" s="14" t="e">
        <f>VLOOKUP(A1601,'Hospitalisation Details'!B1601:L3946,10,0)</f>
        <v>#N/A</v>
      </c>
      <c r="M1601">
        <f>VLOOKUP(A1601,'Hospitalisation Details'!$B$2:$L$2347,6,0)</f>
        <v>6250.44</v>
      </c>
      <c r="N1601" t="str">
        <f>VLOOKUP(A1601,'Hospitalisation Details'!$B$2:$L$2347,7,0)</f>
        <v>tier - 2</v>
      </c>
      <c r="O1601" t="str">
        <f>VLOOKUP(A1601,'Hospitalisation Details'!$B$2:$L$2347,8,0)</f>
        <v>tier - 1</v>
      </c>
      <c r="P1601" t="str">
        <f>VLOOKUP(A1601,'Hospitalisation Details'!$B$2:$L$2347,9,0)</f>
        <v>R1011</v>
      </c>
      <c r="Q1601">
        <f>VLOOKUP(A1601,'Hospitalisation Details'!$B$2:$L$2347,11,0)</f>
        <v>43</v>
      </c>
    </row>
    <row r="1602" spans="1:17" ht="15.6" x14ac:dyDescent="0.3">
      <c r="A1602" s="1" t="s">
        <v>770</v>
      </c>
      <c r="B1602" t="str">
        <f>VLOOKUP(A1602,'Customer Names'!$A$2:$E$2336,5,)</f>
        <v xml:space="preserve">  Barbara G</v>
      </c>
      <c r="C1602">
        <f>VLOOKUP(A1602,'Medical Examinations'!$B$2:$K$2337,2,)</f>
        <v>32.5</v>
      </c>
      <c r="D1602">
        <f>VLOOKUP(A1602,'Medical Examinations'!$B$2:$K$2337,3,0)</f>
        <v>4.6900000000000004</v>
      </c>
      <c r="E1602" t="str">
        <f>VLOOKUP(A1602,'Medical Examinations'!$B$2:$K$2336,4,0)</f>
        <v>Yes</v>
      </c>
      <c r="F1602" t="str">
        <f>VLOOKUP(A1602,'Medical Examinations'!$B$2:$K$2337,5,0)</f>
        <v>No</v>
      </c>
      <c r="G1602" t="str">
        <f>VLOOKUP(A1602,'Medical Examinations'!$B$2:$K$2337,6,0)</f>
        <v>Yes</v>
      </c>
      <c r="H1602">
        <f>VLOOKUP(A1602,'Medical Examinations'!$B$2:$K$2337,7,0)</f>
        <v>1</v>
      </c>
      <c r="I1602" t="str">
        <f>VLOOKUP(A1602,'Medical Examinations'!$B$2:$K$2337,8,0)</f>
        <v>No</v>
      </c>
      <c r="J1602" t="str">
        <f>VLOOKUP(A1602,'Medical Examinations'!$B$2:$K$2337,9,0)</f>
        <v>Obesity</v>
      </c>
      <c r="K1602" t="str">
        <f>VLOOKUP(A1602,'Medical Examinations'!$B$2:$K$2337,10,0)</f>
        <v>Normal</v>
      </c>
      <c r="L1602" s="14" t="e">
        <f>VLOOKUP(A1602,'Hospitalisation Details'!B1602:L3947,10,0)</f>
        <v>#N/A</v>
      </c>
      <c r="M1602">
        <f>VLOOKUP(A1602,'Hospitalisation Details'!$B$2:$L$2347,6,0)</f>
        <v>6238.3</v>
      </c>
      <c r="N1602" t="str">
        <f>VLOOKUP(A1602,'Hospitalisation Details'!$B$2:$L$2347,7,0)</f>
        <v>tier - 2</v>
      </c>
      <c r="O1602" t="str">
        <f>VLOOKUP(A1602,'Hospitalisation Details'!$B$2:$L$2347,8,0)</f>
        <v>tier - 1</v>
      </c>
      <c r="P1602" t="str">
        <f>VLOOKUP(A1602,'Hospitalisation Details'!$B$2:$L$2347,9,0)</f>
        <v>R1011</v>
      </c>
      <c r="Q1602">
        <f>VLOOKUP(A1602,'Hospitalisation Details'!$B$2:$L$2347,11,0)</f>
        <v>39</v>
      </c>
    </row>
    <row r="1603" spans="1:17" ht="15.6" x14ac:dyDescent="0.3">
      <c r="A1603" s="1" t="s">
        <v>769</v>
      </c>
      <c r="B1603" t="str">
        <f>VLOOKUP(A1603,'Customer Names'!$A$2:$E$2336,5,)</f>
        <v xml:space="preserve">  Skylar</v>
      </c>
      <c r="C1603">
        <f>VLOOKUP(A1603,'Medical Examinations'!$B$2:$K$2337,2,)</f>
        <v>20.9</v>
      </c>
      <c r="D1603">
        <f>VLOOKUP(A1603,'Medical Examinations'!$B$2:$K$2337,3,0)</f>
        <v>6.94</v>
      </c>
      <c r="E1603" t="str">
        <f>VLOOKUP(A1603,'Medical Examinations'!$B$2:$K$2336,4,0)</f>
        <v>No</v>
      </c>
      <c r="F1603" t="str">
        <f>VLOOKUP(A1603,'Medical Examinations'!$B$2:$K$2337,5,0)</f>
        <v>No</v>
      </c>
      <c r="G1603" t="str">
        <f>VLOOKUP(A1603,'Medical Examinations'!$B$2:$K$2337,6,0)</f>
        <v>No</v>
      </c>
      <c r="H1603">
        <f>VLOOKUP(A1603,'Medical Examinations'!$B$2:$K$2337,7,0)</f>
        <v>0</v>
      </c>
      <c r="I1603" t="str">
        <f>VLOOKUP(A1603,'Medical Examinations'!$B$2:$K$2337,8,0)</f>
        <v>No</v>
      </c>
      <c r="J1603" t="str">
        <f>VLOOKUP(A1603,'Medical Examinations'!$B$2:$K$2337,9,0)</f>
        <v>Normal Weight</v>
      </c>
      <c r="K1603" t="str">
        <f>VLOOKUP(A1603,'Medical Examinations'!$B$2:$K$2337,10,0)</f>
        <v>Diabetes</v>
      </c>
      <c r="L1603" s="14" t="e">
        <f>VLOOKUP(A1603,'Hospitalisation Details'!B1603:L3948,10,0)</f>
        <v>#N/A</v>
      </c>
      <c r="M1603">
        <f>VLOOKUP(A1603,'Hospitalisation Details'!$B$2:$L$2347,6,0)</f>
        <v>6236.95</v>
      </c>
      <c r="N1603" t="str">
        <f>VLOOKUP(A1603,'Hospitalisation Details'!$B$2:$L$2347,7,0)</f>
        <v>tier - 2</v>
      </c>
      <c r="O1603" t="str">
        <f>VLOOKUP(A1603,'Hospitalisation Details'!$B$2:$L$2347,8,0)</f>
        <v>tier - 2</v>
      </c>
      <c r="P1603" t="str">
        <f>VLOOKUP(A1603,'Hospitalisation Details'!$B$2:$L$2347,9,0)</f>
        <v>R1013</v>
      </c>
      <c r="Q1603">
        <f>VLOOKUP(A1603,'Hospitalisation Details'!$B$2:$L$2347,11,0)</f>
        <v>44</v>
      </c>
    </row>
    <row r="1604" spans="1:17" ht="15.6" x14ac:dyDescent="0.3">
      <c r="A1604" s="1" t="s">
        <v>768</v>
      </c>
      <c r="B1604" t="str">
        <f>VLOOKUP(A1604,'Customer Names'!$A$2:$E$2336,5,)</f>
        <v xml:space="preserve">  Nick</v>
      </c>
      <c r="C1604">
        <f>VLOOKUP(A1604,'Medical Examinations'!$B$2:$K$2337,2,)</f>
        <v>19.11</v>
      </c>
      <c r="D1604">
        <f>VLOOKUP(A1604,'Medical Examinations'!$B$2:$K$2337,3,0)</f>
        <v>4.3499999999999996</v>
      </c>
      <c r="E1604" t="str">
        <f>VLOOKUP(A1604,'Medical Examinations'!$B$2:$K$2336,4,0)</f>
        <v>No</v>
      </c>
      <c r="F1604" t="str">
        <f>VLOOKUP(A1604,'Medical Examinations'!$B$2:$K$2337,5,0)</f>
        <v>No</v>
      </c>
      <c r="G1604" t="str">
        <f>VLOOKUP(A1604,'Medical Examinations'!$B$2:$K$2337,6,0)</f>
        <v>No</v>
      </c>
      <c r="H1604">
        <f>VLOOKUP(A1604,'Medical Examinations'!$B$2:$K$2337,7,0)</f>
        <v>2</v>
      </c>
      <c r="I1604" t="str">
        <f>VLOOKUP(A1604,'Medical Examinations'!$B$2:$K$2337,8,0)</f>
        <v>No</v>
      </c>
      <c r="J1604" t="str">
        <f>VLOOKUP(A1604,'Medical Examinations'!$B$2:$K$2337,9,0)</f>
        <v>Normal Weight</v>
      </c>
      <c r="K1604" t="str">
        <f>VLOOKUP(A1604,'Medical Examinations'!$B$2:$K$2337,10,0)</f>
        <v>Normal</v>
      </c>
      <c r="L1604" s="14" t="e">
        <f>VLOOKUP(A1604,'Hospitalisation Details'!B1604:L3949,10,0)</f>
        <v>#N/A</v>
      </c>
      <c r="M1604">
        <f>VLOOKUP(A1604,'Hospitalisation Details'!$B$2:$L$2347,6,0)</f>
        <v>6219.93</v>
      </c>
      <c r="N1604" t="str">
        <f>VLOOKUP(A1604,'Hospitalisation Details'!$B$2:$L$2347,7,0)</f>
        <v>tier - 2</v>
      </c>
      <c r="O1604" t="str">
        <f>VLOOKUP(A1604,'Hospitalisation Details'!$B$2:$L$2347,8,0)</f>
        <v>tier - 2</v>
      </c>
      <c r="P1604" t="str">
        <f>VLOOKUP(A1604,'Hospitalisation Details'!$B$2:$L$2347,9,0)</f>
        <v>R1013</v>
      </c>
      <c r="Q1604">
        <f>VLOOKUP(A1604,'Hospitalisation Details'!$B$2:$L$2347,11,0)</f>
        <v>50</v>
      </c>
    </row>
    <row r="1605" spans="1:17" ht="15.6" x14ac:dyDescent="0.3">
      <c r="A1605" s="1" t="s">
        <v>767</v>
      </c>
      <c r="B1605" t="str">
        <f>VLOOKUP(A1605,'Customer Names'!$A$2:$E$2336,5,)</f>
        <v xml:space="preserve">  Sunny S</v>
      </c>
      <c r="C1605">
        <f>VLOOKUP(A1605,'Medical Examinations'!$B$2:$K$2337,2,)</f>
        <v>31.17</v>
      </c>
      <c r="D1605">
        <f>VLOOKUP(A1605,'Medical Examinations'!$B$2:$K$2337,3,0)</f>
        <v>5.28</v>
      </c>
      <c r="E1605" t="str">
        <f>VLOOKUP(A1605,'Medical Examinations'!$B$2:$K$2336,4,0)</f>
        <v>No</v>
      </c>
      <c r="F1605" t="str">
        <f>VLOOKUP(A1605,'Medical Examinations'!$B$2:$K$2337,5,0)</f>
        <v>No</v>
      </c>
      <c r="G1605" t="str">
        <f>VLOOKUP(A1605,'Medical Examinations'!$B$2:$K$2337,6,0)</f>
        <v>No</v>
      </c>
      <c r="H1605">
        <f>VLOOKUP(A1605,'Medical Examinations'!$B$2:$K$2337,7,0)</f>
        <v>1</v>
      </c>
      <c r="I1605" t="str">
        <f>VLOOKUP(A1605,'Medical Examinations'!$B$2:$K$2337,8,0)</f>
        <v>No</v>
      </c>
      <c r="J1605" t="str">
        <f>VLOOKUP(A1605,'Medical Examinations'!$B$2:$K$2337,9,0)</f>
        <v>Obesity</v>
      </c>
      <c r="K1605" t="str">
        <f>VLOOKUP(A1605,'Medical Examinations'!$B$2:$K$2337,10,0)</f>
        <v>Normal</v>
      </c>
      <c r="L1605" s="14" t="e">
        <f>VLOOKUP(A1605,'Hospitalisation Details'!B1605:L3950,10,0)</f>
        <v>#N/A</v>
      </c>
      <c r="M1605">
        <f>VLOOKUP(A1605,'Hospitalisation Details'!$B$2:$L$2347,6,0)</f>
        <v>6208.5</v>
      </c>
      <c r="N1605" t="str">
        <f>VLOOKUP(A1605,'Hospitalisation Details'!$B$2:$L$2347,7,0)</f>
        <v>tier - 2</v>
      </c>
      <c r="O1605" t="str">
        <f>VLOOKUP(A1605,'Hospitalisation Details'!$B$2:$L$2347,8,0)</f>
        <v>tier - 1</v>
      </c>
      <c r="P1605" t="str">
        <f>VLOOKUP(A1605,'Hospitalisation Details'!$B$2:$L$2347,9,0)</f>
        <v>R1021</v>
      </c>
      <c r="Q1605">
        <f>VLOOKUP(A1605,'Hospitalisation Details'!$B$2:$L$2347,11,0)</f>
        <v>30</v>
      </c>
    </row>
    <row r="1606" spans="1:17" ht="15.6" x14ac:dyDescent="0.3">
      <c r="A1606" s="1" t="s">
        <v>766</v>
      </c>
      <c r="B1606" t="str">
        <f>VLOOKUP(A1606,'Customer Names'!$A$2:$E$2336,5,)</f>
        <v xml:space="preserve">  Anne-Marie</v>
      </c>
      <c r="C1606">
        <f>VLOOKUP(A1606,'Medical Examinations'!$B$2:$K$2337,2,)</f>
        <v>36.08</v>
      </c>
      <c r="D1606">
        <f>VLOOKUP(A1606,'Medical Examinations'!$B$2:$K$2337,3,0)</f>
        <v>4.29</v>
      </c>
      <c r="E1606" t="str">
        <f>VLOOKUP(A1606,'Medical Examinations'!$B$2:$K$2336,4,0)</f>
        <v>No</v>
      </c>
      <c r="F1606" t="str">
        <f>VLOOKUP(A1606,'Medical Examinations'!$B$2:$K$2337,5,0)</f>
        <v>No</v>
      </c>
      <c r="G1606" t="str">
        <f>VLOOKUP(A1606,'Medical Examinations'!$B$2:$K$2337,6,0)</f>
        <v>No</v>
      </c>
      <c r="H1606">
        <f>VLOOKUP(A1606,'Medical Examinations'!$B$2:$K$2337,7,0)</f>
        <v>0</v>
      </c>
      <c r="I1606" t="str">
        <f>VLOOKUP(A1606,'Medical Examinations'!$B$2:$K$2337,8,0)</f>
        <v>No</v>
      </c>
      <c r="J1606" t="str">
        <f>VLOOKUP(A1606,'Medical Examinations'!$B$2:$K$2337,9,0)</f>
        <v>Obesity</v>
      </c>
      <c r="K1606" t="str">
        <f>VLOOKUP(A1606,'Medical Examinations'!$B$2:$K$2337,10,0)</f>
        <v>Normal</v>
      </c>
      <c r="L1606" s="14" t="e">
        <f>VLOOKUP(A1606,'Hospitalisation Details'!B1606:L3951,10,0)</f>
        <v>#N/A</v>
      </c>
      <c r="M1606">
        <f>VLOOKUP(A1606,'Hospitalisation Details'!$B$2:$L$2347,6,0)</f>
        <v>6207.26</v>
      </c>
      <c r="N1606" t="str">
        <f>VLOOKUP(A1606,'Hospitalisation Details'!$B$2:$L$2347,7,0)</f>
        <v>tier - 2</v>
      </c>
      <c r="O1606" t="str">
        <f>VLOOKUP(A1606,'Hospitalisation Details'!$B$2:$L$2347,8,0)</f>
        <v>tier - 2</v>
      </c>
      <c r="P1606" t="str">
        <f>VLOOKUP(A1606,'Hospitalisation Details'!$B$2:$L$2347,9,0)</f>
        <v>R1026</v>
      </c>
      <c r="Q1606">
        <f>VLOOKUP(A1606,'Hospitalisation Details'!$B$2:$L$2347,11,0)</f>
        <v>23</v>
      </c>
    </row>
    <row r="1607" spans="1:17" ht="15.6" x14ac:dyDescent="0.3">
      <c r="A1607" s="1" t="s">
        <v>765</v>
      </c>
      <c r="B1607" t="str">
        <f>VLOOKUP(A1607,'Customer Names'!$A$2:$E$2336,5,)</f>
        <v xml:space="preserve">  Nicholas</v>
      </c>
      <c r="C1607">
        <f>VLOOKUP(A1607,'Medical Examinations'!$B$2:$K$2337,2,)</f>
        <v>28.024999999999999</v>
      </c>
      <c r="D1607">
        <f>VLOOKUP(A1607,'Medical Examinations'!$B$2:$K$2337,3,0)</f>
        <v>5.69</v>
      </c>
      <c r="E1607" t="str">
        <f>VLOOKUP(A1607,'Medical Examinations'!$B$2:$K$2336,4,0)</f>
        <v>Yes</v>
      </c>
      <c r="F1607" t="str">
        <f>VLOOKUP(A1607,'Medical Examinations'!$B$2:$K$2337,5,0)</f>
        <v>No</v>
      </c>
      <c r="G1607" t="str">
        <f>VLOOKUP(A1607,'Medical Examinations'!$B$2:$K$2337,6,0)</f>
        <v>No</v>
      </c>
      <c r="H1607">
        <f>VLOOKUP(A1607,'Medical Examinations'!$B$2:$K$2337,7,0)</f>
        <v>0</v>
      </c>
      <c r="I1607" t="str">
        <f>VLOOKUP(A1607,'Medical Examinations'!$B$2:$K$2337,8,0)</f>
        <v>No</v>
      </c>
      <c r="J1607" t="str">
        <f>VLOOKUP(A1607,'Medical Examinations'!$B$2:$K$2337,9,0)</f>
        <v>Overweight</v>
      </c>
      <c r="K1607" t="str">
        <f>VLOOKUP(A1607,'Medical Examinations'!$B$2:$K$2337,10,0)</f>
        <v>Normal</v>
      </c>
      <c r="L1607" s="14" t="e">
        <f>VLOOKUP(A1607,'Hospitalisation Details'!B1607:L3952,10,0)</f>
        <v>#N/A</v>
      </c>
      <c r="M1607">
        <f>VLOOKUP(A1607,'Hospitalisation Details'!$B$2:$L$2347,6,0)</f>
        <v>6203.9</v>
      </c>
      <c r="N1607" t="str">
        <f>VLOOKUP(A1607,'Hospitalisation Details'!$B$2:$L$2347,7,0)</f>
        <v>tier - 2</v>
      </c>
      <c r="O1607" t="str">
        <f>VLOOKUP(A1607,'Hospitalisation Details'!$B$2:$L$2347,8,0)</f>
        <v>tier - 2</v>
      </c>
      <c r="P1607" t="str">
        <f>VLOOKUP(A1607,'Hospitalisation Details'!$B$2:$L$2347,9,0)</f>
        <v>R1012</v>
      </c>
      <c r="Q1607">
        <f>VLOOKUP(A1607,'Hospitalisation Details'!$B$2:$L$2347,11,0)</f>
        <v>37</v>
      </c>
    </row>
    <row r="1608" spans="1:17" ht="15.6" x14ac:dyDescent="0.3">
      <c r="A1608" s="1" t="s">
        <v>764</v>
      </c>
      <c r="B1608" t="str">
        <f>VLOOKUP(A1608,'Customer Names'!$A$2:$E$2336,5,)</f>
        <v xml:space="preserve">  Scott M</v>
      </c>
      <c r="C1608">
        <f>VLOOKUP(A1608,'Medical Examinations'!$B$2:$K$2337,2,)</f>
        <v>24.32</v>
      </c>
      <c r="D1608">
        <f>VLOOKUP(A1608,'Medical Examinations'!$B$2:$K$2337,3,0)</f>
        <v>5.56</v>
      </c>
      <c r="E1608" t="str">
        <f>VLOOKUP(A1608,'Medical Examinations'!$B$2:$K$2336,4,0)</f>
        <v>Yes</v>
      </c>
      <c r="F1608" t="str">
        <f>VLOOKUP(A1608,'Medical Examinations'!$B$2:$K$2337,5,0)</f>
        <v>No</v>
      </c>
      <c r="G1608" t="str">
        <f>VLOOKUP(A1608,'Medical Examinations'!$B$2:$K$2337,6,0)</f>
        <v>No</v>
      </c>
      <c r="H1608">
        <f>VLOOKUP(A1608,'Medical Examinations'!$B$2:$K$2337,7,0)</f>
        <v>0</v>
      </c>
      <c r="I1608" t="str">
        <f>VLOOKUP(A1608,'Medical Examinations'!$B$2:$K$2337,8,0)</f>
        <v>No</v>
      </c>
      <c r="J1608" t="str">
        <f>VLOOKUP(A1608,'Medical Examinations'!$B$2:$K$2337,9,0)</f>
        <v>Normal Weight</v>
      </c>
      <c r="K1608" t="str">
        <f>VLOOKUP(A1608,'Medical Examinations'!$B$2:$K$2337,10,0)</f>
        <v>Normal</v>
      </c>
      <c r="L1608" s="14" t="e">
        <f>VLOOKUP(A1608,'Hospitalisation Details'!B1608:L3953,10,0)</f>
        <v>#N/A</v>
      </c>
      <c r="M1608">
        <f>VLOOKUP(A1608,'Hospitalisation Details'!$B$2:$L$2347,6,0)</f>
        <v>6198.75</v>
      </c>
      <c r="N1608" t="str">
        <f>VLOOKUP(A1608,'Hospitalisation Details'!$B$2:$L$2347,7,0)</f>
        <v>tier - 2</v>
      </c>
      <c r="O1608" t="str">
        <f>VLOOKUP(A1608,'Hospitalisation Details'!$B$2:$L$2347,8,0)</f>
        <v>tier - 1</v>
      </c>
      <c r="P1608" t="str">
        <f>VLOOKUP(A1608,'Hospitalisation Details'!$B$2:$L$2347,9,0)</f>
        <v>R1012</v>
      </c>
      <c r="Q1608">
        <f>VLOOKUP(A1608,'Hospitalisation Details'!$B$2:$L$2347,11,0)</f>
        <v>37</v>
      </c>
    </row>
    <row r="1609" spans="1:17" ht="15.6" x14ac:dyDescent="0.3">
      <c r="A1609" s="1" t="s">
        <v>763</v>
      </c>
      <c r="B1609" t="str">
        <f>VLOOKUP(A1609,'Customer Names'!$A$2:$E$2336,5,)</f>
        <v xml:space="preserve">  Marisa A</v>
      </c>
      <c r="C1609">
        <f>VLOOKUP(A1609,'Medical Examinations'!$B$2:$K$2337,2,)</f>
        <v>38</v>
      </c>
      <c r="D1609">
        <f>VLOOKUP(A1609,'Medical Examinations'!$B$2:$K$2337,3,0)</f>
        <v>5.41</v>
      </c>
      <c r="E1609" t="str">
        <f>VLOOKUP(A1609,'Medical Examinations'!$B$2:$K$2336,4,0)</f>
        <v>Yes</v>
      </c>
      <c r="F1609" t="str">
        <f>VLOOKUP(A1609,'Medical Examinations'!$B$2:$K$2337,5,0)</f>
        <v>No</v>
      </c>
      <c r="G1609" t="str">
        <f>VLOOKUP(A1609,'Medical Examinations'!$B$2:$K$2337,6,0)</f>
        <v>No</v>
      </c>
      <c r="H1609">
        <f>VLOOKUP(A1609,'Medical Examinations'!$B$2:$K$2337,7,0)</f>
        <v>1</v>
      </c>
      <c r="I1609" t="str">
        <f>VLOOKUP(A1609,'Medical Examinations'!$B$2:$K$2337,8,0)</f>
        <v>No</v>
      </c>
      <c r="J1609" t="str">
        <f>VLOOKUP(A1609,'Medical Examinations'!$B$2:$K$2337,9,0)</f>
        <v>Obesity</v>
      </c>
      <c r="K1609" t="str">
        <f>VLOOKUP(A1609,'Medical Examinations'!$B$2:$K$2337,10,0)</f>
        <v>Normal</v>
      </c>
      <c r="L1609" s="14" t="e">
        <f>VLOOKUP(A1609,'Hospitalisation Details'!B1609:L3954,10,0)</f>
        <v>#N/A</v>
      </c>
      <c r="M1609">
        <f>VLOOKUP(A1609,'Hospitalisation Details'!$B$2:$L$2347,6,0)</f>
        <v>6196.45</v>
      </c>
      <c r="N1609" t="str">
        <f>VLOOKUP(A1609,'Hospitalisation Details'!$B$2:$L$2347,7,0)</f>
        <v>tier - 2</v>
      </c>
      <c r="O1609" t="str">
        <f>VLOOKUP(A1609,'Hospitalisation Details'!$B$2:$L$2347,8,0)</f>
        <v>tier - 1</v>
      </c>
      <c r="P1609" t="str">
        <f>VLOOKUP(A1609,'Hospitalisation Details'!$B$2:$L$2347,9,0)</f>
        <v>R1011</v>
      </c>
      <c r="Q1609">
        <f>VLOOKUP(A1609,'Hospitalisation Details'!$B$2:$L$2347,11,0)</f>
        <v>34</v>
      </c>
    </row>
    <row r="1610" spans="1:17" ht="15.6" x14ac:dyDescent="0.3">
      <c r="A1610" s="1" t="s">
        <v>762</v>
      </c>
      <c r="B1610" t="str">
        <f>VLOOKUP(A1610,'Customer Names'!$A$2:$E$2336,5,)</f>
        <v xml:space="preserve">  Katie</v>
      </c>
      <c r="C1610">
        <f>VLOOKUP(A1610,'Medical Examinations'!$B$2:$K$2337,2,)</f>
        <v>31.6</v>
      </c>
      <c r="D1610">
        <f>VLOOKUP(A1610,'Medical Examinations'!$B$2:$K$2337,3,0)</f>
        <v>10.85</v>
      </c>
      <c r="E1610" t="str">
        <f>VLOOKUP(A1610,'Medical Examinations'!$B$2:$K$2336,4,0)</f>
        <v>Yes</v>
      </c>
      <c r="F1610" t="str">
        <f>VLOOKUP(A1610,'Medical Examinations'!$B$2:$K$2337,5,0)</f>
        <v>No</v>
      </c>
      <c r="G1610" t="str">
        <f>VLOOKUP(A1610,'Medical Examinations'!$B$2:$K$2337,6,0)</f>
        <v>No</v>
      </c>
      <c r="H1610">
        <f>VLOOKUP(A1610,'Medical Examinations'!$B$2:$K$2337,7,0)</f>
        <v>0</v>
      </c>
      <c r="I1610" t="str">
        <f>VLOOKUP(A1610,'Medical Examinations'!$B$2:$K$2337,8,0)</f>
        <v>No</v>
      </c>
      <c r="J1610" t="str">
        <f>VLOOKUP(A1610,'Medical Examinations'!$B$2:$K$2337,9,0)</f>
        <v>Obesity</v>
      </c>
      <c r="K1610" t="str">
        <f>VLOOKUP(A1610,'Medical Examinations'!$B$2:$K$2337,10,0)</f>
        <v>Diabetes</v>
      </c>
      <c r="L1610" s="14" t="e">
        <f>VLOOKUP(A1610,'Hospitalisation Details'!B1610:L3955,10,0)</f>
        <v>#N/A</v>
      </c>
      <c r="M1610">
        <f>VLOOKUP(A1610,'Hospitalisation Details'!$B$2:$L$2347,6,0)</f>
        <v>6186.13</v>
      </c>
      <c r="N1610" t="str">
        <f>VLOOKUP(A1610,'Hospitalisation Details'!$B$2:$L$2347,7,0)</f>
        <v>tier - 2</v>
      </c>
      <c r="O1610" t="str">
        <f>VLOOKUP(A1610,'Hospitalisation Details'!$B$2:$L$2347,8,0)</f>
        <v>tier - 3</v>
      </c>
      <c r="P1610" t="str">
        <f>VLOOKUP(A1610,'Hospitalisation Details'!$B$2:$L$2347,9,0)</f>
        <v>R1011</v>
      </c>
      <c r="Q1610">
        <f>VLOOKUP(A1610,'Hospitalisation Details'!$B$2:$L$2347,11,0)</f>
        <v>41</v>
      </c>
    </row>
    <row r="1611" spans="1:17" ht="15.6" x14ac:dyDescent="0.3">
      <c r="A1611" s="1" t="s">
        <v>761</v>
      </c>
      <c r="B1611" t="str">
        <f>VLOOKUP(A1611,'Customer Names'!$A$2:$E$2336,5,)</f>
        <v xml:space="preserve">  Amy L</v>
      </c>
      <c r="C1611">
        <f>VLOOKUP(A1611,'Medical Examinations'!$B$2:$K$2337,2,)</f>
        <v>31.02</v>
      </c>
      <c r="D1611">
        <f>VLOOKUP(A1611,'Medical Examinations'!$B$2:$K$2337,3,0)</f>
        <v>11.63</v>
      </c>
      <c r="E1611" t="str">
        <f>VLOOKUP(A1611,'Medical Examinations'!$B$2:$K$2336,4,0)</f>
        <v>Yes</v>
      </c>
      <c r="F1611" t="str">
        <f>VLOOKUP(A1611,'Medical Examinations'!$B$2:$K$2337,5,0)</f>
        <v>No</v>
      </c>
      <c r="G1611" t="str">
        <f>VLOOKUP(A1611,'Medical Examinations'!$B$2:$K$2337,6,0)</f>
        <v>No</v>
      </c>
      <c r="H1611">
        <f>VLOOKUP(A1611,'Medical Examinations'!$B$2:$K$2337,7,0)</f>
        <v>0</v>
      </c>
      <c r="I1611" t="str">
        <f>VLOOKUP(A1611,'Medical Examinations'!$B$2:$K$2337,8,0)</f>
        <v>No</v>
      </c>
      <c r="J1611" t="str">
        <f>VLOOKUP(A1611,'Medical Examinations'!$B$2:$K$2337,9,0)</f>
        <v>Obesity</v>
      </c>
      <c r="K1611" t="str">
        <f>VLOOKUP(A1611,'Medical Examinations'!$B$2:$K$2337,10,0)</f>
        <v>Diabetes</v>
      </c>
      <c r="L1611" s="14" t="e">
        <f>VLOOKUP(A1611,'Hospitalisation Details'!B1611:L3956,10,0)</f>
        <v>#N/A</v>
      </c>
      <c r="M1611">
        <f>VLOOKUP(A1611,'Hospitalisation Details'!$B$2:$L$2347,6,0)</f>
        <v>6185.32</v>
      </c>
      <c r="N1611" t="str">
        <f>VLOOKUP(A1611,'Hospitalisation Details'!$B$2:$L$2347,7,0)</f>
        <v>tier - 2</v>
      </c>
      <c r="O1611" t="str">
        <f>VLOOKUP(A1611,'Hospitalisation Details'!$B$2:$L$2347,8,0)</f>
        <v>tier - 1</v>
      </c>
      <c r="P1611" t="str">
        <f>VLOOKUP(A1611,'Hospitalisation Details'!$B$2:$L$2347,9,0)</f>
        <v>R1013</v>
      </c>
      <c r="Q1611">
        <f>VLOOKUP(A1611,'Hospitalisation Details'!$B$2:$L$2347,11,0)</f>
        <v>41</v>
      </c>
    </row>
    <row r="1612" spans="1:17" ht="15.6" x14ac:dyDescent="0.3">
      <c r="A1612" s="1" t="s">
        <v>760</v>
      </c>
      <c r="B1612" t="str">
        <f>VLOOKUP(A1612,'Customer Names'!$A$2:$E$2336,5,)</f>
        <v xml:space="preserve">  Jenna M</v>
      </c>
      <c r="C1612">
        <f>VLOOKUP(A1612,'Medical Examinations'!$B$2:$K$2337,2,)</f>
        <v>29.26</v>
      </c>
      <c r="D1612">
        <f>VLOOKUP(A1612,'Medical Examinations'!$B$2:$K$2337,3,0)</f>
        <v>5.68</v>
      </c>
      <c r="E1612" t="str">
        <f>VLOOKUP(A1612,'Medical Examinations'!$B$2:$K$2336,4,0)</f>
        <v>Yes</v>
      </c>
      <c r="F1612" t="str">
        <f>VLOOKUP(A1612,'Medical Examinations'!$B$2:$K$2337,5,0)</f>
        <v>No</v>
      </c>
      <c r="G1612" t="str">
        <f>VLOOKUP(A1612,'Medical Examinations'!$B$2:$K$2337,6,0)</f>
        <v>No</v>
      </c>
      <c r="H1612">
        <f>VLOOKUP(A1612,'Medical Examinations'!$B$2:$K$2337,7,0)</f>
        <v>1</v>
      </c>
      <c r="I1612" t="str">
        <f>VLOOKUP(A1612,'Medical Examinations'!$B$2:$K$2337,8,0)</f>
        <v>No</v>
      </c>
      <c r="J1612" t="str">
        <f>VLOOKUP(A1612,'Medical Examinations'!$B$2:$K$2337,9,0)</f>
        <v>Overweight</v>
      </c>
      <c r="K1612" t="str">
        <f>VLOOKUP(A1612,'Medical Examinations'!$B$2:$K$2337,10,0)</f>
        <v>Normal</v>
      </c>
      <c r="L1612" s="14" t="e">
        <f>VLOOKUP(A1612,'Hospitalisation Details'!B1612:L3957,10,0)</f>
        <v>#N/A</v>
      </c>
      <c r="M1612">
        <f>VLOOKUP(A1612,'Hospitalisation Details'!$B$2:$L$2347,6,0)</f>
        <v>6184.3</v>
      </c>
      <c r="N1612" t="str">
        <f>VLOOKUP(A1612,'Hospitalisation Details'!$B$2:$L$2347,7,0)</f>
        <v>tier - 2</v>
      </c>
      <c r="O1612" t="str">
        <f>VLOOKUP(A1612,'Hospitalisation Details'!$B$2:$L$2347,8,0)</f>
        <v>tier - 3</v>
      </c>
      <c r="P1612" t="str">
        <f>VLOOKUP(A1612,'Hospitalisation Details'!$B$2:$L$2347,9,0)</f>
        <v>R1013</v>
      </c>
      <c r="Q1612">
        <f>VLOOKUP(A1612,'Hospitalisation Details'!$B$2:$L$2347,11,0)</f>
        <v>34</v>
      </c>
    </row>
    <row r="1613" spans="1:17" ht="15.6" x14ac:dyDescent="0.3">
      <c r="A1613" s="1" t="s">
        <v>759</v>
      </c>
      <c r="B1613" t="str">
        <f>VLOOKUP(A1613,'Customer Names'!$A$2:$E$2336,5,)</f>
        <v xml:space="preserve">  Elizabeth M</v>
      </c>
      <c r="C1613">
        <f>VLOOKUP(A1613,'Medical Examinations'!$B$2:$K$2337,2,)</f>
        <v>15.09</v>
      </c>
      <c r="D1613">
        <f>VLOOKUP(A1613,'Medical Examinations'!$B$2:$K$2337,3,0)</f>
        <v>7.59</v>
      </c>
      <c r="E1613" t="str">
        <f>VLOOKUP(A1613,'Medical Examinations'!$B$2:$K$2336,4,0)</f>
        <v>Yes</v>
      </c>
      <c r="F1613" t="str">
        <f>VLOOKUP(A1613,'Medical Examinations'!$B$2:$K$2337,5,0)</f>
        <v>No</v>
      </c>
      <c r="G1613" t="str">
        <f>VLOOKUP(A1613,'Medical Examinations'!$B$2:$K$2337,6,0)</f>
        <v>No</v>
      </c>
      <c r="H1613">
        <f>VLOOKUP(A1613,'Medical Examinations'!$B$2:$K$2337,7,0)</f>
        <v>2</v>
      </c>
      <c r="I1613" t="str">
        <f>VLOOKUP(A1613,'Medical Examinations'!$B$2:$K$2337,8,0)</f>
        <v>No</v>
      </c>
      <c r="J1613" t="str">
        <f>VLOOKUP(A1613,'Medical Examinations'!$B$2:$K$2337,9,0)</f>
        <v>Underweight</v>
      </c>
      <c r="K1613" t="str">
        <f>VLOOKUP(A1613,'Medical Examinations'!$B$2:$K$2337,10,0)</f>
        <v>Diabetes</v>
      </c>
      <c r="L1613" s="14" t="e">
        <f>VLOOKUP(A1613,'Hospitalisation Details'!B1613:L3958,10,0)</f>
        <v>#N/A</v>
      </c>
      <c r="M1613">
        <f>VLOOKUP(A1613,'Hospitalisation Details'!$B$2:$L$2347,6,0)</f>
        <v>6183.46</v>
      </c>
      <c r="N1613" t="str">
        <f>VLOOKUP(A1613,'Hospitalisation Details'!$B$2:$L$2347,7,0)</f>
        <v>tier - 2</v>
      </c>
      <c r="O1613" t="str">
        <f>VLOOKUP(A1613,'Hospitalisation Details'!$B$2:$L$2347,8,0)</f>
        <v>tier - 2</v>
      </c>
      <c r="P1613" t="str">
        <f>VLOOKUP(A1613,'Hospitalisation Details'!$B$2:$L$2347,9,0)</f>
        <v>R1012</v>
      </c>
      <c r="Q1613">
        <f>VLOOKUP(A1613,'Hospitalisation Details'!$B$2:$L$2347,11,0)</f>
        <v>52</v>
      </c>
    </row>
    <row r="1614" spans="1:17" ht="15.6" x14ac:dyDescent="0.3">
      <c r="A1614" s="1" t="s">
        <v>758</v>
      </c>
      <c r="B1614" t="str">
        <f>VLOOKUP(A1614,'Customer Names'!$A$2:$E$2336,5,)</f>
        <v xml:space="preserve">  Lyazid</v>
      </c>
      <c r="C1614">
        <f>VLOOKUP(A1614,'Medical Examinations'!$B$2:$K$2337,2,)</f>
        <v>22.63</v>
      </c>
      <c r="D1614">
        <f>VLOOKUP(A1614,'Medical Examinations'!$B$2:$K$2337,3,0)</f>
        <v>5.09</v>
      </c>
      <c r="E1614" t="str">
        <f>VLOOKUP(A1614,'Medical Examinations'!$B$2:$K$2336,4,0)</f>
        <v>Yes</v>
      </c>
      <c r="F1614" t="str">
        <f>VLOOKUP(A1614,'Medical Examinations'!$B$2:$K$2337,5,0)</f>
        <v>No</v>
      </c>
      <c r="G1614" t="str">
        <f>VLOOKUP(A1614,'Medical Examinations'!$B$2:$K$2337,6,0)</f>
        <v>No</v>
      </c>
      <c r="H1614">
        <f>VLOOKUP(A1614,'Medical Examinations'!$B$2:$K$2337,7,0)</f>
        <v>0</v>
      </c>
      <c r="I1614" t="str">
        <f>VLOOKUP(A1614,'Medical Examinations'!$B$2:$K$2337,8,0)</f>
        <v>No</v>
      </c>
      <c r="J1614" t="str">
        <f>VLOOKUP(A1614,'Medical Examinations'!$B$2:$K$2337,9,0)</f>
        <v>Normal Weight</v>
      </c>
      <c r="K1614" t="str">
        <f>VLOOKUP(A1614,'Medical Examinations'!$B$2:$K$2337,10,0)</f>
        <v>Normal</v>
      </c>
      <c r="L1614" s="14" t="e">
        <f>VLOOKUP(A1614,'Hospitalisation Details'!B1614:L3959,10,0)</f>
        <v>#N/A</v>
      </c>
      <c r="M1614">
        <f>VLOOKUP(A1614,'Hospitalisation Details'!$B$2:$L$2347,6,0)</f>
        <v>6183.32</v>
      </c>
      <c r="N1614" t="str">
        <f>VLOOKUP(A1614,'Hospitalisation Details'!$B$2:$L$2347,7,0)</f>
        <v>tier - 2</v>
      </c>
      <c r="O1614" t="str">
        <f>VLOOKUP(A1614,'Hospitalisation Details'!$B$2:$L$2347,8,0)</f>
        <v>tier - 2</v>
      </c>
      <c r="P1614" t="str">
        <f>VLOOKUP(A1614,'Hospitalisation Details'!$B$2:$L$2347,9,0)</f>
        <v>R1012</v>
      </c>
      <c r="Q1614">
        <f>VLOOKUP(A1614,'Hospitalisation Details'!$B$2:$L$2347,11,0)</f>
        <v>37</v>
      </c>
    </row>
    <row r="1615" spans="1:17" ht="15.6" x14ac:dyDescent="0.3">
      <c r="A1615" s="1" t="s">
        <v>757</v>
      </c>
      <c r="B1615" t="str">
        <f>VLOOKUP(A1615,'Customer Names'!$A$2:$E$2336,5,)</f>
        <v xml:space="preserve">  Lindsey A</v>
      </c>
      <c r="C1615">
        <f>VLOOKUP(A1615,'Medical Examinations'!$B$2:$K$2337,2,)</f>
        <v>23.46</v>
      </c>
      <c r="D1615">
        <f>VLOOKUP(A1615,'Medical Examinations'!$B$2:$K$2337,3,0)</f>
        <v>4.21</v>
      </c>
      <c r="E1615" t="str">
        <f>VLOOKUP(A1615,'Medical Examinations'!$B$2:$K$2336,4,0)</f>
        <v>No</v>
      </c>
      <c r="F1615" t="str">
        <f>VLOOKUP(A1615,'Medical Examinations'!$B$2:$K$2337,5,0)</f>
        <v>No</v>
      </c>
      <c r="G1615" t="str">
        <f>VLOOKUP(A1615,'Medical Examinations'!$B$2:$K$2337,6,0)</f>
        <v>No</v>
      </c>
      <c r="H1615">
        <f>VLOOKUP(A1615,'Medical Examinations'!$B$2:$K$2337,7,0)</f>
        <v>1</v>
      </c>
      <c r="I1615" t="str">
        <f>VLOOKUP(A1615,'Medical Examinations'!$B$2:$K$2337,8,0)</f>
        <v>No</v>
      </c>
      <c r="J1615" t="str">
        <f>VLOOKUP(A1615,'Medical Examinations'!$B$2:$K$2337,9,0)</f>
        <v>Normal Weight</v>
      </c>
      <c r="K1615" t="str">
        <f>VLOOKUP(A1615,'Medical Examinations'!$B$2:$K$2337,10,0)</f>
        <v>Normal</v>
      </c>
      <c r="L1615" s="14" t="e">
        <f>VLOOKUP(A1615,'Hospitalisation Details'!B1615:L3960,10,0)</f>
        <v>#N/A</v>
      </c>
      <c r="M1615">
        <f>VLOOKUP(A1615,'Hospitalisation Details'!$B$2:$L$2347,6,0)</f>
        <v>6170.96</v>
      </c>
      <c r="N1615" t="str">
        <f>VLOOKUP(A1615,'Hospitalisation Details'!$B$2:$L$2347,7,0)</f>
        <v>tier - 2</v>
      </c>
      <c r="O1615" t="str">
        <f>VLOOKUP(A1615,'Hospitalisation Details'!$B$2:$L$2347,8,0)</f>
        <v>tier - 1</v>
      </c>
      <c r="P1615" t="str">
        <f>VLOOKUP(A1615,'Hospitalisation Details'!$B$2:$L$2347,9,0)</f>
        <v>R1013</v>
      </c>
      <c r="Q1615">
        <f>VLOOKUP(A1615,'Hospitalisation Details'!$B$2:$L$2347,11,0)</f>
        <v>38</v>
      </c>
    </row>
    <row r="1616" spans="1:17" ht="15.6" x14ac:dyDescent="0.3">
      <c r="A1616" s="1" t="s">
        <v>756</v>
      </c>
      <c r="B1616" t="str">
        <f>VLOOKUP(A1616,'Customer Names'!$A$2:$E$2336,5,)</f>
        <v xml:space="preserve">  Chris</v>
      </c>
      <c r="C1616">
        <f>VLOOKUP(A1616,'Medical Examinations'!$B$2:$K$2337,2,)</f>
        <v>22.56</v>
      </c>
      <c r="D1616">
        <f>VLOOKUP(A1616,'Medical Examinations'!$B$2:$K$2337,3,0)</f>
        <v>4.34</v>
      </c>
      <c r="E1616" t="str">
        <f>VLOOKUP(A1616,'Medical Examinations'!$B$2:$K$2336,4,0)</f>
        <v>Yes</v>
      </c>
      <c r="F1616" t="str">
        <f>VLOOKUP(A1616,'Medical Examinations'!$B$2:$K$2337,5,0)</f>
        <v>No</v>
      </c>
      <c r="G1616" t="str">
        <f>VLOOKUP(A1616,'Medical Examinations'!$B$2:$K$2337,6,0)</f>
        <v>No</v>
      </c>
      <c r="H1616">
        <f>VLOOKUP(A1616,'Medical Examinations'!$B$2:$K$2337,7,0)</f>
        <v>0</v>
      </c>
      <c r="I1616" t="str">
        <f>VLOOKUP(A1616,'Medical Examinations'!$B$2:$K$2337,8,0)</f>
        <v>No</v>
      </c>
      <c r="J1616" t="str">
        <f>VLOOKUP(A1616,'Medical Examinations'!$B$2:$K$2337,9,0)</f>
        <v>Normal Weight</v>
      </c>
      <c r="K1616" t="str">
        <f>VLOOKUP(A1616,'Medical Examinations'!$B$2:$K$2337,10,0)</f>
        <v>Normal</v>
      </c>
      <c r="L1616" s="14" t="e">
        <f>VLOOKUP(A1616,'Hospitalisation Details'!B1616:L3961,10,0)</f>
        <v>#N/A</v>
      </c>
      <c r="M1616">
        <f>VLOOKUP(A1616,'Hospitalisation Details'!$B$2:$L$2347,6,0)</f>
        <v>6159.57</v>
      </c>
      <c r="N1616" t="str">
        <f>VLOOKUP(A1616,'Hospitalisation Details'!$B$2:$L$2347,7,0)</f>
        <v>tier - 2</v>
      </c>
      <c r="O1616" t="str">
        <f>VLOOKUP(A1616,'Hospitalisation Details'!$B$2:$L$2347,8,0)</f>
        <v>tier - 1</v>
      </c>
      <c r="P1616" t="str">
        <f>VLOOKUP(A1616,'Hospitalisation Details'!$B$2:$L$2347,9,0)</f>
        <v>R1012</v>
      </c>
      <c r="Q1616">
        <f>VLOOKUP(A1616,'Hospitalisation Details'!$B$2:$L$2347,11,0)</f>
        <v>37</v>
      </c>
    </row>
    <row r="1617" spans="1:17" ht="15.6" x14ac:dyDescent="0.3">
      <c r="A1617" s="1" t="s">
        <v>755</v>
      </c>
      <c r="B1617" t="str">
        <f>VLOOKUP(A1617,'Customer Names'!$A$2:$E$2336,5,)</f>
        <v xml:space="preserve">  Jennifer A</v>
      </c>
      <c r="C1617">
        <f>VLOOKUP(A1617,'Medical Examinations'!$B$2:$K$2337,2,)</f>
        <v>19.28</v>
      </c>
      <c r="D1617">
        <f>VLOOKUP(A1617,'Medical Examinations'!$B$2:$K$2337,3,0)</f>
        <v>11.85</v>
      </c>
      <c r="E1617" t="str">
        <f>VLOOKUP(A1617,'Medical Examinations'!$B$2:$K$2336,4,0)</f>
        <v>No</v>
      </c>
      <c r="F1617" t="str">
        <f>VLOOKUP(A1617,'Medical Examinations'!$B$2:$K$2337,5,0)</f>
        <v>No</v>
      </c>
      <c r="G1617" t="str">
        <f>VLOOKUP(A1617,'Medical Examinations'!$B$2:$K$2337,6,0)</f>
        <v>No</v>
      </c>
      <c r="H1617">
        <f>VLOOKUP(A1617,'Medical Examinations'!$B$2:$K$2337,7,0)</f>
        <v>2</v>
      </c>
      <c r="I1617" t="str">
        <f>VLOOKUP(A1617,'Medical Examinations'!$B$2:$K$2337,8,0)</f>
        <v>No</v>
      </c>
      <c r="J1617" t="str">
        <f>VLOOKUP(A1617,'Medical Examinations'!$B$2:$K$2337,9,0)</f>
        <v>Normal Weight</v>
      </c>
      <c r="K1617" t="str">
        <f>VLOOKUP(A1617,'Medical Examinations'!$B$2:$K$2337,10,0)</f>
        <v>Diabetes</v>
      </c>
      <c r="L1617" s="14" t="e">
        <f>VLOOKUP(A1617,'Hospitalisation Details'!B1617:L3962,10,0)</f>
        <v>#N/A</v>
      </c>
      <c r="M1617">
        <f>VLOOKUP(A1617,'Hospitalisation Details'!$B$2:$L$2347,6,0)</f>
        <v>6152.05</v>
      </c>
      <c r="N1617" t="str">
        <f>VLOOKUP(A1617,'Hospitalisation Details'!$B$2:$L$2347,7,0)</f>
        <v>tier - 2</v>
      </c>
      <c r="O1617" t="str">
        <f>VLOOKUP(A1617,'Hospitalisation Details'!$B$2:$L$2347,8,0)</f>
        <v>tier - 3</v>
      </c>
      <c r="P1617" t="str">
        <f>VLOOKUP(A1617,'Hospitalisation Details'!$B$2:$L$2347,9,0)</f>
        <v>R1013</v>
      </c>
      <c r="Q1617">
        <f>VLOOKUP(A1617,'Hospitalisation Details'!$B$2:$L$2347,11,0)</f>
        <v>49</v>
      </c>
    </row>
    <row r="1618" spans="1:17" ht="15.6" x14ac:dyDescent="0.3">
      <c r="A1618" s="1" t="s">
        <v>754</v>
      </c>
      <c r="B1618" t="str">
        <f>VLOOKUP(A1618,'Customer Names'!$A$2:$E$2336,5,)</f>
        <v xml:space="preserve">  Leif S</v>
      </c>
      <c r="C1618">
        <f>VLOOKUP(A1618,'Medical Examinations'!$B$2:$K$2337,2,)</f>
        <v>15.37</v>
      </c>
      <c r="D1618">
        <f>VLOOKUP(A1618,'Medical Examinations'!$B$2:$K$2337,3,0)</f>
        <v>9.61</v>
      </c>
      <c r="E1618" t="str">
        <f>VLOOKUP(A1618,'Medical Examinations'!$B$2:$K$2336,4,0)</f>
        <v>Yes</v>
      </c>
      <c r="F1618" t="str">
        <f>VLOOKUP(A1618,'Medical Examinations'!$B$2:$K$2337,5,0)</f>
        <v>No</v>
      </c>
      <c r="G1618" t="str">
        <f>VLOOKUP(A1618,'Medical Examinations'!$B$2:$K$2337,6,0)</f>
        <v>No</v>
      </c>
      <c r="H1618">
        <f>VLOOKUP(A1618,'Medical Examinations'!$B$2:$K$2337,7,0)</f>
        <v>2</v>
      </c>
      <c r="I1618" t="str">
        <f>VLOOKUP(A1618,'Medical Examinations'!$B$2:$K$2337,8,0)</f>
        <v>No</v>
      </c>
      <c r="J1618" t="str">
        <f>VLOOKUP(A1618,'Medical Examinations'!$B$2:$K$2337,9,0)</f>
        <v>Underweight</v>
      </c>
      <c r="K1618" t="str">
        <f>VLOOKUP(A1618,'Medical Examinations'!$B$2:$K$2337,10,0)</f>
        <v>Diabetes</v>
      </c>
      <c r="L1618" s="14" t="e">
        <f>VLOOKUP(A1618,'Hospitalisation Details'!B1618:L3963,10,0)</f>
        <v>#N/A</v>
      </c>
      <c r="M1618">
        <f>VLOOKUP(A1618,'Hospitalisation Details'!$B$2:$L$2347,6,0)</f>
        <v>6147.12</v>
      </c>
      <c r="N1618" t="str">
        <f>VLOOKUP(A1618,'Hospitalisation Details'!$B$2:$L$2347,7,0)</f>
        <v>tier - 2</v>
      </c>
      <c r="O1618" t="str">
        <f>VLOOKUP(A1618,'Hospitalisation Details'!$B$2:$L$2347,8,0)</f>
        <v>tier - 3</v>
      </c>
      <c r="P1618" t="str">
        <f>VLOOKUP(A1618,'Hospitalisation Details'!$B$2:$L$2347,9,0)</f>
        <v>R1012</v>
      </c>
      <c r="Q1618">
        <f>VLOOKUP(A1618,'Hospitalisation Details'!$B$2:$L$2347,11,0)</f>
        <v>52</v>
      </c>
    </row>
    <row r="1619" spans="1:17" ht="15.6" x14ac:dyDescent="0.3">
      <c r="A1619" s="1" t="s">
        <v>753</v>
      </c>
      <c r="B1619" t="str">
        <f>VLOOKUP(A1619,'Customer Names'!$A$2:$E$2336,5,)</f>
        <v xml:space="preserve">  Stephanie A</v>
      </c>
      <c r="C1619">
        <f>VLOOKUP(A1619,'Medical Examinations'!$B$2:$K$2337,2,)</f>
        <v>18.71</v>
      </c>
      <c r="D1619">
        <f>VLOOKUP(A1619,'Medical Examinations'!$B$2:$K$2337,3,0)</f>
        <v>5.29</v>
      </c>
      <c r="E1619" t="str">
        <f>VLOOKUP(A1619,'Medical Examinations'!$B$2:$K$2336,4,0)</f>
        <v>Yes</v>
      </c>
      <c r="F1619" t="str">
        <f>VLOOKUP(A1619,'Medical Examinations'!$B$2:$K$2337,5,0)</f>
        <v>No</v>
      </c>
      <c r="G1619" t="str">
        <f>VLOOKUP(A1619,'Medical Examinations'!$B$2:$K$2337,6,0)</f>
        <v>No</v>
      </c>
      <c r="H1619">
        <f>VLOOKUP(A1619,'Medical Examinations'!$B$2:$K$2337,7,0)</f>
        <v>0</v>
      </c>
      <c r="I1619" t="str">
        <f>VLOOKUP(A1619,'Medical Examinations'!$B$2:$K$2337,8,0)</f>
        <v>No</v>
      </c>
      <c r="J1619" t="str">
        <f>VLOOKUP(A1619,'Medical Examinations'!$B$2:$K$2337,9,0)</f>
        <v>Normal Weight</v>
      </c>
      <c r="K1619" t="str">
        <f>VLOOKUP(A1619,'Medical Examinations'!$B$2:$K$2337,10,0)</f>
        <v>Normal</v>
      </c>
      <c r="L1619" s="14" t="e">
        <f>VLOOKUP(A1619,'Hospitalisation Details'!B1619:L3964,10,0)</f>
        <v>#N/A</v>
      </c>
      <c r="M1619">
        <f>VLOOKUP(A1619,'Hospitalisation Details'!$B$2:$L$2347,6,0)</f>
        <v>6139.14</v>
      </c>
      <c r="N1619" t="str">
        <f>VLOOKUP(A1619,'Hospitalisation Details'!$B$2:$L$2347,7,0)</f>
        <v>tier - 2</v>
      </c>
      <c r="O1619" t="str">
        <f>VLOOKUP(A1619,'Hospitalisation Details'!$B$2:$L$2347,8,0)</f>
        <v>tier - 3</v>
      </c>
      <c r="P1619" t="str">
        <f>VLOOKUP(A1619,'Hospitalisation Details'!$B$2:$L$2347,9,0)</f>
        <v>R1013</v>
      </c>
      <c r="Q1619">
        <f>VLOOKUP(A1619,'Hospitalisation Details'!$B$2:$L$2347,11,0)</f>
        <v>46</v>
      </c>
    </row>
    <row r="1620" spans="1:17" ht="15.6" x14ac:dyDescent="0.3">
      <c r="A1620" s="1" t="s">
        <v>752</v>
      </c>
      <c r="B1620" t="str">
        <f>VLOOKUP(A1620,'Customer Names'!$A$2:$E$2336,5,)</f>
        <v xml:space="preserve">  Bo</v>
      </c>
      <c r="C1620">
        <f>VLOOKUP(A1620,'Medical Examinations'!$B$2:$K$2337,2,)</f>
        <v>20.61</v>
      </c>
      <c r="D1620">
        <f>VLOOKUP(A1620,'Medical Examinations'!$B$2:$K$2337,3,0)</f>
        <v>6.89</v>
      </c>
      <c r="E1620" t="str">
        <f>VLOOKUP(A1620,'Medical Examinations'!$B$2:$K$2336,4,0)</f>
        <v>No</v>
      </c>
      <c r="F1620" t="str">
        <f>VLOOKUP(A1620,'Medical Examinations'!$B$2:$K$2337,5,0)</f>
        <v>No</v>
      </c>
      <c r="G1620" t="str">
        <f>VLOOKUP(A1620,'Medical Examinations'!$B$2:$K$2337,6,0)</f>
        <v>No</v>
      </c>
      <c r="H1620">
        <f>VLOOKUP(A1620,'Medical Examinations'!$B$2:$K$2337,7,0)</f>
        <v>0</v>
      </c>
      <c r="I1620" t="str">
        <f>VLOOKUP(A1620,'Medical Examinations'!$B$2:$K$2337,8,0)</f>
        <v>No</v>
      </c>
      <c r="J1620" t="str">
        <f>VLOOKUP(A1620,'Medical Examinations'!$B$2:$K$2337,9,0)</f>
        <v>Normal Weight</v>
      </c>
      <c r="K1620" t="str">
        <f>VLOOKUP(A1620,'Medical Examinations'!$B$2:$K$2337,10,0)</f>
        <v>Diabetes</v>
      </c>
      <c r="L1620" s="14" t="e">
        <f>VLOOKUP(A1620,'Hospitalisation Details'!B1620:L3965,10,0)</f>
        <v>#N/A</v>
      </c>
      <c r="M1620">
        <f>VLOOKUP(A1620,'Hospitalisation Details'!$B$2:$L$2347,6,0)</f>
        <v>6138.58</v>
      </c>
      <c r="N1620" t="str">
        <f>VLOOKUP(A1620,'Hospitalisation Details'!$B$2:$L$2347,7,0)</f>
        <v>tier - 2</v>
      </c>
      <c r="O1620" t="str">
        <f>VLOOKUP(A1620,'Hospitalisation Details'!$B$2:$L$2347,8,0)</f>
        <v>tier - 1</v>
      </c>
      <c r="P1620" t="str">
        <f>VLOOKUP(A1620,'Hospitalisation Details'!$B$2:$L$2347,9,0)</f>
        <v>R1013</v>
      </c>
      <c r="Q1620">
        <f>VLOOKUP(A1620,'Hospitalisation Details'!$B$2:$L$2347,11,0)</f>
        <v>44</v>
      </c>
    </row>
    <row r="1621" spans="1:17" ht="15.6" x14ac:dyDescent="0.3">
      <c r="A1621" s="1" t="s">
        <v>751</v>
      </c>
      <c r="B1621" t="str">
        <f>VLOOKUP(A1621,'Customer Names'!$A$2:$E$2336,5,)</f>
        <v xml:space="preserve">  Leah</v>
      </c>
      <c r="C1621">
        <f>VLOOKUP(A1621,'Medical Examinations'!$B$2:$K$2337,2,)</f>
        <v>15.99</v>
      </c>
      <c r="D1621">
        <f>VLOOKUP(A1621,'Medical Examinations'!$B$2:$K$2337,3,0)</f>
        <v>4.57</v>
      </c>
      <c r="E1621" t="str">
        <f>VLOOKUP(A1621,'Medical Examinations'!$B$2:$K$2336,4,0)</f>
        <v>Yes</v>
      </c>
      <c r="F1621" t="str">
        <f>VLOOKUP(A1621,'Medical Examinations'!$B$2:$K$2337,5,0)</f>
        <v>No</v>
      </c>
      <c r="G1621" t="str">
        <f>VLOOKUP(A1621,'Medical Examinations'!$B$2:$K$2337,6,0)</f>
        <v>Yes</v>
      </c>
      <c r="H1621">
        <f>VLOOKUP(A1621,'Medical Examinations'!$B$2:$K$2337,7,0)</f>
        <v>1</v>
      </c>
      <c r="I1621" t="str">
        <f>VLOOKUP(A1621,'Medical Examinations'!$B$2:$K$2337,8,0)</f>
        <v>No</v>
      </c>
      <c r="J1621" t="str">
        <f>VLOOKUP(A1621,'Medical Examinations'!$B$2:$K$2337,9,0)</f>
        <v>Underweight</v>
      </c>
      <c r="K1621" t="str">
        <f>VLOOKUP(A1621,'Medical Examinations'!$B$2:$K$2337,10,0)</f>
        <v>Normal</v>
      </c>
      <c r="L1621" s="14" t="e">
        <f>VLOOKUP(A1621,'Hospitalisation Details'!B1621:L3966,10,0)</f>
        <v>#N/A</v>
      </c>
      <c r="M1621">
        <f>VLOOKUP(A1621,'Hospitalisation Details'!$B$2:$L$2347,6,0)</f>
        <v>6138.5</v>
      </c>
      <c r="N1621" t="str">
        <f>VLOOKUP(A1621,'Hospitalisation Details'!$B$2:$L$2347,7,0)</f>
        <v>tier - 2</v>
      </c>
      <c r="O1621" t="str">
        <f>VLOOKUP(A1621,'Hospitalisation Details'!$B$2:$L$2347,8,0)</f>
        <v>tier - 2</v>
      </c>
      <c r="P1621" t="str">
        <f>VLOOKUP(A1621,'Hospitalisation Details'!$B$2:$L$2347,9,0)</f>
        <v>R1011</v>
      </c>
      <c r="Q1621">
        <f>VLOOKUP(A1621,'Hospitalisation Details'!$B$2:$L$2347,11,0)</f>
        <v>53</v>
      </c>
    </row>
    <row r="1622" spans="1:17" ht="15.6" x14ac:dyDescent="0.3">
      <c r="A1622" s="1" t="s">
        <v>750</v>
      </c>
      <c r="B1622" t="str">
        <f>VLOOKUP(A1622,'Customer Names'!$A$2:$E$2336,5,)</f>
        <v xml:space="preserve">  Kara Lynne</v>
      </c>
      <c r="C1622">
        <f>VLOOKUP(A1622,'Medical Examinations'!$B$2:$K$2337,2,)</f>
        <v>33.155000000000001</v>
      </c>
      <c r="D1622">
        <f>VLOOKUP(A1622,'Medical Examinations'!$B$2:$K$2337,3,0)</f>
        <v>4.32</v>
      </c>
      <c r="E1622" t="str">
        <f>VLOOKUP(A1622,'Medical Examinations'!$B$2:$K$2336,4,0)</f>
        <v>No</v>
      </c>
      <c r="F1622" t="str">
        <f>VLOOKUP(A1622,'Medical Examinations'!$B$2:$K$2337,5,0)</f>
        <v>No</v>
      </c>
      <c r="G1622" t="str">
        <f>VLOOKUP(A1622,'Medical Examinations'!$B$2:$K$2337,6,0)</f>
        <v>No</v>
      </c>
      <c r="H1622">
        <f>VLOOKUP(A1622,'Medical Examinations'!$B$2:$K$2337,7,0)</f>
        <v>0</v>
      </c>
      <c r="I1622" t="str">
        <f>VLOOKUP(A1622,'Medical Examinations'!$B$2:$K$2337,8,0)</f>
        <v>No</v>
      </c>
      <c r="J1622" t="str">
        <f>VLOOKUP(A1622,'Medical Examinations'!$B$2:$K$2337,9,0)</f>
        <v>Obesity</v>
      </c>
      <c r="K1622" t="str">
        <f>VLOOKUP(A1622,'Medical Examinations'!$B$2:$K$2337,10,0)</f>
        <v>Normal</v>
      </c>
      <c r="L1622" s="14" t="e">
        <f>VLOOKUP(A1622,'Hospitalisation Details'!B1622:L3967,10,0)</f>
        <v>#N/A</v>
      </c>
      <c r="M1622">
        <f>VLOOKUP(A1622,'Hospitalisation Details'!$B$2:$L$2347,6,0)</f>
        <v>6128.8</v>
      </c>
      <c r="N1622" t="str">
        <f>VLOOKUP(A1622,'Hospitalisation Details'!$B$2:$L$2347,7,0)</f>
        <v>tier - 2</v>
      </c>
      <c r="O1622" t="str">
        <f>VLOOKUP(A1622,'Hospitalisation Details'!$B$2:$L$2347,8,0)</f>
        <v>tier - 3</v>
      </c>
      <c r="P1622" t="str">
        <f>VLOOKUP(A1622,'Hospitalisation Details'!$B$2:$L$2347,9,0)</f>
        <v>R1012</v>
      </c>
      <c r="Q1622">
        <f>VLOOKUP(A1622,'Hospitalisation Details'!$B$2:$L$2347,11,0)</f>
        <v>32</v>
      </c>
    </row>
    <row r="1623" spans="1:17" ht="15.6" x14ac:dyDescent="0.3">
      <c r="A1623" s="1" t="s">
        <v>749</v>
      </c>
      <c r="B1623" t="str">
        <f>VLOOKUP(A1623,'Customer Names'!$A$2:$E$2336,5,)</f>
        <v xml:space="preserve">  Jeffrey</v>
      </c>
      <c r="C1623">
        <f>VLOOKUP(A1623,'Medical Examinations'!$B$2:$K$2337,2,)</f>
        <v>26.22</v>
      </c>
      <c r="D1623">
        <f>VLOOKUP(A1623,'Medical Examinations'!$B$2:$K$2337,3,0)</f>
        <v>5.57</v>
      </c>
      <c r="E1623" t="str">
        <f>VLOOKUP(A1623,'Medical Examinations'!$B$2:$K$2336,4,0)</f>
        <v>Yes</v>
      </c>
      <c r="F1623" t="str">
        <f>VLOOKUP(A1623,'Medical Examinations'!$B$2:$K$2337,5,0)</f>
        <v>No</v>
      </c>
      <c r="G1623" t="str">
        <f>VLOOKUP(A1623,'Medical Examinations'!$B$2:$K$2337,6,0)</f>
        <v>Yes</v>
      </c>
      <c r="H1623">
        <f>VLOOKUP(A1623,'Medical Examinations'!$B$2:$K$2337,7,0)</f>
        <v>1</v>
      </c>
      <c r="I1623" t="str">
        <f>VLOOKUP(A1623,'Medical Examinations'!$B$2:$K$2337,8,0)</f>
        <v>No</v>
      </c>
      <c r="J1623" t="str">
        <f>VLOOKUP(A1623,'Medical Examinations'!$B$2:$K$2337,9,0)</f>
        <v>Overweight</v>
      </c>
      <c r="K1623" t="str">
        <f>VLOOKUP(A1623,'Medical Examinations'!$B$2:$K$2337,10,0)</f>
        <v>Normal</v>
      </c>
      <c r="L1623" s="14" t="e">
        <f>VLOOKUP(A1623,'Hospitalisation Details'!B1623:L3968,10,0)</f>
        <v>#N/A</v>
      </c>
      <c r="M1623">
        <f>VLOOKUP(A1623,'Hospitalisation Details'!$B$2:$L$2347,6,0)</f>
        <v>6123.57</v>
      </c>
      <c r="N1623" t="str">
        <f>VLOOKUP(A1623,'Hospitalisation Details'!$B$2:$L$2347,7,0)</f>
        <v>tier - 3</v>
      </c>
      <c r="O1623" t="str">
        <f>VLOOKUP(A1623,'Hospitalisation Details'!$B$2:$L$2347,8,0)</f>
        <v>tier - 2</v>
      </c>
      <c r="P1623" t="str">
        <f>VLOOKUP(A1623,'Hospitalisation Details'!$B$2:$L$2347,9,0)</f>
        <v>R1012</v>
      </c>
      <c r="Q1623">
        <f>VLOOKUP(A1623,'Hospitalisation Details'!$B$2:$L$2347,11,0)</f>
        <v>39</v>
      </c>
    </row>
    <row r="1624" spans="1:17" ht="15.6" x14ac:dyDescent="0.3">
      <c r="A1624" s="1" t="s">
        <v>748</v>
      </c>
      <c r="B1624" t="str">
        <f>VLOOKUP(A1624,'Customer Names'!$A$2:$E$2336,5,)</f>
        <v xml:space="preserve">  Justin</v>
      </c>
      <c r="C1624">
        <f>VLOOKUP(A1624,'Medical Examinations'!$B$2:$K$2337,2,)</f>
        <v>21.85</v>
      </c>
      <c r="D1624">
        <f>VLOOKUP(A1624,'Medical Examinations'!$B$2:$K$2337,3,0)</f>
        <v>5.26</v>
      </c>
      <c r="E1624" t="str">
        <f>VLOOKUP(A1624,'Medical Examinations'!$B$2:$K$2336,4,0)</f>
        <v>Yes</v>
      </c>
      <c r="F1624" t="str">
        <f>VLOOKUP(A1624,'Medical Examinations'!$B$2:$K$2337,5,0)</f>
        <v>No</v>
      </c>
      <c r="G1624" t="str">
        <f>VLOOKUP(A1624,'Medical Examinations'!$B$2:$K$2337,6,0)</f>
        <v>Yes</v>
      </c>
      <c r="H1624">
        <f>VLOOKUP(A1624,'Medical Examinations'!$B$2:$K$2337,7,0)</f>
        <v>1</v>
      </c>
      <c r="I1624" t="str">
        <f>VLOOKUP(A1624,'Medical Examinations'!$B$2:$K$2337,8,0)</f>
        <v>No</v>
      </c>
      <c r="J1624" t="str">
        <f>VLOOKUP(A1624,'Medical Examinations'!$B$2:$K$2337,9,0)</f>
        <v>Normal Weight</v>
      </c>
      <c r="K1624" t="str">
        <f>VLOOKUP(A1624,'Medical Examinations'!$B$2:$K$2337,10,0)</f>
        <v>Normal</v>
      </c>
      <c r="L1624" s="14" t="e">
        <f>VLOOKUP(A1624,'Hospitalisation Details'!B1624:L3969,10,0)</f>
        <v>#N/A</v>
      </c>
      <c r="M1624">
        <f>VLOOKUP(A1624,'Hospitalisation Details'!$B$2:$L$2347,6,0)</f>
        <v>6117.49</v>
      </c>
      <c r="N1624" t="str">
        <f>VLOOKUP(A1624,'Hospitalisation Details'!$B$2:$L$2347,7,0)</f>
        <v>tier - 2</v>
      </c>
      <c r="O1624" t="str">
        <f>VLOOKUP(A1624,'Hospitalisation Details'!$B$2:$L$2347,8,0)</f>
        <v>tier - 3</v>
      </c>
      <c r="P1624" t="str">
        <f>VLOOKUP(A1624,'Hospitalisation Details'!$B$2:$L$2347,9,0)</f>
        <v>R1012</v>
      </c>
      <c r="Q1624">
        <f>VLOOKUP(A1624,'Hospitalisation Details'!$B$2:$L$2347,11,0)</f>
        <v>39</v>
      </c>
    </row>
    <row r="1625" spans="1:17" ht="15.6" x14ac:dyDescent="0.3">
      <c r="A1625" s="1" t="s">
        <v>747</v>
      </c>
      <c r="B1625" t="str">
        <f>VLOOKUP(A1625,'Customer Names'!$A$2:$E$2336,5,)</f>
        <v xml:space="preserve">  Emily</v>
      </c>
      <c r="C1625">
        <f>VLOOKUP(A1625,'Medical Examinations'!$B$2:$K$2337,2,)</f>
        <v>30.495000000000001</v>
      </c>
      <c r="D1625">
        <f>VLOOKUP(A1625,'Medical Examinations'!$B$2:$K$2337,3,0)</f>
        <v>6.25</v>
      </c>
      <c r="E1625" t="str">
        <f>VLOOKUP(A1625,'Medical Examinations'!$B$2:$K$2336,4,0)</f>
        <v>No</v>
      </c>
      <c r="F1625" t="str">
        <f>VLOOKUP(A1625,'Medical Examinations'!$B$2:$K$2337,5,0)</f>
        <v>No</v>
      </c>
      <c r="G1625" t="str">
        <f>VLOOKUP(A1625,'Medical Examinations'!$B$2:$K$2337,6,0)</f>
        <v>No</v>
      </c>
      <c r="H1625">
        <f>VLOOKUP(A1625,'Medical Examinations'!$B$2:$K$2337,7,0)</f>
        <v>0</v>
      </c>
      <c r="I1625" t="str">
        <f>VLOOKUP(A1625,'Medical Examinations'!$B$2:$K$2337,8,0)</f>
        <v>No</v>
      </c>
      <c r="J1625" t="str">
        <f>VLOOKUP(A1625,'Medical Examinations'!$B$2:$K$2337,9,0)</f>
        <v>Obesity</v>
      </c>
      <c r="K1625" t="str">
        <f>VLOOKUP(A1625,'Medical Examinations'!$B$2:$K$2337,10,0)</f>
        <v>Prediabetes</v>
      </c>
      <c r="L1625" s="14" t="e">
        <f>VLOOKUP(A1625,'Hospitalisation Details'!B1625:L3970,10,0)</f>
        <v>#N/A</v>
      </c>
      <c r="M1625">
        <f>VLOOKUP(A1625,'Hospitalisation Details'!$B$2:$L$2347,6,0)</f>
        <v>6113.23</v>
      </c>
      <c r="N1625" t="str">
        <f>VLOOKUP(A1625,'Hospitalisation Details'!$B$2:$L$2347,7,0)</f>
        <v>tier - 2</v>
      </c>
      <c r="O1625" t="str">
        <f>VLOOKUP(A1625,'Hospitalisation Details'!$B$2:$L$2347,8,0)</f>
        <v>tier - 2</v>
      </c>
      <c r="P1625" t="str">
        <f>VLOOKUP(A1625,'Hospitalisation Details'!$B$2:$L$2347,9,0)</f>
        <v>R1024</v>
      </c>
      <c r="Q1625">
        <f>VLOOKUP(A1625,'Hospitalisation Details'!$B$2:$L$2347,11,0)</f>
        <v>31</v>
      </c>
    </row>
    <row r="1626" spans="1:17" ht="15.6" x14ac:dyDescent="0.3">
      <c r="A1626" s="1" t="s">
        <v>746</v>
      </c>
      <c r="B1626" t="str">
        <f>VLOOKUP(A1626,'Customer Names'!$A$2:$E$2336,5,)</f>
        <v xml:space="preserve">  Rebecca</v>
      </c>
      <c r="C1626">
        <f>VLOOKUP(A1626,'Medical Examinations'!$B$2:$K$2337,2,)</f>
        <v>34.104999999999997</v>
      </c>
      <c r="D1626">
        <f>VLOOKUP(A1626,'Medical Examinations'!$B$2:$K$2337,3,0)</f>
        <v>5.67</v>
      </c>
      <c r="E1626" t="str">
        <f>VLOOKUP(A1626,'Medical Examinations'!$B$2:$K$2336,4,0)</f>
        <v>Yes</v>
      </c>
      <c r="F1626" t="str">
        <f>VLOOKUP(A1626,'Medical Examinations'!$B$2:$K$2337,5,0)</f>
        <v>No</v>
      </c>
      <c r="G1626" t="str">
        <f>VLOOKUP(A1626,'Medical Examinations'!$B$2:$K$2337,6,0)</f>
        <v>No</v>
      </c>
      <c r="H1626">
        <f>VLOOKUP(A1626,'Medical Examinations'!$B$2:$K$2337,7,0)</f>
        <v>0</v>
      </c>
      <c r="I1626" t="str">
        <f>VLOOKUP(A1626,'Medical Examinations'!$B$2:$K$2337,8,0)</f>
        <v>No</v>
      </c>
      <c r="J1626" t="str">
        <f>VLOOKUP(A1626,'Medical Examinations'!$B$2:$K$2337,9,0)</f>
        <v>Obesity</v>
      </c>
      <c r="K1626" t="str">
        <f>VLOOKUP(A1626,'Medical Examinations'!$B$2:$K$2337,10,0)</f>
        <v>Normal</v>
      </c>
      <c r="L1626" s="14" t="e">
        <f>VLOOKUP(A1626,'Hospitalisation Details'!B1626:L3971,10,0)</f>
        <v>#N/A</v>
      </c>
      <c r="M1626">
        <f>VLOOKUP(A1626,'Hospitalisation Details'!$B$2:$L$2347,6,0)</f>
        <v>6112.35</v>
      </c>
      <c r="N1626" t="str">
        <f>VLOOKUP(A1626,'Hospitalisation Details'!$B$2:$L$2347,7,0)</f>
        <v>tier - 2</v>
      </c>
      <c r="O1626" t="str">
        <f>VLOOKUP(A1626,'Hospitalisation Details'!$B$2:$L$2347,8,0)</f>
        <v>tier - 1</v>
      </c>
      <c r="P1626" t="str">
        <f>VLOOKUP(A1626,'Hospitalisation Details'!$B$2:$L$2347,9,0)</f>
        <v>R1012</v>
      </c>
      <c r="Q1626">
        <f>VLOOKUP(A1626,'Hospitalisation Details'!$B$2:$L$2347,11,0)</f>
        <v>37</v>
      </c>
    </row>
    <row r="1627" spans="1:17" ht="15.6" x14ac:dyDescent="0.3">
      <c r="A1627" s="1" t="s">
        <v>745</v>
      </c>
      <c r="B1627" t="str">
        <f>VLOOKUP(A1627,'Customer Names'!$A$2:$E$2336,5,)</f>
        <v xml:space="preserve">  Allie</v>
      </c>
      <c r="C1627">
        <f>VLOOKUP(A1627,'Medical Examinations'!$B$2:$K$2337,2,)</f>
        <v>32.770000000000003</v>
      </c>
      <c r="D1627">
        <f>VLOOKUP(A1627,'Medical Examinations'!$B$2:$K$2337,3,0)</f>
        <v>4.42</v>
      </c>
      <c r="E1627" t="str">
        <f>VLOOKUP(A1627,'Medical Examinations'!$B$2:$K$2336,4,0)</f>
        <v>Yes</v>
      </c>
      <c r="F1627" t="str">
        <f>VLOOKUP(A1627,'Medical Examinations'!$B$2:$K$2337,5,0)</f>
        <v>No</v>
      </c>
      <c r="G1627" t="str">
        <f>VLOOKUP(A1627,'Medical Examinations'!$B$2:$K$2337,6,0)</f>
        <v>No</v>
      </c>
      <c r="H1627">
        <f>VLOOKUP(A1627,'Medical Examinations'!$B$2:$K$2337,7,0)</f>
        <v>1</v>
      </c>
      <c r="I1627" t="str">
        <f>VLOOKUP(A1627,'Medical Examinations'!$B$2:$K$2337,8,0)</f>
        <v>No</v>
      </c>
      <c r="J1627" t="str">
        <f>VLOOKUP(A1627,'Medical Examinations'!$B$2:$K$2337,9,0)</f>
        <v>Obesity</v>
      </c>
      <c r="K1627" t="str">
        <f>VLOOKUP(A1627,'Medical Examinations'!$B$2:$K$2337,10,0)</f>
        <v>Normal</v>
      </c>
      <c r="L1627" s="14" t="e">
        <f>VLOOKUP(A1627,'Hospitalisation Details'!B1627:L3972,10,0)</f>
        <v>#N/A</v>
      </c>
      <c r="M1627">
        <f>VLOOKUP(A1627,'Hospitalisation Details'!$B$2:$L$2347,6,0)</f>
        <v>6111.95</v>
      </c>
      <c r="N1627" t="str">
        <f>VLOOKUP(A1627,'Hospitalisation Details'!$B$2:$L$2347,7,0)</f>
        <v>tier - 2</v>
      </c>
      <c r="O1627" t="str">
        <f>VLOOKUP(A1627,'Hospitalisation Details'!$B$2:$L$2347,8,0)</f>
        <v>tier - 3</v>
      </c>
      <c r="P1627" t="str">
        <f>VLOOKUP(A1627,'Hospitalisation Details'!$B$2:$L$2347,9,0)</f>
        <v>R1026</v>
      </c>
      <c r="Q1627">
        <f>VLOOKUP(A1627,'Hospitalisation Details'!$B$2:$L$2347,11,0)</f>
        <v>27</v>
      </c>
    </row>
    <row r="1628" spans="1:17" ht="15.6" x14ac:dyDescent="0.3">
      <c r="A1628" s="1" t="s">
        <v>744</v>
      </c>
      <c r="B1628" t="str">
        <f>VLOOKUP(A1628,'Customer Names'!$A$2:$E$2336,5,)</f>
        <v xml:space="preserve">  Trasi</v>
      </c>
      <c r="C1628">
        <f>VLOOKUP(A1628,'Medical Examinations'!$B$2:$K$2337,2,)</f>
        <v>16.850000000000001</v>
      </c>
      <c r="D1628">
        <f>VLOOKUP(A1628,'Medical Examinations'!$B$2:$K$2337,3,0)</f>
        <v>11.75</v>
      </c>
      <c r="E1628" t="str">
        <f>VLOOKUP(A1628,'Medical Examinations'!$B$2:$K$2336,4,0)</f>
        <v>Yes</v>
      </c>
      <c r="F1628" t="str">
        <f>VLOOKUP(A1628,'Medical Examinations'!$B$2:$K$2337,5,0)</f>
        <v>No</v>
      </c>
      <c r="G1628" t="str">
        <f>VLOOKUP(A1628,'Medical Examinations'!$B$2:$K$2337,6,0)</f>
        <v>No</v>
      </c>
      <c r="H1628">
        <f>VLOOKUP(A1628,'Medical Examinations'!$B$2:$K$2337,7,0)</f>
        <v>2</v>
      </c>
      <c r="I1628" t="str">
        <f>VLOOKUP(A1628,'Medical Examinations'!$B$2:$K$2337,8,0)</f>
        <v>No</v>
      </c>
      <c r="J1628" t="str">
        <f>VLOOKUP(A1628,'Medical Examinations'!$B$2:$K$2337,9,0)</f>
        <v>Underweight</v>
      </c>
      <c r="K1628" t="str">
        <f>VLOOKUP(A1628,'Medical Examinations'!$B$2:$K$2337,10,0)</f>
        <v>Diabetes</v>
      </c>
      <c r="L1628" s="14" t="e">
        <f>VLOOKUP(A1628,'Hospitalisation Details'!B1628:L3973,10,0)</f>
        <v>#N/A</v>
      </c>
      <c r="M1628">
        <f>VLOOKUP(A1628,'Hospitalisation Details'!$B$2:$L$2347,6,0)</f>
        <v>6098.38</v>
      </c>
      <c r="N1628" t="str">
        <f>VLOOKUP(A1628,'Hospitalisation Details'!$B$2:$L$2347,7,0)</f>
        <v>tier - 2</v>
      </c>
      <c r="O1628" t="str">
        <f>VLOOKUP(A1628,'Hospitalisation Details'!$B$2:$L$2347,8,0)</f>
        <v>tier - 2</v>
      </c>
      <c r="P1628" t="str">
        <f>VLOOKUP(A1628,'Hospitalisation Details'!$B$2:$L$2347,9,0)</f>
        <v>R1013</v>
      </c>
      <c r="Q1628">
        <f>VLOOKUP(A1628,'Hospitalisation Details'!$B$2:$L$2347,11,0)</f>
        <v>52</v>
      </c>
    </row>
    <row r="1629" spans="1:17" ht="15.6" x14ac:dyDescent="0.3">
      <c r="A1629" s="1" t="s">
        <v>743</v>
      </c>
      <c r="B1629" t="str">
        <f>VLOOKUP(A1629,'Customer Names'!$A$2:$E$2336,5,)</f>
        <v xml:space="preserve">  Kevin</v>
      </c>
      <c r="C1629">
        <f>VLOOKUP(A1629,'Medical Examinations'!$B$2:$K$2337,2,)</f>
        <v>34.700000000000003</v>
      </c>
      <c r="D1629">
        <f>VLOOKUP(A1629,'Medical Examinations'!$B$2:$K$2337,3,0)</f>
        <v>6.06</v>
      </c>
      <c r="E1629" t="str">
        <f>VLOOKUP(A1629,'Medical Examinations'!$B$2:$K$2336,4,0)</f>
        <v>No</v>
      </c>
      <c r="F1629" t="str">
        <f>VLOOKUP(A1629,'Medical Examinations'!$B$2:$K$2337,5,0)</f>
        <v>No</v>
      </c>
      <c r="G1629" t="str">
        <f>VLOOKUP(A1629,'Medical Examinations'!$B$2:$K$2337,6,0)</f>
        <v>No</v>
      </c>
      <c r="H1629">
        <f>VLOOKUP(A1629,'Medical Examinations'!$B$2:$K$2337,7,0)</f>
        <v>1</v>
      </c>
      <c r="I1629" t="str">
        <f>VLOOKUP(A1629,'Medical Examinations'!$B$2:$K$2337,8,0)</f>
        <v>No</v>
      </c>
      <c r="J1629" t="str">
        <f>VLOOKUP(A1629,'Medical Examinations'!$B$2:$K$2337,9,0)</f>
        <v>Obesity</v>
      </c>
      <c r="K1629" t="str">
        <f>VLOOKUP(A1629,'Medical Examinations'!$B$2:$K$2337,10,0)</f>
        <v>Prediabetes</v>
      </c>
      <c r="L1629" s="14" t="e">
        <f>VLOOKUP(A1629,'Hospitalisation Details'!B1629:L3974,10,0)</f>
        <v>#N/A</v>
      </c>
      <c r="M1629">
        <f>VLOOKUP(A1629,'Hospitalisation Details'!$B$2:$L$2347,6,0)</f>
        <v>6082.41</v>
      </c>
      <c r="N1629" t="str">
        <f>VLOOKUP(A1629,'Hospitalisation Details'!$B$2:$L$2347,7,0)</f>
        <v>tier - 1</v>
      </c>
      <c r="O1629" t="str">
        <f>VLOOKUP(A1629,'Hospitalisation Details'!$B$2:$L$2347,8,0)</f>
        <v>tier - 2</v>
      </c>
      <c r="P1629" t="str">
        <f>VLOOKUP(A1629,'Hospitalisation Details'!$B$2:$L$2347,9,0)</f>
        <v>R1011</v>
      </c>
      <c r="Q1629">
        <f>VLOOKUP(A1629,'Hospitalisation Details'!$B$2:$L$2347,11,0)</f>
        <v>38</v>
      </c>
    </row>
    <row r="1630" spans="1:17" ht="15.6" x14ac:dyDescent="0.3">
      <c r="A1630" s="1" t="s">
        <v>742</v>
      </c>
      <c r="B1630" t="str">
        <f>VLOOKUP(A1630,'Customer Names'!$A$2:$E$2336,5,)</f>
        <v xml:space="preserve">  Fernando</v>
      </c>
      <c r="C1630">
        <f>VLOOKUP(A1630,'Medical Examinations'!$B$2:$K$2337,2,)</f>
        <v>37.049999999999997</v>
      </c>
      <c r="D1630">
        <f>VLOOKUP(A1630,'Medical Examinations'!$B$2:$K$2337,3,0)</f>
        <v>5.48</v>
      </c>
      <c r="E1630" t="str">
        <f>VLOOKUP(A1630,'Medical Examinations'!$B$2:$K$2336,4,0)</f>
        <v>No</v>
      </c>
      <c r="F1630" t="str">
        <f>VLOOKUP(A1630,'Medical Examinations'!$B$2:$K$2337,5,0)</f>
        <v>No</v>
      </c>
      <c r="G1630" t="str">
        <f>VLOOKUP(A1630,'Medical Examinations'!$B$2:$K$2337,6,0)</f>
        <v>No</v>
      </c>
      <c r="H1630">
        <f>VLOOKUP(A1630,'Medical Examinations'!$B$2:$K$2337,7,0)</f>
        <v>1</v>
      </c>
      <c r="I1630" t="str">
        <f>VLOOKUP(A1630,'Medical Examinations'!$B$2:$K$2337,8,0)</f>
        <v>No</v>
      </c>
      <c r="J1630" t="str">
        <f>VLOOKUP(A1630,'Medical Examinations'!$B$2:$K$2337,9,0)</f>
        <v>Obesity</v>
      </c>
      <c r="K1630" t="str">
        <f>VLOOKUP(A1630,'Medical Examinations'!$B$2:$K$2337,10,0)</f>
        <v>Normal</v>
      </c>
      <c r="L1630" s="14" t="e">
        <f>VLOOKUP(A1630,'Hospitalisation Details'!B1630:L3975,10,0)</f>
        <v>#N/A</v>
      </c>
      <c r="M1630">
        <f>VLOOKUP(A1630,'Hospitalisation Details'!$B$2:$L$2347,6,0)</f>
        <v>6079.67</v>
      </c>
      <c r="N1630" t="str">
        <f>VLOOKUP(A1630,'Hospitalisation Details'!$B$2:$L$2347,7,0)</f>
        <v>tier - 1</v>
      </c>
      <c r="O1630" t="str">
        <f>VLOOKUP(A1630,'Hospitalisation Details'!$B$2:$L$2347,8,0)</f>
        <v>tier - 1</v>
      </c>
      <c r="P1630" t="str">
        <f>VLOOKUP(A1630,'Hospitalisation Details'!$B$2:$L$2347,9,0)</f>
        <v>R1014</v>
      </c>
      <c r="Q1630">
        <f>VLOOKUP(A1630,'Hospitalisation Details'!$B$2:$L$2347,11,0)</f>
        <v>38</v>
      </c>
    </row>
    <row r="1631" spans="1:17" ht="15.6" x14ac:dyDescent="0.3">
      <c r="A1631" s="1" t="s">
        <v>741</v>
      </c>
      <c r="B1631" t="str">
        <f>VLOOKUP(A1631,'Customer Names'!$A$2:$E$2336,5,)</f>
        <v xml:space="preserve">  Ieva</v>
      </c>
      <c r="C1631">
        <f>VLOOKUP(A1631,'Medical Examinations'!$B$2:$K$2337,2,)</f>
        <v>18.78</v>
      </c>
      <c r="D1631">
        <f>VLOOKUP(A1631,'Medical Examinations'!$B$2:$K$2337,3,0)</f>
        <v>4.45</v>
      </c>
      <c r="E1631" t="str">
        <f>VLOOKUP(A1631,'Medical Examinations'!$B$2:$K$2336,4,0)</f>
        <v>No</v>
      </c>
      <c r="F1631" t="str">
        <f>VLOOKUP(A1631,'Medical Examinations'!$B$2:$K$2337,5,0)</f>
        <v>No</v>
      </c>
      <c r="G1631" t="str">
        <f>VLOOKUP(A1631,'Medical Examinations'!$B$2:$K$2337,6,0)</f>
        <v>Yes</v>
      </c>
      <c r="H1631">
        <f>VLOOKUP(A1631,'Medical Examinations'!$B$2:$K$2337,7,0)</f>
        <v>1</v>
      </c>
      <c r="I1631" t="str">
        <f>VLOOKUP(A1631,'Medical Examinations'!$B$2:$K$2337,8,0)</f>
        <v>No</v>
      </c>
      <c r="J1631" t="str">
        <f>VLOOKUP(A1631,'Medical Examinations'!$B$2:$K$2337,9,0)</f>
        <v>Normal Weight</v>
      </c>
      <c r="K1631" t="str">
        <f>VLOOKUP(A1631,'Medical Examinations'!$B$2:$K$2337,10,0)</f>
        <v>Normal</v>
      </c>
      <c r="L1631" s="14" t="e">
        <f>VLOOKUP(A1631,'Hospitalisation Details'!B1631:L3976,10,0)</f>
        <v>#N/A</v>
      </c>
      <c r="M1631">
        <f>VLOOKUP(A1631,'Hospitalisation Details'!$B$2:$L$2347,6,0)</f>
        <v>6074.37</v>
      </c>
      <c r="N1631" t="str">
        <f>VLOOKUP(A1631,'Hospitalisation Details'!$B$2:$L$2347,7,0)</f>
        <v>tier - 2</v>
      </c>
      <c r="O1631" t="str">
        <f>VLOOKUP(A1631,'Hospitalisation Details'!$B$2:$L$2347,8,0)</f>
        <v>tier - 2</v>
      </c>
      <c r="P1631" t="str">
        <f>VLOOKUP(A1631,'Hospitalisation Details'!$B$2:$L$2347,9,0)</f>
        <v>R1012</v>
      </c>
      <c r="Q1631">
        <f>VLOOKUP(A1631,'Hospitalisation Details'!$B$2:$L$2347,11,0)</f>
        <v>43</v>
      </c>
    </row>
    <row r="1632" spans="1:17" ht="15.6" x14ac:dyDescent="0.3">
      <c r="A1632" s="1" t="s">
        <v>740</v>
      </c>
      <c r="B1632" t="str">
        <f>VLOOKUP(A1632,'Customer Names'!$A$2:$E$2336,5,)</f>
        <v xml:space="preserve">  Chris</v>
      </c>
      <c r="C1632">
        <f>VLOOKUP(A1632,'Medical Examinations'!$B$2:$K$2337,2,)</f>
        <v>28.024999999999999</v>
      </c>
      <c r="D1632">
        <f>VLOOKUP(A1632,'Medical Examinations'!$B$2:$K$2337,3,0)</f>
        <v>5</v>
      </c>
      <c r="E1632" t="str">
        <f>VLOOKUP(A1632,'Medical Examinations'!$B$2:$K$2336,4,0)</f>
        <v>No</v>
      </c>
      <c r="F1632" t="str">
        <f>VLOOKUP(A1632,'Medical Examinations'!$B$2:$K$2337,5,0)</f>
        <v>No</v>
      </c>
      <c r="G1632" t="str">
        <f>VLOOKUP(A1632,'Medical Examinations'!$B$2:$K$2337,6,0)</f>
        <v>No</v>
      </c>
      <c r="H1632">
        <f>VLOOKUP(A1632,'Medical Examinations'!$B$2:$K$2337,7,0)</f>
        <v>1</v>
      </c>
      <c r="I1632" t="str">
        <f>VLOOKUP(A1632,'Medical Examinations'!$B$2:$K$2337,8,0)</f>
        <v>No</v>
      </c>
      <c r="J1632" t="str">
        <f>VLOOKUP(A1632,'Medical Examinations'!$B$2:$K$2337,9,0)</f>
        <v>Overweight</v>
      </c>
      <c r="K1632" t="str">
        <f>VLOOKUP(A1632,'Medical Examinations'!$B$2:$K$2337,10,0)</f>
        <v>Normal</v>
      </c>
      <c r="L1632" s="14" t="e">
        <f>VLOOKUP(A1632,'Hospitalisation Details'!B1632:L3977,10,0)</f>
        <v>#N/A</v>
      </c>
      <c r="M1632">
        <f>VLOOKUP(A1632,'Hospitalisation Details'!$B$2:$L$2347,6,0)</f>
        <v>6067.13</v>
      </c>
      <c r="N1632" t="str">
        <f>VLOOKUP(A1632,'Hospitalisation Details'!$B$2:$L$2347,7,0)</f>
        <v>tier - 3</v>
      </c>
      <c r="O1632" t="str">
        <f>VLOOKUP(A1632,'Hospitalisation Details'!$B$2:$L$2347,8,0)</f>
        <v>tier - 1</v>
      </c>
      <c r="P1632" t="str">
        <f>VLOOKUP(A1632,'Hospitalisation Details'!$B$2:$L$2347,9,0)</f>
        <v>R1016</v>
      </c>
      <c r="Q1632">
        <f>VLOOKUP(A1632,'Hospitalisation Details'!$B$2:$L$2347,11,0)</f>
        <v>38</v>
      </c>
    </row>
    <row r="1633" spans="1:17" ht="15.6" x14ac:dyDescent="0.3">
      <c r="A1633" s="1" t="s">
        <v>739</v>
      </c>
      <c r="B1633" t="str">
        <f>VLOOKUP(A1633,'Customer Names'!$A$2:$E$2336,5,)</f>
        <v xml:space="preserve">  Drew L</v>
      </c>
      <c r="C1633">
        <f>VLOOKUP(A1633,'Medical Examinations'!$B$2:$K$2337,2,)</f>
        <v>35.090000000000003</v>
      </c>
      <c r="D1633">
        <f>VLOOKUP(A1633,'Medical Examinations'!$B$2:$K$2337,3,0)</f>
        <v>5.84</v>
      </c>
      <c r="E1633" t="str">
        <f>VLOOKUP(A1633,'Medical Examinations'!$B$2:$K$2336,4,0)</f>
        <v>No</v>
      </c>
      <c r="F1633" t="str">
        <f>VLOOKUP(A1633,'Medical Examinations'!$B$2:$K$2337,5,0)</f>
        <v>No</v>
      </c>
      <c r="G1633" t="str">
        <f>VLOOKUP(A1633,'Medical Examinations'!$B$2:$K$2337,6,0)</f>
        <v>No</v>
      </c>
      <c r="H1633">
        <f>VLOOKUP(A1633,'Medical Examinations'!$B$2:$K$2337,7,0)</f>
        <v>0</v>
      </c>
      <c r="I1633" t="str">
        <f>VLOOKUP(A1633,'Medical Examinations'!$B$2:$K$2337,8,0)</f>
        <v>No</v>
      </c>
      <c r="J1633" t="str">
        <f>VLOOKUP(A1633,'Medical Examinations'!$B$2:$K$2337,9,0)</f>
        <v>Obesity</v>
      </c>
      <c r="K1633" t="str">
        <f>VLOOKUP(A1633,'Medical Examinations'!$B$2:$K$2337,10,0)</f>
        <v>Prediabetes</v>
      </c>
      <c r="L1633" s="14" t="e">
        <f>VLOOKUP(A1633,'Hospitalisation Details'!B1633:L3978,10,0)</f>
        <v>#N/A</v>
      </c>
      <c r="M1633">
        <f>VLOOKUP(A1633,'Hospitalisation Details'!$B$2:$L$2347,6,0)</f>
        <v>6064.37</v>
      </c>
      <c r="N1633" t="str">
        <f>VLOOKUP(A1633,'Hospitalisation Details'!$B$2:$L$2347,7,0)</f>
        <v>tier - 2</v>
      </c>
      <c r="O1633" t="str">
        <f>VLOOKUP(A1633,'Hospitalisation Details'!$B$2:$L$2347,8,0)</f>
        <v>tier - 2</v>
      </c>
      <c r="P1633" t="str">
        <f>VLOOKUP(A1633,'Hospitalisation Details'!$B$2:$L$2347,9,0)</f>
        <v>R1011</v>
      </c>
      <c r="Q1633">
        <f>VLOOKUP(A1633,'Hospitalisation Details'!$B$2:$L$2347,11,0)</f>
        <v>28</v>
      </c>
    </row>
    <row r="1634" spans="1:17" ht="15.6" x14ac:dyDescent="0.3">
      <c r="A1634" s="1" t="s">
        <v>738</v>
      </c>
      <c r="B1634" t="str">
        <f>VLOOKUP(A1634,'Customer Names'!$A$2:$E$2336,5,)</f>
        <v xml:space="preserve">  Christina</v>
      </c>
      <c r="C1634">
        <f>VLOOKUP(A1634,'Medical Examinations'!$B$2:$K$2337,2,)</f>
        <v>34.42</v>
      </c>
      <c r="D1634">
        <f>VLOOKUP(A1634,'Medical Examinations'!$B$2:$K$2337,3,0)</f>
        <v>5.21</v>
      </c>
      <c r="E1634" t="str">
        <f>VLOOKUP(A1634,'Medical Examinations'!$B$2:$K$2336,4,0)</f>
        <v>Yes</v>
      </c>
      <c r="F1634" t="str">
        <f>VLOOKUP(A1634,'Medical Examinations'!$B$2:$K$2337,5,0)</f>
        <v>No</v>
      </c>
      <c r="G1634" t="str">
        <f>VLOOKUP(A1634,'Medical Examinations'!$B$2:$K$2337,6,0)</f>
        <v>No</v>
      </c>
      <c r="H1634">
        <f>VLOOKUP(A1634,'Medical Examinations'!$B$2:$K$2337,7,0)</f>
        <v>0</v>
      </c>
      <c r="I1634" t="str">
        <f>VLOOKUP(A1634,'Medical Examinations'!$B$2:$K$2337,8,0)</f>
        <v>No</v>
      </c>
      <c r="J1634" t="str">
        <f>VLOOKUP(A1634,'Medical Examinations'!$B$2:$K$2337,9,0)</f>
        <v>Obesity</v>
      </c>
      <c r="K1634" t="str">
        <f>VLOOKUP(A1634,'Medical Examinations'!$B$2:$K$2337,10,0)</f>
        <v>Normal</v>
      </c>
      <c r="L1634" s="14" t="e">
        <f>VLOOKUP(A1634,'Hospitalisation Details'!B1634:L3979,10,0)</f>
        <v>#N/A</v>
      </c>
      <c r="M1634">
        <f>VLOOKUP(A1634,'Hospitalisation Details'!$B$2:$L$2347,6,0)</f>
        <v>6061.8</v>
      </c>
      <c r="N1634" t="str">
        <f>VLOOKUP(A1634,'Hospitalisation Details'!$B$2:$L$2347,7,0)</f>
        <v>tier - 2</v>
      </c>
      <c r="O1634" t="str">
        <f>VLOOKUP(A1634,'Hospitalisation Details'!$B$2:$L$2347,8,0)</f>
        <v>tier - 3</v>
      </c>
      <c r="P1634" t="str">
        <f>VLOOKUP(A1634,'Hospitalisation Details'!$B$2:$L$2347,9,0)</f>
        <v>R1012</v>
      </c>
      <c r="Q1634">
        <f>VLOOKUP(A1634,'Hospitalisation Details'!$B$2:$L$2347,11,0)</f>
        <v>26</v>
      </c>
    </row>
    <row r="1635" spans="1:17" ht="15.6" x14ac:dyDescent="0.3">
      <c r="A1635" s="1" t="s">
        <v>737</v>
      </c>
      <c r="B1635" t="str">
        <f>VLOOKUP(A1635,'Customer Names'!$A$2:$E$2336,5,)</f>
        <v xml:space="preserve">  Alexander G</v>
      </c>
      <c r="C1635">
        <f>VLOOKUP(A1635,'Medical Examinations'!$B$2:$K$2337,2,)</f>
        <v>29.4</v>
      </c>
      <c r="D1635">
        <f>VLOOKUP(A1635,'Medical Examinations'!$B$2:$K$2337,3,0)</f>
        <v>4.26</v>
      </c>
      <c r="E1635" t="str">
        <f>VLOOKUP(A1635,'Medical Examinations'!$B$2:$K$2336,4,0)</f>
        <v>No</v>
      </c>
      <c r="F1635" t="str">
        <f>VLOOKUP(A1635,'Medical Examinations'!$B$2:$K$2337,5,0)</f>
        <v>No</v>
      </c>
      <c r="G1635" t="str">
        <f>VLOOKUP(A1635,'Medical Examinations'!$B$2:$K$2337,6,0)</f>
        <v>No</v>
      </c>
      <c r="H1635">
        <f>VLOOKUP(A1635,'Medical Examinations'!$B$2:$K$2337,7,0)</f>
        <v>0</v>
      </c>
      <c r="I1635" t="str">
        <f>VLOOKUP(A1635,'Medical Examinations'!$B$2:$K$2337,8,0)</f>
        <v>No</v>
      </c>
      <c r="J1635" t="str">
        <f>VLOOKUP(A1635,'Medical Examinations'!$B$2:$K$2337,9,0)</f>
        <v>Overweight</v>
      </c>
      <c r="K1635" t="str">
        <f>VLOOKUP(A1635,'Medical Examinations'!$B$2:$K$2337,10,0)</f>
        <v>Normal</v>
      </c>
      <c r="L1635" s="14" t="e">
        <f>VLOOKUP(A1635,'Hospitalisation Details'!B1635:L3980,10,0)</f>
        <v>#N/A</v>
      </c>
      <c r="M1635">
        <f>VLOOKUP(A1635,'Hospitalisation Details'!$B$2:$L$2347,6,0)</f>
        <v>6059.17</v>
      </c>
      <c r="N1635" t="str">
        <f>VLOOKUP(A1635,'Hospitalisation Details'!$B$2:$L$2347,7,0)</f>
        <v>tier - 2</v>
      </c>
      <c r="O1635" t="str">
        <f>VLOOKUP(A1635,'Hospitalisation Details'!$B$2:$L$2347,8,0)</f>
        <v>tier - 1</v>
      </c>
      <c r="P1635" t="str">
        <f>VLOOKUP(A1635,'Hospitalisation Details'!$B$2:$L$2347,9,0)</f>
        <v>R1011</v>
      </c>
      <c r="Q1635">
        <f>VLOOKUP(A1635,'Hospitalisation Details'!$B$2:$L$2347,11,0)</f>
        <v>33</v>
      </c>
    </row>
    <row r="1636" spans="1:17" ht="15.6" x14ac:dyDescent="0.3">
      <c r="A1636" s="1" t="s">
        <v>736</v>
      </c>
      <c r="B1636" t="str">
        <f>VLOOKUP(A1636,'Customer Names'!$A$2:$E$2336,5,)</f>
        <v xml:space="preserve">  Meaghan</v>
      </c>
      <c r="C1636">
        <f>VLOOKUP(A1636,'Medical Examinations'!$B$2:$K$2337,2,)</f>
        <v>21.31</v>
      </c>
      <c r="D1636">
        <f>VLOOKUP(A1636,'Medical Examinations'!$B$2:$K$2337,3,0)</f>
        <v>4.17</v>
      </c>
      <c r="E1636" t="str">
        <f>VLOOKUP(A1636,'Medical Examinations'!$B$2:$K$2336,4,0)</f>
        <v>No</v>
      </c>
      <c r="F1636" t="str">
        <f>VLOOKUP(A1636,'Medical Examinations'!$B$2:$K$2337,5,0)</f>
        <v>No</v>
      </c>
      <c r="G1636" t="str">
        <f>VLOOKUP(A1636,'Medical Examinations'!$B$2:$K$2337,6,0)</f>
        <v>No</v>
      </c>
      <c r="H1636">
        <f>VLOOKUP(A1636,'Medical Examinations'!$B$2:$K$2337,7,0)</f>
        <v>0</v>
      </c>
      <c r="I1636" t="str">
        <f>VLOOKUP(A1636,'Medical Examinations'!$B$2:$K$2337,8,0)</f>
        <v>No</v>
      </c>
      <c r="J1636" t="str">
        <f>VLOOKUP(A1636,'Medical Examinations'!$B$2:$K$2337,9,0)</f>
        <v>Normal Weight</v>
      </c>
      <c r="K1636" t="str">
        <f>VLOOKUP(A1636,'Medical Examinations'!$B$2:$K$2337,10,0)</f>
        <v>Normal</v>
      </c>
      <c r="L1636" s="14" t="e">
        <f>VLOOKUP(A1636,'Hospitalisation Details'!B1636:L3981,10,0)</f>
        <v>#N/A</v>
      </c>
      <c r="M1636">
        <f>VLOOKUP(A1636,'Hospitalisation Details'!$B$2:$L$2347,6,0)</f>
        <v>5993.62</v>
      </c>
      <c r="N1636" t="str">
        <f>VLOOKUP(A1636,'Hospitalisation Details'!$B$2:$L$2347,7,0)</f>
        <v>tier - 2</v>
      </c>
      <c r="O1636" t="str">
        <f>VLOOKUP(A1636,'Hospitalisation Details'!$B$2:$L$2347,8,0)</f>
        <v>tier - 3</v>
      </c>
      <c r="P1636" t="str">
        <f>VLOOKUP(A1636,'Hospitalisation Details'!$B$2:$L$2347,9,0)</f>
        <v>R1013</v>
      </c>
      <c r="Q1636">
        <f>VLOOKUP(A1636,'Hospitalisation Details'!$B$2:$L$2347,11,0)</f>
        <v>42</v>
      </c>
    </row>
    <row r="1637" spans="1:17" ht="15.6" x14ac:dyDescent="0.3">
      <c r="A1637" s="1" t="s">
        <v>735</v>
      </c>
      <c r="B1637" t="str">
        <f>VLOOKUP(A1637,'Customer Names'!$A$2:$E$2336,5,)</f>
        <v xml:space="preserve">  Kristin</v>
      </c>
      <c r="C1637">
        <f>VLOOKUP(A1637,'Medical Examinations'!$B$2:$K$2337,2,)</f>
        <v>19.559999999999999</v>
      </c>
      <c r="D1637">
        <f>VLOOKUP(A1637,'Medical Examinations'!$B$2:$K$2337,3,0)</f>
        <v>11.96</v>
      </c>
      <c r="E1637" t="str">
        <f>VLOOKUP(A1637,'Medical Examinations'!$B$2:$K$2336,4,0)</f>
        <v>No</v>
      </c>
      <c r="F1637" t="str">
        <f>VLOOKUP(A1637,'Medical Examinations'!$B$2:$K$2337,5,0)</f>
        <v>No</v>
      </c>
      <c r="G1637" t="str">
        <f>VLOOKUP(A1637,'Medical Examinations'!$B$2:$K$2337,6,0)</f>
        <v>No</v>
      </c>
      <c r="H1637">
        <f>VLOOKUP(A1637,'Medical Examinations'!$B$2:$K$2337,7,0)</f>
        <v>0</v>
      </c>
      <c r="I1637" t="str">
        <f>VLOOKUP(A1637,'Medical Examinations'!$B$2:$K$2337,8,0)</f>
        <v>No</v>
      </c>
      <c r="J1637" t="str">
        <f>VLOOKUP(A1637,'Medical Examinations'!$B$2:$K$2337,9,0)</f>
        <v>Normal Weight</v>
      </c>
      <c r="K1637" t="str">
        <f>VLOOKUP(A1637,'Medical Examinations'!$B$2:$K$2337,10,0)</f>
        <v>Diabetes</v>
      </c>
      <c r="L1637" s="14" t="e">
        <f>VLOOKUP(A1637,'Hospitalisation Details'!B1637:L3982,10,0)</f>
        <v>#N/A</v>
      </c>
      <c r="M1637">
        <f>VLOOKUP(A1637,'Hospitalisation Details'!$B$2:$L$2347,6,0)</f>
        <v>5990.17</v>
      </c>
      <c r="N1637" t="str">
        <f>VLOOKUP(A1637,'Hospitalisation Details'!$B$2:$L$2347,7,0)</f>
        <v>tier - 2</v>
      </c>
      <c r="O1637" t="str">
        <f>VLOOKUP(A1637,'Hospitalisation Details'!$B$2:$L$2347,8,0)</f>
        <v>tier - 2</v>
      </c>
      <c r="P1637" t="str">
        <f>VLOOKUP(A1637,'Hospitalisation Details'!$B$2:$L$2347,9,0)</f>
        <v>R1013</v>
      </c>
      <c r="Q1637">
        <f>VLOOKUP(A1637,'Hospitalisation Details'!$B$2:$L$2347,11,0)</f>
        <v>48</v>
      </c>
    </row>
    <row r="1638" spans="1:17" ht="15.6" x14ac:dyDescent="0.3">
      <c r="A1638" s="1" t="s">
        <v>734</v>
      </c>
      <c r="B1638" t="str">
        <f>VLOOKUP(A1638,'Customer Names'!$A$2:$E$2336,5,)</f>
        <v xml:space="preserve">  Andrea K</v>
      </c>
      <c r="C1638">
        <f>VLOOKUP(A1638,'Medical Examinations'!$B$2:$K$2337,2,)</f>
        <v>37.335000000000001</v>
      </c>
      <c r="D1638">
        <f>VLOOKUP(A1638,'Medical Examinations'!$B$2:$K$2337,3,0)</f>
        <v>6.26</v>
      </c>
      <c r="E1638" t="str">
        <f>VLOOKUP(A1638,'Medical Examinations'!$B$2:$K$2336,4,0)</f>
        <v>Yes</v>
      </c>
      <c r="F1638" t="str">
        <f>VLOOKUP(A1638,'Medical Examinations'!$B$2:$K$2337,5,0)</f>
        <v>No</v>
      </c>
      <c r="G1638" t="str">
        <f>VLOOKUP(A1638,'Medical Examinations'!$B$2:$K$2337,6,0)</f>
        <v>No</v>
      </c>
      <c r="H1638">
        <f>VLOOKUP(A1638,'Medical Examinations'!$B$2:$K$2337,7,0)</f>
        <v>1</v>
      </c>
      <c r="I1638" t="str">
        <f>VLOOKUP(A1638,'Medical Examinations'!$B$2:$K$2337,8,0)</f>
        <v>No</v>
      </c>
      <c r="J1638" t="str">
        <f>VLOOKUP(A1638,'Medical Examinations'!$B$2:$K$2337,9,0)</f>
        <v>Obesity</v>
      </c>
      <c r="K1638" t="str">
        <f>VLOOKUP(A1638,'Medical Examinations'!$B$2:$K$2337,10,0)</f>
        <v>Prediabetes</v>
      </c>
      <c r="L1638" s="14" t="e">
        <f>VLOOKUP(A1638,'Hospitalisation Details'!B1638:L3983,10,0)</f>
        <v>#N/A</v>
      </c>
      <c r="M1638">
        <f>VLOOKUP(A1638,'Hospitalisation Details'!$B$2:$L$2347,6,0)</f>
        <v>5989.52</v>
      </c>
      <c r="N1638" t="str">
        <f>VLOOKUP(A1638,'Hospitalisation Details'!$B$2:$L$2347,7,0)</f>
        <v>tier - 2</v>
      </c>
      <c r="O1638" t="str">
        <f>VLOOKUP(A1638,'Hospitalisation Details'!$B$2:$L$2347,8,0)</f>
        <v>tier - 1</v>
      </c>
      <c r="P1638" t="str">
        <f>VLOOKUP(A1638,'Hospitalisation Details'!$B$2:$L$2347,9,0)</f>
        <v>R1012</v>
      </c>
      <c r="Q1638">
        <f>VLOOKUP(A1638,'Hospitalisation Details'!$B$2:$L$2347,11,0)</f>
        <v>34</v>
      </c>
    </row>
    <row r="1639" spans="1:17" ht="15.6" x14ac:dyDescent="0.3">
      <c r="A1639" s="1" t="s">
        <v>733</v>
      </c>
      <c r="B1639" t="str">
        <f>VLOOKUP(A1639,'Customer Names'!$A$2:$E$2336,5,)</f>
        <v xml:space="preserve">  Kris</v>
      </c>
      <c r="C1639">
        <f>VLOOKUP(A1639,'Medical Examinations'!$B$2:$K$2337,2,)</f>
        <v>19.53</v>
      </c>
      <c r="D1639">
        <f>VLOOKUP(A1639,'Medical Examinations'!$B$2:$K$2337,3,0)</f>
        <v>11.68</v>
      </c>
      <c r="E1639" t="str">
        <f>VLOOKUP(A1639,'Medical Examinations'!$B$2:$K$2336,4,0)</f>
        <v>No</v>
      </c>
      <c r="F1639" t="str">
        <f>VLOOKUP(A1639,'Medical Examinations'!$B$2:$K$2337,5,0)</f>
        <v>No</v>
      </c>
      <c r="G1639" t="str">
        <f>VLOOKUP(A1639,'Medical Examinations'!$B$2:$K$2337,6,0)</f>
        <v>No</v>
      </c>
      <c r="H1639">
        <f>VLOOKUP(A1639,'Medical Examinations'!$B$2:$K$2337,7,0)</f>
        <v>0</v>
      </c>
      <c r="I1639" t="str">
        <f>VLOOKUP(A1639,'Medical Examinations'!$B$2:$K$2337,8,0)</f>
        <v>No</v>
      </c>
      <c r="J1639" t="str">
        <f>VLOOKUP(A1639,'Medical Examinations'!$B$2:$K$2337,9,0)</f>
        <v>Normal Weight</v>
      </c>
      <c r="K1639" t="str">
        <f>VLOOKUP(A1639,'Medical Examinations'!$B$2:$K$2337,10,0)</f>
        <v>Diabetes</v>
      </c>
      <c r="L1639" s="14" t="e">
        <f>VLOOKUP(A1639,'Hospitalisation Details'!B1639:L3984,10,0)</f>
        <v>#N/A</v>
      </c>
      <c r="M1639">
        <f>VLOOKUP(A1639,'Hospitalisation Details'!$B$2:$L$2347,6,0)</f>
        <v>5979.99</v>
      </c>
      <c r="N1639" t="str">
        <f>VLOOKUP(A1639,'Hospitalisation Details'!$B$2:$L$2347,7,0)</f>
        <v>tier - 2</v>
      </c>
      <c r="O1639" t="str">
        <f>VLOOKUP(A1639,'Hospitalisation Details'!$B$2:$L$2347,8,0)</f>
        <v>tier - 3</v>
      </c>
      <c r="P1639" t="str">
        <f>VLOOKUP(A1639,'Hospitalisation Details'!$B$2:$L$2347,9,0)</f>
        <v>R1013</v>
      </c>
      <c r="Q1639">
        <f>VLOOKUP(A1639,'Hospitalisation Details'!$B$2:$L$2347,11,0)</f>
        <v>48</v>
      </c>
    </row>
    <row r="1640" spans="1:17" ht="15.6" x14ac:dyDescent="0.3">
      <c r="A1640" s="1" t="s">
        <v>732</v>
      </c>
      <c r="B1640" t="str">
        <f>VLOOKUP(A1640,'Customer Names'!$A$2:$E$2336,5,)</f>
        <v xml:space="preserve">  Alden W</v>
      </c>
      <c r="C1640">
        <f>VLOOKUP(A1640,'Medical Examinations'!$B$2:$K$2337,2,)</f>
        <v>34.1</v>
      </c>
      <c r="D1640">
        <f>VLOOKUP(A1640,'Medical Examinations'!$B$2:$K$2337,3,0)</f>
        <v>5.16</v>
      </c>
      <c r="E1640" t="str">
        <f>VLOOKUP(A1640,'Medical Examinations'!$B$2:$K$2336,4,0)</f>
        <v>No</v>
      </c>
      <c r="F1640" t="str">
        <f>VLOOKUP(A1640,'Medical Examinations'!$B$2:$K$2337,5,0)</f>
        <v>No</v>
      </c>
      <c r="G1640" t="str">
        <f>VLOOKUP(A1640,'Medical Examinations'!$B$2:$K$2337,6,0)</f>
        <v>No</v>
      </c>
      <c r="H1640">
        <f>VLOOKUP(A1640,'Medical Examinations'!$B$2:$K$2337,7,0)</f>
        <v>0</v>
      </c>
      <c r="I1640" t="str">
        <f>VLOOKUP(A1640,'Medical Examinations'!$B$2:$K$2337,8,0)</f>
        <v>No</v>
      </c>
      <c r="J1640" t="str">
        <f>VLOOKUP(A1640,'Medical Examinations'!$B$2:$K$2337,9,0)</f>
        <v>Obesity</v>
      </c>
      <c r="K1640" t="str">
        <f>VLOOKUP(A1640,'Medical Examinations'!$B$2:$K$2337,10,0)</f>
        <v>Normal</v>
      </c>
      <c r="L1640" s="14" t="e">
        <f>VLOOKUP(A1640,'Hospitalisation Details'!B1640:L3985,10,0)</f>
        <v>#N/A</v>
      </c>
      <c r="M1640">
        <f>VLOOKUP(A1640,'Hospitalisation Details'!$B$2:$L$2347,6,0)</f>
        <v>5979.73</v>
      </c>
      <c r="N1640" t="str">
        <f>VLOOKUP(A1640,'Hospitalisation Details'!$B$2:$L$2347,7,0)</f>
        <v>tier - 2</v>
      </c>
      <c r="O1640" t="str">
        <f>VLOOKUP(A1640,'Hospitalisation Details'!$B$2:$L$2347,8,0)</f>
        <v>tier - 2</v>
      </c>
      <c r="P1640" t="str">
        <f>VLOOKUP(A1640,'Hospitalisation Details'!$B$2:$L$2347,9,0)</f>
        <v>R1011</v>
      </c>
      <c r="Q1640">
        <f>VLOOKUP(A1640,'Hospitalisation Details'!$B$2:$L$2347,11,0)</f>
        <v>42</v>
      </c>
    </row>
    <row r="1641" spans="1:17" ht="15.6" x14ac:dyDescent="0.3">
      <c r="A1641" s="1" t="s">
        <v>731</v>
      </c>
      <c r="B1641" t="str">
        <f>VLOOKUP(A1641,'Customer Names'!$A$2:$E$2336,5,)</f>
        <v xml:space="preserve">  Suzanne M</v>
      </c>
      <c r="C1641">
        <f>VLOOKUP(A1641,'Medical Examinations'!$B$2:$K$2337,2,)</f>
        <v>16.5</v>
      </c>
      <c r="D1641">
        <f>VLOOKUP(A1641,'Medical Examinations'!$B$2:$K$2337,3,0)</f>
        <v>6.9</v>
      </c>
      <c r="E1641" t="str">
        <f>VLOOKUP(A1641,'Medical Examinations'!$B$2:$K$2336,4,0)</f>
        <v>Yes</v>
      </c>
      <c r="F1641" t="str">
        <f>VLOOKUP(A1641,'Medical Examinations'!$B$2:$K$2337,5,0)</f>
        <v>No</v>
      </c>
      <c r="G1641" t="str">
        <f>VLOOKUP(A1641,'Medical Examinations'!$B$2:$K$2337,6,0)</f>
        <v>No</v>
      </c>
      <c r="H1641">
        <f>VLOOKUP(A1641,'Medical Examinations'!$B$2:$K$2337,7,0)</f>
        <v>2</v>
      </c>
      <c r="I1641" t="str">
        <f>VLOOKUP(A1641,'Medical Examinations'!$B$2:$K$2337,8,0)</f>
        <v>No</v>
      </c>
      <c r="J1641" t="str">
        <f>VLOOKUP(A1641,'Medical Examinations'!$B$2:$K$2337,9,0)</f>
        <v>Underweight</v>
      </c>
      <c r="K1641" t="str">
        <f>VLOOKUP(A1641,'Medical Examinations'!$B$2:$K$2337,10,0)</f>
        <v>Diabetes</v>
      </c>
      <c r="L1641" s="14" t="e">
        <f>VLOOKUP(A1641,'Hospitalisation Details'!B1641:L3986,10,0)</f>
        <v>#N/A</v>
      </c>
      <c r="M1641">
        <f>VLOOKUP(A1641,'Hospitalisation Details'!$B$2:$L$2347,6,0)</f>
        <v>5979.66</v>
      </c>
      <c r="N1641" t="str">
        <f>VLOOKUP(A1641,'Hospitalisation Details'!$B$2:$L$2347,7,0)</f>
        <v>tier - 2</v>
      </c>
      <c r="O1641" t="str">
        <f>VLOOKUP(A1641,'Hospitalisation Details'!$B$2:$L$2347,8,0)</f>
        <v>tier - 3</v>
      </c>
      <c r="P1641" t="str">
        <f>VLOOKUP(A1641,'Hospitalisation Details'!$B$2:$L$2347,9,0)</f>
        <v>R1013</v>
      </c>
      <c r="Q1641">
        <f>VLOOKUP(A1641,'Hospitalisation Details'!$B$2:$L$2347,11,0)</f>
        <v>52</v>
      </c>
    </row>
    <row r="1642" spans="1:17" ht="15.6" x14ac:dyDescent="0.3">
      <c r="A1642" s="1" t="s">
        <v>730</v>
      </c>
      <c r="B1642" t="str">
        <f>VLOOKUP(A1642,'Customer Names'!$A$2:$E$2336,5,)</f>
        <v xml:space="preserve">  Heidi Z</v>
      </c>
      <c r="C1642">
        <f>VLOOKUP(A1642,'Medical Examinations'!$B$2:$K$2337,2,)</f>
        <v>30.69</v>
      </c>
      <c r="D1642">
        <f>VLOOKUP(A1642,'Medical Examinations'!$B$2:$K$2337,3,0)</f>
        <v>4.83</v>
      </c>
      <c r="E1642" t="str">
        <f>VLOOKUP(A1642,'Medical Examinations'!$B$2:$K$2336,4,0)</f>
        <v>No</v>
      </c>
      <c r="F1642" t="str">
        <f>VLOOKUP(A1642,'Medical Examinations'!$B$2:$K$2337,5,0)</f>
        <v>No</v>
      </c>
      <c r="G1642" t="str">
        <f>VLOOKUP(A1642,'Medical Examinations'!$B$2:$K$2337,6,0)</f>
        <v>No</v>
      </c>
      <c r="H1642">
        <f>VLOOKUP(A1642,'Medical Examinations'!$B$2:$K$2337,7,0)</f>
        <v>1</v>
      </c>
      <c r="I1642" t="str">
        <f>VLOOKUP(A1642,'Medical Examinations'!$B$2:$K$2337,8,0)</f>
        <v>No</v>
      </c>
      <c r="J1642" t="str">
        <f>VLOOKUP(A1642,'Medical Examinations'!$B$2:$K$2337,9,0)</f>
        <v>Obesity</v>
      </c>
      <c r="K1642" t="str">
        <f>VLOOKUP(A1642,'Medical Examinations'!$B$2:$K$2337,10,0)</f>
        <v>Normal</v>
      </c>
      <c r="L1642" s="14" t="e">
        <f>VLOOKUP(A1642,'Hospitalisation Details'!B1642:L3987,10,0)</f>
        <v>#N/A</v>
      </c>
      <c r="M1642">
        <f>VLOOKUP(A1642,'Hospitalisation Details'!$B$2:$L$2347,6,0)</f>
        <v>5976.83</v>
      </c>
      <c r="N1642" t="str">
        <f>VLOOKUP(A1642,'Hospitalisation Details'!$B$2:$L$2347,7,0)</f>
        <v>tier - 2</v>
      </c>
      <c r="O1642" t="str">
        <f>VLOOKUP(A1642,'Hospitalisation Details'!$B$2:$L$2347,8,0)</f>
        <v>tier - 2</v>
      </c>
      <c r="P1642" t="str">
        <f>VLOOKUP(A1642,'Hospitalisation Details'!$B$2:$L$2347,9,0)</f>
        <v>R1013</v>
      </c>
      <c r="Q1642">
        <f>VLOOKUP(A1642,'Hospitalisation Details'!$B$2:$L$2347,11,0)</f>
        <v>38</v>
      </c>
    </row>
    <row r="1643" spans="1:17" ht="15.6" x14ac:dyDescent="0.3">
      <c r="A1643" s="1" t="s">
        <v>729</v>
      </c>
      <c r="B1643" t="str">
        <f>VLOOKUP(A1643,'Customer Names'!$A$2:$E$2336,5,)</f>
        <v xml:space="preserve">  Carolyn</v>
      </c>
      <c r="C1643">
        <f>VLOOKUP(A1643,'Medical Examinations'!$B$2:$K$2337,2,)</f>
        <v>28.93</v>
      </c>
      <c r="D1643">
        <f>VLOOKUP(A1643,'Medical Examinations'!$B$2:$K$2337,3,0)</f>
        <v>4.87</v>
      </c>
      <c r="E1643" t="str">
        <f>VLOOKUP(A1643,'Medical Examinations'!$B$2:$K$2336,4,0)</f>
        <v>No</v>
      </c>
      <c r="F1643" t="str">
        <f>VLOOKUP(A1643,'Medical Examinations'!$B$2:$K$2337,5,0)</f>
        <v>No</v>
      </c>
      <c r="G1643" t="str">
        <f>VLOOKUP(A1643,'Medical Examinations'!$B$2:$K$2337,6,0)</f>
        <v>No</v>
      </c>
      <c r="H1643">
        <f>VLOOKUP(A1643,'Medical Examinations'!$B$2:$K$2337,7,0)</f>
        <v>1</v>
      </c>
      <c r="I1643" t="str">
        <f>VLOOKUP(A1643,'Medical Examinations'!$B$2:$K$2337,8,0)</f>
        <v>No</v>
      </c>
      <c r="J1643" t="str">
        <f>VLOOKUP(A1643,'Medical Examinations'!$B$2:$K$2337,9,0)</f>
        <v>Overweight</v>
      </c>
      <c r="K1643" t="str">
        <f>VLOOKUP(A1643,'Medical Examinations'!$B$2:$K$2337,10,0)</f>
        <v>Normal</v>
      </c>
      <c r="L1643" s="14" t="e">
        <f>VLOOKUP(A1643,'Hospitalisation Details'!B1643:L3988,10,0)</f>
        <v>#N/A</v>
      </c>
      <c r="M1643">
        <f>VLOOKUP(A1643,'Hospitalisation Details'!$B$2:$L$2347,6,0)</f>
        <v>5974.38</v>
      </c>
      <c r="N1643" t="str">
        <f>VLOOKUP(A1643,'Hospitalisation Details'!$B$2:$L$2347,7,0)</f>
        <v>tier - 2</v>
      </c>
      <c r="O1643" t="str">
        <f>VLOOKUP(A1643,'Hospitalisation Details'!$B$2:$L$2347,8,0)</f>
        <v>tier - 3</v>
      </c>
      <c r="P1643" t="str">
        <f>VLOOKUP(A1643,'Hospitalisation Details'!$B$2:$L$2347,9,0)</f>
        <v>R1013</v>
      </c>
      <c r="Q1643">
        <f>VLOOKUP(A1643,'Hospitalisation Details'!$B$2:$L$2347,11,0)</f>
        <v>38</v>
      </c>
    </row>
    <row r="1644" spans="1:17" ht="15.6" x14ac:dyDescent="0.3">
      <c r="A1644" s="1" t="s">
        <v>728</v>
      </c>
      <c r="B1644" t="str">
        <f>VLOOKUP(A1644,'Customer Names'!$A$2:$E$2336,5,)</f>
        <v xml:space="preserve">  Sabine</v>
      </c>
      <c r="C1644">
        <f>VLOOKUP(A1644,'Medical Examinations'!$B$2:$K$2337,2,)</f>
        <v>38.9</v>
      </c>
      <c r="D1644">
        <f>VLOOKUP(A1644,'Medical Examinations'!$B$2:$K$2337,3,0)</f>
        <v>4.28</v>
      </c>
      <c r="E1644" t="str">
        <f>VLOOKUP(A1644,'Medical Examinations'!$B$2:$K$2336,4,0)</f>
        <v>No</v>
      </c>
      <c r="F1644" t="str">
        <f>VLOOKUP(A1644,'Medical Examinations'!$B$2:$K$2337,5,0)</f>
        <v>No</v>
      </c>
      <c r="G1644" t="str">
        <f>VLOOKUP(A1644,'Medical Examinations'!$B$2:$K$2337,6,0)</f>
        <v>No</v>
      </c>
      <c r="H1644">
        <f>VLOOKUP(A1644,'Medical Examinations'!$B$2:$K$2337,7,0)</f>
        <v>0</v>
      </c>
      <c r="I1644" t="str">
        <f>VLOOKUP(A1644,'Medical Examinations'!$B$2:$K$2337,8,0)</f>
        <v>No</v>
      </c>
      <c r="J1644" t="str">
        <f>VLOOKUP(A1644,'Medical Examinations'!$B$2:$K$2337,9,0)</f>
        <v>Obesity</v>
      </c>
      <c r="K1644" t="str">
        <f>VLOOKUP(A1644,'Medical Examinations'!$B$2:$K$2337,10,0)</f>
        <v>Normal</v>
      </c>
      <c r="L1644" s="14" t="e">
        <f>VLOOKUP(A1644,'Hospitalisation Details'!B1644:L3989,10,0)</f>
        <v>#N/A</v>
      </c>
      <c r="M1644">
        <f>VLOOKUP(A1644,'Hospitalisation Details'!$B$2:$L$2347,6,0)</f>
        <v>5972.38</v>
      </c>
      <c r="N1644" t="str">
        <f>VLOOKUP(A1644,'Hospitalisation Details'!$B$2:$L$2347,7,0)</f>
        <v>tier - 2</v>
      </c>
      <c r="O1644" t="str">
        <f>VLOOKUP(A1644,'Hospitalisation Details'!$B$2:$L$2347,8,0)</f>
        <v>tier - 2</v>
      </c>
      <c r="P1644" t="str">
        <f>VLOOKUP(A1644,'Hospitalisation Details'!$B$2:$L$2347,9,0)</f>
        <v>R1011</v>
      </c>
      <c r="Q1644">
        <f>VLOOKUP(A1644,'Hospitalisation Details'!$B$2:$L$2347,11,0)</f>
        <v>33</v>
      </c>
    </row>
    <row r="1645" spans="1:17" ht="15.6" x14ac:dyDescent="0.3">
      <c r="A1645" s="1" t="s">
        <v>727</v>
      </c>
      <c r="B1645" t="str">
        <f>VLOOKUP(A1645,'Customer Names'!$A$2:$E$2336,5,)</f>
        <v xml:space="preserve">  Bobby</v>
      </c>
      <c r="C1645">
        <f>VLOOKUP(A1645,'Medical Examinations'!$B$2:$K$2337,2,)</f>
        <v>26.9</v>
      </c>
      <c r="D1645">
        <f>VLOOKUP(A1645,'Medical Examinations'!$B$2:$K$2337,3,0)</f>
        <v>4.07</v>
      </c>
      <c r="E1645" t="str">
        <f>VLOOKUP(A1645,'Medical Examinations'!$B$2:$K$2336,4,0)</f>
        <v>No</v>
      </c>
      <c r="F1645" t="str">
        <f>VLOOKUP(A1645,'Medical Examinations'!$B$2:$K$2337,5,0)</f>
        <v>No</v>
      </c>
      <c r="G1645" t="str">
        <f>VLOOKUP(A1645,'Medical Examinations'!$B$2:$K$2337,6,0)</f>
        <v>No</v>
      </c>
      <c r="H1645">
        <f>VLOOKUP(A1645,'Medical Examinations'!$B$2:$K$2337,7,0)</f>
        <v>0</v>
      </c>
      <c r="I1645" t="str">
        <f>VLOOKUP(A1645,'Medical Examinations'!$B$2:$K$2337,8,0)</f>
        <v>No</v>
      </c>
      <c r="J1645" t="str">
        <f>VLOOKUP(A1645,'Medical Examinations'!$B$2:$K$2337,9,0)</f>
        <v>Overweight</v>
      </c>
      <c r="K1645" t="str">
        <f>VLOOKUP(A1645,'Medical Examinations'!$B$2:$K$2337,10,0)</f>
        <v>Normal</v>
      </c>
      <c r="L1645" s="14" t="e">
        <f>VLOOKUP(A1645,'Hospitalisation Details'!B1645:L3990,10,0)</f>
        <v>#N/A</v>
      </c>
      <c r="M1645">
        <f>VLOOKUP(A1645,'Hospitalisation Details'!$B$2:$L$2347,6,0)</f>
        <v>5969.72</v>
      </c>
      <c r="N1645" t="str">
        <f>VLOOKUP(A1645,'Hospitalisation Details'!$B$2:$L$2347,7,0)</f>
        <v>tier - 3</v>
      </c>
      <c r="O1645" t="str">
        <f>VLOOKUP(A1645,'Hospitalisation Details'!$B$2:$L$2347,8,0)</f>
        <v>tier - 3</v>
      </c>
      <c r="P1645" t="str">
        <f>VLOOKUP(A1645,'Hospitalisation Details'!$B$2:$L$2347,9,0)</f>
        <v>R1011</v>
      </c>
      <c r="Q1645">
        <f>VLOOKUP(A1645,'Hospitalisation Details'!$B$2:$L$2347,11,0)</f>
        <v>42</v>
      </c>
    </row>
    <row r="1646" spans="1:17" ht="15.6" x14ac:dyDescent="0.3">
      <c r="A1646" s="1" t="s">
        <v>726</v>
      </c>
      <c r="B1646" t="str">
        <f>VLOOKUP(A1646,'Customer Names'!$A$2:$E$2336,5,)</f>
        <v xml:space="preserve">  Fan</v>
      </c>
      <c r="C1646">
        <f>VLOOKUP(A1646,'Medical Examinations'!$B$2:$K$2337,2,)</f>
        <v>24.86</v>
      </c>
      <c r="D1646">
        <f>VLOOKUP(A1646,'Medical Examinations'!$B$2:$K$2337,3,0)</f>
        <v>6.23</v>
      </c>
      <c r="E1646" t="str">
        <f>VLOOKUP(A1646,'Medical Examinations'!$B$2:$K$2336,4,0)</f>
        <v>No</v>
      </c>
      <c r="F1646" t="str">
        <f>VLOOKUP(A1646,'Medical Examinations'!$B$2:$K$2337,5,0)</f>
        <v>No</v>
      </c>
      <c r="G1646" t="str">
        <f>VLOOKUP(A1646,'Medical Examinations'!$B$2:$K$2337,6,0)</f>
        <v>No</v>
      </c>
      <c r="H1646">
        <f>VLOOKUP(A1646,'Medical Examinations'!$B$2:$K$2337,7,0)</f>
        <v>0</v>
      </c>
      <c r="I1646" t="str">
        <f>VLOOKUP(A1646,'Medical Examinations'!$B$2:$K$2337,8,0)</f>
        <v>No</v>
      </c>
      <c r="J1646" t="str">
        <f>VLOOKUP(A1646,'Medical Examinations'!$B$2:$K$2337,9,0)</f>
        <v>Normal Weight</v>
      </c>
      <c r="K1646" t="str">
        <f>VLOOKUP(A1646,'Medical Examinations'!$B$2:$K$2337,10,0)</f>
        <v>Prediabetes</v>
      </c>
      <c r="L1646" s="14" t="e">
        <f>VLOOKUP(A1646,'Hospitalisation Details'!B1646:L3991,10,0)</f>
        <v>#N/A</v>
      </c>
      <c r="M1646">
        <f>VLOOKUP(A1646,'Hospitalisation Details'!$B$2:$L$2347,6,0)</f>
        <v>5966.89</v>
      </c>
      <c r="N1646" t="str">
        <f>VLOOKUP(A1646,'Hospitalisation Details'!$B$2:$L$2347,7,0)</f>
        <v>tier - 2</v>
      </c>
      <c r="O1646" t="str">
        <f>VLOOKUP(A1646,'Hospitalisation Details'!$B$2:$L$2347,8,0)</f>
        <v>tier - 3</v>
      </c>
      <c r="P1646" t="str">
        <f>VLOOKUP(A1646,'Hospitalisation Details'!$B$2:$L$2347,9,0)</f>
        <v>R1013</v>
      </c>
      <c r="Q1646">
        <f>VLOOKUP(A1646,'Hospitalisation Details'!$B$2:$L$2347,11,0)</f>
        <v>42</v>
      </c>
    </row>
    <row r="1647" spans="1:17" ht="15.6" x14ac:dyDescent="0.3">
      <c r="A1647" s="1" t="s">
        <v>725</v>
      </c>
      <c r="B1647" t="str">
        <f>VLOOKUP(A1647,'Customer Names'!$A$2:$E$2336,5,)</f>
        <v xml:space="preserve">  Rachel M</v>
      </c>
      <c r="C1647">
        <f>VLOOKUP(A1647,'Medical Examinations'!$B$2:$K$2337,2,)</f>
        <v>39.14</v>
      </c>
      <c r="D1647">
        <f>VLOOKUP(A1647,'Medical Examinations'!$B$2:$K$2337,3,0)</f>
        <v>6.24</v>
      </c>
      <c r="E1647" t="str">
        <f>VLOOKUP(A1647,'Medical Examinations'!$B$2:$K$2336,4,0)</f>
        <v>No</v>
      </c>
      <c r="F1647" t="str">
        <f>VLOOKUP(A1647,'Medical Examinations'!$B$2:$K$2337,5,0)</f>
        <v>yes</v>
      </c>
      <c r="G1647" t="str">
        <f>VLOOKUP(A1647,'Medical Examinations'!$B$2:$K$2337,6,0)</f>
        <v>No</v>
      </c>
      <c r="H1647">
        <f>VLOOKUP(A1647,'Medical Examinations'!$B$2:$K$2337,7,0)</f>
        <v>1</v>
      </c>
      <c r="I1647" t="str">
        <f>VLOOKUP(A1647,'Medical Examinations'!$B$2:$K$2337,8,0)</f>
        <v>No</v>
      </c>
      <c r="J1647" t="str">
        <f>VLOOKUP(A1647,'Medical Examinations'!$B$2:$K$2337,9,0)</f>
        <v>Obesity</v>
      </c>
      <c r="K1647" t="str">
        <f>VLOOKUP(A1647,'Medical Examinations'!$B$2:$K$2337,10,0)</f>
        <v>Prediabetes</v>
      </c>
      <c r="L1647" s="14" t="e">
        <f>VLOOKUP(A1647,'Hospitalisation Details'!B1647:L3992,10,0)</f>
        <v>#N/A</v>
      </c>
      <c r="M1647">
        <f>VLOOKUP(A1647,'Hospitalisation Details'!$B$2:$L$2347,6,0)</f>
        <v>5960.91</v>
      </c>
      <c r="N1647" t="str">
        <f>VLOOKUP(A1647,'Hospitalisation Details'!$B$2:$L$2347,7,0)</f>
        <v>tier - 2</v>
      </c>
      <c r="O1647" t="str">
        <f>VLOOKUP(A1647,'Hospitalisation Details'!$B$2:$L$2347,8,0)</f>
        <v>tier - 1</v>
      </c>
      <c r="P1647" t="str">
        <f>VLOOKUP(A1647,'Hospitalisation Details'!$B$2:$L$2347,9,0)</f>
        <v>R1026</v>
      </c>
      <c r="Q1647">
        <f>VLOOKUP(A1647,'Hospitalisation Details'!$B$2:$L$2347,11,0)</f>
        <v>18</v>
      </c>
    </row>
    <row r="1648" spans="1:17" ht="15.6" x14ac:dyDescent="0.3">
      <c r="A1648" s="1" t="s">
        <v>724</v>
      </c>
      <c r="B1648" t="str">
        <f>VLOOKUP(A1648,'Customer Names'!$A$2:$E$2336,5,)</f>
        <v xml:space="preserve">  Greg</v>
      </c>
      <c r="C1648">
        <f>VLOOKUP(A1648,'Medical Examinations'!$B$2:$K$2337,2,)</f>
        <v>39.799999999999997</v>
      </c>
      <c r="D1648">
        <f>VLOOKUP(A1648,'Medical Examinations'!$B$2:$K$2337,3,0)</f>
        <v>6.17</v>
      </c>
      <c r="E1648" t="str">
        <f>VLOOKUP(A1648,'Medical Examinations'!$B$2:$K$2336,4,0)</f>
        <v>No</v>
      </c>
      <c r="F1648" t="str">
        <f>VLOOKUP(A1648,'Medical Examinations'!$B$2:$K$2337,5,0)</f>
        <v>No</v>
      </c>
      <c r="G1648" t="str">
        <f>VLOOKUP(A1648,'Medical Examinations'!$B$2:$K$2337,6,0)</f>
        <v>Yes</v>
      </c>
      <c r="H1648">
        <f>VLOOKUP(A1648,'Medical Examinations'!$B$2:$K$2337,7,0)</f>
        <v>1</v>
      </c>
      <c r="I1648" t="str">
        <f>VLOOKUP(A1648,'Medical Examinations'!$B$2:$K$2337,8,0)</f>
        <v>No</v>
      </c>
      <c r="J1648" t="str">
        <f>VLOOKUP(A1648,'Medical Examinations'!$B$2:$K$2337,9,0)</f>
        <v>Obesity</v>
      </c>
      <c r="K1648" t="str">
        <f>VLOOKUP(A1648,'Medical Examinations'!$B$2:$K$2337,10,0)</f>
        <v>Prediabetes</v>
      </c>
      <c r="L1648" s="14" t="e">
        <f>VLOOKUP(A1648,'Hospitalisation Details'!B1648:L3993,10,0)</f>
        <v>#N/A</v>
      </c>
      <c r="M1648">
        <f>VLOOKUP(A1648,'Hospitalisation Details'!$B$2:$L$2347,6,0)</f>
        <v>5957.35</v>
      </c>
      <c r="N1648" t="str">
        <f>VLOOKUP(A1648,'Hospitalisation Details'!$B$2:$L$2347,7,0)</f>
        <v>tier - 2</v>
      </c>
      <c r="O1648" t="str">
        <f>VLOOKUP(A1648,'Hospitalisation Details'!$B$2:$L$2347,8,0)</f>
        <v>tier - 2</v>
      </c>
      <c r="P1648" t="str">
        <f>VLOOKUP(A1648,'Hospitalisation Details'!$B$2:$L$2347,9,0)</f>
        <v>R1012</v>
      </c>
      <c r="Q1648">
        <f>VLOOKUP(A1648,'Hospitalisation Details'!$B$2:$L$2347,11,0)</f>
        <v>19</v>
      </c>
    </row>
    <row r="1649" spans="1:17" ht="15.6" x14ac:dyDescent="0.3">
      <c r="A1649" s="1" t="s">
        <v>723</v>
      </c>
      <c r="B1649" t="str">
        <f>VLOOKUP(A1649,'Customer Names'!$A$2:$E$2336,5,)</f>
        <v xml:space="preserve">  Dan</v>
      </c>
      <c r="C1649">
        <f>VLOOKUP(A1649,'Medical Examinations'!$B$2:$K$2337,2,)</f>
        <v>34.32</v>
      </c>
      <c r="D1649">
        <f>VLOOKUP(A1649,'Medical Examinations'!$B$2:$K$2337,3,0)</f>
        <v>5.16</v>
      </c>
      <c r="E1649" t="str">
        <f>VLOOKUP(A1649,'Medical Examinations'!$B$2:$K$2336,4,0)</f>
        <v>No</v>
      </c>
      <c r="F1649" t="str">
        <f>VLOOKUP(A1649,'Medical Examinations'!$B$2:$K$2337,5,0)</f>
        <v>No</v>
      </c>
      <c r="G1649" t="str">
        <f>VLOOKUP(A1649,'Medical Examinations'!$B$2:$K$2337,6,0)</f>
        <v>No</v>
      </c>
      <c r="H1649">
        <f>VLOOKUP(A1649,'Medical Examinations'!$B$2:$K$2337,7,0)</f>
        <v>1</v>
      </c>
      <c r="I1649" t="str">
        <f>VLOOKUP(A1649,'Medical Examinations'!$B$2:$K$2337,8,0)</f>
        <v>No</v>
      </c>
      <c r="J1649" t="str">
        <f>VLOOKUP(A1649,'Medical Examinations'!$B$2:$K$2337,9,0)</f>
        <v>Obesity</v>
      </c>
      <c r="K1649" t="str">
        <f>VLOOKUP(A1649,'Medical Examinations'!$B$2:$K$2337,10,0)</f>
        <v>Normal</v>
      </c>
      <c r="L1649" s="14" t="e">
        <f>VLOOKUP(A1649,'Hospitalisation Details'!B1649:L3994,10,0)</f>
        <v>#N/A</v>
      </c>
      <c r="M1649">
        <f>VLOOKUP(A1649,'Hospitalisation Details'!$B$2:$L$2347,6,0)</f>
        <v>5934.38</v>
      </c>
      <c r="N1649" t="str">
        <f>VLOOKUP(A1649,'Hospitalisation Details'!$B$2:$L$2347,7,0)</f>
        <v>tier - 3</v>
      </c>
      <c r="O1649" t="str">
        <f>VLOOKUP(A1649,'Hospitalisation Details'!$B$2:$L$2347,8,0)</f>
        <v>tier - 2</v>
      </c>
      <c r="P1649" t="str">
        <f>VLOOKUP(A1649,'Hospitalisation Details'!$B$2:$L$2347,9,0)</f>
        <v>R1013</v>
      </c>
      <c r="Q1649">
        <f>VLOOKUP(A1649,'Hospitalisation Details'!$B$2:$L$2347,11,0)</f>
        <v>35</v>
      </c>
    </row>
    <row r="1650" spans="1:17" ht="15.6" x14ac:dyDescent="0.3">
      <c r="A1650" s="1" t="s">
        <v>722</v>
      </c>
      <c r="B1650" t="str">
        <f>VLOOKUP(A1650,'Customer Names'!$A$2:$E$2336,5,)</f>
        <v xml:space="preserve">  Jennifer A</v>
      </c>
      <c r="C1650">
        <f>VLOOKUP(A1650,'Medical Examinations'!$B$2:$K$2337,2,)</f>
        <v>32.51</v>
      </c>
      <c r="D1650">
        <f>VLOOKUP(A1650,'Medical Examinations'!$B$2:$K$2337,3,0)</f>
        <v>4.3</v>
      </c>
      <c r="E1650" t="str">
        <f>VLOOKUP(A1650,'Medical Examinations'!$B$2:$K$2336,4,0)</f>
        <v>No</v>
      </c>
      <c r="F1650" t="str">
        <f>VLOOKUP(A1650,'Medical Examinations'!$B$2:$K$2337,5,0)</f>
        <v>No</v>
      </c>
      <c r="G1650" t="str">
        <f>VLOOKUP(A1650,'Medical Examinations'!$B$2:$K$2337,6,0)</f>
        <v>No</v>
      </c>
      <c r="H1650">
        <f>VLOOKUP(A1650,'Medical Examinations'!$B$2:$K$2337,7,0)</f>
        <v>0</v>
      </c>
      <c r="I1650" t="str">
        <f>VLOOKUP(A1650,'Medical Examinations'!$B$2:$K$2337,8,0)</f>
        <v>No</v>
      </c>
      <c r="J1650" t="str">
        <f>VLOOKUP(A1650,'Medical Examinations'!$B$2:$K$2337,9,0)</f>
        <v>Obesity</v>
      </c>
      <c r="K1650" t="str">
        <f>VLOOKUP(A1650,'Medical Examinations'!$B$2:$K$2337,10,0)</f>
        <v>Normal</v>
      </c>
      <c r="L1650" s="14" t="e">
        <f>VLOOKUP(A1650,'Hospitalisation Details'!B1650:L3995,10,0)</f>
        <v>#N/A</v>
      </c>
      <c r="M1650">
        <f>VLOOKUP(A1650,'Hospitalisation Details'!$B$2:$L$2347,6,0)</f>
        <v>5927.65</v>
      </c>
      <c r="N1650" t="str">
        <f>VLOOKUP(A1650,'Hospitalisation Details'!$B$2:$L$2347,7,0)</f>
        <v>tier - 2</v>
      </c>
      <c r="O1650" t="str">
        <f>VLOOKUP(A1650,'Hospitalisation Details'!$B$2:$L$2347,8,0)</f>
        <v>tier - 1</v>
      </c>
      <c r="P1650" t="str">
        <f>VLOOKUP(A1650,'Hospitalisation Details'!$B$2:$L$2347,9,0)</f>
        <v>R1012</v>
      </c>
      <c r="Q1650">
        <f>VLOOKUP(A1650,'Hospitalisation Details'!$B$2:$L$2347,11,0)</f>
        <v>28</v>
      </c>
    </row>
    <row r="1651" spans="1:17" ht="15.6" x14ac:dyDescent="0.3">
      <c r="A1651" s="1" t="s">
        <v>721</v>
      </c>
      <c r="B1651" t="str">
        <f>VLOOKUP(A1651,'Customer Names'!$A$2:$E$2336,5,)</f>
        <v xml:space="preserve">  Jessica</v>
      </c>
      <c r="C1651">
        <f>VLOOKUP(A1651,'Medical Examinations'!$B$2:$K$2337,2,)</f>
        <v>30.71</v>
      </c>
      <c r="D1651">
        <f>VLOOKUP(A1651,'Medical Examinations'!$B$2:$K$2337,3,0)</f>
        <v>6.14</v>
      </c>
      <c r="E1651" t="str">
        <f>VLOOKUP(A1651,'Medical Examinations'!$B$2:$K$2336,4,0)</f>
        <v>No</v>
      </c>
      <c r="F1651" t="str">
        <f>VLOOKUP(A1651,'Medical Examinations'!$B$2:$K$2337,5,0)</f>
        <v>No</v>
      </c>
      <c r="G1651" t="str">
        <f>VLOOKUP(A1651,'Medical Examinations'!$B$2:$K$2337,6,0)</f>
        <v>Yes</v>
      </c>
      <c r="H1651">
        <f>VLOOKUP(A1651,'Medical Examinations'!$B$2:$K$2337,7,0)</f>
        <v>1</v>
      </c>
      <c r="I1651" t="str">
        <f>VLOOKUP(A1651,'Medical Examinations'!$B$2:$K$2337,8,0)</f>
        <v>No</v>
      </c>
      <c r="J1651" t="str">
        <f>VLOOKUP(A1651,'Medical Examinations'!$B$2:$K$2337,9,0)</f>
        <v>Obesity</v>
      </c>
      <c r="K1651" t="str">
        <f>VLOOKUP(A1651,'Medical Examinations'!$B$2:$K$2337,10,0)</f>
        <v>Prediabetes</v>
      </c>
      <c r="L1651" s="14" t="e">
        <f>VLOOKUP(A1651,'Hospitalisation Details'!B1651:L3996,10,0)</f>
        <v>#N/A</v>
      </c>
      <c r="M1651">
        <f>VLOOKUP(A1651,'Hospitalisation Details'!$B$2:$L$2347,6,0)</f>
        <v>5926.93</v>
      </c>
      <c r="N1651" t="str">
        <f>VLOOKUP(A1651,'Hospitalisation Details'!$B$2:$L$2347,7,0)</f>
        <v>tier - 2</v>
      </c>
      <c r="O1651" t="str">
        <f>VLOOKUP(A1651,'Hospitalisation Details'!$B$2:$L$2347,8,0)</f>
        <v>tier - 2</v>
      </c>
      <c r="P1651" t="str">
        <f>VLOOKUP(A1651,'Hospitalisation Details'!$B$2:$L$2347,9,0)</f>
        <v>R1025</v>
      </c>
      <c r="Q1651">
        <f>VLOOKUP(A1651,'Hospitalisation Details'!$B$2:$L$2347,11,0)</f>
        <v>29</v>
      </c>
    </row>
    <row r="1652" spans="1:17" ht="15.6" x14ac:dyDescent="0.3">
      <c r="A1652" s="1" t="s">
        <v>720</v>
      </c>
      <c r="B1652" t="str">
        <f>VLOOKUP(A1652,'Customer Names'!$A$2:$E$2336,5,)</f>
        <v xml:space="preserve">  Chaiwat</v>
      </c>
      <c r="C1652">
        <f>VLOOKUP(A1652,'Medical Examinations'!$B$2:$K$2337,2,)</f>
        <v>28.9</v>
      </c>
      <c r="D1652">
        <f>VLOOKUP(A1652,'Medical Examinations'!$B$2:$K$2337,3,0)</f>
        <v>5.36</v>
      </c>
      <c r="E1652" t="str">
        <f>VLOOKUP(A1652,'Medical Examinations'!$B$2:$K$2336,4,0)</f>
        <v>No</v>
      </c>
      <c r="F1652" t="str">
        <f>VLOOKUP(A1652,'Medical Examinations'!$B$2:$K$2337,5,0)</f>
        <v>No</v>
      </c>
      <c r="G1652" t="str">
        <f>VLOOKUP(A1652,'Medical Examinations'!$B$2:$K$2337,6,0)</f>
        <v>No</v>
      </c>
      <c r="H1652">
        <f>VLOOKUP(A1652,'Medical Examinations'!$B$2:$K$2337,7,0)</f>
        <v>1</v>
      </c>
      <c r="I1652" t="str">
        <f>VLOOKUP(A1652,'Medical Examinations'!$B$2:$K$2337,8,0)</f>
        <v>No</v>
      </c>
      <c r="J1652" t="str">
        <f>VLOOKUP(A1652,'Medical Examinations'!$B$2:$K$2337,9,0)</f>
        <v>Overweight</v>
      </c>
      <c r="K1652" t="str">
        <f>VLOOKUP(A1652,'Medical Examinations'!$B$2:$K$2337,10,0)</f>
        <v>Normal</v>
      </c>
      <c r="L1652" s="14" t="e">
        <f>VLOOKUP(A1652,'Hospitalisation Details'!B1652:L3997,10,0)</f>
        <v>#N/A</v>
      </c>
      <c r="M1652">
        <f>VLOOKUP(A1652,'Hospitalisation Details'!$B$2:$L$2347,6,0)</f>
        <v>5926.85</v>
      </c>
      <c r="N1652" t="str">
        <f>VLOOKUP(A1652,'Hospitalisation Details'!$B$2:$L$2347,7,0)</f>
        <v>tier - 3</v>
      </c>
      <c r="O1652" t="str">
        <f>VLOOKUP(A1652,'Hospitalisation Details'!$B$2:$L$2347,8,0)</f>
        <v>tier - 3</v>
      </c>
      <c r="P1652" t="str">
        <f>VLOOKUP(A1652,'Hospitalisation Details'!$B$2:$L$2347,9,0)</f>
        <v>R1011</v>
      </c>
      <c r="Q1652">
        <f>VLOOKUP(A1652,'Hospitalisation Details'!$B$2:$L$2347,11,0)</f>
        <v>35</v>
      </c>
    </row>
    <row r="1653" spans="1:17" ht="15.6" x14ac:dyDescent="0.3">
      <c r="A1653" s="1" t="s">
        <v>719</v>
      </c>
      <c r="B1653" t="str">
        <f>VLOOKUP(A1653,'Customer Names'!$A$2:$E$2336,5,)</f>
        <v xml:space="preserve">  Kerri</v>
      </c>
      <c r="C1653">
        <f>VLOOKUP(A1653,'Medical Examinations'!$B$2:$K$2337,2,)</f>
        <v>36.19</v>
      </c>
      <c r="D1653">
        <f>VLOOKUP(A1653,'Medical Examinations'!$B$2:$K$2337,3,0)</f>
        <v>4.3</v>
      </c>
      <c r="E1653" t="str">
        <f>VLOOKUP(A1653,'Medical Examinations'!$B$2:$K$2336,4,0)</f>
        <v>No</v>
      </c>
      <c r="F1653" t="str">
        <f>VLOOKUP(A1653,'Medical Examinations'!$B$2:$K$2337,5,0)</f>
        <v>No</v>
      </c>
      <c r="G1653" t="str">
        <f>VLOOKUP(A1653,'Medical Examinations'!$B$2:$K$2337,6,0)</f>
        <v>No</v>
      </c>
      <c r="H1653">
        <f>VLOOKUP(A1653,'Medical Examinations'!$B$2:$K$2337,7,0)</f>
        <v>0</v>
      </c>
      <c r="I1653" t="str">
        <f>VLOOKUP(A1653,'Medical Examinations'!$B$2:$K$2337,8,0)</f>
        <v>No</v>
      </c>
      <c r="J1653" t="str">
        <f>VLOOKUP(A1653,'Medical Examinations'!$B$2:$K$2337,9,0)</f>
        <v>Obesity</v>
      </c>
      <c r="K1653" t="str">
        <f>VLOOKUP(A1653,'Medical Examinations'!$B$2:$K$2337,10,0)</f>
        <v>Normal</v>
      </c>
      <c r="L1653" s="14" t="e">
        <f>VLOOKUP(A1653,'Hospitalisation Details'!B1653:L3998,10,0)</f>
        <v>#N/A</v>
      </c>
      <c r="M1653">
        <f>VLOOKUP(A1653,'Hospitalisation Details'!$B$2:$L$2347,6,0)</f>
        <v>5920.1</v>
      </c>
      <c r="N1653" t="str">
        <f>VLOOKUP(A1653,'Hospitalisation Details'!$B$2:$L$2347,7,0)</f>
        <v>tier - 2</v>
      </c>
      <c r="O1653" t="str">
        <f>VLOOKUP(A1653,'Hospitalisation Details'!$B$2:$L$2347,8,0)</f>
        <v>tier - 1</v>
      </c>
      <c r="P1653" t="str">
        <f>VLOOKUP(A1653,'Hospitalisation Details'!$B$2:$L$2347,9,0)</f>
        <v>R1013</v>
      </c>
      <c r="Q1653">
        <f>VLOOKUP(A1653,'Hospitalisation Details'!$B$2:$L$2347,11,0)</f>
        <v>40</v>
      </c>
    </row>
    <row r="1654" spans="1:17" ht="15.6" x14ac:dyDescent="0.3">
      <c r="A1654" s="1" t="s">
        <v>718</v>
      </c>
      <c r="B1654" t="str">
        <f>VLOOKUP(A1654,'Customer Names'!$A$2:$E$2336,5,)</f>
        <v xml:space="preserve">  Lisa</v>
      </c>
      <c r="C1654">
        <f>VLOOKUP(A1654,'Medical Examinations'!$B$2:$K$2337,2,)</f>
        <v>29.6</v>
      </c>
      <c r="D1654">
        <f>VLOOKUP(A1654,'Medical Examinations'!$B$2:$K$2337,3,0)</f>
        <v>4.09</v>
      </c>
      <c r="E1654" t="str">
        <f>VLOOKUP(A1654,'Medical Examinations'!$B$2:$K$2336,4,0)</f>
        <v>No</v>
      </c>
      <c r="F1654" t="str">
        <f>VLOOKUP(A1654,'Medical Examinations'!$B$2:$K$2337,5,0)</f>
        <v>No</v>
      </c>
      <c r="G1654" t="str">
        <f>VLOOKUP(A1654,'Medical Examinations'!$B$2:$K$2337,6,0)</f>
        <v>No</v>
      </c>
      <c r="H1654">
        <f>VLOOKUP(A1654,'Medical Examinations'!$B$2:$K$2337,7,0)</f>
        <v>0</v>
      </c>
      <c r="I1654" t="str">
        <f>VLOOKUP(A1654,'Medical Examinations'!$B$2:$K$2337,8,0)</f>
        <v>No</v>
      </c>
      <c r="J1654" t="str">
        <f>VLOOKUP(A1654,'Medical Examinations'!$B$2:$K$2337,9,0)</f>
        <v>Overweight</v>
      </c>
      <c r="K1654" t="str">
        <f>VLOOKUP(A1654,'Medical Examinations'!$B$2:$K$2337,10,0)</f>
        <v>Normal</v>
      </c>
      <c r="L1654" s="14" t="e">
        <f>VLOOKUP(A1654,'Hospitalisation Details'!B1654:L3999,10,0)</f>
        <v>#N/A</v>
      </c>
      <c r="M1654">
        <f>VLOOKUP(A1654,'Hospitalisation Details'!$B$2:$L$2347,6,0)</f>
        <v>5910.94</v>
      </c>
      <c r="N1654" t="str">
        <f>VLOOKUP(A1654,'Hospitalisation Details'!$B$2:$L$2347,7,0)</f>
        <v>tier - 2</v>
      </c>
      <c r="O1654" t="str">
        <f>VLOOKUP(A1654,'Hospitalisation Details'!$B$2:$L$2347,8,0)</f>
        <v>tier - 1</v>
      </c>
      <c r="P1654" t="str">
        <f>VLOOKUP(A1654,'Hospitalisation Details'!$B$2:$L$2347,9,0)</f>
        <v>R1011</v>
      </c>
      <c r="Q1654">
        <f>VLOOKUP(A1654,'Hospitalisation Details'!$B$2:$L$2347,11,0)</f>
        <v>40</v>
      </c>
    </row>
    <row r="1655" spans="1:17" ht="15.6" x14ac:dyDescent="0.3">
      <c r="A1655" s="1" t="s">
        <v>717</v>
      </c>
      <c r="B1655" t="str">
        <f>VLOOKUP(A1655,'Customer Names'!$A$2:$E$2336,5,)</f>
        <v xml:space="preserve">  Nicholas G</v>
      </c>
      <c r="C1655">
        <f>VLOOKUP(A1655,'Medical Examinations'!$B$2:$K$2337,2,)</f>
        <v>30.95</v>
      </c>
      <c r="D1655">
        <f>VLOOKUP(A1655,'Medical Examinations'!$B$2:$K$2337,3,0)</f>
        <v>6.27</v>
      </c>
      <c r="E1655" t="str">
        <f>VLOOKUP(A1655,'Medical Examinations'!$B$2:$K$2336,4,0)</f>
        <v>No</v>
      </c>
      <c r="F1655" t="str">
        <f>VLOOKUP(A1655,'Medical Examinations'!$B$2:$K$2337,5,0)</f>
        <v>No</v>
      </c>
      <c r="G1655" t="str">
        <f>VLOOKUP(A1655,'Medical Examinations'!$B$2:$K$2337,6,0)</f>
        <v>Yes</v>
      </c>
      <c r="H1655">
        <f>VLOOKUP(A1655,'Medical Examinations'!$B$2:$K$2337,7,0)</f>
        <v>1</v>
      </c>
      <c r="I1655" t="str">
        <f>VLOOKUP(A1655,'Medical Examinations'!$B$2:$K$2337,8,0)</f>
        <v>No</v>
      </c>
      <c r="J1655" t="str">
        <f>VLOOKUP(A1655,'Medical Examinations'!$B$2:$K$2337,9,0)</f>
        <v>Obesity</v>
      </c>
      <c r="K1655" t="str">
        <f>VLOOKUP(A1655,'Medical Examinations'!$B$2:$K$2337,10,0)</f>
        <v>Prediabetes</v>
      </c>
      <c r="L1655" s="14" t="e">
        <f>VLOOKUP(A1655,'Hospitalisation Details'!B1655:L4000,10,0)</f>
        <v>#N/A</v>
      </c>
      <c r="M1655">
        <f>VLOOKUP(A1655,'Hospitalisation Details'!$B$2:$L$2347,6,0)</f>
        <v>5877.02</v>
      </c>
      <c r="N1655" t="str">
        <f>VLOOKUP(A1655,'Hospitalisation Details'!$B$2:$L$2347,7,0)</f>
        <v>tier - 2</v>
      </c>
      <c r="O1655" t="str">
        <f>VLOOKUP(A1655,'Hospitalisation Details'!$B$2:$L$2347,8,0)</f>
        <v>tier - 2</v>
      </c>
      <c r="P1655" t="str">
        <f>VLOOKUP(A1655,'Hospitalisation Details'!$B$2:$L$2347,9,0)</f>
        <v>R1021</v>
      </c>
      <c r="Q1655">
        <f>VLOOKUP(A1655,'Hospitalisation Details'!$B$2:$L$2347,11,0)</f>
        <v>29</v>
      </c>
    </row>
    <row r="1656" spans="1:17" ht="15.6" x14ac:dyDescent="0.3">
      <c r="A1656" s="1" t="s">
        <v>716</v>
      </c>
      <c r="B1656" t="str">
        <f>VLOOKUP(A1656,'Customer Names'!$A$2:$E$2336,5,)</f>
        <v xml:space="preserve">  Vasilis S</v>
      </c>
      <c r="C1656">
        <f>VLOOKUP(A1656,'Medical Examinations'!$B$2:$K$2337,2,)</f>
        <v>19.95</v>
      </c>
      <c r="D1656">
        <f>VLOOKUP(A1656,'Medical Examinations'!$B$2:$K$2337,3,0)</f>
        <v>5.39</v>
      </c>
      <c r="E1656" t="str">
        <f>VLOOKUP(A1656,'Medical Examinations'!$B$2:$K$2336,4,0)</f>
        <v>No</v>
      </c>
      <c r="F1656" t="str">
        <f>VLOOKUP(A1656,'Medical Examinations'!$B$2:$K$2337,5,0)</f>
        <v>No</v>
      </c>
      <c r="G1656" t="str">
        <f>VLOOKUP(A1656,'Medical Examinations'!$B$2:$K$2337,6,0)</f>
        <v>No</v>
      </c>
      <c r="H1656">
        <f>VLOOKUP(A1656,'Medical Examinations'!$B$2:$K$2337,7,0)</f>
        <v>1</v>
      </c>
      <c r="I1656" t="str">
        <f>VLOOKUP(A1656,'Medical Examinations'!$B$2:$K$2337,8,0)</f>
        <v>No</v>
      </c>
      <c r="J1656" t="str">
        <f>VLOOKUP(A1656,'Medical Examinations'!$B$2:$K$2337,9,0)</f>
        <v>Normal Weight</v>
      </c>
      <c r="K1656" t="str">
        <f>VLOOKUP(A1656,'Medical Examinations'!$B$2:$K$2337,10,0)</f>
        <v>Normal</v>
      </c>
      <c r="L1656" s="14" t="e">
        <f>VLOOKUP(A1656,'Hospitalisation Details'!B1656:L4001,10,0)</f>
        <v>#N/A</v>
      </c>
      <c r="M1656">
        <f>VLOOKUP(A1656,'Hospitalisation Details'!$B$2:$L$2347,6,0)</f>
        <v>5855.9</v>
      </c>
      <c r="N1656" t="str">
        <f>VLOOKUP(A1656,'Hospitalisation Details'!$B$2:$L$2347,7,0)</f>
        <v>tier - 2</v>
      </c>
      <c r="O1656" t="str">
        <f>VLOOKUP(A1656,'Hospitalisation Details'!$B$2:$L$2347,8,0)</f>
        <v>tier - 3</v>
      </c>
      <c r="P1656" t="str">
        <f>VLOOKUP(A1656,'Hospitalisation Details'!$B$2:$L$2347,9,0)</f>
        <v>R1012</v>
      </c>
      <c r="Q1656">
        <f>VLOOKUP(A1656,'Hospitalisation Details'!$B$2:$L$2347,11,0)</f>
        <v>38</v>
      </c>
    </row>
    <row r="1657" spans="1:17" ht="15.6" x14ac:dyDescent="0.3">
      <c r="A1657" s="1" t="s">
        <v>715</v>
      </c>
      <c r="B1657" t="str">
        <f>VLOOKUP(A1657,'Customer Names'!$A$2:$E$2336,5,)</f>
        <v xml:space="preserve">  Michael P</v>
      </c>
      <c r="C1657">
        <f>VLOOKUP(A1657,'Medical Examinations'!$B$2:$K$2337,2,)</f>
        <v>23.65</v>
      </c>
      <c r="D1657">
        <f>VLOOKUP(A1657,'Medical Examinations'!$B$2:$K$2337,3,0)</f>
        <v>5.75</v>
      </c>
      <c r="E1657" t="str">
        <f>VLOOKUP(A1657,'Medical Examinations'!$B$2:$K$2336,4,0)</f>
        <v>Yes</v>
      </c>
      <c r="F1657" t="str">
        <f>VLOOKUP(A1657,'Medical Examinations'!$B$2:$K$2337,5,0)</f>
        <v>No</v>
      </c>
      <c r="G1657" t="str">
        <f>VLOOKUP(A1657,'Medical Examinations'!$B$2:$K$2337,6,0)</f>
        <v>No</v>
      </c>
      <c r="H1657">
        <f>VLOOKUP(A1657,'Medical Examinations'!$B$2:$K$2337,7,0)</f>
        <v>0</v>
      </c>
      <c r="I1657" t="str">
        <f>VLOOKUP(A1657,'Medical Examinations'!$B$2:$K$2337,8,0)</f>
        <v>No</v>
      </c>
      <c r="J1657" t="str">
        <f>VLOOKUP(A1657,'Medical Examinations'!$B$2:$K$2337,9,0)</f>
        <v>Normal Weight</v>
      </c>
      <c r="K1657" t="str">
        <f>VLOOKUP(A1657,'Medical Examinations'!$B$2:$K$2337,10,0)</f>
        <v>Prediabetes</v>
      </c>
      <c r="L1657" s="14" t="e">
        <f>VLOOKUP(A1657,'Hospitalisation Details'!B1657:L4002,10,0)</f>
        <v>#N/A</v>
      </c>
      <c r="M1657">
        <f>VLOOKUP(A1657,'Hospitalisation Details'!$B$2:$L$2347,6,0)</f>
        <v>5847.24</v>
      </c>
      <c r="N1657" t="str">
        <f>VLOOKUP(A1657,'Hospitalisation Details'!$B$2:$L$2347,7,0)</f>
        <v>tier - 2</v>
      </c>
      <c r="O1657" t="str">
        <f>VLOOKUP(A1657,'Hospitalisation Details'!$B$2:$L$2347,8,0)</f>
        <v>tier - 1</v>
      </c>
      <c r="P1657" t="str">
        <f>VLOOKUP(A1657,'Hospitalisation Details'!$B$2:$L$2347,9,0)</f>
        <v>R1013</v>
      </c>
      <c r="Q1657">
        <f>VLOOKUP(A1657,'Hospitalisation Details'!$B$2:$L$2347,11,0)</f>
        <v>37</v>
      </c>
    </row>
    <row r="1658" spans="1:17" ht="15.6" x14ac:dyDescent="0.3">
      <c r="A1658" s="1" t="s">
        <v>714</v>
      </c>
      <c r="B1658" t="str">
        <f>VLOOKUP(A1658,'Customer Names'!$A$2:$E$2336,5,)</f>
        <v xml:space="preserve">  Colleen C</v>
      </c>
      <c r="C1658">
        <f>VLOOKUP(A1658,'Medical Examinations'!$B$2:$K$2337,2,)</f>
        <v>43.34</v>
      </c>
      <c r="D1658">
        <f>VLOOKUP(A1658,'Medical Examinations'!$B$2:$K$2337,3,0)</f>
        <v>4.91</v>
      </c>
      <c r="E1658" t="str">
        <f>VLOOKUP(A1658,'Medical Examinations'!$B$2:$K$2336,4,0)</f>
        <v>No</v>
      </c>
      <c r="F1658" t="str">
        <f>VLOOKUP(A1658,'Medical Examinations'!$B$2:$K$2337,5,0)</f>
        <v>No</v>
      </c>
      <c r="G1658" t="str">
        <f>VLOOKUP(A1658,'Medical Examinations'!$B$2:$K$2337,6,0)</f>
        <v>No</v>
      </c>
      <c r="H1658">
        <f>VLOOKUP(A1658,'Medical Examinations'!$B$2:$K$2337,7,0)</f>
        <v>1</v>
      </c>
      <c r="I1658" t="str">
        <f>VLOOKUP(A1658,'Medical Examinations'!$B$2:$K$2337,8,0)</f>
        <v>No</v>
      </c>
      <c r="J1658" t="str">
        <f>VLOOKUP(A1658,'Medical Examinations'!$B$2:$K$2337,9,0)</f>
        <v>Obesity</v>
      </c>
      <c r="K1658" t="str">
        <f>VLOOKUP(A1658,'Medical Examinations'!$B$2:$K$2337,10,0)</f>
        <v>Normal</v>
      </c>
      <c r="L1658" s="14" t="e">
        <f>VLOOKUP(A1658,'Hospitalisation Details'!B1658:L4003,10,0)</f>
        <v>#N/A</v>
      </c>
      <c r="M1658">
        <f>VLOOKUP(A1658,'Hospitalisation Details'!$B$2:$L$2347,6,0)</f>
        <v>5846.92</v>
      </c>
      <c r="N1658" t="str">
        <f>VLOOKUP(A1658,'Hospitalisation Details'!$B$2:$L$2347,7,0)</f>
        <v>tier - 2</v>
      </c>
      <c r="O1658" t="str">
        <f>VLOOKUP(A1658,'Hospitalisation Details'!$B$2:$L$2347,8,0)</f>
        <v>tier - 2</v>
      </c>
      <c r="P1658" t="str">
        <f>VLOOKUP(A1658,'Hospitalisation Details'!$B$2:$L$2347,9,0)</f>
        <v>R1013</v>
      </c>
      <c r="Q1658">
        <f>VLOOKUP(A1658,'Hospitalisation Details'!$B$2:$L$2347,11,0)</f>
        <v>35</v>
      </c>
    </row>
    <row r="1659" spans="1:17" ht="15.6" x14ac:dyDescent="0.3">
      <c r="A1659" s="1" t="s">
        <v>713</v>
      </c>
      <c r="B1659" t="str">
        <f>VLOOKUP(A1659,'Customer Names'!$A$2:$E$2336,5,)</f>
        <v xml:space="preserve">  Annika</v>
      </c>
      <c r="C1659">
        <f>VLOOKUP(A1659,'Medical Examinations'!$B$2:$K$2337,2,)</f>
        <v>31.98</v>
      </c>
      <c r="D1659">
        <f>VLOOKUP(A1659,'Medical Examinations'!$B$2:$K$2337,3,0)</f>
        <v>4.46</v>
      </c>
      <c r="E1659" t="str">
        <f>VLOOKUP(A1659,'Medical Examinations'!$B$2:$K$2336,4,0)</f>
        <v>Yes</v>
      </c>
      <c r="F1659" t="str">
        <f>VLOOKUP(A1659,'Medical Examinations'!$B$2:$K$2337,5,0)</f>
        <v>No</v>
      </c>
      <c r="G1659" t="str">
        <f>VLOOKUP(A1659,'Medical Examinations'!$B$2:$K$2337,6,0)</f>
        <v>No</v>
      </c>
      <c r="H1659">
        <f>VLOOKUP(A1659,'Medical Examinations'!$B$2:$K$2337,7,0)</f>
        <v>1</v>
      </c>
      <c r="I1659" t="str">
        <f>VLOOKUP(A1659,'Medical Examinations'!$B$2:$K$2337,8,0)</f>
        <v>No</v>
      </c>
      <c r="J1659" t="str">
        <f>VLOOKUP(A1659,'Medical Examinations'!$B$2:$K$2337,9,0)</f>
        <v>Obesity</v>
      </c>
      <c r="K1659" t="str">
        <f>VLOOKUP(A1659,'Medical Examinations'!$B$2:$K$2337,10,0)</f>
        <v>Normal</v>
      </c>
      <c r="L1659" s="14" t="e">
        <f>VLOOKUP(A1659,'Hospitalisation Details'!B1659:L4004,10,0)</f>
        <v>#N/A</v>
      </c>
      <c r="M1659">
        <f>VLOOKUP(A1659,'Hospitalisation Details'!$B$2:$L$2347,6,0)</f>
        <v>5843.99</v>
      </c>
      <c r="N1659" t="str">
        <f>VLOOKUP(A1659,'Hospitalisation Details'!$B$2:$L$2347,7,0)</f>
        <v>tier - 2</v>
      </c>
      <c r="O1659" t="str">
        <f>VLOOKUP(A1659,'Hospitalisation Details'!$B$2:$L$2347,8,0)</f>
        <v>tier - 2</v>
      </c>
      <c r="P1659" t="str">
        <f>VLOOKUP(A1659,'Hospitalisation Details'!$B$2:$L$2347,9,0)</f>
        <v>R1025</v>
      </c>
      <c r="Q1659">
        <f>VLOOKUP(A1659,'Hospitalisation Details'!$B$2:$L$2347,11,0)</f>
        <v>27</v>
      </c>
    </row>
    <row r="1660" spans="1:17" ht="15.6" x14ac:dyDescent="0.3">
      <c r="A1660" s="1" t="s">
        <v>712</v>
      </c>
      <c r="B1660" t="str">
        <f>VLOOKUP(A1660,'Customer Names'!$A$2:$E$2336,5,)</f>
        <v xml:space="preserve">  Kelly</v>
      </c>
      <c r="C1660">
        <f>VLOOKUP(A1660,'Medical Examinations'!$B$2:$K$2337,2,)</f>
        <v>35.86</v>
      </c>
      <c r="D1660">
        <f>VLOOKUP(A1660,'Medical Examinations'!$B$2:$K$2337,3,0)</f>
        <v>6.22</v>
      </c>
      <c r="E1660" t="str">
        <f>VLOOKUP(A1660,'Medical Examinations'!$B$2:$K$2336,4,0)</f>
        <v>No</v>
      </c>
      <c r="F1660" t="str">
        <f>VLOOKUP(A1660,'Medical Examinations'!$B$2:$K$2337,5,0)</f>
        <v>No</v>
      </c>
      <c r="G1660" t="str">
        <f>VLOOKUP(A1660,'Medical Examinations'!$B$2:$K$2337,6,0)</f>
        <v>No</v>
      </c>
      <c r="H1660">
        <f>VLOOKUP(A1660,'Medical Examinations'!$B$2:$K$2337,7,0)</f>
        <v>1</v>
      </c>
      <c r="I1660" t="str">
        <f>VLOOKUP(A1660,'Medical Examinations'!$B$2:$K$2337,8,0)</f>
        <v>No</v>
      </c>
      <c r="J1660" t="str">
        <f>VLOOKUP(A1660,'Medical Examinations'!$B$2:$K$2337,9,0)</f>
        <v>Obesity</v>
      </c>
      <c r="K1660" t="str">
        <f>VLOOKUP(A1660,'Medical Examinations'!$B$2:$K$2337,10,0)</f>
        <v>Prediabetes</v>
      </c>
      <c r="L1660" s="14" t="e">
        <f>VLOOKUP(A1660,'Hospitalisation Details'!B1660:L4005,10,0)</f>
        <v>#N/A</v>
      </c>
      <c r="M1660">
        <f>VLOOKUP(A1660,'Hospitalisation Details'!$B$2:$L$2347,6,0)</f>
        <v>5836.52</v>
      </c>
      <c r="N1660" t="str">
        <f>VLOOKUP(A1660,'Hospitalisation Details'!$B$2:$L$2347,7,0)</f>
        <v>tier - 2</v>
      </c>
      <c r="O1660" t="str">
        <f>VLOOKUP(A1660,'Hospitalisation Details'!$B$2:$L$2347,8,0)</f>
        <v>tier - 3</v>
      </c>
      <c r="P1660" t="str">
        <f>VLOOKUP(A1660,'Hospitalisation Details'!$B$2:$L$2347,9,0)</f>
        <v>R1013</v>
      </c>
      <c r="Q1660">
        <f>VLOOKUP(A1660,'Hospitalisation Details'!$B$2:$L$2347,11,0)</f>
        <v>35</v>
      </c>
    </row>
    <row r="1661" spans="1:17" ht="15.6" x14ac:dyDescent="0.3">
      <c r="A1661" s="1" t="s">
        <v>711</v>
      </c>
      <c r="B1661" t="str">
        <f>VLOOKUP(A1661,'Customer Names'!$A$2:$E$2336,5,)</f>
        <v xml:space="preserve">  Nicholas C</v>
      </c>
      <c r="C1661">
        <f>VLOOKUP(A1661,'Medical Examinations'!$B$2:$K$2337,2,)</f>
        <v>15.2</v>
      </c>
      <c r="D1661">
        <f>VLOOKUP(A1661,'Medical Examinations'!$B$2:$K$2337,3,0)</f>
        <v>8.82</v>
      </c>
      <c r="E1661" t="str">
        <f>VLOOKUP(A1661,'Medical Examinations'!$B$2:$K$2336,4,0)</f>
        <v>No</v>
      </c>
      <c r="F1661" t="str">
        <f>VLOOKUP(A1661,'Medical Examinations'!$B$2:$K$2337,5,0)</f>
        <v>No</v>
      </c>
      <c r="G1661" t="str">
        <f>VLOOKUP(A1661,'Medical Examinations'!$B$2:$K$2337,6,0)</f>
        <v>No</v>
      </c>
      <c r="H1661">
        <f>VLOOKUP(A1661,'Medical Examinations'!$B$2:$K$2337,7,0)</f>
        <v>0</v>
      </c>
      <c r="I1661" t="str">
        <f>VLOOKUP(A1661,'Medical Examinations'!$B$2:$K$2337,8,0)</f>
        <v>No</v>
      </c>
      <c r="J1661" t="str">
        <f>VLOOKUP(A1661,'Medical Examinations'!$B$2:$K$2337,9,0)</f>
        <v>Underweight</v>
      </c>
      <c r="K1661" t="str">
        <f>VLOOKUP(A1661,'Medical Examinations'!$B$2:$K$2337,10,0)</f>
        <v>Diabetes</v>
      </c>
      <c r="L1661" s="14" t="e">
        <f>VLOOKUP(A1661,'Hospitalisation Details'!B1661:L4006,10,0)</f>
        <v>#N/A</v>
      </c>
      <c r="M1661">
        <f>VLOOKUP(A1661,'Hospitalisation Details'!$B$2:$L$2347,6,0)</f>
        <v>5832.6</v>
      </c>
      <c r="N1661" t="str">
        <f>VLOOKUP(A1661,'Hospitalisation Details'!$B$2:$L$2347,7,0)</f>
        <v>tier - 2</v>
      </c>
      <c r="O1661" t="str">
        <f>VLOOKUP(A1661,'Hospitalisation Details'!$B$2:$L$2347,8,0)</f>
        <v>tier - 3</v>
      </c>
      <c r="P1661" t="str">
        <f>VLOOKUP(A1661,'Hospitalisation Details'!$B$2:$L$2347,9,0)</f>
        <v>R1012</v>
      </c>
      <c r="Q1661">
        <f>VLOOKUP(A1661,'Hospitalisation Details'!$B$2:$L$2347,11,0)</f>
        <v>51</v>
      </c>
    </row>
    <row r="1662" spans="1:17" ht="15.6" x14ac:dyDescent="0.3">
      <c r="A1662" s="1" t="s">
        <v>710</v>
      </c>
      <c r="B1662" t="str">
        <f>VLOOKUP(A1662,'Customer Names'!$A$2:$E$2336,5,)</f>
        <v xml:space="preserve">  Kelly K</v>
      </c>
      <c r="C1662">
        <f>VLOOKUP(A1662,'Medical Examinations'!$B$2:$K$2337,2,)</f>
        <v>37.200000000000003</v>
      </c>
      <c r="D1662">
        <f>VLOOKUP(A1662,'Medical Examinations'!$B$2:$K$2337,3,0)</f>
        <v>10.14</v>
      </c>
      <c r="E1662" t="str">
        <f>VLOOKUP(A1662,'Medical Examinations'!$B$2:$K$2336,4,0)</f>
        <v>No</v>
      </c>
      <c r="F1662" t="str">
        <f>VLOOKUP(A1662,'Medical Examinations'!$B$2:$K$2337,5,0)</f>
        <v>No</v>
      </c>
      <c r="G1662" t="str">
        <f>VLOOKUP(A1662,'Medical Examinations'!$B$2:$K$2337,6,0)</f>
        <v>No</v>
      </c>
      <c r="H1662">
        <f>VLOOKUP(A1662,'Medical Examinations'!$B$2:$K$2337,7,0)</f>
        <v>0</v>
      </c>
      <c r="I1662" t="str">
        <f>VLOOKUP(A1662,'Medical Examinations'!$B$2:$K$2337,8,0)</f>
        <v>No</v>
      </c>
      <c r="J1662" t="str">
        <f>VLOOKUP(A1662,'Medical Examinations'!$B$2:$K$2337,9,0)</f>
        <v>Obesity</v>
      </c>
      <c r="K1662" t="str">
        <f>VLOOKUP(A1662,'Medical Examinations'!$B$2:$K$2337,10,0)</f>
        <v>Diabetes</v>
      </c>
      <c r="L1662" s="14" t="e">
        <f>VLOOKUP(A1662,'Hospitalisation Details'!B1662:L4007,10,0)</f>
        <v>#N/A</v>
      </c>
      <c r="M1662">
        <f>VLOOKUP(A1662,'Hospitalisation Details'!$B$2:$L$2347,6,0)</f>
        <v>5816.58</v>
      </c>
      <c r="N1662" t="str">
        <f>VLOOKUP(A1662,'Hospitalisation Details'!$B$2:$L$2347,7,0)</f>
        <v>tier - 2</v>
      </c>
      <c r="O1662" t="str">
        <f>VLOOKUP(A1662,'Hospitalisation Details'!$B$2:$L$2347,8,0)</f>
        <v>tier - 2</v>
      </c>
      <c r="P1662" t="str">
        <f>VLOOKUP(A1662,'Hospitalisation Details'!$B$2:$L$2347,9,0)</f>
        <v>R1026</v>
      </c>
      <c r="Q1662">
        <f>VLOOKUP(A1662,'Hospitalisation Details'!$B$2:$L$2347,11,0)</f>
        <v>20</v>
      </c>
    </row>
    <row r="1663" spans="1:17" ht="15.6" x14ac:dyDescent="0.3">
      <c r="A1663" s="1" t="s">
        <v>709</v>
      </c>
      <c r="B1663" t="str">
        <f>VLOOKUP(A1663,'Customer Names'!$A$2:$E$2336,5,)</f>
        <v xml:space="preserve">  Andrew</v>
      </c>
      <c r="C1663">
        <f>VLOOKUP(A1663,'Medical Examinations'!$B$2:$K$2337,2,)</f>
        <v>17.91</v>
      </c>
      <c r="D1663">
        <f>VLOOKUP(A1663,'Medical Examinations'!$B$2:$K$2337,3,0)</f>
        <v>4.66</v>
      </c>
      <c r="E1663" t="str">
        <f>VLOOKUP(A1663,'Medical Examinations'!$B$2:$K$2336,4,0)</f>
        <v>No</v>
      </c>
      <c r="F1663" t="str">
        <f>VLOOKUP(A1663,'Medical Examinations'!$B$2:$K$2337,5,0)</f>
        <v>No</v>
      </c>
      <c r="G1663" t="str">
        <f>VLOOKUP(A1663,'Medical Examinations'!$B$2:$K$2337,6,0)</f>
        <v>No</v>
      </c>
      <c r="H1663">
        <f>VLOOKUP(A1663,'Medical Examinations'!$B$2:$K$2337,7,0)</f>
        <v>2</v>
      </c>
      <c r="I1663" t="str">
        <f>VLOOKUP(A1663,'Medical Examinations'!$B$2:$K$2337,8,0)</f>
        <v>No</v>
      </c>
      <c r="J1663" t="str">
        <f>VLOOKUP(A1663,'Medical Examinations'!$B$2:$K$2337,9,0)</f>
        <v>Underweight</v>
      </c>
      <c r="K1663" t="str">
        <f>VLOOKUP(A1663,'Medical Examinations'!$B$2:$K$2337,10,0)</f>
        <v>Normal</v>
      </c>
      <c r="L1663" s="14" t="e">
        <f>VLOOKUP(A1663,'Hospitalisation Details'!B1663:L4008,10,0)</f>
        <v>#N/A</v>
      </c>
      <c r="M1663">
        <f>VLOOKUP(A1663,'Hospitalisation Details'!$B$2:$L$2347,6,0)</f>
        <v>5812.9</v>
      </c>
      <c r="N1663" t="str">
        <f>VLOOKUP(A1663,'Hospitalisation Details'!$B$2:$L$2347,7,0)</f>
        <v>tier - 2</v>
      </c>
      <c r="O1663" t="str">
        <f>VLOOKUP(A1663,'Hospitalisation Details'!$B$2:$L$2347,8,0)</f>
        <v>tier - 2</v>
      </c>
      <c r="P1663" t="str">
        <f>VLOOKUP(A1663,'Hospitalisation Details'!$B$2:$L$2347,9,0)</f>
        <v>R1013</v>
      </c>
      <c r="Q1663">
        <f>VLOOKUP(A1663,'Hospitalisation Details'!$B$2:$L$2347,11,0)</f>
        <v>50</v>
      </c>
    </row>
    <row r="1664" spans="1:17" ht="15.6" x14ac:dyDescent="0.3">
      <c r="A1664" s="1" t="s">
        <v>708</v>
      </c>
      <c r="B1664" t="str">
        <f>VLOOKUP(A1664,'Customer Names'!$A$2:$E$2336,5,)</f>
        <v xml:space="preserve">  Hannah</v>
      </c>
      <c r="C1664">
        <f>VLOOKUP(A1664,'Medical Examinations'!$B$2:$K$2337,2,)</f>
        <v>20.76</v>
      </c>
      <c r="D1664">
        <f>VLOOKUP(A1664,'Medical Examinations'!$B$2:$K$2337,3,0)</f>
        <v>6.26</v>
      </c>
      <c r="E1664" t="str">
        <f>VLOOKUP(A1664,'Medical Examinations'!$B$2:$K$2336,4,0)</f>
        <v>No</v>
      </c>
      <c r="F1664" t="str">
        <f>VLOOKUP(A1664,'Medical Examinations'!$B$2:$K$2337,5,0)</f>
        <v>No</v>
      </c>
      <c r="G1664" t="str">
        <f>VLOOKUP(A1664,'Medical Examinations'!$B$2:$K$2337,6,0)</f>
        <v>No</v>
      </c>
      <c r="H1664">
        <f>VLOOKUP(A1664,'Medical Examinations'!$B$2:$K$2337,7,0)</f>
        <v>0</v>
      </c>
      <c r="I1664" t="str">
        <f>VLOOKUP(A1664,'Medical Examinations'!$B$2:$K$2337,8,0)</f>
        <v>No</v>
      </c>
      <c r="J1664" t="str">
        <f>VLOOKUP(A1664,'Medical Examinations'!$B$2:$K$2337,9,0)</f>
        <v>Normal Weight</v>
      </c>
      <c r="K1664" t="str">
        <f>VLOOKUP(A1664,'Medical Examinations'!$B$2:$K$2337,10,0)</f>
        <v>Prediabetes</v>
      </c>
      <c r="L1664" s="14" t="e">
        <f>VLOOKUP(A1664,'Hospitalisation Details'!B1664:L4009,10,0)</f>
        <v>#N/A</v>
      </c>
      <c r="M1664">
        <f>VLOOKUP(A1664,'Hospitalisation Details'!$B$2:$L$2347,6,0)</f>
        <v>5807.06</v>
      </c>
      <c r="N1664" t="str">
        <f>VLOOKUP(A1664,'Hospitalisation Details'!$B$2:$L$2347,7,0)</f>
        <v>tier - 2</v>
      </c>
      <c r="O1664" t="str">
        <f>VLOOKUP(A1664,'Hospitalisation Details'!$B$2:$L$2347,8,0)</f>
        <v>tier - 3</v>
      </c>
      <c r="P1664" t="str">
        <f>VLOOKUP(A1664,'Hospitalisation Details'!$B$2:$L$2347,9,0)</f>
        <v>R1013</v>
      </c>
      <c r="Q1664">
        <f>VLOOKUP(A1664,'Hospitalisation Details'!$B$2:$L$2347,11,0)</f>
        <v>42</v>
      </c>
    </row>
    <row r="1665" spans="1:17" ht="15.6" x14ac:dyDescent="0.3">
      <c r="A1665" s="1" t="s">
        <v>707</v>
      </c>
      <c r="B1665" t="str">
        <f>VLOOKUP(A1665,'Customer Names'!$A$2:$E$2336,5,)</f>
        <v xml:space="preserve">  Patricio Sr</v>
      </c>
      <c r="C1665">
        <f>VLOOKUP(A1665,'Medical Examinations'!$B$2:$K$2337,2,)</f>
        <v>38.99</v>
      </c>
      <c r="D1665">
        <f>VLOOKUP(A1665,'Medical Examinations'!$B$2:$K$2337,3,0)</f>
        <v>5.21</v>
      </c>
      <c r="E1665" t="str">
        <f>VLOOKUP(A1665,'Medical Examinations'!$B$2:$K$2336,4,0)</f>
        <v>No</v>
      </c>
      <c r="F1665" t="str">
        <f>VLOOKUP(A1665,'Medical Examinations'!$B$2:$K$2337,5,0)</f>
        <v>yes</v>
      </c>
      <c r="G1665" t="str">
        <f>VLOOKUP(A1665,'Medical Examinations'!$B$2:$K$2337,6,0)</f>
        <v>No</v>
      </c>
      <c r="H1665">
        <f>VLOOKUP(A1665,'Medical Examinations'!$B$2:$K$2337,7,0)</f>
        <v>1</v>
      </c>
      <c r="I1665" t="str">
        <f>VLOOKUP(A1665,'Medical Examinations'!$B$2:$K$2337,8,0)</f>
        <v>No</v>
      </c>
      <c r="J1665" t="str">
        <f>VLOOKUP(A1665,'Medical Examinations'!$B$2:$K$2337,9,0)</f>
        <v>Obesity</v>
      </c>
      <c r="K1665" t="str">
        <f>VLOOKUP(A1665,'Medical Examinations'!$B$2:$K$2337,10,0)</f>
        <v>Normal</v>
      </c>
      <c r="L1665" s="14" t="e">
        <f>VLOOKUP(A1665,'Hospitalisation Details'!B1665:L4010,10,0)</f>
        <v>#N/A</v>
      </c>
      <c r="M1665">
        <f>VLOOKUP(A1665,'Hospitalisation Details'!$B$2:$L$2347,6,0)</f>
        <v>5778.71</v>
      </c>
      <c r="N1665" t="str">
        <f>VLOOKUP(A1665,'Hospitalisation Details'!$B$2:$L$2347,7,0)</f>
        <v>tier - 2</v>
      </c>
      <c r="O1665" t="str">
        <f>VLOOKUP(A1665,'Hospitalisation Details'!$B$2:$L$2347,8,0)</f>
        <v>tier - 3</v>
      </c>
      <c r="P1665" t="str">
        <f>VLOOKUP(A1665,'Hospitalisation Details'!$B$2:$L$2347,9,0)</f>
        <v>R1022</v>
      </c>
      <c r="Q1665">
        <f>VLOOKUP(A1665,'Hospitalisation Details'!$B$2:$L$2347,11,0)</f>
        <v>18</v>
      </c>
    </row>
    <row r="1666" spans="1:17" ht="15.6" x14ac:dyDescent="0.3">
      <c r="A1666" s="1" t="s">
        <v>706</v>
      </c>
      <c r="B1666" t="str">
        <f>VLOOKUP(A1666,'Customer Names'!$A$2:$E$2336,5,)</f>
        <v xml:space="preserve">  Robert B</v>
      </c>
      <c r="C1666">
        <f>VLOOKUP(A1666,'Medical Examinations'!$B$2:$K$2337,2,)</f>
        <v>42.655000000000001</v>
      </c>
      <c r="D1666">
        <f>VLOOKUP(A1666,'Medical Examinations'!$B$2:$K$2337,3,0)</f>
        <v>5.94</v>
      </c>
      <c r="E1666" t="str">
        <f>VLOOKUP(A1666,'Medical Examinations'!$B$2:$K$2336,4,0)</f>
        <v>Yes</v>
      </c>
      <c r="F1666" t="str">
        <f>VLOOKUP(A1666,'Medical Examinations'!$B$2:$K$2337,5,0)</f>
        <v>No</v>
      </c>
      <c r="G1666" t="str">
        <f>VLOOKUP(A1666,'Medical Examinations'!$B$2:$K$2337,6,0)</f>
        <v>Yes</v>
      </c>
      <c r="H1666">
        <f>VLOOKUP(A1666,'Medical Examinations'!$B$2:$K$2337,7,0)</f>
        <v>1</v>
      </c>
      <c r="I1666" t="str">
        <f>VLOOKUP(A1666,'Medical Examinations'!$B$2:$K$2337,8,0)</f>
        <v>No</v>
      </c>
      <c r="J1666" t="str">
        <f>VLOOKUP(A1666,'Medical Examinations'!$B$2:$K$2337,9,0)</f>
        <v>Obesity</v>
      </c>
      <c r="K1666" t="str">
        <f>VLOOKUP(A1666,'Medical Examinations'!$B$2:$K$2337,10,0)</f>
        <v>Prediabetes</v>
      </c>
      <c r="L1666" s="14" t="e">
        <f>VLOOKUP(A1666,'Hospitalisation Details'!B1666:L4011,10,0)</f>
        <v>#N/A</v>
      </c>
      <c r="M1666">
        <f>VLOOKUP(A1666,'Hospitalisation Details'!$B$2:$L$2347,6,0)</f>
        <v>5757.41</v>
      </c>
      <c r="N1666" t="str">
        <f>VLOOKUP(A1666,'Hospitalisation Details'!$B$2:$L$2347,7,0)</f>
        <v>tier - 2</v>
      </c>
      <c r="O1666" t="str">
        <f>VLOOKUP(A1666,'Hospitalisation Details'!$B$2:$L$2347,8,0)</f>
        <v>tier - 3</v>
      </c>
      <c r="P1666" t="str">
        <f>VLOOKUP(A1666,'Hospitalisation Details'!$B$2:$L$2347,9,0)</f>
        <v>R1019</v>
      </c>
      <c r="Q1666">
        <f>VLOOKUP(A1666,'Hospitalisation Details'!$B$2:$L$2347,11,0)</f>
        <v>39</v>
      </c>
    </row>
    <row r="1667" spans="1:17" ht="15.6" x14ac:dyDescent="0.3">
      <c r="A1667" s="1" t="s">
        <v>705</v>
      </c>
      <c r="B1667" t="str">
        <f>VLOOKUP(A1667,'Customer Names'!$A$2:$E$2336,5,)</f>
        <v xml:space="preserve">  Benjamin M</v>
      </c>
      <c r="C1667">
        <f>VLOOKUP(A1667,'Medical Examinations'!$B$2:$K$2337,2,)</f>
        <v>30.57</v>
      </c>
      <c r="D1667">
        <f>VLOOKUP(A1667,'Medical Examinations'!$B$2:$K$2337,3,0)</f>
        <v>5.34</v>
      </c>
      <c r="E1667" t="str">
        <f>VLOOKUP(A1667,'Medical Examinations'!$B$2:$K$2336,4,0)</f>
        <v>No</v>
      </c>
      <c r="F1667" t="str">
        <f>VLOOKUP(A1667,'Medical Examinations'!$B$2:$K$2337,5,0)</f>
        <v>No</v>
      </c>
      <c r="G1667" t="str">
        <f>VLOOKUP(A1667,'Medical Examinations'!$B$2:$K$2337,6,0)</f>
        <v>Yes</v>
      </c>
      <c r="H1667">
        <f>VLOOKUP(A1667,'Medical Examinations'!$B$2:$K$2337,7,0)</f>
        <v>1</v>
      </c>
      <c r="I1667" t="str">
        <f>VLOOKUP(A1667,'Medical Examinations'!$B$2:$K$2337,8,0)</f>
        <v>No</v>
      </c>
      <c r="J1667" t="str">
        <f>VLOOKUP(A1667,'Medical Examinations'!$B$2:$K$2337,9,0)</f>
        <v>Obesity</v>
      </c>
      <c r="K1667" t="str">
        <f>VLOOKUP(A1667,'Medical Examinations'!$B$2:$K$2337,10,0)</f>
        <v>Normal</v>
      </c>
      <c r="L1667" s="14" t="e">
        <f>VLOOKUP(A1667,'Hospitalisation Details'!B1667:L4012,10,0)</f>
        <v>#N/A</v>
      </c>
      <c r="M1667">
        <f>VLOOKUP(A1667,'Hospitalisation Details'!$B$2:$L$2347,6,0)</f>
        <v>5748.13</v>
      </c>
      <c r="N1667" t="str">
        <f>VLOOKUP(A1667,'Hospitalisation Details'!$B$2:$L$2347,7,0)</f>
        <v>tier - 2</v>
      </c>
      <c r="O1667" t="str">
        <f>VLOOKUP(A1667,'Hospitalisation Details'!$B$2:$L$2347,8,0)</f>
        <v>tier - 1</v>
      </c>
      <c r="P1667" t="str">
        <f>VLOOKUP(A1667,'Hospitalisation Details'!$B$2:$L$2347,9,0)</f>
        <v>R1021</v>
      </c>
      <c r="Q1667">
        <f>VLOOKUP(A1667,'Hospitalisation Details'!$B$2:$L$2347,11,0)</f>
        <v>29</v>
      </c>
    </row>
    <row r="1668" spans="1:17" ht="15.6" x14ac:dyDescent="0.3">
      <c r="A1668" s="1" t="s">
        <v>704</v>
      </c>
      <c r="B1668" t="str">
        <f>VLOOKUP(A1668,'Customer Names'!$A$2:$E$2336,5,)</f>
        <v xml:space="preserve">  Robert</v>
      </c>
      <c r="C1668">
        <f>VLOOKUP(A1668,'Medical Examinations'!$B$2:$K$2337,2,)</f>
        <v>17.7</v>
      </c>
      <c r="D1668">
        <f>VLOOKUP(A1668,'Medical Examinations'!$B$2:$K$2337,3,0)</f>
        <v>6.38</v>
      </c>
      <c r="E1668" t="str">
        <f>VLOOKUP(A1668,'Medical Examinations'!$B$2:$K$2336,4,0)</f>
        <v>No</v>
      </c>
      <c r="F1668" t="str">
        <f>VLOOKUP(A1668,'Medical Examinations'!$B$2:$K$2337,5,0)</f>
        <v>No</v>
      </c>
      <c r="G1668" t="str">
        <f>VLOOKUP(A1668,'Medical Examinations'!$B$2:$K$2337,6,0)</f>
        <v>No</v>
      </c>
      <c r="H1668">
        <f>VLOOKUP(A1668,'Medical Examinations'!$B$2:$K$2337,7,0)</f>
        <v>2</v>
      </c>
      <c r="I1668" t="str">
        <f>VLOOKUP(A1668,'Medical Examinations'!$B$2:$K$2337,8,0)</f>
        <v>No</v>
      </c>
      <c r="J1668" t="str">
        <f>VLOOKUP(A1668,'Medical Examinations'!$B$2:$K$2337,9,0)</f>
        <v>Underweight</v>
      </c>
      <c r="K1668" t="str">
        <f>VLOOKUP(A1668,'Medical Examinations'!$B$2:$K$2337,10,0)</f>
        <v>Prediabetes</v>
      </c>
      <c r="L1668" s="14" t="e">
        <f>VLOOKUP(A1668,'Hospitalisation Details'!B1668:L4013,10,0)</f>
        <v>#N/A</v>
      </c>
      <c r="M1668">
        <f>VLOOKUP(A1668,'Hospitalisation Details'!$B$2:$L$2347,6,0)</f>
        <v>5741.67</v>
      </c>
      <c r="N1668" t="str">
        <f>VLOOKUP(A1668,'Hospitalisation Details'!$B$2:$L$2347,7,0)</f>
        <v>tier - 2</v>
      </c>
      <c r="O1668" t="str">
        <f>VLOOKUP(A1668,'Hospitalisation Details'!$B$2:$L$2347,8,0)</f>
        <v>tier - 3</v>
      </c>
      <c r="P1668" t="str">
        <f>VLOOKUP(A1668,'Hospitalisation Details'!$B$2:$L$2347,9,0)</f>
        <v>R1013</v>
      </c>
      <c r="Q1668">
        <f>VLOOKUP(A1668,'Hospitalisation Details'!$B$2:$L$2347,11,0)</f>
        <v>50</v>
      </c>
    </row>
    <row r="1669" spans="1:17" ht="15.6" x14ac:dyDescent="0.3">
      <c r="A1669" s="1" t="s">
        <v>703</v>
      </c>
      <c r="B1669" t="str">
        <f>VLOOKUP(A1669,'Customer Names'!$A$2:$E$2336,5,)</f>
        <v xml:space="preserve">  Eric R</v>
      </c>
      <c r="C1669">
        <f>VLOOKUP(A1669,'Medical Examinations'!$B$2:$K$2337,2,)</f>
        <v>34.770000000000003</v>
      </c>
      <c r="D1669">
        <f>VLOOKUP(A1669,'Medical Examinations'!$B$2:$K$2337,3,0)</f>
        <v>4.47</v>
      </c>
      <c r="E1669" t="str">
        <f>VLOOKUP(A1669,'Medical Examinations'!$B$2:$K$2336,4,0)</f>
        <v>No</v>
      </c>
      <c r="F1669" t="str">
        <f>VLOOKUP(A1669,'Medical Examinations'!$B$2:$K$2337,5,0)</f>
        <v>No</v>
      </c>
      <c r="G1669" t="str">
        <f>VLOOKUP(A1669,'Medical Examinations'!$B$2:$K$2337,6,0)</f>
        <v>No</v>
      </c>
      <c r="H1669">
        <f>VLOOKUP(A1669,'Medical Examinations'!$B$2:$K$2337,7,0)</f>
        <v>1</v>
      </c>
      <c r="I1669" t="str">
        <f>VLOOKUP(A1669,'Medical Examinations'!$B$2:$K$2337,8,0)</f>
        <v>No</v>
      </c>
      <c r="J1669" t="str">
        <f>VLOOKUP(A1669,'Medical Examinations'!$B$2:$K$2337,9,0)</f>
        <v>Obesity</v>
      </c>
      <c r="K1669" t="str">
        <f>VLOOKUP(A1669,'Medical Examinations'!$B$2:$K$2337,10,0)</f>
        <v>Normal</v>
      </c>
      <c r="L1669" s="14" t="e">
        <f>VLOOKUP(A1669,'Hospitalisation Details'!B1669:L4014,10,0)</f>
        <v>#N/A</v>
      </c>
      <c r="M1669">
        <f>VLOOKUP(A1669,'Hospitalisation Details'!$B$2:$L$2347,6,0)</f>
        <v>5729.01</v>
      </c>
      <c r="N1669" t="str">
        <f>VLOOKUP(A1669,'Hospitalisation Details'!$B$2:$L$2347,7,0)</f>
        <v>tier - 1</v>
      </c>
      <c r="O1669" t="str">
        <f>VLOOKUP(A1669,'Hospitalisation Details'!$B$2:$L$2347,8,0)</f>
        <v>tier - 2</v>
      </c>
      <c r="P1669" t="str">
        <f>VLOOKUP(A1669,'Hospitalisation Details'!$B$2:$L$2347,9,0)</f>
        <v>R1012</v>
      </c>
      <c r="Q1669">
        <f>VLOOKUP(A1669,'Hospitalisation Details'!$B$2:$L$2347,11,0)</f>
        <v>35</v>
      </c>
    </row>
    <row r="1670" spans="1:17" ht="15.6" x14ac:dyDescent="0.3">
      <c r="A1670" s="1" t="s">
        <v>702</v>
      </c>
      <c r="B1670" t="str">
        <f>VLOOKUP(A1670,'Customer Names'!$A$2:$E$2336,5,)</f>
        <v xml:space="preserve">  Matthew</v>
      </c>
      <c r="C1670">
        <f>VLOOKUP(A1670,'Medical Examinations'!$B$2:$K$2337,2,)</f>
        <v>16.88</v>
      </c>
      <c r="D1670">
        <f>VLOOKUP(A1670,'Medical Examinations'!$B$2:$K$2337,3,0)</f>
        <v>9.9600000000000009</v>
      </c>
      <c r="E1670" t="str">
        <f>VLOOKUP(A1670,'Medical Examinations'!$B$2:$K$2336,4,0)</f>
        <v>No</v>
      </c>
      <c r="F1670" t="str">
        <f>VLOOKUP(A1670,'Medical Examinations'!$B$2:$K$2337,5,0)</f>
        <v>No</v>
      </c>
      <c r="G1670" t="str">
        <f>VLOOKUP(A1670,'Medical Examinations'!$B$2:$K$2337,6,0)</f>
        <v>No</v>
      </c>
      <c r="H1670">
        <f>VLOOKUP(A1670,'Medical Examinations'!$B$2:$K$2337,7,0)</f>
        <v>0</v>
      </c>
      <c r="I1670" t="str">
        <f>VLOOKUP(A1670,'Medical Examinations'!$B$2:$K$2337,8,0)</f>
        <v>No</v>
      </c>
      <c r="J1670" t="str">
        <f>VLOOKUP(A1670,'Medical Examinations'!$B$2:$K$2337,9,0)</f>
        <v>Underweight</v>
      </c>
      <c r="K1670" t="str">
        <f>VLOOKUP(A1670,'Medical Examinations'!$B$2:$K$2337,10,0)</f>
        <v>Diabetes</v>
      </c>
      <c r="L1670" s="14" t="e">
        <f>VLOOKUP(A1670,'Hospitalisation Details'!B1670:L4015,10,0)</f>
        <v>#N/A</v>
      </c>
      <c r="M1670">
        <f>VLOOKUP(A1670,'Hospitalisation Details'!$B$2:$L$2347,6,0)</f>
        <v>5720.38</v>
      </c>
      <c r="N1670" t="str">
        <f>VLOOKUP(A1670,'Hospitalisation Details'!$B$2:$L$2347,7,0)</f>
        <v>tier - 2</v>
      </c>
      <c r="O1670" t="str">
        <f>VLOOKUP(A1670,'Hospitalisation Details'!$B$2:$L$2347,8,0)</f>
        <v>tier - 1</v>
      </c>
      <c r="P1670" t="str">
        <f>VLOOKUP(A1670,'Hospitalisation Details'!$B$2:$L$2347,9,0)</f>
        <v>R1013</v>
      </c>
      <c r="Q1670">
        <f>VLOOKUP(A1670,'Hospitalisation Details'!$B$2:$L$2347,11,0)</f>
        <v>51</v>
      </c>
    </row>
    <row r="1671" spans="1:17" ht="15.6" x14ac:dyDescent="0.3">
      <c r="A1671" s="1" t="s">
        <v>701</v>
      </c>
      <c r="B1671" t="str">
        <f>VLOOKUP(A1671,'Customer Names'!$A$2:$E$2336,5,)</f>
        <v xml:space="preserve">  Bob R</v>
      </c>
      <c r="C1671">
        <f>VLOOKUP(A1671,'Medical Examinations'!$B$2:$K$2337,2,)</f>
        <v>40.26</v>
      </c>
      <c r="D1671">
        <f>VLOOKUP(A1671,'Medical Examinations'!$B$2:$K$2337,3,0)</f>
        <v>9.92</v>
      </c>
      <c r="E1671" t="str">
        <f>VLOOKUP(A1671,'Medical Examinations'!$B$2:$K$2336,4,0)</f>
        <v>Yes</v>
      </c>
      <c r="F1671" t="str">
        <f>VLOOKUP(A1671,'Medical Examinations'!$B$2:$K$2337,5,0)</f>
        <v>No</v>
      </c>
      <c r="G1671" t="str">
        <f>VLOOKUP(A1671,'Medical Examinations'!$B$2:$K$2337,6,0)</f>
        <v>No</v>
      </c>
      <c r="H1671">
        <f>VLOOKUP(A1671,'Medical Examinations'!$B$2:$K$2337,7,0)</f>
        <v>0</v>
      </c>
      <c r="I1671" t="str">
        <f>VLOOKUP(A1671,'Medical Examinations'!$B$2:$K$2337,8,0)</f>
        <v>No</v>
      </c>
      <c r="J1671" t="str">
        <f>VLOOKUP(A1671,'Medical Examinations'!$B$2:$K$2337,9,0)</f>
        <v>Obesity</v>
      </c>
      <c r="K1671" t="str">
        <f>VLOOKUP(A1671,'Medical Examinations'!$B$2:$K$2337,10,0)</f>
        <v>Diabetes</v>
      </c>
      <c r="L1671" s="14" t="e">
        <f>VLOOKUP(A1671,'Hospitalisation Details'!B1671:L4016,10,0)</f>
        <v>#N/A</v>
      </c>
      <c r="M1671">
        <f>VLOOKUP(A1671,'Hospitalisation Details'!$B$2:$L$2347,6,0)</f>
        <v>5709.16</v>
      </c>
      <c r="N1671" t="str">
        <f>VLOOKUP(A1671,'Hospitalisation Details'!$B$2:$L$2347,7,0)</f>
        <v>tier - 3</v>
      </c>
      <c r="O1671" t="str">
        <f>VLOOKUP(A1671,'Hospitalisation Details'!$B$2:$L$2347,8,0)</f>
        <v>tier - 3</v>
      </c>
      <c r="P1671" t="str">
        <f>VLOOKUP(A1671,'Hospitalisation Details'!$B$2:$L$2347,9,0)</f>
        <v>R1013</v>
      </c>
      <c r="Q1671">
        <f>VLOOKUP(A1671,'Hospitalisation Details'!$B$2:$L$2347,11,0)</f>
        <v>41</v>
      </c>
    </row>
    <row r="1672" spans="1:17" ht="15.6" x14ac:dyDescent="0.3">
      <c r="A1672" s="1" t="s">
        <v>700</v>
      </c>
      <c r="B1672" t="str">
        <f>VLOOKUP(A1672,'Customer Names'!$A$2:$E$2336,5,)</f>
        <v xml:space="preserve">  Stephanie J</v>
      </c>
      <c r="C1672">
        <f>VLOOKUP(A1672,'Medical Examinations'!$B$2:$K$2337,2,)</f>
        <v>25.6</v>
      </c>
      <c r="D1672">
        <f>VLOOKUP(A1672,'Medical Examinations'!$B$2:$K$2337,3,0)</f>
        <v>6.03</v>
      </c>
      <c r="E1672" t="str">
        <f>VLOOKUP(A1672,'Medical Examinations'!$B$2:$K$2336,4,0)</f>
        <v>No</v>
      </c>
      <c r="F1672" t="str">
        <f>VLOOKUP(A1672,'Medical Examinations'!$B$2:$K$2337,5,0)</f>
        <v>No</v>
      </c>
      <c r="G1672" t="str">
        <f>VLOOKUP(A1672,'Medical Examinations'!$B$2:$K$2337,6,0)</f>
        <v>Yes</v>
      </c>
      <c r="H1672">
        <f>VLOOKUP(A1672,'Medical Examinations'!$B$2:$K$2337,7,0)</f>
        <v>1</v>
      </c>
      <c r="I1672" t="str">
        <f>VLOOKUP(A1672,'Medical Examinations'!$B$2:$K$2337,8,0)</f>
        <v>No</v>
      </c>
      <c r="J1672" t="str">
        <f>VLOOKUP(A1672,'Medical Examinations'!$B$2:$K$2337,9,0)</f>
        <v>Overweight</v>
      </c>
      <c r="K1672" t="str">
        <f>VLOOKUP(A1672,'Medical Examinations'!$B$2:$K$2337,10,0)</f>
        <v>Prediabetes</v>
      </c>
      <c r="L1672" s="14" t="e">
        <f>VLOOKUP(A1672,'Hospitalisation Details'!B1672:L4017,10,0)</f>
        <v>#N/A</v>
      </c>
      <c r="M1672">
        <f>VLOOKUP(A1672,'Hospitalisation Details'!$B$2:$L$2347,6,0)</f>
        <v>5708.87</v>
      </c>
      <c r="N1672" t="str">
        <f>VLOOKUP(A1672,'Hospitalisation Details'!$B$2:$L$2347,7,0)</f>
        <v>tier - 2</v>
      </c>
      <c r="O1672" t="str">
        <f>VLOOKUP(A1672,'Hospitalisation Details'!$B$2:$L$2347,8,0)</f>
        <v>tier - 1</v>
      </c>
      <c r="P1672" t="str">
        <f>VLOOKUP(A1672,'Hospitalisation Details'!$B$2:$L$2347,9,0)</f>
        <v>R1011</v>
      </c>
      <c r="Q1672">
        <f>VLOOKUP(A1672,'Hospitalisation Details'!$B$2:$L$2347,11,0)</f>
        <v>29</v>
      </c>
    </row>
    <row r="1673" spans="1:17" ht="15.6" x14ac:dyDescent="0.3">
      <c r="A1673" s="1" t="s">
        <v>699</v>
      </c>
      <c r="B1673" t="str">
        <f>VLOOKUP(A1673,'Customer Names'!$A$2:$E$2336,5,)</f>
        <v xml:space="preserve">  Jake</v>
      </c>
      <c r="C1673">
        <f>VLOOKUP(A1673,'Medical Examinations'!$B$2:$K$2337,2,)</f>
        <v>33.549999999999997</v>
      </c>
      <c r="D1673">
        <f>VLOOKUP(A1673,'Medical Examinations'!$B$2:$K$2337,3,0)</f>
        <v>10.9</v>
      </c>
      <c r="E1673" t="str">
        <f>VLOOKUP(A1673,'Medical Examinations'!$B$2:$K$2336,4,0)</f>
        <v>Yes</v>
      </c>
      <c r="F1673" t="str">
        <f>VLOOKUP(A1673,'Medical Examinations'!$B$2:$K$2337,5,0)</f>
        <v>No</v>
      </c>
      <c r="G1673" t="str">
        <f>VLOOKUP(A1673,'Medical Examinations'!$B$2:$K$2337,6,0)</f>
        <v>No</v>
      </c>
      <c r="H1673">
        <f>VLOOKUP(A1673,'Medical Examinations'!$B$2:$K$2337,7,0)</f>
        <v>0</v>
      </c>
      <c r="I1673" t="str">
        <f>VLOOKUP(A1673,'Medical Examinations'!$B$2:$K$2337,8,0)</f>
        <v>No</v>
      </c>
      <c r="J1673" t="str">
        <f>VLOOKUP(A1673,'Medical Examinations'!$B$2:$K$2337,9,0)</f>
        <v>Obesity</v>
      </c>
      <c r="K1673" t="str">
        <f>VLOOKUP(A1673,'Medical Examinations'!$B$2:$K$2337,10,0)</f>
        <v>Diabetes</v>
      </c>
      <c r="L1673" s="14" t="e">
        <f>VLOOKUP(A1673,'Hospitalisation Details'!B1673:L4018,10,0)</f>
        <v>#N/A</v>
      </c>
      <c r="M1673">
        <f>VLOOKUP(A1673,'Hospitalisation Details'!$B$2:$L$2347,6,0)</f>
        <v>5699.84</v>
      </c>
      <c r="N1673" t="str">
        <f>VLOOKUP(A1673,'Hospitalisation Details'!$B$2:$L$2347,7,0)</f>
        <v>tier - 2</v>
      </c>
      <c r="O1673" t="str">
        <f>VLOOKUP(A1673,'Hospitalisation Details'!$B$2:$L$2347,8,0)</f>
        <v>tier - 3</v>
      </c>
      <c r="P1673" t="str">
        <f>VLOOKUP(A1673,'Hospitalisation Details'!$B$2:$L$2347,9,0)</f>
        <v>R1013</v>
      </c>
      <c r="Q1673">
        <f>VLOOKUP(A1673,'Hospitalisation Details'!$B$2:$L$2347,11,0)</f>
        <v>41</v>
      </c>
    </row>
    <row r="1674" spans="1:17" ht="15.6" x14ac:dyDescent="0.3">
      <c r="A1674" s="1" t="s">
        <v>698</v>
      </c>
      <c r="B1674" t="str">
        <f>VLOOKUP(A1674,'Customer Names'!$A$2:$E$2336,5,)</f>
        <v xml:space="preserve">  Alison L</v>
      </c>
      <c r="C1674">
        <f>VLOOKUP(A1674,'Medical Examinations'!$B$2:$K$2337,2,)</f>
        <v>16.690000000000001</v>
      </c>
      <c r="D1674">
        <f>VLOOKUP(A1674,'Medical Examinations'!$B$2:$K$2337,3,0)</f>
        <v>10.66</v>
      </c>
      <c r="E1674" t="str">
        <f>VLOOKUP(A1674,'Medical Examinations'!$B$2:$K$2336,4,0)</f>
        <v>No</v>
      </c>
      <c r="F1674" t="str">
        <f>VLOOKUP(A1674,'Medical Examinations'!$B$2:$K$2337,5,0)</f>
        <v>No</v>
      </c>
      <c r="G1674" t="str">
        <f>VLOOKUP(A1674,'Medical Examinations'!$B$2:$K$2337,6,0)</f>
        <v>No</v>
      </c>
      <c r="H1674">
        <f>VLOOKUP(A1674,'Medical Examinations'!$B$2:$K$2337,7,0)</f>
        <v>0</v>
      </c>
      <c r="I1674" t="str">
        <f>VLOOKUP(A1674,'Medical Examinations'!$B$2:$K$2337,8,0)</f>
        <v>No</v>
      </c>
      <c r="J1674" t="str">
        <f>VLOOKUP(A1674,'Medical Examinations'!$B$2:$K$2337,9,0)</f>
        <v>Underweight</v>
      </c>
      <c r="K1674" t="str">
        <f>VLOOKUP(A1674,'Medical Examinations'!$B$2:$K$2337,10,0)</f>
        <v>Diabetes</v>
      </c>
      <c r="L1674" s="14" t="e">
        <f>VLOOKUP(A1674,'Hospitalisation Details'!B1674:L4019,10,0)</f>
        <v>#N/A</v>
      </c>
      <c r="M1674">
        <f>VLOOKUP(A1674,'Hospitalisation Details'!$B$2:$L$2347,6,0)</f>
        <v>5698.74</v>
      </c>
      <c r="N1674" t="str">
        <f>VLOOKUP(A1674,'Hospitalisation Details'!$B$2:$L$2347,7,0)</f>
        <v>tier - 2</v>
      </c>
      <c r="O1674" t="str">
        <f>VLOOKUP(A1674,'Hospitalisation Details'!$B$2:$L$2347,8,0)</f>
        <v>tier - 2</v>
      </c>
      <c r="P1674" t="str">
        <f>VLOOKUP(A1674,'Hospitalisation Details'!$B$2:$L$2347,9,0)</f>
        <v>R1012</v>
      </c>
      <c r="Q1674">
        <f>VLOOKUP(A1674,'Hospitalisation Details'!$B$2:$L$2347,11,0)</f>
        <v>48</v>
      </c>
    </row>
    <row r="1675" spans="1:17" ht="15.6" x14ac:dyDescent="0.3">
      <c r="A1675" s="1" t="s">
        <v>697</v>
      </c>
      <c r="B1675" t="str">
        <f>VLOOKUP(A1675,'Customer Names'!$A$2:$E$2336,5,)</f>
        <v xml:space="preserve">  Lindsay M</v>
      </c>
      <c r="C1675">
        <f>VLOOKUP(A1675,'Medical Examinations'!$B$2:$K$2337,2,)</f>
        <v>19.95</v>
      </c>
      <c r="D1675">
        <f>VLOOKUP(A1675,'Medical Examinations'!$B$2:$K$2337,3,0)</f>
        <v>4.05</v>
      </c>
      <c r="E1675" t="str">
        <f>VLOOKUP(A1675,'Medical Examinations'!$B$2:$K$2336,4,0)</f>
        <v>No</v>
      </c>
      <c r="F1675" t="str">
        <f>VLOOKUP(A1675,'Medical Examinations'!$B$2:$K$2337,5,0)</f>
        <v>No</v>
      </c>
      <c r="G1675" t="str">
        <f>VLOOKUP(A1675,'Medical Examinations'!$B$2:$K$2337,6,0)</f>
        <v>No</v>
      </c>
      <c r="H1675">
        <f>VLOOKUP(A1675,'Medical Examinations'!$B$2:$K$2337,7,0)</f>
        <v>1</v>
      </c>
      <c r="I1675" t="str">
        <f>VLOOKUP(A1675,'Medical Examinations'!$B$2:$K$2337,8,0)</f>
        <v>No</v>
      </c>
      <c r="J1675" t="str">
        <f>VLOOKUP(A1675,'Medical Examinations'!$B$2:$K$2337,9,0)</f>
        <v>Normal Weight</v>
      </c>
      <c r="K1675" t="str">
        <f>VLOOKUP(A1675,'Medical Examinations'!$B$2:$K$2337,10,0)</f>
        <v>Normal</v>
      </c>
      <c r="L1675" s="14" t="e">
        <f>VLOOKUP(A1675,'Hospitalisation Details'!B1675:L4020,10,0)</f>
        <v>#N/A</v>
      </c>
      <c r="M1675">
        <f>VLOOKUP(A1675,'Hospitalisation Details'!$B$2:$L$2347,6,0)</f>
        <v>5693.43</v>
      </c>
      <c r="N1675" t="str">
        <f>VLOOKUP(A1675,'Hospitalisation Details'!$B$2:$L$2347,7,0)</f>
        <v>tier - 2</v>
      </c>
      <c r="O1675" t="str">
        <f>VLOOKUP(A1675,'Hospitalisation Details'!$B$2:$L$2347,8,0)</f>
        <v>tier - 3</v>
      </c>
      <c r="P1675" t="str">
        <f>VLOOKUP(A1675,'Hospitalisation Details'!$B$2:$L$2347,9,0)</f>
        <v>R1012</v>
      </c>
      <c r="Q1675">
        <f>VLOOKUP(A1675,'Hospitalisation Details'!$B$2:$L$2347,11,0)</f>
        <v>30</v>
      </c>
    </row>
    <row r="1676" spans="1:17" ht="15.6" x14ac:dyDescent="0.3">
      <c r="A1676" s="1" t="s">
        <v>696</v>
      </c>
      <c r="B1676" t="str">
        <f>VLOOKUP(A1676,'Customer Names'!$A$2:$E$2336,5,)</f>
        <v xml:space="preserve">  Guillaume</v>
      </c>
      <c r="C1676">
        <f>VLOOKUP(A1676,'Medical Examinations'!$B$2:$K$2337,2,)</f>
        <v>17.55</v>
      </c>
      <c r="D1676">
        <f>VLOOKUP(A1676,'Medical Examinations'!$B$2:$K$2337,3,0)</f>
        <v>4.2300000000000004</v>
      </c>
      <c r="E1676" t="str">
        <f>VLOOKUP(A1676,'Medical Examinations'!$B$2:$K$2336,4,0)</f>
        <v>No</v>
      </c>
      <c r="F1676" t="str">
        <f>VLOOKUP(A1676,'Medical Examinations'!$B$2:$K$2337,5,0)</f>
        <v>No</v>
      </c>
      <c r="G1676" t="str">
        <f>VLOOKUP(A1676,'Medical Examinations'!$B$2:$K$2337,6,0)</f>
        <v>No</v>
      </c>
      <c r="H1676">
        <f>VLOOKUP(A1676,'Medical Examinations'!$B$2:$K$2337,7,0)</f>
        <v>2</v>
      </c>
      <c r="I1676" t="str">
        <f>VLOOKUP(A1676,'Medical Examinations'!$B$2:$K$2337,8,0)</f>
        <v>No</v>
      </c>
      <c r="J1676" t="str">
        <f>VLOOKUP(A1676,'Medical Examinations'!$B$2:$K$2337,9,0)</f>
        <v>Underweight</v>
      </c>
      <c r="K1676" t="str">
        <f>VLOOKUP(A1676,'Medical Examinations'!$B$2:$K$2337,10,0)</f>
        <v>Normal</v>
      </c>
      <c r="L1676" s="14" t="e">
        <f>VLOOKUP(A1676,'Hospitalisation Details'!B1676:L4021,10,0)</f>
        <v>#N/A</v>
      </c>
      <c r="M1676">
        <f>VLOOKUP(A1676,'Hospitalisation Details'!$B$2:$L$2347,6,0)</f>
        <v>5690.79</v>
      </c>
      <c r="N1676" t="str">
        <f>VLOOKUP(A1676,'Hospitalisation Details'!$B$2:$L$2347,7,0)</f>
        <v>tier - 2</v>
      </c>
      <c r="O1676" t="str">
        <f>VLOOKUP(A1676,'Hospitalisation Details'!$B$2:$L$2347,8,0)</f>
        <v>tier - 1</v>
      </c>
      <c r="P1676" t="str">
        <f>VLOOKUP(A1676,'Hospitalisation Details'!$B$2:$L$2347,9,0)</f>
        <v>R1013</v>
      </c>
      <c r="Q1676">
        <f>VLOOKUP(A1676,'Hospitalisation Details'!$B$2:$L$2347,11,0)</f>
        <v>50</v>
      </c>
    </row>
    <row r="1677" spans="1:17" ht="15.6" x14ac:dyDescent="0.3">
      <c r="A1677" s="1" t="s">
        <v>695</v>
      </c>
      <c r="B1677" t="str">
        <f>VLOOKUP(A1677,'Customer Names'!$A$2:$E$2336,5,)</f>
        <v xml:space="preserve">  Kaylee</v>
      </c>
      <c r="C1677">
        <f>VLOOKUP(A1677,'Medical Examinations'!$B$2:$K$2337,2,)</f>
        <v>22.01</v>
      </c>
      <c r="D1677">
        <f>VLOOKUP(A1677,'Medical Examinations'!$B$2:$K$2337,3,0)</f>
        <v>5.01</v>
      </c>
      <c r="E1677" t="str">
        <f>VLOOKUP(A1677,'Medical Examinations'!$B$2:$K$2336,4,0)</f>
        <v>No</v>
      </c>
      <c r="F1677" t="str">
        <f>VLOOKUP(A1677,'Medical Examinations'!$B$2:$K$2337,5,0)</f>
        <v>No</v>
      </c>
      <c r="G1677" t="str">
        <f>VLOOKUP(A1677,'Medical Examinations'!$B$2:$K$2337,6,0)</f>
        <v>No</v>
      </c>
      <c r="H1677">
        <f>VLOOKUP(A1677,'Medical Examinations'!$B$2:$K$2337,7,0)</f>
        <v>1</v>
      </c>
      <c r="I1677" t="str">
        <f>VLOOKUP(A1677,'Medical Examinations'!$B$2:$K$2337,8,0)</f>
        <v>No</v>
      </c>
      <c r="J1677" t="str">
        <f>VLOOKUP(A1677,'Medical Examinations'!$B$2:$K$2337,9,0)</f>
        <v>Normal Weight</v>
      </c>
      <c r="K1677" t="str">
        <f>VLOOKUP(A1677,'Medical Examinations'!$B$2:$K$2337,10,0)</f>
        <v>Normal</v>
      </c>
      <c r="L1677" s="14" t="e">
        <f>VLOOKUP(A1677,'Hospitalisation Details'!B1677:L4022,10,0)</f>
        <v>#N/A</v>
      </c>
      <c r="M1677">
        <f>VLOOKUP(A1677,'Hospitalisation Details'!$B$2:$L$2347,6,0)</f>
        <v>5679.13</v>
      </c>
      <c r="N1677" t="str">
        <f>VLOOKUP(A1677,'Hospitalisation Details'!$B$2:$L$2347,7,0)</f>
        <v>tier - 2</v>
      </c>
      <c r="O1677" t="str">
        <f>VLOOKUP(A1677,'Hospitalisation Details'!$B$2:$L$2347,8,0)</f>
        <v>tier - 2</v>
      </c>
      <c r="P1677" t="str">
        <f>VLOOKUP(A1677,'Hospitalisation Details'!$B$2:$L$2347,9,0)</f>
        <v>R1013</v>
      </c>
      <c r="Q1677">
        <f>VLOOKUP(A1677,'Hospitalisation Details'!$B$2:$L$2347,11,0)</f>
        <v>38</v>
      </c>
    </row>
    <row r="1678" spans="1:17" ht="15.6" x14ac:dyDescent="0.3">
      <c r="A1678" s="1" t="s">
        <v>694</v>
      </c>
      <c r="B1678" t="str">
        <f>VLOOKUP(A1678,'Customer Names'!$A$2:$E$2336,5,)</f>
        <v xml:space="preserve">  Theresa</v>
      </c>
      <c r="C1678">
        <f>VLOOKUP(A1678,'Medical Examinations'!$B$2:$K$2337,2,)</f>
        <v>41.8</v>
      </c>
      <c r="D1678">
        <f>VLOOKUP(A1678,'Medical Examinations'!$B$2:$K$2337,3,0)</f>
        <v>5.82</v>
      </c>
      <c r="E1678" t="str">
        <f>VLOOKUP(A1678,'Medical Examinations'!$B$2:$K$2336,4,0)</f>
        <v>Yes</v>
      </c>
      <c r="F1678" t="str">
        <f>VLOOKUP(A1678,'Medical Examinations'!$B$2:$K$2337,5,0)</f>
        <v>No</v>
      </c>
      <c r="G1678" t="str">
        <f>VLOOKUP(A1678,'Medical Examinations'!$B$2:$K$2337,6,0)</f>
        <v>Yes</v>
      </c>
      <c r="H1678">
        <f>VLOOKUP(A1678,'Medical Examinations'!$B$2:$K$2337,7,0)</f>
        <v>1</v>
      </c>
      <c r="I1678" t="str">
        <f>VLOOKUP(A1678,'Medical Examinations'!$B$2:$K$2337,8,0)</f>
        <v>No</v>
      </c>
      <c r="J1678" t="str">
        <f>VLOOKUP(A1678,'Medical Examinations'!$B$2:$K$2337,9,0)</f>
        <v>Obesity</v>
      </c>
      <c r="K1678" t="str">
        <f>VLOOKUP(A1678,'Medical Examinations'!$B$2:$K$2337,10,0)</f>
        <v>Prediabetes</v>
      </c>
      <c r="L1678" s="14" t="e">
        <f>VLOOKUP(A1678,'Hospitalisation Details'!B1678:L4023,10,0)</f>
        <v>#N/A</v>
      </c>
      <c r="M1678">
        <f>VLOOKUP(A1678,'Hospitalisation Details'!$B$2:$L$2347,6,0)</f>
        <v>5662.23</v>
      </c>
      <c r="N1678" t="str">
        <f>VLOOKUP(A1678,'Hospitalisation Details'!$B$2:$L$2347,7,0)</f>
        <v>tier - 2</v>
      </c>
      <c r="O1678" t="str">
        <f>VLOOKUP(A1678,'Hospitalisation Details'!$B$2:$L$2347,8,0)</f>
        <v>tier - 1</v>
      </c>
      <c r="P1678" t="str">
        <f>VLOOKUP(A1678,'Hospitalisation Details'!$B$2:$L$2347,9,0)</f>
        <v>R1013</v>
      </c>
      <c r="Q1678">
        <f>VLOOKUP(A1678,'Hospitalisation Details'!$B$2:$L$2347,11,0)</f>
        <v>39</v>
      </c>
    </row>
    <row r="1679" spans="1:17" ht="15.6" x14ac:dyDescent="0.3">
      <c r="A1679" s="1" t="s">
        <v>693</v>
      </c>
      <c r="B1679" t="str">
        <f>VLOOKUP(A1679,'Customer Names'!$A$2:$E$2336,5,)</f>
        <v xml:space="preserve">  Travis G</v>
      </c>
      <c r="C1679">
        <f>VLOOKUP(A1679,'Medical Examinations'!$B$2:$K$2337,2,)</f>
        <v>19.170000000000002</v>
      </c>
      <c r="D1679">
        <f>VLOOKUP(A1679,'Medical Examinations'!$B$2:$K$2337,3,0)</f>
        <v>7.94</v>
      </c>
      <c r="E1679" t="str">
        <f>VLOOKUP(A1679,'Medical Examinations'!$B$2:$K$2336,4,0)</f>
        <v>No</v>
      </c>
      <c r="F1679" t="str">
        <f>VLOOKUP(A1679,'Medical Examinations'!$B$2:$K$2337,5,0)</f>
        <v>No</v>
      </c>
      <c r="G1679" t="str">
        <f>VLOOKUP(A1679,'Medical Examinations'!$B$2:$K$2337,6,0)</f>
        <v>No</v>
      </c>
      <c r="H1679">
        <f>VLOOKUP(A1679,'Medical Examinations'!$B$2:$K$2337,7,0)</f>
        <v>0</v>
      </c>
      <c r="I1679" t="str">
        <f>VLOOKUP(A1679,'Medical Examinations'!$B$2:$K$2337,8,0)</f>
        <v>No</v>
      </c>
      <c r="J1679" t="str">
        <f>VLOOKUP(A1679,'Medical Examinations'!$B$2:$K$2337,9,0)</f>
        <v>Normal Weight</v>
      </c>
      <c r="K1679" t="str">
        <f>VLOOKUP(A1679,'Medical Examinations'!$B$2:$K$2337,10,0)</f>
        <v>Diabetes</v>
      </c>
      <c r="L1679" s="14" t="e">
        <f>VLOOKUP(A1679,'Hospitalisation Details'!B1679:L4024,10,0)</f>
        <v>#N/A</v>
      </c>
      <c r="M1679">
        <f>VLOOKUP(A1679,'Hospitalisation Details'!$B$2:$L$2347,6,0)</f>
        <v>5650.14</v>
      </c>
      <c r="N1679" t="str">
        <f>VLOOKUP(A1679,'Hospitalisation Details'!$B$2:$L$2347,7,0)</f>
        <v>tier - 2</v>
      </c>
      <c r="O1679" t="str">
        <f>VLOOKUP(A1679,'Hospitalisation Details'!$B$2:$L$2347,8,0)</f>
        <v>tier - 1</v>
      </c>
      <c r="P1679" t="str">
        <f>VLOOKUP(A1679,'Hospitalisation Details'!$B$2:$L$2347,9,0)</f>
        <v>R1013</v>
      </c>
      <c r="Q1679">
        <f>VLOOKUP(A1679,'Hospitalisation Details'!$B$2:$L$2347,11,0)</f>
        <v>44</v>
      </c>
    </row>
    <row r="1680" spans="1:17" ht="15.6" x14ac:dyDescent="0.3">
      <c r="A1680" s="1" t="s">
        <v>692</v>
      </c>
      <c r="B1680" t="str">
        <f>VLOOKUP(A1680,'Customer Names'!$A$2:$E$2336,5,)</f>
        <v xml:space="preserve">  Emma L</v>
      </c>
      <c r="C1680">
        <f>VLOOKUP(A1680,'Medical Examinations'!$B$2:$K$2337,2,)</f>
        <v>32.799999999999997</v>
      </c>
      <c r="D1680">
        <f>VLOOKUP(A1680,'Medical Examinations'!$B$2:$K$2337,3,0)</f>
        <v>6.16</v>
      </c>
      <c r="E1680" t="str">
        <f>VLOOKUP(A1680,'Medical Examinations'!$B$2:$K$2336,4,0)</f>
        <v>Yes</v>
      </c>
      <c r="F1680" t="str">
        <f>VLOOKUP(A1680,'Medical Examinations'!$B$2:$K$2337,5,0)</f>
        <v>No</v>
      </c>
      <c r="G1680" t="str">
        <f>VLOOKUP(A1680,'Medical Examinations'!$B$2:$K$2337,6,0)</f>
        <v>Yes</v>
      </c>
      <c r="H1680">
        <f>VLOOKUP(A1680,'Medical Examinations'!$B$2:$K$2337,7,0)</f>
        <v>1</v>
      </c>
      <c r="I1680" t="str">
        <f>VLOOKUP(A1680,'Medical Examinations'!$B$2:$K$2337,8,0)</f>
        <v>No</v>
      </c>
      <c r="J1680" t="str">
        <f>VLOOKUP(A1680,'Medical Examinations'!$B$2:$K$2337,9,0)</f>
        <v>Obesity</v>
      </c>
      <c r="K1680" t="str">
        <f>VLOOKUP(A1680,'Medical Examinations'!$B$2:$K$2337,10,0)</f>
        <v>Prediabetes</v>
      </c>
      <c r="L1680" s="14" t="e">
        <f>VLOOKUP(A1680,'Hospitalisation Details'!B1680:L4025,10,0)</f>
        <v>#N/A</v>
      </c>
      <c r="M1680">
        <f>VLOOKUP(A1680,'Hospitalisation Details'!$B$2:$L$2347,6,0)</f>
        <v>5649.72</v>
      </c>
      <c r="N1680" t="str">
        <f>VLOOKUP(A1680,'Hospitalisation Details'!$B$2:$L$2347,7,0)</f>
        <v>tier - 2</v>
      </c>
      <c r="O1680" t="str">
        <f>VLOOKUP(A1680,'Hospitalisation Details'!$B$2:$L$2347,8,0)</f>
        <v>tier - 3</v>
      </c>
      <c r="P1680" t="str">
        <f>VLOOKUP(A1680,'Hospitalisation Details'!$B$2:$L$2347,9,0)</f>
        <v>R1011</v>
      </c>
      <c r="Q1680">
        <f>VLOOKUP(A1680,'Hospitalisation Details'!$B$2:$L$2347,11,0)</f>
        <v>40</v>
      </c>
    </row>
    <row r="1681" spans="1:17" ht="15.6" x14ac:dyDescent="0.3">
      <c r="A1681" s="1" t="s">
        <v>691</v>
      </c>
      <c r="B1681" t="str">
        <f>VLOOKUP(A1681,'Customer Names'!$A$2:$E$2336,5,)</f>
        <v xml:space="preserve">  Linda</v>
      </c>
      <c r="C1681">
        <f>VLOOKUP(A1681,'Medical Examinations'!$B$2:$K$2337,2,)</f>
        <v>35.814999999999998</v>
      </c>
      <c r="D1681">
        <f>VLOOKUP(A1681,'Medical Examinations'!$B$2:$K$2337,3,0)</f>
        <v>4.1500000000000004</v>
      </c>
      <c r="E1681" t="str">
        <f>VLOOKUP(A1681,'Medical Examinations'!$B$2:$K$2336,4,0)</f>
        <v>No</v>
      </c>
      <c r="F1681" t="str">
        <f>VLOOKUP(A1681,'Medical Examinations'!$B$2:$K$2337,5,0)</f>
        <v>No</v>
      </c>
      <c r="G1681" t="str">
        <f>VLOOKUP(A1681,'Medical Examinations'!$B$2:$K$2337,6,0)</f>
        <v>No</v>
      </c>
      <c r="H1681">
        <f>VLOOKUP(A1681,'Medical Examinations'!$B$2:$K$2337,7,0)</f>
        <v>1</v>
      </c>
      <c r="I1681" t="str">
        <f>VLOOKUP(A1681,'Medical Examinations'!$B$2:$K$2337,8,0)</f>
        <v>No</v>
      </c>
      <c r="J1681" t="str">
        <f>VLOOKUP(A1681,'Medical Examinations'!$B$2:$K$2337,9,0)</f>
        <v>Obesity</v>
      </c>
      <c r="K1681" t="str">
        <f>VLOOKUP(A1681,'Medical Examinations'!$B$2:$K$2337,10,0)</f>
        <v>Normal</v>
      </c>
      <c r="L1681" s="14" t="e">
        <f>VLOOKUP(A1681,'Hospitalisation Details'!B1681:L4026,10,0)</f>
        <v>#N/A</v>
      </c>
      <c r="M1681">
        <f>VLOOKUP(A1681,'Hospitalisation Details'!$B$2:$L$2347,6,0)</f>
        <v>5630.46</v>
      </c>
      <c r="N1681" t="str">
        <f>VLOOKUP(A1681,'Hospitalisation Details'!$B$2:$L$2347,7,0)</f>
        <v>tier - 2</v>
      </c>
      <c r="O1681" t="str">
        <f>VLOOKUP(A1681,'Hospitalisation Details'!$B$2:$L$2347,8,0)</f>
        <v>tier - 3</v>
      </c>
      <c r="P1681" t="str">
        <f>VLOOKUP(A1681,'Hospitalisation Details'!$B$2:$L$2347,9,0)</f>
        <v>R1012</v>
      </c>
      <c r="Q1681">
        <f>VLOOKUP(A1681,'Hospitalisation Details'!$B$2:$L$2347,11,0)</f>
        <v>35</v>
      </c>
    </row>
    <row r="1682" spans="1:17" ht="15.6" x14ac:dyDescent="0.3">
      <c r="A1682" s="1" t="s">
        <v>690</v>
      </c>
      <c r="B1682" t="str">
        <f>VLOOKUP(A1682,'Customer Names'!$A$2:$E$2336,5,)</f>
        <v xml:space="preserve">  Owen R</v>
      </c>
      <c r="C1682">
        <f>VLOOKUP(A1682,'Medical Examinations'!$B$2:$K$2337,2,)</f>
        <v>24.3</v>
      </c>
      <c r="D1682">
        <f>VLOOKUP(A1682,'Medical Examinations'!$B$2:$K$2337,3,0)</f>
        <v>6.23</v>
      </c>
      <c r="E1682" t="str">
        <f>VLOOKUP(A1682,'Medical Examinations'!$B$2:$K$2336,4,0)</f>
        <v>No</v>
      </c>
      <c r="F1682" t="str">
        <f>VLOOKUP(A1682,'Medical Examinations'!$B$2:$K$2337,5,0)</f>
        <v>No</v>
      </c>
      <c r="G1682" t="str">
        <f>VLOOKUP(A1682,'Medical Examinations'!$B$2:$K$2337,6,0)</f>
        <v>No</v>
      </c>
      <c r="H1682">
        <f>VLOOKUP(A1682,'Medical Examinations'!$B$2:$K$2337,7,0)</f>
        <v>0</v>
      </c>
      <c r="I1682" t="str">
        <f>VLOOKUP(A1682,'Medical Examinations'!$B$2:$K$2337,8,0)</f>
        <v>No</v>
      </c>
      <c r="J1682" t="str">
        <f>VLOOKUP(A1682,'Medical Examinations'!$B$2:$K$2337,9,0)</f>
        <v>Normal Weight</v>
      </c>
      <c r="K1682" t="str">
        <f>VLOOKUP(A1682,'Medical Examinations'!$B$2:$K$2337,10,0)</f>
        <v>Prediabetes</v>
      </c>
      <c r="L1682" s="14" t="e">
        <f>VLOOKUP(A1682,'Hospitalisation Details'!B1682:L4027,10,0)</f>
        <v>#N/A</v>
      </c>
      <c r="M1682">
        <f>VLOOKUP(A1682,'Hospitalisation Details'!$B$2:$L$2347,6,0)</f>
        <v>5615.37</v>
      </c>
      <c r="N1682" t="str">
        <f>VLOOKUP(A1682,'Hospitalisation Details'!$B$2:$L$2347,7,0)</f>
        <v>tier - 2</v>
      </c>
      <c r="O1682" t="str">
        <f>VLOOKUP(A1682,'Hospitalisation Details'!$B$2:$L$2347,8,0)</f>
        <v>tier - 3</v>
      </c>
      <c r="P1682" t="str">
        <f>VLOOKUP(A1682,'Hospitalisation Details'!$B$2:$L$2347,9,0)</f>
        <v>R1011</v>
      </c>
      <c r="Q1682">
        <f>VLOOKUP(A1682,'Hospitalisation Details'!$B$2:$L$2347,11,0)</f>
        <v>28</v>
      </c>
    </row>
    <row r="1683" spans="1:17" ht="15.6" x14ac:dyDescent="0.3">
      <c r="A1683" s="1" t="s">
        <v>689</v>
      </c>
      <c r="B1683" t="str">
        <f>VLOOKUP(A1683,'Customer Names'!$A$2:$E$2336,5,)</f>
        <v xml:space="preserve">  Jacob</v>
      </c>
      <c r="C1683">
        <f>VLOOKUP(A1683,'Medical Examinations'!$B$2:$K$2337,2,)</f>
        <v>19.059999999999999</v>
      </c>
      <c r="D1683">
        <f>VLOOKUP(A1683,'Medical Examinations'!$B$2:$K$2337,3,0)</f>
        <v>7.41</v>
      </c>
      <c r="E1683" t="str">
        <f>VLOOKUP(A1683,'Medical Examinations'!$B$2:$K$2336,4,0)</f>
        <v>No</v>
      </c>
      <c r="F1683" t="str">
        <f>VLOOKUP(A1683,'Medical Examinations'!$B$2:$K$2337,5,0)</f>
        <v>No</v>
      </c>
      <c r="G1683" t="str">
        <f>VLOOKUP(A1683,'Medical Examinations'!$B$2:$K$2337,6,0)</f>
        <v>No</v>
      </c>
      <c r="H1683">
        <f>VLOOKUP(A1683,'Medical Examinations'!$B$2:$K$2337,7,0)</f>
        <v>0</v>
      </c>
      <c r="I1683" t="str">
        <f>VLOOKUP(A1683,'Medical Examinations'!$B$2:$K$2337,8,0)</f>
        <v>No</v>
      </c>
      <c r="J1683" t="str">
        <f>VLOOKUP(A1683,'Medical Examinations'!$B$2:$K$2337,9,0)</f>
        <v>Normal Weight</v>
      </c>
      <c r="K1683" t="str">
        <f>VLOOKUP(A1683,'Medical Examinations'!$B$2:$K$2337,10,0)</f>
        <v>Diabetes</v>
      </c>
      <c r="L1683" s="14" t="e">
        <f>VLOOKUP(A1683,'Hospitalisation Details'!B1683:L4028,10,0)</f>
        <v>#N/A</v>
      </c>
      <c r="M1683">
        <f>VLOOKUP(A1683,'Hospitalisation Details'!$B$2:$L$2347,6,0)</f>
        <v>5612.83</v>
      </c>
      <c r="N1683" t="str">
        <f>VLOOKUP(A1683,'Hospitalisation Details'!$B$2:$L$2347,7,0)</f>
        <v>tier - 2</v>
      </c>
      <c r="O1683" t="str">
        <f>VLOOKUP(A1683,'Hospitalisation Details'!$B$2:$L$2347,8,0)</f>
        <v>tier - 3</v>
      </c>
      <c r="P1683" t="str">
        <f>VLOOKUP(A1683,'Hospitalisation Details'!$B$2:$L$2347,9,0)</f>
        <v>R1013</v>
      </c>
      <c r="Q1683">
        <f>VLOOKUP(A1683,'Hospitalisation Details'!$B$2:$L$2347,11,0)</f>
        <v>44</v>
      </c>
    </row>
    <row r="1684" spans="1:17" ht="15.6" x14ac:dyDescent="0.3">
      <c r="A1684" s="1" t="s">
        <v>688</v>
      </c>
      <c r="B1684" t="str">
        <f>VLOOKUP(A1684,'Customer Names'!$A$2:$E$2336,5,)</f>
        <v xml:space="preserve">  Jacqueline</v>
      </c>
      <c r="C1684">
        <f>VLOOKUP(A1684,'Medical Examinations'!$B$2:$K$2337,2,)</f>
        <v>33.25</v>
      </c>
      <c r="D1684">
        <f>VLOOKUP(A1684,'Medical Examinations'!$B$2:$K$2337,3,0)</f>
        <v>5.62</v>
      </c>
      <c r="E1684" t="str">
        <f>VLOOKUP(A1684,'Medical Examinations'!$B$2:$K$2336,4,0)</f>
        <v>Yes</v>
      </c>
      <c r="F1684" t="str">
        <f>VLOOKUP(A1684,'Medical Examinations'!$B$2:$K$2337,5,0)</f>
        <v>No</v>
      </c>
      <c r="G1684" t="str">
        <f>VLOOKUP(A1684,'Medical Examinations'!$B$2:$K$2337,6,0)</f>
        <v>No</v>
      </c>
      <c r="H1684">
        <f>VLOOKUP(A1684,'Medical Examinations'!$B$2:$K$2337,7,0)</f>
        <v>1</v>
      </c>
      <c r="I1684" t="str">
        <f>VLOOKUP(A1684,'Medical Examinations'!$B$2:$K$2337,8,0)</f>
        <v>No</v>
      </c>
      <c r="J1684" t="str">
        <f>VLOOKUP(A1684,'Medical Examinations'!$B$2:$K$2337,9,0)</f>
        <v>Obesity</v>
      </c>
      <c r="K1684" t="str">
        <f>VLOOKUP(A1684,'Medical Examinations'!$B$2:$K$2337,10,0)</f>
        <v>Normal</v>
      </c>
      <c r="L1684" s="14" t="e">
        <f>VLOOKUP(A1684,'Hospitalisation Details'!B1684:L4029,10,0)</f>
        <v>#N/A</v>
      </c>
      <c r="M1684">
        <f>VLOOKUP(A1684,'Hospitalisation Details'!$B$2:$L$2347,6,0)</f>
        <v>5594.85</v>
      </c>
      <c r="N1684" t="str">
        <f>VLOOKUP(A1684,'Hospitalisation Details'!$B$2:$L$2347,7,0)</f>
        <v>tier - 2</v>
      </c>
      <c r="O1684" t="str">
        <f>VLOOKUP(A1684,'Hospitalisation Details'!$B$2:$L$2347,8,0)</f>
        <v>tier - 3</v>
      </c>
      <c r="P1684" t="str">
        <f>VLOOKUP(A1684,'Hospitalisation Details'!$B$2:$L$2347,9,0)</f>
        <v>R1024</v>
      </c>
      <c r="Q1684">
        <f>VLOOKUP(A1684,'Hospitalisation Details'!$B$2:$L$2347,11,0)</f>
        <v>34</v>
      </c>
    </row>
    <row r="1685" spans="1:17" ht="15.6" x14ac:dyDescent="0.3">
      <c r="A1685" s="1" t="s">
        <v>687</v>
      </c>
      <c r="B1685" t="str">
        <f>VLOOKUP(A1685,'Customer Names'!$A$2:$E$2336,5,)</f>
        <v xml:space="preserve">  Yefeng</v>
      </c>
      <c r="C1685">
        <f>VLOOKUP(A1685,'Medical Examinations'!$B$2:$K$2337,2,)</f>
        <v>21.37</v>
      </c>
      <c r="D1685">
        <f>VLOOKUP(A1685,'Medical Examinations'!$B$2:$K$2337,3,0)</f>
        <v>4.54</v>
      </c>
      <c r="E1685" t="str">
        <f>VLOOKUP(A1685,'Medical Examinations'!$B$2:$K$2336,4,0)</f>
        <v>Yes</v>
      </c>
      <c r="F1685" t="str">
        <f>VLOOKUP(A1685,'Medical Examinations'!$B$2:$K$2337,5,0)</f>
        <v>No</v>
      </c>
      <c r="G1685" t="str">
        <f>VLOOKUP(A1685,'Medical Examinations'!$B$2:$K$2337,6,0)</f>
        <v>Yes</v>
      </c>
      <c r="H1685">
        <f>VLOOKUP(A1685,'Medical Examinations'!$B$2:$K$2337,7,0)</f>
        <v>1</v>
      </c>
      <c r="I1685" t="str">
        <f>VLOOKUP(A1685,'Medical Examinations'!$B$2:$K$2337,8,0)</f>
        <v>No</v>
      </c>
      <c r="J1685" t="str">
        <f>VLOOKUP(A1685,'Medical Examinations'!$B$2:$K$2337,9,0)</f>
        <v>Normal Weight</v>
      </c>
      <c r="K1685" t="str">
        <f>VLOOKUP(A1685,'Medical Examinations'!$B$2:$K$2337,10,0)</f>
        <v>Normal</v>
      </c>
      <c r="L1685" s="14" t="e">
        <f>VLOOKUP(A1685,'Hospitalisation Details'!B1685:L4030,10,0)</f>
        <v>#N/A</v>
      </c>
      <c r="M1685">
        <f>VLOOKUP(A1685,'Hospitalisation Details'!$B$2:$L$2347,6,0)</f>
        <v>5587.59</v>
      </c>
      <c r="N1685" t="str">
        <f>VLOOKUP(A1685,'Hospitalisation Details'!$B$2:$L$2347,7,0)</f>
        <v>tier - 2</v>
      </c>
      <c r="O1685" t="str">
        <f>VLOOKUP(A1685,'Hospitalisation Details'!$B$2:$L$2347,8,0)</f>
        <v>tier - 1</v>
      </c>
      <c r="P1685" t="str">
        <f>VLOOKUP(A1685,'Hospitalisation Details'!$B$2:$L$2347,9,0)</f>
        <v>R1013</v>
      </c>
      <c r="Q1685">
        <f>VLOOKUP(A1685,'Hospitalisation Details'!$B$2:$L$2347,11,0)</f>
        <v>39</v>
      </c>
    </row>
    <row r="1686" spans="1:17" ht="15.6" x14ac:dyDescent="0.3">
      <c r="A1686" s="1" t="s">
        <v>686</v>
      </c>
      <c r="B1686" t="str">
        <f>VLOOKUP(A1686,'Customer Names'!$A$2:$E$2336,5,)</f>
        <v xml:space="preserve">  Thomas J</v>
      </c>
      <c r="C1686">
        <f>VLOOKUP(A1686,'Medical Examinations'!$B$2:$K$2337,2,)</f>
        <v>34.43</v>
      </c>
      <c r="D1686">
        <f>VLOOKUP(A1686,'Medical Examinations'!$B$2:$K$2337,3,0)</f>
        <v>8.6199999999999992</v>
      </c>
      <c r="E1686" t="str">
        <f>VLOOKUP(A1686,'Medical Examinations'!$B$2:$K$2336,4,0)</f>
        <v>Yes</v>
      </c>
      <c r="F1686" t="str">
        <f>VLOOKUP(A1686,'Medical Examinations'!$B$2:$K$2337,5,0)</f>
        <v>No</v>
      </c>
      <c r="G1686" t="str">
        <f>VLOOKUP(A1686,'Medical Examinations'!$B$2:$K$2337,6,0)</f>
        <v>No</v>
      </c>
      <c r="H1686">
        <f>VLOOKUP(A1686,'Medical Examinations'!$B$2:$K$2337,7,0)</f>
        <v>1</v>
      </c>
      <c r="I1686" t="str">
        <f>VLOOKUP(A1686,'Medical Examinations'!$B$2:$K$2337,8,0)</f>
        <v>No</v>
      </c>
      <c r="J1686" t="str">
        <f>VLOOKUP(A1686,'Medical Examinations'!$B$2:$K$2337,9,0)</f>
        <v>Obesity</v>
      </c>
      <c r="K1686" t="str">
        <f>VLOOKUP(A1686,'Medical Examinations'!$B$2:$K$2337,10,0)</f>
        <v>Diabetes</v>
      </c>
      <c r="L1686" s="14" t="e">
        <f>VLOOKUP(A1686,'Hospitalisation Details'!B1686:L4031,10,0)</f>
        <v>#N/A</v>
      </c>
      <c r="M1686">
        <f>VLOOKUP(A1686,'Hospitalisation Details'!$B$2:$L$2347,6,0)</f>
        <v>5584.31</v>
      </c>
      <c r="N1686" t="str">
        <f>VLOOKUP(A1686,'Hospitalisation Details'!$B$2:$L$2347,7,0)</f>
        <v>tier - 3</v>
      </c>
      <c r="O1686" t="str">
        <f>VLOOKUP(A1686,'Hospitalisation Details'!$B$2:$L$2347,8,0)</f>
        <v>tier - 1</v>
      </c>
      <c r="P1686" t="str">
        <f>VLOOKUP(A1686,'Hospitalisation Details'!$B$2:$L$2347,9,0)</f>
        <v>R1013</v>
      </c>
      <c r="Q1686">
        <f>VLOOKUP(A1686,'Hospitalisation Details'!$B$2:$L$2347,11,0)</f>
        <v>36</v>
      </c>
    </row>
    <row r="1687" spans="1:17" ht="15.6" x14ac:dyDescent="0.3">
      <c r="A1687" s="1" t="s">
        <v>685</v>
      </c>
      <c r="B1687" t="str">
        <f>VLOOKUP(A1687,'Customer Names'!$A$2:$E$2336,5,)</f>
        <v xml:space="preserve">  Ken</v>
      </c>
      <c r="C1687">
        <f>VLOOKUP(A1687,'Medical Examinations'!$B$2:$K$2337,2,)</f>
        <v>20.86</v>
      </c>
      <c r="D1687">
        <f>VLOOKUP(A1687,'Medical Examinations'!$B$2:$K$2337,3,0)</f>
        <v>4.3600000000000003</v>
      </c>
      <c r="E1687" t="str">
        <f>VLOOKUP(A1687,'Medical Examinations'!$B$2:$K$2336,4,0)</f>
        <v>Yes</v>
      </c>
      <c r="F1687" t="str">
        <f>VLOOKUP(A1687,'Medical Examinations'!$B$2:$K$2337,5,0)</f>
        <v>No</v>
      </c>
      <c r="G1687" t="str">
        <f>VLOOKUP(A1687,'Medical Examinations'!$B$2:$K$2337,6,0)</f>
        <v>No</v>
      </c>
      <c r="H1687">
        <f>VLOOKUP(A1687,'Medical Examinations'!$B$2:$K$2337,7,0)</f>
        <v>0</v>
      </c>
      <c r="I1687" t="str">
        <f>VLOOKUP(A1687,'Medical Examinations'!$B$2:$K$2337,8,0)</f>
        <v>No</v>
      </c>
      <c r="J1687" t="str">
        <f>VLOOKUP(A1687,'Medical Examinations'!$B$2:$K$2337,9,0)</f>
        <v>Normal Weight</v>
      </c>
      <c r="K1687" t="str">
        <f>VLOOKUP(A1687,'Medical Examinations'!$B$2:$K$2337,10,0)</f>
        <v>Normal</v>
      </c>
      <c r="L1687" s="14" t="e">
        <f>VLOOKUP(A1687,'Hospitalisation Details'!B1687:L4032,10,0)</f>
        <v>#N/A</v>
      </c>
      <c r="M1687">
        <f>VLOOKUP(A1687,'Hospitalisation Details'!$B$2:$L$2347,6,0)</f>
        <v>5582.95</v>
      </c>
      <c r="N1687" t="str">
        <f>VLOOKUP(A1687,'Hospitalisation Details'!$B$2:$L$2347,7,0)</f>
        <v>tier - 2</v>
      </c>
      <c r="O1687" t="str">
        <f>VLOOKUP(A1687,'Hospitalisation Details'!$B$2:$L$2347,8,0)</f>
        <v>tier - 1</v>
      </c>
      <c r="P1687" t="str">
        <f>VLOOKUP(A1687,'Hospitalisation Details'!$B$2:$L$2347,9,0)</f>
        <v>R1012</v>
      </c>
      <c r="Q1687">
        <f>VLOOKUP(A1687,'Hospitalisation Details'!$B$2:$L$2347,11,0)</f>
        <v>37</v>
      </c>
    </row>
    <row r="1688" spans="1:17" ht="15.6" x14ac:dyDescent="0.3">
      <c r="A1688" s="1" t="s">
        <v>684</v>
      </c>
      <c r="B1688" t="str">
        <f>VLOOKUP(A1688,'Customer Names'!$A$2:$E$2336,5,)</f>
        <v xml:space="preserve">  Annie E</v>
      </c>
      <c r="C1688">
        <f>VLOOKUP(A1688,'Medical Examinations'!$B$2:$K$2337,2,)</f>
        <v>18.34</v>
      </c>
      <c r="D1688">
        <f>VLOOKUP(A1688,'Medical Examinations'!$B$2:$K$2337,3,0)</f>
        <v>10.01</v>
      </c>
      <c r="E1688" t="str">
        <f>VLOOKUP(A1688,'Medical Examinations'!$B$2:$K$2336,4,0)</f>
        <v>No</v>
      </c>
      <c r="F1688" t="str">
        <f>VLOOKUP(A1688,'Medical Examinations'!$B$2:$K$2337,5,0)</f>
        <v>No</v>
      </c>
      <c r="G1688" t="str">
        <f>VLOOKUP(A1688,'Medical Examinations'!$B$2:$K$2337,6,0)</f>
        <v>No</v>
      </c>
      <c r="H1688">
        <f>VLOOKUP(A1688,'Medical Examinations'!$B$2:$K$2337,7,0)</f>
        <v>0</v>
      </c>
      <c r="I1688" t="str">
        <f>VLOOKUP(A1688,'Medical Examinations'!$B$2:$K$2337,8,0)</f>
        <v>No</v>
      </c>
      <c r="J1688" t="str">
        <f>VLOOKUP(A1688,'Medical Examinations'!$B$2:$K$2337,9,0)</f>
        <v>Underweight</v>
      </c>
      <c r="K1688" t="str">
        <f>VLOOKUP(A1688,'Medical Examinations'!$B$2:$K$2337,10,0)</f>
        <v>Diabetes</v>
      </c>
      <c r="L1688" s="14" t="e">
        <f>VLOOKUP(A1688,'Hospitalisation Details'!B1688:L4033,10,0)</f>
        <v>#N/A</v>
      </c>
      <c r="M1688">
        <f>VLOOKUP(A1688,'Hospitalisation Details'!$B$2:$L$2347,6,0)</f>
        <v>5576.35</v>
      </c>
      <c r="N1688" t="str">
        <f>VLOOKUP(A1688,'Hospitalisation Details'!$B$2:$L$2347,7,0)</f>
        <v>tier - 2</v>
      </c>
      <c r="O1688" t="str">
        <f>VLOOKUP(A1688,'Hospitalisation Details'!$B$2:$L$2347,8,0)</f>
        <v>tier - 3</v>
      </c>
      <c r="P1688" t="str">
        <f>VLOOKUP(A1688,'Hospitalisation Details'!$B$2:$L$2347,9,0)</f>
        <v>R1013</v>
      </c>
      <c r="Q1688">
        <f>VLOOKUP(A1688,'Hospitalisation Details'!$B$2:$L$2347,11,0)</f>
        <v>48</v>
      </c>
    </row>
    <row r="1689" spans="1:17" ht="15.6" x14ac:dyDescent="0.3">
      <c r="A1689" s="1" t="s">
        <v>683</v>
      </c>
      <c r="B1689" t="str">
        <f>VLOOKUP(A1689,'Customer Names'!$A$2:$E$2336,5,)</f>
        <v xml:space="preserve">  Noel K</v>
      </c>
      <c r="C1689">
        <f>VLOOKUP(A1689,'Medical Examinations'!$B$2:$K$2337,2,)</f>
        <v>34.15</v>
      </c>
      <c r="D1689">
        <f>VLOOKUP(A1689,'Medical Examinations'!$B$2:$K$2337,3,0)</f>
        <v>5.42</v>
      </c>
      <c r="E1689" t="str">
        <f>VLOOKUP(A1689,'Medical Examinations'!$B$2:$K$2336,4,0)</f>
        <v>No</v>
      </c>
      <c r="F1689" t="str">
        <f>VLOOKUP(A1689,'Medical Examinations'!$B$2:$K$2337,5,0)</f>
        <v>No</v>
      </c>
      <c r="G1689" t="str">
        <f>VLOOKUP(A1689,'Medical Examinations'!$B$2:$K$2337,6,0)</f>
        <v>No</v>
      </c>
      <c r="H1689">
        <f>VLOOKUP(A1689,'Medical Examinations'!$B$2:$K$2337,7,0)</f>
        <v>0</v>
      </c>
      <c r="I1689" t="str">
        <f>VLOOKUP(A1689,'Medical Examinations'!$B$2:$K$2337,8,0)</f>
        <v>No</v>
      </c>
      <c r="J1689" t="str">
        <f>VLOOKUP(A1689,'Medical Examinations'!$B$2:$K$2337,9,0)</f>
        <v>Obesity</v>
      </c>
      <c r="K1689" t="str">
        <f>VLOOKUP(A1689,'Medical Examinations'!$B$2:$K$2337,10,0)</f>
        <v>Normal</v>
      </c>
      <c r="L1689" s="14" t="e">
        <f>VLOOKUP(A1689,'Hospitalisation Details'!B1689:L4034,10,0)</f>
        <v>#N/A</v>
      </c>
      <c r="M1689">
        <f>VLOOKUP(A1689,'Hospitalisation Details'!$B$2:$L$2347,6,0)</f>
        <v>5552.61</v>
      </c>
      <c r="N1689" t="str">
        <f>VLOOKUP(A1689,'Hospitalisation Details'!$B$2:$L$2347,7,0)</f>
        <v>tier - 2</v>
      </c>
      <c r="O1689" t="str">
        <f>VLOOKUP(A1689,'Hospitalisation Details'!$B$2:$L$2347,8,0)</f>
        <v>tier - 3</v>
      </c>
      <c r="P1689" t="str">
        <f>VLOOKUP(A1689,'Hospitalisation Details'!$B$2:$L$2347,9,0)</f>
        <v>R1026</v>
      </c>
      <c r="Q1689">
        <f>VLOOKUP(A1689,'Hospitalisation Details'!$B$2:$L$2347,11,0)</f>
        <v>23</v>
      </c>
    </row>
    <row r="1690" spans="1:17" ht="15.6" x14ac:dyDescent="0.3">
      <c r="A1690" s="1" t="s">
        <v>682</v>
      </c>
      <c r="B1690" t="str">
        <f>VLOOKUP(A1690,'Customer Names'!$A$2:$E$2336,5,)</f>
        <v xml:space="preserve">  Mark S</v>
      </c>
      <c r="C1690">
        <f>VLOOKUP(A1690,'Medical Examinations'!$B$2:$K$2337,2,)</f>
        <v>18.350000000000001</v>
      </c>
      <c r="D1690">
        <f>VLOOKUP(A1690,'Medical Examinations'!$B$2:$K$2337,3,0)</f>
        <v>5.12</v>
      </c>
      <c r="E1690" t="str">
        <f>VLOOKUP(A1690,'Medical Examinations'!$B$2:$K$2336,4,0)</f>
        <v>No</v>
      </c>
      <c r="F1690" t="str">
        <f>VLOOKUP(A1690,'Medical Examinations'!$B$2:$K$2337,5,0)</f>
        <v>No</v>
      </c>
      <c r="G1690" t="str">
        <f>VLOOKUP(A1690,'Medical Examinations'!$B$2:$K$2337,6,0)</f>
        <v>No</v>
      </c>
      <c r="H1690">
        <f>VLOOKUP(A1690,'Medical Examinations'!$B$2:$K$2337,7,0)</f>
        <v>0</v>
      </c>
      <c r="I1690" t="str">
        <f>VLOOKUP(A1690,'Medical Examinations'!$B$2:$K$2337,8,0)</f>
        <v>No</v>
      </c>
      <c r="J1690" t="str">
        <f>VLOOKUP(A1690,'Medical Examinations'!$B$2:$K$2337,9,0)</f>
        <v>Underweight</v>
      </c>
      <c r="K1690" t="str">
        <f>VLOOKUP(A1690,'Medical Examinations'!$B$2:$K$2337,10,0)</f>
        <v>Normal</v>
      </c>
      <c r="L1690" s="14" t="e">
        <f>VLOOKUP(A1690,'Hospitalisation Details'!B1690:L4035,10,0)</f>
        <v>#N/A</v>
      </c>
      <c r="M1690">
        <f>VLOOKUP(A1690,'Hospitalisation Details'!$B$2:$L$2347,6,0)</f>
        <v>5540.35</v>
      </c>
      <c r="N1690" t="str">
        <f>VLOOKUP(A1690,'Hospitalisation Details'!$B$2:$L$2347,7,0)</f>
        <v>tier - 2</v>
      </c>
      <c r="O1690" t="str">
        <f>VLOOKUP(A1690,'Hospitalisation Details'!$B$2:$L$2347,8,0)</f>
        <v>tier - 2</v>
      </c>
      <c r="P1690" t="str">
        <f>VLOOKUP(A1690,'Hospitalisation Details'!$B$2:$L$2347,9,0)</f>
        <v>R1012</v>
      </c>
      <c r="Q1690">
        <f>VLOOKUP(A1690,'Hospitalisation Details'!$B$2:$L$2347,11,0)</f>
        <v>42</v>
      </c>
    </row>
    <row r="1691" spans="1:17" ht="15.6" x14ac:dyDescent="0.3">
      <c r="A1691" s="1" t="s">
        <v>681</v>
      </c>
      <c r="B1691" t="str">
        <f>VLOOKUP(A1691,'Customer Names'!$A$2:$E$2336,5,)</f>
        <v xml:space="preserve">  Federica</v>
      </c>
      <c r="C1691">
        <f>VLOOKUP(A1691,'Medical Examinations'!$B$2:$K$2337,2,)</f>
        <v>22.13</v>
      </c>
      <c r="D1691">
        <f>VLOOKUP(A1691,'Medical Examinations'!$B$2:$K$2337,3,0)</f>
        <v>9.1999999999999993</v>
      </c>
      <c r="E1691" t="str">
        <f>VLOOKUP(A1691,'Medical Examinations'!$B$2:$K$2336,4,0)</f>
        <v>Yes</v>
      </c>
      <c r="F1691" t="str">
        <f>VLOOKUP(A1691,'Medical Examinations'!$B$2:$K$2337,5,0)</f>
        <v>No</v>
      </c>
      <c r="G1691" t="str">
        <f>VLOOKUP(A1691,'Medical Examinations'!$B$2:$K$2337,6,0)</f>
        <v>No</v>
      </c>
      <c r="H1691">
        <f>VLOOKUP(A1691,'Medical Examinations'!$B$2:$K$2337,7,0)</f>
        <v>0</v>
      </c>
      <c r="I1691" t="str">
        <f>VLOOKUP(A1691,'Medical Examinations'!$B$2:$K$2337,8,0)</f>
        <v>No</v>
      </c>
      <c r="J1691" t="str">
        <f>VLOOKUP(A1691,'Medical Examinations'!$B$2:$K$2337,9,0)</f>
        <v>Normal Weight</v>
      </c>
      <c r="K1691" t="str">
        <f>VLOOKUP(A1691,'Medical Examinations'!$B$2:$K$2337,10,0)</f>
        <v>Diabetes</v>
      </c>
      <c r="L1691" s="14" t="e">
        <f>VLOOKUP(A1691,'Hospitalisation Details'!B1691:L4036,10,0)</f>
        <v>#N/A</v>
      </c>
      <c r="M1691">
        <f>VLOOKUP(A1691,'Hospitalisation Details'!$B$2:$L$2347,6,0)</f>
        <v>5539.4</v>
      </c>
      <c r="N1691" t="str">
        <f>VLOOKUP(A1691,'Hospitalisation Details'!$B$2:$L$2347,7,0)</f>
        <v>tier - 2</v>
      </c>
      <c r="O1691" t="str">
        <f>VLOOKUP(A1691,'Hospitalisation Details'!$B$2:$L$2347,8,0)</f>
        <v>tier - 2</v>
      </c>
      <c r="P1691" t="str">
        <f>VLOOKUP(A1691,'Hospitalisation Details'!$B$2:$L$2347,9,0)</f>
        <v>R1013</v>
      </c>
      <c r="Q1691">
        <f>VLOOKUP(A1691,'Hospitalisation Details'!$B$2:$L$2347,11,0)</f>
        <v>41</v>
      </c>
    </row>
    <row r="1692" spans="1:17" ht="15.6" x14ac:dyDescent="0.3">
      <c r="A1692" s="1" t="s">
        <v>680</v>
      </c>
      <c r="B1692" t="str">
        <f>VLOOKUP(A1692,'Customer Names'!$A$2:$E$2336,5,)</f>
        <v xml:space="preserve">  Pamela L</v>
      </c>
      <c r="C1692">
        <f>VLOOKUP(A1692,'Medical Examinations'!$B$2:$K$2337,2,)</f>
        <v>22.51</v>
      </c>
      <c r="D1692">
        <f>VLOOKUP(A1692,'Medical Examinations'!$B$2:$K$2337,3,0)</f>
        <v>6.08</v>
      </c>
      <c r="E1692" t="str">
        <f>VLOOKUP(A1692,'Medical Examinations'!$B$2:$K$2336,4,0)</f>
        <v>Yes</v>
      </c>
      <c r="F1692" t="str">
        <f>VLOOKUP(A1692,'Medical Examinations'!$B$2:$K$2337,5,0)</f>
        <v>No</v>
      </c>
      <c r="G1692" t="str">
        <f>VLOOKUP(A1692,'Medical Examinations'!$B$2:$K$2337,6,0)</f>
        <v>No</v>
      </c>
      <c r="H1692">
        <f>VLOOKUP(A1692,'Medical Examinations'!$B$2:$K$2337,7,0)</f>
        <v>1</v>
      </c>
      <c r="I1692" t="str">
        <f>VLOOKUP(A1692,'Medical Examinations'!$B$2:$K$2337,8,0)</f>
        <v>No</v>
      </c>
      <c r="J1692" t="str">
        <f>VLOOKUP(A1692,'Medical Examinations'!$B$2:$K$2337,9,0)</f>
        <v>Normal Weight</v>
      </c>
      <c r="K1692" t="str">
        <f>VLOOKUP(A1692,'Medical Examinations'!$B$2:$K$2337,10,0)</f>
        <v>Prediabetes</v>
      </c>
      <c r="L1692" s="14" t="e">
        <f>VLOOKUP(A1692,'Hospitalisation Details'!B1692:L4037,10,0)</f>
        <v>#N/A</v>
      </c>
      <c r="M1692">
        <f>VLOOKUP(A1692,'Hospitalisation Details'!$B$2:$L$2347,6,0)</f>
        <v>5503.36</v>
      </c>
      <c r="N1692" t="str">
        <f>VLOOKUP(A1692,'Hospitalisation Details'!$B$2:$L$2347,7,0)</f>
        <v>tier - 2</v>
      </c>
      <c r="O1692" t="str">
        <f>VLOOKUP(A1692,'Hospitalisation Details'!$B$2:$L$2347,8,0)</f>
        <v>tier - 2</v>
      </c>
      <c r="P1692" t="str">
        <f>VLOOKUP(A1692,'Hospitalisation Details'!$B$2:$L$2347,9,0)</f>
        <v>R1012</v>
      </c>
      <c r="Q1692">
        <f>VLOOKUP(A1692,'Hospitalisation Details'!$B$2:$L$2347,11,0)</f>
        <v>34</v>
      </c>
    </row>
    <row r="1693" spans="1:17" ht="15.6" x14ac:dyDescent="0.3">
      <c r="A1693" s="1" t="s">
        <v>679</v>
      </c>
      <c r="B1693" t="str">
        <f>VLOOKUP(A1693,'Customer Names'!$A$2:$E$2336,5,)</f>
        <v xml:space="preserve">  Andrew W</v>
      </c>
      <c r="C1693">
        <f>VLOOKUP(A1693,'Medical Examinations'!$B$2:$K$2337,2,)</f>
        <v>31</v>
      </c>
      <c r="D1693">
        <f>VLOOKUP(A1693,'Medical Examinations'!$B$2:$K$2337,3,0)</f>
        <v>4.7699999999999996</v>
      </c>
      <c r="E1693" t="str">
        <f>VLOOKUP(A1693,'Medical Examinations'!$B$2:$K$2336,4,0)</f>
        <v>No</v>
      </c>
      <c r="F1693" t="str">
        <f>VLOOKUP(A1693,'Medical Examinations'!$B$2:$K$2337,5,0)</f>
        <v>No</v>
      </c>
      <c r="G1693" t="str">
        <f>VLOOKUP(A1693,'Medical Examinations'!$B$2:$K$2337,6,0)</f>
        <v>No</v>
      </c>
      <c r="H1693">
        <f>VLOOKUP(A1693,'Medical Examinations'!$B$2:$K$2337,7,0)</f>
        <v>1</v>
      </c>
      <c r="I1693" t="str">
        <f>VLOOKUP(A1693,'Medical Examinations'!$B$2:$K$2337,8,0)</f>
        <v>No</v>
      </c>
      <c r="J1693" t="str">
        <f>VLOOKUP(A1693,'Medical Examinations'!$B$2:$K$2337,9,0)</f>
        <v>Obesity</v>
      </c>
      <c r="K1693" t="str">
        <f>VLOOKUP(A1693,'Medical Examinations'!$B$2:$K$2337,10,0)</f>
        <v>Normal</v>
      </c>
      <c r="L1693" s="14" t="e">
        <f>VLOOKUP(A1693,'Hospitalisation Details'!B1693:L4038,10,0)</f>
        <v>#N/A</v>
      </c>
      <c r="M1693">
        <f>VLOOKUP(A1693,'Hospitalisation Details'!$B$2:$L$2347,6,0)</f>
        <v>5488.26</v>
      </c>
      <c r="N1693" t="str">
        <f>VLOOKUP(A1693,'Hospitalisation Details'!$B$2:$L$2347,7,0)</f>
        <v>tier - 2</v>
      </c>
      <c r="O1693" t="str">
        <f>VLOOKUP(A1693,'Hospitalisation Details'!$B$2:$L$2347,8,0)</f>
        <v>tier - 3</v>
      </c>
      <c r="P1693" t="str">
        <f>VLOOKUP(A1693,'Hospitalisation Details'!$B$2:$L$2347,9,0)</f>
        <v>R1011</v>
      </c>
      <c r="Q1693">
        <f>VLOOKUP(A1693,'Hospitalisation Details'!$B$2:$L$2347,11,0)</f>
        <v>38</v>
      </c>
    </row>
    <row r="1694" spans="1:17" ht="15.6" x14ac:dyDescent="0.3">
      <c r="A1694" s="1" t="s">
        <v>678</v>
      </c>
      <c r="B1694" t="str">
        <f>VLOOKUP(A1694,'Customer Names'!$A$2:$E$2336,5,)</f>
        <v xml:space="preserve">  Randall</v>
      </c>
      <c r="C1694">
        <f>VLOOKUP(A1694,'Medical Examinations'!$B$2:$K$2337,2,)</f>
        <v>28.27</v>
      </c>
      <c r="D1694">
        <f>VLOOKUP(A1694,'Medical Examinations'!$B$2:$K$2337,3,0)</f>
        <v>4.62</v>
      </c>
      <c r="E1694" t="str">
        <f>VLOOKUP(A1694,'Medical Examinations'!$B$2:$K$2336,4,0)</f>
        <v>No</v>
      </c>
      <c r="F1694" t="str">
        <f>VLOOKUP(A1694,'Medical Examinations'!$B$2:$K$2337,5,0)</f>
        <v>No</v>
      </c>
      <c r="G1694" t="str">
        <f>VLOOKUP(A1694,'Medical Examinations'!$B$2:$K$2337,6,0)</f>
        <v>No</v>
      </c>
      <c r="H1694">
        <f>VLOOKUP(A1694,'Medical Examinations'!$B$2:$K$2337,7,0)</f>
        <v>1</v>
      </c>
      <c r="I1694" t="str">
        <f>VLOOKUP(A1694,'Medical Examinations'!$B$2:$K$2337,8,0)</f>
        <v>No</v>
      </c>
      <c r="J1694" t="str">
        <f>VLOOKUP(A1694,'Medical Examinations'!$B$2:$K$2337,9,0)</f>
        <v>Overweight</v>
      </c>
      <c r="K1694" t="str">
        <f>VLOOKUP(A1694,'Medical Examinations'!$B$2:$K$2337,10,0)</f>
        <v>Normal</v>
      </c>
      <c r="L1694" s="14" t="e">
        <f>VLOOKUP(A1694,'Hospitalisation Details'!B1694:L4039,10,0)</f>
        <v>#N/A</v>
      </c>
      <c r="M1694">
        <f>VLOOKUP(A1694,'Hospitalisation Details'!$B$2:$L$2347,6,0)</f>
        <v>5484.47</v>
      </c>
      <c r="N1694" t="str">
        <f>VLOOKUP(A1694,'Hospitalisation Details'!$B$2:$L$2347,7,0)</f>
        <v>tier - 2</v>
      </c>
      <c r="O1694" t="str">
        <f>VLOOKUP(A1694,'Hospitalisation Details'!$B$2:$L$2347,8,0)</f>
        <v>tier - 2</v>
      </c>
      <c r="P1694" t="str">
        <f>VLOOKUP(A1694,'Hospitalisation Details'!$B$2:$L$2347,9,0)</f>
        <v>R1013</v>
      </c>
      <c r="Q1694">
        <f>VLOOKUP(A1694,'Hospitalisation Details'!$B$2:$L$2347,11,0)</f>
        <v>38</v>
      </c>
    </row>
    <row r="1695" spans="1:17" ht="15.6" x14ac:dyDescent="0.3">
      <c r="A1695" s="1" t="s">
        <v>677</v>
      </c>
      <c r="B1695" t="str">
        <f>VLOOKUP(A1695,'Customer Names'!$A$2:$E$2336,5,)</f>
        <v xml:space="preserve">  Tracy L</v>
      </c>
      <c r="C1695">
        <f>VLOOKUP(A1695,'Medical Examinations'!$B$2:$K$2337,2,)</f>
        <v>29.92</v>
      </c>
      <c r="D1695">
        <f>VLOOKUP(A1695,'Medical Examinations'!$B$2:$K$2337,3,0)</f>
        <v>9.07</v>
      </c>
      <c r="E1695" t="str">
        <f>VLOOKUP(A1695,'Medical Examinations'!$B$2:$K$2336,4,0)</f>
        <v>Yes</v>
      </c>
      <c r="F1695" t="str">
        <f>VLOOKUP(A1695,'Medical Examinations'!$B$2:$K$2337,5,0)</f>
        <v>No</v>
      </c>
      <c r="G1695" t="str">
        <f>VLOOKUP(A1695,'Medical Examinations'!$B$2:$K$2337,6,0)</f>
        <v>No</v>
      </c>
      <c r="H1695">
        <f>VLOOKUP(A1695,'Medical Examinations'!$B$2:$K$2337,7,0)</f>
        <v>1</v>
      </c>
      <c r="I1695" t="str">
        <f>VLOOKUP(A1695,'Medical Examinations'!$B$2:$K$2337,8,0)</f>
        <v>No</v>
      </c>
      <c r="J1695" t="str">
        <f>VLOOKUP(A1695,'Medical Examinations'!$B$2:$K$2337,9,0)</f>
        <v>Overweight</v>
      </c>
      <c r="K1695" t="str">
        <f>VLOOKUP(A1695,'Medical Examinations'!$B$2:$K$2337,10,0)</f>
        <v>Diabetes</v>
      </c>
      <c r="L1695" s="14" t="e">
        <f>VLOOKUP(A1695,'Hospitalisation Details'!B1695:L4040,10,0)</f>
        <v>#N/A</v>
      </c>
      <c r="M1695">
        <f>VLOOKUP(A1695,'Hospitalisation Details'!$B$2:$L$2347,6,0)</f>
        <v>5478.04</v>
      </c>
      <c r="N1695" t="str">
        <f>VLOOKUP(A1695,'Hospitalisation Details'!$B$2:$L$2347,7,0)</f>
        <v>tier - 2</v>
      </c>
      <c r="O1695" t="str">
        <f>VLOOKUP(A1695,'Hospitalisation Details'!$B$2:$L$2347,8,0)</f>
        <v>tier - 3</v>
      </c>
      <c r="P1695" t="str">
        <f>VLOOKUP(A1695,'Hospitalisation Details'!$B$2:$L$2347,9,0)</f>
        <v>R1013</v>
      </c>
      <c r="Q1695">
        <f>VLOOKUP(A1695,'Hospitalisation Details'!$B$2:$L$2347,11,0)</f>
        <v>36</v>
      </c>
    </row>
    <row r="1696" spans="1:17" ht="15.6" x14ac:dyDescent="0.3">
      <c r="A1696" s="1" t="s">
        <v>676</v>
      </c>
      <c r="B1696" t="str">
        <f>VLOOKUP(A1696,'Customer Names'!$A$2:$E$2336,5,)</f>
        <v xml:space="preserve">  Azelie</v>
      </c>
      <c r="C1696">
        <f>VLOOKUP(A1696,'Medical Examinations'!$B$2:$K$2337,2,)</f>
        <v>25.9</v>
      </c>
      <c r="D1696">
        <f>VLOOKUP(A1696,'Medical Examinations'!$B$2:$K$2337,3,0)</f>
        <v>9.1199999999999992</v>
      </c>
      <c r="E1696" t="str">
        <f>VLOOKUP(A1696,'Medical Examinations'!$B$2:$K$2336,4,0)</f>
        <v>Yes</v>
      </c>
      <c r="F1696" t="str">
        <f>VLOOKUP(A1696,'Medical Examinations'!$B$2:$K$2337,5,0)</f>
        <v>No</v>
      </c>
      <c r="G1696" t="str">
        <f>VLOOKUP(A1696,'Medical Examinations'!$B$2:$K$2337,6,0)</f>
        <v>No</v>
      </c>
      <c r="H1696">
        <f>VLOOKUP(A1696,'Medical Examinations'!$B$2:$K$2337,7,0)</f>
        <v>1</v>
      </c>
      <c r="I1696" t="str">
        <f>VLOOKUP(A1696,'Medical Examinations'!$B$2:$K$2337,8,0)</f>
        <v>No</v>
      </c>
      <c r="J1696" t="str">
        <f>VLOOKUP(A1696,'Medical Examinations'!$B$2:$K$2337,9,0)</f>
        <v>Overweight</v>
      </c>
      <c r="K1696" t="str">
        <f>VLOOKUP(A1696,'Medical Examinations'!$B$2:$K$2337,10,0)</f>
        <v>Diabetes</v>
      </c>
      <c r="L1696" s="14" t="e">
        <f>VLOOKUP(A1696,'Hospitalisation Details'!B1696:L4041,10,0)</f>
        <v>#N/A</v>
      </c>
      <c r="M1696">
        <f>VLOOKUP(A1696,'Hospitalisation Details'!$B$2:$L$2347,6,0)</f>
        <v>5472.45</v>
      </c>
      <c r="N1696" t="str">
        <f>VLOOKUP(A1696,'Hospitalisation Details'!$B$2:$L$2347,7,0)</f>
        <v>tier - 2</v>
      </c>
      <c r="O1696" t="str">
        <f>VLOOKUP(A1696,'Hospitalisation Details'!$B$2:$L$2347,8,0)</f>
        <v>tier - 3</v>
      </c>
      <c r="P1696" t="str">
        <f>VLOOKUP(A1696,'Hospitalisation Details'!$B$2:$L$2347,9,0)</f>
        <v>R1011</v>
      </c>
      <c r="Q1696">
        <f>VLOOKUP(A1696,'Hospitalisation Details'!$B$2:$L$2347,11,0)</f>
        <v>36</v>
      </c>
    </row>
    <row r="1697" spans="1:17" ht="15.6" x14ac:dyDescent="0.3">
      <c r="A1697" s="1" t="s">
        <v>675</v>
      </c>
      <c r="B1697" t="str">
        <f>VLOOKUP(A1697,'Customer Names'!$A$2:$E$2336,5,)</f>
        <v xml:space="preserve">  Monica M</v>
      </c>
      <c r="C1697">
        <f>VLOOKUP(A1697,'Medical Examinations'!$B$2:$K$2337,2,)</f>
        <v>27.74</v>
      </c>
      <c r="D1697">
        <f>VLOOKUP(A1697,'Medical Examinations'!$B$2:$K$2337,3,0)</f>
        <v>7.32</v>
      </c>
      <c r="E1697" t="str">
        <f>VLOOKUP(A1697,'Medical Examinations'!$B$2:$K$2336,4,0)</f>
        <v>Yes</v>
      </c>
      <c r="F1697" t="str">
        <f>VLOOKUP(A1697,'Medical Examinations'!$B$2:$K$2337,5,0)</f>
        <v>No</v>
      </c>
      <c r="G1697" t="str">
        <f>VLOOKUP(A1697,'Medical Examinations'!$B$2:$K$2337,6,0)</f>
        <v>No</v>
      </c>
      <c r="H1697">
        <f>VLOOKUP(A1697,'Medical Examinations'!$B$2:$K$2337,7,0)</f>
        <v>1</v>
      </c>
      <c r="I1697" t="str">
        <f>VLOOKUP(A1697,'Medical Examinations'!$B$2:$K$2337,8,0)</f>
        <v>No</v>
      </c>
      <c r="J1697" t="str">
        <f>VLOOKUP(A1697,'Medical Examinations'!$B$2:$K$2337,9,0)</f>
        <v>Overweight</v>
      </c>
      <c r="K1697" t="str">
        <f>VLOOKUP(A1697,'Medical Examinations'!$B$2:$K$2337,10,0)</f>
        <v>Diabetes</v>
      </c>
      <c r="L1697" s="14" t="e">
        <f>VLOOKUP(A1697,'Hospitalisation Details'!B1697:L4042,10,0)</f>
        <v>#N/A</v>
      </c>
      <c r="M1697">
        <f>VLOOKUP(A1697,'Hospitalisation Details'!$B$2:$L$2347,6,0)</f>
        <v>5469.01</v>
      </c>
      <c r="N1697" t="str">
        <f>VLOOKUP(A1697,'Hospitalisation Details'!$B$2:$L$2347,7,0)</f>
        <v>tier - 2</v>
      </c>
      <c r="O1697" t="str">
        <f>VLOOKUP(A1697,'Hospitalisation Details'!$B$2:$L$2347,8,0)</f>
        <v>tier - 2</v>
      </c>
      <c r="P1697" t="str">
        <f>VLOOKUP(A1697,'Hospitalisation Details'!$B$2:$L$2347,9,0)</f>
        <v>R1024</v>
      </c>
      <c r="Q1697">
        <f>VLOOKUP(A1697,'Hospitalisation Details'!$B$2:$L$2347,11,0)</f>
        <v>36</v>
      </c>
    </row>
    <row r="1698" spans="1:17" ht="15.6" x14ac:dyDescent="0.3">
      <c r="A1698" s="1" t="s">
        <v>674</v>
      </c>
      <c r="B1698" t="str">
        <f>VLOOKUP(A1698,'Customer Names'!$A$2:$E$2336,5,)</f>
        <v xml:space="preserve">  Katarina K</v>
      </c>
      <c r="C1698">
        <f>VLOOKUP(A1698,'Medical Examinations'!$B$2:$K$2337,2,)</f>
        <v>17.260000000000002</v>
      </c>
      <c r="D1698">
        <f>VLOOKUP(A1698,'Medical Examinations'!$B$2:$K$2337,3,0)</f>
        <v>11.73</v>
      </c>
      <c r="E1698" t="str">
        <f>VLOOKUP(A1698,'Medical Examinations'!$B$2:$K$2336,4,0)</f>
        <v>No</v>
      </c>
      <c r="F1698" t="str">
        <f>VLOOKUP(A1698,'Medical Examinations'!$B$2:$K$2337,5,0)</f>
        <v>No</v>
      </c>
      <c r="G1698" t="str">
        <f>VLOOKUP(A1698,'Medical Examinations'!$B$2:$K$2337,6,0)</f>
        <v>No</v>
      </c>
      <c r="H1698">
        <f>VLOOKUP(A1698,'Medical Examinations'!$B$2:$K$2337,7,0)</f>
        <v>2</v>
      </c>
      <c r="I1698" t="str">
        <f>VLOOKUP(A1698,'Medical Examinations'!$B$2:$K$2337,8,0)</f>
        <v>No</v>
      </c>
      <c r="J1698" t="str">
        <f>VLOOKUP(A1698,'Medical Examinations'!$B$2:$K$2337,9,0)</f>
        <v>Underweight</v>
      </c>
      <c r="K1698" t="str">
        <f>VLOOKUP(A1698,'Medical Examinations'!$B$2:$K$2337,10,0)</f>
        <v>Diabetes</v>
      </c>
      <c r="L1698" s="14" t="e">
        <f>VLOOKUP(A1698,'Hospitalisation Details'!B1698:L4043,10,0)</f>
        <v>#N/A</v>
      </c>
      <c r="M1698">
        <f>VLOOKUP(A1698,'Hospitalisation Details'!$B$2:$L$2347,6,0)</f>
        <v>5466.88</v>
      </c>
      <c r="N1698" t="str">
        <f>VLOOKUP(A1698,'Hospitalisation Details'!$B$2:$L$2347,7,0)</f>
        <v>tier - 2</v>
      </c>
      <c r="O1698" t="str">
        <f>VLOOKUP(A1698,'Hospitalisation Details'!$B$2:$L$2347,8,0)</f>
        <v>tier - 2</v>
      </c>
      <c r="P1698" t="str">
        <f>VLOOKUP(A1698,'Hospitalisation Details'!$B$2:$L$2347,9,0)</f>
        <v>R1013</v>
      </c>
      <c r="Q1698">
        <f>VLOOKUP(A1698,'Hospitalisation Details'!$B$2:$L$2347,11,0)</f>
        <v>49</v>
      </c>
    </row>
    <row r="1699" spans="1:17" ht="15.6" x14ac:dyDescent="0.3">
      <c r="A1699" s="1" t="s">
        <v>673</v>
      </c>
      <c r="B1699" t="str">
        <f>VLOOKUP(A1699,'Customer Names'!$A$2:$E$2336,5,)</f>
        <v xml:space="preserve">  Jamie L</v>
      </c>
      <c r="C1699">
        <f>VLOOKUP(A1699,'Medical Examinations'!$B$2:$K$2337,2,)</f>
        <v>19.855</v>
      </c>
      <c r="D1699">
        <f>VLOOKUP(A1699,'Medical Examinations'!$B$2:$K$2337,3,0)</f>
        <v>6.64</v>
      </c>
      <c r="E1699" t="str">
        <f>VLOOKUP(A1699,'Medical Examinations'!$B$2:$K$2336,4,0)</f>
        <v>Yes</v>
      </c>
      <c r="F1699" t="str">
        <f>VLOOKUP(A1699,'Medical Examinations'!$B$2:$K$2337,5,0)</f>
        <v>No</v>
      </c>
      <c r="G1699" t="str">
        <f>VLOOKUP(A1699,'Medical Examinations'!$B$2:$K$2337,6,0)</f>
        <v>No</v>
      </c>
      <c r="H1699">
        <f>VLOOKUP(A1699,'Medical Examinations'!$B$2:$K$2337,7,0)</f>
        <v>1</v>
      </c>
      <c r="I1699" t="str">
        <f>VLOOKUP(A1699,'Medical Examinations'!$B$2:$K$2337,8,0)</f>
        <v>No</v>
      </c>
      <c r="J1699" t="str">
        <f>VLOOKUP(A1699,'Medical Examinations'!$B$2:$K$2337,9,0)</f>
        <v>Normal Weight</v>
      </c>
      <c r="K1699" t="str">
        <f>VLOOKUP(A1699,'Medical Examinations'!$B$2:$K$2337,10,0)</f>
        <v>Diabetes</v>
      </c>
      <c r="L1699" s="14" t="e">
        <f>VLOOKUP(A1699,'Hospitalisation Details'!B1699:L4044,10,0)</f>
        <v>#N/A</v>
      </c>
      <c r="M1699">
        <f>VLOOKUP(A1699,'Hospitalisation Details'!$B$2:$L$2347,6,0)</f>
        <v>5458.05</v>
      </c>
      <c r="N1699" t="str">
        <f>VLOOKUP(A1699,'Hospitalisation Details'!$B$2:$L$2347,7,0)</f>
        <v>tier - 2</v>
      </c>
      <c r="O1699" t="str">
        <f>VLOOKUP(A1699,'Hospitalisation Details'!$B$2:$L$2347,8,0)</f>
        <v>tier - 2</v>
      </c>
      <c r="P1699" t="str">
        <f>VLOOKUP(A1699,'Hospitalisation Details'!$B$2:$L$2347,9,0)</f>
        <v>R1024</v>
      </c>
      <c r="Q1699">
        <f>VLOOKUP(A1699,'Hospitalisation Details'!$B$2:$L$2347,11,0)</f>
        <v>36</v>
      </c>
    </row>
    <row r="1700" spans="1:17" ht="15.6" x14ac:dyDescent="0.3">
      <c r="A1700" s="1" t="s">
        <v>672</v>
      </c>
      <c r="B1700" t="str">
        <f>VLOOKUP(A1700,'Customer Names'!$A$2:$E$2336,5,)</f>
        <v xml:space="preserve">  Brian</v>
      </c>
      <c r="C1700">
        <f>VLOOKUP(A1700,'Medical Examinations'!$B$2:$K$2337,2,)</f>
        <v>41.69</v>
      </c>
      <c r="D1700">
        <f>VLOOKUP(A1700,'Medical Examinations'!$B$2:$K$2337,3,0)</f>
        <v>5.78</v>
      </c>
      <c r="E1700" t="str">
        <f>VLOOKUP(A1700,'Medical Examinations'!$B$2:$K$2336,4,0)</f>
        <v>No</v>
      </c>
      <c r="F1700" t="str">
        <f>VLOOKUP(A1700,'Medical Examinations'!$B$2:$K$2337,5,0)</f>
        <v>No</v>
      </c>
      <c r="G1700" t="str">
        <f>VLOOKUP(A1700,'Medical Examinations'!$B$2:$K$2337,6,0)</f>
        <v>No</v>
      </c>
      <c r="H1700">
        <f>VLOOKUP(A1700,'Medical Examinations'!$B$2:$K$2337,7,0)</f>
        <v>0</v>
      </c>
      <c r="I1700" t="str">
        <f>VLOOKUP(A1700,'Medical Examinations'!$B$2:$K$2337,8,0)</f>
        <v>No</v>
      </c>
      <c r="J1700" t="str">
        <f>VLOOKUP(A1700,'Medical Examinations'!$B$2:$K$2337,9,0)</f>
        <v>Obesity</v>
      </c>
      <c r="K1700" t="str">
        <f>VLOOKUP(A1700,'Medical Examinations'!$B$2:$K$2337,10,0)</f>
        <v>Prediabetes</v>
      </c>
      <c r="L1700" s="14" t="e">
        <f>VLOOKUP(A1700,'Hospitalisation Details'!B1700:L4045,10,0)</f>
        <v>#N/A</v>
      </c>
      <c r="M1700">
        <f>VLOOKUP(A1700,'Hospitalisation Details'!$B$2:$L$2347,6,0)</f>
        <v>5438.75</v>
      </c>
      <c r="N1700" t="str">
        <f>VLOOKUP(A1700,'Hospitalisation Details'!$B$2:$L$2347,7,0)</f>
        <v>tier - 3</v>
      </c>
      <c r="O1700" t="str">
        <f>VLOOKUP(A1700,'Hospitalisation Details'!$B$2:$L$2347,8,0)</f>
        <v>tier - 2</v>
      </c>
      <c r="P1700" t="str">
        <f>VLOOKUP(A1700,'Hospitalisation Details'!$B$2:$L$2347,9,0)</f>
        <v>R1013</v>
      </c>
      <c r="Q1700">
        <f>VLOOKUP(A1700,'Hospitalisation Details'!$B$2:$L$2347,11,0)</f>
        <v>40</v>
      </c>
    </row>
    <row r="1701" spans="1:17" ht="15.6" x14ac:dyDescent="0.3">
      <c r="A1701" s="1" t="s">
        <v>671</v>
      </c>
      <c r="B1701" t="str">
        <f>VLOOKUP(A1701,'Customer Names'!$A$2:$E$2336,5,)</f>
        <v xml:space="preserve">  Stacey L</v>
      </c>
      <c r="C1701">
        <f>VLOOKUP(A1701,'Medical Examinations'!$B$2:$K$2337,2,)</f>
        <v>16.12</v>
      </c>
      <c r="D1701">
        <f>VLOOKUP(A1701,'Medical Examinations'!$B$2:$K$2337,3,0)</f>
        <v>10.45</v>
      </c>
      <c r="E1701" t="str">
        <f>VLOOKUP(A1701,'Medical Examinations'!$B$2:$K$2336,4,0)</f>
        <v>No</v>
      </c>
      <c r="F1701" t="str">
        <f>VLOOKUP(A1701,'Medical Examinations'!$B$2:$K$2337,5,0)</f>
        <v>No</v>
      </c>
      <c r="G1701" t="str">
        <f>VLOOKUP(A1701,'Medical Examinations'!$B$2:$K$2337,6,0)</f>
        <v>No</v>
      </c>
      <c r="H1701">
        <f>VLOOKUP(A1701,'Medical Examinations'!$B$2:$K$2337,7,0)</f>
        <v>0</v>
      </c>
      <c r="I1701" t="str">
        <f>VLOOKUP(A1701,'Medical Examinations'!$B$2:$K$2337,8,0)</f>
        <v>No</v>
      </c>
      <c r="J1701" t="str">
        <f>VLOOKUP(A1701,'Medical Examinations'!$B$2:$K$2337,9,0)</f>
        <v>Underweight</v>
      </c>
      <c r="K1701" t="str">
        <f>VLOOKUP(A1701,'Medical Examinations'!$B$2:$K$2337,10,0)</f>
        <v>Diabetes</v>
      </c>
      <c r="L1701" s="14" t="e">
        <f>VLOOKUP(A1701,'Hospitalisation Details'!B1701:L4046,10,0)</f>
        <v>#N/A</v>
      </c>
      <c r="M1701">
        <f>VLOOKUP(A1701,'Hospitalisation Details'!$B$2:$L$2347,6,0)</f>
        <v>5428.98</v>
      </c>
      <c r="N1701" t="str">
        <f>VLOOKUP(A1701,'Hospitalisation Details'!$B$2:$L$2347,7,0)</f>
        <v>tier - 2</v>
      </c>
      <c r="O1701" t="str">
        <f>VLOOKUP(A1701,'Hospitalisation Details'!$B$2:$L$2347,8,0)</f>
        <v>tier - 2</v>
      </c>
      <c r="P1701" t="str">
        <f>VLOOKUP(A1701,'Hospitalisation Details'!$B$2:$L$2347,9,0)</f>
        <v>R1012</v>
      </c>
      <c r="Q1701">
        <f>VLOOKUP(A1701,'Hospitalisation Details'!$B$2:$L$2347,11,0)</f>
        <v>45</v>
      </c>
    </row>
    <row r="1702" spans="1:17" ht="15.6" x14ac:dyDescent="0.3">
      <c r="A1702" s="1" t="s">
        <v>670</v>
      </c>
      <c r="B1702" t="str">
        <f>VLOOKUP(A1702,'Customer Names'!$A$2:$E$2336,5,)</f>
        <v xml:space="preserve">  Stephen</v>
      </c>
      <c r="C1702">
        <f>VLOOKUP(A1702,'Medical Examinations'!$B$2:$K$2337,2,)</f>
        <v>37.43</v>
      </c>
      <c r="D1702">
        <f>VLOOKUP(A1702,'Medical Examinations'!$B$2:$K$2337,3,0)</f>
        <v>4.5199999999999996</v>
      </c>
      <c r="E1702" t="str">
        <f>VLOOKUP(A1702,'Medical Examinations'!$B$2:$K$2336,4,0)</f>
        <v>No</v>
      </c>
      <c r="F1702" t="str">
        <f>VLOOKUP(A1702,'Medical Examinations'!$B$2:$K$2337,5,0)</f>
        <v>No</v>
      </c>
      <c r="G1702" t="str">
        <f>VLOOKUP(A1702,'Medical Examinations'!$B$2:$K$2337,6,0)</f>
        <v>No</v>
      </c>
      <c r="H1702">
        <f>VLOOKUP(A1702,'Medical Examinations'!$B$2:$K$2337,7,0)</f>
        <v>1</v>
      </c>
      <c r="I1702" t="str">
        <f>VLOOKUP(A1702,'Medical Examinations'!$B$2:$K$2337,8,0)</f>
        <v>No</v>
      </c>
      <c r="J1702" t="str">
        <f>VLOOKUP(A1702,'Medical Examinations'!$B$2:$K$2337,9,0)</f>
        <v>Obesity</v>
      </c>
      <c r="K1702" t="str">
        <f>VLOOKUP(A1702,'Medical Examinations'!$B$2:$K$2337,10,0)</f>
        <v>Normal</v>
      </c>
      <c r="L1702" s="14" t="e">
        <f>VLOOKUP(A1702,'Hospitalisation Details'!B1702:L4047,10,0)</f>
        <v>#N/A</v>
      </c>
      <c r="M1702">
        <f>VLOOKUP(A1702,'Hospitalisation Details'!$B$2:$L$2347,6,0)</f>
        <v>5428.73</v>
      </c>
      <c r="N1702" t="str">
        <f>VLOOKUP(A1702,'Hospitalisation Details'!$B$2:$L$2347,7,0)</f>
        <v>tier - 3</v>
      </c>
      <c r="O1702" t="str">
        <f>VLOOKUP(A1702,'Hospitalisation Details'!$B$2:$L$2347,8,0)</f>
        <v>tier - 1</v>
      </c>
      <c r="P1702" t="str">
        <f>VLOOKUP(A1702,'Hospitalisation Details'!$B$2:$L$2347,9,0)</f>
        <v>R1017</v>
      </c>
      <c r="Q1702">
        <f>VLOOKUP(A1702,'Hospitalisation Details'!$B$2:$L$2347,11,0)</f>
        <v>30</v>
      </c>
    </row>
    <row r="1703" spans="1:17" ht="15.6" x14ac:dyDescent="0.3">
      <c r="A1703" s="1" t="s">
        <v>669</v>
      </c>
      <c r="B1703" t="str">
        <f>VLOOKUP(A1703,'Customer Names'!$A$2:$E$2336,5,)</f>
        <v xml:space="preserve">  Joshua</v>
      </c>
      <c r="C1703">
        <f>VLOOKUP(A1703,'Medical Examinations'!$B$2:$K$2337,2,)</f>
        <v>31.065000000000001</v>
      </c>
      <c r="D1703">
        <f>VLOOKUP(A1703,'Medical Examinations'!$B$2:$K$2337,3,0)</f>
        <v>5.71</v>
      </c>
      <c r="E1703" t="str">
        <f>VLOOKUP(A1703,'Medical Examinations'!$B$2:$K$2336,4,0)</f>
        <v>No</v>
      </c>
      <c r="F1703" t="str">
        <f>VLOOKUP(A1703,'Medical Examinations'!$B$2:$K$2337,5,0)</f>
        <v>No</v>
      </c>
      <c r="G1703" t="str">
        <f>VLOOKUP(A1703,'Medical Examinations'!$B$2:$K$2337,6,0)</f>
        <v>No</v>
      </c>
      <c r="H1703">
        <f>VLOOKUP(A1703,'Medical Examinations'!$B$2:$K$2337,7,0)</f>
        <v>0</v>
      </c>
      <c r="I1703" t="str">
        <f>VLOOKUP(A1703,'Medical Examinations'!$B$2:$K$2337,8,0)</f>
        <v>No</v>
      </c>
      <c r="J1703" t="str">
        <f>VLOOKUP(A1703,'Medical Examinations'!$B$2:$K$2337,9,0)</f>
        <v>Obesity</v>
      </c>
      <c r="K1703" t="str">
        <f>VLOOKUP(A1703,'Medical Examinations'!$B$2:$K$2337,10,0)</f>
        <v>Prediabetes</v>
      </c>
      <c r="L1703" s="14" t="e">
        <f>VLOOKUP(A1703,'Hospitalisation Details'!B1703:L4048,10,0)</f>
        <v>#N/A</v>
      </c>
      <c r="M1703">
        <f>VLOOKUP(A1703,'Hospitalisation Details'!$B$2:$L$2347,6,0)</f>
        <v>5425.02</v>
      </c>
      <c r="N1703" t="str">
        <f>VLOOKUP(A1703,'Hospitalisation Details'!$B$2:$L$2347,7,0)</f>
        <v>tier - 2</v>
      </c>
      <c r="O1703" t="str">
        <f>VLOOKUP(A1703,'Hospitalisation Details'!$B$2:$L$2347,8,0)</f>
        <v>tier - 1</v>
      </c>
      <c r="P1703" t="str">
        <f>VLOOKUP(A1703,'Hospitalisation Details'!$B$2:$L$2347,9,0)</f>
        <v>R1012</v>
      </c>
      <c r="Q1703">
        <f>VLOOKUP(A1703,'Hospitalisation Details'!$B$2:$L$2347,11,0)</f>
        <v>31</v>
      </c>
    </row>
    <row r="1704" spans="1:17" ht="15.6" x14ac:dyDescent="0.3">
      <c r="A1704" s="1" t="s">
        <v>668</v>
      </c>
      <c r="B1704" t="str">
        <f>VLOOKUP(A1704,'Customer Names'!$A$2:$E$2336,5,)</f>
        <v xml:space="preserve">  Josh</v>
      </c>
      <c r="C1704">
        <f>VLOOKUP(A1704,'Medical Examinations'!$B$2:$K$2337,2,)</f>
        <v>25.08</v>
      </c>
      <c r="D1704">
        <f>VLOOKUP(A1704,'Medical Examinations'!$B$2:$K$2337,3,0)</f>
        <v>4.7699999999999996</v>
      </c>
      <c r="E1704" t="str">
        <f>VLOOKUP(A1704,'Medical Examinations'!$B$2:$K$2336,4,0)</f>
        <v>No</v>
      </c>
      <c r="F1704" t="str">
        <f>VLOOKUP(A1704,'Medical Examinations'!$B$2:$K$2337,5,0)</f>
        <v>No</v>
      </c>
      <c r="G1704" t="str">
        <f>VLOOKUP(A1704,'Medical Examinations'!$B$2:$K$2337,6,0)</f>
        <v>No</v>
      </c>
      <c r="H1704">
        <f>VLOOKUP(A1704,'Medical Examinations'!$B$2:$K$2337,7,0)</f>
        <v>0</v>
      </c>
      <c r="I1704" t="str">
        <f>VLOOKUP(A1704,'Medical Examinations'!$B$2:$K$2337,8,0)</f>
        <v>No</v>
      </c>
      <c r="J1704" t="str">
        <f>VLOOKUP(A1704,'Medical Examinations'!$B$2:$K$2337,9,0)</f>
        <v>Overweight</v>
      </c>
      <c r="K1704" t="str">
        <f>VLOOKUP(A1704,'Medical Examinations'!$B$2:$K$2337,10,0)</f>
        <v>Normal</v>
      </c>
      <c r="L1704" s="14" t="e">
        <f>VLOOKUP(A1704,'Hospitalisation Details'!B1704:L4049,10,0)</f>
        <v>#N/A</v>
      </c>
      <c r="M1704">
        <f>VLOOKUP(A1704,'Hospitalisation Details'!$B$2:$L$2347,6,0)</f>
        <v>5415.66</v>
      </c>
      <c r="N1704" t="str">
        <f>VLOOKUP(A1704,'Hospitalisation Details'!$B$2:$L$2347,7,0)</f>
        <v>tier - 2</v>
      </c>
      <c r="O1704" t="str">
        <f>VLOOKUP(A1704,'Hospitalisation Details'!$B$2:$L$2347,8,0)</f>
        <v>tier - 3</v>
      </c>
      <c r="P1704" t="str">
        <f>VLOOKUP(A1704,'Hospitalisation Details'!$B$2:$L$2347,9,0)</f>
        <v>R1013</v>
      </c>
      <c r="Q1704">
        <f>VLOOKUP(A1704,'Hospitalisation Details'!$B$2:$L$2347,11,0)</f>
        <v>40</v>
      </c>
    </row>
    <row r="1705" spans="1:17" ht="15.6" x14ac:dyDescent="0.3">
      <c r="A1705" s="1" t="s">
        <v>667</v>
      </c>
      <c r="B1705" t="str">
        <f>VLOOKUP(A1705,'Customer Names'!$A$2:$E$2336,5,)</f>
        <v xml:space="preserve">  Heather</v>
      </c>
      <c r="C1705">
        <f>VLOOKUP(A1705,'Medical Examinations'!$B$2:$K$2337,2,)</f>
        <v>15.2</v>
      </c>
      <c r="D1705">
        <f>VLOOKUP(A1705,'Medical Examinations'!$B$2:$K$2337,3,0)</f>
        <v>7.81</v>
      </c>
      <c r="E1705" t="str">
        <f>VLOOKUP(A1705,'Medical Examinations'!$B$2:$K$2336,4,0)</f>
        <v>Yes</v>
      </c>
      <c r="F1705" t="str">
        <f>VLOOKUP(A1705,'Medical Examinations'!$B$2:$K$2337,5,0)</f>
        <v>No</v>
      </c>
      <c r="G1705" t="str">
        <f>VLOOKUP(A1705,'Medical Examinations'!$B$2:$K$2337,6,0)</f>
        <v>No</v>
      </c>
      <c r="H1705">
        <f>VLOOKUP(A1705,'Medical Examinations'!$B$2:$K$2337,7,0)</f>
        <v>1</v>
      </c>
      <c r="I1705" t="str">
        <f>VLOOKUP(A1705,'Medical Examinations'!$B$2:$K$2337,8,0)</f>
        <v>No</v>
      </c>
      <c r="J1705" t="str">
        <f>VLOOKUP(A1705,'Medical Examinations'!$B$2:$K$2337,9,0)</f>
        <v>Underweight</v>
      </c>
      <c r="K1705" t="str">
        <f>VLOOKUP(A1705,'Medical Examinations'!$B$2:$K$2337,10,0)</f>
        <v>Diabetes</v>
      </c>
      <c r="L1705" s="14" t="e">
        <f>VLOOKUP(A1705,'Hospitalisation Details'!B1705:L4050,10,0)</f>
        <v>#N/A</v>
      </c>
      <c r="M1705">
        <f>VLOOKUP(A1705,'Hospitalisation Details'!$B$2:$L$2347,6,0)</f>
        <v>5411.99</v>
      </c>
      <c r="N1705" t="str">
        <f>VLOOKUP(A1705,'Hospitalisation Details'!$B$2:$L$2347,7,0)</f>
        <v>tier - 2</v>
      </c>
      <c r="O1705" t="str">
        <f>VLOOKUP(A1705,'Hospitalisation Details'!$B$2:$L$2347,8,0)</f>
        <v>tier - 3</v>
      </c>
      <c r="P1705" t="str">
        <f>VLOOKUP(A1705,'Hospitalisation Details'!$B$2:$L$2347,9,0)</f>
        <v>R1012</v>
      </c>
      <c r="Q1705">
        <f>VLOOKUP(A1705,'Hospitalisation Details'!$B$2:$L$2347,11,0)</f>
        <v>47</v>
      </c>
    </row>
    <row r="1706" spans="1:17" ht="15.6" x14ac:dyDescent="0.3">
      <c r="A1706" s="1" t="s">
        <v>666</v>
      </c>
      <c r="B1706" t="str">
        <f>VLOOKUP(A1706,'Customer Names'!$A$2:$E$2336,5,)</f>
        <v xml:space="preserve">  James C</v>
      </c>
      <c r="C1706">
        <f>VLOOKUP(A1706,'Medical Examinations'!$B$2:$K$2337,2,)</f>
        <v>22.34</v>
      </c>
      <c r="D1706">
        <f>VLOOKUP(A1706,'Medical Examinations'!$B$2:$K$2337,3,0)</f>
        <v>5.19</v>
      </c>
      <c r="E1706" t="str">
        <f>VLOOKUP(A1706,'Medical Examinations'!$B$2:$K$2336,4,0)</f>
        <v>Yes</v>
      </c>
      <c r="F1706" t="str">
        <f>VLOOKUP(A1706,'Medical Examinations'!$B$2:$K$2337,5,0)</f>
        <v>No</v>
      </c>
      <c r="G1706" t="str">
        <f>VLOOKUP(A1706,'Medical Examinations'!$B$2:$K$2337,6,0)</f>
        <v>No</v>
      </c>
      <c r="H1706">
        <f>VLOOKUP(A1706,'Medical Examinations'!$B$2:$K$2337,7,0)</f>
        <v>0</v>
      </c>
      <c r="I1706" t="str">
        <f>VLOOKUP(A1706,'Medical Examinations'!$B$2:$K$2337,8,0)</f>
        <v>No</v>
      </c>
      <c r="J1706" t="str">
        <f>VLOOKUP(A1706,'Medical Examinations'!$B$2:$K$2337,9,0)</f>
        <v>Normal Weight</v>
      </c>
      <c r="K1706" t="str">
        <f>VLOOKUP(A1706,'Medical Examinations'!$B$2:$K$2337,10,0)</f>
        <v>Normal</v>
      </c>
      <c r="L1706" s="14" t="e">
        <f>VLOOKUP(A1706,'Hospitalisation Details'!B1706:L4051,10,0)</f>
        <v>#N/A</v>
      </c>
      <c r="M1706">
        <f>VLOOKUP(A1706,'Hospitalisation Details'!$B$2:$L$2347,6,0)</f>
        <v>5402.89</v>
      </c>
      <c r="N1706" t="str">
        <f>VLOOKUP(A1706,'Hospitalisation Details'!$B$2:$L$2347,7,0)</f>
        <v>tier - 2</v>
      </c>
      <c r="O1706" t="str">
        <f>VLOOKUP(A1706,'Hospitalisation Details'!$B$2:$L$2347,8,0)</f>
        <v>tier - 1</v>
      </c>
      <c r="P1706" t="str">
        <f>VLOOKUP(A1706,'Hospitalisation Details'!$B$2:$L$2347,9,0)</f>
        <v>R1013</v>
      </c>
      <c r="Q1706">
        <f>VLOOKUP(A1706,'Hospitalisation Details'!$B$2:$L$2347,11,0)</f>
        <v>37</v>
      </c>
    </row>
    <row r="1707" spans="1:17" ht="15.6" x14ac:dyDescent="0.3">
      <c r="A1707" s="1" t="s">
        <v>665</v>
      </c>
      <c r="B1707" t="str">
        <f>VLOOKUP(A1707,'Customer Names'!$A$2:$E$2336,5,)</f>
        <v xml:space="preserve">  Kim</v>
      </c>
      <c r="C1707">
        <f>VLOOKUP(A1707,'Medical Examinations'!$B$2:$K$2337,2,)</f>
        <v>40.15</v>
      </c>
      <c r="D1707">
        <f>VLOOKUP(A1707,'Medical Examinations'!$B$2:$K$2337,3,0)</f>
        <v>5.93</v>
      </c>
      <c r="E1707" t="str">
        <f>VLOOKUP(A1707,'Medical Examinations'!$B$2:$K$2336,4,0)</f>
        <v>No</v>
      </c>
      <c r="F1707" t="str">
        <f>VLOOKUP(A1707,'Medical Examinations'!$B$2:$K$2337,5,0)</f>
        <v>No</v>
      </c>
      <c r="G1707" t="str">
        <f>VLOOKUP(A1707,'Medical Examinations'!$B$2:$K$2337,6,0)</f>
        <v>No</v>
      </c>
      <c r="H1707">
        <f>VLOOKUP(A1707,'Medical Examinations'!$B$2:$K$2337,7,0)</f>
        <v>1</v>
      </c>
      <c r="I1707" t="str">
        <f>VLOOKUP(A1707,'Medical Examinations'!$B$2:$K$2337,8,0)</f>
        <v>No</v>
      </c>
      <c r="J1707" t="str">
        <f>VLOOKUP(A1707,'Medical Examinations'!$B$2:$K$2337,9,0)</f>
        <v>Obesity</v>
      </c>
      <c r="K1707" t="str">
        <f>VLOOKUP(A1707,'Medical Examinations'!$B$2:$K$2337,10,0)</f>
        <v>Prediabetes</v>
      </c>
      <c r="L1707" s="14" t="e">
        <f>VLOOKUP(A1707,'Hospitalisation Details'!B1707:L4052,10,0)</f>
        <v>#N/A</v>
      </c>
      <c r="M1707">
        <f>VLOOKUP(A1707,'Hospitalisation Details'!$B$2:$L$2347,6,0)</f>
        <v>5400.98</v>
      </c>
      <c r="N1707" t="str">
        <f>VLOOKUP(A1707,'Hospitalisation Details'!$B$2:$L$2347,7,0)</f>
        <v>tier - 2</v>
      </c>
      <c r="O1707" t="str">
        <f>VLOOKUP(A1707,'Hospitalisation Details'!$B$2:$L$2347,8,0)</f>
        <v>tier - 2</v>
      </c>
      <c r="P1707" t="str">
        <f>VLOOKUP(A1707,'Hospitalisation Details'!$B$2:$L$2347,9,0)</f>
        <v>R1013</v>
      </c>
      <c r="Q1707">
        <f>VLOOKUP(A1707,'Hospitalisation Details'!$B$2:$L$2347,11,0)</f>
        <v>38</v>
      </c>
    </row>
    <row r="1708" spans="1:17" ht="15.6" x14ac:dyDescent="0.3">
      <c r="A1708" s="1" t="s">
        <v>664</v>
      </c>
      <c r="B1708" t="str">
        <f>VLOOKUP(A1708,'Customer Names'!$A$2:$E$2336,5,)</f>
        <v xml:space="preserve">  Marie E</v>
      </c>
      <c r="C1708">
        <f>VLOOKUP(A1708,'Medical Examinations'!$B$2:$K$2337,2,)</f>
        <v>37.729999999999997</v>
      </c>
      <c r="D1708">
        <f>VLOOKUP(A1708,'Medical Examinations'!$B$2:$K$2337,3,0)</f>
        <v>6.29</v>
      </c>
      <c r="E1708" t="str">
        <f>VLOOKUP(A1708,'Medical Examinations'!$B$2:$K$2336,4,0)</f>
        <v>No</v>
      </c>
      <c r="F1708" t="str">
        <f>VLOOKUP(A1708,'Medical Examinations'!$B$2:$K$2337,5,0)</f>
        <v>No</v>
      </c>
      <c r="G1708" t="str">
        <f>VLOOKUP(A1708,'Medical Examinations'!$B$2:$K$2337,6,0)</f>
        <v>No</v>
      </c>
      <c r="H1708">
        <f>VLOOKUP(A1708,'Medical Examinations'!$B$2:$K$2337,7,0)</f>
        <v>1</v>
      </c>
      <c r="I1708" t="str">
        <f>VLOOKUP(A1708,'Medical Examinations'!$B$2:$K$2337,8,0)</f>
        <v>No</v>
      </c>
      <c r="J1708" t="str">
        <f>VLOOKUP(A1708,'Medical Examinations'!$B$2:$K$2337,9,0)</f>
        <v>Obesity</v>
      </c>
      <c r="K1708" t="str">
        <f>VLOOKUP(A1708,'Medical Examinations'!$B$2:$K$2337,10,0)</f>
        <v>Prediabetes</v>
      </c>
      <c r="L1708" s="14" t="e">
        <f>VLOOKUP(A1708,'Hospitalisation Details'!B1708:L4053,10,0)</f>
        <v>#N/A</v>
      </c>
      <c r="M1708">
        <f>VLOOKUP(A1708,'Hospitalisation Details'!$B$2:$L$2347,6,0)</f>
        <v>5397.62</v>
      </c>
      <c r="N1708" t="str">
        <f>VLOOKUP(A1708,'Hospitalisation Details'!$B$2:$L$2347,7,0)</f>
        <v>tier - 2</v>
      </c>
      <c r="O1708" t="str">
        <f>VLOOKUP(A1708,'Hospitalisation Details'!$B$2:$L$2347,8,0)</f>
        <v>tier - 2</v>
      </c>
      <c r="P1708" t="str">
        <f>VLOOKUP(A1708,'Hospitalisation Details'!$B$2:$L$2347,9,0)</f>
        <v>R1013</v>
      </c>
      <c r="Q1708">
        <f>VLOOKUP(A1708,'Hospitalisation Details'!$B$2:$L$2347,11,0)</f>
        <v>38</v>
      </c>
    </row>
    <row r="1709" spans="1:17" ht="15.6" x14ac:dyDescent="0.3">
      <c r="A1709" s="1" t="s">
        <v>663</v>
      </c>
      <c r="B1709" t="str">
        <f>VLOOKUP(A1709,'Customer Names'!$A$2:$E$2336,5,)</f>
        <v xml:space="preserve">  Dariusz</v>
      </c>
      <c r="C1709">
        <f>VLOOKUP(A1709,'Medical Examinations'!$B$2:$K$2337,2,)</f>
        <v>25.35</v>
      </c>
      <c r="D1709">
        <f>VLOOKUP(A1709,'Medical Examinations'!$B$2:$K$2337,3,0)</f>
        <v>4.9000000000000004</v>
      </c>
      <c r="E1709" t="str">
        <f>VLOOKUP(A1709,'Medical Examinations'!$B$2:$K$2336,4,0)</f>
        <v>No</v>
      </c>
      <c r="F1709" t="str">
        <f>VLOOKUP(A1709,'Medical Examinations'!$B$2:$K$2337,5,0)</f>
        <v>No</v>
      </c>
      <c r="G1709" t="str">
        <f>VLOOKUP(A1709,'Medical Examinations'!$B$2:$K$2337,6,0)</f>
        <v>No</v>
      </c>
      <c r="H1709">
        <f>VLOOKUP(A1709,'Medical Examinations'!$B$2:$K$2337,7,0)</f>
        <v>0</v>
      </c>
      <c r="I1709" t="str">
        <f>VLOOKUP(A1709,'Medical Examinations'!$B$2:$K$2337,8,0)</f>
        <v>No</v>
      </c>
      <c r="J1709" t="str">
        <f>VLOOKUP(A1709,'Medical Examinations'!$B$2:$K$2337,9,0)</f>
        <v>Overweight</v>
      </c>
      <c r="K1709" t="str">
        <f>VLOOKUP(A1709,'Medical Examinations'!$B$2:$K$2337,10,0)</f>
        <v>Normal</v>
      </c>
      <c r="L1709" s="14" t="e">
        <f>VLOOKUP(A1709,'Hospitalisation Details'!B1709:L4054,10,0)</f>
        <v>#N/A</v>
      </c>
      <c r="M1709">
        <f>VLOOKUP(A1709,'Hospitalisation Details'!$B$2:$L$2347,6,0)</f>
        <v>5396.44</v>
      </c>
      <c r="N1709" t="str">
        <f>VLOOKUP(A1709,'Hospitalisation Details'!$B$2:$L$2347,7,0)</f>
        <v>tier - 2</v>
      </c>
      <c r="O1709" t="str">
        <f>VLOOKUP(A1709,'Hospitalisation Details'!$B$2:$L$2347,8,0)</f>
        <v>tier - 3</v>
      </c>
      <c r="P1709" t="str">
        <f>VLOOKUP(A1709,'Hospitalisation Details'!$B$2:$L$2347,9,0)</f>
        <v>R1013</v>
      </c>
      <c r="Q1709">
        <f>VLOOKUP(A1709,'Hospitalisation Details'!$B$2:$L$2347,11,0)</f>
        <v>33</v>
      </c>
    </row>
    <row r="1710" spans="1:17" ht="15.6" x14ac:dyDescent="0.3">
      <c r="A1710" s="1" t="s">
        <v>662</v>
      </c>
      <c r="B1710" t="str">
        <f>VLOOKUP(A1710,'Customer Names'!$A$2:$E$2336,5,)</f>
        <v xml:space="preserve">  Jessica E</v>
      </c>
      <c r="C1710">
        <f>VLOOKUP(A1710,'Medical Examinations'!$B$2:$K$2337,2,)</f>
        <v>26.41</v>
      </c>
      <c r="D1710">
        <f>VLOOKUP(A1710,'Medical Examinations'!$B$2:$K$2337,3,0)</f>
        <v>5.07</v>
      </c>
      <c r="E1710" t="str">
        <f>VLOOKUP(A1710,'Medical Examinations'!$B$2:$K$2336,4,0)</f>
        <v>Yes</v>
      </c>
      <c r="F1710" t="str">
        <f>VLOOKUP(A1710,'Medical Examinations'!$B$2:$K$2337,5,0)</f>
        <v>No</v>
      </c>
      <c r="G1710" t="str">
        <f>VLOOKUP(A1710,'Medical Examinations'!$B$2:$K$2337,6,0)</f>
        <v>No</v>
      </c>
      <c r="H1710">
        <f>VLOOKUP(A1710,'Medical Examinations'!$B$2:$K$2337,7,0)</f>
        <v>1</v>
      </c>
      <c r="I1710" t="str">
        <f>VLOOKUP(A1710,'Medical Examinations'!$B$2:$K$2337,8,0)</f>
        <v>No</v>
      </c>
      <c r="J1710" t="str">
        <f>VLOOKUP(A1710,'Medical Examinations'!$B$2:$K$2337,9,0)</f>
        <v>Overweight</v>
      </c>
      <c r="K1710" t="str">
        <f>VLOOKUP(A1710,'Medical Examinations'!$B$2:$K$2337,10,0)</f>
        <v>Normal</v>
      </c>
      <c r="L1710" s="14" t="e">
        <f>VLOOKUP(A1710,'Hospitalisation Details'!B1710:L4055,10,0)</f>
        <v>#N/A</v>
      </c>
      <c r="M1710">
        <f>VLOOKUP(A1710,'Hospitalisation Details'!$B$2:$L$2347,6,0)</f>
        <v>5385.34</v>
      </c>
      <c r="N1710" t="str">
        <f>VLOOKUP(A1710,'Hospitalisation Details'!$B$2:$L$2347,7,0)</f>
        <v>tier - 2</v>
      </c>
      <c r="O1710" t="str">
        <f>VLOOKUP(A1710,'Hospitalisation Details'!$B$2:$L$2347,8,0)</f>
        <v>tier - 3</v>
      </c>
      <c r="P1710" t="str">
        <f>VLOOKUP(A1710,'Hospitalisation Details'!$B$2:$L$2347,9,0)</f>
        <v>R1012</v>
      </c>
      <c r="Q1710">
        <f>VLOOKUP(A1710,'Hospitalisation Details'!$B$2:$L$2347,11,0)</f>
        <v>34</v>
      </c>
    </row>
    <row r="1711" spans="1:17" ht="15.6" x14ac:dyDescent="0.3">
      <c r="A1711" s="1" t="s">
        <v>661</v>
      </c>
      <c r="B1711" t="str">
        <f>VLOOKUP(A1711,'Customer Names'!$A$2:$E$2336,5,)</f>
        <v xml:space="preserve">  Kristen</v>
      </c>
      <c r="C1711">
        <f>VLOOKUP(A1711,'Medical Examinations'!$B$2:$K$2337,2,)</f>
        <v>27.6</v>
      </c>
      <c r="D1711">
        <f>VLOOKUP(A1711,'Medical Examinations'!$B$2:$K$2337,3,0)</f>
        <v>5.33</v>
      </c>
      <c r="E1711" t="str">
        <f>VLOOKUP(A1711,'Medical Examinations'!$B$2:$K$2336,4,0)</f>
        <v>No</v>
      </c>
      <c r="F1711" t="str">
        <f>VLOOKUP(A1711,'Medical Examinations'!$B$2:$K$2337,5,0)</f>
        <v>No</v>
      </c>
      <c r="G1711" t="str">
        <f>VLOOKUP(A1711,'Medical Examinations'!$B$2:$K$2337,6,0)</f>
        <v>No</v>
      </c>
      <c r="H1711">
        <f>VLOOKUP(A1711,'Medical Examinations'!$B$2:$K$2337,7,0)</f>
        <v>1</v>
      </c>
      <c r="I1711" t="str">
        <f>VLOOKUP(A1711,'Medical Examinations'!$B$2:$K$2337,8,0)</f>
        <v>No</v>
      </c>
      <c r="J1711" t="str">
        <f>VLOOKUP(A1711,'Medical Examinations'!$B$2:$K$2337,9,0)</f>
        <v>Overweight</v>
      </c>
      <c r="K1711" t="str">
        <f>VLOOKUP(A1711,'Medical Examinations'!$B$2:$K$2337,10,0)</f>
        <v>Normal</v>
      </c>
      <c r="L1711" s="14" t="e">
        <f>VLOOKUP(A1711,'Hospitalisation Details'!B1711:L4056,10,0)</f>
        <v>#N/A</v>
      </c>
      <c r="M1711">
        <f>VLOOKUP(A1711,'Hospitalisation Details'!$B$2:$L$2347,6,0)</f>
        <v>5383.54</v>
      </c>
      <c r="N1711" t="str">
        <f>VLOOKUP(A1711,'Hospitalisation Details'!$B$2:$L$2347,7,0)</f>
        <v>tier - 2</v>
      </c>
      <c r="O1711" t="str">
        <f>VLOOKUP(A1711,'Hospitalisation Details'!$B$2:$L$2347,8,0)</f>
        <v>tier - 3</v>
      </c>
      <c r="P1711" t="str">
        <f>VLOOKUP(A1711,'Hospitalisation Details'!$B$2:$L$2347,9,0)</f>
        <v>R1011</v>
      </c>
      <c r="Q1711">
        <f>VLOOKUP(A1711,'Hospitalisation Details'!$B$2:$L$2347,11,0)</f>
        <v>39</v>
      </c>
    </row>
    <row r="1712" spans="1:17" ht="15.6" x14ac:dyDescent="0.3">
      <c r="A1712" s="1" t="s">
        <v>660</v>
      </c>
      <c r="B1712" t="str">
        <f>VLOOKUP(A1712,'Customer Names'!$A$2:$E$2336,5,)</f>
        <v xml:space="preserve">  Jose Guadalupe P</v>
      </c>
      <c r="C1712">
        <f>VLOOKUP(A1712,'Medical Examinations'!$B$2:$K$2337,2,)</f>
        <v>33.82</v>
      </c>
      <c r="D1712">
        <f>VLOOKUP(A1712,'Medical Examinations'!$B$2:$K$2337,3,0)</f>
        <v>8.93</v>
      </c>
      <c r="E1712" t="str">
        <f>VLOOKUP(A1712,'Medical Examinations'!$B$2:$K$2336,4,0)</f>
        <v>Yes</v>
      </c>
      <c r="F1712" t="str">
        <f>VLOOKUP(A1712,'Medical Examinations'!$B$2:$K$2337,5,0)</f>
        <v>No</v>
      </c>
      <c r="G1712" t="str">
        <f>VLOOKUP(A1712,'Medical Examinations'!$B$2:$K$2337,6,0)</f>
        <v>No</v>
      </c>
      <c r="H1712">
        <f>VLOOKUP(A1712,'Medical Examinations'!$B$2:$K$2337,7,0)</f>
        <v>1</v>
      </c>
      <c r="I1712" t="str">
        <f>VLOOKUP(A1712,'Medical Examinations'!$B$2:$K$2337,8,0)</f>
        <v>No</v>
      </c>
      <c r="J1712" t="str">
        <f>VLOOKUP(A1712,'Medical Examinations'!$B$2:$K$2337,9,0)</f>
        <v>Obesity</v>
      </c>
      <c r="K1712" t="str">
        <f>VLOOKUP(A1712,'Medical Examinations'!$B$2:$K$2337,10,0)</f>
        <v>Diabetes</v>
      </c>
      <c r="L1712" s="14" t="e">
        <f>VLOOKUP(A1712,'Hospitalisation Details'!B1712:L4057,10,0)</f>
        <v>#N/A</v>
      </c>
      <c r="M1712">
        <f>VLOOKUP(A1712,'Hospitalisation Details'!$B$2:$L$2347,6,0)</f>
        <v>5377.46</v>
      </c>
      <c r="N1712" t="str">
        <f>VLOOKUP(A1712,'Hospitalisation Details'!$B$2:$L$2347,7,0)</f>
        <v>tier - 2</v>
      </c>
      <c r="O1712" t="str">
        <f>VLOOKUP(A1712,'Hospitalisation Details'!$B$2:$L$2347,8,0)</f>
        <v>tier - 3</v>
      </c>
      <c r="P1712" t="str">
        <f>VLOOKUP(A1712,'Hospitalisation Details'!$B$2:$L$2347,9,0)</f>
        <v>R1012</v>
      </c>
      <c r="Q1712">
        <f>VLOOKUP(A1712,'Hospitalisation Details'!$B$2:$L$2347,11,0)</f>
        <v>36</v>
      </c>
    </row>
    <row r="1713" spans="1:17" ht="15.6" x14ac:dyDescent="0.3">
      <c r="A1713" s="1" t="s">
        <v>659</v>
      </c>
      <c r="B1713" t="str">
        <f>VLOOKUP(A1713,'Customer Names'!$A$2:$E$2336,5,)</f>
        <v xml:space="preserve">  Cynthia</v>
      </c>
      <c r="C1713">
        <f>VLOOKUP(A1713,'Medical Examinations'!$B$2:$K$2337,2,)</f>
        <v>32.9</v>
      </c>
      <c r="D1713">
        <f>VLOOKUP(A1713,'Medical Examinations'!$B$2:$K$2337,3,0)</f>
        <v>4.3499999999999996</v>
      </c>
      <c r="E1713" t="str">
        <f>VLOOKUP(A1713,'Medical Examinations'!$B$2:$K$2336,4,0)</f>
        <v>No</v>
      </c>
      <c r="F1713" t="str">
        <f>VLOOKUP(A1713,'Medical Examinations'!$B$2:$K$2337,5,0)</f>
        <v>No</v>
      </c>
      <c r="G1713" t="str">
        <f>VLOOKUP(A1713,'Medical Examinations'!$B$2:$K$2337,6,0)</f>
        <v>No</v>
      </c>
      <c r="H1713">
        <f>VLOOKUP(A1713,'Medical Examinations'!$B$2:$K$2337,7,0)</f>
        <v>0</v>
      </c>
      <c r="I1713" t="str">
        <f>VLOOKUP(A1713,'Medical Examinations'!$B$2:$K$2337,8,0)</f>
        <v>No</v>
      </c>
      <c r="J1713" t="str">
        <f>VLOOKUP(A1713,'Medical Examinations'!$B$2:$K$2337,9,0)</f>
        <v>Obesity</v>
      </c>
      <c r="K1713" t="str">
        <f>VLOOKUP(A1713,'Medical Examinations'!$B$2:$K$2337,10,0)</f>
        <v>Normal</v>
      </c>
      <c r="L1713" s="14" t="e">
        <f>VLOOKUP(A1713,'Hospitalisation Details'!B1713:L4058,10,0)</f>
        <v>#N/A</v>
      </c>
      <c r="M1713">
        <f>VLOOKUP(A1713,'Hospitalisation Details'!$B$2:$L$2347,6,0)</f>
        <v>5375.04</v>
      </c>
      <c r="N1713" t="str">
        <f>VLOOKUP(A1713,'Hospitalisation Details'!$B$2:$L$2347,7,0)</f>
        <v>tier - 2</v>
      </c>
      <c r="O1713" t="str">
        <f>VLOOKUP(A1713,'Hospitalisation Details'!$B$2:$L$2347,8,0)</f>
        <v>tier - 1</v>
      </c>
      <c r="P1713" t="str">
        <f>VLOOKUP(A1713,'Hospitalisation Details'!$B$2:$L$2347,9,0)</f>
        <v>R1011</v>
      </c>
      <c r="Q1713">
        <f>VLOOKUP(A1713,'Hospitalisation Details'!$B$2:$L$2347,11,0)</f>
        <v>33</v>
      </c>
    </row>
    <row r="1714" spans="1:17" ht="15.6" x14ac:dyDescent="0.3">
      <c r="A1714" s="1" t="s">
        <v>658</v>
      </c>
      <c r="B1714" t="str">
        <f>VLOOKUP(A1714,'Customer Names'!$A$2:$E$2336,5,)</f>
        <v xml:space="preserve">  Tyler</v>
      </c>
      <c r="C1714">
        <f>VLOOKUP(A1714,'Medical Examinations'!$B$2:$K$2337,2,)</f>
        <v>30.875</v>
      </c>
      <c r="D1714">
        <f>VLOOKUP(A1714,'Medical Examinations'!$B$2:$K$2337,3,0)</f>
        <v>9.5399999999999991</v>
      </c>
      <c r="E1714" t="str">
        <f>VLOOKUP(A1714,'Medical Examinations'!$B$2:$K$2336,4,0)</f>
        <v>Yes</v>
      </c>
      <c r="F1714" t="str">
        <f>VLOOKUP(A1714,'Medical Examinations'!$B$2:$K$2337,5,0)</f>
        <v>No</v>
      </c>
      <c r="G1714" t="str">
        <f>VLOOKUP(A1714,'Medical Examinations'!$B$2:$K$2337,6,0)</f>
        <v>No</v>
      </c>
      <c r="H1714">
        <f>VLOOKUP(A1714,'Medical Examinations'!$B$2:$K$2337,7,0)</f>
        <v>1</v>
      </c>
      <c r="I1714" t="str">
        <f>VLOOKUP(A1714,'Medical Examinations'!$B$2:$K$2337,8,0)</f>
        <v>No</v>
      </c>
      <c r="J1714" t="str">
        <f>VLOOKUP(A1714,'Medical Examinations'!$B$2:$K$2337,9,0)</f>
        <v>Obesity</v>
      </c>
      <c r="K1714" t="str">
        <f>VLOOKUP(A1714,'Medical Examinations'!$B$2:$K$2337,10,0)</f>
        <v>Diabetes</v>
      </c>
      <c r="L1714" s="14" t="e">
        <f>VLOOKUP(A1714,'Hospitalisation Details'!B1714:L4059,10,0)</f>
        <v>#N/A</v>
      </c>
      <c r="M1714">
        <f>VLOOKUP(A1714,'Hospitalisation Details'!$B$2:$L$2347,6,0)</f>
        <v>5373.36</v>
      </c>
      <c r="N1714" t="str">
        <f>VLOOKUP(A1714,'Hospitalisation Details'!$B$2:$L$2347,7,0)</f>
        <v>tier - 2</v>
      </c>
      <c r="O1714" t="str">
        <f>VLOOKUP(A1714,'Hospitalisation Details'!$B$2:$L$2347,8,0)</f>
        <v>tier - 2</v>
      </c>
      <c r="P1714" t="str">
        <f>VLOOKUP(A1714,'Hospitalisation Details'!$B$2:$L$2347,9,0)</f>
        <v>R1012</v>
      </c>
      <c r="Q1714">
        <f>VLOOKUP(A1714,'Hospitalisation Details'!$B$2:$L$2347,11,0)</f>
        <v>37</v>
      </c>
    </row>
    <row r="1715" spans="1:17" ht="15.6" x14ac:dyDescent="0.3">
      <c r="A1715" s="1" t="s">
        <v>657</v>
      </c>
      <c r="B1715" t="str">
        <f>VLOOKUP(A1715,'Customer Names'!$A$2:$E$2336,5,)</f>
        <v xml:space="preserve">  Holly J</v>
      </c>
      <c r="C1715">
        <f>VLOOKUP(A1715,'Medical Examinations'!$B$2:$K$2337,2,)</f>
        <v>32.64</v>
      </c>
      <c r="D1715">
        <f>VLOOKUP(A1715,'Medical Examinations'!$B$2:$K$2337,3,0)</f>
        <v>5.91</v>
      </c>
      <c r="E1715" t="str">
        <f>VLOOKUP(A1715,'Medical Examinations'!$B$2:$K$2336,4,0)</f>
        <v>No</v>
      </c>
      <c r="F1715" t="str">
        <f>VLOOKUP(A1715,'Medical Examinations'!$B$2:$K$2337,5,0)</f>
        <v>No</v>
      </c>
      <c r="G1715" t="str">
        <f>VLOOKUP(A1715,'Medical Examinations'!$B$2:$K$2337,6,0)</f>
        <v>No</v>
      </c>
      <c r="H1715">
        <f>VLOOKUP(A1715,'Medical Examinations'!$B$2:$K$2337,7,0)</f>
        <v>0</v>
      </c>
      <c r="I1715" t="str">
        <f>VLOOKUP(A1715,'Medical Examinations'!$B$2:$K$2337,8,0)</f>
        <v>No</v>
      </c>
      <c r="J1715" t="str">
        <f>VLOOKUP(A1715,'Medical Examinations'!$B$2:$K$2337,9,0)</f>
        <v>Obesity</v>
      </c>
      <c r="K1715" t="str">
        <f>VLOOKUP(A1715,'Medical Examinations'!$B$2:$K$2337,10,0)</f>
        <v>Prediabetes</v>
      </c>
      <c r="L1715" s="14" t="e">
        <f>VLOOKUP(A1715,'Hospitalisation Details'!B1715:L4060,10,0)</f>
        <v>#N/A</v>
      </c>
      <c r="M1715">
        <f>VLOOKUP(A1715,'Hospitalisation Details'!$B$2:$L$2347,6,0)</f>
        <v>5364.66</v>
      </c>
      <c r="N1715" t="str">
        <f>VLOOKUP(A1715,'Hospitalisation Details'!$B$2:$L$2347,7,0)</f>
        <v>tier - 2</v>
      </c>
      <c r="O1715" t="str">
        <f>VLOOKUP(A1715,'Hospitalisation Details'!$B$2:$L$2347,8,0)</f>
        <v>tier - 1</v>
      </c>
      <c r="P1715" t="str">
        <f>VLOOKUP(A1715,'Hospitalisation Details'!$B$2:$L$2347,9,0)</f>
        <v>R1011</v>
      </c>
      <c r="Q1715">
        <f>VLOOKUP(A1715,'Hospitalisation Details'!$B$2:$L$2347,11,0)</f>
        <v>28</v>
      </c>
    </row>
    <row r="1716" spans="1:17" ht="15.6" x14ac:dyDescent="0.3">
      <c r="A1716" s="1" t="s">
        <v>656</v>
      </c>
      <c r="B1716" t="str">
        <f>VLOOKUP(A1716,'Customer Names'!$A$2:$E$2336,5,)</f>
        <v xml:space="preserve">  Kristen</v>
      </c>
      <c r="C1716">
        <f>VLOOKUP(A1716,'Medical Examinations'!$B$2:$K$2337,2,)</f>
        <v>22.135000000000002</v>
      </c>
      <c r="D1716">
        <f>VLOOKUP(A1716,'Medical Examinations'!$B$2:$K$2337,3,0)</f>
        <v>5.0999999999999996</v>
      </c>
      <c r="E1716" t="str">
        <f>VLOOKUP(A1716,'Medical Examinations'!$B$2:$K$2336,4,0)</f>
        <v>No</v>
      </c>
      <c r="F1716" t="str">
        <f>VLOOKUP(A1716,'Medical Examinations'!$B$2:$K$2337,5,0)</f>
        <v>No</v>
      </c>
      <c r="G1716" t="str">
        <f>VLOOKUP(A1716,'Medical Examinations'!$B$2:$K$2337,6,0)</f>
        <v>No</v>
      </c>
      <c r="H1716">
        <f>VLOOKUP(A1716,'Medical Examinations'!$B$2:$K$2337,7,0)</f>
        <v>0</v>
      </c>
      <c r="I1716" t="str">
        <f>VLOOKUP(A1716,'Medical Examinations'!$B$2:$K$2337,8,0)</f>
        <v>No</v>
      </c>
      <c r="J1716" t="str">
        <f>VLOOKUP(A1716,'Medical Examinations'!$B$2:$K$2337,9,0)</f>
        <v>Normal Weight</v>
      </c>
      <c r="K1716" t="str">
        <f>VLOOKUP(A1716,'Medical Examinations'!$B$2:$K$2337,10,0)</f>
        <v>Normal</v>
      </c>
      <c r="L1716" s="14" t="e">
        <f>VLOOKUP(A1716,'Hospitalisation Details'!B1716:L4061,10,0)</f>
        <v>#N/A</v>
      </c>
      <c r="M1716">
        <f>VLOOKUP(A1716,'Hospitalisation Details'!$B$2:$L$2347,6,0)</f>
        <v>5354.07</v>
      </c>
      <c r="N1716" t="str">
        <f>VLOOKUP(A1716,'Hospitalisation Details'!$B$2:$L$2347,7,0)</f>
        <v>tier - 2</v>
      </c>
      <c r="O1716" t="str">
        <f>VLOOKUP(A1716,'Hospitalisation Details'!$B$2:$L$2347,8,0)</f>
        <v>tier - 3</v>
      </c>
      <c r="P1716" t="str">
        <f>VLOOKUP(A1716,'Hospitalisation Details'!$B$2:$L$2347,9,0)</f>
        <v>R1024</v>
      </c>
      <c r="Q1716">
        <f>VLOOKUP(A1716,'Hospitalisation Details'!$B$2:$L$2347,11,0)</f>
        <v>33</v>
      </c>
    </row>
    <row r="1717" spans="1:17" ht="15.6" x14ac:dyDescent="0.3">
      <c r="A1717" s="1" t="s">
        <v>655</v>
      </c>
      <c r="B1717" t="str">
        <f>VLOOKUP(A1717,'Customer Names'!$A$2:$E$2336,5,)</f>
        <v xml:space="preserve">  Thomas</v>
      </c>
      <c r="C1717">
        <f>VLOOKUP(A1717,'Medical Examinations'!$B$2:$K$2337,2,)</f>
        <v>16.53</v>
      </c>
      <c r="D1717">
        <f>VLOOKUP(A1717,'Medical Examinations'!$B$2:$K$2337,3,0)</f>
        <v>5.08</v>
      </c>
      <c r="E1717" t="str">
        <f>VLOOKUP(A1717,'Medical Examinations'!$B$2:$K$2336,4,0)</f>
        <v>No</v>
      </c>
      <c r="F1717" t="str">
        <f>VLOOKUP(A1717,'Medical Examinations'!$B$2:$K$2337,5,0)</f>
        <v>No</v>
      </c>
      <c r="G1717" t="str">
        <f>VLOOKUP(A1717,'Medical Examinations'!$B$2:$K$2337,6,0)</f>
        <v>No</v>
      </c>
      <c r="H1717">
        <f>VLOOKUP(A1717,'Medical Examinations'!$B$2:$K$2337,7,0)</f>
        <v>2</v>
      </c>
      <c r="I1717" t="str">
        <f>VLOOKUP(A1717,'Medical Examinations'!$B$2:$K$2337,8,0)</f>
        <v>No</v>
      </c>
      <c r="J1717" t="str">
        <f>VLOOKUP(A1717,'Medical Examinations'!$B$2:$K$2337,9,0)</f>
        <v>Underweight</v>
      </c>
      <c r="K1717" t="str">
        <f>VLOOKUP(A1717,'Medical Examinations'!$B$2:$K$2337,10,0)</f>
        <v>Normal</v>
      </c>
      <c r="L1717" s="14" t="e">
        <f>VLOOKUP(A1717,'Hospitalisation Details'!B1717:L4062,10,0)</f>
        <v>#N/A</v>
      </c>
      <c r="M1717">
        <f>VLOOKUP(A1717,'Hospitalisation Details'!$B$2:$L$2347,6,0)</f>
        <v>5344.81</v>
      </c>
      <c r="N1717" t="str">
        <f>VLOOKUP(A1717,'Hospitalisation Details'!$B$2:$L$2347,7,0)</f>
        <v>tier - 2</v>
      </c>
      <c r="O1717" t="str">
        <f>VLOOKUP(A1717,'Hospitalisation Details'!$B$2:$L$2347,8,0)</f>
        <v>tier - 3</v>
      </c>
      <c r="P1717" t="str">
        <f>VLOOKUP(A1717,'Hospitalisation Details'!$B$2:$L$2347,9,0)</f>
        <v>R1013</v>
      </c>
      <c r="Q1717">
        <f>VLOOKUP(A1717,'Hospitalisation Details'!$B$2:$L$2347,11,0)</f>
        <v>50</v>
      </c>
    </row>
    <row r="1718" spans="1:17" ht="15.6" x14ac:dyDescent="0.3">
      <c r="A1718" s="1" t="s">
        <v>654</v>
      </c>
      <c r="B1718" t="str">
        <f>VLOOKUP(A1718,'Customer Names'!$A$2:$E$2336,5,)</f>
        <v xml:space="preserve">  Tricity M</v>
      </c>
      <c r="C1718">
        <f>VLOOKUP(A1718,'Medical Examinations'!$B$2:$K$2337,2,)</f>
        <v>32.774999999999999</v>
      </c>
      <c r="D1718">
        <f>VLOOKUP(A1718,'Medical Examinations'!$B$2:$K$2337,3,0)</f>
        <v>4.75</v>
      </c>
      <c r="E1718" t="str">
        <f>VLOOKUP(A1718,'Medical Examinations'!$B$2:$K$2336,4,0)</f>
        <v>No</v>
      </c>
      <c r="F1718" t="str">
        <f>VLOOKUP(A1718,'Medical Examinations'!$B$2:$K$2337,5,0)</f>
        <v>No</v>
      </c>
      <c r="G1718" t="str">
        <f>VLOOKUP(A1718,'Medical Examinations'!$B$2:$K$2337,6,0)</f>
        <v>No</v>
      </c>
      <c r="H1718">
        <f>VLOOKUP(A1718,'Medical Examinations'!$B$2:$K$2337,7,0)</f>
        <v>0</v>
      </c>
      <c r="I1718" t="str">
        <f>VLOOKUP(A1718,'Medical Examinations'!$B$2:$K$2337,8,0)</f>
        <v>No</v>
      </c>
      <c r="J1718" t="str">
        <f>VLOOKUP(A1718,'Medical Examinations'!$B$2:$K$2337,9,0)</f>
        <v>Obesity</v>
      </c>
      <c r="K1718" t="str">
        <f>VLOOKUP(A1718,'Medical Examinations'!$B$2:$K$2337,10,0)</f>
        <v>Normal</v>
      </c>
      <c r="L1718" s="14" t="e">
        <f>VLOOKUP(A1718,'Hospitalisation Details'!B1718:L4063,10,0)</f>
        <v>#N/A</v>
      </c>
      <c r="M1718">
        <f>VLOOKUP(A1718,'Hospitalisation Details'!$B$2:$L$2347,6,0)</f>
        <v>5327.4</v>
      </c>
      <c r="N1718" t="str">
        <f>VLOOKUP(A1718,'Hospitalisation Details'!$B$2:$L$2347,7,0)</f>
        <v>tier - 2</v>
      </c>
      <c r="O1718" t="str">
        <f>VLOOKUP(A1718,'Hospitalisation Details'!$B$2:$L$2347,8,0)</f>
        <v>tier - 1</v>
      </c>
      <c r="P1718" t="str">
        <f>VLOOKUP(A1718,'Hospitalisation Details'!$B$2:$L$2347,9,0)</f>
        <v>R1012</v>
      </c>
      <c r="Q1718">
        <f>VLOOKUP(A1718,'Hospitalisation Details'!$B$2:$L$2347,11,0)</f>
        <v>31</v>
      </c>
    </row>
    <row r="1719" spans="1:17" ht="15.6" x14ac:dyDescent="0.3">
      <c r="A1719" s="1" t="s">
        <v>653</v>
      </c>
      <c r="B1719" t="str">
        <f>VLOOKUP(A1719,'Customer Names'!$A$2:$E$2336,5,)</f>
        <v xml:space="preserve">  Sarah A</v>
      </c>
      <c r="C1719">
        <f>VLOOKUP(A1719,'Medical Examinations'!$B$2:$K$2337,2,)</f>
        <v>30.9</v>
      </c>
      <c r="D1719">
        <f>VLOOKUP(A1719,'Medical Examinations'!$B$2:$K$2337,3,0)</f>
        <v>6.05</v>
      </c>
      <c r="E1719" t="str">
        <f>VLOOKUP(A1719,'Medical Examinations'!$B$2:$K$2336,4,0)</f>
        <v>No</v>
      </c>
      <c r="F1719" t="str">
        <f>VLOOKUP(A1719,'Medical Examinations'!$B$2:$K$2337,5,0)</f>
        <v>No</v>
      </c>
      <c r="G1719" t="str">
        <f>VLOOKUP(A1719,'Medical Examinations'!$B$2:$K$2337,6,0)</f>
        <v>No</v>
      </c>
      <c r="H1719">
        <f>VLOOKUP(A1719,'Medical Examinations'!$B$2:$K$2337,7,0)</f>
        <v>1</v>
      </c>
      <c r="I1719" t="str">
        <f>VLOOKUP(A1719,'Medical Examinations'!$B$2:$K$2337,8,0)</f>
        <v>No</v>
      </c>
      <c r="J1719" t="str">
        <f>VLOOKUP(A1719,'Medical Examinations'!$B$2:$K$2337,9,0)</f>
        <v>Obesity</v>
      </c>
      <c r="K1719" t="str">
        <f>VLOOKUP(A1719,'Medical Examinations'!$B$2:$K$2337,10,0)</f>
        <v>Prediabetes</v>
      </c>
      <c r="L1719" s="14" t="e">
        <f>VLOOKUP(A1719,'Hospitalisation Details'!B1719:L4064,10,0)</f>
        <v>#N/A</v>
      </c>
      <c r="M1719">
        <f>VLOOKUP(A1719,'Hospitalisation Details'!$B$2:$L$2347,6,0)</f>
        <v>5325.65</v>
      </c>
      <c r="N1719" t="str">
        <f>VLOOKUP(A1719,'Hospitalisation Details'!$B$2:$L$2347,7,0)</f>
        <v>tier - 2</v>
      </c>
      <c r="O1719" t="str">
        <f>VLOOKUP(A1719,'Hospitalisation Details'!$B$2:$L$2347,8,0)</f>
        <v>tier - 1</v>
      </c>
      <c r="P1719" t="str">
        <f>VLOOKUP(A1719,'Hospitalisation Details'!$B$2:$L$2347,9,0)</f>
        <v>R1011</v>
      </c>
      <c r="Q1719">
        <f>VLOOKUP(A1719,'Hospitalisation Details'!$B$2:$L$2347,11,0)</f>
        <v>30</v>
      </c>
    </row>
    <row r="1720" spans="1:17" ht="15.6" x14ac:dyDescent="0.3">
      <c r="A1720" s="1" t="s">
        <v>652</v>
      </c>
      <c r="B1720" t="str">
        <f>VLOOKUP(A1720,'Customer Names'!$A$2:$E$2336,5,)</f>
        <v xml:space="preserve">  Lisa M</v>
      </c>
      <c r="C1720">
        <f>VLOOKUP(A1720,'Medical Examinations'!$B$2:$K$2337,2,)</f>
        <v>15.58</v>
      </c>
      <c r="D1720">
        <f>VLOOKUP(A1720,'Medical Examinations'!$B$2:$K$2337,3,0)</f>
        <v>11.56</v>
      </c>
      <c r="E1720" t="str">
        <f>VLOOKUP(A1720,'Medical Examinations'!$B$2:$K$2336,4,0)</f>
        <v>No</v>
      </c>
      <c r="F1720" t="str">
        <f>VLOOKUP(A1720,'Medical Examinations'!$B$2:$K$2337,5,0)</f>
        <v>No</v>
      </c>
      <c r="G1720" t="str">
        <f>VLOOKUP(A1720,'Medical Examinations'!$B$2:$K$2337,6,0)</f>
        <v>No</v>
      </c>
      <c r="H1720">
        <f>VLOOKUP(A1720,'Medical Examinations'!$B$2:$K$2337,7,0)</f>
        <v>0</v>
      </c>
      <c r="I1720" t="str">
        <f>VLOOKUP(A1720,'Medical Examinations'!$B$2:$K$2337,8,0)</f>
        <v>No</v>
      </c>
      <c r="J1720" t="str">
        <f>VLOOKUP(A1720,'Medical Examinations'!$B$2:$K$2337,9,0)</f>
        <v>Underweight</v>
      </c>
      <c r="K1720" t="str">
        <f>VLOOKUP(A1720,'Medical Examinations'!$B$2:$K$2337,10,0)</f>
        <v>Diabetes</v>
      </c>
      <c r="L1720" s="14" t="e">
        <f>VLOOKUP(A1720,'Hospitalisation Details'!B1720:L4065,10,0)</f>
        <v>#N/A</v>
      </c>
      <c r="M1720">
        <f>VLOOKUP(A1720,'Hospitalisation Details'!$B$2:$L$2347,6,0)</f>
        <v>5322.24</v>
      </c>
      <c r="N1720" t="str">
        <f>VLOOKUP(A1720,'Hospitalisation Details'!$B$2:$L$2347,7,0)</f>
        <v>tier - 2</v>
      </c>
      <c r="O1720" t="str">
        <f>VLOOKUP(A1720,'Hospitalisation Details'!$B$2:$L$2347,8,0)</f>
        <v>tier - 1</v>
      </c>
      <c r="P1720" t="str">
        <f>VLOOKUP(A1720,'Hospitalisation Details'!$B$2:$L$2347,9,0)</f>
        <v>R1012</v>
      </c>
      <c r="Q1720">
        <f>VLOOKUP(A1720,'Hospitalisation Details'!$B$2:$L$2347,11,0)</f>
        <v>48</v>
      </c>
    </row>
    <row r="1721" spans="1:17" ht="15.6" x14ac:dyDescent="0.3">
      <c r="A1721" s="1" t="s">
        <v>651</v>
      </c>
      <c r="B1721" t="str">
        <f>VLOOKUP(A1721,'Customer Names'!$A$2:$E$2336,5,)</f>
        <v xml:space="preserve">  Tracy A</v>
      </c>
      <c r="C1721">
        <f>VLOOKUP(A1721,'Medical Examinations'!$B$2:$K$2337,2,)</f>
        <v>26.315000000000001</v>
      </c>
      <c r="D1721">
        <f>VLOOKUP(A1721,'Medical Examinations'!$B$2:$K$2337,3,0)</f>
        <v>5.76</v>
      </c>
      <c r="E1721" t="str">
        <f>VLOOKUP(A1721,'Medical Examinations'!$B$2:$K$2336,4,0)</f>
        <v>No</v>
      </c>
      <c r="F1721" t="str">
        <f>VLOOKUP(A1721,'Medical Examinations'!$B$2:$K$2337,5,0)</f>
        <v>No</v>
      </c>
      <c r="G1721" t="str">
        <f>VLOOKUP(A1721,'Medical Examinations'!$B$2:$K$2337,6,0)</f>
        <v>No</v>
      </c>
      <c r="H1721">
        <f>VLOOKUP(A1721,'Medical Examinations'!$B$2:$K$2337,7,0)</f>
        <v>0</v>
      </c>
      <c r="I1721" t="str">
        <f>VLOOKUP(A1721,'Medical Examinations'!$B$2:$K$2337,8,0)</f>
        <v>No</v>
      </c>
      <c r="J1721" t="str">
        <f>VLOOKUP(A1721,'Medical Examinations'!$B$2:$K$2337,9,0)</f>
        <v>Overweight</v>
      </c>
      <c r="K1721" t="str">
        <f>VLOOKUP(A1721,'Medical Examinations'!$B$2:$K$2337,10,0)</f>
        <v>Prediabetes</v>
      </c>
      <c r="L1721" s="14" t="e">
        <f>VLOOKUP(A1721,'Hospitalisation Details'!B1721:L4066,10,0)</f>
        <v>#N/A</v>
      </c>
      <c r="M1721">
        <f>VLOOKUP(A1721,'Hospitalisation Details'!$B$2:$L$2347,6,0)</f>
        <v>5312.17</v>
      </c>
      <c r="N1721" t="str">
        <f>VLOOKUP(A1721,'Hospitalisation Details'!$B$2:$L$2347,7,0)</f>
        <v>tier - 2</v>
      </c>
      <c r="O1721" t="str">
        <f>VLOOKUP(A1721,'Hospitalisation Details'!$B$2:$L$2347,8,0)</f>
        <v>tier - 2</v>
      </c>
      <c r="P1721" t="str">
        <f>VLOOKUP(A1721,'Hospitalisation Details'!$B$2:$L$2347,9,0)</f>
        <v>R1012</v>
      </c>
      <c r="Q1721">
        <f>VLOOKUP(A1721,'Hospitalisation Details'!$B$2:$L$2347,11,0)</f>
        <v>28</v>
      </c>
    </row>
    <row r="1722" spans="1:17" ht="15.6" x14ac:dyDescent="0.3">
      <c r="A1722" s="1" t="s">
        <v>650</v>
      </c>
      <c r="B1722" t="str">
        <f>VLOOKUP(A1722,'Customer Names'!$A$2:$E$2336,5,)</f>
        <v xml:space="preserve">  Patrick</v>
      </c>
      <c r="C1722">
        <f>VLOOKUP(A1722,'Medical Examinations'!$B$2:$K$2337,2,)</f>
        <v>35.61</v>
      </c>
      <c r="D1722">
        <f>VLOOKUP(A1722,'Medical Examinations'!$B$2:$K$2337,3,0)</f>
        <v>5.65</v>
      </c>
      <c r="E1722" t="str">
        <f>VLOOKUP(A1722,'Medical Examinations'!$B$2:$K$2336,4,0)</f>
        <v>No</v>
      </c>
      <c r="F1722" t="str">
        <f>VLOOKUP(A1722,'Medical Examinations'!$B$2:$K$2337,5,0)</f>
        <v>yes</v>
      </c>
      <c r="G1722" t="str">
        <f>VLOOKUP(A1722,'Medical Examinations'!$B$2:$K$2337,6,0)</f>
        <v>No</v>
      </c>
      <c r="H1722">
        <f>VLOOKUP(A1722,'Medical Examinations'!$B$2:$K$2337,7,0)</f>
        <v>1</v>
      </c>
      <c r="I1722" t="str">
        <f>VLOOKUP(A1722,'Medical Examinations'!$B$2:$K$2337,8,0)</f>
        <v>No</v>
      </c>
      <c r="J1722" t="str">
        <f>VLOOKUP(A1722,'Medical Examinations'!$B$2:$K$2337,9,0)</f>
        <v>Obesity</v>
      </c>
      <c r="K1722" t="str">
        <f>VLOOKUP(A1722,'Medical Examinations'!$B$2:$K$2337,10,0)</f>
        <v>Normal</v>
      </c>
      <c r="L1722" s="14" t="e">
        <f>VLOOKUP(A1722,'Hospitalisation Details'!B1722:L4067,10,0)</f>
        <v>#N/A</v>
      </c>
      <c r="M1722">
        <f>VLOOKUP(A1722,'Hospitalisation Details'!$B$2:$L$2347,6,0)</f>
        <v>5306.7</v>
      </c>
      <c r="N1722" t="str">
        <f>VLOOKUP(A1722,'Hospitalisation Details'!$B$2:$L$2347,7,0)</f>
        <v>tier - 2</v>
      </c>
      <c r="O1722" t="str">
        <f>VLOOKUP(A1722,'Hospitalisation Details'!$B$2:$L$2347,8,0)</f>
        <v>tier - 3</v>
      </c>
      <c r="P1722" t="str">
        <f>VLOOKUP(A1722,'Hospitalisation Details'!$B$2:$L$2347,9,0)</f>
        <v>R1012</v>
      </c>
      <c r="Q1722">
        <f>VLOOKUP(A1722,'Hospitalisation Details'!$B$2:$L$2347,11,0)</f>
        <v>22</v>
      </c>
    </row>
    <row r="1723" spans="1:17" ht="15.6" x14ac:dyDescent="0.3">
      <c r="A1723" s="1" t="s">
        <v>649</v>
      </c>
      <c r="B1723" t="str">
        <f>VLOOKUP(A1723,'Customer Names'!$A$2:$E$2336,5,)</f>
        <v xml:space="preserve">  Trent</v>
      </c>
      <c r="C1723">
        <f>VLOOKUP(A1723,'Medical Examinations'!$B$2:$K$2337,2,)</f>
        <v>37.56</v>
      </c>
      <c r="D1723">
        <f>VLOOKUP(A1723,'Medical Examinations'!$B$2:$K$2337,3,0)</f>
        <v>5.88</v>
      </c>
      <c r="E1723" t="str">
        <f>VLOOKUP(A1723,'Medical Examinations'!$B$2:$K$2336,4,0)</f>
        <v>No</v>
      </c>
      <c r="F1723" t="str">
        <f>VLOOKUP(A1723,'Medical Examinations'!$B$2:$K$2337,5,0)</f>
        <v>yes</v>
      </c>
      <c r="G1723" t="str">
        <f>VLOOKUP(A1723,'Medical Examinations'!$B$2:$K$2337,6,0)</f>
        <v>No</v>
      </c>
      <c r="H1723">
        <f>VLOOKUP(A1723,'Medical Examinations'!$B$2:$K$2337,7,0)</f>
        <v>1</v>
      </c>
      <c r="I1723" t="str">
        <f>VLOOKUP(A1723,'Medical Examinations'!$B$2:$K$2337,8,0)</f>
        <v>No</v>
      </c>
      <c r="J1723" t="str">
        <f>VLOOKUP(A1723,'Medical Examinations'!$B$2:$K$2337,9,0)</f>
        <v>Obesity</v>
      </c>
      <c r="K1723" t="str">
        <f>VLOOKUP(A1723,'Medical Examinations'!$B$2:$K$2337,10,0)</f>
        <v>Prediabetes</v>
      </c>
      <c r="L1723" s="14" t="e">
        <f>VLOOKUP(A1723,'Hospitalisation Details'!B1723:L4068,10,0)</f>
        <v>#N/A</v>
      </c>
      <c r="M1723">
        <f>VLOOKUP(A1723,'Hospitalisation Details'!$B$2:$L$2347,6,0)</f>
        <v>5293.67</v>
      </c>
      <c r="N1723" t="str">
        <f>VLOOKUP(A1723,'Hospitalisation Details'!$B$2:$L$2347,7,0)</f>
        <v>tier - 2</v>
      </c>
      <c r="O1723" t="str">
        <f>VLOOKUP(A1723,'Hospitalisation Details'!$B$2:$L$2347,8,0)</f>
        <v>tier - 2</v>
      </c>
      <c r="P1723" t="str">
        <f>VLOOKUP(A1723,'Hospitalisation Details'!$B$2:$L$2347,9,0)</f>
        <v>R1022</v>
      </c>
      <c r="Q1723">
        <f>VLOOKUP(A1723,'Hospitalisation Details'!$B$2:$L$2347,11,0)</f>
        <v>18</v>
      </c>
    </row>
    <row r="1724" spans="1:17" ht="15.6" x14ac:dyDescent="0.3">
      <c r="A1724" s="1" t="s">
        <v>648</v>
      </c>
      <c r="B1724" t="str">
        <f>VLOOKUP(A1724,'Customer Names'!$A$2:$E$2336,5,)</f>
        <v xml:space="preserve">  Julie</v>
      </c>
      <c r="C1724">
        <f>VLOOKUP(A1724,'Medical Examinations'!$B$2:$K$2337,2,)</f>
        <v>15.49</v>
      </c>
      <c r="D1724">
        <f>VLOOKUP(A1724,'Medical Examinations'!$B$2:$K$2337,3,0)</f>
        <v>9.6</v>
      </c>
      <c r="E1724" t="str">
        <f>VLOOKUP(A1724,'Medical Examinations'!$B$2:$K$2336,4,0)</f>
        <v>No</v>
      </c>
      <c r="F1724" t="str">
        <f>VLOOKUP(A1724,'Medical Examinations'!$B$2:$K$2337,5,0)</f>
        <v>No</v>
      </c>
      <c r="G1724" t="str">
        <f>VLOOKUP(A1724,'Medical Examinations'!$B$2:$K$2337,6,0)</f>
        <v>No</v>
      </c>
      <c r="H1724">
        <f>VLOOKUP(A1724,'Medical Examinations'!$B$2:$K$2337,7,0)</f>
        <v>0</v>
      </c>
      <c r="I1724" t="str">
        <f>VLOOKUP(A1724,'Medical Examinations'!$B$2:$K$2337,8,0)</f>
        <v>No</v>
      </c>
      <c r="J1724" t="str">
        <f>VLOOKUP(A1724,'Medical Examinations'!$B$2:$K$2337,9,0)</f>
        <v>Underweight</v>
      </c>
      <c r="K1724" t="str">
        <f>VLOOKUP(A1724,'Medical Examinations'!$B$2:$K$2337,10,0)</f>
        <v>Diabetes</v>
      </c>
      <c r="L1724" s="14" t="e">
        <f>VLOOKUP(A1724,'Hospitalisation Details'!B1724:L4069,10,0)</f>
        <v>#N/A</v>
      </c>
      <c r="M1724">
        <f>VLOOKUP(A1724,'Hospitalisation Details'!$B$2:$L$2347,6,0)</f>
        <v>5291.71</v>
      </c>
      <c r="N1724" t="str">
        <f>VLOOKUP(A1724,'Hospitalisation Details'!$B$2:$L$2347,7,0)</f>
        <v>tier - 2</v>
      </c>
      <c r="O1724" t="str">
        <f>VLOOKUP(A1724,'Hospitalisation Details'!$B$2:$L$2347,8,0)</f>
        <v>tier - 2</v>
      </c>
      <c r="P1724" t="str">
        <f>VLOOKUP(A1724,'Hospitalisation Details'!$B$2:$L$2347,9,0)</f>
        <v>R1012</v>
      </c>
      <c r="Q1724">
        <f>VLOOKUP(A1724,'Hospitalisation Details'!$B$2:$L$2347,11,0)</f>
        <v>48</v>
      </c>
    </row>
    <row r="1725" spans="1:17" ht="15.6" x14ac:dyDescent="0.3">
      <c r="A1725" s="1" t="s">
        <v>647</v>
      </c>
      <c r="B1725" t="str">
        <f>VLOOKUP(A1725,'Customer Names'!$A$2:$E$2336,5,)</f>
        <v xml:space="preserve">  Sawomir</v>
      </c>
      <c r="C1725">
        <f>VLOOKUP(A1725,'Medical Examinations'!$B$2:$K$2337,2,)</f>
        <v>23.48</v>
      </c>
      <c r="D1725">
        <f>VLOOKUP(A1725,'Medical Examinations'!$B$2:$K$2337,3,0)</f>
        <v>6.24</v>
      </c>
      <c r="E1725" t="str">
        <f>VLOOKUP(A1725,'Medical Examinations'!$B$2:$K$2336,4,0)</f>
        <v>No</v>
      </c>
      <c r="F1725" t="str">
        <f>VLOOKUP(A1725,'Medical Examinations'!$B$2:$K$2337,5,0)</f>
        <v>No</v>
      </c>
      <c r="G1725" t="str">
        <f>VLOOKUP(A1725,'Medical Examinations'!$B$2:$K$2337,6,0)</f>
        <v>No</v>
      </c>
      <c r="H1725">
        <f>VLOOKUP(A1725,'Medical Examinations'!$B$2:$K$2337,7,0)</f>
        <v>1</v>
      </c>
      <c r="I1725" t="str">
        <f>VLOOKUP(A1725,'Medical Examinations'!$B$2:$K$2337,8,0)</f>
        <v>No</v>
      </c>
      <c r="J1725" t="str">
        <f>VLOOKUP(A1725,'Medical Examinations'!$B$2:$K$2337,9,0)</f>
        <v>Normal Weight</v>
      </c>
      <c r="K1725" t="str">
        <f>VLOOKUP(A1725,'Medical Examinations'!$B$2:$K$2337,10,0)</f>
        <v>Prediabetes</v>
      </c>
      <c r="L1725" s="14" t="e">
        <f>VLOOKUP(A1725,'Hospitalisation Details'!B1725:L4070,10,0)</f>
        <v>#N/A</v>
      </c>
      <c r="M1725">
        <f>VLOOKUP(A1725,'Hospitalisation Details'!$B$2:$L$2347,6,0)</f>
        <v>5275.86</v>
      </c>
      <c r="N1725" t="str">
        <f>VLOOKUP(A1725,'Hospitalisation Details'!$B$2:$L$2347,7,0)</f>
        <v>tier - 2</v>
      </c>
      <c r="O1725" t="str">
        <f>VLOOKUP(A1725,'Hospitalisation Details'!$B$2:$L$2347,8,0)</f>
        <v>tier - 2</v>
      </c>
      <c r="P1725" t="str">
        <f>VLOOKUP(A1725,'Hospitalisation Details'!$B$2:$L$2347,9,0)</f>
        <v>R1013</v>
      </c>
      <c r="Q1725">
        <f>VLOOKUP(A1725,'Hospitalisation Details'!$B$2:$L$2347,11,0)</f>
        <v>35</v>
      </c>
    </row>
    <row r="1726" spans="1:17" ht="15.6" x14ac:dyDescent="0.3">
      <c r="A1726" s="1" t="s">
        <v>646</v>
      </c>
      <c r="B1726" t="str">
        <f>VLOOKUP(A1726,'Customer Names'!$A$2:$E$2336,5,)</f>
        <v xml:space="preserve">  Micah</v>
      </c>
      <c r="C1726">
        <f>VLOOKUP(A1726,'Medical Examinations'!$B$2:$K$2337,2,)</f>
        <v>30.02</v>
      </c>
      <c r="D1726">
        <f>VLOOKUP(A1726,'Medical Examinations'!$B$2:$K$2337,3,0)</f>
        <v>7.63</v>
      </c>
      <c r="E1726" t="str">
        <f>VLOOKUP(A1726,'Medical Examinations'!$B$2:$K$2336,4,0)</f>
        <v>Yes</v>
      </c>
      <c r="F1726" t="str">
        <f>VLOOKUP(A1726,'Medical Examinations'!$B$2:$K$2337,5,0)</f>
        <v>No</v>
      </c>
      <c r="G1726" t="str">
        <f>VLOOKUP(A1726,'Medical Examinations'!$B$2:$K$2337,6,0)</f>
        <v>No</v>
      </c>
      <c r="H1726">
        <f>VLOOKUP(A1726,'Medical Examinations'!$B$2:$K$2337,7,0)</f>
        <v>1</v>
      </c>
      <c r="I1726" t="str">
        <f>VLOOKUP(A1726,'Medical Examinations'!$B$2:$K$2337,8,0)</f>
        <v>No</v>
      </c>
      <c r="J1726" t="str">
        <f>VLOOKUP(A1726,'Medical Examinations'!$B$2:$K$2337,9,0)</f>
        <v>Obesity</v>
      </c>
      <c r="K1726" t="str">
        <f>VLOOKUP(A1726,'Medical Examinations'!$B$2:$K$2337,10,0)</f>
        <v>Diabetes</v>
      </c>
      <c r="L1726" s="14" t="e">
        <f>VLOOKUP(A1726,'Hospitalisation Details'!B1726:L4071,10,0)</f>
        <v>#N/A</v>
      </c>
      <c r="M1726">
        <f>VLOOKUP(A1726,'Hospitalisation Details'!$B$2:$L$2347,6,0)</f>
        <v>5272.18</v>
      </c>
      <c r="N1726" t="str">
        <f>VLOOKUP(A1726,'Hospitalisation Details'!$B$2:$L$2347,7,0)</f>
        <v>tier - 2</v>
      </c>
      <c r="O1726" t="str">
        <f>VLOOKUP(A1726,'Hospitalisation Details'!$B$2:$L$2347,8,0)</f>
        <v>tier - 3</v>
      </c>
      <c r="P1726" t="str">
        <f>VLOOKUP(A1726,'Hospitalisation Details'!$B$2:$L$2347,9,0)</f>
        <v>R1012</v>
      </c>
      <c r="Q1726">
        <f>VLOOKUP(A1726,'Hospitalisation Details'!$B$2:$L$2347,11,0)</f>
        <v>36</v>
      </c>
    </row>
    <row r="1727" spans="1:17" ht="15.6" x14ac:dyDescent="0.3">
      <c r="A1727" s="1" t="s">
        <v>645</v>
      </c>
      <c r="B1727" t="str">
        <f>VLOOKUP(A1727,'Customer Names'!$A$2:$E$2336,5,)</f>
        <v xml:space="preserve">  Kelly H</v>
      </c>
      <c r="C1727">
        <f>VLOOKUP(A1727,'Medical Examinations'!$B$2:$K$2337,2,)</f>
        <v>26.885000000000002</v>
      </c>
      <c r="D1727">
        <f>VLOOKUP(A1727,'Medical Examinations'!$B$2:$K$2337,3,0)</f>
        <v>8.66</v>
      </c>
      <c r="E1727" t="str">
        <f>VLOOKUP(A1727,'Medical Examinations'!$B$2:$K$2336,4,0)</f>
        <v>Yes</v>
      </c>
      <c r="F1727" t="str">
        <f>VLOOKUP(A1727,'Medical Examinations'!$B$2:$K$2337,5,0)</f>
        <v>No</v>
      </c>
      <c r="G1727" t="str">
        <f>VLOOKUP(A1727,'Medical Examinations'!$B$2:$K$2337,6,0)</f>
        <v>No</v>
      </c>
      <c r="H1727">
        <f>VLOOKUP(A1727,'Medical Examinations'!$B$2:$K$2337,7,0)</f>
        <v>1</v>
      </c>
      <c r="I1727" t="str">
        <f>VLOOKUP(A1727,'Medical Examinations'!$B$2:$K$2337,8,0)</f>
        <v>No</v>
      </c>
      <c r="J1727" t="str">
        <f>VLOOKUP(A1727,'Medical Examinations'!$B$2:$K$2337,9,0)</f>
        <v>Overweight</v>
      </c>
      <c r="K1727" t="str">
        <f>VLOOKUP(A1727,'Medical Examinations'!$B$2:$K$2337,10,0)</f>
        <v>Diabetes</v>
      </c>
      <c r="L1727" s="14" t="e">
        <f>VLOOKUP(A1727,'Hospitalisation Details'!B1727:L4072,10,0)</f>
        <v>#N/A</v>
      </c>
      <c r="M1727">
        <f>VLOOKUP(A1727,'Hospitalisation Details'!$B$2:$L$2347,6,0)</f>
        <v>5267.82</v>
      </c>
      <c r="N1727" t="str">
        <f>VLOOKUP(A1727,'Hospitalisation Details'!$B$2:$L$2347,7,0)</f>
        <v>tier - 2</v>
      </c>
      <c r="O1727" t="str">
        <f>VLOOKUP(A1727,'Hospitalisation Details'!$B$2:$L$2347,8,0)</f>
        <v>tier - 2</v>
      </c>
      <c r="P1727" t="str">
        <f>VLOOKUP(A1727,'Hospitalisation Details'!$B$2:$L$2347,9,0)</f>
        <v>R1012</v>
      </c>
      <c r="Q1727">
        <f>VLOOKUP(A1727,'Hospitalisation Details'!$B$2:$L$2347,11,0)</f>
        <v>36</v>
      </c>
    </row>
    <row r="1728" spans="1:17" ht="15.6" x14ac:dyDescent="0.3">
      <c r="A1728" s="1" t="s">
        <v>644</v>
      </c>
      <c r="B1728" t="str">
        <f>VLOOKUP(A1728,'Customer Names'!$A$2:$E$2336,5,)</f>
        <v xml:space="preserve">  Lindsay M</v>
      </c>
      <c r="C1728">
        <f>VLOOKUP(A1728,'Medical Examinations'!$B$2:$K$2337,2,)</f>
        <v>25.84</v>
      </c>
      <c r="D1728">
        <f>VLOOKUP(A1728,'Medical Examinations'!$B$2:$K$2337,3,0)</f>
        <v>8.5500000000000007</v>
      </c>
      <c r="E1728" t="str">
        <f>VLOOKUP(A1728,'Medical Examinations'!$B$2:$K$2336,4,0)</f>
        <v>Yes</v>
      </c>
      <c r="F1728" t="str">
        <f>VLOOKUP(A1728,'Medical Examinations'!$B$2:$K$2337,5,0)</f>
        <v>No</v>
      </c>
      <c r="G1728" t="str">
        <f>VLOOKUP(A1728,'Medical Examinations'!$B$2:$K$2337,6,0)</f>
        <v>No</v>
      </c>
      <c r="H1728">
        <f>VLOOKUP(A1728,'Medical Examinations'!$B$2:$K$2337,7,0)</f>
        <v>1</v>
      </c>
      <c r="I1728" t="str">
        <f>VLOOKUP(A1728,'Medical Examinations'!$B$2:$K$2337,8,0)</f>
        <v>No</v>
      </c>
      <c r="J1728" t="str">
        <f>VLOOKUP(A1728,'Medical Examinations'!$B$2:$K$2337,9,0)</f>
        <v>Overweight</v>
      </c>
      <c r="K1728" t="str">
        <f>VLOOKUP(A1728,'Medical Examinations'!$B$2:$K$2337,10,0)</f>
        <v>Diabetes</v>
      </c>
      <c r="L1728" s="14" t="e">
        <f>VLOOKUP(A1728,'Hospitalisation Details'!B1728:L4073,10,0)</f>
        <v>#N/A</v>
      </c>
      <c r="M1728">
        <f>VLOOKUP(A1728,'Hospitalisation Details'!$B$2:$L$2347,6,0)</f>
        <v>5266.37</v>
      </c>
      <c r="N1728" t="str">
        <f>VLOOKUP(A1728,'Hospitalisation Details'!$B$2:$L$2347,7,0)</f>
        <v>tier - 2</v>
      </c>
      <c r="O1728" t="str">
        <f>VLOOKUP(A1728,'Hospitalisation Details'!$B$2:$L$2347,8,0)</f>
        <v>tier - 2</v>
      </c>
      <c r="P1728" t="str">
        <f>VLOOKUP(A1728,'Hospitalisation Details'!$B$2:$L$2347,9,0)</f>
        <v>R1012</v>
      </c>
      <c r="Q1728">
        <f>VLOOKUP(A1728,'Hospitalisation Details'!$B$2:$L$2347,11,0)</f>
        <v>36</v>
      </c>
    </row>
    <row r="1729" spans="1:17" ht="15.6" x14ac:dyDescent="0.3">
      <c r="A1729" s="1" t="s">
        <v>643</v>
      </c>
      <c r="B1729" t="str">
        <f>VLOOKUP(A1729,'Customer Names'!$A$2:$E$2336,5,)</f>
        <v xml:space="preserve">  Austen G</v>
      </c>
      <c r="C1729">
        <f>VLOOKUP(A1729,'Medical Examinations'!$B$2:$K$2337,2,)</f>
        <v>27.454999999999998</v>
      </c>
      <c r="D1729">
        <f>VLOOKUP(A1729,'Medical Examinations'!$B$2:$K$2337,3,0)</f>
        <v>4.54</v>
      </c>
      <c r="E1729" t="str">
        <f>VLOOKUP(A1729,'Medical Examinations'!$B$2:$K$2336,4,0)</f>
        <v>No</v>
      </c>
      <c r="F1729" t="str">
        <f>VLOOKUP(A1729,'Medical Examinations'!$B$2:$K$2337,5,0)</f>
        <v>No</v>
      </c>
      <c r="G1729" t="str">
        <f>VLOOKUP(A1729,'Medical Examinations'!$B$2:$K$2337,6,0)</f>
        <v>No</v>
      </c>
      <c r="H1729">
        <f>VLOOKUP(A1729,'Medical Examinations'!$B$2:$K$2337,7,0)</f>
        <v>0</v>
      </c>
      <c r="I1729" t="str">
        <f>VLOOKUP(A1729,'Medical Examinations'!$B$2:$K$2337,8,0)</f>
        <v>No</v>
      </c>
      <c r="J1729" t="str">
        <f>VLOOKUP(A1729,'Medical Examinations'!$B$2:$K$2337,9,0)</f>
        <v>Overweight</v>
      </c>
      <c r="K1729" t="str">
        <f>VLOOKUP(A1729,'Medical Examinations'!$B$2:$K$2337,10,0)</f>
        <v>Normal</v>
      </c>
      <c r="L1729" s="14" t="e">
        <f>VLOOKUP(A1729,'Hospitalisation Details'!B1729:L4074,10,0)</f>
        <v>#N/A</v>
      </c>
      <c r="M1729">
        <f>VLOOKUP(A1729,'Hospitalisation Details'!$B$2:$L$2347,6,0)</f>
        <v>5261.47</v>
      </c>
      <c r="N1729" t="str">
        <f>VLOOKUP(A1729,'Hospitalisation Details'!$B$2:$L$2347,7,0)</f>
        <v>tier - 2</v>
      </c>
      <c r="O1729" t="str">
        <f>VLOOKUP(A1729,'Hospitalisation Details'!$B$2:$L$2347,8,0)</f>
        <v>tier - 2</v>
      </c>
      <c r="P1729" t="str">
        <f>VLOOKUP(A1729,'Hospitalisation Details'!$B$2:$L$2347,9,0)</f>
        <v>R1012</v>
      </c>
      <c r="Q1729">
        <f>VLOOKUP(A1729,'Hospitalisation Details'!$B$2:$L$2347,11,0)</f>
        <v>33</v>
      </c>
    </row>
    <row r="1730" spans="1:17" ht="15.6" x14ac:dyDescent="0.3">
      <c r="A1730" s="1" t="s">
        <v>642</v>
      </c>
      <c r="B1730" t="str">
        <f>VLOOKUP(A1730,'Customer Names'!$A$2:$E$2336,5,)</f>
        <v xml:space="preserve">  Tory J</v>
      </c>
      <c r="C1730">
        <f>VLOOKUP(A1730,'Medical Examinations'!$B$2:$K$2337,2,)</f>
        <v>24.605</v>
      </c>
      <c r="D1730">
        <f>VLOOKUP(A1730,'Medical Examinations'!$B$2:$K$2337,3,0)</f>
        <v>5.7</v>
      </c>
      <c r="E1730" t="str">
        <f>VLOOKUP(A1730,'Medical Examinations'!$B$2:$K$2336,4,0)</f>
        <v>No</v>
      </c>
      <c r="F1730" t="str">
        <f>VLOOKUP(A1730,'Medical Examinations'!$B$2:$K$2337,5,0)</f>
        <v>No</v>
      </c>
      <c r="G1730" t="str">
        <f>VLOOKUP(A1730,'Medical Examinations'!$B$2:$K$2337,6,0)</f>
        <v>No</v>
      </c>
      <c r="H1730">
        <f>VLOOKUP(A1730,'Medical Examinations'!$B$2:$K$2337,7,0)</f>
        <v>0</v>
      </c>
      <c r="I1730" t="str">
        <f>VLOOKUP(A1730,'Medical Examinations'!$B$2:$K$2337,8,0)</f>
        <v>No</v>
      </c>
      <c r="J1730" t="str">
        <f>VLOOKUP(A1730,'Medical Examinations'!$B$2:$K$2337,9,0)</f>
        <v>Normal Weight</v>
      </c>
      <c r="K1730" t="str">
        <f>VLOOKUP(A1730,'Medical Examinations'!$B$2:$K$2337,10,0)</f>
        <v>Prediabetes</v>
      </c>
      <c r="L1730" s="14" t="e">
        <f>VLOOKUP(A1730,'Hospitalisation Details'!B1730:L4075,10,0)</f>
        <v>#N/A</v>
      </c>
      <c r="M1730">
        <f>VLOOKUP(A1730,'Hospitalisation Details'!$B$2:$L$2347,6,0)</f>
        <v>5257.51</v>
      </c>
      <c r="N1730" t="str">
        <f>VLOOKUP(A1730,'Hospitalisation Details'!$B$2:$L$2347,7,0)</f>
        <v>tier - 2</v>
      </c>
      <c r="O1730" t="str">
        <f>VLOOKUP(A1730,'Hospitalisation Details'!$B$2:$L$2347,8,0)</f>
        <v>tier - 2</v>
      </c>
      <c r="P1730" t="str">
        <f>VLOOKUP(A1730,'Hospitalisation Details'!$B$2:$L$2347,9,0)</f>
        <v>R1012</v>
      </c>
      <c r="Q1730">
        <f>VLOOKUP(A1730,'Hospitalisation Details'!$B$2:$L$2347,11,0)</f>
        <v>33</v>
      </c>
    </row>
    <row r="1731" spans="1:17" ht="15.6" x14ac:dyDescent="0.3">
      <c r="A1731" s="1" t="s">
        <v>641</v>
      </c>
      <c r="B1731" t="str">
        <f>VLOOKUP(A1731,'Customer Names'!$A$2:$E$2336,5,)</f>
        <v xml:space="preserve">  Robert J</v>
      </c>
      <c r="C1731">
        <f>VLOOKUP(A1731,'Medical Examinations'!$B$2:$K$2337,2,)</f>
        <v>30.8</v>
      </c>
      <c r="D1731">
        <f>VLOOKUP(A1731,'Medical Examinations'!$B$2:$K$2337,3,0)</f>
        <v>5.07</v>
      </c>
      <c r="E1731" t="str">
        <f>VLOOKUP(A1731,'Medical Examinations'!$B$2:$K$2336,4,0)</f>
        <v>No</v>
      </c>
      <c r="F1731" t="str">
        <f>VLOOKUP(A1731,'Medical Examinations'!$B$2:$K$2337,5,0)</f>
        <v>No</v>
      </c>
      <c r="G1731" t="str">
        <f>VLOOKUP(A1731,'Medical Examinations'!$B$2:$K$2337,6,0)</f>
        <v>No</v>
      </c>
      <c r="H1731">
        <f>VLOOKUP(A1731,'Medical Examinations'!$B$2:$K$2337,7,0)</f>
        <v>0</v>
      </c>
      <c r="I1731" t="str">
        <f>VLOOKUP(A1731,'Medical Examinations'!$B$2:$K$2337,8,0)</f>
        <v>No</v>
      </c>
      <c r="J1731" t="str">
        <f>VLOOKUP(A1731,'Medical Examinations'!$B$2:$K$2337,9,0)</f>
        <v>Obesity</v>
      </c>
      <c r="K1731" t="str">
        <f>VLOOKUP(A1731,'Medical Examinations'!$B$2:$K$2337,10,0)</f>
        <v>Normal</v>
      </c>
      <c r="L1731" s="14" t="e">
        <f>VLOOKUP(A1731,'Hospitalisation Details'!B1731:L4076,10,0)</f>
        <v>#N/A</v>
      </c>
      <c r="M1731">
        <f>VLOOKUP(A1731,'Hospitalisation Details'!$B$2:$L$2347,6,0)</f>
        <v>5253.52</v>
      </c>
      <c r="N1731" t="str">
        <f>VLOOKUP(A1731,'Hospitalisation Details'!$B$2:$L$2347,7,0)</f>
        <v>tier - 3</v>
      </c>
      <c r="O1731" t="str">
        <f>VLOOKUP(A1731,'Hospitalisation Details'!$B$2:$L$2347,8,0)</f>
        <v>tier - 3</v>
      </c>
      <c r="P1731" t="str">
        <f>VLOOKUP(A1731,'Hospitalisation Details'!$B$2:$L$2347,9,0)</f>
        <v>R1011</v>
      </c>
      <c r="Q1731">
        <f>VLOOKUP(A1731,'Hospitalisation Details'!$B$2:$L$2347,11,0)</f>
        <v>32</v>
      </c>
    </row>
    <row r="1732" spans="1:17" ht="15.6" x14ac:dyDescent="0.3">
      <c r="A1732" s="1" t="s">
        <v>640</v>
      </c>
      <c r="B1732" t="str">
        <f>VLOOKUP(A1732,'Customer Names'!$A$2:$E$2336,5,)</f>
        <v xml:space="preserve">  Steph</v>
      </c>
      <c r="C1732">
        <f>VLOOKUP(A1732,'Medical Examinations'!$B$2:$K$2337,2,)</f>
        <v>34.799999999999997</v>
      </c>
      <c r="D1732">
        <f>VLOOKUP(A1732,'Medical Examinations'!$B$2:$K$2337,3,0)</f>
        <v>4.38</v>
      </c>
      <c r="E1732" t="str">
        <f>VLOOKUP(A1732,'Medical Examinations'!$B$2:$K$2336,4,0)</f>
        <v>No</v>
      </c>
      <c r="F1732" t="str">
        <f>VLOOKUP(A1732,'Medical Examinations'!$B$2:$K$2337,5,0)</f>
        <v>No</v>
      </c>
      <c r="G1732" t="str">
        <f>VLOOKUP(A1732,'Medical Examinations'!$B$2:$K$2337,6,0)</f>
        <v>No</v>
      </c>
      <c r="H1732">
        <f>VLOOKUP(A1732,'Medical Examinations'!$B$2:$K$2337,7,0)</f>
        <v>1</v>
      </c>
      <c r="I1732" t="str">
        <f>VLOOKUP(A1732,'Medical Examinations'!$B$2:$K$2337,8,0)</f>
        <v>No</v>
      </c>
      <c r="J1732" t="str">
        <f>VLOOKUP(A1732,'Medical Examinations'!$B$2:$K$2337,9,0)</f>
        <v>Obesity</v>
      </c>
      <c r="K1732" t="str">
        <f>VLOOKUP(A1732,'Medical Examinations'!$B$2:$K$2337,10,0)</f>
        <v>Normal</v>
      </c>
      <c r="L1732" s="14" t="e">
        <f>VLOOKUP(A1732,'Hospitalisation Details'!B1732:L4077,10,0)</f>
        <v>#N/A</v>
      </c>
      <c r="M1732">
        <f>VLOOKUP(A1732,'Hospitalisation Details'!$B$2:$L$2347,6,0)</f>
        <v>5246.05</v>
      </c>
      <c r="N1732" t="str">
        <f>VLOOKUP(A1732,'Hospitalisation Details'!$B$2:$L$2347,7,0)</f>
        <v>tier - 2</v>
      </c>
      <c r="O1732" t="str">
        <f>VLOOKUP(A1732,'Hospitalisation Details'!$B$2:$L$2347,8,0)</f>
        <v>tier - 3</v>
      </c>
      <c r="P1732" t="str">
        <f>VLOOKUP(A1732,'Hospitalisation Details'!$B$2:$L$2347,9,0)</f>
        <v>R1011</v>
      </c>
      <c r="Q1732">
        <f>VLOOKUP(A1732,'Hospitalisation Details'!$B$2:$L$2347,11,0)</f>
        <v>35</v>
      </c>
    </row>
    <row r="1733" spans="1:17" ht="15.6" x14ac:dyDescent="0.3">
      <c r="A1733" s="1" t="s">
        <v>639</v>
      </c>
      <c r="B1733" t="str">
        <f>VLOOKUP(A1733,'Customer Names'!$A$2:$E$2336,5,)</f>
        <v xml:space="preserve">  Kate</v>
      </c>
      <c r="C1733">
        <f>VLOOKUP(A1733,'Medical Examinations'!$B$2:$K$2337,2,)</f>
        <v>34.21</v>
      </c>
      <c r="D1733">
        <f>VLOOKUP(A1733,'Medical Examinations'!$B$2:$K$2337,3,0)</f>
        <v>4.54</v>
      </c>
      <c r="E1733" t="str">
        <f>VLOOKUP(A1733,'Medical Examinations'!$B$2:$K$2336,4,0)</f>
        <v>No</v>
      </c>
      <c r="F1733" t="str">
        <f>VLOOKUP(A1733,'Medical Examinations'!$B$2:$K$2337,5,0)</f>
        <v>No</v>
      </c>
      <c r="G1733" t="str">
        <f>VLOOKUP(A1733,'Medical Examinations'!$B$2:$K$2337,6,0)</f>
        <v>No</v>
      </c>
      <c r="H1733">
        <f>VLOOKUP(A1733,'Medical Examinations'!$B$2:$K$2337,7,0)</f>
        <v>1</v>
      </c>
      <c r="I1733" t="str">
        <f>VLOOKUP(A1733,'Medical Examinations'!$B$2:$K$2337,8,0)</f>
        <v>No</v>
      </c>
      <c r="J1733" t="str">
        <f>VLOOKUP(A1733,'Medical Examinations'!$B$2:$K$2337,9,0)</f>
        <v>Obesity</v>
      </c>
      <c r="K1733" t="str">
        <f>VLOOKUP(A1733,'Medical Examinations'!$B$2:$K$2337,10,0)</f>
        <v>Normal</v>
      </c>
      <c r="L1733" s="14" t="e">
        <f>VLOOKUP(A1733,'Hospitalisation Details'!B1733:L4078,10,0)</f>
        <v>#N/A</v>
      </c>
      <c r="M1733">
        <f>VLOOKUP(A1733,'Hospitalisation Details'!$B$2:$L$2347,6,0)</f>
        <v>5245.23</v>
      </c>
      <c r="N1733" t="str">
        <f>VLOOKUP(A1733,'Hospitalisation Details'!$B$2:$L$2347,7,0)</f>
        <v>tier - 2</v>
      </c>
      <c r="O1733" t="str">
        <f>VLOOKUP(A1733,'Hospitalisation Details'!$B$2:$L$2347,8,0)</f>
        <v>tier - 2</v>
      </c>
      <c r="P1733" t="str">
        <f>VLOOKUP(A1733,'Hospitalisation Details'!$B$2:$L$2347,9,0)</f>
        <v>R1013</v>
      </c>
      <c r="Q1733">
        <f>VLOOKUP(A1733,'Hospitalisation Details'!$B$2:$L$2347,11,0)</f>
        <v>35</v>
      </c>
    </row>
    <row r="1734" spans="1:17" ht="15.6" x14ac:dyDescent="0.3">
      <c r="A1734" s="1" t="s">
        <v>638</v>
      </c>
      <c r="B1734" t="str">
        <f>VLOOKUP(A1734,'Customer Names'!$A$2:$E$2336,5,)</f>
        <v xml:space="preserve">  Kristina</v>
      </c>
      <c r="C1734">
        <f>VLOOKUP(A1734,'Medical Examinations'!$B$2:$K$2337,2,)</f>
        <v>31</v>
      </c>
      <c r="D1734">
        <f>VLOOKUP(A1734,'Medical Examinations'!$B$2:$K$2337,3,0)</f>
        <v>5.38</v>
      </c>
      <c r="E1734" t="str">
        <f>VLOOKUP(A1734,'Medical Examinations'!$B$2:$K$2336,4,0)</f>
        <v>No</v>
      </c>
      <c r="F1734" t="str">
        <f>VLOOKUP(A1734,'Medical Examinations'!$B$2:$K$2337,5,0)</f>
        <v>No</v>
      </c>
      <c r="G1734" t="str">
        <f>VLOOKUP(A1734,'Medical Examinations'!$B$2:$K$2337,6,0)</f>
        <v>No</v>
      </c>
      <c r="H1734">
        <f>VLOOKUP(A1734,'Medical Examinations'!$B$2:$K$2337,7,0)</f>
        <v>1</v>
      </c>
      <c r="I1734" t="str">
        <f>VLOOKUP(A1734,'Medical Examinations'!$B$2:$K$2337,8,0)</f>
        <v>No</v>
      </c>
      <c r="J1734" t="str">
        <f>VLOOKUP(A1734,'Medical Examinations'!$B$2:$K$2337,9,0)</f>
        <v>Obesity</v>
      </c>
      <c r="K1734" t="str">
        <f>VLOOKUP(A1734,'Medical Examinations'!$B$2:$K$2337,10,0)</f>
        <v>Normal</v>
      </c>
      <c r="L1734" s="14" t="e">
        <f>VLOOKUP(A1734,'Hospitalisation Details'!B1734:L4079,10,0)</f>
        <v>#N/A</v>
      </c>
      <c r="M1734">
        <f>VLOOKUP(A1734,'Hospitalisation Details'!$B$2:$L$2347,6,0)</f>
        <v>5240.7700000000004</v>
      </c>
      <c r="N1734" t="str">
        <f>VLOOKUP(A1734,'Hospitalisation Details'!$B$2:$L$2347,7,0)</f>
        <v>tier - 2</v>
      </c>
      <c r="O1734" t="str">
        <f>VLOOKUP(A1734,'Hospitalisation Details'!$B$2:$L$2347,8,0)</f>
        <v>tier - 2</v>
      </c>
      <c r="P1734" t="str">
        <f>VLOOKUP(A1734,'Hospitalisation Details'!$B$2:$L$2347,9,0)</f>
        <v>R1011</v>
      </c>
      <c r="Q1734">
        <f>VLOOKUP(A1734,'Hospitalisation Details'!$B$2:$L$2347,11,0)</f>
        <v>35</v>
      </c>
    </row>
    <row r="1735" spans="1:17" ht="15.6" x14ac:dyDescent="0.3">
      <c r="A1735" s="1" t="s">
        <v>637</v>
      </c>
      <c r="B1735" t="str">
        <f>VLOOKUP(A1735,'Customer Names'!$A$2:$E$2336,5,)</f>
        <v xml:space="preserve">  Flo</v>
      </c>
      <c r="C1735">
        <f>VLOOKUP(A1735,'Medical Examinations'!$B$2:$K$2337,2,)</f>
        <v>26.125</v>
      </c>
      <c r="D1735">
        <f>VLOOKUP(A1735,'Medical Examinations'!$B$2:$K$2337,3,0)</f>
        <v>5.55</v>
      </c>
      <c r="E1735" t="str">
        <f>VLOOKUP(A1735,'Medical Examinations'!$B$2:$K$2336,4,0)</f>
        <v>No</v>
      </c>
      <c r="F1735" t="str">
        <f>VLOOKUP(A1735,'Medical Examinations'!$B$2:$K$2337,5,0)</f>
        <v>No</v>
      </c>
      <c r="G1735" t="str">
        <f>VLOOKUP(A1735,'Medical Examinations'!$B$2:$K$2337,6,0)</f>
        <v>No</v>
      </c>
      <c r="H1735">
        <f>VLOOKUP(A1735,'Medical Examinations'!$B$2:$K$2337,7,0)</f>
        <v>1</v>
      </c>
      <c r="I1735" t="str">
        <f>VLOOKUP(A1735,'Medical Examinations'!$B$2:$K$2337,8,0)</f>
        <v>No</v>
      </c>
      <c r="J1735" t="str">
        <f>VLOOKUP(A1735,'Medical Examinations'!$B$2:$K$2337,9,0)</f>
        <v>Overweight</v>
      </c>
      <c r="K1735" t="str">
        <f>VLOOKUP(A1735,'Medical Examinations'!$B$2:$K$2337,10,0)</f>
        <v>Normal</v>
      </c>
      <c r="L1735" s="14" t="e">
        <f>VLOOKUP(A1735,'Hospitalisation Details'!B1735:L4080,10,0)</f>
        <v>#N/A</v>
      </c>
      <c r="M1735">
        <f>VLOOKUP(A1735,'Hospitalisation Details'!$B$2:$L$2347,6,0)</f>
        <v>5227.99</v>
      </c>
      <c r="N1735" t="str">
        <f>VLOOKUP(A1735,'Hospitalisation Details'!$B$2:$L$2347,7,0)</f>
        <v>tier - 2</v>
      </c>
      <c r="O1735" t="str">
        <f>VLOOKUP(A1735,'Hospitalisation Details'!$B$2:$L$2347,8,0)</f>
        <v>tier - 1</v>
      </c>
      <c r="P1735" t="str">
        <f>VLOOKUP(A1735,'Hospitalisation Details'!$B$2:$L$2347,9,0)</f>
        <v>R1024</v>
      </c>
      <c r="Q1735">
        <f>VLOOKUP(A1735,'Hospitalisation Details'!$B$2:$L$2347,11,0)</f>
        <v>35</v>
      </c>
    </row>
    <row r="1736" spans="1:17" ht="15.6" x14ac:dyDescent="0.3">
      <c r="A1736" s="1" t="s">
        <v>636</v>
      </c>
      <c r="B1736" t="str">
        <f>VLOOKUP(A1736,'Customer Names'!$A$2:$E$2336,5,)</f>
        <v xml:space="preserve">  Sarah P</v>
      </c>
      <c r="C1736">
        <f>VLOOKUP(A1736,'Medical Examinations'!$B$2:$K$2337,2,)</f>
        <v>30.13</v>
      </c>
      <c r="D1736">
        <f>VLOOKUP(A1736,'Medical Examinations'!$B$2:$K$2337,3,0)</f>
        <v>4.03</v>
      </c>
      <c r="E1736" t="str">
        <f>VLOOKUP(A1736,'Medical Examinations'!$B$2:$K$2336,4,0)</f>
        <v>Yes</v>
      </c>
      <c r="F1736" t="str">
        <f>VLOOKUP(A1736,'Medical Examinations'!$B$2:$K$2337,5,0)</f>
        <v>No</v>
      </c>
      <c r="G1736" t="str">
        <f>VLOOKUP(A1736,'Medical Examinations'!$B$2:$K$2337,6,0)</f>
        <v>No</v>
      </c>
      <c r="H1736">
        <f>VLOOKUP(A1736,'Medical Examinations'!$B$2:$K$2337,7,0)</f>
        <v>1</v>
      </c>
      <c r="I1736" t="str">
        <f>VLOOKUP(A1736,'Medical Examinations'!$B$2:$K$2337,8,0)</f>
        <v>No</v>
      </c>
      <c r="J1736" t="str">
        <f>VLOOKUP(A1736,'Medical Examinations'!$B$2:$K$2337,9,0)</f>
        <v>Obesity</v>
      </c>
      <c r="K1736" t="str">
        <f>VLOOKUP(A1736,'Medical Examinations'!$B$2:$K$2337,10,0)</f>
        <v>Normal</v>
      </c>
      <c r="L1736" s="14" t="e">
        <f>VLOOKUP(A1736,'Hospitalisation Details'!B1736:L4081,10,0)</f>
        <v>#N/A</v>
      </c>
      <c r="M1736">
        <f>VLOOKUP(A1736,'Hospitalisation Details'!$B$2:$L$2347,6,0)</f>
        <v>5216.4799999999996</v>
      </c>
      <c r="N1736" t="str">
        <f>VLOOKUP(A1736,'Hospitalisation Details'!$B$2:$L$2347,7,0)</f>
        <v>tier - 2</v>
      </c>
      <c r="O1736" t="str">
        <f>VLOOKUP(A1736,'Hospitalisation Details'!$B$2:$L$2347,8,0)</f>
        <v>tier - 2</v>
      </c>
      <c r="P1736" t="str">
        <f>VLOOKUP(A1736,'Hospitalisation Details'!$B$2:$L$2347,9,0)</f>
        <v>R1025</v>
      </c>
      <c r="Q1736">
        <f>VLOOKUP(A1736,'Hospitalisation Details'!$B$2:$L$2347,11,0)</f>
        <v>28</v>
      </c>
    </row>
    <row r="1737" spans="1:17" ht="15.6" x14ac:dyDescent="0.3">
      <c r="A1737" s="1" t="s">
        <v>635</v>
      </c>
      <c r="B1737" t="str">
        <f>VLOOKUP(A1737,'Customer Names'!$A$2:$E$2336,5,)</f>
        <v xml:space="preserve">  Anabel</v>
      </c>
      <c r="C1737">
        <f>VLOOKUP(A1737,'Medical Examinations'!$B$2:$K$2337,2,)</f>
        <v>34.19</v>
      </c>
      <c r="D1737">
        <f>VLOOKUP(A1737,'Medical Examinations'!$B$2:$K$2337,3,0)</f>
        <v>4.1900000000000004</v>
      </c>
      <c r="E1737" t="str">
        <f>VLOOKUP(A1737,'Medical Examinations'!$B$2:$K$2336,4,0)</f>
        <v>No</v>
      </c>
      <c r="F1737" t="str">
        <f>VLOOKUP(A1737,'Medical Examinations'!$B$2:$K$2337,5,0)</f>
        <v>No</v>
      </c>
      <c r="G1737" t="str">
        <f>VLOOKUP(A1737,'Medical Examinations'!$B$2:$K$2337,6,0)</f>
        <v>No</v>
      </c>
      <c r="H1737">
        <f>VLOOKUP(A1737,'Medical Examinations'!$B$2:$K$2337,7,0)</f>
        <v>0</v>
      </c>
      <c r="I1737" t="str">
        <f>VLOOKUP(A1737,'Medical Examinations'!$B$2:$K$2337,8,0)</f>
        <v>No</v>
      </c>
      <c r="J1737" t="str">
        <f>VLOOKUP(A1737,'Medical Examinations'!$B$2:$K$2337,9,0)</f>
        <v>Obesity</v>
      </c>
      <c r="K1737" t="str">
        <f>VLOOKUP(A1737,'Medical Examinations'!$B$2:$K$2337,10,0)</f>
        <v>Normal</v>
      </c>
      <c r="L1737" s="14" t="e">
        <f>VLOOKUP(A1737,'Hospitalisation Details'!B1737:L4082,10,0)</f>
        <v>#N/A</v>
      </c>
      <c r="M1737">
        <f>VLOOKUP(A1737,'Hospitalisation Details'!$B$2:$L$2347,6,0)</f>
        <v>5213.22</v>
      </c>
      <c r="N1737" t="str">
        <f>VLOOKUP(A1737,'Hospitalisation Details'!$B$2:$L$2347,7,0)</f>
        <v>tier - 2</v>
      </c>
      <c r="O1737" t="str">
        <f>VLOOKUP(A1737,'Hospitalisation Details'!$B$2:$L$2347,8,0)</f>
        <v>tier - 1</v>
      </c>
      <c r="P1737" t="str">
        <f>VLOOKUP(A1737,'Hospitalisation Details'!$B$2:$L$2347,9,0)</f>
        <v>R1012</v>
      </c>
      <c r="Q1737">
        <f>VLOOKUP(A1737,'Hospitalisation Details'!$B$2:$L$2347,11,0)</f>
        <v>23</v>
      </c>
    </row>
    <row r="1738" spans="1:17" ht="15.6" x14ac:dyDescent="0.3">
      <c r="A1738" s="1" t="s">
        <v>634</v>
      </c>
      <c r="B1738" t="str">
        <f>VLOOKUP(A1738,'Customer Names'!$A$2:$E$2336,5,)</f>
        <v xml:space="preserve">  Ian</v>
      </c>
      <c r="C1738">
        <f>VLOOKUP(A1738,'Medical Examinations'!$B$2:$K$2337,2,)</f>
        <v>22.515000000000001</v>
      </c>
      <c r="D1738">
        <f>VLOOKUP(A1738,'Medical Examinations'!$B$2:$K$2337,3,0)</f>
        <v>4.37</v>
      </c>
      <c r="E1738" t="str">
        <f>VLOOKUP(A1738,'Medical Examinations'!$B$2:$K$2336,4,0)</f>
        <v>No</v>
      </c>
      <c r="F1738" t="str">
        <f>VLOOKUP(A1738,'Medical Examinations'!$B$2:$K$2337,5,0)</f>
        <v>No</v>
      </c>
      <c r="G1738" t="str">
        <f>VLOOKUP(A1738,'Medical Examinations'!$B$2:$K$2337,6,0)</f>
        <v>Yes</v>
      </c>
      <c r="H1738">
        <f>VLOOKUP(A1738,'Medical Examinations'!$B$2:$K$2337,7,0)</f>
        <v>1</v>
      </c>
      <c r="I1738" t="str">
        <f>VLOOKUP(A1738,'Medical Examinations'!$B$2:$K$2337,8,0)</f>
        <v>No</v>
      </c>
      <c r="J1738" t="str">
        <f>VLOOKUP(A1738,'Medical Examinations'!$B$2:$K$2337,9,0)</f>
        <v>Normal Weight</v>
      </c>
      <c r="K1738" t="str">
        <f>VLOOKUP(A1738,'Medical Examinations'!$B$2:$K$2337,10,0)</f>
        <v>Normal</v>
      </c>
      <c r="L1738" s="14" t="e">
        <f>VLOOKUP(A1738,'Hospitalisation Details'!B1738:L4083,10,0)</f>
        <v>#N/A</v>
      </c>
      <c r="M1738">
        <f>VLOOKUP(A1738,'Hospitalisation Details'!$B$2:$L$2347,6,0)</f>
        <v>5209.58</v>
      </c>
      <c r="N1738" t="str">
        <f>VLOOKUP(A1738,'Hospitalisation Details'!$B$2:$L$2347,7,0)</f>
        <v>tier - 3</v>
      </c>
      <c r="O1738" t="str">
        <f>VLOOKUP(A1738,'Hospitalisation Details'!$B$2:$L$2347,8,0)</f>
        <v>tier - 3</v>
      </c>
      <c r="P1738" t="str">
        <f>VLOOKUP(A1738,'Hospitalisation Details'!$B$2:$L$2347,9,0)</f>
        <v>R1017</v>
      </c>
      <c r="Q1738">
        <f>VLOOKUP(A1738,'Hospitalisation Details'!$B$2:$L$2347,11,0)</f>
        <v>29</v>
      </c>
    </row>
    <row r="1739" spans="1:17" ht="15.6" x14ac:dyDescent="0.3">
      <c r="A1739" s="1" t="s">
        <v>633</v>
      </c>
      <c r="B1739" t="str">
        <f>VLOOKUP(A1739,'Customer Names'!$A$2:$E$2336,5,)</f>
        <v xml:space="preserve">  Alex</v>
      </c>
      <c r="C1739">
        <f>VLOOKUP(A1739,'Medical Examinations'!$B$2:$K$2337,2,)</f>
        <v>18.239999999999998</v>
      </c>
      <c r="D1739">
        <f>VLOOKUP(A1739,'Medical Examinations'!$B$2:$K$2337,3,0)</f>
        <v>5.31</v>
      </c>
      <c r="E1739" t="str">
        <f>VLOOKUP(A1739,'Medical Examinations'!$B$2:$K$2336,4,0)</f>
        <v>Yes</v>
      </c>
      <c r="F1739" t="str">
        <f>VLOOKUP(A1739,'Medical Examinations'!$B$2:$K$2337,5,0)</f>
        <v>No</v>
      </c>
      <c r="G1739" t="str">
        <f>VLOOKUP(A1739,'Medical Examinations'!$B$2:$K$2337,6,0)</f>
        <v>Yes</v>
      </c>
      <c r="H1739">
        <f>VLOOKUP(A1739,'Medical Examinations'!$B$2:$K$2337,7,0)</f>
        <v>1</v>
      </c>
      <c r="I1739" t="str">
        <f>VLOOKUP(A1739,'Medical Examinations'!$B$2:$K$2337,8,0)</f>
        <v>No</v>
      </c>
      <c r="J1739" t="str">
        <f>VLOOKUP(A1739,'Medical Examinations'!$B$2:$K$2337,9,0)</f>
        <v>Underweight</v>
      </c>
      <c r="K1739" t="str">
        <f>VLOOKUP(A1739,'Medical Examinations'!$B$2:$K$2337,10,0)</f>
        <v>Normal</v>
      </c>
      <c r="L1739" s="14" t="e">
        <f>VLOOKUP(A1739,'Hospitalisation Details'!B1739:L4084,10,0)</f>
        <v>#N/A</v>
      </c>
      <c r="M1739">
        <f>VLOOKUP(A1739,'Hospitalisation Details'!$B$2:$L$2347,6,0)</f>
        <v>5207.97</v>
      </c>
      <c r="N1739" t="str">
        <f>VLOOKUP(A1739,'Hospitalisation Details'!$B$2:$L$2347,7,0)</f>
        <v>tier - 2</v>
      </c>
      <c r="O1739" t="str">
        <f>VLOOKUP(A1739,'Hospitalisation Details'!$B$2:$L$2347,8,0)</f>
        <v>tier - 2</v>
      </c>
      <c r="P1739" t="str">
        <f>VLOOKUP(A1739,'Hospitalisation Details'!$B$2:$L$2347,9,0)</f>
        <v>R1012</v>
      </c>
      <c r="Q1739">
        <f>VLOOKUP(A1739,'Hospitalisation Details'!$B$2:$L$2347,11,0)</f>
        <v>39</v>
      </c>
    </row>
    <row r="1740" spans="1:17" ht="15.6" x14ac:dyDescent="0.3">
      <c r="A1740" s="1" t="s">
        <v>631</v>
      </c>
      <c r="B1740" t="str">
        <f>VLOOKUP(A1740,'Customer Names'!$A$2:$E$2336,5,)</f>
        <v xml:space="preserve">  Richard J</v>
      </c>
      <c r="C1740">
        <f>VLOOKUP(A1740,'Medical Examinations'!$B$2:$K$2337,2,)</f>
        <v>37.28</v>
      </c>
      <c r="D1740">
        <f>VLOOKUP(A1740,'Medical Examinations'!$B$2:$K$2337,3,0)</f>
        <v>4.66</v>
      </c>
      <c r="E1740" t="str">
        <f>VLOOKUP(A1740,'Medical Examinations'!$B$2:$K$2336,4,0)</f>
        <v>No</v>
      </c>
      <c r="F1740" t="str">
        <f>VLOOKUP(A1740,'Medical Examinations'!$B$2:$K$2337,5,0)</f>
        <v>yes</v>
      </c>
      <c r="G1740" t="str">
        <f>VLOOKUP(A1740,'Medical Examinations'!$B$2:$K$2337,6,0)</f>
        <v>No</v>
      </c>
      <c r="H1740">
        <f>VLOOKUP(A1740,'Medical Examinations'!$B$2:$K$2337,7,0)</f>
        <v>1</v>
      </c>
      <c r="I1740" t="str">
        <f>VLOOKUP(A1740,'Medical Examinations'!$B$2:$K$2337,8,0)</f>
        <v>No</v>
      </c>
      <c r="J1740" t="str">
        <f>VLOOKUP(A1740,'Medical Examinations'!$B$2:$K$2337,9,0)</f>
        <v>Obesity</v>
      </c>
      <c r="K1740" t="str">
        <f>VLOOKUP(A1740,'Medical Examinations'!$B$2:$K$2337,10,0)</f>
        <v>Normal</v>
      </c>
      <c r="L1740" s="14" t="e">
        <f>VLOOKUP(A1740,'Hospitalisation Details'!B1740:L4085,10,0)</f>
        <v>#N/A</v>
      </c>
      <c r="M1740">
        <f>VLOOKUP(A1740,'Hospitalisation Details'!$B$2:$L$2347,6,0)</f>
        <v>5198.6899999999996</v>
      </c>
      <c r="N1740" t="str">
        <f>VLOOKUP(A1740,'Hospitalisation Details'!$B$2:$L$2347,7,0)</f>
        <v>tier - 2</v>
      </c>
      <c r="O1740" t="str">
        <f>VLOOKUP(A1740,'Hospitalisation Details'!$B$2:$L$2347,8,0)</f>
        <v>tier - 2</v>
      </c>
      <c r="P1740" t="str">
        <f>VLOOKUP(A1740,'Hospitalisation Details'!$B$2:$L$2347,9,0)</f>
        <v>R1022</v>
      </c>
      <c r="Q1740">
        <f>VLOOKUP(A1740,'Hospitalisation Details'!$B$2:$L$2347,11,0)</f>
        <v>19</v>
      </c>
    </row>
    <row r="1741" spans="1:17" ht="15.6" x14ac:dyDescent="0.3">
      <c r="A1741" s="1" t="s">
        <v>630</v>
      </c>
      <c r="B1741" t="str">
        <f>VLOOKUP(A1741,'Customer Names'!$A$2:$E$2336,5,)</f>
        <v xml:space="preserve">  Jacqueline N</v>
      </c>
      <c r="C1741">
        <f>VLOOKUP(A1741,'Medical Examinations'!$B$2:$K$2337,2,)</f>
        <v>18.2</v>
      </c>
      <c r="D1741">
        <f>VLOOKUP(A1741,'Medical Examinations'!$B$2:$K$2337,3,0)</f>
        <v>6.19</v>
      </c>
      <c r="E1741" t="str">
        <f>VLOOKUP(A1741,'Medical Examinations'!$B$2:$K$2336,4,0)</f>
        <v>No</v>
      </c>
      <c r="F1741" t="str">
        <f>VLOOKUP(A1741,'Medical Examinations'!$B$2:$K$2337,5,0)</f>
        <v>No</v>
      </c>
      <c r="G1741" t="str">
        <f>VLOOKUP(A1741,'Medical Examinations'!$B$2:$K$2337,6,0)</f>
        <v>Yes</v>
      </c>
      <c r="H1741">
        <f>VLOOKUP(A1741,'Medical Examinations'!$B$2:$K$2337,7,0)</f>
        <v>1</v>
      </c>
      <c r="I1741" t="str">
        <f>VLOOKUP(A1741,'Medical Examinations'!$B$2:$K$2337,8,0)</f>
        <v>No</v>
      </c>
      <c r="J1741" t="str">
        <f>VLOOKUP(A1741,'Medical Examinations'!$B$2:$K$2337,9,0)</f>
        <v>Underweight</v>
      </c>
      <c r="K1741" t="str">
        <f>VLOOKUP(A1741,'Medical Examinations'!$B$2:$K$2337,10,0)</f>
        <v>Prediabetes</v>
      </c>
      <c r="L1741" s="14" t="e">
        <f>VLOOKUP(A1741,'Hospitalisation Details'!B1741:L4086,10,0)</f>
        <v>#N/A</v>
      </c>
      <c r="M1741">
        <f>VLOOKUP(A1741,'Hospitalisation Details'!$B$2:$L$2347,6,0)</f>
        <v>5195.58</v>
      </c>
      <c r="N1741" t="str">
        <f>VLOOKUP(A1741,'Hospitalisation Details'!$B$2:$L$2347,7,0)</f>
        <v>tier - 2</v>
      </c>
      <c r="O1741" t="str">
        <f>VLOOKUP(A1741,'Hospitalisation Details'!$B$2:$L$2347,8,0)</f>
        <v>tier - 2</v>
      </c>
      <c r="P1741" t="str">
        <f>VLOOKUP(A1741,'Hospitalisation Details'!$B$2:$L$2347,9,0)</f>
        <v>R1013</v>
      </c>
      <c r="Q1741">
        <f>VLOOKUP(A1741,'Hospitalisation Details'!$B$2:$L$2347,11,0)</f>
        <v>43</v>
      </c>
    </row>
    <row r="1742" spans="1:17" ht="15.6" x14ac:dyDescent="0.3">
      <c r="A1742" s="1" t="s">
        <v>629</v>
      </c>
      <c r="B1742" t="str">
        <f>VLOOKUP(A1742,'Customer Names'!$A$2:$E$2336,5,)</f>
        <v xml:space="preserve">  Cindy</v>
      </c>
      <c r="C1742">
        <f>VLOOKUP(A1742,'Medical Examinations'!$B$2:$K$2337,2,)</f>
        <v>20.53</v>
      </c>
      <c r="D1742">
        <f>VLOOKUP(A1742,'Medical Examinations'!$B$2:$K$2337,3,0)</f>
        <v>4.8600000000000003</v>
      </c>
      <c r="E1742" t="str">
        <f>VLOOKUP(A1742,'Medical Examinations'!$B$2:$K$2336,4,0)</f>
        <v>No</v>
      </c>
      <c r="F1742" t="str">
        <f>VLOOKUP(A1742,'Medical Examinations'!$B$2:$K$2337,5,0)</f>
        <v>No</v>
      </c>
      <c r="G1742" t="str">
        <f>VLOOKUP(A1742,'Medical Examinations'!$B$2:$K$2337,6,0)</f>
        <v>No</v>
      </c>
      <c r="H1742">
        <f>VLOOKUP(A1742,'Medical Examinations'!$B$2:$K$2337,7,0)</f>
        <v>1</v>
      </c>
      <c r="I1742" t="str">
        <f>VLOOKUP(A1742,'Medical Examinations'!$B$2:$K$2337,8,0)</f>
        <v>No</v>
      </c>
      <c r="J1742" t="str">
        <f>VLOOKUP(A1742,'Medical Examinations'!$B$2:$K$2337,9,0)</f>
        <v>Normal Weight</v>
      </c>
      <c r="K1742" t="str">
        <f>VLOOKUP(A1742,'Medical Examinations'!$B$2:$K$2337,10,0)</f>
        <v>Normal</v>
      </c>
      <c r="L1742" s="14" t="e">
        <f>VLOOKUP(A1742,'Hospitalisation Details'!B1742:L4087,10,0)</f>
        <v>#N/A</v>
      </c>
      <c r="M1742">
        <f>VLOOKUP(A1742,'Hospitalisation Details'!$B$2:$L$2347,6,0)</f>
        <v>5177.12</v>
      </c>
      <c r="N1742" t="str">
        <f>VLOOKUP(A1742,'Hospitalisation Details'!$B$2:$L$2347,7,0)</f>
        <v>tier - 2</v>
      </c>
      <c r="O1742" t="str">
        <f>VLOOKUP(A1742,'Hospitalisation Details'!$B$2:$L$2347,8,0)</f>
        <v>tier - 1</v>
      </c>
      <c r="P1742" t="str">
        <f>VLOOKUP(A1742,'Hospitalisation Details'!$B$2:$L$2347,9,0)</f>
        <v>R1013</v>
      </c>
      <c r="Q1742">
        <f>VLOOKUP(A1742,'Hospitalisation Details'!$B$2:$L$2347,11,0)</f>
        <v>38</v>
      </c>
    </row>
    <row r="1743" spans="1:17" ht="15.6" x14ac:dyDescent="0.3">
      <c r="A1743" s="1" t="s">
        <v>628</v>
      </c>
      <c r="B1743" t="str">
        <f>VLOOKUP(A1743,'Customer Names'!$A$2:$E$2336,5,)</f>
        <v xml:space="preserve">  Marcia</v>
      </c>
      <c r="C1743">
        <f>VLOOKUP(A1743,'Medical Examinations'!$B$2:$K$2337,2,)</f>
        <v>23.79</v>
      </c>
      <c r="D1743">
        <f>VLOOKUP(A1743,'Medical Examinations'!$B$2:$K$2337,3,0)</f>
        <v>4.74</v>
      </c>
      <c r="E1743" t="str">
        <f>VLOOKUP(A1743,'Medical Examinations'!$B$2:$K$2336,4,0)</f>
        <v>No</v>
      </c>
      <c r="F1743" t="str">
        <f>VLOOKUP(A1743,'Medical Examinations'!$B$2:$K$2337,5,0)</f>
        <v>No</v>
      </c>
      <c r="G1743" t="str">
        <f>VLOOKUP(A1743,'Medical Examinations'!$B$2:$K$2337,6,0)</f>
        <v>No</v>
      </c>
      <c r="H1743">
        <f>VLOOKUP(A1743,'Medical Examinations'!$B$2:$K$2337,7,0)</f>
        <v>0</v>
      </c>
      <c r="I1743" t="str">
        <f>VLOOKUP(A1743,'Medical Examinations'!$B$2:$K$2337,8,0)</f>
        <v>No</v>
      </c>
      <c r="J1743" t="str">
        <f>VLOOKUP(A1743,'Medical Examinations'!$B$2:$K$2337,9,0)</f>
        <v>Normal Weight</v>
      </c>
      <c r="K1743" t="str">
        <f>VLOOKUP(A1743,'Medical Examinations'!$B$2:$K$2337,10,0)</f>
        <v>Normal</v>
      </c>
      <c r="L1743" s="14" t="e">
        <f>VLOOKUP(A1743,'Hospitalisation Details'!B1743:L4088,10,0)</f>
        <v>#N/A</v>
      </c>
      <c r="M1743">
        <f>VLOOKUP(A1743,'Hospitalisation Details'!$B$2:$L$2347,6,0)</f>
        <v>5166.96</v>
      </c>
      <c r="N1743" t="str">
        <f>VLOOKUP(A1743,'Hospitalisation Details'!$B$2:$L$2347,7,0)</f>
        <v>tier - 2</v>
      </c>
      <c r="O1743" t="str">
        <f>VLOOKUP(A1743,'Hospitalisation Details'!$B$2:$L$2347,8,0)</f>
        <v>tier - 2</v>
      </c>
      <c r="P1743" t="str">
        <f>VLOOKUP(A1743,'Hospitalisation Details'!$B$2:$L$2347,9,0)</f>
        <v>R1012</v>
      </c>
      <c r="Q1743">
        <f>VLOOKUP(A1743,'Hospitalisation Details'!$B$2:$L$2347,11,0)</f>
        <v>31</v>
      </c>
    </row>
    <row r="1744" spans="1:17" ht="15.6" x14ac:dyDescent="0.3">
      <c r="A1744" s="1" t="s">
        <v>627</v>
      </c>
      <c r="B1744" t="str">
        <f>VLOOKUP(A1744,'Customer Names'!$A$2:$E$2336,5,)</f>
        <v xml:space="preserve">  Samantha R</v>
      </c>
      <c r="C1744">
        <f>VLOOKUP(A1744,'Medical Examinations'!$B$2:$K$2337,2,)</f>
        <v>29.8</v>
      </c>
      <c r="D1744">
        <f>VLOOKUP(A1744,'Medical Examinations'!$B$2:$K$2337,3,0)</f>
        <v>6.03</v>
      </c>
      <c r="E1744" t="str">
        <f>VLOOKUP(A1744,'Medical Examinations'!$B$2:$K$2336,4,0)</f>
        <v>No</v>
      </c>
      <c r="F1744" t="str">
        <f>VLOOKUP(A1744,'Medical Examinations'!$B$2:$K$2337,5,0)</f>
        <v>No</v>
      </c>
      <c r="G1744" t="str">
        <f>VLOOKUP(A1744,'Medical Examinations'!$B$2:$K$2337,6,0)</f>
        <v>No</v>
      </c>
      <c r="H1744">
        <f>VLOOKUP(A1744,'Medical Examinations'!$B$2:$K$2337,7,0)</f>
        <v>0</v>
      </c>
      <c r="I1744" t="str">
        <f>VLOOKUP(A1744,'Medical Examinations'!$B$2:$K$2337,8,0)</f>
        <v>No</v>
      </c>
      <c r="J1744" t="str">
        <f>VLOOKUP(A1744,'Medical Examinations'!$B$2:$K$2337,9,0)</f>
        <v>Overweight</v>
      </c>
      <c r="K1744" t="str">
        <f>VLOOKUP(A1744,'Medical Examinations'!$B$2:$K$2337,10,0)</f>
        <v>Prediabetes</v>
      </c>
      <c r="L1744" s="14" t="e">
        <f>VLOOKUP(A1744,'Hospitalisation Details'!B1744:L4089,10,0)</f>
        <v>#N/A</v>
      </c>
      <c r="M1744">
        <f>VLOOKUP(A1744,'Hospitalisation Details'!$B$2:$L$2347,6,0)</f>
        <v>5152.13</v>
      </c>
      <c r="N1744" t="str">
        <f>VLOOKUP(A1744,'Hospitalisation Details'!$B$2:$L$2347,7,0)</f>
        <v>tier - 2</v>
      </c>
      <c r="O1744" t="str">
        <f>VLOOKUP(A1744,'Hospitalisation Details'!$B$2:$L$2347,8,0)</f>
        <v>tier - 2</v>
      </c>
      <c r="P1744" t="str">
        <f>VLOOKUP(A1744,'Hospitalisation Details'!$B$2:$L$2347,9,0)</f>
        <v>R1011</v>
      </c>
      <c r="Q1744">
        <f>VLOOKUP(A1744,'Hospitalisation Details'!$B$2:$L$2347,11,0)</f>
        <v>32</v>
      </c>
    </row>
    <row r="1745" spans="1:17" ht="15.6" x14ac:dyDescent="0.3">
      <c r="A1745" s="1" t="s">
        <v>626</v>
      </c>
      <c r="B1745" t="str">
        <f>VLOOKUP(A1745,'Customer Names'!$A$2:$E$2336,5,)</f>
        <v xml:space="preserve">  Katie</v>
      </c>
      <c r="C1745">
        <f>VLOOKUP(A1745,'Medical Examinations'!$B$2:$K$2337,2,)</f>
        <v>31.54</v>
      </c>
      <c r="D1745">
        <f>VLOOKUP(A1745,'Medical Examinations'!$B$2:$K$2337,3,0)</f>
        <v>4.71</v>
      </c>
      <c r="E1745" t="str">
        <f>VLOOKUP(A1745,'Medical Examinations'!$B$2:$K$2336,4,0)</f>
        <v>No</v>
      </c>
      <c r="F1745" t="str">
        <f>VLOOKUP(A1745,'Medical Examinations'!$B$2:$K$2337,5,0)</f>
        <v>No</v>
      </c>
      <c r="G1745" t="str">
        <f>VLOOKUP(A1745,'Medical Examinations'!$B$2:$K$2337,6,0)</f>
        <v>No</v>
      </c>
      <c r="H1745">
        <f>VLOOKUP(A1745,'Medical Examinations'!$B$2:$K$2337,7,0)</f>
        <v>0</v>
      </c>
      <c r="I1745" t="str">
        <f>VLOOKUP(A1745,'Medical Examinations'!$B$2:$K$2337,8,0)</f>
        <v>No</v>
      </c>
      <c r="J1745" t="str">
        <f>VLOOKUP(A1745,'Medical Examinations'!$B$2:$K$2337,9,0)</f>
        <v>Obesity</v>
      </c>
      <c r="K1745" t="str">
        <f>VLOOKUP(A1745,'Medical Examinations'!$B$2:$K$2337,10,0)</f>
        <v>Normal</v>
      </c>
      <c r="L1745" s="14" t="e">
        <f>VLOOKUP(A1745,'Hospitalisation Details'!B1745:L4090,10,0)</f>
        <v>#N/A</v>
      </c>
      <c r="M1745">
        <f>VLOOKUP(A1745,'Hospitalisation Details'!$B$2:$L$2347,6,0)</f>
        <v>5148.55</v>
      </c>
      <c r="N1745" t="str">
        <f>VLOOKUP(A1745,'Hospitalisation Details'!$B$2:$L$2347,7,0)</f>
        <v>tier - 2</v>
      </c>
      <c r="O1745" t="str">
        <f>VLOOKUP(A1745,'Hospitalisation Details'!$B$2:$L$2347,8,0)</f>
        <v>tier - 2</v>
      </c>
      <c r="P1745" t="str">
        <f>VLOOKUP(A1745,'Hospitalisation Details'!$B$2:$L$2347,9,0)</f>
        <v>R1024</v>
      </c>
      <c r="Q1745">
        <f>VLOOKUP(A1745,'Hospitalisation Details'!$B$2:$L$2347,11,0)</f>
        <v>32</v>
      </c>
    </row>
    <row r="1746" spans="1:17" ht="15.6" x14ac:dyDescent="0.3">
      <c r="A1746" s="1" t="s">
        <v>625</v>
      </c>
      <c r="B1746" t="str">
        <f>VLOOKUP(A1746,'Customer Names'!$A$2:$E$2336,5,)</f>
        <v xml:space="preserve">  John P</v>
      </c>
      <c r="C1746">
        <f>VLOOKUP(A1746,'Medical Examinations'!$B$2:$K$2337,2,)</f>
        <v>20.82</v>
      </c>
      <c r="D1746">
        <f>VLOOKUP(A1746,'Medical Examinations'!$B$2:$K$2337,3,0)</f>
        <v>5.55</v>
      </c>
      <c r="E1746" t="str">
        <f>VLOOKUP(A1746,'Medical Examinations'!$B$2:$K$2336,4,0)</f>
        <v>No</v>
      </c>
      <c r="F1746" t="str">
        <f>VLOOKUP(A1746,'Medical Examinations'!$B$2:$K$2337,5,0)</f>
        <v>No</v>
      </c>
      <c r="G1746" t="str">
        <f>VLOOKUP(A1746,'Medical Examinations'!$B$2:$K$2337,6,0)</f>
        <v>No</v>
      </c>
      <c r="H1746">
        <f>VLOOKUP(A1746,'Medical Examinations'!$B$2:$K$2337,7,0)</f>
        <v>1</v>
      </c>
      <c r="I1746" t="str">
        <f>VLOOKUP(A1746,'Medical Examinations'!$B$2:$K$2337,8,0)</f>
        <v>No</v>
      </c>
      <c r="J1746" t="str">
        <f>VLOOKUP(A1746,'Medical Examinations'!$B$2:$K$2337,9,0)</f>
        <v>Normal Weight</v>
      </c>
      <c r="K1746" t="str">
        <f>VLOOKUP(A1746,'Medical Examinations'!$B$2:$K$2337,10,0)</f>
        <v>Normal</v>
      </c>
      <c r="L1746" s="14" t="e">
        <f>VLOOKUP(A1746,'Hospitalisation Details'!B1746:L4091,10,0)</f>
        <v>#N/A</v>
      </c>
      <c r="M1746">
        <f>VLOOKUP(A1746,'Hospitalisation Details'!$B$2:$L$2347,6,0)</f>
        <v>5144.18</v>
      </c>
      <c r="N1746" t="str">
        <f>VLOOKUP(A1746,'Hospitalisation Details'!$B$2:$L$2347,7,0)</f>
        <v>tier - 2</v>
      </c>
      <c r="O1746" t="str">
        <f>VLOOKUP(A1746,'Hospitalisation Details'!$B$2:$L$2347,8,0)</f>
        <v>tier - 1</v>
      </c>
      <c r="P1746" t="str">
        <f>VLOOKUP(A1746,'Hospitalisation Details'!$B$2:$L$2347,9,0)</f>
        <v>R1013</v>
      </c>
      <c r="Q1746">
        <f>VLOOKUP(A1746,'Hospitalisation Details'!$B$2:$L$2347,11,0)</f>
        <v>38</v>
      </c>
    </row>
    <row r="1747" spans="1:17" ht="15.6" x14ac:dyDescent="0.3">
      <c r="A1747" s="1" t="s">
        <v>624</v>
      </c>
      <c r="B1747" t="str">
        <f>VLOOKUP(A1747,'Customer Names'!$A$2:$E$2336,5,)</f>
        <v xml:space="preserve">  Rachel</v>
      </c>
      <c r="C1747">
        <f>VLOOKUP(A1747,'Medical Examinations'!$B$2:$K$2337,2,)</f>
        <v>38.83</v>
      </c>
      <c r="D1747">
        <f>VLOOKUP(A1747,'Medical Examinations'!$B$2:$K$2337,3,0)</f>
        <v>4.78</v>
      </c>
      <c r="E1747" t="str">
        <f>VLOOKUP(A1747,'Medical Examinations'!$B$2:$K$2336,4,0)</f>
        <v>No</v>
      </c>
      <c r="F1747" t="str">
        <f>VLOOKUP(A1747,'Medical Examinations'!$B$2:$K$2337,5,0)</f>
        <v>No</v>
      </c>
      <c r="G1747" t="str">
        <f>VLOOKUP(A1747,'Medical Examinations'!$B$2:$K$2337,6,0)</f>
        <v>Yes</v>
      </c>
      <c r="H1747">
        <f>VLOOKUP(A1747,'Medical Examinations'!$B$2:$K$2337,7,0)</f>
        <v>1</v>
      </c>
      <c r="I1747" t="str">
        <f>VLOOKUP(A1747,'Medical Examinations'!$B$2:$K$2337,8,0)</f>
        <v>No</v>
      </c>
      <c r="J1747" t="str">
        <f>VLOOKUP(A1747,'Medical Examinations'!$B$2:$K$2337,9,0)</f>
        <v>Obesity</v>
      </c>
      <c r="K1747" t="str">
        <f>VLOOKUP(A1747,'Medical Examinations'!$B$2:$K$2337,10,0)</f>
        <v>Normal</v>
      </c>
      <c r="L1747" s="14" t="e">
        <f>VLOOKUP(A1747,'Hospitalisation Details'!B1747:L4092,10,0)</f>
        <v>#N/A</v>
      </c>
      <c r="M1747">
        <f>VLOOKUP(A1747,'Hospitalisation Details'!$B$2:$L$2347,6,0)</f>
        <v>5138.26</v>
      </c>
      <c r="N1747" t="str">
        <f>VLOOKUP(A1747,'Hospitalisation Details'!$B$2:$L$2347,7,0)</f>
        <v>tier - 2</v>
      </c>
      <c r="O1747" t="str">
        <f>VLOOKUP(A1747,'Hospitalisation Details'!$B$2:$L$2347,8,0)</f>
        <v>tier - 2</v>
      </c>
      <c r="P1747" t="str">
        <f>VLOOKUP(A1747,'Hospitalisation Details'!$B$2:$L$2347,9,0)</f>
        <v>R1013</v>
      </c>
      <c r="Q1747">
        <f>VLOOKUP(A1747,'Hospitalisation Details'!$B$2:$L$2347,11,0)</f>
        <v>29</v>
      </c>
    </row>
    <row r="1748" spans="1:17" ht="15.6" x14ac:dyDescent="0.3">
      <c r="A1748" s="1" t="s">
        <v>623</v>
      </c>
      <c r="B1748" t="str">
        <f>VLOOKUP(A1748,'Customer Names'!$A$2:$E$2336,5,)</f>
        <v xml:space="preserve">  Isabelle</v>
      </c>
      <c r="C1748">
        <f>VLOOKUP(A1748,'Medical Examinations'!$B$2:$K$2337,2,)</f>
        <v>23.44</v>
      </c>
      <c r="D1748">
        <f>VLOOKUP(A1748,'Medical Examinations'!$B$2:$K$2337,3,0)</f>
        <v>4.6500000000000004</v>
      </c>
      <c r="E1748" t="str">
        <f>VLOOKUP(A1748,'Medical Examinations'!$B$2:$K$2336,4,0)</f>
        <v>Yes</v>
      </c>
      <c r="F1748" t="str">
        <f>VLOOKUP(A1748,'Medical Examinations'!$B$2:$K$2337,5,0)</f>
        <v>No</v>
      </c>
      <c r="G1748" t="str">
        <f>VLOOKUP(A1748,'Medical Examinations'!$B$2:$K$2337,6,0)</f>
        <v>No</v>
      </c>
      <c r="H1748">
        <f>VLOOKUP(A1748,'Medical Examinations'!$B$2:$K$2337,7,0)</f>
        <v>1</v>
      </c>
      <c r="I1748" t="str">
        <f>VLOOKUP(A1748,'Medical Examinations'!$B$2:$K$2337,8,0)</f>
        <v>No</v>
      </c>
      <c r="J1748" t="str">
        <f>VLOOKUP(A1748,'Medical Examinations'!$B$2:$K$2337,9,0)</f>
        <v>Normal Weight</v>
      </c>
      <c r="K1748" t="str">
        <f>VLOOKUP(A1748,'Medical Examinations'!$B$2:$K$2337,10,0)</f>
        <v>Normal</v>
      </c>
      <c r="L1748" s="14" t="e">
        <f>VLOOKUP(A1748,'Hospitalisation Details'!B1748:L4093,10,0)</f>
        <v>#N/A</v>
      </c>
      <c r="M1748">
        <f>VLOOKUP(A1748,'Hospitalisation Details'!$B$2:$L$2347,6,0)</f>
        <v>5136.75</v>
      </c>
      <c r="N1748" t="str">
        <f>VLOOKUP(A1748,'Hospitalisation Details'!$B$2:$L$2347,7,0)</f>
        <v>tier - 2</v>
      </c>
      <c r="O1748" t="str">
        <f>VLOOKUP(A1748,'Hospitalisation Details'!$B$2:$L$2347,8,0)</f>
        <v>tier - 1</v>
      </c>
      <c r="P1748" t="str">
        <f>VLOOKUP(A1748,'Hospitalisation Details'!$B$2:$L$2347,9,0)</f>
        <v>R1013</v>
      </c>
      <c r="Q1748">
        <f>VLOOKUP(A1748,'Hospitalisation Details'!$B$2:$L$2347,11,0)</f>
        <v>34</v>
      </c>
    </row>
    <row r="1749" spans="1:17" ht="15.6" x14ac:dyDescent="0.3">
      <c r="A1749" s="1" t="s">
        <v>622</v>
      </c>
      <c r="B1749" t="str">
        <f>VLOOKUP(A1749,'Customer Names'!$A$2:$E$2336,5,)</f>
        <v xml:space="preserve">  Neil</v>
      </c>
      <c r="C1749">
        <f>VLOOKUP(A1749,'Medical Examinations'!$B$2:$K$2337,2,)</f>
        <v>24.13</v>
      </c>
      <c r="D1749">
        <f>VLOOKUP(A1749,'Medical Examinations'!$B$2:$K$2337,3,0)</f>
        <v>5.2</v>
      </c>
      <c r="E1749" t="str">
        <f>VLOOKUP(A1749,'Medical Examinations'!$B$2:$K$2336,4,0)</f>
        <v>No</v>
      </c>
      <c r="F1749" t="str">
        <f>VLOOKUP(A1749,'Medical Examinations'!$B$2:$K$2337,5,0)</f>
        <v>No</v>
      </c>
      <c r="G1749" t="str">
        <f>VLOOKUP(A1749,'Medical Examinations'!$B$2:$K$2337,6,0)</f>
        <v>No</v>
      </c>
      <c r="H1749">
        <f>VLOOKUP(A1749,'Medical Examinations'!$B$2:$K$2337,7,0)</f>
        <v>1</v>
      </c>
      <c r="I1749" t="str">
        <f>VLOOKUP(A1749,'Medical Examinations'!$B$2:$K$2337,8,0)</f>
        <v>No</v>
      </c>
      <c r="J1749" t="str">
        <f>VLOOKUP(A1749,'Medical Examinations'!$B$2:$K$2337,9,0)</f>
        <v>Normal Weight</v>
      </c>
      <c r="K1749" t="str">
        <f>VLOOKUP(A1749,'Medical Examinations'!$B$2:$K$2337,10,0)</f>
        <v>Normal</v>
      </c>
      <c r="L1749" s="14" t="e">
        <f>VLOOKUP(A1749,'Hospitalisation Details'!B1749:L4094,10,0)</f>
        <v>#N/A</v>
      </c>
      <c r="M1749">
        <f>VLOOKUP(A1749,'Hospitalisation Details'!$B$2:$L$2347,6,0)</f>
        <v>5125.22</v>
      </c>
      <c r="N1749" t="str">
        <f>VLOOKUP(A1749,'Hospitalisation Details'!$B$2:$L$2347,7,0)</f>
        <v>tier - 1</v>
      </c>
      <c r="O1749" t="str">
        <f>VLOOKUP(A1749,'Hospitalisation Details'!$B$2:$L$2347,8,0)</f>
        <v>tier - 2</v>
      </c>
      <c r="P1749" t="str">
        <f>VLOOKUP(A1749,'Hospitalisation Details'!$B$2:$L$2347,9,0)</f>
        <v>R1012</v>
      </c>
      <c r="Q1749">
        <f>VLOOKUP(A1749,'Hospitalisation Details'!$B$2:$L$2347,11,0)</f>
        <v>35</v>
      </c>
    </row>
    <row r="1750" spans="1:17" ht="15.6" x14ac:dyDescent="0.3">
      <c r="A1750" s="1" t="s">
        <v>621</v>
      </c>
      <c r="B1750" t="str">
        <f>VLOOKUP(A1750,'Customer Names'!$A$2:$E$2336,5,)</f>
        <v xml:space="preserve">  Tom</v>
      </c>
      <c r="C1750">
        <f>VLOOKUP(A1750,'Medical Examinations'!$B$2:$K$2337,2,)</f>
        <v>42.13</v>
      </c>
      <c r="D1750">
        <f>VLOOKUP(A1750,'Medical Examinations'!$B$2:$K$2337,3,0)</f>
        <v>4.54</v>
      </c>
      <c r="E1750" t="str">
        <f>VLOOKUP(A1750,'Medical Examinations'!$B$2:$K$2336,4,0)</f>
        <v>Yes</v>
      </c>
      <c r="F1750" t="str">
        <f>VLOOKUP(A1750,'Medical Examinations'!$B$2:$K$2337,5,0)</f>
        <v>No</v>
      </c>
      <c r="G1750" t="str">
        <f>VLOOKUP(A1750,'Medical Examinations'!$B$2:$K$2337,6,0)</f>
        <v>No</v>
      </c>
      <c r="H1750">
        <f>VLOOKUP(A1750,'Medical Examinations'!$B$2:$K$2337,7,0)</f>
        <v>1</v>
      </c>
      <c r="I1750" t="str">
        <f>VLOOKUP(A1750,'Medical Examinations'!$B$2:$K$2337,8,0)</f>
        <v>No</v>
      </c>
      <c r="J1750" t="str">
        <f>VLOOKUP(A1750,'Medical Examinations'!$B$2:$K$2337,9,0)</f>
        <v>Obesity</v>
      </c>
      <c r="K1750" t="str">
        <f>VLOOKUP(A1750,'Medical Examinations'!$B$2:$K$2337,10,0)</f>
        <v>Normal</v>
      </c>
      <c r="L1750" s="14" t="e">
        <f>VLOOKUP(A1750,'Hospitalisation Details'!B1750:L4095,10,0)</f>
        <v>#N/A</v>
      </c>
      <c r="M1750">
        <f>VLOOKUP(A1750,'Hospitalisation Details'!$B$2:$L$2347,6,0)</f>
        <v>5124.1899999999996</v>
      </c>
      <c r="N1750" t="str">
        <f>VLOOKUP(A1750,'Hospitalisation Details'!$B$2:$L$2347,7,0)</f>
        <v>tier - 2</v>
      </c>
      <c r="O1750" t="str">
        <f>VLOOKUP(A1750,'Hospitalisation Details'!$B$2:$L$2347,8,0)</f>
        <v>tier - 3</v>
      </c>
      <c r="P1750" t="str">
        <f>VLOOKUP(A1750,'Hospitalisation Details'!$B$2:$L$2347,9,0)</f>
        <v>R1013</v>
      </c>
      <c r="Q1750">
        <f>VLOOKUP(A1750,'Hospitalisation Details'!$B$2:$L$2347,11,0)</f>
        <v>34</v>
      </c>
    </row>
    <row r="1751" spans="1:17" ht="15.6" x14ac:dyDescent="0.3">
      <c r="A1751" s="1" t="s">
        <v>620</v>
      </c>
      <c r="B1751" t="str">
        <f>VLOOKUP(A1751,'Customer Names'!$A$2:$E$2336,5,)</f>
        <v xml:space="preserve">  Nathan</v>
      </c>
      <c r="C1751">
        <f>VLOOKUP(A1751,'Medical Examinations'!$B$2:$K$2337,2,)</f>
        <v>17.86</v>
      </c>
      <c r="D1751">
        <f>VLOOKUP(A1751,'Medical Examinations'!$B$2:$K$2337,3,0)</f>
        <v>4.1100000000000003</v>
      </c>
      <c r="E1751" t="str">
        <f>VLOOKUP(A1751,'Medical Examinations'!$B$2:$K$2336,4,0)</f>
        <v>No</v>
      </c>
      <c r="F1751" t="str">
        <f>VLOOKUP(A1751,'Medical Examinations'!$B$2:$K$2337,5,0)</f>
        <v>No</v>
      </c>
      <c r="G1751" t="str">
        <f>VLOOKUP(A1751,'Medical Examinations'!$B$2:$K$2337,6,0)</f>
        <v>No</v>
      </c>
      <c r="H1751">
        <f>VLOOKUP(A1751,'Medical Examinations'!$B$2:$K$2337,7,0)</f>
        <v>1</v>
      </c>
      <c r="I1751" t="str">
        <f>VLOOKUP(A1751,'Medical Examinations'!$B$2:$K$2337,8,0)</f>
        <v>No</v>
      </c>
      <c r="J1751" t="str">
        <f>VLOOKUP(A1751,'Medical Examinations'!$B$2:$K$2337,9,0)</f>
        <v>Underweight</v>
      </c>
      <c r="K1751" t="str">
        <f>VLOOKUP(A1751,'Medical Examinations'!$B$2:$K$2337,10,0)</f>
        <v>Normal</v>
      </c>
      <c r="L1751" s="14" t="e">
        <f>VLOOKUP(A1751,'Hospitalisation Details'!B1751:L4096,10,0)</f>
        <v>#N/A</v>
      </c>
      <c r="M1751">
        <f>VLOOKUP(A1751,'Hospitalisation Details'!$B$2:$L$2347,6,0)</f>
        <v>5116.5</v>
      </c>
      <c r="N1751" t="str">
        <f>VLOOKUP(A1751,'Hospitalisation Details'!$B$2:$L$2347,7,0)</f>
        <v>tier - 2</v>
      </c>
      <c r="O1751" t="str">
        <f>VLOOKUP(A1751,'Hospitalisation Details'!$B$2:$L$2347,8,0)</f>
        <v>tier - 2</v>
      </c>
      <c r="P1751" t="str">
        <f>VLOOKUP(A1751,'Hospitalisation Details'!$B$2:$L$2347,9,0)</f>
        <v>R1012</v>
      </c>
      <c r="Q1751">
        <f>VLOOKUP(A1751,'Hospitalisation Details'!$B$2:$L$2347,11,0)</f>
        <v>35</v>
      </c>
    </row>
    <row r="1752" spans="1:17" ht="15.6" x14ac:dyDescent="0.3">
      <c r="A1752" s="1" t="s">
        <v>619</v>
      </c>
      <c r="B1752" t="str">
        <f>VLOOKUP(A1752,'Customer Names'!$A$2:$E$2336,5,)</f>
        <v xml:space="preserve">  Kelli N</v>
      </c>
      <c r="C1752">
        <f>VLOOKUP(A1752,'Medical Examinations'!$B$2:$K$2337,2,)</f>
        <v>32.78</v>
      </c>
      <c r="D1752">
        <f>VLOOKUP(A1752,'Medical Examinations'!$B$2:$K$2337,3,0)</f>
        <v>4.63</v>
      </c>
      <c r="E1752" t="str">
        <f>VLOOKUP(A1752,'Medical Examinations'!$B$2:$K$2336,4,0)</f>
        <v>No</v>
      </c>
      <c r="F1752" t="str">
        <f>VLOOKUP(A1752,'Medical Examinations'!$B$2:$K$2337,5,0)</f>
        <v>No</v>
      </c>
      <c r="G1752" t="str">
        <f>VLOOKUP(A1752,'Medical Examinations'!$B$2:$K$2337,6,0)</f>
        <v>No</v>
      </c>
      <c r="H1752">
        <f>VLOOKUP(A1752,'Medical Examinations'!$B$2:$K$2337,7,0)</f>
        <v>0</v>
      </c>
      <c r="I1752" t="str">
        <f>VLOOKUP(A1752,'Medical Examinations'!$B$2:$K$2337,8,0)</f>
        <v>No</v>
      </c>
      <c r="J1752" t="str">
        <f>VLOOKUP(A1752,'Medical Examinations'!$B$2:$K$2337,9,0)</f>
        <v>Obesity</v>
      </c>
      <c r="K1752" t="str">
        <f>VLOOKUP(A1752,'Medical Examinations'!$B$2:$K$2337,10,0)</f>
        <v>Normal</v>
      </c>
      <c r="L1752" s="14" t="e">
        <f>VLOOKUP(A1752,'Hospitalisation Details'!B1752:L4097,10,0)</f>
        <v>#N/A</v>
      </c>
      <c r="M1752">
        <f>VLOOKUP(A1752,'Hospitalisation Details'!$B$2:$L$2347,6,0)</f>
        <v>5087.92</v>
      </c>
      <c r="N1752" t="str">
        <f>VLOOKUP(A1752,'Hospitalisation Details'!$B$2:$L$2347,7,0)</f>
        <v>tier - 2</v>
      </c>
      <c r="O1752" t="str">
        <f>VLOOKUP(A1752,'Hospitalisation Details'!$B$2:$L$2347,8,0)</f>
        <v>tier - 2</v>
      </c>
      <c r="P1752" t="str">
        <f>VLOOKUP(A1752,'Hospitalisation Details'!$B$2:$L$2347,9,0)</f>
        <v>R1026</v>
      </c>
      <c r="Q1752">
        <f>VLOOKUP(A1752,'Hospitalisation Details'!$B$2:$L$2347,11,0)</f>
        <v>23</v>
      </c>
    </row>
    <row r="1753" spans="1:17" ht="15.6" x14ac:dyDescent="0.3">
      <c r="A1753" s="1" t="s">
        <v>618</v>
      </c>
      <c r="B1753" t="str">
        <f>VLOOKUP(A1753,'Customer Names'!$A$2:$E$2336,5,)</f>
        <v xml:space="preserve">  Scott M</v>
      </c>
      <c r="C1753">
        <f>VLOOKUP(A1753,'Medical Examinations'!$B$2:$K$2337,2,)</f>
        <v>23.9</v>
      </c>
      <c r="D1753">
        <f>VLOOKUP(A1753,'Medical Examinations'!$B$2:$K$2337,3,0)</f>
        <v>6.06</v>
      </c>
      <c r="E1753" t="str">
        <f>VLOOKUP(A1753,'Medical Examinations'!$B$2:$K$2336,4,0)</f>
        <v>Yes</v>
      </c>
      <c r="F1753" t="str">
        <f>VLOOKUP(A1753,'Medical Examinations'!$B$2:$K$2337,5,0)</f>
        <v>No</v>
      </c>
      <c r="G1753" t="str">
        <f>VLOOKUP(A1753,'Medical Examinations'!$B$2:$K$2337,6,0)</f>
        <v>Yes</v>
      </c>
      <c r="H1753">
        <f>VLOOKUP(A1753,'Medical Examinations'!$B$2:$K$2337,7,0)</f>
        <v>1</v>
      </c>
      <c r="I1753" t="str">
        <f>VLOOKUP(A1753,'Medical Examinations'!$B$2:$K$2337,8,0)</f>
        <v>No</v>
      </c>
      <c r="J1753" t="str">
        <f>VLOOKUP(A1753,'Medical Examinations'!$B$2:$K$2337,9,0)</f>
        <v>Normal Weight</v>
      </c>
      <c r="K1753" t="str">
        <f>VLOOKUP(A1753,'Medical Examinations'!$B$2:$K$2337,10,0)</f>
        <v>Prediabetes</v>
      </c>
      <c r="L1753" s="14" t="e">
        <f>VLOOKUP(A1753,'Hospitalisation Details'!B1753:L4098,10,0)</f>
        <v>#N/A</v>
      </c>
      <c r="M1753">
        <f>VLOOKUP(A1753,'Hospitalisation Details'!$B$2:$L$2347,6,0)</f>
        <v>5080.1000000000004</v>
      </c>
      <c r="N1753" t="str">
        <f>VLOOKUP(A1753,'Hospitalisation Details'!$B$2:$L$2347,7,0)</f>
        <v>tier - 3</v>
      </c>
      <c r="O1753" t="str">
        <f>VLOOKUP(A1753,'Hospitalisation Details'!$B$2:$L$2347,8,0)</f>
        <v>tier - 2</v>
      </c>
      <c r="P1753" t="str">
        <f>VLOOKUP(A1753,'Hospitalisation Details'!$B$2:$L$2347,9,0)</f>
        <v>R1011</v>
      </c>
      <c r="Q1753">
        <f>VLOOKUP(A1753,'Hospitalisation Details'!$B$2:$L$2347,11,0)</f>
        <v>25</v>
      </c>
    </row>
    <row r="1754" spans="1:17" ht="15.6" x14ac:dyDescent="0.3">
      <c r="A1754" s="1" t="s">
        <v>617</v>
      </c>
      <c r="B1754" t="str">
        <f>VLOOKUP(A1754,'Customer Names'!$A$2:$E$2336,5,)</f>
        <v xml:space="preserve">  Grant A</v>
      </c>
      <c r="C1754">
        <f>VLOOKUP(A1754,'Medical Examinations'!$B$2:$K$2337,2,)</f>
        <v>15.47</v>
      </c>
      <c r="D1754">
        <f>VLOOKUP(A1754,'Medical Examinations'!$B$2:$K$2337,3,0)</f>
        <v>8.43</v>
      </c>
      <c r="E1754" t="str">
        <f>VLOOKUP(A1754,'Medical Examinations'!$B$2:$K$2336,4,0)</f>
        <v>No</v>
      </c>
      <c r="F1754" t="str">
        <f>VLOOKUP(A1754,'Medical Examinations'!$B$2:$K$2337,5,0)</f>
        <v>No</v>
      </c>
      <c r="G1754" t="str">
        <f>VLOOKUP(A1754,'Medical Examinations'!$B$2:$K$2337,6,0)</f>
        <v>No</v>
      </c>
      <c r="H1754">
        <f>VLOOKUP(A1754,'Medical Examinations'!$B$2:$K$2337,7,0)</f>
        <v>0</v>
      </c>
      <c r="I1754" t="str">
        <f>VLOOKUP(A1754,'Medical Examinations'!$B$2:$K$2337,8,0)</f>
        <v>No</v>
      </c>
      <c r="J1754" t="str">
        <f>VLOOKUP(A1754,'Medical Examinations'!$B$2:$K$2337,9,0)</f>
        <v>Underweight</v>
      </c>
      <c r="K1754" t="str">
        <f>VLOOKUP(A1754,'Medical Examinations'!$B$2:$K$2337,10,0)</f>
        <v>Diabetes</v>
      </c>
      <c r="L1754" s="14" t="e">
        <f>VLOOKUP(A1754,'Hospitalisation Details'!B1754:L4099,10,0)</f>
        <v>#N/A</v>
      </c>
      <c r="M1754">
        <f>VLOOKUP(A1754,'Hospitalisation Details'!$B$2:$L$2347,6,0)</f>
        <v>5077.1899999999996</v>
      </c>
      <c r="N1754" t="str">
        <f>VLOOKUP(A1754,'Hospitalisation Details'!$B$2:$L$2347,7,0)</f>
        <v>tier - 2</v>
      </c>
      <c r="O1754" t="str">
        <f>VLOOKUP(A1754,'Hospitalisation Details'!$B$2:$L$2347,8,0)</f>
        <v>tier - 3</v>
      </c>
      <c r="P1754" t="str">
        <f>VLOOKUP(A1754,'Hospitalisation Details'!$B$2:$L$2347,9,0)</f>
        <v>R1012</v>
      </c>
      <c r="Q1754">
        <f>VLOOKUP(A1754,'Hospitalisation Details'!$B$2:$L$2347,11,0)</f>
        <v>44</v>
      </c>
    </row>
    <row r="1755" spans="1:17" ht="15.6" x14ac:dyDescent="0.3">
      <c r="A1755" s="1" t="s">
        <v>616</v>
      </c>
      <c r="B1755" t="str">
        <f>VLOOKUP(A1755,'Customer Names'!$A$2:$E$2336,5,)</f>
        <v xml:space="preserve">  Jonathan C</v>
      </c>
      <c r="C1755">
        <f>VLOOKUP(A1755,'Medical Examinations'!$B$2:$K$2337,2,)</f>
        <v>28.54</v>
      </c>
      <c r="D1755">
        <f>VLOOKUP(A1755,'Medical Examinations'!$B$2:$K$2337,3,0)</f>
        <v>5.51</v>
      </c>
      <c r="E1755" t="str">
        <f>VLOOKUP(A1755,'Medical Examinations'!$B$2:$K$2336,4,0)</f>
        <v>No</v>
      </c>
      <c r="F1755" t="str">
        <f>VLOOKUP(A1755,'Medical Examinations'!$B$2:$K$2337,5,0)</f>
        <v>No</v>
      </c>
      <c r="G1755" t="str">
        <f>VLOOKUP(A1755,'Medical Examinations'!$B$2:$K$2337,6,0)</f>
        <v>Yes</v>
      </c>
      <c r="H1755">
        <f>VLOOKUP(A1755,'Medical Examinations'!$B$2:$K$2337,7,0)</f>
        <v>1</v>
      </c>
      <c r="I1755" t="str">
        <f>VLOOKUP(A1755,'Medical Examinations'!$B$2:$K$2337,8,0)</f>
        <v>No</v>
      </c>
      <c r="J1755" t="str">
        <f>VLOOKUP(A1755,'Medical Examinations'!$B$2:$K$2337,9,0)</f>
        <v>Overweight</v>
      </c>
      <c r="K1755" t="str">
        <f>VLOOKUP(A1755,'Medical Examinations'!$B$2:$K$2337,10,0)</f>
        <v>Normal</v>
      </c>
      <c r="L1755" s="14" t="e">
        <f>VLOOKUP(A1755,'Hospitalisation Details'!B1755:L4100,10,0)</f>
        <v>#N/A</v>
      </c>
      <c r="M1755">
        <f>VLOOKUP(A1755,'Hospitalisation Details'!$B$2:$L$2347,6,0)</f>
        <v>5059.5600000000004</v>
      </c>
      <c r="N1755" t="str">
        <f>VLOOKUP(A1755,'Hospitalisation Details'!$B$2:$L$2347,7,0)</f>
        <v>tier - 2</v>
      </c>
      <c r="O1755" t="str">
        <f>VLOOKUP(A1755,'Hospitalisation Details'!$B$2:$L$2347,8,0)</f>
        <v>tier - 1</v>
      </c>
      <c r="P1755" t="str">
        <f>VLOOKUP(A1755,'Hospitalisation Details'!$B$2:$L$2347,9,0)</f>
        <v>R1021</v>
      </c>
      <c r="Q1755">
        <f>VLOOKUP(A1755,'Hospitalisation Details'!$B$2:$L$2347,11,0)</f>
        <v>29</v>
      </c>
    </row>
    <row r="1756" spans="1:17" ht="15.6" x14ac:dyDescent="0.3">
      <c r="A1756" s="1" t="s">
        <v>615</v>
      </c>
      <c r="B1756" t="str">
        <f>VLOOKUP(A1756,'Customer Names'!$A$2:$E$2336,5,)</f>
        <v xml:space="preserve">  Rachael M</v>
      </c>
      <c r="C1756">
        <f>VLOOKUP(A1756,'Medical Examinations'!$B$2:$K$2337,2,)</f>
        <v>18.54</v>
      </c>
      <c r="D1756">
        <f>VLOOKUP(A1756,'Medical Examinations'!$B$2:$K$2337,3,0)</f>
        <v>4.95</v>
      </c>
      <c r="E1756" t="str">
        <f>VLOOKUP(A1756,'Medical Examinations'!$B$2:$K$2336,4,0)</f>
        <v>No</v>
      </c>
      <c r="F1756" t="str">
        <f>VLOOKUP(A1756,'Medical Examinations'!$B$2:$K$2337,5,0)</f>
        <v>No</v>
      </c>
      <c r="G1756" t="str">
        <f>VLOOKUP(A1756,'Medical Examinations'!$B$2:$K$2337,6,0)</f>
        <v>No</v>
      </c>
      <c r="H1756">
        <f>VLOOKUP(A1756,'Medical Examinations'!$B$2:$K$2337,7,0)</f>
        <v>0</v>
      </c>
      <c r="I1756" t="str">
        <f>VLOOKUP(A1756,'Medical Examinations'!$B$2:$K$2337,8,0)</f>
        <v>No</v>
      </c>
      <c r="J1756" t="str">
        <f>VLOOKUP(A1756,'Medical Examinations'!$B$2:$K$2337,9,0)</f>
        <v>Normal Weight</v>
      </c>
      <c r="K1756" t="str">
        <f>VLOOKUP(A1756,'Medical Examinations'!$B$2:$K$2337,10,0)</f>
        <v>Normal</v>
      </c>
      <c r="L1756" s="14" t="e">
        <f>VLOOKUP(A1756,'Hospitalisation Details'!B1756:L4101,10,0)</f>
        <v>#N/A</v>
      </c>
      <c r="M1756">
        <f>VLOOKUP(A1756,'Hospitalisation Details'!$B$2:$L$2347,6,0)</f>
        <v>5054.05</v>
      </c>
      <c r="N1756" t="str">
        <f>VLOOKUP(A1756,'Hospitalisation Details'!$B$2:$L$2347,7,0)</f>
        <v>tier - 2</v>
      </c>
      <c r="O1756" t="str">
        <f>VLOOKUP(A1756,'Hospitalisation Details'!$B$2:$L$2347,8,0)</f>
        <v>tier - 2</v>
      </c>
      <c r="P1756" t="str">
        <f>VLOOKUP(A1756,'Hospitalisation Details'!$B$2:$L$2347,9,0)</f>
        <v>R1013</v>
      </c>
      <c r="Q1756">
        <f>VLOOKUP(A1756,'Hospitalisation Details'!$B$2:$L$2347,11,0)</f>
        <v>42</v>
      </c>
    </row>
    <row r="1757" spans="1:17" ht="15.6" x14ac:dyDescent="0.3">
      <c r="A1757" s="1" t="s">
        <v>614</v>
      </c>
      <c r="B1757" t="str">
        <f>VLOOKUP(A1757,'Customer Names'!$A$2:$E$2336,5,)</f>
        <v xml:space="preserve">  Pilar</v>
      </c>
      <c r="C1757">
        <f>VLOOKUP(A1757,'Medical Examinations'!$B$2:$K$2337,2,)</f>
        <v>32.18</v>
      </c>
      <c r="D1757">
        <f>VLOOKUP(A1757,'Medical Examinations'!$B$2:$K$2337,3,0)</f>
        <v>6.44</v>
      </c>
      <c r="E1757" t="str">
        <f>VLOOKUP(A1757,'Medical Examinations'!$B$2:$K$2336,4,0)</f>
        <v>Yes</v>
      </c>
      <c r="F1757" t="str">
        <f>VLOOKUP(A1757,'Medical Examinations'!$B$2:$K$2337,5,0)</f>
        <v>No</v>
      </c>
      <c r="G1757" t="str">
        <f>VLOOKUP(A1757,'Medical Examinations'!$B$2:$K$2337,6,0)</f>
        <v>Yes</v>
      </c>
      <c r="H1757">
        <f>VLOOKUP(A1757,'Medical Examinations'!$B$2:$K$2337,7,0)</f>
        <v>1</v>
      </c>
      <c r="I1757" t="str">
        <f>VLOOKUP(A1757,'Medical Examinations'!$B$2:$K$2337,8,0)</f>
        <v>No</v>
      </c>
      <c r="J1757" t="str">
        <f>VLOOKUP(A1757,'Medical Examinations'!$B$2:$K$2337,9,0)</f>
        <v>Obesity</v>
      </c>
      <c r="K1757" t="str">
        <f>VLOOKUP(A1757,'Medical Examinations'!$B$2:$K$2337,10,0)</f>
        <v>Prediabetes</v>
      </c>
      <c r="L1757" s="14" t="e">
        <f>VLOOKUP(A1757,'Hospitalisation Details'!B1757:L4102,10,0)</f>
        <v>#N/A</v>
      </c>
      <c r="M1757">
        <f>VLOOKUP(A1757,'Hospitalisation Details'!$B$2:$L$2347,6,0)</f>
        <v>5045.1499999999996</v>
      </c>
      <c r="N1757" t="str">
        <f>VLOOKUP(A1757,'Hospitalisation Details'!$B$2:$L$2347,7,0)</f>
        <v>tier - 2</v>
      </c>
      <c r="O1757" t="str">
        <f>VLOOKUP(A1757,'Hospitalisation Details'!$B$2:$L$2347,8,0)</f>
        <v>tier - 2</v>
      </c>
      <c r="P1757" t="str">
        <f>VLOOKUP(A1757,'Hospitalisation Details'!$B$2:$L$2347,9,0)</f>
        <v>R1012</v>
      </c>
      <c r="Q1757">
        <f>VLOOKUP(A1757,'Hospitalisation Details'!$B$2:$L$2347,11,0)</f>
        <v>25</v>
      </c>
    </row>
    <row r="1758" spans="1:17" ht="15.6" x14ac:dyDescent="0.3">
      <c r="A1758" s="1" t="s">
        <v>613</v>
      </c>
      <c r="B1758" t="str">
        <f>VLOOKUP(A1758,'Customer Names'!$A$2:$E$2336,5,)</f>
        <v xml:space="preserve">  Kyle M</v>
      </c>
      <c r="C1758">
        <f>VLOOKUP(A1758,'Medical Examinations'!$B$2:$K$2337,2,)</f>
        <v>37.380000000000003</v>
      </c>
      <c r="D1758">
        <f>VLOOKUP(A1758,'Medical Examinations'!$B$2:$K$2337,3,0)</f>
        <v>6.05</v>
      </c>
      <c r="E1758" t="str">
        <f>VLOOKUP(A1758,'Medical Examinations'!$B$2:$K$2336,4,0)</f>
        <v>Yes</v>
      </c>
      <c r="F1758" t="str">
        <f>VLOOKUP(A1758,'Medical Examinations'!$B$2:$K$2337,5,0)</f>
        <v>No</v>
      </c>
      <c r="G1758" t="str">
        <f>VLOOKUP(A1758,'Medical Examinations'!$B$2:$K$2337,6,0)</f>
        <v>No</v>
      </c>
      <c r="H1758">
        <f>VLOOKUP(A1758,'Medical Examinations'!$B$2:$K$2337,7,0)</f>
        <v>0</v>
      </c>
      <c r="I1758" t="str">
        <f>VLOOKUP(A1758,'Medical Examinations'!$B$2:$K$2337,8,0)</f>
        <v>No</v>
      </c>
      <c r="J1758" t="str">
        <f>VLOOKUP(A1758,'Medical Examinations'!$B$2:$K$2337,9,0)</f>
        <v>Obesity</v>
      </c>
      <c r="K1758" t="str">
        <f>VLOOKUP(A1758,'Medical Examinations'!$B$2:$K$2337,10,0)</f>
        <v>Prediabetes</v>
      </c>
      <c r="L1758" s="14" t="e">
        <f>VLOOKUP(A1758,'Hospitalisation Details'!B1758:L4103,10,0)</f>
        <v>#N/A</v>
      </c>
      <c r="M1758">
        <f>VLOOKUP(A1758,'Hospitalisation Details'!$B$2:$L$2347,6,0)</f>
        <v>5043.13</v>
      </c>
      <c r="N1758" t="str">
        <f>VLOOKUP(A1758,'Hospitalisation Details'!$B$2:$L$2347,7,0)</f>
        <v>tier - 2</v>
      </c>
      <c r="O1758" t="str">
        <f>VLOOKUP(A1758,'Hospitalisation Details'!$B$2:$L$2347,8,0)</f>
        <v>tier - 3</v>
      </c>
      <c r="P1758" t="str">
        <f>VLOOKUP(A1758,'Hospitalisation Details'!$B$2:$L$2347,9,0)</f>
        <v>R1011</v>
      </c>
      <c r="Q1758">
        <f>VLOOKUP(A1758,'Hospitalisation Details'!$B$2:$L$2347,11,0)</f>
        <v>21</v>
      </c>
    </row>
    <row r="1759" spans="1:17" ht="15.6" x14ac:dyDescent="0.3">
      <c r="A1759" s="1" t="s">
        <v>612</v>
      </c>
      <c r="B1759" t="str">
        <f>VLOOKUP(A1759,'Customer Names'!$A$2:$E$2336,5,)</f>
        <v xml:space="preserve">  Christie</v>
      </c>
      <c r="C1759">
        <f>VLOOKUP(A1759,'Medical Examinations'!$B$2:$K$2337,2,)</f>
        <v>31.12</v>
      </c>
      <c r="D1759">
        <f>VLOOKUP(A1759,'Medical Examinations'!$B$2:$K$2337,3,0)</f>
        <v>4.76</v>
      </c>
      <c r="E1759" t="str">
        <f>VLOOKUP(A1759,'Medical Examinations'!$B$2:$K$2336,4,0)</f>
        <v>Yes</v>
      </c>
      <c r="F1759" t="str">
        <f>VLOOKUP(A1759,'Medical Examinations'!$B$2:$K$2337,5,0)</f>
        <v>No</v>
      </c>
      <c r="G1759" t="str">
        <f>VLOOKUP(A1759,'Medical Examinations'!$B$2:$K$2337,6,0)</f>
        <v>Yes</v>
      </c>
      <c r="H1759">
        <f>VLOOKUP(A1759,'Medical Examinations'!$B$2:$K$2337,7,0)</f>
        <v>1</v>
      </c>
      <c r="I1759" t="str">
        <f>VLOOKUP(A1759,'Medical Examinations'!$B$2:$K$2337,8,0)</f>
        <v>No</v>
      </c>
      <c r="J1759" t="str">
        <f>VLOOKUP(A1759,'Medical Examinations'!$B$2:$K$2337,9,0)</f>
        <v>Obesity</v>
      </c>
      <c r="K1759" t="str">
        <f>VLOOKUP(A1759,'Medical Examinations'!$B$2:$K$2337,10,0)</f>
        <v>Normal</v>
      </c>
      <c r="L1759" s="14" t="e">
        <f>VLOOKUP(A1759,'Hospitalisation Details'!B1759:L4104,10,0)</f>
        <v>#N/A</v>
      </c>
      <c r="M1759">
        <f>VLOOKUP(A1759,'Hospitalisation Details'!$B$2:$L$2347,6,0)</f>
        <v>5038.57</v>
      </c>
      <c r="N1759" t="str">
        <f>VLOOKUP(A1759,'Hospitalisation Details'!$B$2:$L$2347,7,0)</f>
        <v>tier - 2</v>
      </c>
      <c r="O1759" t="str">
        <f>VLOOKUP(A1759,'Hospitalisation Details'!$B$2:$L$2347,8,0)</f>
        <v>tier - 2</v>
      </c>
      <c r="P1759" t="str">
        <f>VLOOKUP(A1759,'Hospitalisation Details'!$B$2:$L$2347,9,0)</f>
        <v>R1025</v>
      </c>
      <c r="Q1759">
        <f>VLOOKUP(A1759,'Hospitalisation Details'!$B$2:$L$2347,11,0)</f>
        <v>25</v>
      </c>
    </row>
    <row r="1760" spans="1:17" ht="15.6" x14ac:dyDescent="0.3">
      <c r="A1760" s="1" t="s">
        <v>611</v>
      </c>
      <c r="B1760" t="str">
        <f>VLOOKUP(A1760,'Customer Names'!$A$2:$E$2336,5,)</f>
        <v xml:space="preserve">  David A</v>
      </c>
      <c r="C1760">
        <f>VLOOKUP(A1760,'Medical Examinations'!$B$2:$K$2337,2,)</f>
        <v>22.01</v>
      </c>
      <c r="D1760">
        <f>VLOOKUP(A1760,'Medical Examinations'!$B$2:$K$2337,3,0)</f>
        <v>6.72</v>
      </c>
      <c r="E1760" t="str">
        <f>VLOOKUP(A1760,'Medical Examinations'!$B$2:$K$2336,4,0)</f>
        <v>Yes</v>
      </c>
      <c r="F1760" t="str">
        <f>VLOOKUP(A1760,'Medical Examinations'!$B$2:$K$2337,5,0)</f>
        <v>No</v>
      </c>
      <c r="G1760" t="str">
        <f>VLOOKUP(A1760,'Medical Examinations'!$B$2:$K$2337,6,0)</f>
        <v>No</v>
      </c>
      <c r="H1760">
        <f>VLOOKUP(A1760,'Medical Examinations'!$B$2:$K$2337,7,0)</f>
        <v>1</v>
      </c>
      <c r="I1760" t="str">
        <f>VLOOKUP(A1760,'Medical Examinations'!$B$2:$K$2337,8,0)</f>
        <v>No</v>
      </c>
      <c r="J1760" t="str">
        <f>VLOOKUP(A1760,'Medical Examinations'!$B$2:$K$2337,9,0)</f>
        <v>Normal Weight</v>
      </c>
      <c r="K1760" t="str">
        <f>VLOOKUP(A1760,'Medical Examinations'!$B$2:$K$2337,10,0)</f>
        <v>Diabetes</v>
      </c>
      <c r="L1760" s="14" t="e">
        <f>VLOOKUP(A1760,'Hospitalisation Details'!B1760:L4105,10,0)</f>
        <v>#N/A</v>
      </c>
      <c r="M1760">
        <f>VLOOKUP(A1760,'Hospitalisation Details'!$B$2:$L$2347,6,0)</f>
        <v>5034.1000000000004</v>
      </c>
      <c r="N1760" t="str">
        <f>VLOOKUP(A1760,'Hospitalisation Details'!$B$2:$L$2347,7,0)</f>
        <v>tier - 2</v>
      </c>
      <c r="O1760" t="str">
        <f>VLOOKUP(A1760,'Hospitalisation Details'!$B$2:$L$2347,8,0)</f>
        <v>tier - 2</v>
      </c>
      <c r="P1760" t="str">
        <f>VLOOKUP(A1760,'Hospitalisation Details'!$B$2:$L$2347,9,0)</f>
        <v>R1013</v>
      </c>
      <c r="Q1760">
        <f>VLOOKUP(A1760,'Hospitalisation Details'!$B$2:$L$2347,11,0)</f>
        <v>36</v>
      </c>
    </row>
    <row r="1761" spans="1:17" ht="15.6" x14ac:dyDescent="0.3">
      <c r="A1761" s="1" t="s">
        <v>610</v>
      </c>
      <c r="B1761" t="str">
        <f>VLOOKUP(A1761,'Customer Names'!$A$2:$E$2336,5,)</f>
        <v xml:space="preserve">  Masahiro</v>
      </c>
      <c r="C1761">
        <f>VLOOKUP(A1761,'Medical Examinations'!$B$2:$K$2337,2,)</f>
        <v>27.645</v>
      </c>
      <c r="D1761">
        <f>VLOOKUP(A1761,'Medical Examinations'!$B$2:$K$2337,3,0)</f>
        <v>5.7</v>
      </c>
      <c r="E1761" t="str">
        <f>VLOOKUP(A1761,'Medical Examinations'!$B$2:$K$2336,4,0)</f>
        <v>No</v>
      </c>
      <c r="F1761" t="str">
        <f>VLOOKUP(A1761,'Medical Examinations'!$B$2:$K$2337,5,0)</f>
        <v>No</v>
      </c>
      <c r="G1761" t="str">
        <f>VLOOKUP(A1761,'Medical Examinations'!$B$2:$K$2337,6,0)</f>
        <v>No</v>
      </c>
      <c r="H1761">
        <f>VLOOKUP(A1761,'Medical Examinations'!$B$2:$K$2337,7,0)</f>
        <v>0</v>
      </c>
      <c r="I1761" t="str">
        <f>VLOOKUP(A1761,'Medical Examinations'!$B$2:$K$2337,8,0)</f>
        <v>No</v>
      </c>
      <c r="J1761" t="str">
        <f>VLOOKUP(A1761,'Medical Examinations'!$B$2:$K$2337,9,0)</f>
        <v>Overweight</v>
      </c>
      <c r="K1761" t="str">
        <f>VLOOKUP(A1761,'Medical Examinations'!$B$2:$K$2337,10,0)</f>
        <v>Prediabetes</v>
      </c>
      <c r="L1761" s="14" t="e">
        <f>VLOOKUP(A1761,'Hospitalisation Details'!B1761:L4106,10,0)</f>
        <v>#N/A</v>
      </c>
      <c r="M1761">
        <f>VLOOKUP(A1761,'Hospitalisation Details'!$B$2:$L$2347,6,0)</f>
        <v>5031.2700000000004</v>
      </c>
      <c r="N1761" t="str">
        <f>VLOOKUP(A1761,'Hospitalisation Details'!$B$2:$L$2347,7,0)</f>
        <v>tier - 3</v>
      </c>
      <c r="O1761" t="str">
        <f>VLOOKUP(A1761,'Hospitalisation Details'!$B$2:$L$2347,8,0)</f>
        <v>tier - 1</v>
      </c>
      <c r="P1761" t="str">
        <f>VLOOKUP(A1761,'Hospitalisation Details'!$B$2:$L$2347,9,0)</f>
        <v>R1016</v>
      </c>
      <c r="Q1761">
        <f>VLOOKUP(A1761,'Hospitalisation Details'!$B$2:$L$2347,11,0)</f>
        <v>31</v>
      </c>
    </row>
    <row r="1762" spans="1:17" ht="15.6" x14ac:dyDescent="0.3">
      <c r="A1762" s="1" t="s">
        <v>609</v>
      </c>
      <c r="B1762" t="str">
        <f>VLOOKUP(A1762,'Customer Names'!$A$2:$E$2336,5,)</f>
        <v xml:space="preserve">  Logan B</v>
      </c>
      <c r="C1762">
        <f>VLOOKUP(A1762,'Medical Examinations'!$B$2:$K$2337,2,)</f>
        <v>29.64</v>
      </c>
      <c r="D1762">
        <f>VLOOKUP(A1762,'Medical Examinations'!$B$2:$K$2337,3,0)</f>
        <v>5.31</v>
      </c>
      <c r="E1762" t="str">
        <f>VLOOKUP(A1762,'Medical Examinations'!$B$2:$K$2336,4,0)</f>
        <v>Yes</v>
      </c>
      <c r="F1762" t="str">
        <f>VLOOKUP(A1762,'Medical Examinations'!$B$2:$K$2337,5,0)</f>
        <v>No</v>
      </c>
      <c r="G1762" t="str">
        <f>VLOOKUP(A1762,'Medical Examinations'!$B$2:$K$2337,6,0)</f>
        <v>No</v>
      </c>
      <c r="H1762">
        <f>VLOOKUP(A1762,'Medical Examinations'!$B$2:$K$2337,7,0)</f>
        <v>0</v>
      </c>
      <c r="I1762" t="str">
        <f>VLOOKUP(A1762,'Medical Examinations'!$B$2:$K$2337,8,0)</f>
        <v>No</v>
      </c>
      <c r="J1762" t="str">
        <f>VLOOKUP(A1762,'Medical Examinations'!$B$2:$K$2337,9,0)</f>
        <v>Overweight</v>
      </c>
      <c r="K1762" t="str">
        <f>VLOOKUP(A1762,'Medical Examinations'!$B$2:$K$2337,10,0)</f>
        <v>Normal</v>
      </c>
      <c r="L1762" s="14" t="e">
        <f>VLOOKUP(A1762,'Hospitalisation Details'!B1762:L4107,10,0)</f>
        <v>#N/A</v>
      </c>
      <c r="M1762">
        <f>VLOOKUP(A1762,'Hospitalisation Details'!$B$2:$L$2347,6,0)</f>
        <v>5028.1499999999996</v>
      </c>
      <c r="N1762" t="str">
        <f>VLOOKUP(A1762,'Hospitalisation Details'!$B$2:$L$2347,7,0)</f>
        <v>tier - 1</v>
      </c>
      <c r="O1762" t="str">
        <f>VLOOKUP(A1762,'Hospitalisation Details'!$B$2:$L$2347,8,0)</f>
        <v>tier - 2</v>
      </c>
      <c r="P1762" t="str">
        <f>VLOOKUP(A1762,'Hospitalisation Details'!$B$2:$L$2347,9,0)</f>
        <v>R1012</v>
      </c>
      <c r="Q1762">
        <f>VLOOKUP(A1762,'Hospitalisation Details'!$B$2:$L$2347,11,0)</f>
        <v>37</v>
      </c>
    </row>
    <row r="1763" spans="1:17" ht="15.6" x14ac:dyDescent="0.3">
      <c r="A1763" s="1" t="s">
        <v>608</v>
      </c>
      <c r="B1763" t="str">
        <f>VLOOKUP(A1763,'Customer Names'!$A$2:$E$2336,5,)</f>
        <v xml:space="preserve">  Stephanie L</v>
      </c>
      <c r="C1763">
        <f>VLOOKUP(A1763,'Medical Examinations'!$B$2:$K$2337,2,)</f>
        <v>33.700000000000003</v>
      </c>
      <c r="D1763">
        <f>VLOOKUP(A1763,'Medical Examinations'!$B$2:$K$2337,3,0)</f>
        <v>4.32</v>
      </c>
      <c r="E1763" t="str">
        <f>VLOOKUP(A1763,'Medical Examinations'!$B$2:$K$2336,4,0)</f>
        <v>Yes</v>
      </c>
      <c r="F1763" t="str">
        <f>VLOOKUP(A1763,'Medical Examinations'!$B$2:$K$2337,5,0)</f>
        <v>No</v>
      </c>
      <c r="G1763" t="str">
        <f>VLOOKUP(A1763,'Medical Examinations'!$B$2:$K$2337,6,0)</f>
        <v>No</v>
      </c>
      <c r="H1763">
        <f>VLOOKUP(A1763,'Medical Examinations'!$B$2:$K$2337,7,0)</f>
        <v>1</v>
      </c>
      <c r="I1763" t="str">
        <f>VLOOKUP(A1763,'Medical Examinations'!$B$2:$K$2337,8,0)</f>
        <v>No</v>
      </c>
      <c r="J1763" t="str">
        <f>VLOOKUP(A1763,'Medical Examinations'!$B$2:$K$2337,9,0)</f>
        <v>Obesity</v>
      </c>
      <c r="K1763" t="str">
        <f>VLOOKUP(A1763,'Medical Examinations'!$B$2:$K$2337,10,0)</f>
        <v>Normal</v>
      </c>
      <c r="L1763" s="14" t="e">
        <f>VLOOKUP(A1763,'Hospitalisation Details'!B1763:L4108,10,0)</f>
        <v>#N/A</v>
      </c>
      <c r="M1763">
        <f>VLOOKUP(A1763,'Hospitalisation Details'!$B$2:$L$2347,6,0)</f>
        <v>5012.47</v>
      </c>
      <c r="N1763" t="str">
        <f>VLOOKUP(A1763,'Hospitalisation Details'!$B$2:$L$2347,7,0)</f>
        <v>tier - 2</v>
      </c>
      <c r="O1763" t="str">
        <f>VLOOKUP(A1763,'Hospitalisation Details'!$B$2:$L$2347,8,0)</f>
        <v>tier - 3</v>
      </c>
      <c r="P1763" t="str">
        <f>VLOOKUP(A1763,'Hospitalisation Details'!$B$2:$L$2347,9,0)</f>
        <v>R1011</v>
      </c>
      <c r="Q1763">
        <f>VLOOKUP(A1763,'Hospitalisation Details'!$B$2:$L$2347,11,0)</f>
        <v>34</v>
      </c>
    </row>
    <row r="1764" spans="1:17" ht="15.6" x14ac:dyDescent="0.3">
      <c r="A1764" s="1" t="s">
        <v>607</v>
      </c>
      <c r="B1764" t="str">
        <f>VLOOKUP(A1764,'Customer Names'!$A$2:$E$2336,5,)</f>
        <v xml:space="preserve">  Angela H</v>
      </c>
      <c r="C1764">
        <f>VLOOKUP(A1764,'Medical Examinations'!$B$2:$K$2337,2,)</f>
        <v>27.5</v>
      </c>
      <c r="D1764">
        <f>VLOOKUP(A1764,'Medical Examinations'!$B$2:$K$2337,3,0)</f>
        <v>4.2300000000000004</v>
      </c>
      <c r="E1764" t="str">
        <f>VLOOKUP(A1764,'Medical Examinations'!$B$2:$K$2336,4,0)</f>
        <v>Yes</v>
      </c>
      <c r="F1764" t="str">
        <f>VLOOKUP(A1764,'Medical Examinations'!$B$2:$K$2337,5,0)</f>
        <v>No</v>
      </c>
      <c r="G1764" t="str">
        <f>VLOOKUP(A1764,'Medical Examinations'!$B$2:$K$2337,6,0)</f>
        <v>No</v>
      </c>
      <c r="H1764">
        <f>VLOOKUP(A1764,'Medical Examinations'!$B$2:$K$2337,7,0)</f>
        <v>1</v>
      </c>
      <c r="I1764" t="str">
        <f>VLOOKUP(A1764,'Medical Examinations'!$B$2:$K$2337,8,0)</f>
        <v>No</v>
      </c>
      <c r="J1764" t="str">
        <f>VLOOKUP(A1764,'Medical Examinations'!$B$2:$K$2337,9,0)</f>
        <v>Overweight</v>
      </c>
      <c r="K1764" t="str">
        <f>VLOOKUP(A1764,'Medical Examinations'!$B$2:$K$2337,10,0)</f>
        <v>Normal</v>
      </c>
      <c r="L1764" s="14" t="e">
        <f>VLOOKUP(A1764,'Hospitalisation Details'!B1764:L4109,10,0)</f>
        <v>#N/A</v>
      </c>
      <c r="M1764">
        <f>VLOOKUP(A1764,'Hospitalisation Details'!$B$2:$L$2347,6,0)</f>
        <v>5003.8500000000004</v>
      </c>
      <c r="N1764" t="str">
        <f>VLOOKUP(A1764,'Hospitalisation Details'!$B$2:$L$2347,7,0)</f>
        <v>tier - 2</v>
      </c>
      <c r="O1764" t="str">
        <f>VLOOKUP(A1764,'Hospitalisation Details'!$B$2:$L$2347,8,0)</f>
        <v>tier - 3</v>
      </c>
      <c r="P1764" t="str">
        <f>VLOOKUP(A1764,'Hospitalisation Details'!$B$2:$L$2347,9,0)</f>
        <v>R1011</v>
      </c>
      <c r="Q1764">
        <f>VLOOKUP(A1764,'Hospitalisation Details'!$B$2:$L$2347,11,0)</f>
        <v>34</v>
      </c>
    </row>
    <row r="1765" spans="1:17" ht="15.6" x14ac:dyDescent="0.3">
      <c r="A1765" s="1" t="s">
        <v>606</v>
      </c>
      <c r="B1765" t="str">
        <f>VLOOKUP(A1765,'Customer Names'!$A$2:$E$2336,5,)</f>
        <v xml:space="preserve">  Britt K</v>
      </c>
      <c r="C1765">
        <f>VLOOKUP(A1765,'Medical Examinations'!$B$2:$K$2337,2,)</f>
        <v>16.12</v>
      </c>
      <c r="D1765">
        <f>VLOOKUP(A1765,'Medical Examinations'!$B$2:$K$2337,3,0)</f>
        <v>6.09</v>
      </c>
      <c r="E1765" t="str">
        <f>VLOOKUP(A1765,'Medical Examinations'!$B$2:$K$2336,4,0)</f>
        <v>No</v>
      </c>
      <c r="F1765" t="str">
        <f>VLOOKUP(A1765,'Medical Examinations'!$B$2:$K$2337,5,0)</f>
        <v>No</v>
      </c>
      <c r="G1765" t="str">
        <f>VLOOKUP(A1765,'Medical Examinations'!$B$2:$K$2337,6,0)</f>
        <v>No</v>
      </c>
      <c r="H1765">
        <f>VLOOKUP(A1765,'Medical Examinations'!$B$2:$K$2337,7,0)</f>
        <v>0</v>
      </c>
      <c r="I1765" t="str">
        <f>VLOOKUP(A1765,'Medical Examinations'!$B$2:$K$2337,8,0)</f>
        <v>No</v>
      </c>
      <c r="J1765" t="str">
        <f>VLOOKUP(A1765,'Medical Examinations'!$B$2:$K$2337,9,0)</f>
        <v>Underweight</v>
      </c>
      <c r="K1765" t="str">
        <f>VLOOKUP(A1765,'Medical Examinations'!$B$2:$K$2337,10,0)</f>
        <v>Prediabetes</v>
      </c>
      <c r="L1765" s="14" t="e">
        <f>VLOOKUP(A1765,'Hospitalisation Details'!B1765:L4110,10,0)</f>
        <v>#N/A</v>
      </c>
      <c r="M1765">
        <f>VLOOKUP(A1765,'Hospitalisation Details'!$B$2:$L$2347,6,0)</f>
        <v>5003.7700000000004</v>
      </c>
      <c r="N1765" t="str">
        <f>VLOOKUP(A1765,'Hospitalisation Details'!$B$2:$L$2347,7,0)</f>
        <v>tier - 2</v>
      </c>
      <c r="O1765" t="str">
        <f>VLOOKUP(A1765,'Hospitalisation Details'!$B$2:$L$2347,8,0)</f>
        <v>tier - 3</v>
      </c>
      <c r="P1765" t="str">
        <f>VLOOKUP(A1765,'Hospitalisation Details'!$B$2:$L$2347,9,0)</f>
        <v>R1013</v>
      </c>
      <c r="Q1765">
        <f>VLOOKUP(A1765,'Hospitalisation Details'!$B$2:$L$2347,11,0)</f>
        <v>45</v>
      </c>
    </row>
    <row r="1766" spans="1:17" ht="15.6" x14ac:dyDescent="0.3">
      <c r="A1766" s="1" t="s">
        <v>605</v>
      </c>
      <c r="B1766" t="str">
        <f>VLOOKUP(A1766,'Customer Names'!$A$2:$E$2336,5,)</f>
        <v xml:space="preserve">  Joyce R</v>
      </c>
      <c r="C1766">
        <f>VLOOKUP(A1766,'Medical Examinations'!$B$2:$K$2337,2,)</f>
        <v>26.73</v>
      </c>
      <c r="D1766">
        <f>VLOOKUP(A1766,'Medical Examinations'!$B$2:$K$2337,3,0)</f>
        <v>4.74</v>
      </c>
      <c r="E1766" t="str">
        <f>VLOOKUP(A1766,'Medical Examinations'!$B$2:$K$2336,4,0)</f>
        <v>Yes</v>
      </c>
      <c r="F1766" t="str">
        <f>VLOOKUP(A1766,'Medical Examinations'!$B$2:$K$2337,5,0)</f>
        <v>No</v>
      </c>
      <c r="G1766" t="str">
        <f>VLOOKUP(A1766,'Medical Examinations'!$B$2:$K$2337,6,0)</f>
        <v>No</v>
      </c>
      <c r="H1766">
        <f>VLOOKUP(A1766,'Medical Examinations'!$B$2:$K$2337,7,0)</f>
        <v>1</v>
      </c>
      <c r="I1766" t="str">
        <f>VLOOKUP(A1766,'Medical Examinations'!$B$2:$K$2337,8,0)</f>
        <v>No</v>
      </c>
      <c r="J1766" t="str">
        <f>VLOOKUP(A1766,'Medical Examinations'!$B$2:$K$2337,9,0)</f>
        <v>Overweight</v>
      </c>
      <c r="K1766" t="str">
        <f>VLOOKUP(A1766,'Medical Examinations'!$B$2:$K$2337,10,0)</f>
        <v>Normal</v>
      </c>
      <c r="L1766" s="14" t="e">
        <f>VLOOKUP(A1766,'Hospitalisation Details'!B1766:L4111,10,0)</f>
        <v>#N/A</v>
      </c>
      <c r="M1766">
        <f>VLOOKUP(A1766,'Hospitalisation Details'!$B$2:$L$2347,6,0)</f>
        <v>5002.78</v>
      </c>
      <c r="N1766" t="str">
        <f>VLOOKUP(A1766,'Hospitalisation Details'!$B$2:$L$2347,7,0)</f>
        <v>tier - 2</v>
      </c>
      <c r="O1766" t="str">
        <f>VLOOKUP(A1766,'Hospitalisation Details'!$B$2:$L$2347,8,0)</f>
        <v>tier - 2</v>
      </c>
      <c r="P1766" t="str">
        <f>VLOOKUP(A1766,'Hospitalisation Details'!$B$2:$L$2347,9,0)</f>
        <v>R1013</v>
      </c>
      <c r="Q1766">
        <f>VLOOKUP(A1766,'Hospitalisation Details'!$B$2:$L$2347,11,0)</f>
        <v>34</v>
      </c>
    </row>
    <row r="1767" spans="1:17" ht="15.6" x14ac:dyDescent="0.3">
      <c r="A1767" s="1" t="s">
        <v>604</v>
      </c>
      <c r="B1767" t="str">
        <f>VLOOKUP(A1767,'Customer Names'!$A$2:$E$2336,5,)</f>
        <v xml:space="preserve">  Ben</v>
      </c>
      <c r="C1767">
        <f>VLOOKUP(A1767,'Medical Examinations'!$B$2:$K$2337,2,)</f>
        <v>37.25</v>
      </c>
      <c r="D1767">
        <f>VLOOKUP(A1767,'Medical Examinations'!$B$2:$K$2337,3,0)</f>
        <v>6.23</v>
      </c>
      <c r="E1767" t="str">
        <f>VLOOKUP(A1767,'Medical Examinations'!$B$2:$K$2336,4,0)</f>
        <v>Yes</v>
      </c>
      <c r="F1767" t="str">
        <f>VLOOKUP(A1767,'Medical Examinations'!$B$2:$K$2337,5,0)</f>
        <v>No</v>
      </c>
      <c r="G1767" t="str">
        <f>VLOOKUP(A1767,'Medical Examinations'!$B$2:$K$2337,6,0)</f>
        <v>No</v>
      </c>
      <c r="H1767">
        <f>VLOOKUP(A1767,'Medical Examinations'!$B$2:$K$2337,7,0)</f>
        <v>0</v>
      </c>
      <c r="I1767" t="str">
        <f>VLOOKUP(A1767,'Medical Examinations'!$B$2:$K$2337,8,0)</f>
        <v>No</v>
      </c>
      <c r="J1767" t="str">
        <f>VLOOKUP(A1767,'Medical Examinations'!$B$2:$K$2337,9,0)</f>
        <v>Obesity</v>
      </c>
      <c r="K1767" t="str">
        <f>VLOOKUP(A1767,'Medical Examinations'!$B$2:$K$2337,10,0)</f>
        <v>Prediabetes</v>
      </c>
      <c r="L1767" s="14" t="e">
        <f>VLOOKUP(A1767,'Hospitalisation Details'!B1767:L4112,10,0)</f>
        <v>#N/A</v>
      </c>
      <c r="M1767">
        <f>VLOOKUP(A1767,'Hospitalisation Details'!$B$2:$L$2347,6,0)</f>
        <v>4999.04</v>
      </c>
      <c r="N1767" t="str">
        <f>VLOOKUP(A1767,'Hospitalisation Details'!$B$2:$L$2347,7,0)</f>
        <v>tier - 2</v>
      </c>
      <c r="O1767" t="str">
        <f>VLOOKUP(A1767,'Hospitalisation Details'!$B$2:$L$2347,8,0)</f>
        <v>tier - 2</v>
      </c>
      <c r="P1767" t="str">
        <f>VLOOKUP(A1767,'Hospitalisation Details'!$B$2:$L$2347,9,0)</f>
        <v>R1011</v>
      </c>
      <c r="Q1767">
        <f>VLOOKUP(A1767,'Hospitalisation Details'!$B$2:$L$2347,11,0)</f>
        <v>21</v>
      </c>
    </row>
    <row r="1768" spans="1:17" ht="15.6" x14ac:dyDescent="0.3">
      <c r="A1768" s="1" t="s">
        <v>603</v>
      </c>
      <c r="B1768" t="str">
        <f>VLOOKUP(A1768,'Customer Names'!$A$2:$E$2336,5,)</f>
        <v xml:space="preserve">  Sarah M</v>
      </c>
      <c r="C1768">
        <f>VLOOKUP(A1768,'Medical Examinations'!$B$2:$K$2337,2,)</f>
        <v>23.56</v>
      </c>
      <c r="D1768">
        <f>VLOOKUP(A1768,'Medical Examinations'!$B$2:$K$2337,3,0)</f>
        <v>5.45</v>
      </c>
      <c r="E1768" t="str">
        <f>VLOOKUP(A1768,'Medical Examinations'!$B$2:$K$2336,4,0)</f>
        <v>Yes</v>
      </c>
      <c r="F1768" t="str">
        <f>VLOOKUP(A1768,'Medical Examinations'!$B$2:$K$2337,5,0)</f>
        <v>No</v>
      </c>
      <c r="G1768" t="str">
        <f>VLOOKUP(A1768,'Medical Examinations'!$B$2:$K$2337,6,0)</f>
        <v>No</v>
      </c>
      <c r="H1768">
        <f>VLOOKUP(A1768,'Medical Examinations'!$B$2:$K$2337,7,0)</f>
        <v>1</v>
      </c>
      <c r="I1768" t="str">
        <f>VLOOKUP(A1768,'Medical Examinations'!$B$2:$K$2337,8,0)</f>
        <v>No</v>
      </c>
      <c r="J1768" t="str">
        <f>VLOOKUP(A1768,'Medical Examinations'!$B$2:$K$2337,9,0)</f>
        <v>Normal Weight</v>
      </c>
      <c r="K1768" t="str">
        <f>VLOOKUP(A1768,'Medical Examinations'!$B$2:$K$2337,10,0)</f>
        <v>Normal</v>
      </c>
      <c r="L1768" s="14" t="e">
        <f>VLOOKUP(A1768,'Hospitalisation Details'!B1768:L4113,10,0)</f>
        <v>#N/A</v>
      </c>
      <c r="M1768">
        <f>VLOOKUP(A1768,'Hospitalisation Details'!$B$2:$L$2347,6,0)</f>
        <v>4992.38</v>
      </c>
      <c r="N1768" t="str">
        <f>VLOOKUP(A1768,'Hospitalisation Details'!$B$2:$L$2347,7,0)</f>
        <v>tier - 2</v>
      </c>
      <c r="O1768" t="str">
        <f>VLOOKUP(A1768,'Hospitalisation Details'!$B$2:$L$2347,8,0)</f>
        <v>tier - 3</v>
      </c>
      <c r="P1768" t="str">
        <f>VLOOKUP(A1768,'Hospitalisation Details'!$B$2:$L$2347,9,0)</f>
        <v>R1024</v>
      </c>
      <c r="Q1768">
        <f>VLOOKUP(A1768,'Hospitalisation Details'!$B$2:$L$2347,11,0)</f>
        <v>34</v>
      </c>
    </row>
    <row r="1769" spans="1:17" ht="15.6" x14ac:dyDescent="0.3">
      <c r="A1769" s="1" t="s">
        <v>602</v>
      </c>
      <c r="B1769" t="str">
        <f>VLOOKUP(A1769,'Customer Names'!$A$2:$E$2336,5,)</f>
        <v xml:space="preserve">  Sarah</v>
      </c>
      <c r="C1769">
        <f>VLOOKUP(A1769,'Medical Examinations'!$B$2:$K$2337,2,)</f>
        <v>15.84</v>
      </c>
      <c r="D1769">
        <f>VLOOKUP(A1769,'Medical Examinations'!$B$2:$K$2337,3,0)</f>
        <v>10.34</v>
      </c>
      <c r="E1769" t="str">
        <f>VLOOKUP(A1769,'Medical Examinations'!$B$2:$K$2336,4,0)</f>
        <v>No</v>
      </c>
      <c r="F1769" t="str">
        <f>VLOOKUP(A1769,'Medical Examinations'!$B$2:$K$2337,5,0)</f>
        <v>No</v>
      </c>
      <c r="G1769" t="str">
        <f>VLOOKUP(A1769,'Medical Examinations'!$B$2:$K$2337,6,0)</f>
        <v>No</v>
      </c>
      <c r="H1769">
        <f>VLOOKUP(A1769,'Medical Examinations'!$B$2:$K$2337,7,0)</f>
        <v>2</v>
      </c>
      <c r="I1769" t="str">
        <f>VLOOKUP(A1769,'Medical Examinations'!$B$2:$K$2337,8,0)</f>
        <v>No</v>
      </c>
      <c r="J1769" t="str">
        <f>VLOOKUP(A1769,'Medical Examinations'!$B$2:$K$2337,9,0)</f>
        <v>Underweight</v>
      </c>
      <c r="K1769" t="str">
        <f>VLOOKUP(A1769,'Medical Examinations'!$B$2:$K$2337,10,0)</f>
        <v>Diabetes</v>
      </c>
      <c r="L1769" s="14" t="e">
        <f>VLOOKUP(A1769,'Hospitalisation Details'!B1769:L4114,10,0)</f>
        <v>#N/A</v>
      </c>
      <c r="M1769">
        <f>VLOOKUP(A1769,'Hospitalisation Details'!$B$2:$L$2347,6,0)</f>
        <v>4985.22</v>
      </c>
      <c r="N1769" t="str">
        <f>VLOOKUP(A1769,'Hospitalisation Details'!$B$2:$L$2347,7,0)</f>
        <v>tier - 2</v>
      </c>
      <c r="O1769" t="str">
        <f>VLOOKUP(A1769,'Hospitalisation Details'!$B$2:$L$2347,8,0)</f>
        <v>tier - 3</v>
      </c>
      <c r="P1769" t="str">
        <f>VLOOKUP(A1769,'Hospitalisation Details'!$B$2:$L$2347,9,0)</f>
        <v>R1013</v>
      </c>
      <c r="Q1769">
        <f>VLOOKUP(A1769,'Hospitalisation Details'!$B$2:$L$2347,11,0)</f>
        <v>49</v>
      </c>
    </row>
    <row r="1770" spans="1:17" ht="15.6" x14ac:dyDescent="0.3">
      <c r="A1770" s="1" t="s">
        <v>601</v>
      </c>
      <c r="B1770" t="str">
        <f>VLOOKUP(A1770,'Customer Names'!$A$2:$E$2336,5,)</f>
        <v xml:space="preserve">  Katie</v>
      </c>
      <c r="C1770">
        <f>VLOOKUP(A1770,'Medical Examinations'!$B$2:$K$2337,2,)</f>
        <v>36.630000000000003</v>
      </c>
      <c r="D1770">
        <f>VLOOKUP(A1770,'Medical Examinations'!$B$2:$K$2337,3,0)</f>
        <v>5.15</v>
      </c>
      <c r="E1770" t="str">
        <f>VLOOKUP(A1770,'Medical Examinations'!$B$2:$K$2336,4,0)</f>
        <v>No</v>
      </c>
      <c r="F1770" t="str">
        <f>VLOOKUP(A1770,'Medical Examinations'!$B$2:$K$2337,5,0)</f>
        <v>No</v>
      </c>
      <c r="G1770" t="str">
        <f>VLOOKUP(A1770,'Medical Examinations'!$B$2:$K$2337,6,0)</f>
        <v>No</v>
      </c>
      <c r="H1770">
        <f>VLOOKUP(A1770,'Medical Examinations'!$B$2:$K$2337,7,0)</f>
        <v>0</v>
      </c>
      <c r="I1770" t="str">
        <f>VLOOKUP(A1770,'Medical Examinations'!$B$2:$K$2337,8,0)</f>
        <v>No</v>
      </c>
      <c r="J1770" t="str">
        <f>VLOOKUP(A1770,'Medical Examinations'!$B$2:$K$2337,9,0)</f>
        <v>Obesity</v>
      </c>
      <c r="K1770" t="str">
        <f>VLOOKUP(A1770,'Medical Examinations'!$B$2:$K$2337,10,0)</f>
        <v>Normal</v>
      </c>
      <c r="L1770" s="14" t="e">
        <f>VLOOKUP(A1770,'Hospitalisation Details'!B1770:L4115,10,0)</f>
        <v>#N/A</v>
      </c>
      <c r="M1770">
        <f>VLOOKUP(A1770,'Hospitalisation Details'!$B$2:$L$2347,6,0)</f>
        <v>4949.76</v>
      </c>
      <c r="N1770" t="str">
        <f>VLOOKUP(A1770,'Hospitalisation Details'!$B$2:$L$2347,7,0)</f>
        <v>tier - 2</v>
      </c>
      <c r="O1770" t="str">
        <f>VLOOKUP(A1770,'Hospitalisation Details'!$B$2:$L$2347,8,0)</f>
        <v>tier - 1</v>
      </c>
      <c r="P1770" t="str">
        <f>VLOOKUP(A1770,'Hospitalisation Details'!$B$2:$L$2347,9,0)</f>
        <v>R1013</v>
      </c>
      <c r="Q1770">
        <f>VLOOKUP(A1770,'Hospitalisation Details'!$B$2:$L$2347,11,0)</f>
        <v>31</v>
      </c>
    </row>
    <row r="1771" spans="1:17" ht="15.6" x14ac:dyDescent="0.3">
      <c r="A1771" s="1" t="s">
        <v>600</v>
      </c>
      <c r="B1771" t="str">
        <f>VLOOKUP(A1771,'Customer Names'!$A$2:$E$2336,5,)</f>
        <v xml:space="preserve">  Michaela L</v>
      </c>
      <c r="C1771">
        <f>VLOOKUP(A1771,'Medical Examinations'!$B$2:$K$2337,2,)</f>
        <v>16.47</v>
      </c>
      <c r="D1771">
        <f>VLOOKUP(A1771,'Medical Examinations'!$B$2:$K$2337,3,0)</f>
        <v>11.72</v>
      </c>
      <c r="E1771" t="str">
        <f>VLOOKUP(A1771,'Medical Examinations'!$B$2:$K$2336,4,0)</f>
        <v>No</v>
      </c>
      <c r="F1771" t="str">
        <f>VLOOKUP(A1771,'Medical Examinations'!$B$2:$K$2337,5,0)</f>
        <v>No</v>
      </c>
      <c r="G1771" t="str">
        <f>VLOOKUP(A1771,'Medical Examinations'!$B$2:$K$2337,6,0)</f>
        <v>No</v>
      </c>
      <c r="H1771">
        <f>VLOOKUP(A1771,'Medical Examinations'!$B$2:$K$2337,7,0)</f>
        <v>0</v>
      </c>
      <c r="I1771" t="str">
        <f>VLOOKUP(A1771,'Medical Examinations'!$B$2:$K$2337,8,0)</f>
        <v>No</v>
      </c>
      <c r="J1771" t="str">
        <f>VLOOKUP(A1771,'Medical Examinations'!$B$2:$K$2337,9,0)</f>
        <v>Underweight</v>
      </c>
      <c r="K1771" t="str">
        <f>VLOOKUP(A1771,'Medical Examinations'!$B$2:$K$2337,10,0)</f>
        <v>Diabetes</v>
      </c>
      <c r="L1771" s="14" t="e">
        <f>VLOOKUP(A1771,'Hospitalisation Details'!B1771:L4116,10,0)</f>
        <v>#N/A</v>
      </c>
      <c r="M1771">
        <f>VLOOKUP(A1771,'Hospitalisation Details'!$B$2:$L$2347,6,0)</f>
        <v>4942.0600000000004</v>
      </c>
      <c r="N1771" t="str">
        <f>VLOOKUP(A1771,'Hospitalisation Details'!$B$2:$L$2347,7,0)</f>
        <v>tier - 2</v>
      </c>
      <c r="O1771" t="str">
        <f>VLOOKUP(A1771,'Hospitalisation Details'!$B$2:$L$2347,8,0)</f>
        <v>tier - 2</v>
      </c>
      <c r="P1771" t="str">
        <f>VLOOKUP(A1771,'Hospitalisation Details'!$B$2:$L$2347,9,0)</f>
        <v>R1013</v>
      </c>
      <c r="Q1771">
        <f>VLOOKUP(A1771,'Hospitalisation Details'!$B$2:$L$2347,11,0)</f>
        <v>48</v>
      </c>
    </row>
    <row r="1772" spans="1:17" ht="15.6" x14ac:dyDescent="0.3">
      <c r="A1772" s="1" t="s">
        <v>599</v>
      </c>
      <c r="B1772" t="str">
        <f>VLOOKUP(A1772,'Customer Names'!$A$2:$E$2336,5,)</f>
        <v xml:space="preserve">  Shalaleh</v>
      </c>
      <c r="C1772">
        <f>VLOOKUP(A1772,'Medical Examinations'!$B$2:$K$2337,2,)</f>
        <v>25.8</v>
      </c>
      <c r="D1772">
        <f>VLOOKUP(A1772,'Medical Examinations'!$B$2:$K$2337,3,0)</f>
        <v>5.29</v>
      </c>
      <c r="E1772" t="str">
        <f>VLOOKUP(A1772,'Medical Examinations'!$B$2:$K$2336,4,0)</f>
        <v>No</v>
      </c>
      <c r="F1772" t="str">
        <f>VLOOKUP(A1772,'Medical Examinations'!$B$2:$K$2337,5,0)</f>
        <v>No</v>
      </c>
      <c r="G1772" t="str">
        <f>VLOOKUP(A1772,'Medical Examinations'!$B$2:$K$2337,6,0)</f>
        <v>No</v>
      </c>
      <c r="H1772">
        <f>VLOOKUP(A1772,'Medical Examinations'!$B$2:$K$2337,7,0)</f>
        <v>0</v>
      </c>
      <c r="I1772" t="str">
        <f>VLOOKUP(A1772,'Medical Examinations'!$B$2:$K$2337,8,0)</f>
        <v>No</v>
      </c>
      <c r="J1772" t="str">
        <f>VLOOKUP(A1772,'Medical Examinations'!$B$2:$K$2337,9,0)</f>
        <v>Overweight</v>
      </c>
      <c r="K1772" t="str">
        <f>VLOOKUP(A1772,'Medical Examinations'!$B$2:$K$2337,10,0)</f>
        <v>Normal</v>
      </c>
      <c r="L1772" s="14" t="e">
        <f>VLOOKUP(A1772,'Hospitalisation Details'!B1772:L4117,10,0)</f>
        <v>#N/A</v>
      </c>
      <c r="M1772">
        <f>VLOOKUP(A1772,'Hospitalisation Details'!$B$2:$L$2347,6,0)</f>
        <v>4934.71</v>
      </c>
      <c r="N1772" t="str">
        <f>VLOOKUP(A1772,'Hospitalisation Details'!$B$2:$L$2347,7,0)</f>
        <v>tier - 2</v>
      </c>
      <c r="O1772" t="str">
        <f>VLOOKUP(A1772,'Hospitalisation Details'!$B$2:$L$2347,8,0)</f>
        <v>tier - 3</v>
      </c>
      <c r="P1772" t="str">
        <f>VLOOKUP(A1772,'Hospitalisation Details'!$B$2:$L$2347,9,0)</f>
        <v>R1011</v>
      </c>
      <c r="Q1772">
        <f>VLOOKUP(A1772,'Hospitalisation Details'!$B$2:$L$2347,11,0)</f>
        <v>31</v>
      </c>
    </row>
    <row r="1773" spans="1:17" ht="15.6" x14ac:dyDescent="0.3">
      <c r="A1773" s="1" t="s">
        <v>598</v>
      </c>
      <c r="B1773" t="str">
        <f>VLOOKUP(A1773,'Customer Names'!$A$2:$E$2336,5,)</f>
        <v xml:space="preserve">  Karen</v>
      </c>
      <c r="C1773">
        <f>VLOOKUP(A1773,'Medical Examinations'!$B$2:$K$2337,2,)</f>
        <v>23.6</v>
      </c>
      <c r="D1773">
        <f>VLOOKUP(A1773,'Medical Examinations'!$B$2:$K$2337,3,0)</f>
        <v>4.33</v>
      </c>
      <c r="E1773" t="str">
        <f>VLOOKUP(A1773,'Medical Examinations'!$B$2:$K$2336,4,0)</f>
        <v>No</v>
      </c>
      <c r="F1773" t="str">
        <f>VLOOKUP(A1773,'Medical Examinations'!$B$2:$K$2337,5,0)</f>
        <v>No</v>
      </c>
      <c r="G1773" t="str">
        <f>VLOOKUP(A1773,'Medical Examinations'!$B$2:$K$2337,6,0)</f>
        <v>No</v>
      </c>
      <c r="H1773">
        <f>VLOOKUP(A1773,'Medical Examinations'!$B$2:$K$2337,7,0)</f>
        <v>0</v>
      </c>
      <c r="I1773" t="str">
        <f>VLOOKUP(A1773,'Medical Examinations'!$B$2:$K$2337,8,0)</f>
        <v>No</v>
      </c>
      <c r="J1773" t="str">
        <f>VLOOKUP(A1773,'Medical Examinations'!$B$2:$K$2337,9,0)</f>
        <v>Normal Weight</v>
      </c>
      <c r="K1773" t="str">
        <f>VLOOKUP(A1773,'Medical Examinations'!$B$2:$K$2337,10,0)</f>
        <v>Normal</v>
      </c>
      <c r="L1773" s="14" t="e">
        <f>VLOOKUP(A1773,'Hospitalisation Details'!B1773:L4118,10,0)</f>
        <v>#N/A</v>
      </c>
      <c r="M1773">
        <f>VLOOKUP(A1773,'Hospitalisation Details'!$B$2:$L$2347,6,0)</f>
        <v>4931.6499999999996</v>
      </c>
      <c r="N1773" t="str">
        <f>VLOOKUP(A1773,'Hospitalisation Details'!$B$2:$L$2347,7,0)</f>
        <v>tier - 2</v>
      </c>
      <c r="O1773" t="str">
        <f>VLOOKUP(A1773,'Hospitalisation Details'!$B$2:$L$2347,8,0)</f>
        <v>tier - 3</v>
      </c>
      <c r="P1773" t="str">
        <f>VLOOKUP(A1773,'Hospitalisation Details'!$B$2:$L$2347,9,0)</f>
        <v>R1011</v>
      </c>
      <c r="Q1773">
        <f>VLOOKUP(A1773,'Hospitalisation Details'!$B$2:$L$2347,11,0)</f>
        <v>31</v>
      </c>
    </row>
    <row r="1774" spans="1:17" ht="15.6" x14ac:dyDescent="0.3">
      <c r="A1774" s="1" t="s">
        <v>597</v>
      </c>
      <c r="B1774" t="str">
        <f>VLOOKUP(A1774,'Customer Names'!$A$2:$E$2336,5,)</f>
        <v xml:space="preserve">  Zuzana</v>
      </c>
      <c r="C1774">
        <f>VLOOKUP(A1774,'Medical Examinations'!$B$2:$K$2337,2,)</f>
        <v>32.11</v>
      </c>
      <c r="D1774">
        <f>VLOOKUP(A1774,'Medical Examinations'!$B$2:$K$2337,3,0)</f>
        <v>6.24</v>
      </c>
      <c r="E1774" t="str">
        <f>VLOOKUP(A1774,'Medical Examinations'!$B$2:$K$2336,4,0)</f>
        <v>No</v>
      </c>
      <c r="F1774" t="str">
        <f>VLOOKUP(A1774,'Medical Examinations'!$B$2:$K$2337,5,0)</f>
        <v>No</v>
      </c>
      <c r="G1774" t="str">
        <f>VLOOKUP(A1774,'Medical Examinations'!$B$2:$K$2337,6,0)</f>
        <v>Yes</v>
      </c>
      <c r="H1774">
        <f>VLOOKUP(A1774,'Medical Examinations'!$B$2:$K$2337,7,0)</f>
        <v>1</v>
      </c>
      <c r="I1774" t="str">
        <f>VLOOKUP(A1774,'Medical Examinations'!$B$2:$K$2337,8,0)</f>
        <v>No</v>
      </c>
      <c r="J1774" t="str">
        <f>VLOOKUP(A1774,'Medical Examinations'!$B$2:$K$2337,9,0)</f>
        <v>Obesity</v>
      </c>
      <c r="K1774" t="str">
        <f>VLOOKUP(A1774,'Medical Examinations'!$B$2:$K$2337,10,0)</f>
        <v>Prediabetes</v>
      </c>
      <c r="L1774" s="14" t="e">
        <f>VLOOKUP(A1774,'Hospitalisation Details'!B1774:L4119,10,0)</f>
        <v>#N/A</v>
      </c>
      <c r="M1774">
        <f>VLOOKUP(A1774,'Hospitalisation Details'!$B$2:$L$2347,6,0)</f>
        <v>4922.92</v>
      </c>
      <c r="N1774" t="str">
        <f>VLOOKUP(A1774,'Hospitalisation Details'!$B$2:$L$2347,7,0)</f>
        <v>tier - 2</v>
      </c>
      <c r="O1774" t="str">
        <f>VLOOKUP(A1774,'Hospitalisation Details'!$B$2:$L$2347,8,0)</f>
        <v>tier - 2</v>
      </c>
      <c r="P1774" t="str">
        <f>VLOOKUP(A1774,'Hospitalisation Details'!$B$2:$L$2347,9,0)</f>
        <v>R1012</v>
      </c>
      <c r="Q1774">
        <f>VLOOKUP(A1774,'Hospitalisation Details'!$B$2:$L$2347,11,0)</f>
        <v>29</v>
      </c>
    </row>
    <row r="1775" spans="1:17" ht="15.6" x14ac:dyDescent="0.3">
      <c r="A1775" s="1" t="s">
        <v>596</v>
      </c>
      <c r="B1775" t="str">
        <f>VLOOKUP(A1775,'Customer Names'!$A$2:$E$2336,5,)</f>
        <v xml:space="preserve">  Daniel J</v>
      </c>
      <c r="C1775">
        <f>VLOOKUP(A1775,'Medical Examinations'!$B$2:$K$2337,2,)</f>
        <v>30.114999999999998</v>
      </c>
      <c r="D1775">
        <f>VLOOKUP(A1775,'Medical Examinations'!$B$2:$K$2337,3,0)</f>
        <v>11.61</v>
      </c>
      <c r="E1775" t="str">
        <f>VLOOKUP(A1775,'Medical Examinations'!$B$2:$K$2336,4,0)</f>
        <v>No</v>
      </c>
      <c r="F1775" t="str">
        <f>VLOOKUP(A1775,'Medical Examinations'!$B$2:$K$2337,5,0)</f>
        <v>No</v>
      </c>
      <c r="G1775" t="str">
        <f>VLOOKUP(A1775,'Medical Examinations'!$B$2:$K$2337,6,0)</f>
        <v>No</v>
      </c>
      <c r="H1775">
        <f>VLOOKUP(A1775,'Medical Examinations'!$B$2:$K$2337,7,0)</f>
        <v>0</v>
      </c>
      <c r="I1775" t="str">
        <f>VLOOKUP(A1775,'Medical Examinations'!$B$2:$K$2337,8,0)</f>
        <v>No</v>
      </c>
      <c r="J1775" t="str">
        <f>VLOOKUP(A1775,'Medical Examinations'!$B$2:$K$2337,9,0)</f>
        <v>Obesity</v>
      </c>
      <c r="K1775" t="str">
        <f>VLOOKUP(A1775,'Medical Examinations'!$B$2:$K$2337,10,0)</f>
        <v>Diabetes</v>
      </c>
      <c r="L1775" s="14" t="e">
        <f>VLOOKUP(A1775,'Hospitalisation Details'!B1775:L4120,10,0)</f>
        <v>#N/A</v>
      </c>
      <c r="M1775">
        <f>VLOOKUP(A1775,'Hospitalisation Details'!$B$2:$L$2347,6,0)</f>
        <v>4915.0600000000004</v>
      </c>
      <c r="N1775" t="str">
        <f>VLOOKUP(A1775,'Hospitalisation Details'!$B$2:$L$2347,7,0)</f>
        <v>tier - 2</v>
      </c>
      <c r="O1775" t="str">
        <f>VLOOKUP(A1775,'Hospitalisation Details'!$B$2:$L$2347,8,0)</f>
        <v>tier - 1</v>
      </c>
      <c r="P1775" t="str">
        <f>VLOOKUP(A1775,'Hospitalisation Details'!$B$2:$L$2347,9,0)</f>
        <v>R1017</v>
      </c>
      <c r="Q1775">
        <f>VLOOKUP(A1775,'Hospitalisation Details'!$B$2:$L$2347,11,0)</f>
        <v>20</v>
      </c>
    </row>
    <row r="1776" spans="1:17" ht="15.6" x14ac:dyDescent="0.3">
      <c r="A1776" s="1" t="s">
        <v>595</v>
      </c>
      <c r="B1776" t="str">
        <f>VLOOKUP(A1776,'Customer Names'!$A$2:$E$2336,5,)</f>
        <v xml:space="preserve">  Alexandra</v>
      </c>
      <c r="C1776">
        <f>VLOOKUP(A1776,'Medical Examinations'!$B$2:$K$2337,2,)</f>
        <v>20.28</v>
      </c>
      <c r="D1776">
        <f>VLOOKUP(A1776,'Medical Examinations'!$B$2:$K$2337,3,0)</f>
        <v>11.07</v>
      </c>
      <c r="E1776" t="str">
        <f>VLOOKUP(A1776,'Medical Examinations'!$B$2:$K$2336,4,0)</f>
        <v>Yes</v>
      </c>
      <c r="F1776" t="str">
        <f>VLOOKUP(A1776,'Medical Examinations'!$B$2:$K$2337,5,0)</f>
        <v>No</v>
      </c>
      <c r="G1776" t="str">
        <f>VLOOKUP(A1776,'Medical Examinations'!$B$2:$K$2337,6,0)</f>
        <v>No</v>
      </c>
      <c r="H1776">
        <f>VLOOKUP(A1776,'Medical Examinations'!$B$2:$K$2337,7,0)</f>
        <v>0</v>
      </c>
      <c r="I1776" t="str">
        <f>VLOOKUP(A1776,'Medical Examinations'!$B$2:$K$2337,8,0)</f>
        <v>No</v>
      </c>
      <c r="J1776" t="str">
        <f>VLOOKUP(A1776,'Medical Examinations'!$B$2:$K$2337,9,0)</f>
        <v>Normal Weight</v>
      </c>
      <c r="K1776" t="str">
        <f>VLOOKUP(A1776,'Medical Examinations'!$B$2:$K$2337,10,0)</f>
        <v>Diabetes</v>
      </c>
      <c r="L1776" s="14" t="e">
        <f>VLOOKUP(A1776,'Hospitalisation Details'!B1776:L4121,10,0)</f>
        <v>#N/A</v>
      </c>
      <c r="M1776">
        <f>VLOOKUP(A1776,'Hospitalisation Details'!$B$2:$L$2347,6,0)</f>
        <v>4911.8900000000003</v>
      </c>
      <c r="N1776" t="str">
        <f>VLOOKUP(A1776,'Hospitalisation Details'!$B$2:$L$2347,7,0)</f>
        <v>tier - 2</v>
      </c>
      <c r="O1776" t="str">
        <f>VLOOKUP(A1776,'Hospitalisation Details'!$B$2:$L$2347,8,0)</f>
        <v>tier - 3</v>
      </c>
      <c r="P1776" t="str">
        <f>VLOOKUP(A1776,'Hospitalisation Details'!$B$2:$L$2347,9,0)</f>
        <v>R1013</v>
      </c>
      <c r="Q1776">
        <f>VLOOKUP(A1776,'Hospitalisation Details'!$B$2:$L$2347,11,0)</f>
        <v>41</v>
      </c>
    </row>
    <row r="1777" spans="1:17" ht="15.6" x14ac:dyDescent="0.3">
      <c r="A1777" s="1" t="s">
        <v>594</v>
      </c>
      <c r="B1777" t="str">
        <f>VLOOKUP(A1777,'Customer Names'!$A$2:$E$2336,5,)</f>
        <v xml:space="preserve">  Jessica</v>
      </c>
      <c r="C1777">
        <f>VLOOKUP(A1777,'Medical Examinations'!$B$2:$K$2337,2,)</f>
        <v>20.234999999999999</v>
      </c>
      <c r="D1777">
        <f>VLOOKUP(A1777,'Medical Examinations'!$B$2:$K$2337,3,0)</f>
        <v>5.19</v>
      </c>
      <c r="E1777" t="str">
        <f>VLOOKUP(A1777,'Medical Examinations'!$B$2:$K$2336,4,0)</f>
        <v>No</v>
      </c>
      <c r="F1777" t="str">
        <f>VLOOKUP(A1777,'Medical Examinations'!$B$2:$K$2337,5,0)</f>
        <v>No</v>
      </c>
      <c r="G1777" t="str">
        <f>VLOOKUP(A1777,'Medical Examinations'!$B$2:$K$2337,6,0)</f>
        <v>Yes</v>
      </c>
      <c r="H1777">
        <f>VLOOKUP(A1777,'Medical Examinations'!$B$2:$K$2337,7,0)</f>
        <v>1</v>
      </c>
      <c r="I1777" t="str">
        <f>VLOOKUP(A1777,'Medical Examinations'!$B$2:$K$2337,8,0)</f>
        <v>No</v>
      </c>
      <c r="J1777" t="str">
        <f>VLOOKUP(A1777,'Medical Examinations'!$B$2:$K$2337,9,0)</f>
        <v>Normal Weight</v>
      </c>
      <c r="K1777" t="str">
        <f>VLOOKUP(A1777,'Medical Examinations'!$B$2:$K$2337,10,0)</f>
        <v>Normal</v>
      </c>
      <c r="L1777" s="14" t="e">
        <f>VLOOKUP(A1777,'Hospitalisation Details'!B1777:L4122,10,0)</f>
        <v>#N/A</v>
      </c>
      <c r="M1777">
        <f>VLOOKUP(A1777,'Hospitalisation Details'!$B$2:$L$2347,6,0)</f>
        <v>4906.41</v>
      </c>
      <c r="N1777" t="str">
        <f>VLOOKUP(A1777,'Hospitalisation Details'!$B$2:$L$2347,7,0)</f>
        <v>tier - 2</v>
      </c>
      <c r="O1777" t="str">
        <f>VLOOKUP(A1777,'Hospitalisation Details'!$B$2:$L$2347,8,0)</f>
        <v>tier - 1</v>
      </c>
      <c r="P1777" t="str">
        <f>VLOOKUP(A1777,'Hospitalisation Details'!$B$2:$L$2347,9,0)</f>
        <v>R1012</v>
      </c>
      <c r="Q1777">
        <f>VLOOKUP(A1777,'Hospitalisation Details'!$B$2:$L$2347,11,0)</f>
        <v>29</v>
      </c>
    </row>
    <row r="1778" spans="1:17" ht="15.6" x14ac:dyDescent="0.3">
      <c r="A1778" s="1" t="s">
        <v>593</v>
      </c>
      <c r="B1778" t="str">
        <f>VLOOKUP(A1778,'Customer Names'!$A$2:$E$2336,5,)</f>
        <v xml:space="preserve">  Matthew M</v>
      </c>
      <c r="C1778">
        <f>VLOOKUP(A1778,'Medical Examinations'!$B$2:$K$2337,2,)</f>
        <v>25.27</v>
      </c>
      <c r="D1778">
        <f>VLOOKUP(A1778,'Medical Examinations'!$B$2:$K$2337,3,0)</f>
        <v>5.7</v>
      </c>
      <c r="E1778" t="str">
        <f>VLOOKUP(A1778,'Medical Examinations'!$B$2:$K$2336,4,0)</f>
        <v>Yes</v>
      </c>
      <c r="F1778" t="str">
        <f>VLOOKUP(A1778,'Medical Examinations'!$B$2:$K$2337,5,0)</f>
        <v>No</v>
      </c>
      <c r="G1778" t="str">
        <f>VLOOKUP(A1778,'Medical Examinations'!$B$2:$K$2337,6,0)</f>
        <v>No</v>
      </c>
      <c r="H1778">
        <f>VLOOKUP(A1778,'Medical Examinations'!$B$2:$K$2337,7,0)</f>
        <v>1</v>
      </c>
      <c r="I1778" t="str">
        <f>VLOOKUP(A1778,'Medical Examinations'!$B$2:$K$2337,8,0)</f>
        <v>No</v>
      </c>
      <c r="J1778" t="str">
        <f>VLOOKUP(A1778,'Medical Examinations'!$B$2:$K$2337,9,0)</f>
        <v>Overweight</v>
      </c>
      <c r="K1778" t="str">
        <f>VLOOKUP(A1778,'Medical Examinations'!$B$2:$K$2337,10,0)</f>
        <v>Prediabetes</v>
      </c>
      <c r="L1778" s="14" t="e">
        <f>VLOOKUP(A1778,'Hospitalisation Details'!B1778:L4123,10,0)</f>
        <v>#N/A</v>
      </c>
      <c r="M1778">
        <f>VLOOKUP(A1778,'Hospitalisation Details'!$B$2:$L$2347,6,0)</f>
        <v>4894.75</v>
      </c>
      <c r="N1778" t="str">
        <f>VLOOKUP(A1778,'Hospitalisation Details'!$B$2:$L$2347,7,0)</f>
        <v>tier - 3</v>
      </c>
      <c r="O1778" t="str">
        <f>VLOOKUP(A1778,'Hospitalisation Details'!$B$2:$L$2347,8,0)</f>
        <v>tier - 3</v>
      </c>
      <c r="P1778" t="str">
        <f>VLOOKUP(A1778,'Hospitalisation Details'!$B$2:$L$2347,9,0)</f>
        <v>R1012</v>
      </c>
      <c r="Q1778">
        <f>VLOOKUP(A1778,'Hospitalisation Details'!$B$2:$L$2347,11,0)</f>
        <v>34</v>
      </c>
    </row>
    <row r="1779" spans="1:17" ht="15.6" x14ac:dyDescent="0.3">
      <c r="A1779" s="1" t="s">
        <v>592</v>
      </c>
      <c r="B1779" t="str">
        <f>VLOOKUP(A1779,'Customer Names'!$A$2:$E$2336,5,)</f>
        <v xml:space="preserve">  Nadine A</v>
      </c>
      <c r="C1779">
        <f>VLOOKUP(A1779,'Medical Examinations'!$B$2:$K$2337,2,)</f>
        <v>24.24</v>
      </c>
      <c r="D1779">
        <f>VLOOKUP(A1779,'Medical Examinations'!$B$2:$K$2337,3,0)</f>
        <v>6.15</v>
      </c>
      <c r="E1779" t="str">
        <f>VLOOKUP(A1779,'Medical Examinations'!$B$2:$K$2336,4,0)</f>
        <v>No</v>
      </c>
      <c r="F1779" t="str">
        <f>VLOOKUP(A1779,'Medical Examinations'!$B$2:$K$2337,5,0)</f>
        <v>No</v>
      </c>
      <c r="G1779" t="str">
        <f>VLOOKUP(A1779,'Medical Examinations'!$B$2:$K$2337,6,0)</f>
        <v>No</v>
      </c>
      <c r="H1779">
        <f>VLOOKUP(A1779,'Medical Examinations'!$B$2:$K$2337,7,0)</f>
        <v>0</v>
      </c>
      <c r="I1779" t="str">
        <f>VLOOKUP(A1779,'Medical Examinations'!$B$2:$K$2337,8,0)</f>
        <v>No</v>
      </c>
      <c r="J1779" t="str">
        <f>VLOOKUP(A1779,'Medical Examinations'!$B$2:$K$2337,9,0)</f>
        <v>Normal Weight</v>
      </c>
      <c r="K1779" t="str">
        <f>VLOOKUP(A1779,'Medical Examinations'!$B$2:$K$2337,10,0)</f>
        <v>Prediabetes</v>
      </c>
      <c r="L1779" s="14" t="e">
        <f>VLOOKUP(A1779,'Hospitalisation Details'!B1779:L4124,10,0)</f>
        <v>#N/A</v>
      </c>
      <c r="M1779">
        <f>VLOOKUP(A1779,'Hospitalisation Details'!$B$2:$L$2347,6,0)</f>
        <v>4894.3900000000003</v>
      </c>
      <c r="N1779" t="str">
        <f>VLOOKUP(A1779,'Hospitalisation Details'!$B$2:$L$2347,7,0)</f>
        <v>tier - 2</v>
      </c>
      <c r="O1779" t="str">
        <f>VLOOKUP(A1779,'Hospitalisation Details'!$B$2:$L$2347,8,0)</f>
        <v>tier - 3</v>
      </c>
      <c r="P1779" t="str">
        <f>VLOOKUP(A1779,'Hospitalisation Details'!$B$2:$L$2347,9,0)</f>
        <v>R1013</v>
      </c>
      <c r="Q1779">
        <f>VLOOKUP(A1779,'Hospitalisation Details'!$B$2:$L$2347,11,0)</f>
        <v>32</v>
      </c>
    </row>
    <row r="1780" spans="1:17" ht="15.6" x14ac:dyDescent="0.3">
      <c r="A1780" s="1" t="s">
        <v>591</v>
      </c>
      <c r="B1780" t="str">
        <f>VLOOKUP(A1780,'Customer Names'!$A$2:$E$2336,5,)</f>
        <v xml:space="preserve">  Peter J</v>
      </c>
      <c r="C1780">
        <f>VLOOKUP(A1780,'Medical Examinations'!$B$2:$K$2337,2,)</f>
        <v>35.75</v>
      </c>
      <c r="D1780">
        <f>VLOOKUP(A1780,'Medical Examinations'!$B$2:$K$2337,3,0)</f>
        <v>5.07</v>
      </c>
      <c r="E1780" t="str">
        <f>VLOOKUP(A1780,'Medical Examinations'!$B$2:$K$2336,4,0)</f>
        <v>No</v>
      </c>
      <c r="F1780" t="str">
        <f>VLOOKUP(A1780,'Medical Examinations'!$B$2:$K$2337,5,0)</f>
        <v>No</v>
      </c>
      <c r="G1780" t="str">
        <f>VLOOKUP(A1780,'Medical Examinations'!$B$2:$K$2337,6,0)</f>
        <v>No</v>
      </c>
      <c r="H1780">
        <f>VLOOKUP(A1780,'Medical Examinations'!$B$2:$K$2337,7,0)</f>
        <v>0</v>
      </c>
      <c r="I1780" t="str">
        <f>VLOOKUP(A1780,'Medical Examinations'!$B$2:$K$2337,8,0)</f>
        <v>No</v>
      </c>
      <c r="J1780" t="str">
        <f>VLOOKUP(A1780,'Medical Examinations'!$B$2:$K$2337,9,0)</f>
        <v>Obesity</v>
      </c>
      <c r="K1780" t="str">
        <f>VLOOKUP(A1780,'Medical Examinations'!$B$2:$K$2337,10,0)</f>
        <v>Normal</v>
      </c>
      <c r="L1780" s="14" t="e">
        <f>VLOOKUP(A1780,'Hospitalisation Details'!B1780:L4125,10,0)</f>
        <v>#N/A</v>
      </c>
      <c r="M1780">
        <f>VLOOKUP(A1780,'Hospitalisation Details'!$B$2:$L$2347,6,0)</f>
        <v>4890</v>
      </c>
      <c r="N1780" t="str">
        <f>VLOOKUP(A1780,'Hospitalisation Details'!$B$2:$L$2347,7,0)</f>
        <v>tier - 3</v>
      </c>
      <c r="O1780" t="str">
        <f>VLOOKUP(A1780,'Hospitalisation Details'!$B$2:$L$2347,8,0)</f>
        <v>tier - 2</v>
      </c>
      <c r="P1780" t="str">
        <f>VLOOKUP(A1780,'Hospitalisation Details'!$B$2:$L$2347,9,0)</f>
        <v>R1013</v>
      </c>
      <c r="Q1780">
        <f>VLOOKUP(A1780,'Hospitalisation Details'!$B$2:$L$2347,11,0)</f>
        <v>33</v>
      </c>
    </row>
    <row r="1781" spans="1:17" ht="15.6" x14ac:dyDescent="0.3">
      <c r="A1781" s="1" t="s">
        <v>590</v>
      </c>
      <c r="B1781" t="str">
        <f>VLOOKUP(A1781,'Customer Names'!$A$2:$E$2336,5,)</f>
        <v xml:space="preserve">  Colleen M</v>
      </c>
      <c r="C1781">
        <f>VLOOKUP(A1781,'Medical Examinations'!$B$2:$K$2337,2,)</f>
        <v>29.92</v>
      </c>
      <c r="D1781">
        <f>VLOOKUP(A1781,'Medical Examinations'!$B$2:$K$2337,3,0)</f>
        <v>10.97</v>
      </c>
      <c r="E1781" t="str">
        <f>VLOOKUP(A1781,'Medical Examinations'!$B$2:$K$2336,4,0)</f>
        <v>Yes</v>
      </c>
      <c r="F1781" t="str">
        <f>VLOOKUP(A1781,'Medical Examinations'!$B$2:$K$2337,5,0)</f>
        <v>No</v>
      </c>
      <c r="G1781" t="str">
        <f>VLOOKUP(A1781,'Medical Examinations'!$B$2:$K$2337,6,0)</f>
        <v>No</v>
      </c>
      <c r="H1781">
        <f>VLOOKUP(A1781,'Medical Examinations'!$B$2:$K$2337,7,0)</f>
        <v>1</v>
      </c>
      <c r="I1781" t="str">
        <f>VLOOKUP(A1781,'Medical Examinations'!$B$2:$K$2337,8,0)</f>
        <v>No</v>
      </c>
      <c r="J1781" t="str">
        <f>VLOOKUP(A1781,'Medical Examinations'!$B$2:$K$2337,9,0)</f>
        <v>Overweight</v>
      </c>
      <c r="K1781" t="str">
        <f>VLOOKUP(A1781,'Medical Examinations'!$B$2:$K$2337,10,0)</f>
        <v>Diabetes</v>
      </c>
      <c r="L1781" s="14" t="e">
        <f>VLOOKUP(A1781,'Hospitalisation Details'!B1781:L4126,10,0)</f>
        <v>#N/A</v>
      </c>
      <c r="M1781">
        <f>VLOOKUP(A1781,'Hospitalisation Details'!$B$2:$L$2347,6,0)</f>
        <v>4889.04</v>
      </c>
      <c r="N1781" t="str">
        <f>VLOOKUP(A1781,'Hospitalisation Details'!$B$2:$L$2347,7,0)</f>
        <v>tier - 2</v>
      </c>
      <c r="O1781" t="str">
        <f>VLOOKUP(A1781,'Hospitalisation Details'!$B$2:$L$2347,8,0)</f>
        <v>tier - 1</v>
      </c>
      <c r="P1781" t="str">
        <f>VLOOKUP(A1781,'Hospitalisation Details'!$B$2:$L$2347,9,0)</f>
        <v>R1013</v>
      </c>
      <c r="Q1781">
        <f>VLOOKUP(A1781,'Hospitalisation Details'!$B$2:$L$2347,11,0)</f>
        <v>36</v>
      </c>
    </row>
    <row r="1782" spans="1:17" ht="15.6" x14ac:dyDescent="0.3">
      <c r="A1782" s="1" t="s">
        <v>589</v>
      </c>
      <c r="B1782" t="str">
        <f>VLOOKUP(A1782,'Customer Names'!$A$2:$E$2336,5,)</f>
        <v xml:space="preserve">  Julie A</v>
      </c>
      <c r="C1782">
        <f>VLOOKUP(A1782,'Medical Examinations'!$B$2:$K$2337,2,)</f>
        <v>26.2</v>
      </c>
      <c r="D1782">
        <f>VLOOKUP(A1782,'Medical Examinations'!$B$2:$K$2337,3,0)</f>
        <v>10.93</v>
      </c>
      <c r="E1782" t="str">
        <f>VLOOKUP(A1782,'Medical Examinations'!$B$2:$K$2336,4,0)</f>
        <v>Yes</v>
      </c>
      <c r="F1782" t="str">
        <f>VLOOKUP(A1782,'Medical Examinations'!$B$2:$K$2337,5,0)</f>
        <v>No</v>
      </c>
      <c r="G1782" t="str">
        <f>VLOOKUP(A1782,'Medical Examinations'!$B$2:$K$2337,6,0)</f>
        <v>No</v>
      </c>
      <c r="H1782">
        <f>VLOOKUP(A1782,'Medical Examinations'!$B$2:$K$2337,7,0)</f>
        <v>1</v>
      </c>
      <c r="I1782" t="str">
        <f>VLOOKUP(A1782,'Medical Examinations'!$B$2:$K$2337,8,0)</f>
        <v>No</v>
      </c>
      <c r="J1782" t="str">
        <f>VLOOKUP(A1782,'Medical Examinations'!$B$2:$K$2337,9,0)</f>
        <v>Overweight</v>
      </c>
      <c r="K1782" t="str">
        <f>VLOOKUP(A1782,'Medical Examinations'!$B$2:$K$2337,10,0)</f>
        <v>Diabetes</v>
      </c>
      <c r="L1782" s="14" t="e">
        <f>VLOOKUP(A1782,'Hospitalisation Details'!B1782:L4127,10,0)</f>
        <v>#N/A</v>
      </c>
      <c r="M1782">
        <f>VLOOKUP(A1782,'Hospitalisation Details'!$B$2:$L$2347,6,0)</f>
        <v>4883.87</v>
      </c>
      <c r="N1782" t="str">
        <f>VLOOKUP(A1782,'Hospitalisation Details'!$B$2:$L$2347,7,0)</f>
        <v>tier - 2</v>
      </c>
      <c r="O1782" t="str">
        <f>VLOOKUP(A1782,'Hospitalisation Details'!$B$2:$L$2347,8,0)</f>
        <v>tier - 1</v>
      </c>
      <c r="P1782" t="str">
        <f>VLOOKUP(A1782,'Hospitalisation Details'!$B$2:$L$2347,9,0)</f>
        <v>R1011</v>
      </c>
      <c r="Q1782">
        <f>VLOOKUP(A1782,'Hospitalisation Details'!$B$2:$L$2347,11,0)</f>
        <v>36</v>
      </c>
    </row>
    <row r="1783" spans="1:17" ht="15.6" x14ac:dyDescent="0.3">
      <c r="A1783" s="1" t="s">
        <v>588</v>
      </c>
      <c r="B1783" t="str">
        <f>VLOOKUP(A1783,'Customer Names'!$A$2:$E$2336,5,)</f>
        <v xml:space="preserve">  Douglas W</v>
      </c>
      <c r="C1783">
        <f>VLOOKUP(A1783,'Medical Examinations'!$B$2:$K$2337,2,)</f>
        <v>26.695</v>
      </c>
      <c r="D1783">
        <f>VLOOKUP(A1783,'Medical Examinations'!$B$2:$K$2337,3,0)</f>
        <v>4.21</v>
      </c>
      <c r="E1783" t="str">
        <f>VLOOKUP(A1783,'Medical Examinations'!$B$2:$K$2336,4,0)</f>
        <v>Yes</v>
      </c>
      <c r="F1783" t="str">
        <f>VLOOKUP(A1783,'Medical Examinations'!$B$2:$K$2337,5,0)</f>
        <v>No</v>
      </c>
      <c r="G1783" t="str">
        <f>VLOOKUP(A1783,'Medical Examinations'!$B$2:$K$2337,6,0)</f>
        <v>Yes</v>
      </c>
      <c r="H1783">
        <f>VLOOKUP(A1783,'Medical Examinations'!$B$2:$K$2337,7,0)</f>
        <v>1</v>
      </c>
      <c r="I1783" t="str">
        <f>VLOOKUP(A1783,'Medical Examinations'!$B$2:$K$2337,8,0)</f>
        <v>No</v>
      </c>
      <c r="J1783" t="str">
        <f>VLOOKUP(A1783,'Medical Examinations'!$B$2:$K$2337,9,0)</f>
        <v>Overweight</v>
      </c>
      <c r="K1783" t="str">
        <f>VLOOKUP(A1783,'Medical Examinations'!$B$2:$K$2337,10,0)</f>
        <v>Normal</v>
      </c>
      <c r="L1783" s="14" t="e">
        <f>VLOOKUP(A1783,'Hospitalisation Details'!B1783:L4128,10,0)</f>
        <v>#N/A</v>
      </c>
      <c r="M1783">
        <f>VLOOKUP(A1783,'Hospitalisation Details'!$B$2:$L$2347,6,0)</f>
        <v>4877.9799999999996</v>
      </c>
      <c r="N1783" t="str">
        <f>VLOOKUP(A1783,'Hospitalisation Details'!$B$2:$L$2347,7,0)</f>
        <v>tier - 2</v>
      </c>
      <c r="O1783" t="str">
        <f>VLOOKUP(A1783,'Hospitalisation Details'!$B$2:$L$2347,8,0)</f>
        <v>tier - 3</v>
      </c>
      <c r="P1783" t="str">
        <f>VLOOKUP(A1783,'Hospitalisation Details'!$B$2:$L$2347,9,0)</f>
        <v>R1012</v>
      </c>
      <c r="Q1783">
        <f>VLOOKUP(A1783,'Hospitalisation Details'!$B$2:$L$2347,11,0)</f>
        <v>25</v>
      </c>
    </row>
    <row r="1784" spans="1:17" ht="15.6" x14ac:dyDescent="0.3">
      <c r="A1784" s="1" t="s">
        <v>587</v>
      </c>
      <c r="B1784" t="str">
        <f>VLOOKUP(A1784,'Customer Names'!$A$2:$E$2336,5,)</f>
        <v xml:space="preserve">  Catherine</v>
      </c>
      <c r="C1784">
        <f>VLOOKUP(A1784,'Medical Examinations'!$B$2:$K$2337,2,)</f>
        <v>23.16</v>
      </c>
      <c r="D1784">
        <f>VLOOKUP(A1784,'Medical Examinations'!$B$2:$K$2337,3,0)</f>
        <v>5.5</v>
      </c>
      <c r="E1784" t="str">
        <f>VLOOKUP(A1784,'Medical Examinations'!$B$2:$K$2336,4,0)</f>
        <v>No</v>
      </c>
      <c r="F1784" t="str">
        <f>VLOOKUP(A1784,'Medical Examinations'!$B$2:$K$2337,5,0)</f>
        <v>No</v>
      </c>
      <c r="G1784" t="str">
        <f>VLOOKUP(A1784,'Medical Examinations'!$B$2:$K$2337,6,0)</f>
        <v>No</v>
      </c>
      <c r="H1784">
        <f>VLOOKUP(A1784,'Medical Examinations'!$B$2:$K$2337,7,0)</f>
        <v>0</v>
      </c>
      <c r="I1784" t="str">
        <f>VLOOKUP(A1784,'Medical Examinations'!$B$2:$K$2337,8,0)</f>
        <v>No</v>
      </c>
      <c r="J1784" t="str">
        <f>VLOOKUP(A1784,'Medical Examinations'!$B$2:$K$2337,9,0)</f>
        <v>Normal Weight</v>
      </c>
      <c r="K1784" t="str">
        <f>VLOOKUP(A1784,'Medical Examinations'!$B$2:$K$2337,10,0)</f>
        <v>Normal</v>
      </c>
      <c r="L1784" s="14" t="e">
        <f>VLOOKUP(A1784,'Hospitalisation Details'!B1784:L4129,10,0)</f>
        <v>#N/A</v>
      </c>
      <c r="M1784">
        <f>VLOOKUP(A1784,'Hospitalisation Details'!$B$2:$L$2347,6,0)</f>
        <v>4859.8900000000003</v>
      </c>
      <c r="N1784" t="str">
        <f>VLOOKUP(A1784,'Hospitalisation Details'!$B$2:$L$2347,7,0)</f>
        <v>tier - 2</v>
      </c>
      <c r="O1784" t="str">
        <f>VLOOKUP(A1784,'Hospitalisation Details'!$B$2:$L$2347,8,0)</f>
        <v>tier - 3</v>
      </c>
      <c r="P1784" t="str">
        <f>VLOOKUP(A1784,'Hospitalisation Details'!$B$2:$L$2347,9,0)</f>
        <v>R1011</v>
      </c>
      <c r="Q1784">
        <f>VLOOKUP(A1784,'Hospitalisation Details'!$B$2:$L$2347,11,0)</f>
        <v>33</v>
      </c>
    </row>
    <row r="1785" spans="1:17" ht="15.6" x14ac:dyDescent="0.3">
      <c r="A1785" s="1" t="s">
        <v>586</v>
      </c>
      <c r="B1785" t="str">
        <f>VLOOKUP(A1785,'Customer Names'!$A$2:$E$2336,5,)</f>
        <v xml:space="preserve">  James A</v>
      </c>
      <c r="C1785">
        <f>VLOOKUP(A1785,'Medical Examinations'!$B$2:$K$2337,2,)</f>
        <v>32.585000000000001</v>
      </c>
      <c r="D1785">
        <f>VLOOKUP(A1785,'Medical Examinations'!$B$2:$K$2337,3,0)</f>
        <v>4.93</v>
      </c>
      <c r="E1785" t="str">
        <f>VLOOKUP(A1785,'Medical Examinations'!$B$2:$K$2336,4,0)</f>
        <v>Yes</v>
      </c>
      <c r="F1785" t="str">
        <f>VLOOKUP(A1785,'Medical Examinations'!$B$2:$K$2337,5,0)</f>
        <v>No</v>
      </c>
      <c r="G1785" t="str">
        <f>VLOOKUP(A1785,'Medical Examinations'!$B$2:$K$2337,6,0)</f>
        <v>No</v>
      </c>
      <c r="H1785">
        <f>VLOOKUP(A1785,'Medical Examinations'!$B$2:$K$2337,7,0)</f>
        <v>1</v>
      </c>
      <c r="I1785" t="str">
        <f>VLOOKUP(A1785,'Medical Examinations'!$B$2:$K$2337,8,0)</f>
        <v>No</v>
      </c>
      <c r="J1785" t="str">
        <f>VLOOKUP(A1785,'Medical Examinations'!$B$2:$K$2337,9,0)</f>
        <v>Obesity</v>
      </c>
      <c r="K1785" t="str">
        <f>VLOOKUP(A1785,'Medical Examinations'!$B$2:$K$2337,10,0)</f>
        <v>Normal</v>
      </c>
      <c r="L1785" s="14" t="e">
        <f>VLOOKUP(A1785,'Hospitalisation Details'!B1785:L4130,10,0)</f>
        <v>#N/A</v>
      </c>
      <c r="M1785">
        <f>VLOOKUP(A1785,'Hospitalisation Details'!$B$2:$L$2347,6,0)</f>
        <v>4846.92</v>
      </c>
      <c r="N1785" t="str">
        <f>VLOOKUP(A1785,'Hospitalisation Details'!$B$2:$L$2347,7,0)</f>
        <v>tier - 2</v>
      </c>
      <c r="O1785" t="str">
        <f>VLOOKUP(A1785,'Hospitalisation Details'!$B$2:$L$2347,8,0)</f>
        <v>tier - 3</v>
      </c>
      <c r="P1785" t="str">
        <f>VLOOKUP(A1785,'Hospitalisation Details'!$B$2:$L$2347,9,0)</f>
        <v>R1017</v>
      </c>
      <c r="Q1785">
        <f>VLOOKUP(A1785,'Hospitalisation Details'!$B$2:$L$2347,11,0)</f>
        <v>27</v>
      </c>
    </row>
    <row r="1786" spans="1:17" ht="15.6" x14ac:dyDescent="0.3">
      <c r="A1786" s="1" t="s">
        <v>585</v>
      </c>
      <c r="B1786" t="str">
        <f>VLOOKUP(A1786,'Customer Names'!$A$2:$E$2336,5,)</f>
        <v xml:space="preserve">  Youngseong</v>
      </c>
      <c r="C1786">
        <f>VLOOKUP(A1786,'Medical Examinations'!$B$2:$K$2337,2,)</f>
        <v>33.97</v>
      </c>
      <c r="D1786">
        <f>VLOOKUP(A1786,'Medical Examinations'!$B$2:$K$2337,3,0)</f>
        <v>5.6</v>
      </c>
      <c r="E1786" t="str">
        <f>VLOOKUP(A1786,'Medical Examinations'!$B$2:$K$2336,4,0)</f>
        <v>Yes</v>
      </c>
      <c r="F1786" t="str">
        <f>VLOOKUP(A1786,'Medical Examinations'!$B$2:$K$2337,5,0)</f>
        <v>No</v>
      </c>
      <c r="G1786" t="str">
        <f>VLOOKUP(A1786,'Medical Examinations'!$B$2:$K$2337,6,0)</f>
        <v>No</v>
      </c>
      <c r="H1786">
        <f>VLOOKUP(A1786,'Medical Examinations'!$B$2:$K$2337,7,0)</f>
        <v>0</v>
      </c>
      <c r="I1786" t="str">
        <f>VLOOKUP(A1786,'Medical Examinations'!$B$2:$K$2337,8,0)</f>
        <v>No</v>
      </c>
      <c r="J1786" t="str">
        <f>VLOOKUP(A1786,'Medical Examinations'!$B$2:$K$2337,9,0)</f>
        <v>Obesity</v>
      </c>
      <c r="K1786" t="str">
        <f>VLOOKUP(A1786,'Medical Examinations'!$B$2:$K$2337,10,0)</f>
        <v>Normal</v>
      </c>
      <c r="L1786" s="14" t="e">
        <f>VLOOKUP(A1786,'Hospitalisation Details'!B1786:L4131,10,0)</f>
        <v>#N/A</v>
      </c>
      <c r="M1786">
        <f>VLOOKUP(A1786,'Hospitalisation Details'!$B$2:$L$2347,6,0)</f>
        <v>4846.53</v>
      </c>
      <c r="N1786" t="str">
        <f>VLOOKUP(A1786,'Hospitalisation Details'!$B$2:$L$2347,7,0)</f>
        <v>tier - 2</v>
      </c>
      <c r="O1786" t="str">
        <f>VLOOKUP(A1786,'Hospitalisation Details'!$B$2:$L$2347,8,0)</f>
        <v>tier - 3</v>
      </c>
      <c r="P1786" t="str">
        <f>VLOOKUP(A1786,'Hospitalisation Details'!$B$2:$L$2347,9,0)</f>
        <v>R1021</v>
      </c>
      <c r="Q1786">
        <f>VLOOKUP(A1786,'Hospitalisation Details'!$B$2:$L$2347,11,0)</f>
        <v>22</v>
      </c>
    </row>
    <row r="1787" spans="1:17" ht="15.6" x14ac:dyDescent="0.3">
      <c r="A1787" s="1" t="s">
        <v>584</v>
      </c>
      <c r="B1787" t="str">
        <f>VLOOKUP(A1787,'Customer Names'!$A$2:$E$2336,5,)</f>
        <v xml:space="preserve">  John</v>
      </c>
      <c r="C1787">
        <f>VLOOKUP(A1787,'Medical Examinations'!$B$2:$K$2337,2,)</f>
        <v>16.57</v>
      </c>
      <c r="D1787">
        <f>VLOOKUP(A1787,'Medical Examinations'!$B$2:$K$2337,3,0)</f>
        <v>9.99</v>
      </c>
      <c r="E1787" t="str">
        <f>VLOOKUP(A1787,'Medical Examinations'!$B$2:$K$2336,4,0)</f>
        <v>No</v>
      </c>
      <c r="F1787" t="str">
        <f>VLOOKUP(A1787,'Medical Examinations'!$B$2:$K$2337,5,0)</f>
        <v>No</v>
      </c>
      <c r="G1787" t="str">
        <f>VLOOKUP(A1787,'Medical Examinations'!$B$2:$K$2337,6,0)</f>
        <v>No</v>
      </c>
      <c r="H1787">
        <f>VLOOKUP(A1787,'Medical Examinations'!$B$2:$K$2337,7,0)</f>
        <v>0</v>
      </c>
      <c r="I1787" t="str">
        <f>VLOOKUP(A1787,'Medical Examinations'!$B$2:$K$2337,8,0)</f>
        <v>No</v>
      </c>
      <c r="J1787" t="str">
        <f>VLOOKUP(A1787,'Medical Examinations'!$B$2:$K$2337,9,0)</f>
        <v>Underweight</v>
      </c>
      <c r="K1787" t="str">
        <f>VLOOKUP(A1787,'Medical Examinations'!$B$2:$K$2337,10,0)</f>
        <v>Diabetes</v>
      </c>
      <c r="L1787" s="14" t="e">
        <f>VLOOKUP(A1787,'Hospitalisation Details'!B1787:L4132,10,0)</f>
        <v>#N/A</v>
      </c>
      <c r="M1787">
        <f>VLOOKUP(A1787,'Hospitalisation Details'!$B$2:$L$2347,6,0)</f>
        <v>4844.67</v>
      </c>
      <c r="N1787" t="str">
        <f>VLOOKUP(A1787,'Hospitalisation Details'!$B$2:$L$2347,7,0)</f>
        <v>tier - 2</v>
      </c>
      <c r="O1787" t="str">
        <f>VLOOKUP(A1787,'Hospitalisation Details'!$B$2:$L$2347,8,0)</f>
        <v>tier - 2</v>
      </c>
      <c r="P1787" t="str">
        <f>VLOOKUP(A1787,'Hospitalisation Details'!$B$2:$L$2347,9,0)</f>
        <v>R1013</v>
      </c>
      <c r="Q1787">
        <f>VLOOKUP(A1787,'Hospitalisation Details'!$B$2:$L$2347,11,0)</f>
        <v>48</v>
      </c>
    </row>
    <row r="1788" spans="1:17" ht="15.6" x14ac:dyDescent="0.3">
      <c r="A1788" s="1" t="s">
        <v>583</v>
      </c>
      <c r="B1788" t="str">
        <f>VLOOKUP(A1788,'Customer Names'!$A$2:$E$2336,5,)</f>
        <v xml:space="preserve">  Brandon S</v>
      </c>
      <c r="C1788">
        <f>VLOOKUP(A1788,'Medical Examinations'!$B$2:$K$2337,2,)</f>
        <v>17.55</v>
      </c>
      <c r="D1788">
        <f>VLOOKUP(A1788,'Medical Examinations'!$B$2:$K$2337,3,0)</f>
        <v>5.93</v>
      </c>
      <c r="E1788" t="str">
        <f>VLOOKUP(A1788,'Medical Examinations'!$B$2:$K$2336,4,0)</f>
        <v>No</v>
      </c>
      <c r="F1788" t="str">
        <f>VLOOKUP(A1788,'Medical Examinations'!$B$2:$K$2337,5,0)</f>
        <v>No</v>
      </c>
      <c r="G1788" t="str">
        <f>VLOOKUP(A1788,'Medical Examinations'!$B$2:$K$2337,6,0)</f>
        <v>Yes</v>
      </c>
      <c r="H1788">
        <f>VLOOKUP(A1788,'Medical Examinations'!$B$2:$K$2337,7,0)</f>
        <v>1</v>
      </c>
      <c r="I1788" t="str">
        <f>VLOOKUP(A1788,'Medical Examinations'!$B$2:$K$2337,8,0)</f>
        <v>No</v>
      </c>
      <c r="J1788" t="str">
        <f>VLOOKUP(A1788,'Medical Examinations'!$B$2:$K$2337,9,0)</f>
        <v>Underweight</v>
      </c>
      <c r="K1788" t="str">
        <f>VLOOKUP(A1788,'Medical Examinations'!$B$2:$K$2337,10,0)</f>
        <v>Prediabetes</v>
      </c>
      <c r="L1788" s="14" t="e">
        <f>VLOOKUP(A1788,'Hospitalisation Details'!B1788:L4133,10,0)</f>
        <v>#N/A</v>
      </c>
      <c r="M1788">
        <f>VLOOKUP(A1788,'Hospitalisation Details'!$B$2:$L$2347,6,0)</f>
        <v>4843.79</v>
      </c>
      <c r="N1788" t="str">
        <f>VLOOKUP(A1788,'Hospitalisation Details'!$B$2:$L$2347,7,0)</f>
        <v>tier - 2</v>
      </c>
      <c r="O1788" t="str">
        <f>VLOOKUP(A1788,'Hospitalisation Details'!$B$2:$L$2347,8,0)</f>
        <v>tier - 3</v>
      </c>
      <c r="P1788" t="str">
        <f>VLOOKUP(A1788,'Hospitalisation Details'!$B$2:$L$2347,9,0)</f>
        <v>R1013</v>
      </c>
      <c r="Q1788">
        <f>VLOOKUP(A1788,'Hospitalisation Details'!$B$2:$L$2347,11,0)</f>
        <v>43</v>
      </c>
    </row>
    <row r="1789" spans="1:17" ht="15.6" x14ac:dyDescent="0.3">
      <c r="A1789" s="1" t="s">
        <v>582</v>
      </c>
      <c r="B1789" t="str">
        <f>VLOOKUP(A1789,'Customer Names'!$A$2:$E$2336,5,)</f>
        <v xml:space="preserve">  Sean P</v>
      </c>
      <c r="C1789">
        <f>VLOOKUP(A1789,'Medical Examinations'!$B$2:$K$2337,2,)</f>
        <v>29.41</v>
      </c>
      <c r="D1789">
        <f>VLOOKUP(A1789,'Medical Examinations'!$B$2:$K$2337,3,0)</f>
        <v>6.29</v>
      </c>
      <c r="E1789" t="str">
        <f>VLOOKUP(A1789,'Medical Examinations'!$B$2:$K$2336,4,0)</f>
        <v>Yes</v>
      </c>
      <c r="F1789" t="str">
        <f>VLOOKUP(A1789,'Medical Examinations'!$B$2:$K$2337,5,0)</f>
        <v>No</v>
      </c>
      <c r="G1789" t="str">
        <f>VLOOKUP(A1789,'Medical Examinations'!$B$2:$K$2337,6,0)</f>
        <v>No</v>
      </c>
      <c r="H1789">
        <f>VLOOKUP(A1789,'Medical Examinations'!$B$2:$K$2337,7,0)</f>
        <v>1</v>
      </c>
      <c r="I1789" t="str">
        <f>VLOOKUP(A1789,'Medical Examinations'!$B$2:$K$2337,8,0)</f>
        <v>No</v>
      </c>
      <c r="J1789" t="str">
        <f>VLOOKUP(A1789,'Medical Examinations'!$B$2:$K$2337,9,0)</f>
        <v>Overweight</v>
      </c>
      <c r="K1789" t="str">
        <f>VLOOKUP(A1789,'Medical Examinations'!$B$2:$K$2337,10,0)</f>
        <v>Prediabetes</v>
      </c>
      <c r="L1789" s="14" t="e">
        <f>VLOOKUP(A1789,'Hospitalisation Details'!B1789:L4134,10,0)</f>
        <v>#N/A</v>
      </c>
      <c r="M1789">
        <f>VLOOKUP(A1789,'Hospitalisation Details'!$B$2:$L$2347,6,0)</f>
        <v>4840.95</v>
      </c>
      <c r="N1789" t="str">
        <f>VLOOKUP(A1789,'Hospitalisation Details'!$B$2:$L$2347,7,0)</f>
        <v>tier - 2</v>
      </c>
      <c r="O1789" t="str">
        <f>VLOOKUP(A1789,'Hospitalisation Details'!$B$2:$L$2347,8,0)</f>
        <v>tier - 1</v>
      </c>
      <c r="P1789" t="str">
        <f>VLOOKUP(A1789,'Hospitalisation Details'!$B$2:$L$2347,9,0)</f>
        <v>R1021</v>
      </c>
      <c r="Q1789">
        <f>VLOOKUP(A1789,'Hospitalisation Details'!$B$2:$L$2347,11,0)</f>
        <v>27</v>
      </c>
    </row>
    <row r="1790" spans="1:17" ht="15.6" x14ac:dyDescent="0.3">
      <c r="A1790" s="1" t="s">
        <v>581</v>
      </c>
      <c r="B1790" t="str">
        <f>VLOOKUP(A1790,'Customer Names'!$A$2:$E$2336,5,)</f>
        <v xml:space="preserve">  Scott</v>
      </c>
      <c r="C1790">
        <f>VLOOKUP(A1790,'Medical Examinations'!$B$2:$K$2337,2,)</f>
        <v>17.91</v>
      </c>
      <c r="D1790">
        <f>VLOOKUP(A1790,'Medical Examinations'!$B$2:$K$2337,3,0)</f>
        <v>5.65</v>
      </c>
      <c r="E1790" t="str">
        <f>VLOOKUP(A1790,'Medical Examinations'!$B$2:$K$2336,4,0)</f>
        <v>No</v>
      </c>
      <c r="F1790" t="str">
        <f>VLOOKUP(A1790,'Medical Examinations'!$B$2:$K$2337,5,0)</f>
        <v>No</v>
      </c>
      <c r="G1790" t="str">
        <f>VLOOKUP(A1790,'Medical Examinations'!$B$2:$K$2337,6,0)</f>
        <v>No</v>
      </c>
      <c r="H1790">
        <f>VLOOKUP(A1790,'Medical Examinations'!$B$2:$K$2337,7,0)</f>
        <v>1</v>
      </c>
      <c r="I1790" t="str">
        <f>VLOOKUP(A1790,'Medical Examinations'!$B$2:$K$2337,8,0)</f>
        <v>No</v>
      </c>
      <c r="J1790" t="str">
        <f>VLOOKUP(A1790,'Medical Examinations'!$B$2:$K$2337,9,0)</f>
        <v>Underweight</v>
      </c>
      <c r="K1790" t="str">
        <f>VLOOKUP(A1790,'Medical Examinations'!$B$2:$K$2337,10,0)</f>
        <v>Normal</v>
      </c>
      <c r="L1790" s="14" t="e">
        <f>VLOOKUP(A1790,'Hospitalisation Details'!B1790:L4135,10,0)</f>
        <v>#N/A</v>
      </c>
      <c r="M1790">
        <f>VLOOKUP(A1790,'Hospitalisation Details'!$B$2:$L$2347,6,0)</f>
        <v>4839.18</v>
      </c>
      <c r="N1790" t="str">
        <f>VLOOKUP(A1790,'Hospitalisation Details'!$B$2:$L$2347,7,0)</f>
        <v>tier - 2</v>
      </c>
      <c r="O1790" t="str">
        <f>VLOOKUP(A1790,'Hospitalisation Details'!$B$2:$L$2347,8,0)</f>
        <v>tier - 1</v>
      </c>
      <c r="P1790" t="str">
        <f>VLOOKUP(A1790,'Hospitalisation Details'!$B$2:$L$2347,9,0)</f>
        <v>R1012</v>
      </c>
      <c r="Q1790">
        <f>VLOOKUP(A1790,'Hospitalisation Details'!$B$2:$L$2347,11,0)</f>
        <v>38</v>
      </c>
    </row>
    <row r="1791" spans="1:17" ht="15.6" x14ac:dyDescent="0.3">
      <c r="A1791" s="1" t="s">
        <v>580</v>
      </c>
      <c r="B1791" t="str">
        <f>VLOOKUP(A1791,'Customer Names'!$A$2:$E$2336,5,)</f>
        <v xml:space="preserve">  Janez</v>
      </c>
      <c r="C1791">
        <f>VLOOKUP(A1791,'Medical Examinations'!$B$2:$K$2337,2,)</f>
        <v>31.57</v>
      </c>
      <c r="D1791">
        <f>VLOOKUP(A1791,'Medical Examinations'!$B$2:$K$2337,3,0)</f>
        <v>6.15</v>
      </c>
      <c r="E1791" t="str">
        <f>VLOOKUP(A1791,'Medical Examinations'!$B$2:$K$2336,4,0)</f>
        <v>No</v>
      </c>
      <c r="F1791" t="str">
        <f>VLOOKUP(A1791,'Medical Examinations'!$B$2:$K$2337,5,0)</f>
        <v>No</v>
      </c>
      <c r="G1791" t="str">
        <f>VLOOKUP(A1791,'Medical Examinations'!$B$2:$K$2337,6,0)</f>
        <v>No</v>
      </c>
      <c r="H1791">
        <f>VLOOKUP(A1791,'Medical Examinations'!$B$2:$K$2337,7,0)</f>
        <v>1</v>
      </c>
      <c r="I1791" t="str">
        <f>VLOOKUP(A1791,'Medical Examinations'!$B$2:$K$2337,8,0)</f>
        <v>No</v>
      </c>
      <c r="J1791" t="str">
        <f>VLOOKUP(A1791,'Medical Examinations'!$B$2:$K$2337,9,0)</f>
        <v>Obesity</v>
      </c>
      <c r="K1791" t="str">
        <f>VLOOKUP(A1791,'Medical Examinations'!$B$2:$K$2337,10,0)</f>
        <v>Prediabetes</v>
      </c>
      <c r="L1791" s="14" t="e">
        <f>VLOOKUP(A1791,'Hospitalisation Details'!B1791:L4136,10,0)</f>
        <v>#N/A</v>
      </c>
      <c r="M1791">
        <f>VLOOKUP(A1791,'Hospitalisation Details'!$B$2:$L$2347,6,0)</f>
        <v>4837.58</v>
      </c>
      <c r="N1791" t="str">
        <f>VLOOKUP(A1791,'Hospitalisation Details'!$B$2:$L$2347,7,0)</f>
        <v>tier - 3</v>
      </c>
      <c r="O1791" t="str">
        <f>VLOOKUP(A1791,'Hospitalisation Details'!$B$2:$L$2347,8,0)</f>
        <v>tier - 2</v>
      </c>
      <c r="P1791" t="str">
        <f>VLOOKUP(A1791,'Hospitalisation Details'!$B$2:$L$2347,9,0)</f>
        <v>R1013</v>
      </c>
      <c r="Q1791">
        <f>VLOOKUP(A1791,'Hospitalisation Details'!$B$2:$L$2347,11,0)</f>
        <v>30</v>
      </c>
    </row>
    <row r="1792" spans="1:17" ht="15.6" x14ac:dyDescent="0.3">
      <c r="A1792" s="1" t="s">
        <v>579</v>
      </c>
      <c r="B1792" t="str">
        <f>VLOOKUP(A1792,'Customer Names'!$A$2:$E$2336,5,)</f>
        <v xml:space="preserve">  John I</v>
      </c>
      <c r="C1792">
        <f>VLOOKUP(A1792,'Medical Examinations'!$B$2:$K$2337,2,)</f>
        <v>33.18</v>
      </c>
      <c r="D1792">
        <f>VLOOKUP(A1792,'Medical Examinations'!$B$2:$K$2337,3,0)</f>
        <v>5.22</v>
      </c>
      <c r="E1792" t="str">
        <f>VLOOKUP(A1792,'Medical Examinations'!$B$2:$K$2336,4,0)</f>
        <v>No</v>
      </c>
      <c r="F1792" t="str">
        <f>VLOOKUP(A1792,'Medical Examinations'!$B$2:$K$2337,5,0)</f>
        <v>yes</v>
      </c>
      <c r="G1792" t="str">
        <f>VLOOKUP(A1792,'Medical Examinations'!$B$2:$K$2337,6,0)</f>
        <v>No</v>
      </c>
      <c r="H1792">
        <f>VLOOKUP(A1792,'Medical Examinations'!$B$2:$K$2337,7,0)</f>
        <v>1</v>
      </c>
      <c r="I1792" t="str">
        <f>VLOOKUP(A1792,'Medical Examinations'!$B$2:$K$2337,8,0)</f>
        <v>No</v>
      </c>
      <c r="J1792" t="str">
        <f>VLOOKUP(A1792,'Medical Examinations'!$B$2:$K$2337,9,0)</f>
        <v>Obesity</v>
      </c>
      <c r="K1792" t="str">
        <f>VLOOKUP(A1792,'Medical Examinations'!$B$2:$K$2337,10,0)</f>
        <v>Normal</v>
      </c>
      <c r="L1792" s="14" t="e">
        <f>VLOOKUP(A1792,'Hospitalisation Details'!B1792:L4137,10,0)</f>
        <v>#N/A</v>
      </c>
      <c r="M1792">
        <f>VLOOKUP(A1792,'Hospitalisation Details'!$B$2:$L$2347,6,0)</f>
        <v>4835.43</v>
      </c>
      <c r="N1792" t="str">
        <f>VLOOKUP(A1792,'Hospitalisation Details'!$B$2:$L$2347,7,0)</f>
        <v>tier - 2</v>
      </c>
      <c r="O1792" t="str">
        <f>VLOOKUP(A1792,'Hospitalisation Details'!$B$2:$L$2347,8,0)</f>
        <v>tier - 2</v>
      </c>
      <c r="P1792" t="str">
        <f>VLOOKUP(A1792,'Hospitalisation Details'!$B$2:$L$2347,9,0)</f>
        <v>R1021</v>
      </c>
      <c r="Q1792">
        <f>VLOOKUP(A1792,'Hospitalisation Details'!$B$2:$L$2347,11,0)</f>
        <v>22</v>
      </c>
    </row>
    <row r="1793" spans="1:17" ht="15.6" x14ac:dyDescent="0.3">
      <c r="A1793" s="1" t="s">
        <v>578</v>
      </c>
      <c r="B1793" t="str">
        <f>VLOOKUP(A1793,'Customer Names'!$A$2:$E$2336,5,)</f>
        <v xml:space="preserve">  Heather</v>
      </c>
      <c r="C1793">
        <f>VLOOKUP(A1793,'Medical Examinations'!$B$2:$K$2337,2,)</f>
        <v>37</v>
      </c>
      <c r="D1793">
        <f>VLOOKUP(A1793,'Medical Examinations'!$B$2:$K$2337,3,0)</f>
        <v>11.66</v>
      </c>
      <c r="E1793" t="str">
        <f>VLOOKUP(A1793,'Medical Examinations'!$B$2:$K$2336,4,0)</f>
        <v>No</v>
      </c>
      <c r="F1793" t="str">
        <f>VLOOKUP(A1793,'Medical Examinations'!$B$2:$K$2337,5,0)</f>
        <v>No</v>
      </c>
      <c r="G1793" t="str">
        <f>VLOOKUP(A1793,'Medical Examinations'!$B$2:$K$2337,6,0)</f>
        <v>No</v>
      </c>
      <c r="H1793">
        <f>VLOOKUP(A1793,'Medical Examinations'!$B$2:$K$2337,7,0)</f>
        <v>0</v>
      </c>
      <c r="I1793" t="str">
        <f>VLOOKUP(A1793,'Medical Examinations'!$B$2:$K$2337,8,0)</f>
        <v>No</v>
      </c>
      <c r="J1793" t="str">
        <f>VLOOKUP(A1793,'Medical Examinations'!$B$2:$K$2337,9,0)</f>
        <v>Obesity</v>
      </c>
      <c r="K1793" t="str">
        <f>VLOOKUP(A1793,'Medical Examinations'!$B$2:$K$2337,10,0)</f>
        <v>Diabetes</v>
      </c>
      <c r="L1793" s="14" t="e">
        <f>VLOOKUP(A1793,'Hospitalisation Details'!B1793:L4138,10,0)</f>
        <v>#N/A</v>
      </c>
      <c r="M1793">
        <f>VLOOKUP(A1793,'Hospitalisation Details'!$B$2:$L$2347,6,0)</f>
        <v>4830.63</v>
      </c>
      <c r="N1793" t="str">
        <f>VLOOKUP(A1793,'Hospitalisation Details'!$B$2:$L$2347,7,0)</f>
        <v>tier - 2</v>
      </c>
      <c r="O1793" t="str">
        <f>VLOOKUP(A1793,'Hospitalisation Details'!$B$2:$L$2347,8,0)</f>
        <v>tier - 1</v>
      </c>
      <c r="P1793" t="str">
        <f>VLOOKUP(A1793,'Hospitalisation Details'!$B$2:$L$2347,9,0)</f>
        <v>R1011</v>
      </c>
      <c r="Q1793">
        <f>VLOOKUP(A1793,'Hospitalisation Details'!$B$2:$L$2347,11,0)</f>
        <v>20</v>
      </c>
    </row>
    <row r="1794" spans="1:17" ht="15.6" x14ac:dyDescent="0.3">
      <c r="A1794" s="1" t="s">
        <v>577</v>
      </c>
      <c r="B1794" t="str">
        <f>VLOOKUP(A1794,'Customer Names'!$A$2:$E$2336,5,)</f>
        <v xml:space="preserve">  Michael</v>
      </c>
      <c r="C1794">
        <f>VLOOKUP(A1794,'Medical Examinations'!$B$2:$K$2337,2,)</f>
        <v>18.905000000000001</v>
      </c>
      <c r="D1794">
        <f>VLOOKUP(A1794,'Medical Examinations'!$B$2:$K$2337,3,0)</f>
        <v>4.91</v>
      </c>
      <c r="E1794" t="str">
        <f>VLOOKUP(A1794,'Medical Examinations'!$B$2:$K$2336,4,0)</f>
        <v>Yes</v>
      </c>
      <c r="F1794" t="str">
        <f>VLOOKUP(A1794,'Medical Examinations'!$B$2:$K$2337,5,0)</f>
        <v>No</v>
      </c>
      <c r="G1794" t="str">
        <f>VLOOKUP(A1794,'Medical Examinations'!$B$2:$K$2337,6,0)</f>
        <v>No</v>
      </c>
      <c r="H1794">
        <f>VLOOKUP(A1794,'Medical Examinations'!$B$2:$K$2337,7,0)</f>
        <v>1</v>
      </c>
      <c r="I1794" t="str">
        <f>VLOOKUP(A1794,'Medical Examinations'!$B$2:$K$2337,8,0)</f>
        <v>No</v>
      </c>
      <c r="J1794" t="str">
        <f>VLOOKUP(A1794,'Medical Examinations'!$B$2:$K$2337,9,0)</f>
        <v>Normal Weight</v>
      </c>
      <c r="K1794" t="str">
        <f>VLOOKUP(A1794,'Medical Examinations'!$B$2:$K$2337,10,0)</f>
        <v>Normal</v>
      </c>
      <c r="L1794" s="14" t="e">
        <f>VLOOKUP(A1794,'Hospitalisation Details'!B1794:L4139,10,0)</f>
        <v>#N/A</v>
      </c>
      <c r="M1794">
        <f>VLOOKUP(A1794,'Hospitalisation Details'!$B$2:$L$2347,6,0)</f>
        <v>4827.8999999999996</v>
      </c>
      <c r="N1794" t="str">
        <f>VLOOKUP(A1794,'Hospitalisation Details'!$B$2:$L$2347,7,0)</f>
        <v>tier - 1</v>
      </c>
      <c r="O1794" t="str">
        <f>VLOOKUP(A1794,'Hospitalisation Details'!$B$2:$L$2347,8,0)</f>
        <v>tier - 2</v>
      </c>
      <c r="P1794" t="str">
        <f>VLOOKUP(A1794,'Hospitalisation Details'!$B$2:$L$2347,9,0)</f>
        <v>Unknown</v>
      </c>
      <c r="Q1794">
        <f>VLOOKUP(A1794,'Hospitalisation Details'!$B$2:$L$2347,11,0)</f>
        <v>27</v>
      </c>
    </row>
    <row r="1795" spans="1:17" ht="15.6" x14ac:dyDescent="0.3">
      <c r="A1795" s="1" t="s">
        <v>576</v>
      </c>
      <c r="B1795" t="str">
        <f>VLOOKUP(A1795,'Customer Names'!$A$2:$E$2336,5,)</f>
        <v xml:space="preserve">  Kathleen</v>
      </c>
      <c r="C1795">
        <f>VLOOKUP(A1795,'Medical Examinations'!$B$2:$K$2337,2,)</f>
        <v>20.03</v>
      </c>
      <c r="D1795">
        <f>VLOOKUP(A1795,'Medical Examinations'!$B$2:$K$2337,3,0)</f>
        <v>9.25</v>
      </c>
      <c r="E1795" t="str">
        <f>VLOOKUP(A1795,'Medical Examinations'!$B$2:$K$2336,4,0)</f>
        <v>Yes</v>
      </c>
      <c r="F1795" t="str">
        <f>VLOOKUP(A1795,'Medical Examinations'!$B$2:$K$2337,5,0)</f>
        <v>No</v>
      </c>
      <c r="G1795" t="str">
        <f>VLOOKUP(A1795,'Medical Examinations'!$B$2:$K$2337,6,0)</f>
        <v>No</v>
      </c>
      <c r="H1795">
        <f>VLOOKUP(A1795,'Medical Examinations'!$B$2:$K$2337,7,0)</f>
        <v>0</v>
      </c>
      <c r="I1795" t="str">
        <f>VLOOKUP(A1795,'Medical Examinations'!$B$2:$K$2337,8,0)</f>
        <v>No</v>
      </c>
      <c r="J1795" t="str">
        <f>VLOOKUP(A1795,'Medical Examinations'!$B$2:$K$2337,9,0)</f>
        <v>Normal Weight</v>
      </c>
      <c r="K1795" t="str">
        <f>VLOOKUP(A1795,'Medical Examinations'!$B$2:$K$2337,10,0)</f>
        <v>Diabetes</v>
      </c>
      <c r="L1795" s="14" t="e">
        <f>VLOOKUP(A1795,'Hospitalisation Details'!B1795:L4140,10,0)</f>
        <v>#N/A</v>
      </c>
      <c r="M1795">
        <f>VLOOKUP(A1795,'Hospitalisation Details'!$B$2:$L$2347,6,0)</f>
        <v>4827.1000000000004</v>
      </c>
      <c r="N1795" t="str">
        <f>VLOOKUP(A1795,'Hospitalisation Details'!$B$2:$L$2347,7,0)</f>
        <v>tier - 2</v>
      </c>
      <c r="O1795" t="str">
        <f>VLOOKUP(A1795,'Hospitalisation Details'!$B$2:$L$2347,8,0)</f>
        <v>tier - 1</v>
      </c>
      <c r="P1795" t="str">
        <f>VLOOKUP(A1795,'Hospitalisation Details'!$B$2:$L$2347,9,0)</f>
        <v>R1013</v>
      </c>
      <c r="Q1795">
        <f>VLOOKUP(A1795,'Hospitalisation Details'!$B$2:$L$2347,11,0)</f>
        <v>41</v>
      </c>
    </row>
    <row r="1796" spans="1:17" ht="15.6" x14ac:dyDescent="0.3">
      <c r="A1796" s="1" t="s">
        <v>575</v>
      </c>
      <c r="B1796" t="str">
        <f>VLOOKUP(A1796,'Customer Names'!$A$2:$E$2336,5,)</f>
        <v xml:space="preserve">  Ryan M</v>
      </c>
      <c r="C1796">
        <f>VLOOKUP(A1796,'Medical Examinations'!$B$2:$K$2337,2,)</f>
        <v>16.7</v>
      </c>
      <c r="D1796">
        <f>VLOOKUP(A1796,'Medical Examinations'!$B$2:$K$2337,3,0)</f>
        <v>11.48</v>
      </c>
      <c r="E1796" t="str">
        <f>VLOOKUP(A1796,'Medical Examinations'!$B$2:$K$2336,4,0)</f>
        <v>No</v>
      </c>
      <c r="F1796" t="str">
        <f>VLOOKUP(A1796,'Medical Examinations'!$B$2:$K$2337,5,0)</f>
        <v>No</v>
      </c>
      <c r="G1796" t="str">
        <f>VLOOKUP(A1796,'Medical Examinations'!$B$2:$K$2337,6,0)</f>
        <v>No</v>
      </c>
      <c r="H1796">
        <f>VLOOKUP(A1796,'Medical Examinations'!$B$2:$K$2337,7,0)</f>
        <v>0</v>
      </c>
      <c r="I1796" t="str">
        <f>VLOOKUP(A1796,'Medical Examinations'!$B$2:$K$2337,8,0)</f>
        <v>No</v>
      </c>
      <c r="J1796" t="str">
        <f>VLOOKUP(A1796,'Medical Examinations'!$B$2:$K$2337,9,0)</f>
        <v>Underweight</v>
      </c>
      <c r="K1796" t="str">
        <f>VLOOKUP(A1796,'Medical Examinations'!$B$2:$K$2337,10,0)</f>
        <v>Diabetes</v>
      </c>
      <c r="L1796" s="14" t="e">
        <f>VLOOKUP(A1796,'Hospitalisation Details'!B1796:L4141,10,0)</f>
        <v>#N/A</v>
      </c>
      <c r="M1796">
        <f>VLOOKUP(A1796,'Hospitalisation Details'!$B$2:$L$2347,6,0)</f>
        <v>4812.34</v>
      </c>
      <c r="N1796" t="str">
        <f>VLOOKUP(A1796,'Hospitalisation Details'!$B$2:$L$2347,7,0)</f>
        <v>tier - 2</v>
      </c>
      <c r="O1796" t="str">
        <f>VLOOKUP(A1796,'Hospitalisation Details'!$B$2:$L$2347,8,0)</f>
        <v>tier - 3</v>
      </c>
      <c r="P1796" t="str">
        <f>VLOOKUP(A1796,'Hospitalisation Details'!$B$2:$L$2347,9,0)</f>
        <v>R1013</v>
      </c>
      <c r="Q1796">
        <f>VLOOKUP(A1796,'Hospitalisation Details'!$B$2:$L$2347,11,0)</f>
        <v>44</v>
      </c>
    </row>
    <row r="1797" spans="1:17" ht="15.6" x14ac:dyDescent="0.3">
      <c r="A1797" s="1" t="s">
        <v>574</v>
      </c>
      <c r="B1797" t="str">
        <f>VLOOKUP(A1797,'Customer Names'!$A$2:$E$2336,5,)</f>
        <v xml:space="preserve">  Sara</v>
      </c>
      <c r="C1797">
        <f>VLOOKUP(A1797,'Medical Examinations'!$B$2:$K$2337,2,)</f>
        <v>39.82</v>
      </c>
      <c r="D1797">
        <f>VLOOKUP(A1797,'Medical Examinations'!$B$2:$K$2337,3,0)</f>
        <v>6.06</v>
      </c>
      <c r="E1797" t="str">
        <f>VLOOKUP(A1797,'Medical Examinations'!$B$2:$K$2336,4,0)</f>
        <v>No</v>
      </c>
      <c r="F1797" t="str">
        <f>VLOOKUP(A1797,'Medical Examinations'!$B$2:$K$2337,5,0)</f>
        <v>No</v>
      </c>
      <c r="G1797" t="str">
        <f>VLOOKUP(A1797,'Medical Examinations'!$B$2:$K$2337,6,0)</f>
        <v>No</v>
      </c>
      <c r="H1797">
        <f>VLOOKUP(A1797,'Medical Examinations'!$B$2:$K$2337,7,0)</f>
        <v>0</v>
      </c>
      <c r="I1797" t="str">
        <f>VLOOKUP(A1797,'Medical Examinations'!$B$2:$K$2337,8,0)</f>
        <v>No</v>
      </c>
      <c r="J1797" t="str">
        <f>VLOOKUP(A1797,'Medical Examinations'!$B$2:$K$2337,9,0)</f>
        <v>Obesity</v>
      </c>
      <c r="K1797" t="str">
        <f>VLOOKUP(A1797,'Medical Examinations'!$B$2:$K$2337,10,0)</f>
        <v>Prediabetes</v>
      </c>
      <c r="L1797" s="14" t="e">
        <f>VLOOKUP(A1797,'Hospitalisation Details'!B1797:L4142,10,0)</f>
        <v>#N/A</v>
      </c>
      <c r="M1797">
        <f>VLOOKUP(A1797,'Hospitalisation Details'!$B$2:$L$2347,6,0)</f>
        <v>4795.66</v>
      </c>
      <c r="N1797" t="str">
        <f>VLOOKUP(A1797,'Hospitalisation Details'!$B$2:$L$2347,7,0)</f>
        <v>tier - 2</v>
      </c>
      <c r="O1797" t="str">
        <f>VLOOKUP(A1797,'Hospitalisation Details'!$B$2:$L$2347,8,0)</f>
        <v>tier - 1</v>
      </c>
      <c r="P1797" t="str">
        <f>VLOOKUP(A1797,'Hospitalisation Details'!$B$2:$L$2347,9,0)</f>
        <v>R1013</v>
      </c>
      <c r="Q1797">
        <f>VLOOKUP(A1797,'Hospitalisation Details'!$B$2:$L$2347,11,0)</f>
        <v>33</v>
      </c>
    </row>
    <row r="1798" spans="1:17" ht="15.6" x14ac:dyDescent="0.3">
      <c r="A1798" s="1" t="s">
        <v>573</v>
      </c>
      <c r="B1798" t="str">
        <f>VLOOKUP(A1798,'Customer Names'!$A$2:$E$2336,5,)</f>
        <v xml:space="preserve">  Deniz</v>
      </c>
      <c r="C1798">
        <f>VLOOKUP(A1798,'Medical Examinations'!$B$2:$K$2337,2,)</f>
        <v>22.04</v>
      </c>
      <c r="D1798">
        <f>VLOOKUP(A1798,'Medical Examinations'!$B$2:$K$2337,3,0)</f>
        <v>5.86</v>
      </c>
      <c r="E1798" t="str">
        <f>VLOOKUP(A1798,'Medical Examinations'!$B$2:$K$2336,4,0)</f>
        <v>No</v>
      </c>
      <c r="F1798" t="str">
        <f>VLOOKUP(A1798,'Medical Examinations'!$B$2:$K$2337,5,0)</f>
        <v>No</v>
      </c>
      <c r="G1798" t="str">
        <f>VLOOKUP(A1798,'Medical Examinations'!$B$2:$K$2337,6,0)</f>
        <v>No</v>
      </c>
      <c r="H1798">
        <f>VLOOKUP(A1798,'Medical Examinations'!$B$2:$K$2337,7,0)</f>
        <v>1</v>
      </c>
      <c r="I1798" t="str">
        <f>VLOOKUP(A1798,'Medical Examinations'!$B$2:$K$2337,8,0)</f>
        <v>No</v>
      </c>
      <c r="J1798" t="str">
        <f>VLOOKUP(A1798,'Medical Examinations'!$B$2:$K$2337,9,0)</f>
        <v>Normal Weight</v>
      </c>
      <c r="K1798" t="str">
        <f>VLOOKUP(A1798,'Medical Examinations'!$B$2:$K$2337,10,0)</f>
        <v>Prediabetes</v>
      </c>
      <c r="L1798" s="14" t="e">
        <f>VLOOKUP(A1798,'Hospitalisation Details'!B1798:L4143,10,0)</f>
        <v>#N/A</v>
      </c>
      <c r="M1798">
        <f>VLOOKUP(A1798,'Hospitalisation Details'!$B$2:$L$2347,6,0)</f>
        <v>4787.42</v>
      </c>
      <c r="N1798" t="str">
        <f>VLOOKUP(A1798,'Hospitalisation Details'!$B$2:$L$2347,7,0)</f>
        <v>tier - 2</v>
      </c>
      <c r="O1798" t="str">
        <f>VLOOKUP(A1798,'Hospitalisation Details'!$B$2:$L$2347,8,0)</f>
        <v>tier - 3</v>
      </c>
      <c r="P1798" t="str">
        <f>VLOOKUP(A1798,'Hospitalisation Details'!$B$2:$L$2347,9,0)</f>
        <v>R1013</v>
      </c>
      <c r="Q1798">
        <f>VLOOKUP(A1798,'Hospitalisation Details'!$B$2:$L$2347,11,0)</f>
        <v>35</v>
      </c>
    </row>
    <row r="1799" spans="1:17" ht="15.6" x14ac:dyDescent="0.3">
      <c r="A1799" s="1" t="s">
        <v>572</v>
      </c>
      <c r="B1799" t="str">
        <f>VLOOKUP(A1799,'Customer Names'!$A$2:$E$2336,5,)</f>
        <v xml:space="preserve">  Shannon L</v>
      </c>
      <c r="C1799">
        <f>VLOOKUP(A1799,'Medical Examinations'!$B$2:$K$2337,2,)</f>
        <v>28.27</v>
      </c>
      <c r="D1799">
        <f>VLOOKUP(A1799,'Medical Examinations'!$B$2:$K$2337,3,0)</f>
        <v>5.33</v>
      </c>
      <c r="E1799" t="str">
        <f>VLOOKUP(A1799,'Medical Examinations'!$B$2:$K$2336,4,0)</f>
        <v>No</v>
      </c>
      <c r="F1799" t="str">
        <f>VLOOKUP(A1799,'Medical Examinations'!$B$2:$K$2337,5,0)</f>
        <v>No</v>
      </c>
      <c r="G1799" t="str">
        <f>VLOOKUP(A1799,'Medical Examinations'!$B$2:$K$2337,6,0)</f>
        <v>No</v>
      </c>
      <c r="H1799">
        <f>VLOOKUP(A1799,'Medical Examinations'!$B$2:$K$2337,7,0)</f>
        <v>0</v>
      </c>
      <c r="I1799" t="str">
        <f>VLOOKUP(A1799,'Medical Examinations'!$B$2:$K$2337,8,0)</f>
        <v>No</v>
      </c>
      <c r="J1799" t="str">
        <f>VLOOKUP(A1799,'Medical Examinations'!$B$2:$K$2337,9,0)</f>
        <v>Overweight</v>
      </c>
      <c r="K1799" t="str">
        <f>VLOOKUP(A1799,'Medical Examinations'!$B$2:$K$2337,10,0)</f>
        <v>Normal</v>
      </c>
      <c r="L1799" s="14" t="e">
        <f>VLOOKUP(A1799,'Hospitalisation Details'!B1799:L4144,10,0)</f>
        <v>#N/A</v>
      </c>
      <c r="M1799">
        <f>VLOOKUP(A1799,'Hospitalisation Details'!$B$2:$L$2347,6,0)</f>
        <v>4779.6000000000004</v>
      </c>
      <c r="N1799" t="str">
        <f>VLOOKUP(A1799,'Hospitalisation Details'!$B$2:$L$2347,7,0)</f>
        <v>tier - 2</v>
      </c>
      <c r="O1799" t="str">
        <f>VLOOKUP(A1799,'Hospitalisation Details'!$B$2:$L$2347,8,0)</f>
        <v>tier - 3</v>
      </c>
      <c r="P1799" t="str">
        <f>VLOOKUP(A1799,'Hospitalisation Details'!$B$2:$L$2347,9,0)</f>
        <v>R1013</v>
      </c>
      <c r="Q1799">
        <f>VLOOKUP(A1799,'Hospitalisation Details'!$B$2:$L$2347,11,0)</f>
        <v>33</v>
      </c>
    </row>
    <row r="1800" spans="1:17" ht="15.6" x14ac:dyDescent="0.3">
      <c r="A1800" s="1" t="s">
        <v>571</v>
      </c>
      <c r="B1800" t="str">
        <f>VLOOKUP(A1800,'Customer Names'!$A$2:$E$2336,5,)</f>
        <v xml:space="preserve">  Kaitlin M</v>
      </c>
      <c r="C1800">
        <f>VLOOKUP(A1800,'Medical Examinations'!$B$2:$K$2337,2,)</f>
        <v>18.5</v>
      </c>
      <c r="D1800">
        <f>VLOOKUP(A1800,'Medical Examinations'!$B$2:$K$2337,3,0)</f>
        <v>5.33</v>
      </c>
      <c r="E1800" t="str">
        <f>VLOOKUP(A1800,'Medical Examinations'!$B$2:$K$2336,4,0)</f>
        <v>No</v>
      </c>
      <c r="F1800" t="str">
        <f>VLOOKUP(A1800,'Medical Examinations'!$B$2:$K$2337,5,0)</f>
        <v>No</v>
      </c>
      <c r="G1800" t="str">
        <f>VLOOKUP(A1800,'Medical Examinations'!$B$2:$K$2337,6,0)</f>
        <v>No</v>
      </c>
      <c r="H1800">
        <f>VLOOKUP(A1800,'Medical Examinations'!$B$2:$K$2337,7,0)</f>
        <v>0</v>
      </c>
      <c r="I1800" t="str">
        <f>VLOOKUP(A1800,'Medical Examinations'!$B$2:$K$2337,8,0)</f>
        <v>No</v>
      </c>
      <c r="J1800" t="str">
        <f>VLOOKUP(A1800,'Medical Examinations'!$B$2:$K$2337,9,0)</f>
        <v>Normal Weight</v>
      </c>
      <c r="K1800" t="str">
        <f>VLOOKUP(A1800,'Medical Examinations'!$B$2:$K$2337,10,0)</f>
        <v>Normal</v>
      </c>
      <c r="L1800" s="14" t="e">
        <f>VLOOKUP(A1800,'Hospitalisation Details'!B1800:L4145,10,0)</f>
        <v>#N/A</v>
      </c>
      <c r="M1800">
        <f>VLOOKUP(A1800,'Hospitalisation Details'!$B$2:$L$2347,6,0)</f>
        <v>4766.0200000000004</v>
      </c>
      <c r="N1800" t="str">
        <f>VLOOKUP(A1800,'Hospitalisation Details'!$B$2:$L$2347,7,0)</f>
        <v>tier - 2</v>
      </c>
      <c r="O1800" t="str">
        <f>VLOOKUP(A1800,'Hospitalisation Details'!$B$2:$L$2347,8,0)</f>
        <v>tier - 3</v>
      </c>
      <c r="P1800" t="str">
        <f>VLOOKUP(A1800,'Hospitalisation Details'!$B$2:$L$2347,9,0)</f>
        <v>R1011</v>
      </c>
      <c r="Q1800">
        <f>VLOOKUP(A1800,'Hospitalisation Details'!$B$2:$L$2347,11,0)</f>
        <v>33</v>
      </c>
    </row>
    <row r="1801" spans="1:17" ht="15.6" x14ac:dyDescent="0.3">
      <c r="A1801" s="1" t="s">
        <v>570</v>
      </c>
      <c r="B1801" t="str">
        <f>VLOOKUP(A1801,'Customer Names'!$A$2:$E$2336,5,)</f>
        <v xml:space="preserve">  Alfredo</v>
      </c>
      <c r="C1801">
        <f>VLOOKUP(A1801,'Medical Examinations'!$B$2:$K$2337,2,)</f>
        <v>38.6</v>
      </c>
      <c r="D1801">
        <f>VLOOKUP(A1801,'Medical Examinations'!$B$2:$K$2337,3,0)</f>
        <v>6.02</v>
      </c>
      <c r="E1801" t="str">
        <f>VLOOKUP(A1801,'Medical Examinations'!$B$2:$K$2336,4,0)</f>
        <v>No</v>
      </c>
      <c r="F1801" t="str">
        <f>VLOOKUP(A1801,'Medical Examinations'!$B$2:$K$2337,5,0)</f>
        <v>No</v>
      </c>
      <c r="G1801" t="str">
        <f>VLOOKUP(A1801,'Medical Examinations'!$B$2:$K$2337,6,0)</f>
        <v>No</v>
      </c>
      <c r="H1801">
        <f>VLOOKUP(A1801,'Medical Examinations'!$B$2:$K$2337,7,0)</f>
        <v>1</v>
      </c>
      <c r="I1801" t="str">
        <f>VLOOKUP(A1801,'Medical Examinations'!$B$2:$K$2337,8,0)</f>
        <v>No</v>
      </c>
      <c r="J1801" t="str">
        <f>VLOOKUP(A1801,'Medical Examinations'!$B$2:$K$2337,9,0)</f>
        <v>Obesity</v>
      </c>
      <c r="K1801" t="str">
        <f>VLOOKUP(A1801,'Medical Examinations'!$B$2:$K$2337,10,0)</f>
        <v>Prediabetes</v>
      </c>
      <c r="L1801" s="14" t="e">
        <f>VLOOKUP(A1801,'Hospitalisation Details'!B1801:L4146,10,0)</f>
        <v>#N/A</v>
      </c>
      <c r="M1801">
        <f>VLOOKUP(A1801,'Hospitalisation Details'!$B$2:$L$2347,6,0)</f>
        <v>4762.33</v>
      </c>
      <c r="N1801" t="str">
        <f>VLOOKUP(A1801,'Hospitalisation Details'!$B$2:$L$2347,7,0)</f>
        <v>tier - 3</v>
      </c>
      <c r="O1801" t="str">
        <f>VLOOKUP(A1801,'Hospitalisation Details'!$B$2:$L$2347,8,0)</f>
        <v>tier - 3</v>
      </c>
      <c r="P1801" t="str">
        <f>VLOOKUP(A1801,'Hospitalisation Details'!$B$2:$L$2347,9,0)</f>
        <v>R1011</v>
      </c>
      <c r="Q1801">
        <f>VLOOKUP(A1801,'Hospitalisation Details'!$B$2:$L$2347,11,0)</f>
        <v>35</v>
      </c>
    </row>
    <row r="1802" spans="1:17" ht="15.6" x14ac:dyDescent="0.3">
      <c r="A1802" s="1" t="s">
        <v>569</v>
      </c>
      <c r="B1802" t="str">
        <f>VLOOKUP(A1802,'Customer Names'!$A$2:$E$2336,5,)</f>
        <v xml:space="preserve">  Kristen</v>
      </c>
      <c r="C1802">
        <f>VLOOKUP(A1802,'Medical Examinations'!$B$2:$K$2337,2,)</f>
        <v>43.12</v>
      </c>
      <c r="D1802">
        <f>VLOOKUP(A1802,'Medical Examinations'!$B$2:$K$2337,3,0)</f>
        <v>6.25</v>
      </c>
      <c r="E1802" t="str">
        <f>VLOOKUP(A1802,'Medical Examinations'!$B$2:$K$2336,4,0)</f>
        <v>No</v>
      </c>
      <c r="F1802" t="str">
        <f>VLOOKUP(A1802,'Medical Examinations'!$B$2:$K$2337,5,0)</f>
        <v>No</v>
      </c>
      <c r="G1802" t="str">
        <f>VLOOKUP(A1802,'Medical Examinations'!$B$2:$K$2337,6,0)</f>
        <v>No</v>
      </c>
      <c r="H1802">
        <f>VLOOKUP(A1802,'Medical Examinations'!$B$2:$K$2337,7,0)</f>
        <v>1</v>
      </c>
      <c r="I1802" t="str">
        <f>VLOOKUP(A1802,'Medical Examinations'!$B$2:$K$2337,8,0)</f>
        <v>No</v>
      </c>
      <c r="J1802" t="str">
        <f>VLOOKUP(A1802,'Medical Examinations'!$B$2:$K$2337,9,0)</f>
        <v>Obesity</v>
      </c>
      <c r="K1802" t="str">
        <f>VLOOKUP(A1802,'Medical Examinations'!$B$2:$K$2337,10,0)</f>
        <v>Prediabetes</v>
      </c>
      <c r="L1802" s="14" t="e">
        <f>VLOOKUP(A1802,'Hospitalisation Details'!B1802:L4147,10,0)</f>
        <v>#N/A</v>
      </c>
      <c r="M1802">
        <f>VLOOKUP(A1802,'Hospitalisation Details'!$B$2:$L$2347,6,0)</f>
        <v>4753.6400000000003</v>
      </c>
      <c r="N1802" t="str">
        <f>VLOOKUP(A1802,'Hospitalisation Details'!$B$2:$L$2347,7,0)</f>
        <v>tier - 2</v>
      </c>
      <c r="O1802" t="str">
        <f>VLOOKUP(A1802,'Hospitalisation Details'!$B$2:$L$2347,8,0)</f>
        <v>tier - 3</v>
      </c>
      <c r="P1802" t="str">
        <f>VLOOKUP(A1802,'Hospitalisation Details'!$B$2:$L$2347,9,0)</f>
        <v>R1013</v>
      </c>
      <c r="Q1802">
        <f>VLOOKUP(A1802,'Hospitalisation Details'!$B$2:$L$2347,11,0)</f>
        <v>30</v>
      </c>
    </row>
    <row r="1803" spans="1:17" ht="15.6" x14ac:dyDescent="0.3">
      <c r="A1803" s="1" t="s">
        <v>568</v>
      </c>
      <c r="B1803" t="str">
        <f>VLOOKUP(A1803,'Customer Names'!$A$2:$E$2336,5,)</f>
        <v xml:space="preserve">  Daniel</v>
      </c>
      <c r="C1803">
        <f>VLOOKUP(A1803,'Medical Examinations'!$B$2:$K$2337,2,)</f>
        <v>30.5</v>
      </c>
      <c r="D1803">
        <f>VLOOKUP(A1803,'Medical Examinations'!$B$2:$K$2337,3,0)</f>
        <v>4.8099999999999996</v>
      </c>
      <c r="E1803" t="str">
        <f>VLOOKUP(A1803,'Medical Examinations'!$B$2:$K$2336,4,0)</f>
        <v>No</v>
      </c>
      <c r="F1803" t="str">
        <f>VLOOKUP(A1803,'Medical Examinations'!$B$2:$K$2337,5,0)</f>
        <v>No</v>
      </c>
      <c r="G1803" t="str">
        <f>VLOOKUP(A1803,'Medical Examinations'!$B$2:$K$2337,6,0)</f>
        <v>No</v>
      </c>
      <c r="H1803">
        <f>VLOOKUP(A1803,'Medical Examinations'!$B$2:$K$2337,7,0)</f>
        <v>1</v>
      </c>
      <c r="I1803" t="str">
        <f>VLOOKUP(A1803,'Medical Examinations'!$B$2:$K$2337,8,0)</f>
        <v>No</v>
      </c>
      <c r="J1803" t="str">
        <f>VLOOKUP(A1803,'Medical Examinations'!$B$2:$K$2337,9,0)</f>
        <v>Obesity</v>
      </c>
      <c r="K1803" t="str">
        <f>VLOOKUP(A1803,'Medical Examinations'!$B$2:$K$2337,10,0)</f>
        <v>Normal</v>
      </c>
      <c r="L1803" s="14" t="e">
        <f>VLOOKUP(A1803,'Hospitalisation Details'!B1803:L4148,10,0)</f>
        <v>#N/A</v>
      </c>
      <c r="M1803">
        <f>VLOOKUP(A1803,'Hospitalisation Details'!$B$2:$L$2347,6,0)</f>
        <v>4751.07</v>
      </c>
      <c r="N1803" t="str">
        <f>VLOOKUP(A1803,'Hospitalisation Details'!$B$2:$L$2347,7,0)</f>
        <v>tier - 3</v>
      </c>
      <c r="O1803" t="str">
        <f>VLOOKUP(A1803,'Hospitalisation Details'!$B$2:$L$2347,8,0)</f>
        <v>tier - 1</v>
      </c>
      <c r="P1803" t="str">
        <f>VLOOKUP(A1803,'Hospitalisation Details'!$B$2:$L$2347,9,0)</f>
        <v>R1011</v>
      </c>
      <c r="Q1803">
        <f>VLOOKUP(A1803,'Hospitalisation Details'!$B$2:$L$2347,11,0)</f>
        <v>35</v>
      </c>
    </row>
    <row r="1804" spans="1:17" ht="15.6" x14ac:dyDescent="0.3">
      <c r="A1804" s="1" t="s">
        <v>567</v>
      </c>
      <c r="B1804" t="str">
        <f>VLOOKUP(A1804,'Customer Names'!$A$2:$E$2336,5,)</f>
        <v xml:space="preserve">  Jonathan</v>
      </c>
      <c r="C1804">
        <f>VLOOKUP(A1804,'Medical Examinations'!$B$2:$K$2337,2,)</f>
        <v>27.61</v>
      </c>
      <c r="D1804">
        <f>VLOOKUP(A1804,'Medical Examinations'!$B$2:$K$2337,3,0)</f>
        <v>4.5999999999999996</v>
      </c>
      <c r="E1804" t="str">
        <f>VLOOKUP(A1804,'Medical Examinations'!$B$2:$K$2336,4,0)</f>
        <v>No</v>
      </c>
      <c r="F1804" t="str">
        <f>VLOOKUP(A1804,'Medical Examinations'!$B$2:$K$2337,5,0)</f>
        <v>No</v>
      </c>
      <c r="G1804" t="str">
        <f>VLOOKUP(A1804,'Medical Examinations'!$B$2:$K$2337,6,0)</f>
        <v>No</v>
      </c>
      <c r="H1804">
        <f>VLOOKUP(A1804,'Medical Examinations'!$B$2:$K$2337,7,0)</f>
        <v>1</v>
      </c>
      <c r="I1804" t="str">
        <f>VLOOKUP(A1804,'Medical Examinations'!$B$2:$K$2337,8,0)</f>
        <v>No</v>
      </c>
      <c r="J1804" t="str">
        <f>VLOOKUP(A1804,'Medical Examinations'!$B$2:$K$2337,9,0)</f>
        <v>Overweight</v>
      </c>
      <c r="K1804" t="str">
        <f>VLOOKUP(A1804,'Medical Examinations'!$B$2:$K$2337,10,0)</f>
        <v>Normal</v>
      </c>
      <c r="L1804" s="14" t="e">
        <f>VLOOKUP(A1804,'Hospitalisation Details'!B1804:L4149,10,0)</f>
        <v>#N/A</v>
      </c>
      <c r="M1804">
        <f>VLOOKUP(A1804,'Hospitalisation Details'!$B$2:$L$2347,6,0)</f>
        <v>4747.05</v>
      </c>
      <c r="N1804" t="str">
        <f>VLOOKUP(A1804,'Hospitalisation Details'!$B$2:$L$2347,7,0)</f>
        <v>tier - 2</v>
      </c>
      <c r="O1804" t="str">
        <f>VLOOKUP(A1804,'Hospitalisation Details'!$B$2:$L$2347,8,0)</f>
        <v>tier - 2</v>
      </c>
      <c r="P1804" t="str">
        <f>VLOOKUP(A1804,'Hospitalisation Details'!$B$2:$L$2347,9,0)</f>
        <v>R1013</v>
      </c>
      <c r="Q1804">
        <f>VLOOKUP(A1804,'Hospitalisation Details'!$B$2:$L$2347,11,0)</f>
        <v>35</v>
      </c>
    </row>
    <row r="1805" spans="1:17" ht="15.6" x14ac:dyDescent="0.3">
      <c r="A1805" s="1" t="s">
        <v>566</v>
      </c>
      <c r="B1805" t="str">
        <f>VLOOKUP(A1805,'Customer Names'!$A$2:$E$2336,5,)</f>
        <v xml:space="preserve">  Troy</v>
      </c>
      <c r="C1805">
        <f>VLOOKUP(A1805,'Medical Examinations'!$B$2:$K$2337,2,)</f>
        <v>27.1</v>
      </c>
      <c r="D1805">
        <f>VLOOKUP(A1805,'Medical Examinations'!$B$2:$K$2337,3,0)</f>
        <v>5.08</v>
      </c>
      <c r="E1805" t="str">
        <f>VLOOKUP(A1805,'Medical Examinations'!$B$2:$K$2336,4,0)</f>
        <v>No</v>
      </c>
      <c r="F1805" t="str">
        <f>VLOOKUP(A1805,'Medical Examinations'!$B$2:$K$2337,5,0)</f>
        <v>No</v>
      </c>
      <c r="G1805" t="str">
        <f>VLOOKUP(A1805,'Medical Examinations'!$B$2:$K$2337,6,0)</f>
        <v>No</v>
      </c>
      <c r="H1805">
        <f>VLOOKUP(A1805,'Medical Examinations'!$B$2:$K$2337,7,0)</f>
        <v>1</v>
      </c>
      <c r="I1805" t="str">
        <f>VLOOKUP(A1805,'Medical Examinations'!$B$2:$K$2337,8,0)</f>
        <v>No</v>
      </c>
      <c r="J1805" t="str">
        <f>VLOOKUP(A1805,'Medical Examinations'!$B$2:$K$2337,9,0)</f>
        <v>Overweight</v>
      </c>
      <c r="K1805" t="str">
        <f>VLOOKUP(A1805,'Medical Examinations'!$B$2:$K$2337,10,0)</f>
        <v>Normal</v>
      </c>
      <c r="L1805" s="14" t="e">
        <f>VLOOKUP(A1805,'Hospitalisation Details'!B1805:L4150,10,0)</f>
        <v>#N/A</v>
      </c>
      <c r="M1805">
        <f>VLOOKUP(A1805,'Hospitalisation Details'!$B$2:$L$2347,6,0)</f>
        <v>4746.34</v>
      </c>
      <c r="N1805" t="str">
        <f>VLOOKUP(A1805,'Hospitalisation Details'!$B$2:$L$2347,7,0)</f>
        <v>tier - 2</v>
      </c>
      <c r="O1805" t="str">
        <f>VLOOKUP(A1805,'Hospitalisation Details'!$B$2:$L$2347,8,0)</f>
        <v>tier - 2</v>
      </c>
      <c r="P1805" t="str">
        <f>VLOOKUP(A1805,'Hospitalisation Details'!$B$2:$L$2347,9,0)</f>
        <v>R1011</v>
      </c>
      <c r="Q1805">
        <f>VLOOKUP(A1805,'Hospitalisation Details'!$B$2:$L$2347,11,0)</f>
        <v>36</v>
      </c>
    </row>
    <row r="1806" spans="1:17" ht="15.6" x14ac:dyDescent="0.3">
      <c r="A1806" s="1" t="s">
        <v>565</v>
      </c>
      <c r="B1806" t="str">
        <f>VLOOKUP(A1806,'Customer Names'!$A$2:$E$2336,5,)</f>
        <v xml:space="preserve">  Daniel C</v>
      </c>
      <c r="C1806">
        <f>VLOOKUP(A1806,'Medical Examinations'!$B$2:$K$2337,2,)</f>
        <v>35.93</v>
      </c>
      <c r="D1806">
        <f>VLOOKUP(A1806,'Medical Examinations'!$B$2:$K$2337,3,0)</f>
        <v>5.43</v>
      </c>
      <c r="E1806" t="str">
        <f>VLOOKUP(A1806,'Medical Examinations'!$B$2:$K$2336,4,0)</f>
        <v>No</v>
      </c>
      <c r="F1806" t="str">
        <f>VLOOKUP(A1806,'Medical Examinations'!$B$2:$K$2337,5,0)</f>
        <v>yes</v>
      </c>
      <c r="G1806" t="str">
        <f>VLOOKUP(A1806,'Medical Examinations'!$B$2:$K$2337,6,0)</f>
        <v>No</v>
      </c>
      <c r="H1806">
        <f>VLOOKUP(A1806,'Medical Examinations'!$B$2:$K$2337,7,0)</f>
        <v>1</v>
      </c>
      <c r="I1806" t="str">
        <f>VLOOKUP(A1806,'Medical Examinations'!$B$2:$K$2337,8,0)</f>
        <v>No</v>
      </c>
      <c r="J1806" t="str">
        <f>VLOOKUP(A1806,'Medical Examinations'!$B$2:$K$2337,9,0)</f>
        <v>Obesity</v>
      </c>
      <c r="K1806" t="str">
        <f>VLOOKUP(A1806,'Medical Examinations'!$B$2:$K$2337,10,0)</f>
        <v>Normal</v>
      </c>
      <c r="L1806" s="14" t="e">
        <f>VLOOKUP(A1806,'Hospitalisation Details'!B1806:L4151,10,0)</f>
        <v>#N/A</v>
      </c>
      <c r="M1806">
        <f>VLOOKUP(A1806,'Hospitalisation Details'!$B$2:$L$2347,6,0)</f>
        <v>4740.78</v>
      </c>
      <c r="N1806" t="str">
        <f>VLOOKUP(A1806,'Hospitalisation Details'!$B$2:$L$2347,7,0)</f>
        <v>tier - 2</v>
      </c>
      <c r="O1806" t="str">
        <f>VLOOKUP(A1806,'Hospitalisation Details'!$B$2:$L$2347,8,0)</f>
        <v>tier - 3</v>
      </c>
      <c r="P1806" t="str">
        <f>VLOOKUP(A1806,'Hospitalisation Details'!$B$2:$L$2347,9,0)</f>
        <v>R1021</v>
      </c>
      <c r="Q1806">
        <f>VLOOKUP(A1806,'Hospitalisation Details'!$B$2:$L$2347,11,0)</f>
        <v>18</v>
      </c>
    </row>
    <row r="1807" spans="1:17" ht="15.6" x14ac:dyDescent="0.3">
      <c r="A1807" s="1" t="s">
        <v>564</v>
      </c>
      <c r="B1807" t="str">
        <f>VLOOKUP(A1807,'Customer Names'!$A$2:$E$2336,5,)</f>
        <v xml:space="preserve">  Lauren</v>
      </c>
      <c r="C1807">
        <f>VLOOKUP(A1807,'Medical Examinations'!$B$2:$K$2337,2,)</f>
        <v>32.68</v>
      </c>
      <c r="D1807">
        <f>VLOOKUP(A1807,'Medical Examinations'!$B$2:$K$2337,3,0)</f>
        <v>5.44</v>
      </c>
      <c r="E1807" t="str">
        <f>VLOOKUP(A1807,'Medical Examinations'!$B$2:$K$2336,4,0)</f>
        <v>No</v>
      </c>
      <c r="F1807" t="str">
        <f>VLOOKUP(A1807,'Medical Examinations'!$B$2:$K$2337,5,0)</f>
        <v>No</v>
      </c>
      <c r="G1807" t="str">
        <f>VLOOKUP(A1807,'Medical Examinations'!$B$2:$K$2337,6,0)</f>
        <v>No</v>
      </c>
      <c r="H1807">
        <f>VLOOKUP(A1807,'Medical Examinations'!$B$2:$K$2337,7,0)</f>
        <v>0</v>
      </c>
      <c r="I1807" t="str">
        <f>VLOOKUP(A1807,'Medical Examinations'!$B$2:$K$2337,8,0)</f>
        <v>No</v>
      </c>
      <c r="J1807" t="str">
        <f>VLOOKUP(A1807,'Medical Examinations'!$B$2:$K$2337,9,0)</f>
        <v>Obesity</v>
      </c>
      <c r="K1807" t="str">
        <f>VLOOKUP(A1807,'Medical Examinations'!$B$2:$K$2337,10,0)</f>
        <v>Normal</v>
      </c>
      <c r="L1807" s="14" t="e">
        <f>VLOOKUP(A1807,'Hospitalisation Details'!B1807:L4152,10,0)</f>
        <v>#N/A</v>
      </c>
      <c r="M1807">
        <f>VLOOKUP(A1807,'Hospitalisation Details'!$B$2:$L$2347,6,0)</f>
        <v>4738.2700000000004</v>
      </c>
      <c r="N1807" t="str">
        <f>VLOOKUP(A1807,'Hospitalisation Details'!$B$2:$L$2347,7,0)</f>
        <v>tier - 2</v>
      </c>
      <c r="O1807" t="str">
        <f>VLOOKUP(A1807,'Hospitalisation Details'!$B$2:$L$2347,8,0)</f>
        <v>tier - 3</v>
      </c>
      <c r="P1807" t="str">
        <f>VLOOKUP(A1807,'Hospitalisation Details'!$B$2:$L$2347,9,0)</f>
        <v>R1012</v>
      </c>
      <c r="Q1807">
        <f>VLOOKUP(A1807,'Hospitalisation Details'!$B$2:$L$2347,11,0)</f>
        <v>31</v>
      </c>
    </row>
    <row r="1808" spans="1:17" ht="15.6" x14ac:dyDescent="0.3">
      <c r="A1808" s="1" t="s">
        <v>563</v>
      </c>
      <c r="B1808" t="str">
        <f>VLOOKUP(A1808,'Customer Names'!$A$2:$E$2336,5,)</f>
        <v xml:space="preserve">  Jennefer</v>
      </c>
      <c r="C1808">
        <f>VLOOKUP(A1808,'Medical Examinations'!$B$2:$K$2337,2,)</f>
        <v>20.74</v>
      </c>
      <c r="D1808">
        <f>VLOOKUP(A1808,'Medical Examinations'!$B$2:$K$2337,3,0)</f>
        <v>11.69</v>
      </c>
      <c r="E1808" t="str">
        <f>VLOOKUP(A1808,'Medical Examinations'!$B$2:$K$2336,4,0)</f>
        <v>Yes</v>
      </c>
      <c r="F1808" t="str">
        <f>VLOOKUP(A1808,'Medical Examinations'!$B$2:$K$2337,5,0)</f>
        <v>No</v>
      </c>
      <c r="G1808" t="str">
        <f>VLOOKUP(A1808,'Medical Examinations'!$B$2:$K$2337,6,0)</f>
        <v>No</v>
      </c>
      <c r="H1808">
        <f>VLOOKUP(A1808,'Medical Examinations'!$B$2:$K$2337,7,0)</f>
        <v>1</v>
      </c>
      <c r="I1808" t="str">
        <f>VLOOKUP(A1808,'Medical Examinations'!$B$2:$K$2337,8,0)</f>
        <v>No</v>
      </c>
      <c r="J1808" t="str">
        <f>VLOOKUP(A1808,'Medical Examinations'!$B$2:$K$2337,9,0)</f>
        <v>Normal Weight</v>
      </c>
      <c r="K1808" t="str">
        <f>VLOOKUP(A1808,'Medical Examinations'!$B$2:$K$2337,10,0)</f>
        <v>Diabetes</v>
      </c>
      <c r="L1808" s="14" t="e">
        <f>VLOOKUP(A1808,'Hospitalisation Details'!B1808:L4153,10,0)</f>
        <v>#N/A</v>
      </c>
      <c r="M1808">
        <f>VLOOKUP(A1808,'Hospitalisation Details'!$B$2:$L$2347,6,0)</f>
        <v>4734.6400000000003</v>
      </c>
      <c r="N1808" t="str">
        <f>VLOOKUP(A1808,'Hospitalisation Details'!$B$2:$L$2347,7,0)</f>
        <v>tier - 2</v>
      </c>
      <c r="O1808" t="str">
        <f>VLOOKUP(A1808,'Hospitalisation Details'!$B$2:$L$2347,8,0)</f>
        <v>tier - 1</v>
      </c>
      <c r="P1808" t="str">
        <f>VLOOKUP(A1808,'Hospitalisation Details'!$B$2:$L$2347,9,0)</f>
        <v>R1013</v>
      </c>
      <c r="Q1808">
        <f>VLOOKUP(A1808,'Hospitalisation Details'!$B$2:$L$2347,11,0)</f>
        <v>36</v>
      </c>
    </row>
    <row r="1809" spans="1:17" ht="15.6" x14ac:dyDescent="0.3">
      <c r="A1809" s="1" t="s">
        <v>562</v>
      </c>
      <c r="B1809" t="str">
        <f>VLOOKUP(A1809,'Customer Names'!$A$2:$E$2336,5,)</f>
        <v xml:space="preserve">  Tracey L</v>
      </c>
      <c r="C1809">
        <f>VLOOKUP(A1809,'Medical Examinations'!$B$2:$K$2337,2,)</f>
        <v>15.57</v>
      </c>
      <c r="D1809">
        <f>VLOOKUP(A1809,'Medical Examinations'!$B$2:$K$2337,3,0)</f>
        <v>6.07</v>
      </c>
      <c r="E1809" t="str">
        <f>VLOOKUP(A1809,'Medical Examinations'!$B$2:$K$2336,4,0)</f>
        <v>No</v>
      </c>
      <c r="F1809" t="str">
        <f>VLOOKUP(A1809,'Medical Examinations'!$B$2:$K$2337,5,0)</f>
        <v>No</v>
      </c>
      <c r="G1809" t="str">
        <f>VLOOKUP(A1809,'Medical Examinations'!$B$2:$K$2337,6,0)</f>
        <v>No</v>
      </c>
      <c r="H1809">
        <f>VLOOKUP(A1809,'Medical Examinations'!$B$2:$K$2337,7,0)</f>
        <v>0</v>
      </c>
      <c r="I1809" t="str">
        <f>VLOOKUP(A1809,'Medical Examinations'!$B$2:$K$2337,8,0)</f>
        <v>No</v>
      </c>
      <c r="J1809" t="str">
        <f>VLOOKUP(A1809,'Medical Examinations'!$B$2:$K$2337,9,0)</f>
        <v>Underweight</v>
      </c>
      <c r="K1809" t="str">
        <f>VLOOKUP(A1809,'Medical Examinations'!$B$2:$K$2337,10,0)</f>
        <v>Prediabetes</v>
      </c>
      <c r="L1809" s="14" t="e">
        <f>VLOOKUP(A1809,'Hospitalisation Details'!B1809:L4154,10,0)</f>
        <v>#N/A</v>
      </c>
      <c r="M1809">
        <f>VLOOKUP(A1809,'Hospitalisation Details'!$B$2:$L$2347,6,0)</f>
        <v>4728.71</v>
      </c>
      <c r="N1809" t="str">
        <f>VLOOKUP(A1809,'Hospitalisation Details'!$B$2:$L$2347,7,0)</f>
        <v>tier - 2</v>
      </c>
      <c r="O1809" t="str">
        <f>VLOOKUP(A1809,'Hospitalisation Details'!$B$2:$L$2347,8,0)</f>
        <v>tier - 3</v>
      </c>
      <c r="P1809" t="str">
        <f>VLOOKUP(A1809,'Hospitalisation Details'!$B$2:$L$2347,9,0)</f>
        <v>R1012</v>
      </c>
      <c r="Q1809">
        <f>VLOOKUP(A1809,'Hospitalisation Details'!$B$2:$L$2347,11,0)</f>
        <v>42</v>
      </c>
    </row>
    <row r="1810" spans="1:17" ht="15.6" x14ac:dyDescent="0.3">
      <c r="A1810" s="1" t="s">
        <v>561</v>
      </c>
      <c r="B1810" t="str">
        <f>VLOOKUP(A1810,'Customer Names'!$A$2:$E$2336,5,)</f>
        <v xml:space="preserve">  Ashley</v>
      </c>
      <c r="C1810">
        <f>VLOOKUP(A1810,'Medical Examinations'!$B$2:$K$2337,2,)</f>
        <v>23.844999999999999</v>
      </c>
      <c r="D1810">
        <f>VLOOKUP(A1810,'Medical Examinations'!$B$2:$K$2337,3,0)</f>
        <v>4.3600000000000003</v>
      </c>
      <c r="E1810" t="str">
        <f>VLOOKUP(A1810,'Medical Examinations'!$B$2:$K$2336,4,0)</f>
        <v>No</v>
      </c>
      <c r="F1810" t="str">
        <f>VLOOKUP(A1810,'Medical Examinations'!$B$2:$K$2337,5,0)</f>
        <v>No</v>
      </c>
      <c r="G1810" t="str">
        <f>VLOOKUP(A1810,'Medical Examinations'!$B$2:$K$2337,6,0)</f>
        <v>No</v>
      </c>
      <c r="H1810">
        <f>VLOOKUP(A1810,'Medical Examinations'!$B$2:$K$2337,7,0)</f>
        <v>0</v>
      </c>
      <c r="I1810" t="str">
        <f>VLOOKUP(A1810,'Medical Examinations'!$B$2:$K$2337,8,0)</f>
        <v>No</v>
      </c>
      <c r="J1810" t="str">
        <f>VLOOKUP(A1810,'Medical Examinations'!$B$2:$K$2337,9,0)</f>
        <v>Normal Weight</v>
      </c>
      <c r="K1810" t="str">
        <f>VLOOKUP(A1810,'Medical Examinations'!$B$2:$K$2337,10,0)</f>
        <v>Normal</v>
      </c>
      <c r="L1810" s="14" t="e">
        <f>VLOOKUP(A1810,'Hospitalisation Details'!B1810:L4155,10,0)</f>
        <v>#N/A</v>
      </c>
      <c r="M1810">
        <f>VLOOKUP(A1810,'Hospitalisation Details'!$B$2:$L$2347,6,0)</f>
        <v>4719.74</v>
      </c>
      <c r="N1810" t="str">
        <f>VLOOKUP(A1810,'Hospitalisation Details'!$B$2:$L$2347,7,0)</f>
        <v>tier - 2</v>
      </c>
      <c r="O1810" t="str">
        <f>VLOOKUP(A1810,'Hospitalisation Details'!$B$2:$L$2347,8,0)</f>
        <v>tier - 1</v>
      </c>
      <c r="P1810" t="str">
        <f>VLOOKUP(A1810,'Hospitalisation Details'!$B$2:$L$2347,9,0)</f>
        <v>R1012</v>
      </c>
      <c r="Q1810">
        <f>VLOOKUP(A1810,'Hospitalisation Details'!$B$2:$L$2347,11,0)</f>
        <v>28</v>
      </c>
    </row>
    <row r="1811" spans="1:17" ht="15.6" x14ac:dyDescent="0.3">
      <c r="A1811" s="1" t="s">
        <v>560</v>
      </c>
      <c r="B1811" t="str">
        <f>VLOOKUP(A1811,'Customer Names'!$A$2:$E$2336,5,)</f>
        <v xml:space="preserve">  Cindy</v>
      </c>
      <c r="C1811">
        <f>VLOOKUP(A1811,'Medical Examinations'!$B$2:$K$2337,2,)</f>
        <v>22.895</v>
      </c>
      <c r="D1811">
        <f>VLOOKUP(A1811,'Medical Examinations'!$B$2:$K$2337,3,0)</f>
        <v>5.24</v>
      </c>
      <c r="E1811" t="str">
        <f>VLOOKUP(A1811,'Medical Examinations'!$B$2:$K$2336,4,0)</f>
        <v>No</v>
      </c>
      <c r="F1811" t="str">
        <f>VLOOKUP(A1811,'Medical Examinations'!$B$2:$K$2337,5,0)</f>
        <v>No</v>
      </c>
      <c r="G1811" t="str">
        <f>VLOOKUP(A1811,'Medical Examinations'!$B$2:$K$2337,6,0)</f>
        <v>No</v>
      </c>
      <c r="H1811">
        <f>VLOOKUP(A1811,'Medical Examinations'!$B$2:$K$2337,7,0)</f>
        <v>1</v>
      </c>
      <c r="I1811" t="str">
        <f>VLOOKUP(A1811,'Medical Examinations'!$B$2:$K$2337,8,0)</f>
        <v>No</v>
      </c>
      <c r="J1811" t="str">
        <f>VLOOKUP(A1811,'Medical Examinations'!$B$2:$K$2337,9,0)</f>
        <v>Normal Weight</v>
      </c>
      <c r="K1811" t="str">
        <f>VLOOKUP(A1811,'Medical Examinations'!$B$2:$K$2337,10,0)</f>
        <v>Normal</v>
      </c>
      <c r="L1811" s="14" t="e">
        <f>VLOOKUP(A1811,'Hospitalisation Details'!B1811:L4156,10,0)</f>
        <v>#N/A</v>
      </c>
      <c r="M1811">
        <f>VLOOKUP(A1811,'Hospitalisation Details'!$B$2:$L$2347,6,0)</f>
        <v>4719.5200000000004</v>
      </c>
      <c r="N1811" t="str">
        <f>VLOOKUP(A1811,'Hospitalisation Details'!$B$2:$L$2347,7,0)</f>
        <v>tier - 2</v>
      </c>
      <c r="O1811" t="str">
        <f>VLOOKUP(A1811,'Hospitalisation Details'!$B$2:$L$2347,8,0)</f>
        <v>tier - 2</v>
      </c>
      <c r="P1811" t="str">
        <f>VLOOKUP(A1811,'Hospitalisation Details'!$B$2:$L$2347,9,0)</f>
        <v>R1024</v>
      </c>
      <c r="Q1811">
        <f>VLOOKUP(A1811,'Hospitalisation Details'!$B$2:$L$2347,11,0)</f>
        <v>30</v>
      </c>
    </row>
    <row r="1812" spans="1:17" ht="15.6" x14ac:dyDescent="0.3">
      <c r="A1812" s="1" t="s">
        <v>559</v>
      </c>
      <c r="B1812" t="str">
        <f>VLOOKUP(A1812,'Customer Names'!$A$2:$E$2336,5,)</f>
        <v xml:space="preserve">  Esther</v>
      </c>
      <c r="C1812">
        <f>VLOOKUP(A1812,'Medical Examinations'!$B$2:$K$2337,2,)</f>
        <v>21.945</v>
      </c>
      <c r="D1812">
        <f>VLOOKUP(A1812,'Medical Examinations'!$B$2:$K$2337,3,0)</f>
        <v>5.37</v>
      </c>
      <c r="E1812" t="str">
        <f>VLOOKUP(A1812,'Medical Examinations'!$B$2:$K$2336,4,0)</f>
        <v>No</v>
      </c>
      <c r="F1812" t="str">
        <f>VLOOKUP(A1812,'Medical Examinations'!$B$2:$K$2337,5,0)</f>
        <v>No</v>
      </c>
      <c r="G1812" t="str">
        <f>VLOOKUP(A1812,'Medical Examinations'!$B$2:$K$2337,6,0)</f>
        <v>No</v>
      </c>
      <c r="H1812">
        <f>VLOOKUP(A1812,'Medical Examinations'!$B$2:$K$2337,7,0)</f>
        <v>1</v>
      </c>
      <c r="I1812" t="str">
        <f>VLOOKUP(A1812,'Medical Examinations'!$B$2:$K$2337,8,0)</f>
        <v>No</v>
      </c>
      <c r="J1812" t="str">
        <f>VLOOKUP(A1812,'Medical Examinations'!$B$2:$K$2337,9,0)</f>
        <v>Normal Weight</v>
      </c>
      <c r="K1812" t="str">
        <f>VLOOKUP(A1812,'Medical Examinations'!$B$2:$K$2337,10,0)</f>
        <v>Normal</v>
      </c>
      <c r="L1812" s="14" t="e">
        <f>VLOOKUP(A1812,'Hospitalisation Details'!B1812:L4157,10,0)</f>
        <v>#N/A</v>
      </c>
      <c r="M1812">
        <f>VLOOKUP(A1812,'Hospitalisation Details'!$B$2:$L$2347,6,0)</f>
        <v>4718.2</v>
      </c>
      <c r="N1812" t="str">
        <f>VLOOKUP(A1812,'Hospitalisation Details'!$B$2:$L$2347,7,0)</f>
        <v>tier - 2</v>
      </c>
      <c r="O1812" t="str">
        <f>VLOOKUP(A1812,'Hospitalisation Details'!$B$2:$L$2347,8,0)</f>
        <v>tier - 3</v>
      </c>
      <c r="P1812" t="str">
        <f>VLOOKUP(A1812,'Hospitalisation Details'!$B$2:$L$2347,9,0)</f>
        <v>R1024</v>
      </c>
      <c r="Q1812">
        <f>VLOOKUP(A1812,'Hospitalisation Details'!$B$2:$L$2347,11,0)</f>
        <v>30</v>
      </c>
    </row>
    <row r="1813" spans="1:17" ht="15.6" x14ac:dyDescent="0.3">
      <c r="A1813" s="1" t="s">
        <v>558</v>
      </c>
      <c r="B1813" t="str">
        <f>VLOOKUP(A1813,'Customer Names'!$A$2:$E$2336,5,)</f>
        <v xml:space="preserve">  Jackie</v>
      </c>
      <c r="C1813">
        <f>VLOOKUP(A1813,'Medical Examinations'!$B$2:$K$2337,2,)</f>
        <v>19.47</v>
      </c>
      <c r="D1813">
        <f>VLOOKUP(A1813,'Medical Examinations'!$B$2:$K$2337,3,0)</f>
        <v>6.6</v>
      </c>
      <c r="E1813" t="str">
        <f>VLOOKUP(A1813,'Medical Examinations'!$B$2:$K$2336,4,0)</f>
        <v>Yes</v>
      </c>
      <c r="F1813" t="str">
        <f>VLOOKUP(A1813,'Medical Examinations'!$B$2:$K$2337,5,0)</f>
        <v>No</v>
      </c>
      <c r="G1813" t="str">
        <f>VLOOKUP(A1813,'Medical Examinations'!$B$2:$K$2337,6,0)</f>
        <v>No</v>
      </c>
      <c r="H1813">
        <f>VLOOKUP(A1813,'Medical Examinations'!$B$2:$K$2337,7,0)</f>
        <v>0</v>
      </c>
      <c r="I1813" t="str">
        <f>VLOOKUP(A1813,'Medical Examinations'!$B$2:$K$2337,8,0)</f>
        <v>No</v>
      </c>
      <c r="J1813" t="str">
        <f>VLOOKUP(A1813,'Medical Examinations'!$B$2:$K$2337,9,0)</f>
        <v>Normal Weight</v>
      </c>
      <c r="K1813" t="str">
        <f>VLOOKUP(A1813,'Medical Examinations'!$B$2:$K$2337,10,0)</f>
        <v>Diabetes</v>
      </c>
      <c r="L1813" s="14" t="e">
        <f>VLOOKUP(A1813,'Hospitalisation Details'!B1813:L4158,10,0)</f>
        <v>#N/A</v>
      </c>
      <c r="M1813">
        <f>VLOOKUP(A1813,'Hospitalisation Details'!$B$2:$L$2347,6,0)</f>
        <v>4712.12</v>
      </c>
      <c r="N1813" t="str">
        <f>VLOOKUP(A1813,'Hospitalisation Details'!$B$2:$L$2347,7,0)</f>
        <v>tier - 2</v>
      </c>
      <c r="O1813" t="str">
        <f>VLOOKUP(A1813,'Hospitalisation Details'!$B$2:$L$2347,8,0)</f>
        <v>tier - 3</v>
      </c>
      <c r="P1813" t="str">
        <f>VLOOKUP(A1813,'Hospitalisation Details'!$B$2:$L$2347,9,0)</f>
        <v>R1011</v>
      </c>
      <c r="Q1813">
        <f>VLOOKUP(A1813,'Hospitalisation Details'!$B$2:$L$2347,11,0)</f>
        <v>41</v>
      </c>
    </row>
    <row r="1814" spans="1:17" ht="15.6" x14ac:dyDescent="0.3">
      <c r="A1814" s="1" t="s">
        <v>557</v>
      </c>
      <c r="B1814" t="str">
        <f>VLOOKUP(A1814,'Customer Names'!$A$2:$E$2336,5,)</f>
        <v xml:space="preserve">  Timothy P</v>
      </c>
      <c r="C1814">
        <f>VLOOKUP(A1814,'Medical Examinations'!$B$2:$K$2337,2,)</f>
        <v>15.61</v>
      </c>
      <c r="D1814">
        <f>VLOOKUP(A1814,'Medical Examinations'!$B$2:$K$2337,3,0)</f>
        <v>5.77</v>
      </c>
      <c r="E1814" t="str">
        <f>VLOOKUP(A1814,'Medical Examinations'!$B$2:$K$2336,4,0)</f>
        <v>No</v>
      </c>
      <c r="F1814" t="str">
        <f>VLOOKUP(A1814,'Medical Examinations'!$B$2:$K$2337,5,0)</f>
        <v>No</v>
      </c>
      <c r="G1814" t="str">
        <f>VLOOKUP(A1814,'Medical Examinations'!$B$2:$K$2337,6,0)</f>
        <v>No</v>
      </c>
      <c r="H1814">
        <f>VLOOKUP(A1814,'Medical Examinations'!$B$2:$K$2337,7,0)</f>
        <v>0</v>
      </c>
      <c r="I1814" t="str">
        <f>VLOOKUP(A1814,'Medical Examinations'!$B$2:$K$2337,8,0)</f>
        <v>No</v>
      </c>
      <c r="J1814" t="str">
        <f>VLOOKUP(A1814,'Medical Examinations'!$B$2:$K$2337,9,0)</f>
        <v>Underweight</v>
      </c>
      <c r="K1814" t="str">
        <f>VLOOKUP(A1814,'Medical Examinations'!$B$2:$K$2337,10,0)</f>
        <v>Prediabetes</v>
      </c>
      <c r="L1814" s="14" t="e">
        <f>VLOOKUP(A1814,'Hospitalisation Details'!B1814:L4159,10,0)</f>
        <v>#N/A</v>
      </c>
      <c r="M1814">
        <f>VLOOKUP(A1814,'Hospitalisation Details'!$B$2:$L$2347,6,0)</f>
        <v>4699.47</v>
      </c>
      <c r="N1814" t="str">
        <f>VLOOKUP(A1814,'Hospitalisation Details'!$B$2:$L$2347,7,0)</f>
        <v>tier - 2</v>
      </c>
      <c r="O1814" t="str">
        <f>VLOOKUP(A1814,'Hospitalisation Details'!$B$2:$L$2347,8,0)</f>
        <v>tier - 3</v>
      </c>
      <c r="P1814" t="str">
        <f>VLOOKUP(A1814,'Hospitalisation Details'!$B$2:$L$2347,9,0)</f>
        <v>R1013</v>
      </c>
      <c r="Q1814">
        <f>VLOOKUP(A1814,'Hospitalisation Details'!$B$2:$L$2347,11,0)</f>
        <v>45</v>
      </c>
    </row>
    <row r="1815" spans="1:17" ht="15.6" x14ac:dyDescent="0.3">
      <c r="A1815" s="1" t="s">
        <v>556</v>
      </c>
      <c r="B1815" t="str">
        <f>VLOOKUP(A1815,'Customer Names'!$A$2:$E$2336,5,)</f>
        <v xml:space="preserve">  Lauren</v>
      </c>
      <c r="C1815">
        <f>VLOOKUP(A1815,'Medical Examinations'!$B$2:$K$2337,2,)</f>
        <v>28.6</v>
      </c>
      <c r="D1815">
        <f>VLOOKUP(A1815,'Medical Examinations'!$B$2:$K$2337,3,0)</f>
        <v>6.08</v>
      </c>
      <c r="E1815" t="str">
        <f>VLOOKUP(A1815,'Medical Examinations'!$B$2:$K$2336,4,0)</f>
        <v>No</v>
      </c>
      <c r="F1815" t="str">
        <f>VLOOKUP(A1815,'Medical Examinations'!$B$2:$K$2337,5,0)</f>
        <v>No</v>
      </c>
      <c r="G1815" t="str">
        <f>VLOOKUP(A1815,'Medical Examinations'!$B$2:$K$2337,6,0)</f>
        <v>Yes</v>
      </c>
      <c r="H1815">
        <f>VLOOKUP(A1815,'Medical Examinations'!$B$2:$K$2337,7,0)</f>
        <v>1</v>
      </c>
      <c r="I1815" t="str">
        <f>VLOOKUP(A1815,'Medical Examinations'!$B$2:$K$2337,8,0)</f>
        <v>No</v>
      </c>
      <c r="J1815" t="str">
        <f>VLOOKUP(A1815,'Medical Examinations'!$B$2:$K$2337,9,0)</f>
        <v>Overweight</v>
      </c>
      <c r="K1815" t="str">
        <f>VLOOKUP(A1815,'Medical Examinations'!$B$2:$K$2337,10,0)</f>
        <v>Prediabetes</v>
      </c>
      <c r="L1815" s="14" t="e">
        <f>VLOOKUP(A1815,'Hospitalisation Details'!B1815:L4160,10,0)</f>
        <v>#N/A</v>
      </c>
      <c r="M1815">
        <f>VLOOKUP(A1815,'Hospitalisation Details'!$B$2:$L$2347,6,0)</f>
        <v>4687.8</v>
      </c>
      <c r="N1815" t="str">
        <f>VLOOKUP(A1815,'Hospitalisation Details'!$B$2:$L$2347,7,0)</f>
        <v>tier - 2</v>
      </c>
      <c r="O1815" t="str">
        <f>VLOOKUP(A1815,'Hospitalisation Details'!$B$2:$L$2347,8,0)</f>
        <v>tier - 3</v>
      </c>
      <c r="P1815" t="str">
        <f>VLOOKUP(A1815,'Hospitalisation Details'!$B$2:$L$2347,9,0)</f>
        <v>R1011</v>
      </c>
      <c r="Q1815">
        <f>VLOOKUP(A1815,'Hospitalisation Details'!$B$2:$L$2347,11,0)</f>
        <v>19</v>
      </c>
    </row>
    <row r="1816" spans="1:17" ht="15.6" x14ac:dyDescent="0.3">
      <c r="A1816" s="1" t="s">
        <v>555</v>
      </c>
      <c r="B1816" t="str">
        <f>VLOOKUP(A1816,'Customer Names'!$A$2:$E$2336,5,)</f>
        <v xml:space="preserve">  Benjamin</v>
      </c>
      <c r="C1816">
        <f>VLOOKUP(A1816,'Medical Examinations'!$B$2:$K$2337,2,)</f>
        <v>46.53</v>
      </c>
      <c r="D1816">
        <f>VLOOKUP(A1816,'Medical Examinations'!$B$2:$K$2337,3,0)</f>
        <v>4.16</v>
      </c>
      <c r="E1816" t="str">
        <f>VLOOKUP(A1816,'Medical Examinations'!$B$2:$K$2336,4,0)</f>
        <v>No</v>
      </c>
      <c r="F1816" t="str">
        <f>VLOOKUP(A1816,'Medical Examinations'!$B$2:$K$2337,5,0)</f>
        <v>No</v>
      </c>
      <c r="G1816" t="str">
        <f>VLOOKUP(A1816,'Medical Examinations'!$B$2:$K$2337,6,0)</f>
        <v>No</v>
      </c>
      <c r="H1816">
        <f>VLOOKUP(A1816,'Medical Examinations'!$B$2:$K$2337,7,0)</f>
        <v>0</v>
      </c>
      <c r="I1816" t="str">
        <f>VLOOKUP(A1816,'Medical Examinations'!$B$2:$K$2337,8,0)</f>
        <v>No</v>
      </c>
      <c r="J1816" t="str">
        <f>VLOOKUP(A1816,'Medical Examinations'!$B$2:$K$2337,9,0)</f>
        <v>Obesity</v>
      </c>
      <c r="K1816" t="str">
        <f>VLOOKUP(A1816,'Medical Examinations'!$B$2:$K$2337,10,0)</f>
        <v>Normal</v>
      </c>
      <c r="L1816" s="14" t="e">
        <f>VLOOKUP(A1816,'Hospitalisation Details'!B1816:L4161,10,0)</f>
        <v>#N/A</v>
      </c>
      <c r="M1816">
        <f>VLOOKUP(A1816,'Hospitalisation Details'!$B$2:$L$2347,6,0)</f>
        <v>4686.3900000000003</v>
      </c>
      <c r="N1816" t="str">
        <f>VLOOKUP(A1816,'Hospitalisation Details'!$B$2:$L$2347,7,0)</f>
        <v>tier - 3</v>
      </c>
      <c r="O1816" t="str">
        <f>VLOOKUP(A1816,'Hospitalisation Details'!$B$2:$L$2347,8,0)</f>
        <v>tier - 3</v>
      </c>
      <c r="P1816" t="str">
        <f>VLOOKUP(A1816,'Hospitalisation Details'!$B$2:$L$2347,9,0)</f>
        <v>R1013</v>
      </c>
      <c r="Q1816">
        <f>VLOOKUP(A1816,'Hospitalisation Details'!$B$2:$L$2347,11,0)</f>
        <v>32</v>
      </c>
    </row>
    <row r="1817" spans="1:17" ht="15.6" x14ac:dyDescent="0.3">
      <c r="A1817" s="1" t="s">
        <v>554</v>
      </c>
      <c r="B1817" t="str">
        <f>VLOOKUP(A1817,'Customer Names'!$A$2:$E$2336,5,)</f>
        <v xml:space="preserve">  Hugo M</v>
      </c>
      <c r="C1817">
        <f>VLOOKUP(A1817,'Medical Examinations'!$B$2:$K$2337,2,)</f>
        <v>34.99</v>
      </c>
      <c r="D1817">
        <f>VLOOKUP(A1817,'Medical Examinations'!$B$2:$K$2337,3,0)</f>
        <v>5.0999999999999996</v>
      </c>
      <c r="E1817" t="str">
        <f>VLOOKUP(A1817,'Medical Examinations'!$B$2:$K$2336,4,0)</f>
        <v>No</v>
      </c>
      <c r="F1817" t="str">
        <f>VLOOKUP(A1817,'Medical Examinations'!$B$2:$K$2337,5,0)</f>
        <v>No</v>
      </c>
      <c r="G1817" t="str">
        <f>VLOOKUP(A1817,'Medical Examinations'!$B$2:$K$2337,6,0)</f>
        <v>Yes</v>
      </c>
      <c r="H1817">
        <f>VLOOKUP(A1817,'Medical Examinations'!$B$2:$K$2337,7,0)</f>
        <v>1</v>
      </c>
      <c r="I1817" t="str">
        <f>VLOOKUP(A1817,'Medical Examinations'!$B$2:$K$2337,8,0)</f>
        <v>No</v>
      </c>
      <c r="J1817" t="str">
        <f>VLOOKUP(A1817,'Medical Examinations'!$B$2:$K$2337,9,0)</f>
        <v>Obesity</v>
      </c>
      <c r="K1817" t="str">
        <f>VLOOKUP(A1817,'Medical Examinations'!$B$2:$K$2337,10,0)</f>
        <v>Normal</v>
      </c>
      <c r="L1817" s="14" t="e">
        <f>VLOOKUP(A1817,'Hospitalisation Details'!B1817:L4162,10,0)</f>
        <v>#N/A</v>
      </c>
      <c r="M1817">
        <f>VLOOKUP(A1817,'Hospitalisation Details'!$B$2:$L$2347,6,0)</f>
        <v>4678.8</v>
      </c>
      <c r="N1817" t="str">
        <f>VLOOKUP(A1817,'Hospitalisation Details'!$B$2:$L$2347,7,0)</f>
        <v>tier - 2</v>
      </c>
      <c r="O1817" t="str">
        <f>VLOOKUP(A1817,'Hospitalisation Details'!$B$2:$L$2347,8,0)</f>
        <v>tier - 1</v>
      </c>
      <c r="P1817" t="str">
        <f>VLOOKUP(A1817,'Hospitalisation Details'!$B$2:$L$2347,9,0)</f>
        <v>R1021</v>
      </c>
      <c r="Q1817">
        <f>VLOOKUP(A1817,'Hospitalisation Details'!$B$2:$L$2347,11,0)</f>
        <v>19</v>
      </c>
    </row>
    <row r="1818" spans="1:17" ht="15.6" x14ac:dyDescent="0.3">
      <c r="A1818" s="1" t="s">
        <v>553</v>
      </c>
      <c r="B1818" t="str">
        <f>VLOOKUP(A1818,'Customer Names'!$A$2:$E$2336,5,)</f>
        <v xml:space="preserve">  Daniel J</v>
      </c>
      <c r="C1818">
        <f>VLOOKUP(A1818,'Medical Examinations'!$B$2:$K$2337,2,)</f>
        <v>17.05</v>
      </c>
      <c r="D1818">
        <f>VLOOKUP(A1818,'Medical Examinations'!$B$2:$K$2337,3,0)</f>
        <v>5.3</v>
      </c>
      <c r="E1818" t="str">
        <f>VLOOKUP(A1818,'Medical Examinations'!$B$2:$K$2336,4,0)</f>
        <v>No</v>
      </c>
      <c r="F1818" t="str">
        <f>VLOOKUP(A1818,'Medical Examinations'!$B$2:$K$2337,5,0)</f>
        <v>No</v>
      </c>
      <c r="G1818" t="str">
        <f>VLOOKUP(A1818,'Medical Examinations'!$B$2:$K$2337,6,0)</f>
        <v>Yes</v>
      </c>
      <c r="H1818">
        <f>VLOOKUP(A1818,'Medical Examinations'!$B$2:$K$2337,7,0)</f>
        <v>1</v>
      </c>
      <c r="I1818" t="str">
        <f>VLOOKUP(A1818,'Medical Examinations'!$B$2:$K$2337,8,0)</f>
        <v>No</v>
      </c>
      <c r="J1818" t="str">
        <f>VLOOKUP(A1818,'Medical Examinations'!$B$2:$K$2337,9,0)</f>
        <v>Underweight</v>
      </c>
      <c r="K1818" t="str">
        <f>VLOOKUP(A1818,'Medical Examinations'!$B$2:$K$2337,10,0)</f>
        <v>Normal</v>
      </c>
      <c r="L1818" s="14" t="e">
        <f>VLOOKUP(A1818,'Hospitalisation Details'!B1818:L4163,10,0)</f>
        <v>#N/A</v>
      </c>
      <c r="M1818">
        <f>VLOOKUP(A1818,'Hospitalisation Details'!$B$2:$L$2347,6,0)</f>
        <v>4674.2</v>
      </c>
      <c r="N1818" t="str">
        <f>VLOOKUP(A1818,'Hospitalisation Details'!$B$2:$L$2347,7,0)</f>
        <v>tier - 2</v>
      </c>
      <c r="O1818" t="str">
        <f>VLOOKUP(A1818,'Hospitalisation Details'!$B$2:$L$2347,8,0)</f>
        <v>tier - 1</v>
      </c>
      <c r="P1818" t="str">
        <f>VLOOKUP(A1818,'Hospitalisation Details'!$B$2:$L$2347,9,0)</f>
        <v>R1013</v>
      </c>
      <c r="Q1818">
        <f>VLOOKUP(A1818,'Hospitalisation Details'!$B$2:$L$2347,11,0)</f>
        <v>43</v>
      </c>
    </row>
    <row r="1819" spans="1:17" ht="15.6" x14ac:dyDescent="0.3">
      <c r="A1819" s="1" t="s">
        <v>552</v>
      </c>
      <c r="B1819" t="str">
        <f>VLOOKUP(A1819,'Customer Names'!$A$2:$E$2336,5,)</f>
        <v xml:space="preserve">  Justin R</v>
      </c>
      <c r="C1819">
        <f>VLOOKUP(A1819,'Medical Examinations'!$B$2:$K$2337,2,)</f>
        <v>37.18</v>
      </c>
      <c r="D1819">
        <f>VLOOKUP(A1819,'Medical Examinations'!$B$2:$K$2337,3,0)</f>
        <v>4.9000000000000004</v>
      </c>
      <c r="E1819" t="str">
        <f>VLOOKUP(A1819,'Medical Examinations'!$B$2:$K$2336,4,0)</f>
        <v>No</v>
      </c>
      <c r="F1819" t="str">
        <f>VLOOKUP(A1819,'Medical Examinations'!$B$2:$K$2337,5,0)</f>
        <v>No</v>
      </c>
      <c r="G1819" t="str">
        <f>VLOOKUP(A1819,'Medical Examinations'!$B$2:$K$2337,6,0)</f>
        <v>No</v>
      </c>
      <c r="H1819">
        <f>VLOOKUP(A1819,'Medical Examinations'!$B$2:$K$2337,7,0)</f>
        <v>0</v>
      </c>
      <c r="I1819" t="str">
        <f>VLOOKUP(A1819,'Medical Examinations'!$B$2:$K$2337,8,0)</f>
        <v>No</v>
      </c>
      <c r="J1819" t="str">
        <f>VLOOKUP(A1819,'Medical Examinations'!$B$2:$K$2337,9,0)</f>
        <v>Obesity</v>
      </c>
      <c r="K1819" t="str">
        <f>VLOOKUP(A1819,'Medical Examinations'!$B$2:$K$2337,10,0)</f>
        <v>Normal</v>
      </c>
      <c r="L1819" s="14" t="e">
        <f>VLOOKUP(A1819,'Hospitalisation Details'!B1819:L4164,10,0)</f>
        <v>#N/A</v>
      </c>
      <c r="M1819">
        <f>VLOOKUP(A1819,'Hospitalisation Details'!$B$2:$L$2347,6,0)</f>
        <v>4673.3900000000003</v>
      </c>
      <c r="N1819" t="str">
        <f>VLOOKUP(A1819,'Hospitalisation Details'!$B$2:$L$2347,7,0)</f>
        <v>tier - 2</v>
      </c>
      <c r="O1819" t="str">
        <f>VLOOKUP(A1819,'Hospitalisation Details'!$B$2:$L$2347,8,0)</f>
        <v>tier - 1</v>
      </c>
      <c r="P1819" t="str">
        <f>VLOOKUP(A1819,'Hospitalisation Details'!$B$2:$L$2347,9,0)</f>
        <v>R1013</v>
      </c>
      <c r="Q1819">
        <f>VLOOKUP(A1819,'Hospitalisation Details'!$B$2:$L$2347,11,0)</f>
        <v>32</v>
      </c>
    </row>
    <row r="1820" spans="1:17" ht="15.6" x14ac:dyDescent="0.3">
      <c r="A1820" s="1" t="s">
        <v>551</v>
      </c>
      <c r="B1820" t="str">
        <f>VLOOKUP(A1820,'Customer Names'!$A$2:$E$2336,5,)</f>
        <v xml:space="preserve">  Colin</v>
      </c>
      <c r="C1820">
        <f>VLOOKUP(A1820,'Medical Examinations'!$B$2:$K$2337,2,)</f>
        <v>35.200000000000003</v>
      </c>
      <c r="D1820">
        <f>VLOOKUP(A1820,'Medical Examinations'!$B$2:$K$2337,3,0)</f>
        <v>5.55</v>
      </c>
      <c r="E1820" t="str">
        <f>VLOOKUP(A1820,'Medical Examinations'!$B$2:$K$2336,4,0)</f>
        <v>No</v>
      </c>
      <c r="F1820" t="str">
        <f>VLOOKUP(A1820,'Medical Examinations'!$B$2:$K$2337,5,0)</f>
        <v>No</v>
      </c>
      <c r="G1820" t="str">
        <f>VLOOKUP(A1820,'Medical Examinations'!$B$2:$K$2337,6,0)</f>
        <v>No</v>
      </c>
      <c r="H1820">
        <f>VLOOKUP(A1820,'Medical Examinations'!$B$2:$K$2337,7,0)</f>
        <v>0</v>
      </c>
      <c r="I1820" t="str">
        <f>VLOOKUP(A1820,'Medical Examinations'!$B$2:$K$2337,8,0)</f>
        <v>No</v>
      </c>
      <c r="J1820" t="str">
        <f>VLOOKUP(A1820,'Medical Examinations'!$B$2:$K$2337,9,0)</f>
        <v>Obesity</v>
      </c>
      <c r="K1820" t="str">
        <f>VLOOKUP(A1820,'Medical Examinations'!$B$2:$K$2337,10,0)</f>
        <v>Normal</v>
      </c>
      <c r="L1820" s="14" t="e">
        <f>VLOOKUP(A1820,'Hospitalisation Details'!B1820:L4165,10,0)</f>
        <v>#N/A</v>
      </c>
      <c r="M1820">
        <f>VLOOKUP(A1820,'Hospitalisation Details'!$B$2:$L$2347,6,0)</f>
        <v>4670.6400000000003</v>
      </c>
      <c r="N1820" t="str">
        <f>VLOOKUP(A1820,'Hospitalisation Details'!$B$2:$L$2347,7,0)</f>
        <v>tier - 2</v>
      </c>
      <c r="O1820" t="str">
        <f>VLOOKUP(A1820,'Hospitalisation Details'!$B$2:$L$2347,8,0)</f>
        <v>tier - 2</v>
      </c>
      <c r="P1820" t="str">
        <f>VLOOKUP(A1820,'Hospitalisation Details'!$B$2:$L$2347,9,0)</f>
        <v>R1011</v>
      </c>
      <c r="Q1820">
        <f>VLOOKUP(A1820,'Hospitalisation Details'!$B$2:$L$2347,11,0)</f>
        <v>32</v>
      </c>
    </row>
    <row r="1821" spans="1:17" ht="15.6" x14ac:dyDescent="0.3">
      <c r="A1821" s="1" t="s">
        <v>550</v>
      </c>
      <c r="B1821" t="str">
        <f>VLOOKUP(A1821,'Customer Names'!$A$2:$E$2336,5,)</f>
        <v xml:space="preserve">  Rob</v>
      </c>
      <c r="C1821">
        <f>VLOOKUP(A1821,'Medical Examinations'!$B$2:$K$2337,2,)</f>
        <v>37.335000000000001</v>
      </c>
      <c r="D1821">
        <f>VLOOKUP(A1821,'Medical Examinations'!$B$2:$K$2337,3,0)</f>
        <v>4.95</v>
      </c>
      <c r="E1821" t="str">
        <f>VLOOKUP(A1821,'Medical Examinations'!$B$2:$K$2336,4,0)</f>
        <v>No</v>
      </c>
      <c r="F1821" t="str">
        <f>VLOOKUP(A1821,'Medical Examinations'!$B$2:$K$2337,5,0)</f>
        <v>No</v>
      </c>
      <c r="G1821" t="str">
        <f>VLOOKUP(A1821,'Medical Examinations'!$B$2:$K$2337,6,0)</f>
        <v>No</v>
      </c>
      <c r="H1821">
        <f>VLOOKUP(A1821,'Medical Examinations'!$B$2:$K$2337,7,0)</f>
        <v>0</v>
      </c>
      <c r="I1821" t="str">
        <f>VLOOKUP(A1821,'Medical Examinations'!$B$2:$K$2337,8,0)</f>
        <v>No</v>
      </c>
      <c r="J1821" t="str">
        <f>VLOOKUP(A1821,'Medical Examinations'!$B$2:$K$2337,9,0)</f>
        <v>Obesity</v>
      </c>
      <c r="K1821" t="str">
        <f>VLOOKUP(A1821,'Medical Examinations'!$B$2:$K$2337,10,0)</f>
        <v>Normal</v>
      </c>
      <c r="L1821" s="14" t="e">
        <f>VLOOKUP(A1821,'Hospitalisation Details'!B1821:L4166,10,0)</f>
        <v>#N/A</v>
      </c>
      <c r="M1821">
        <f>VLOOKUP(A1821,'Hospitalisation Details'!$B$2:$L$2347,6,0)</f>
        <v>4667.6099999999997</v>
      </c>
      <c r="N1821" t="str">
        <f>VLOOKUP(A1821,'Hospitalisation Details'!$B$2:$L$2347,7,0)</f>
        <v>tier - 3</v>
      </c>
      <c r="O1821" t="str">
        <f>VLOOKUP(A1821,'Hospitalisation Details'!$B$2:$L$2347,8,0)</f>
        <v>tier - 3</v>
      </c>
      <c r="P1821" t="str">
        <f>VLOOKUP(A1821,'Hospitalisation Details'!$B$2:$L$2347,9,0)</f>
        <v>R1016</v>
      </c>
      <c r="Q1821">
        <f>VLOOKUP(A1821,'Hospitalisation Details'!$B$2:$L$2347,11,0)</f>
        <v>32</v>
      </c>
    </row>
    <row r="1822" spans="1:17" ht="15.6" x14ac:dyDescent="0.3">
      <c r="A1822" s="1" t="s">
        <v>549</v>
      </c>
      <c r="B1822" t="str">
        <f>VLOOKUP(A1822,'Customer Names'!$A$2:$E$2336,5,)</f>
        <v xml:space="preserve">  Patrick</v>
      </c>
      <c r="C1822">
        <f>VLOOKUP(A1822,'Medical Examinations'!$B$2:$K$2337,2,)</f>
        <v>27.265000000000001</v>
      </c>
      <c r="D1822">
        <f>VLOOKUP(A1822,'Medical Examinations'!$B$2:$K$2337,3,0)</f>
        <v>6.46</v>
      </c>
      <c r="E1822" t="str">
        <f>VLOOKUP(A1822,'Medical Examinations'!$B$2:$K$2336,4,0)</f>
        <v>Yes</v>
      </c>
      <c r="F1822" t="str">
        <f>VLOOKUP(A1822,'Medical Examinations'!$B$2:$K$2337,5,0)</f>
        <v>No</v>
      </c>
      <c r="G1822" t="str">
        <f>VLOOKUP(A1822,'Medical Examinations'!$B$2:$K$2337,6,0)</f>
        <v>No</v>
      </c>
      <c r="H1822">
        <f>VLOOKUP(A1822,'Medical Examinations'!$B$2:$K$2337,7,0)</f>
        <v>0</v>
      </c>
      <c r="I1822" t="str">
        <f>VLOOKUP(A1822,'Medical Examinations'!$B$2:$K$2337,8,0)</f>
        <v>No</v>
      </c>
      <c r="J1822" t="str">
        <f>VLOOKUP(A1822,'Medical Examinations'!$B$2:$K$2337,9,0)</f>
        <v>Overweight</v>
      </c>
      <c r="K1822" t="str">
        <f>VLOOKUP(A1822,'Medical Examinations'!$B$2:$K$2337,10,0)</f>
        <v>Prediabetes</v>
      </c>
      <c r="L1822" s="14" t="e">
        <f>VLOOKUP(A1822,'Hospitalisation Details'!B1822:L4167,10,0)</f>
        <v>#N/A</v>
      </c>
      <c r="M1822">
        <f>VLOOKUP(A1822,'Hospitalisation Details'!$B$2:$L$2347,6,0)</f>
        <v>4661.29</v>
      </c>
      <c r="N1822" t="str">
        <f>VLOOKUP(A1822,'Hospitalisation Details'!$B$2:$L$2347,7,0)</f>
        <v>tier - 2</v>
      </c>
      <c r="O1822" t="str">
        <f>VLOOKUP(A1822,'Hospitalisation Details'!$B$2:$L$2347,8,0)</f>
        <v>tier - 1</v>
      </c>
      <c r="P1822" t="str">
        <f>VLOOKUP(A1822,'Hospitalisation Details'!$B$2:$L$2347,9,0)</f>
        <v>R1017</v>
      </c>
      <c r="Q1822">
        <f>VLOOKUP(A1822,'Hospitalisation Details'!$B$2:$L$2347,11,0)</f>
        <v>26</v>
      </c>
    </row>
    <row r="1823" spans="1:17" ht="15.6" x14ac:dyDescent="0.3">
      <c r="A1823" s="1" t="s">
        <v>548</v>
      </c>
      <c r="B1823" t="str">
        <f>VLOOKUP(A1823,'Customer Names'!$A$2:$E$2336,5,)</f>
        <v xml:space="preserve">  Austin D</v>
      </c>
      <c r="C1823">
        <f>VLOOKUP(A1823,'Medical Examinations'!$B$2:$K$2337,2,)</f>
        <v>30.8</v>
      </c>
      <c r="D1823">
        <f>VLOOKUP(A1823,'Medical Examinations'!$B$2:$K$2337,3,0)</f>
        <v>4.9000000000000004</v>
      </c>
      <c r="E1823" t="str">
        <f>VLOOKUP(A1823,'Medical Examinations'!$B$2:$K$2336,4,0)</f>
        <v>Yes</v>
      </c>
      <c r="F1823" t="str">
        <f>VLOOKUP(A1823,'Medical Examinations'!$B$2:$K$2337,5,0)</f>
        <v>No</v>
      </c>
      <c r="G1823" t="str">
        <f>VLOOKUP(A1823,'Medical Examinations'!$B$2:$K$2337,6,0)</f>
        <v>No</v>
      </c>
      <c r="H1823">
        <f>VLOOKUP(A1823,'Medical Examinations'!$B$2:$K$2337,7,0)</f>
        <v>0</v>
      </c>
      <c r="I1823" t="str">
        <f>VLOOKUP(A1823,'Medical Examinations'!$B$2:$K$2337,8,0)</f>
        <v>No</v>
      </c>
      <c r="J1823" t="str">
        <f>VLOOKUP(A1823,'Medical Examinations'!$B$2:$K$2337,9,0)</f>
        <v>Obesity</v>
      </c>
      <c r="K1823" t="str">
        <f>VLOOKUP(A1823,'Medical Examinations'!$B$2:$K$2337,10,0)</f>
        <v>Normal</v>
      </c>
      <c r="L1823" s="14" t="e">
        <f>VLOOKUP(A1823,'Hospitalisation Details'!B1823:L4168,10,0)</f>
        <v>#N/A</v>
      </c>
      <c r="M1823">
        <f>VLOOKUP(A1823,'Hospitalisation Details'!$B$2:$L$2347,6,0)</f>
        <v>4646.76</v>
      </c>
      <c r="N1823" t="str">
        <f>VLOOKUP(A1823,'Hospitalisation Details'!$B$2:$L$2347,7,0)</f>
        <v>tier - 1</v>
      </c>
      <c r="O1823" t="str">
        <f>VLOOKUP(A1823,'Hospitalisation Details'!$B$2:$L$2347,8,0)</f>
        <v>tier - 1</v>
      </c>
      <c r="P1823" t="str">
        <f>VLOOKUP(A1823,'Hospitalisation Details'!$B$2:$L$2347,9,0)</f>
        <v>R1011</v>
      </c>
      <c r="Q1823">
        <f>VLOOKUP(A1823,'Hospitalisation Details'!$B$2:$L$2347,11,0)</f>
        <v>37</v>
      </c>
    </row>
    <row r="1824" spans="1:17" ht="15.6" x14ac:dyDescent="0.3">
      <c r="A1824" s="1" t="s">
        <v>547</v>
      </c>
      <c r="B1824" t="str">
        <f>VLOOKUP(A1824,'Customer Names'!$A$2:$E$2336,5,)</f>
        <v xml:space="preserve">  Brittany</v>
      </c>
      <c r="C1824">
        <f>VLOOKUP(A1824,'Medical Examinations'!$B$2:$K$2337,2,)</f>
        <v>30.21</v>
      </c>
      <c r="D1824">
        <f>VLOOKUP(A1824,'Medical Examinations'!$B$2:$K$2337,3,0)</f>
        <v>5.21</v>
      </c>
      <c r="E1824" t="str">
        <f>VLOOKUP(A1824,'Medical Examinations'!$B$2:$K$2336,4,0)</f>
        <v>No</v>
      </c>
      <c r="F1824" t="str">
        <f>VLOOKUP(A1824,'Medical Examinations'!$B$2:$K$2337,5,0)</f>
        <v>No</v>
      </c>
      <c r="G1824" t="str">
        <f>VLOOKUP(A1824,'Medical Examinations'!$B$2:$K$2337,6,0)</f>
        <v>No</v>
      </c>
      <c r="H1824">
        <f>VLOOKUP(A1824,'Medical Examinations'!$B$2:$K$2337,7,0)</f>
        <v>1</v>
      </c>
      <c r="I1824" t="str">
        <f>VLOOKUP(A1824,'Medical Examinations'!$B$2:$K$2337,8,0)</f>
        <v>No</v>
      </c>
      <c r="J1824" t="str">
        <f>VLOOKUP(A1824,'Medical Examinations'!$B$2:$K$2337,9,0)</f>
        <v>Obesity</v>
      </c>
      <c r="K1824" t="str">
        <f>VLOOKUP(A1824,'Medical Examinations'!$B$2:$K$2337,10,0)</f>
        <v>Normal</v>
      </c>
      <c r="L1824" s="14" t="e">
        <f>VLOOKUP(A1824,'Hospitalisation Details'!B1824:L4169,10,0)</f>
        <v>#N/A</v>
      </c>
      <c r="M1824">
        <f>VLOOKUP(A1824,'Hospitalisation Details'!$B$2:$L$2347,6,0)</f>
        <v>4618.08</v>
      </c>
      <c r="N1824" t="str">
        <f>VLOOKUP(A1824,'Hospitalisation Details'!$B$2:$L$2347,7,0)</f>
        <v>tier - 2</v>
      </c>
      <c r="O1824" t="str">
        <f>VLOOKUP(A1824,'Hospitalisation Details'!$B$2:$L$2347,8,0)</f>
        <v>tier - 1</v>
      </c>
      <c r="P1824" t="str">
        <f>VLOOKUP(A1824,'Hospitalisation Details'!$B$2:$L$2347,9,0)</f>
        <v>R1012</v>
      </c>
      <c r="Q1824">
        <f>VLOOKUP(A1824,'Hospitalisation Details'!$B$2:$L$2347,11,0)</f>
        <v>24</v>
      </c>
    </row>
    <row r="1825" spans="1:17" ht="15.6" x14ac:dyDescent="0.3">
      <c r="A1825" s="1" t="s">
        <v>546</v>
      </c>
      <c r="B1825" t="str">
        <f>VLOOKUP(A1825,'Customer Names'!$A$2:$E$2336,5,)</f>
        <v xml:space="preserve">  Matthew T</v>
      </c>
      <c r="C1825">
        <f>VLOOKUP(A1825,'Medical Examinations'!$B$2:$K$2337,2,)</f>
        <v>35.340000000000003</v>
      </c>
      <c r="D1825">
        <f>VLOOKUP(A1825,'Medical Examinations'!$B$2:$K$2337,3,0)</f>
        <v>4.13</v>
      </c>
      <c r="E1825" t="str">
        <f>VLOOKUP(A1825,'Medical Examinations'!$B$2:$K$2336,4,0)</f>
        <v>No</v>
      </c>
      <c r="F1825" t="str">
        <f>VLOOKUP(A1825,'Medical Examinations'!$B$2:$K$2337,5,0)</f>
        <v>yes</v>
      </c>
      <c r="G1825" t="str">
        <f>VLOOKUP(A1825,'Medical Examinations'!$B$2:$K$2337,6,0)</f>
        <v>No</v>
      </c>
      <c r="H1825">
        <f>VLOOKUP(A1825,'Medical Examinations'!$B$2:$K$2337,7,0)</f>
        <v>1</v>
      </c>
      <c r="I1825" t="str">
        <f>VLOOKUP(A1825,'Medical Examinations'!$B$2:$K$2337,8,0)</f>
        <v>No</v>
      </c>
      <c r="J1825" t="str">
        <f>VLOOKUP(A1825,'Medical Examinations'!$B$2:$K$2337,9,0)</f>
        <v>Obesity</v>
      </c>
      <c r="K1825" t="str">
        <f>VLOOKUP(A1825,'Medical Examinations'!$B$2:$K$2337,10,0)</f>
        <v>Normal</v>
      </c>
      <c r="L1825" s="14" t="e">
        <f>VLOOKUP(A1825,'Hospitalisation Details'!B1825:L4170,10,0)</f>
        <v>#N/A</v>
      </c>
      <c r="M1825">
        <f>VLOOKUP(A1825,'Hospitalisation Details'!$B$2:$L$2347,6,0)</f>
        <v>4608.03</v>
      </c>
      <c r="N1825" t="str">
        <f>VLOOKUP(A1825,'Hospitalisation Details'!$B$2:$L$2347,7,0)</f>
        <v>tier - 2</v>
      </c>
      <c r="O1825" t="str">
        <f>VLOOKUP(A1825,'Hospitalisation Details'!$B$2:$L$2347,8,0)</f>
        <v>tier - 3</v>
      </c>
      <c r="P1825" t="str">
        <f>VLOOKUP(A1825,'Hospitalisation Details'!$B$2:$L$2347,9,0)</f>
        <v>R1011</v>
      </c>
      <c r="Q1825">
        <f>VLOOKUP(A1825,'Hospitalisation Details'!$B$2:$L$2347,11,0)</f>
        <v>22</v>
      </c>
    </row>
    <row r="1826" spans="1:17" ht="15.6" x14ac:dyDescent="0.3">
      <c r="A1826" s="1" t="s">
        <v>545</v>
      </c>
      <c r="B1826" t="str">
        <f>VLOOKUP(A1826,'Customer Names'!$A$2:$E$2336,5,)</f>
        <v xml:space="preserve">  Becky G</v>
      </c>
      <c r="C1826">
        <f>VLOOKUP(A1826,'Medical Examinations'!$B$2:$K$2337,2,)</f>
        <v>26.695</v>
      </c>
      <c r="D1826">
        <f>VLOOKUP(A1826,'Medical Examinations'!$B$2:$K$2337,3,0)</f>
        <v>5.28</v>
      </c>
      <c r="E1826" t="str">
        <f>VLOOKUP(A1826,'Medical Examinations'!$B$2:$K$2336,4,0)</f>
        <v>No</v>
      </c>
      <c r="F1826" t="str">
        <f>VLOOKUP(A1826,'Medical Examinations'!$B$2:$K$2337,5,0)</f>
        <v>No</v>
      </c>
      <c r="G1826" t="str">
        <f>VLOOKUP(A1826,'Medical Examinations'!$B$2:$K$2337,6,0)</f>
        <v>No</v>
      </c>
      <c r="H1826">
        <f>VLOOKUP(A1826,'Medical Examinations'!$B$2:$K$2337,7,0)</f>
        <v>0</v>
      </c>
      <c r="I1826" t="str">
        <f>VLOOKUP(A1826,'Medical Examinations'!$B$2:$K$2337,8,0)</f>
        <v>No</v>
      </c>
      <c r="J1826" t="str">
        <f>VLOOKUP(A1826,'Medical Examinations'!$B$2:$K$2337,9,0)</f>
        <v>Overweight</v>
      </c>
      <c r="K1826" t="str">
        <f>VLOOKUP(A1826,'Medical Examinations'!$B$2:$K$2337,10,0)</f>
        <v>Normal</v>
      </c>
      <c r="L1826" s="14" t="e">
        <f>VLOOKUP(A1826,'Hospitalisation Details'!B1826:L4171,10,0)</f>
        <v>#N/A</v>
      </c>
      <c r="M1826">
        <f>VLOOKUP(A1826,'Hospitalisation Details'!$B$2:$L$2347,6,0)</f>
        <v>4571.41</v>
      </c>
      <c r="N1826" t="str">
        <f>VLOOKUP(A1826,'Hospitalisation Details'!$B$2:$L$2347,7,0)</f>
        <v>tier - 2</v>
      </c>
      <c r="O1826" t="str">
        <f>VLOOKUP(A1826,'Hospitalisation Details'!$B$2:$L$2347,8,0)</f>
        <v>tier - 2</v>
      </c>
      <c r="P1826" t="str">
        <f>VLOOKUP(A1826,'Hospitalisation Details'!$B$2:$L$2347,9,0)</f>
        <v>R1012</v>
      </c>
      <c r="Q1826">
        <f>VLOOKUP(A1826,'Hospitalisation Details'!$B$2:$L$2347,11,0)</f>
        <v>33</v>
      </c>
    </row>
    <row r="1827" spans="1:17" ht="15.6" x14ac:dyDescent="0.3">
      <c r="A1827" s="1" t="s">
        <v>544</v>
      </c>
      <c r="B1827" t="str">
        <f>VLOOKUP(A1827,'Customer Names'!$A$2:$E$2336,5,)</f>
        <v xml:space="preserve">  Virginie</v>
      </c>
      <c r="C1827">
        <f>VLOOKUP(A1827,'Medical Examinations'!$B$2:$K$2337,2,)</f>
        <v>29.355</v>
      </c>
      <c r="D1827">
        <f>VLOOKUP(A1827,'Medical Examinations'!$B$2:$K$2337,3,0)</f>
        <v>4.68</v>
      </c>
      <c r="E1827" t="str">
        <f>VLOOKUP(A1827,'Medical Examinations'!$B$2:$K$2336,4,0)</f>
        <v>Yes</v>
      </c>
      <c r="F1827" t="str">
        <f>VLOOKUP(A1827,'Medical Examinations'!$B$2:$K$2337,5,0)</f>
        <v>No</v>
      </c>
      <c r="G1827" t="str">
        <f>VLOOKUP(A1827,'Medical Examinations'!$B$2:$K$2337,6,0)</f>
        <v>No</v>
      </c>
      <c r="H1827">
        <f>VLOOKUP(A1827,'Medical Examinations'!$B$2:$K$2337,7,0)</f>
        <v>0</v>
      </c>
      <c r="I1827" t="str">
        <f>VLOOKUP(A1827,'Medical Examinations'!$B$2:$K$2337,8,0)</f>
        <v>No</v>
      </c>
      <c r="J1827" t="str">
        <f>VLOOKUP(A1827,'Medical Examinations'!$B$2:$K$2337,9,0)</f>
        <v>Overweight</v>
      </c>
      <c r="K1827" t="str">
        <f>VLOOKUP(A1827,'Medical Examinations'!$B$2:$K$2337,10,0)</f>
        <v>Normal</v>
      </c>
      <c r="L1827" s="14" t="e">
        <f>VLOOKUP(A1827,'Hospitalisation Details'!B1827:L4172,10,0)</f>
        <v>#N/A</v>
      </c>
      <c r="M1827">
        <f>VLOOKUP(A1827,'Hospitalisation Details'!$B$2:$L$2347,6,0)</f>
        <v>4564.1899999999996</v>
      </c>
      <c r="N1827" t="str">
        <f>VLOOKUP(A1827,'Hospitalisation Details'!$B$2:$L$2347,7,0)</f>
        <v>tier - 2</v>
      </c>
      <c r="O1827" t="str">
        <f>VLOOKUP(A1827,'Hospitalisation Details'!$B$2:$L$2347,8,0)</f>
        <v>tier - 2</v>
      </c>
      <c r="P1827" t="str">
        <f>VLOOKUP(A1827,'Hospitalisation Details'!$B$2:$L$2347,9,0)</f>
        <v>R1024</v>
      </c>
      <c r="Q1827">
        <f>VLOOKUP(A1827,'Hospitalisation Details'!$B$2:$L$2347,11,0)</f>
        <v>26</v>
      </c>
    </row>
    <row r="1828" spans="1:17" ht="15.6" x14ac:dyDescent="0.3">
      <c r="A1828" s="1" t="s">
        <v>543</v>
      </c>
      <c r="B1828" t="str">
        <f>VLOOKUP(A1828,'Customer Names'!$A$2:$E$2336,5,)</f>
        <v xml:space="preserve">  Allison A</v>
      </c>
      <c r="C1828">
        <f>VLOOKUP(A1828,'Medical Examinations'!$B$2:$K$2337,2,)</f>
        <v>29.59</v>
      </c>
      <c r="D1828">
        <f>VLOOKUP(A1828,'Medical Examinations'!$B$2:$K$2337,3,0)</f>
        <v>4.0599999999999996</v>
      </c>
      <c r="E1828" t="str">
        <f>VLOOKUP(A1828,'Medical Examinations'!$B$2:$K$2336,4,0)</f>
        <v>No</v>
      </c>
      <c r="F1828" t="str">
        <f>VLOOKUP(A1828,'Medical Examinations'!$B$2:$K$2337,5,0)</f>
        <v>No</v>
      </c>
      <c r="G1828" t="str">
        <f>VLOOKUP(A1828,'Medical Examinations'!$B$2:$K$2337,6,0)</f>
        <v>No</v>
      </c>
      <c r="H1828">
        <f>VLOOKUP(A1828,'Medical Examinations'!$B$2:$K$2337,7,0)</f>
        <v>0</v>
      </c>
      <c r="I1828" t="str">
        <f>VLOOKUP(A1828,'Medical Examinations'!$B$2:$K$2337,8,0)</f>
        <v>No</v>
      </c>
      <c r="J1828" t="str">
        <f>VLOOKUP(A1828,'Medical Examinations'!$B$2:$K$2337,9,0)</f>
        <v>Overweight</v>
      </c>
      <c r="K1828" t="str">
        <f>VLOOKUP(A1828,'Medical Examinations'!$B$2:$K$2337,10,0)</f>
        <v>Normal</v>
      </c>
      <c r="L1828" s="14" t="e">
        <f>VLOOKUP(A1828,'Hospitalisation Details'!B1828:L4173,10,0)</f>
        <v>#N/A</v>
      </c>
      <c r="M1828">
        <f>VLOOKUP(A1828,'Hospitalisation Details'!$B$2:$L$2347,6,0)</f>
        <v>4562.84</v>
      </c>
      <c r="N1828" t="str">
        <f>VLOOKUP(A1828,'Hospitalisation Details'!$B$2:$L$2347,7,0)</f>
        <v>tier - 2</v>
      </c>
      <c r="O1828" t="str">
        <f>VLOOKUP(A1828,'Hospitalisation Details'!$B$2:$L$2347,8,0)</f>
        <v>tier - 2</v>
      </c>
      <c r="P1828" t="str">
        <f>VLOOKUP(A1828,'Hospitalisation Details'!$B$2:$L$2347,9,0)</f>
        <v>R1013</v>
      </c>
      <c r="Q1828">
        <f>VLOOKUP(A1828,'Hospitalisation Details'!$B$2:$L$2347,11,0)</f>
        <v>32</v>
      </c>
    </row>
    <row r="1829" spans="1:17" ht="15.6" x14ac:dyDescent="0.3">
      <c r="A1829" s="1" t="s">
        <v>542</v>
      </c>
      <c r="B1829" t="str">
        <f>VLOOKUP(A1829,'Customer Names'!$A$2:$E$2336,5,)</f>
        <v xml:space="preserve">  Julie</v>
      </c>
      <c r="C1829">
        <f>VLOOKUP(A1829,'Medical Examinations'!$B$2:$K$2337,2,)</f>
        <v>31.35</v>
      </c>
      <c r="D1829">
        <f>VLOOKUP(A1829,'Medical Examinations'!$B$2:$K$2337,3,0)</f>
        <v>4.2</v>
      </c>
      <c r="E1829" t="str">
        <f>VLOOKUP(A1829,'Medical Examinations'!$B$2:$K$2336,4,0)</f>
        <v>No</v>
      </c>
      <c r="F1829" t="str">
        <f>VLOOKUP(A1829,'Medical Examinations'!$B$2:$K$2337,5,0)</f>
        <v>yes</v>
      </c>
      <c r="G1829" t="str">
        <f>VLOOKUP(A1829,'Medical Examinations'!$B$2:$K$2337,6,0)</f>
        <v>No</v>
      </c>
      <c r="H1829">
        <f>VLOOKUP(A1829,'Medical Examinations'!$B$2:$K$2337,7,0)</f>
        <v>1</v>
      </c>
      <c r="I1829" t="str">
        <f>VLOOKUP(A1829,'Medical Examinations'!$B$2:$K$2337,8,0)</f>
        <v>No</v>
      </c>
      <c r="J1829" t="str">
        <f>VLOOKUP(A1829,'Medical Examinations'!$B$2:$K$2337,9,0)</f>
        <v>Obesity</v>
      </c>
      <c r="K1829" t="str">
        <f>VLOOKUP(A1829,'Medical Examinations'!$B$2:$K$2337,10,0)</f>
        <v>Normal</v>
      </c>
      <c r="L1829" s="14" t="e">
        <f>VLOOKUP(A1829,'Hospitalisation Details'!B1829:L4174,10,0)</f>
        <v>#N/A</v>
      </c>
      <c r="M1829">
        <f>VLOOKUP(A1829,'Hospitalisation Details'!$B$2:$L$2347,6,0)</f>
        <v>4561.1899999999996</v>
      </c>
      <c r="N1829" t="str">
        <f>VLOOKUP(A1829,'Hospitalisation Details'!$B$2:$L$2347,7,0)</f>
        <v>tier - 2</v>
      </c>
      <c r="O1829" t="str">
        <f>VLOOKUP(A1829,'Hospitalisation Details'!$B$2:$L$2347,8,0)</f>
        <v>tier - 2</v>
      </c>
      <c r="P1829" t="str">
        <f>VLOOKUP(A1829,'Hospitalisation Details'!$B$2:$L$2347,9,0)</f>
        <v>R1024</v>
      </c>
      <c r="Q1829">
        <f>VLOOKUP(A1829,'Hospitalisation Details'!$B$2:$L$2347,11,0)</f>
        <v>18</v>
      </c>
    </row>
    <row r="1830" spans="1:17" ht="15.6" x14ac:dyDescent="0.3">
      <c r="A1830" s="1" t="s">
        <v>541</v>
      </c>
      <c r="B1830" t="str">
        <f>VLOOKUP(A1830,'Customer Names'!$A$2:$E$2336,5,)</f>
        <v xml:space="preserve">  Katherine</v>
      </c>
      <c r="C1830">
        <f>VLOOKUP(A1830,'Medical Examinations'!$B$2:$K$2337,2,)</f>
        <v>20.52</v>
      </c>
      <c r="D1830">
        <f>VLOOKUP(A1830,'Medical Examinations'!$B$2:$K$2337,3,0)</f>
        <v>4.83</v>
      </c>
      <c r="E1830" t="str">
        <f>VLOOKUP(A1830,'Medical Examinations'!$B$2:$K$2336,4,0)</f>
        <v>No</v>
      </c>
      <c r="F1830" t="str">
        <f>VLOOKUP(A1830,'Medical Examinations'!$B$2:$K$2337,5,0)</f>
        <v>No</v>
      </c>
      <c r="G1830" t="str">
        <f>VLOOKUP(A1830,'Medical Examinations'!$B$2:$K$2337,6,0)</f>
        <v>No</v>
      </c>
      <c r="H1830">
        <f>VLOOKUP(A1830,'Medical Examinations'!$B$2:$K$2337,7,0)</f>
        <v>0</v>
      </c>
      <c r="I1830" t="str">
        <f>VLOOKUP(A1830,'Medical Examinations'!$B$2:$K$2337,8,0)</f>
        <v>No</v>
      </c>
      <c r="J1830" t="str">
        <f>VLOOKUP(A1830,'Medical Examinations'!$B$2:$K$2337,9,0)</f>
        <v>Normal Weight</v>
      </c>
      <c r="K1830" t="str">
        <f>VLOOKUP(A1830,'Medical Examinations'!$B$2:$K$2337,10,0)</f>
        <v>Normal</v>
      </c>
      <c r="L1830" s="14" t="e">
        <f>VLOOKUP(A1830,'Hospitalisation Details'!B1830:L4175,10,0)</f>
        <v>#N/A</v>
      </c>
      <c r="M1830">
        <f>VLOOKUP(A1830,'Hospitalisation Details'!$B$2:$L$2347,6,0)</f>
        <v>4544.2299999999996</v>
      </c>
      <c r="N1830" t="str">
        <f>VLOOKUP(A1830,'Hospitalisation Details'!$B$2:$L$2347,7,0)</f>
        <v>tier - 2</v>
      </c>
      <c r="O1830" t="str">
        <f>VLOOKUP(A1830,'Hospitalisation Details'!$B$2:$L$2347,8,0)</f>
        <v>tier - 1</v>
      </c>
      <c r="P1830" t="str">
        <f>VLOOKUP(A1830,'Hospitalisation Details'!$B$2:$L$2347,9,0)</f>
        <v>R1024</v>
      </c>
      <c r="Q1830">
        <f>VLOOKUP(A1830,'Hospitalisation Details'!$B$2:$L$2347,11,0)</f>
        <v>32</v>
      </c>
    </row>
    <row r="1831" spans="1:17" ht="15.6" x14ac:dyDescent="0.3">
      <c r="A1831" s="1" t="s">
        <v>540</v>
      </c>
      <c r="B1831" t="str">
        <f>VLOOKUP(A1831,'Customer Names'!$A$2:$E$2336,5,)</f>
        <v xml:space="preserve">  Caleb</v>
      </c>
      <c r="C1831">
        <f>VLOOKUP(A1831,'Medical Examinations'!$B$2:$K$2337,2,)</f>
        <v>42.9</v>
      </c>
      <c r="D1831">
        <f>VLOOKUP(A1831,'Medical Examinations'!$B$2:$K$2337,3,0)</f>
        <v>4.87</v>
      </c>
      <c r="E1831" t="str">
        <f>VLOOKUP(A1831,'Medical Examinations'!$B$2:$K$2336,4,0)</f>
        <v>Yes</v>
      </c>
      <c r="F1831" t="str">
        <f>VLOOKUP(A1831,'Medical Examinations'!$B$2:$K$2337,5,0)</f>
        <v>No</v>
      </c>
      <c r="G1831" t="str">
        <f>VLOOKUP(A1831,'Medical Examinations'!$B$2:$K$2337,6,0)</f>
        <v>No</v>
      </c>
      <c r="H1831">
        <f>VLOOKUP(A1831,'Medical Examinations'!$B$2:$K$2337,7,0)</f>
        <v>1</v>
      </c>
      <c r="I1831" t="str">
        <f>VLOOKUP(A1831,'Medical Examinations'!$B$2:$K$2337,8,0)</f>
        <v>No</v>
      </c>
      <c r="J1831" t="str">
        <f>VLOOKUP(A1831,'Medical Examinations'!$B$2:$K$2337,9,0)</f>
        <v>Obesity</v>
      </c>
      <c r="K1831" t="str">
        <f>VLOOKUP(A1831,'Medical Examinations'!$B$2:$K$2337,10,0)</f>
        <v>Normal</v>
      </c>
      <c r="L1831" s="14" t="e">
        <f>VLOOKUP(A1831,'Hospitalisation Details'!B1831:L4176,10,0)</f>
        <v>#N/A</v>
      </c>
      <c r="M1831">
        <f>VLOOKUP(A1831,'Hospitalisation Details'!$B$2:$L$2347,6,0)</f>
        <v>4536.26</v>
      </c>
      <c r="N1831" t="str">
        <f>VLOOKUP(A1831,'Hospitalisation Details'!$B$2:$L$2347,7,0)</f>
        <v>tier - 2</v>
      </c>
      <c r="O1831" t="str">
        <f>VLOOKUP(A1831,'Hospitalisation Details'!$B$2:$L$2347,8,0)</f>
        <v>tier - 2</v>
      </c>
      <c r="P1831" t="str">
        <f>VLOOKUP(A1831,'Hospitalisation Details'!$B$2:$L$2347,9,0)</f>
        <v>R1011</v>
      </c>
      <c r="Q1831">
        <f>VLOOKUP(A1831,'Hospitalisation Details'!$B$2:$L$2347,11,0)</f>
        <v>34</v>
      </c>
    </row>
    <row r="1832" spans="1:17" ht="15.6" x14ac:dyDescent="0.3">
      <c r="A1832" s="1" t="s">
        <v>539</v>
      </c>
      <c r="B1832" t="str">
        <f>VLOOKUP(A1832,'Customer Names'!$A$2:$E$2336,5,)</f>
        <v xml:space="preserve">  Jaime</v>
      </c>
      <c r="C1832">
        <f>VLOOKUP(A1832,'Medical Examinations'!$B$2:$K$2337,2,)</f>
        <v>24.6</v>
      </c>
      <c r="D1832">
        <f>VLOOKUP(A1832,'Medical Examinations'!$B$2:$K$2337,3,0)</f>
        <v>5.86</v>
      </c>
      <c r="E1832" t="str">
        <f>VLOOKUP(A1832,'Medical Examinations'!$B$2:$K$2336,4,0)</f>
        <v>No</v>
      </c>
      <c r="F1832" t="str">
        <f>VLOOKUP(A1832,'Medical Examinations'!$B$2:$K$2337,5,0)</f>
        <v>No</v>
      </c>
      <c r="G1832" t="str">
        <f>VLOOKUP(A1832,'Medical Examinations'!$B$2:$K$2337,6,0)</f>
        <v>Yes</v>
      </c>
      <c r="H1832">
        <f>VLOOKUP(A1832,'Medical Examinations'!$B$2:$K$2337,7,0)</f>
        <v>1</v>
      </c>
      <c r="I1832" t="str">
        <f>VLOOKUP(A1832,'Medical Examinations'!$B$2:$K$2337,8,0)</f>
        <v>No</v>
      </c>
      <c r="J1832" t="str">
        <f>VLOOKUP(A1832,'Medical Examinations'!$B$2:$K$2337,9,0)</f>
        <v>Normal Weight</v>
      </c>
      <c r="K1832" t="str">
        <f>VLOOKUP(A1832,'Medical Examinations'!$B$2:$K$2337,10,0)</f>
        <v>Prediabetes</v>
      </c>
      <c r="L1832" s="14" t="e">
        <f>VLOOKUP(A1832,'Hospitalisation Details'!B1832:L4177,10,0)</f>
        <v>#N/A</v>
      </c>
      <c r="M1832">
        <f>VLOOKUP(A1832,'Hospitalisation Details'!$B$2:$L$2347,6,0)</f>
        <v>4529.4799999999996</v>
      </c>
      <c r="N1832" t="str">
        <f>VLOOKUP(A1832,'Hospitalisation Details'!$B$2:$L$2347,7,0)</f>
        <v>tier - 2</v>
      </c>
      <c r="O1832" t="str">
        <f>VLOOKUP(A1832,'Hospitalisation Details'!$B$2:$L$2347,8,0)</f>
        <v>tier - 1</v>
      </c>
      <c r="P1832" t="str">
        <f>VLOOKUP(A1832,'Hospitalisation Details'!$B$2:$L$2347,9,0)</f>
        <v>R1011</v>
      </c>
      <c r="Q1832">
        <f>VLOOKUP(A1832,'Hospitalisation Details'!$B$2:$L$2347,11,0)</f>
        <v>29</v>
      </c>
    </row>
    <row r="1833" spans="1:17" ht="15.6" x14ac:dyDescent="0.3">
      <c r="A1833" s="1" t="s">
        <v>538</v>
      </c>
      <c r="B1833" t="str">
        <f>VLOOKUP(A1833,'Customer Names'!$A$2:$E$2336,5,)</f>
        <v xml:space="preserve">  Hannah</v>
      </c>
      <c r="C1833">
        <f>VLOOKUP(A1833,'Medical Examinations'!$B$2:$K$2337,2,)</f>
        <v>28.405000000000001</v>
      </c>
      <c r="D1833">
        <f>VLOOKUP(A1833,'Medical Examinations'!$B$2:$K$2337,3,0)</f>
        <v>4.12</v>
      </c>
      <c r="E1833" t="str">
        <f>VLOOKUP(A1833,'Medical Examinations'!$B$2:$K$2336,4,0)</f>
        <v>No</v>
      </c>
      <c r="F1833" t="str">
        <f>VLOOKUP(A1833,'Medical Examinations'!$B$2:$K$2337,5,0)</f>
        <v>No</v>
      </c>
      <c r="G1833" t="str">
        <f>VLOOKUP(A1833,'Medical Examinations'!$B$2:$K$2337,6,0)</f>
        <v>No</v>
      </c>
      <c r="H1833">
        <f>VLOOKUP(A1833,'Medical Examinations'!$B$2:$K$2337,7,0)</f>
        <v>1</v>
      </c>
      <c r="I1833" t="str">
        <f>VLOOKUP(A1833,'Medical Examinations'!$B$2:$K$2337,8,0)</f>
        <v>No</v>
      </c>
      <c r="J1833" t="str">
        <f>VLOOKUP(A1833,'Medical Examinations'!$B$2:$K$2337,9,0)</f>
        <v>Overweight</v>
      </c>
      <c r="K1833" t="str">
        <f>VLOOKUP(A1833,'Medical Examinations'!$B$2:$K$2337,10,0)</f>
        <v>Normal</v>
      </c>
      <c r="L1833" s="14" t="e">
        <f>VLOOKUP(A1833,'Hospitalisation Details'!B1833:L4178,10,0)</f>
        <v>#N/A</v>
      </c>
      <c r="M1833">
        <f>VLOOKUP(A1833,'Hospitalisation Details'!$B$2:$L$2347,6,0)</f>
        <v>4527.18</v>
      </c>
      <c r="N1833" t="str">
        <f>VLOOKUP(A1833,'Hospitalisation Details'!$B$2:$L$2347,7,0)</f>
        <v>tier - 2</v>
      </c>
      <c r="O1833" t="str">
        <f>VLOOKUP(A1833,'Hospitalisation Details'!$B$2:$L$2347,8,0)</f>
        <v>tier - 2</v>
      </c>
      <c r="P1833" t="str">
        <f>VLOOKUP(A1833,'Hospitalisation Details'!$B$2:$L$2347,9,0)</f>
        <v>R1012</v>
      </c>
      <c r="Q1833">
        <f>VLOOKUP(A1833,'Hospitalisation Details'!$B$2:$L$2347,11,0)</f>
        <v>30</v>
      </c>
    </row>
    <row r="1834" spans="1:17" ht="15.6" x14ac:dyDescent="0.3">
      <c r="A1834" s="1" t="s">
        <v>537</v>
      </c>
      <c r="B1834" t="str">
        <f>VLOOKUP(A1834,'Customer Names'!$A$2:$E$2336,5,)</f>
        <v xml:space="preserve">  Zachariah</v>
      </c>
      <c r="C1834">
        <f>VLOOKUP(A1834,'Medical Examinations'!$B$2:$K$2337,2,)</f>
        <v>34.674999999999997</v>
      </c>
      <c r="D1834">
        <f>VLOOKUP(A1834,'Medical Examinations'!$B$2:$K$2337,3,0)</f>
        <v>5.71</v>
      </c>
      <c r="E1834" t="str">
        <f>VLOOKUP(A1834,'Medical Examinations'!$B$2:$K$2336,4,0)</f>
        <v>Yes</v>
      </c>
      <c r="F1834" t="str">
        <f>VLOOKUP(A1834,'Medical Examinations'!$B$2:$K$2337,5,0)</f>
        <v>No</v>
      </c>
      <c r="G1834" t="str">
        <f>VLOOKUP(A1834,'Medical Examinations'!$B$2:$K$2337,6,0)</f>
        <v>No</v>
      </c>
      <c r="H1834">
        <f>VLOOKUP(A1834,'Medical Examinations'!$B$2:$K$2337,7,0)</f>
        <v>1</v>
      </c>
      <c r="I1834" t="str">
        <f>VLOOKUP(A1834,'Medical Examinations'!$B$2:$K$2337,8,0)</f>
        <v>No</v>
      </c>
      <c r="J1834" t="str">
        <f>VLOOKUP(A1834,'Medical Examinations'!$B$2:$K$2337,9,0)</f>
        <v>Obesity</v>
      </c>
      <c r="K1834" t="str">
        <f>VLOOKUP(A1834,'Medical Examinations'!$B$2:$K$2337,10,0)</f>
        <v>Prediabetes</v>
      </c>
      <c r="L1834" s="14" t="e">
        <f>VLOOKUP(A1834,'Hospitalisation Details'!B1834:L4179,10,0)</f>
        <v>#N/A</v>
      </c>
      <c r="M1834">
        <f>VLOOKUP(A1834,'Hospitalisation Details'!$B$2:$L$2347,6,0)</f>
        <v>4518.83</v>
      </c>
      <c r="N1834" t="str">
        <f>VLOOKUP(A1834,'Hospitalisation Details'!$B$2:$L$2347,7,0)</f>
        <v>tier - 2</v>
      </c>
      <c r="O1834" t="str">
        <f>VLOOKUP(A1834,'Hospitalisation Details'!$B$2:$L$2347,8,0)</f>
        <v>tier - 2</v>
      </c>
      <c r="P1834" t="str">
        <f>VLOOKUP(A1834,'Hospitalisation Details'!$B$2:$L$2347,9,0)</f>
        <v>R1017</v>
      </c>
      <c r="Q1834">
        <f>VLOOKUP(A1834,'Hospitalisation Details'!$B$2:$L$2347,11,0)</f>
        <v>34</v>
      </c>
    </row>
    <row r="1835" spans="1:17" ht="15.6" x14ac:dyDescent="0.3">
      <c r="A1835" s="1" t="s">
        <v>536</v>
      </c>
      <c r="B1835" t="str">
        <f>VLOOKUP(A1835,'Customer Names'!$A$2:$E$2336,5,)</f>
        <v xml:space="preserve">  Patricia A</v>
      </c>
      <c r="C1835">
        <f>VLOOKUP(A1835,'Medical Examinations'!$B$2:$K$2337,2,)</f>
        <v>18.850000000000001</v>
      </c>
      <c r="D1835">
        <f>VLOOKUP(A1835,'Medical Examinations'!$B$2:$K$2337,3,0)</f>
        <v>6.03</v>
      </c>
      <c r="E1835" t="str">
        <f>VLOOKUP(A1835,'Medical Examinations'!$B$2:$K$2336,4,0)</f>
        <v>No</v>
      </c>
      <c r="F1835" t="str">
        <f>VLOOKUP(A1835,'Medical Examinations'!$B$2:$K$2337,5,0)</f>
        <v>No</v>
      </c>
      <c r="G1835" t="str">
        <f>VLOOKUP(A1835,'Medical Examinations'!$B$2:$K$2337,6,0)</f>
        <v>No</v>
      </c>
      <c r="H1835">
        <f>VLOOKUP(A1835,'Medical Examinations'!$B$2:$K$2337,7,0)</f>
        <v>1</v>
      </c>
      <c r="I1835" t="str">
        <f>VLOOKUP(A1835,'Medical Examinations'!$B$2:$K$2337,8,0)</f>
        <v>No</v>
      </c>
      <c r="J1835" t="str">
        <f>VLOOKUP(A1835,'Medical Examinations'!$B$2:$K$2337,9,0)</f>
        <v>Normal Weight</v>
      </c>
      <c r="K1835" t="str">
        <f>VLOOKUP(A1835,'Medical Examinations'!$B$2:$K$2337,10,0)</f>
        <v>Prediabetes</v>
      </c>
      <c r="L1835" s="14" t="e">
        <f>VLOOKUP(A1835,'Hospitalisation Details'!B1835:L4180,10,0)</f>
        <v>#N/A</v>
      </c>
      <c r="M1835">
        <f>VLOOKUP(A1835,'Hospitalisation Details'!$B$2:$L$2347,6,0)</f>
        <v>4518.7700000000004</v>
      </c>
      <c r="N1835" t="str">
        <f>VLOOKUP(A1835,'Hospitalisation Details'!$B$2:$L$2347,7,0)</f>
        <v>tier - 2</v>
      </c>
      <c r="O1835" t="str">
        <f>VLOOKUP(A1835,'Hospitalisation Details'!$B$2:$L$2347,8,0)</f>
        <v>tier - 3</v>
      </c>
      <c r="P1835" t="str">
        <f>VLOOKUP(A1835,'Hospitalisation Details'!$B$2:$L$2347,9,0)</f>
        <v>R1012</v>
      </c>
      <c r="Q1835">
        <f>VLOOKUP(A1835,'Hospitalisation Details'!$B$2:$L$2347,11,0)</f>
        <v>35</v>
      </c>
    </row>
    <row r="1836" spans="1:17" ht="15.6" x14ac:dyDescent="0.3">
      <c r="A1836" s="1" t="s">
        <v>534</v>
      </c>
      <c r="B1836" t="str">
        <f>VLOOKUP(A1836,'Customer Names'!$A$2:$E$2336,5,)</f>
        <v xml:space="preserve">  Elizabeth A</v>
      </c>
      <c r="C1836">
        <f>VLOOKUP(A1836,'Medical Examinations'!$B$2:$K$2337,2,)</f>
        <v>34.130000000000003</v>
      </c>
      <c r="D1836">
        <f>VLOOKUP(A1836,'Medical Examinations'!$B$2:$K$2337,3,0)</f>
        <v>5.65</v>
      </c>
      <c r="E1836" t="str">
        <f>VLOOKUP(A1836,'Medical Examinations'!$B$2:$K$2336,4,0)</f>
        <v>No</v>
      </c>
      <c r="F1836" t="str">
        <f>VLOOKUP(A1836,'Medical Examinations'!$B$2:$K$2337,5,0)</f>
        <v>No</v>
      </c>
      <c r="G1836" t="str">
        <f>VLOOKUP(A1836,'Medical Examinations'!$B$2:$K$2337,6,0)</f>
        <v>Yes</v>
      </c>
      <c r="H1836">
        <f>VLOOKUP(A1836,'Medical Examinations'!$B$2:$K$2337,7,0)</f>
        <v>1</v>
      </c>
      <c r="I1836" t="str">
        <f>VLOOKUP(A1836,'Medical Examinations'!$B$2:$K$2337,8,0)</f>
        <v>No</v>
      </c>
      <c r="J1836" t="str">
        <f>VLOOKUP(A1836,'Medical Examinations'!$B$2:$K$2337,9,0)</f>
        <v>Obesity</v>
      </c>
      <c r="K1836" t="str">
        <f>VLOOKUP(A1836,'Medical Examinations'!$B$2:$K$2337,10,0)</f>
        <v>Normal</v>
      </c>
      <c r="L1836" s="14" t="e">
        <f>VLOOKUP(A1836,'Hospitalisation Details'!B1836:L4181,10,0)</f>
        <v>#N/A</v>
      </c>
      <c r="M1836">
        <f>VLOOKUP(A1836,'Hospitalisation Details'!$B$2:$L$2347,6,0)</f>
        <v>4518.3999999999996</v>
      </c>
      <c r="N1836" t="str">
        <f>VLOOKUP(A1836,'Hospitalisation Details'!$B$2:$L$2347,7,0)</f>
        <v>tier - 2</v>
      </c>
      <c r="O1836" t="str">
        <f>VLOOKUP(A1836,'Hospitalisation Details'!$B$2:$L$2347,8,0)</f>
        <v>tier - 3</v>
      </c>
      <c r="P1836" t="str">
        <f>VLOOKUP(A1836,'Hospitalisation Details'!$B$2:$L$2347,9,0)</f>
        <v>R1026</v>
      </c>
      <c r="Q1836">
        <f>VLOOKUP(A1836,'Hospitalisation Details'!$B$2:$L$2347,11,0)</f>
        <v>19</v>
      </c>
    </row>
    <row r="1837" spans="1:17" ht="15.6" x14ac:dyDescent="0.3">
      <c r="A1837" s="1" t="s">
        <v>533</v>
      </c>
      <c r="B1837" t="str">
        <f>VLOOKUP(A1837,'Customer Names'!$A$2:$E$2336,5,)</f>
        <v xml:space="preserve">  Benjamin</v>
      </c>
      <c r="C1837">
        <f>VLOOKUP(A1837,'Medical Examinations'!$B$2:$K$2337,2,)</f>
        <v>17.34</v>
      </c>
      <c r="D1837">
        <f>VLOOKUP(A1837,'Medical Examinations'!$B$2:$K$2337,3,0)</f>
        <v>5.05</v>
      </c>
      <c r="E1837" t="str">
        <f>VLOOKUP(A1837,'Medical Examinations'!$B$2:$K$2336,4,0)</f>
        <v>No</v>
      </c>
      <c r="F1837" t="str">
        <f>VLOOKUP(A1837,'Medical Examinations'!$B$2:$K$2337,5,0)</f>
        <v>No</v>
      </c>
      <c r="G1837" t="str">
        <f>VLOOKUP(A1837,'Medical Examinations'!$B$2:$K$2337,6,0)</f>
        <v>No</v>
      </c>
      <c r="H1837">
        <f>VLOOKUP(A1837,'Medical Examinations'!$B$2:$K$2337,7,0)</f>
        <v>0</v>
      </c>
      <c r="I1837" t="str">
        <f>VLOOKUP(A1837,'Medical Examinations'!$B$2:$K$2337,8,0)</f>
        <v>No</v>
      </c>
      <c r="J1837" t="str">
        <f>VLOOKUP(A1837,'Medical Examinations'!$B$2:$K$2337,9,0)</f>
        <v>Underweight</v>
      </c>
      <c r="K1837" t="str">
        <f>VLOOKUP(A1837,'Medical Examinations'!$B$2:$K$2337,10,0)</f>
        <v>Normal</v>
      </c>
      <c r="L1837" s="14" t="e">
        <f>VLOOKUP(A1837,'Hospitalisation Details'!B1837:L4182,10,0)</f>
        <v>#N/A</v>
      </c>
      <c r="M1837">
        <f>VLOOKUP(A1837,'Hospitalisation Details'!$B$2:$L$2347,6,0)</f>
        <v>4515.71</v>
      </c>
      <c r="N1837" t="str">
        <f>VLOOKUP(A1837,'Hospitalisation Details'!$B$2:$L$2347,7,0)</f>
        <v>tier - 2</v>
      </c>
      <c r="O1837" t="str">
        <f>VLOOKUP(A1837,'Hospitalisation Details'!$B$2:$L$2347,8,0)</f>
        <v>tier - 3</v>
      </c>
      <c r="P1837" t="str">
        <f>VLOOKUP(A1837,'Hospitalisation Details'!$B$2:$L$2347,9,0)</f>
        <v>R1013</v>
      </c>
      <c r="Q1837">
        <f>VLOOKUP(A1837,'Hospitalisation Details'!$B$2:$L$2347,11,0)</f>
        <v>42</v>
      </c>
    </row>
    <row r="1838" spans="1:17" ht="15.6" x14ac:dyDescent="0.3">
      <c r="A1838" s="1" t="s">
        <v>532</v>
      </c>
      <c r="B1838" t="str">
        <f>VLOOKUP(A1838,'Customer Names'!$A$2:$E$2336,5,)</f>
        <v xml:space="preserve">  Breno</v>
      </c>
      <c r="C1838">
        <f>VLOOKUP(A1838,'Medical Examinations'!$B$2:$K$2337,2,)</f>
        <v>17.440000000000001</v>
      </c>
      <c r="D1838">
        <f>VLOOKUP(A1838,'Medical Examinations'!$B$2:$K$2337,3,0)</f>
        <v>6.26</v>
      </c>
      <c r="E1838" t="str">
        <f>VLOOKUP(A1838,'Medical Examinations'!$B$2:$K$2336,4,0)</f>
        <v>No</v>
      </c>
      <c r="F1838" t="str">
        <f>VLOOKUP(A1838,'Medical Examinations'!$B$2:$K$2337,5,0)</f>
        <v>No</v>
      </c>
      <c r="G1838" t="str">
        <f>VLOOKUP(A1838,'Medical Examinations'!$B$2:$K$2337,6,0)</f>
        <v>No</v>
      </c>
      <c r="H1838">
        <f>VLOOKUP(A1838,'Medical Examinations'!$B$2:$K$2337,7,0)</f>
        <v>0</v>
      </c>
      <c r="I1838" t="str">
        <f>VLOOKUP(A1838,'Medical Examinations'!$B$2:$K$2337,8,0)</f>
        <v>No</v>
      </c>
      <c r="J1838" t="str">
        <f>VLOOKUP(A1838,'Medical Examinations'!$B$2:$K$2337,9,0)</f>
        <v>Underweight</v>
      </c>
      <c r="K1838" t="str">
        <f>VLOOKUP(A1838,'Medical Examinations'!$B$2:$K$2337,10,0)</f>
        <v>Prediabetes</v>
      </c>
      <c r="L1838" s="14" t="e">
        <f>VLOOKUP(A1838,'Hospitalisation Details'!B1838:L4183,10,0)</f>
        <v>#N/A</v>
      </c>
      <c r="M1838">
        <f>VLOOKUP(A1838,'Hospitalisation Details'!$B$2:$L$2347,6,0)</f>
        <v>4511.41</v>
      </c>
      <c r="N1838" t="str">
        <f>VLOOKUP(A1838,'Hospitalisation Details'!$B$2:$L$2347,7,0)</f>
        <v>tier - 2</v>
      </c>
      <c r="O1838" t="str">
        <f>VLOOKUP(A1838,'Hospitalisation Details'!$B$2:$L$2347,8,0)</f>
        <v>tier - 3</v>
      </c>
      <c r="P1838" t="str">
        <f>VLOOKUP(A1838,'Hospitalisation Details'!$B$2:$L$2347,9,0)</f>
        <v>R1013</v>
      </c>
      <c r="Q1838">
        <f>VLOOKUP(A1838,'Hospitalisation Details'!$B$2:$L$2347,11,0)</f>
        <v>40</v>
      </c>
    </row>
    <row r="1839" spans="1:17" ht="15.6" x14ac:dyDescent="0.3">
      <c r="A1839" s="1" t="s">
        <v>531</v>
      </c>
      <c r="B1839" t="str">
        <f>VLOOKUP(A1839,'Customer Names'!$A$2:$E$2336,5,)</f>
        <v xml:space="preserve">  Takaya</v>
      </c>
      <c r="C1839">
        <f>VLOOKUP(A1839,'Medical Examinations'!$B$2:$K$2337,2,)</f>
        <v>33.659999999999997</v>
      </c>
      <c r="D1839">
        <f>VLOOKUP(A1839,'Medical Examinations'!$B$2:$K$2337,3,0)</f>
        <v>4.08</v>
      </c>
      <c r="E1839" t="str">
        <f>VLOOKUP(A1839,'Medical Examinations'!$B$2:$K$2336,4,0)</f>
        <v>Yes</v>
      </c>
      <c r="F1839" t="str">
        <f>VLOOKUP(A1839,'Medical Examinations'!$B$2:$K$2337,5,0)</f>
        <v>No</v>
      </c>
      <c r="G1839" t="str">
        <f>VLOOKUP(A1839,'Medical Examinations'!$B$2:$K$2337,6,0)</f>
        <v>Yes</v>
      </c>
      <c r="H1839">
        <f>VLOOKUP(A1839,'Medical Examinations'!$B$2:$K$2337,7,0)</f>
        <v>1</v>
      </c>
      <c r="I1839" t="str">
        <f>VLOOKUP(A1839,'Medical Examinations'!$B$2:$K$2337,8,0)</f>
        <v>No</v>
      </c>
      <c r="J1839" t="str">
        <f>VLOOKUP(A1839,'Medical Examinations'!$B$2:$K$2337,9,0)</f>
        <v>Obesity</v>
      </c>
      <c r="K1839" t="str">
        <f>VLOOKUP(A1839,'Medical Examinations'!$B$2:$K$2337,10,0)</f>
        <v>Normal</v>
      </c>
      <c r="L1839" s="14" t="e">
        <f>VLOOKUP(A1839,'Hospitalisation Details'!B1839:L4184,10,0)</f>
        <v>#N/A</v>
      </c>
      <c r="M1839">
        <f>VLOOKUP(A1839,'Hospitalisation Details'!$B$2:$L$2347,6,0)</f>
        <v>4504.66</v>
      </c>
      <c r="N1839" t="str">
        <f>VLOOKUP(A1839,'Hospitalisation Details'!$B$2:$L$2347,7,0)</f>
        <v>tier - 1</v>
      </c>
      <c r="O1839" t="str">
        <f>VLOOKUP(A1839,'Hospitalisation Details'!$B$2:$L$2347,8,0)</f>
        <v>tier - 2</v>
      </c>
      <c r="P1839" t="str">
        <f>VLOOKUP(A1839,'Hospitalisation Details'!$B$2:$L$2347,9,0)</f>
        <v>R1013</v>
      </c>
      <c r="Q1839">
        <f>VLOOKUP(A1839,'Hospitalisation Details'!$B$2:$L$2347,11,0)</f>
        <v>25</v>
      </c>
    </row>
    <row r="1840" spans="1:17" ht="15.6" x14ac:dyDescent="0.3">
      <c r="A1840" s="1" t="s">
        <v>530</v>
      </c>
      <c r="B1840" t="str">
        <f>VLOOKUP(A1840,'Customer Names'!$A$2:$E$2336,5,)</f>
        <v xml:space="preserve">  Thomas IV</v>
      </c>
      <c r="C1840">
        <f>VLOOKUP(A1840,'Medical Examinations'!$B$2:$K$2337,2,)</f>
        <v>21.375</v>
      </c>
      <c r="D1840">
        <f>VLOOKUP(A1840,'Medical Examinations'!$B$2:$K$2337,3,0)</f>
        <v>6.19</v>
      </c>
      <c r="E1840" t="str">
        <f>VLOOKUP(A1840,'Medical Examinations'!$B$2:$K$2336,4,0)</f>
        <v>Yes</v>
      </c>
      <c r="F1840" t="str">
        <f>VLOOKUP(A1840,'Medical Examinations'!$B$2:$K$2337,5,0)</f>
        <v>No</v>
      </c>
      <c r="G1840" t="str">
        <f>VLOOKUP(A1840,'Medical Examinations'!$B$2:$K$2337,6,0)</f>
        <v>No</v>
      </c>
      <c r="H1840">
        <f>VLOOKUP(A1840,'Medical Examinations'!$B$2:$K$2337,7,0)</f>
        <v>1</v>
      </c>
      <c r="I1840" t="str">
        <f>VLOOKUP(A1840,'Medical Examinations'!$B$2:$K$2337,8,0)</f>
        <v>No</v>
      </c>
      <c r="J1840" t="str">
        <f>VLOOKUP(A1840,'Medical Examinations'!$B$2:$K$2337,9,0)</f>
        <v>Normal Weight</v>
      </c>
      <c r="K1840" t="str">
        <f>VLOOKUP(A1840,'Medical Examinations'!$B$2:$K$2337,10,0)</f>
        <v>Prediabetes</v>
      </c>
      <c r="L1840" s="14" t="e">
        <f>VLOOKUP(A1840,'Hospitalisation Details'!B1840:L4185,10,0)</f>
        <v>#N/A</v>
      </c>
      <c r="M1840">
        <f>VLOOKUP(A1840,'Hospitalisation Details'!$B$2:$L$2347,6,0)</f>
        <v>4500.34</v>
      </c>
      <c r="N1840" t="str">
        <f>VLOOKUP(A1840,'Hospitalisation Details'!$B$2:$L$2347,7,0)</f>
        <v>tier - 2</v>
      </c>
      <c r="O1840" t="str">
        <f>VLOOKUP(A1840,'Hospitalisation Details'!$B$2:$L$2347,8,0)</f>
        <v>tier - 1</v>
      </c>
      <c r="P1840" t="str">
        <f>VLOOKUP(A1840,'Hospitalisation Details'!$B$2:$L$2347,9,0)</f>
        <v>R1017</v>
      </c>
      <c r="Q1840">
        <f>VLOOKUP(A1840,'Hospitalisation Details'!$B$2:$L$2347,11,0)</f>
        <v>34</v>
      </c>
    </row>
    <row r="1841" spans="1:17" ht="15.6" x14ac:dyDescent="0.3">
      <c r="A1841" s="1" t="s">
        <v>529</v>
      </c>
      <c r="B1841" t="str">
        <f>VLOOKUP(A1841,'Customer Names'!$A$2:$E$2336,5,)</f>
        <v xml:space="preserve">  Bradley E</v>
      </c>
      <c r="C1841">
        <f>VLOOKUP(A1841,'Medical Examinations'!$B$2:$K$2337,2,)</f>
        <v>27.14</v>
      </c>
      <c r="D1841">
        <f>VLOOKUP(A1841,'Medical Examinations'!$B$2:$K$2337,3,0)</f>
        <v>6.01</v>
      </c>
      <c r="E1841" t="str">
        <f>VLOOKUP(A1841,'Medical Examinations'!$B$2:$K$2336,4,0)</f>
        <v>No</v>
      </c>
      <c r="F1841" t="str">
        <f>VLOOKUP(A1841,'Medical Examinations'!$B$2:$K$2337,5,0)</f>
        <v>No</v>
      </c>
      <c r="G1841" t="str">
        <f>VLOOKUP(A1841,'Medical Examinations'!$B$2:$K$2337,6,0)</f>
        <v>No</v>
      </c>
      <c r="H1841">
        <f>VLOOKUP(A1841,'Medical Examinations'!$B$2:$K$2337,7,0)</f>
        <v>1</v>
      </c>
      <c r="I1841" t="str">
        <f>VLOOKUP(A1841,'Medical Examinations'!$B$2:$K$2337,8,0)</f>
        <v>No</v>
      </c>
      <c r="J1841" t="str">
        <f>VLOOKUP(A1841,'Medical Examinations'!$B$2:$K$2337,9,0)</f>
        <v>Overweight</v>
      </c>
      <c r="K1841" t="str">
        <f>VLOOKUP(A1841,'Medical Examinations'!$B$2:$K$2337,10,0)</f>
        <v>Prediabetes</v>
      </c>
      <c r="L1841" s="14" t="e">
        <f>VLOOKUP(A1841,'Hospitalisation Details'!B1841:L4186,10,0)</f>
        <v>#N/A</v>
      </c>
      <c r="M1841">
        <f>VLOOKUP(A1841,'Hospitalisation Details'!$B$2:$L$2347,6,0)</f>
        <v>4488.58</v>
      </c>
      <c r="N1841" t="str">
        <f>VLOOKUP(A1841,'Hospitalisation Details'!$B$2:$L$2347,7,0)</f>
        <v>tier - 2</v>
      </c>
      <c r="O1841" t="str">
        <f>VLOOKUP(A1841,'Hospitalisation Details'!$B$2:$L$2347,8,0)</f>
        <v>tier - 3</v>
      </c>
      <c r="P1841" t="str">
        <f>VLOOKUP(A1841,'Hospitalisation Details'!$B$2:$L$2347,9,0)</f>
        <v>R1012</v>
      </c>
      <c r="Q1841">
        <f>VLOOKUP(A1841,'Hospitalisation Details'!$B$2:$L$2347,11,0)</f>
        <v>30</v>
      </c>
    </row>
    <row r="1842" spans="1:17" ht="15.6" x14ac:dyDescent="0.3">
      <c r="A1842" s="1" t="s">
        <v>528</v>
      </c>
      <c r="B1842" t="str">
        <f>VLOOKUP(A1842,'Customer Names'!$A$2:$E$2336,5,)</f>
        <v xml:space="preserve">  Megan</v>
      </c>
      <c r="C1842">
        <f>VLOOKUP(A1842,'Medical Examinations'!$B$2:$K$2337,2,)</f>
        <v>35.78</v>
      </c>
      <c r="D1842">
        <f>VLOOKUP(A1842,'Medical Examinations'!$B$2:$K$2337,3,0)</f>
        <v>6.07</v>
      </c>
      <c r="E1842" t="str">
        <f>VLOOKUP(A1842,'Medical Examinations'!$B$2:$K$2336,4,0)</f>
        <v>No</v>
      </c>
      <c r="F1842" t="str">
        <f>VLOOKUP(A1842,'Medical Examinations'!$B$2:$K$2337,5,0)</f>
        <v>yes</v>
      </c>
      <c r="G1842" t="str">
        <f>VLOOKUP(A1842,'Medical Examinations'!$B$2:$K$2337,6,0)</f>
        <v>No</v>
      </c>
      <c r="H1842">
        <f>VLOOKUP(A1842,'Medical Examinations'!$B$2:$K$2337,7,0)</f>
        <v>1</v>
      </c>
      <c r="I1842" t="str">
        <f>VLOOKUP(A1842,'Medical Examinations'!$B$2:$K$2337,8,0)</f>
        <v>No</v>
      </c>
      <c r="J1842" t="str">
        <f>VLOOKUP(A1842,'Medical Examinations'!$B$2:$K$2337,9,0)</f>
        <v>Obesity</v>
      </c>
      <c r="K1842" t="str">
        <f>VLOOKUP(A1842,'Medical Examinations'!$B$2:$K$2337,10,0)</f>
        <v>Prediabetes</v>
      </c>
      <c r="L1842" s="14" t="e">
        <f>VLOOKUP(A1842,'Hospitalisation Details'!B1842:L4187,10,0)</f>
        <v>#N/A</v>
      </c>
      <c r="M1842">
        <f>VLOOKUP(A1842,'Hospitalisation Details'!$B$2:$L$2347,6,0)</f>
        <v>4468.25</v>
      </c>
      <c r="N1842" t="str">
        <f>VLOOKUP(A1842,'Hospitalisation Details'!$B$2:$L$2347,7,0)</f>
        <v>tier - 2</v>
      </c>
      <c r="O1842" t="str">
        <f>VLOOKUP(A1842,'Hospitalisation Details'!$B$2:$L$2347,8,0)</f>
        <v>tier - 2</v>
      </c>
      <c r="P1842" t="str">
        <f>VLOOKUP(A1842,'Hospitalisation Details'!$B$2:$L$2347,9,0)</f>
        <v>R1012</v>
      </c>
      <c r="Q1842">
        <f>VLOOKUP(A1842,'Hospitalisation Details'!$B$2:$L$2347,11,0)</f>
        <v>18</v>
      </c>
    </row>
    <row r="1843" spans="1:17" ht="15.6" x14ac:dyDescent="0.3">
      <c r="A1843" s="1" t="s">
        <v>527</v>
      </c>
      <c r="B1843" t="str">
        <f>VLOOKUP(A1843,'Customer Names'!$A$2:$E$2336,5,)</f>
        <v xml:space="preserve">  Ruby J</v>
      </c>
      <c r="C1843">
        <f>VLOOKUP(A1843,'Medical Examinations'!$B$2:$K$2337,2,)</f>
        <v>34.96</v>
      </c>
      <c r="D1843">
        <f>VLOOKUP(A1843,'Medical Examinations'!$B$2:$K$2337,3,0)</f>
        <v>5.63</v>
      </c>
      <c r="E1843" t="str">
        <f>VLOOKUP(A1843,'Medical Examinations'!$B$2:$K$2336,4,0)</f>
        <v>No</v>
      </c>
      <c r="F1843" t="str">
        <f>VLOOKUP(A1843,'Medical Examinations'!$B$2:$K$2337,5,0)</f>
        <v>No</v>
      </c>
      <c r="G1843" t="str">
        <f>VLOOKUP(A1843,'Medical Examinations'!$B$2:$K$2337,6,0)</f>
        <v>No</v>
      </c>
      <c r="H1843">
        <f>VLOOKUP(A1843,'Medical Examinations'!$B$2:$K$2337,7,0)</f>
        <v>0</v>
      </c>
      <c r="I1843" t="str">
        <f>VLOOKUP(A1843,'Medical Examinations'!$B$2:$K$2337,8,0)</f>
        <v>No</v>
      </c>
      <c r="J1843" t="str">
        <f>VLOOKUP(A1843,'Medical Examinations'!$B$2:$K$2337,9,0)</f>
        <v>Obesity</v>
      </c>
      <c r="K1843" t="str">
        <f>VLOOKUP(A1843,'Medical Examinations'!$B$2:$K$2337,10,0)</f>
        <v>Normal</v>
      </c>
      <c r="L1843" s="14" t="e">
        <f>VLOOKUP(A1843,'Hospitalisation Details'!B1843:L4188,10,0)</f>
        <v>#N/A</v>
      </c>
      <c r="M1843">
        <f>VLOOKUP(A1843,'Hospitalisation Details'!$B$2:$L$2347,6,0)</f>
        <v>4466.62</v>
      </c>
      <c r="N1843" t="str">
        <f>VLOOKUP(A1843,'Hospitalisation Details'!$B$2:$L$2347,7,0)</f>
        <v>tier - 2</v>
      </c>
      <c r="O1843" t="str">
        <f>VLOOKUP(A1843,'Hospitalisation Details'!$B$2:$L$2347,8,0)</f>
        <v>tier - 2</v>
      </c>
      <c r="P1843" t="str">
        <f>VLOOKUP(A1843,'Hospitalisation Details'!$B$2:$L$2347,9,0)</f>
        <v>R1012</v>
      </c>
      <c r="Q1843">
        <f>VLOOKUP(A1843,'Hospitalisation Details'!$B$2:$L$2347,11,0)</f>
        <v>23</v>
      </c>
    </row>
    <row r="1844" spans="1:17" ht="15.6" x14ac:dyDescent="0.3">
      <c r="A1844" s="1" t="s">
        <v>526</v>
      </c>
      <c r="B1844" t="str">
        <f>VLOOKUP(A1844,'Customer Names'!$A$2:$E$2336,5,)</f>
        <v xml:space="preserve">  Bart</v>
      </c>
      <c r="C1844">
        <f>VLOOKUP(A1844,'Medical Examinations'!$B$2:$K$2337,2,)</f>
        <v>38.39</v>
      </c>
      <c r="D1844">
        <f>VLOOKUP(A1844,'Medical Examinations'!$B$2:$K$2337,3,0)</f>
        <v>6.05</v>
      </c>
      <c r="E1844" t="str">
        <f>VLOOKUP(A1844,'Medical Examinations'!$B$2:$K$2336,4,0)</f>
        <v>No</v>
      </c>
      <c r="F1844" t="str">
        <f>VLOOKUP(A1844,'Medical Examinations'!$B$2:$K$2337,5,0)</f>
        <v>No</v>
      </c>
      <c r="G1844" t="str">
        <f>VLOOKUP(A1844,'Medical Examinations'!$B$2:$K$2337,6,0)</f>
        <v>No</v>
      </c>
      <c r="H1844">
        <f>VLOOKUP(A1844,'Medical Examinations'!$B$2:$K$2337,7,0)</f>
        <v>0</v>
      </c>
      <c r="I1844" t="str">
        <f>VLOOKUP(A1844,'Medical Examinations'!$B$2:$K$2337,8,0)</f>
        <v>No</v>
      </c>
      <c r="J1844" t="str">
        <f>VLOOKUP(A1844,'Medical Examinations'!$B$2:$K$2337,9,0)</f>
        <v>Obesity</v>
      </c>
      <c r="K1844" t="str">
        <f>VLOOKUP(A1844,'Medical Examinations'!$B$2:$K$2337,10,0)</f>
        <v>Prediabetes</v>
      </c>
      <c r="L1844" s="14" t="e">
        <f>VLOOKUP(A1844,'Hospitalisation Details'!B1844:L4189,10,0)</f>
        <v>#N/A</v>
      </c>
      <c r="M1844">
        <f>VLOOKUP(A1844,'Hospitalisation Details'!$B$2:$L$2347,6,0)</f>
        <v>4463.21</v>
      </c>
      <c r="N1844" t="str">
        <f>VLOOKUP(A1844,'Hospitalisation Details'!$B$2:$L$2347,7,0)</f>
        <v>tier - 3</v>
      </c>
      <c r="O1844" t="str">
        <f>VLOOKUP(A1844,'Hospitalisation Details'!$B$2:$L$2347,8,0)</f>
        <v>tier - 3</v>
      </c>
      <c r="P1844" t="str">
        <f>VLOOKUP(A1844,'Hospitalisation Details'!$B$2:$L$2347,9,0)</f>
        <v>R1013</v>
      </c>
      <c r="Q1844">
        <f>VLOOKUP(A1844,'Hospitalisation Details'!$B$2:$L$2347,11,0)</f>
        <v>31</v>
      </c>
    </row>
    <row r="1845" spans="1:17" ht="15.6" x14ac:dyDescent="0.3">
      <c r="A1845" s="1" t="s">
        <v>525</v>
      </c>
      <c r="B1845" t="str">
        <f>VLOOKUP(A1845,'Customer Names'!$A$2:$E$2336,5,)</f>
        <v xml:space="preserve">  Robert A</v>
      </c>
      <c r="C1845">
        <f>VLOOKUP(A1845,'Medical Examinations'!$B$2:$K$2337,2,)</f>
        <v>33.82</v>
      </c>
      <c r="D1845">
        <f>VLOOKUP(A1845,'Medical Examinations'!$B$2:$K$2337,3,0)</f>
        <v>4.6500000000000004</v>
      </c>
      <c r="E1845" t="str">
        <f>VLOOKUP(A1845,'Medical Examinations'!$B$2:$K$2336,4,0)</f>
        <v>No</v>
      </c>
      <c r="F1845" t="str">
        <f>VLOOKUP(A1845,'Medical Examinations'!$B$2:$K$2337,5,0)</f>
        <v>No</v>
      </c>
      <c r="G1845" t="str">
        <f>VLOOKUP(A1845,'Medical Examinations'!$B$2:$K$2337,6,0)</f>
        <v>No</v>
      </c>
      <c r="H1845">
        <f>VLOOKUP(A1845,'Medical Examinations'!$B$2:$K$2337,7,0)</f>
        <v>0</v>
      </c>
      <c r="I1845" t="str">
        <f>VLOOKUP(A1845,'Medical Examinations'!$B$2:$K$2337,8,0)</f>
        <v>No</v>
      </c>
      <c r="J1845" t="str">
        <f>VLOOKUP(A1845,'Medical Examinations'!$B$2:$K$2337,9,0)</f>
        <v>Obesity</v>
      </c>
      <c r="K1845" t="str">
        <f>VLOOKUP(A1845,'Medical Examinations'!$B$2:$K$2337,10,0)</f>
        <v>Normal</v>
      </c>
      <c r="L1845" s="14" t="e">
        <f>VLOOKUP(A1845,'Hospitalisation Details'!B1845:L4190,10,0)</f>
        <v>#N/A</v>
      </c>
      <c r="M1845">
        <f>VLOOKUP(A1845,'Hospitalisation Details'!$B$2:$L$2347,6,0)</f>
        <v>4462.72</v>
      </c>
      <c r="N1845" t="str">
        <f>VLOOKUP(A1845,'Hospitalisation Details'!$B$2:$L$2347,7,0)</f>
        <v>tier - 2</v>
      </c>
      <c r="O1845" t="str">
        <f>VLOOKUP(A1845,'Hospitalisation Details'!$B$2:$L$2347,8,0)</f>
        <v>tier - 3</v>
      </c>
      <c r="P1845" t="str">
        <f>VLOOKUP(A1845,'Hospitalisation Details'!$B$2:$L$2347,9,0)</f>
        <v>R1012</v>
      </c>
      <c r="Q1845">
        <f>VLOOKUP(A1845,'Hospitalisation Details'!$B$2:$L$2347,11,0)</f>
        <v>32</v>
      </c>
    </row>
    <row r="1846" spans="1:17" ht="15.6" x14ac:dyDescent="0.3">
      <c r="A1846" s="1" t="s">
        <v>524</v>
      </c>
      <c r="B1846" t="str">
        <f>VLOOKUP(A1846,'Customer Names'!$A$2:$E$2336,5,)</f>
        <v xml:space="preserve">  Adam</v>
      </c>
      <c r="C1846">
        <f>VLOOKUP(A1846,'Medical Examinations'!$B$2:$K$2337,2,)</f>
        <v>27.835000000000001</v>
      </c>
      <c r="D1846">
        <f>VLOOKUP(A1846,'Medical Examinations'!$B$2:$K$2337,3,0)</f>
        <v>5.37</v>
      </c>
      <c r="E1846" t="str">
        <f>VLOOKUP(A1846,'Medical Examinations'!$B$2:$K$2336,4,0)</f>
        <v>No</v>
      </c>
      <c r="F1846" t="str">
        <f>VLOOKUP(A1846,'Medical Examinations'!$B$2:$K$2337,5,0)</f>
        <v>No</v>
      </c>
      <c r="G1846" t="str">
        <f>VLOOKUP(A1846,'Medical Examinations'!$B$2:$K$2337,6,0)</f>
        <v>No</v>
      </c>
      <c r="H1846">
        <f>VLOOKUP(A1846,'Medical Examinations'!$B$2:$K$2337,7,0)</f>
        <v>0</v>
      </c>
      <c r="I1846" t="str">
        <f>VLOOKUP(A1846,'Medical Examinations'!$B$2:$K$2337,8,0)</f>
        <v>No</v>
      </c>
      <c r="J1846" t="str">
        <f>VLOOKUP(A1846,'Medical Examinations'!$B$2:$K$2337,9,0)</f>
        <v>Overweight</v>
      </c>
      <c r="K1846" t="str">
        <f>VLOOKUP(A1846,'Medical Examinations'!$B$2:$K$2337,10,0)</f>
        <v>Normal</v>
      </c>
      <c r="L1846" s="14" t="e">
        <f>VLOOKUP(A1846,'Hospitalisation Details'!B1846:L4191,10,0)</f>
        <v>#N/A</v>
      </c>
      <c r="M1846">
        <f>VLOOKUP(A1846,'Hospitalisation Details'!$B$2:$L$2347,6,0)</f>
        <v>4454.3999999999996</v>
      </c>
      <c r="N1846" t="str">
        <f>VLOOKUP(A1846,'Hospitalisation Details'!$B$2:$L$2347,7,0)</f>
        <v>tier - 2</v>
      </c>
      <c r="O1846" t="str">
        <f>VLOOKUP(A1846,'Hospitalisation Details'!$B$2:$L$2347,8,0)</f>
        <v>tier - 3</v>
      </c>
      <c r="P1846" t="str">
        <f>VLOOKUP(A1846,'Hospitalisation Details'!$B$2:$L$2347,9,0)</f>
        <v>R1012</v>
      </c>
      <c r="Q1846">
        <f>VLOOKUP(A1846,'Hospitalisation Details'!$B$2:$L$2347,11,0)</f>
        <v>32</v>
      </c>
    </row>
    <row r="1847" spans="1:17" ht="15.6" x14ac:dyDescent="0.3">
      <c r="A1847" s="1" t="s">
        <v>523</v>
      </c>
      <c r="B1847" t="str">
        <f>VLOOKUP(A1847,'Customer Names'!$A$2:$E$2336,5,)</f>
        <v xml:space="preserve">  Yemane Adhane</v>
      </c>
      <c r="C1847">
        <f>VLOOKUP(A1847,'Medical Examinations'!$B$2:$K$2337,2,)</f>
        <v>33</v>
      </c>
      <c r="D1847">
        <f>VLOOKUP(A1847,'Medical Examinations'!$B$2:$K$2337,3,0)</f>
        <v>5.39</v>
      </c>
      <c r="E1847" t="str">
        <f>VLOOKUP(A1847,'Medical Examinations'!$B$2:$K$2336,4,0)</f>
        <v>No</v>
      </c>
      <c r="F1847" t="str">
        <f>VLOOKUP(A1847,'Medical Examinations'!$B$2:$K$2337,5,0)</f>
        <v>No</v>
      </c>
      <c r="G1847" t="str">
        <f>VLOOKUP(A1847,'Medical Examinations'!$B$2:$K$2337,6,0)</f>
        <v>No</v>
      </c>
      <c r="H1847">
        <f>VLOOKUP(A1847,'Medical Examinations'!$B$2:$K$2337,7,0)</f>
        <v>0</v>
      </c>
      <c r="I1847" t="str">
        <f>VLOOKUP(A1847,'Medical Examinations'!$B$2:$K$2337,8,0)</f>
        <v>No</v>
      </c>
      <c r="J1847" t="str">
        <f>VLOOKUP(A1847,'Medical Examinations'!$B$2:$K$2337,9,0)</f>
        <v>Obesity</v>
      </c>
      <c r="K1847" t="str">
        <f>VLOOKUP(A1847,'Medical Examinations'!$B$2:$K$2337,10,0)</f>
        <v>Normal</v>
      </c>
      <c r="L1847" s="14" t="e">
        <f>VLOOKUP(A1847,'Hospitalisation Details'!B1847:L4192,10,0)</f>
        <v>#N/A</v>
      </c>
      <c r="M1847">
        <f>VLOOKUP(A1847,'Hospitalisation Details'!$B$2:$L$2347,6,0)</f>
        <v>4449.46</v>
      </c>
      <c r="N1847" t="str">
        <f>VLOOKUP(A1847,'Hospitalisation Details'!$B$2:$L$2347,7,0)</f>
        <v>tier - 1</v>
      </c>
      <c r="O1847" t="str">
        <f>VLOOKUP(A1847,'Hospitalisation Details'!$B$2:$L$2347,8,0)</f>
        <v>tier - 2</v>
      </c>
      <c r="P1847" t="str">
        <f>VLOOKUP(A1847,'Hospitalisation Details'!$B$2:$L$2347,9,0)</f>
        <v>R1013</v>
      </c>
      <c r="Q1847">
        <f>VLOOKUP(A1847,'Hospitalisation Details'!$B$2:$L$2347,11,0)</f>
        <v>28</v>
      </c>
    </row>
    <row r="1848" spans="1:17" ht="15.6" x14ac:dyDescent="0.3">
      <c r="A1848" s="1" t="s">
        <v>522</v>
      </c>
      <c r="B1848" t="str">
        <f>VLOOKUP(A1848,'Customer Names'!$A$2:$E$2336,5,)</f>
        <v xml:space="preserve">  Jesse A</v>
      </c>
      <c r="C1848">
        <f>VLOOKUP(A1848,'Medical Examinations'!$B$2:$K$2337,2,)</f>
        <v>26.885000000000002</v>
      </c>
      <c r="D1848">
        <f>VLOOKUP(A1848,'Medical Examinations'!$B$2:$K$2337,3,0)</f>
        <v>5.86</v>
      </c>
      <c r="E1848" t="str">
        <f>VLOOKUP(A1848,'Medical Examinations'!$B$2:$K$2336,4,0)</f>
        <v>No</v>
      </c>
      <c r="F1848" t="str">
        <f>VLOOKUP(A1848,'Medical Examinations'!$B$2:$K$2337,5,0)</f>
        <v>No</v>
      </c>
      <c r="G1848" t="str">
        <f>VLOOKUP(A1848,'Medical Examinations'!$B$2:$K$2337,6,0)</f>
        <v>No</v>
      </c>
      <c r="H1848">
        <f>VLOOKUP(A1848,'Medical Examinations'!$B$2:$K$2337,7,0)</f>
        <v>0</v>
      </c>
      <c r="I1848" t="str">
        <f>VLOOKUP(A1848,'Medical Examinations'!$B$2:$K$2337,8,0)</f>
        <v>No</v>
      </c>
      <c r="J1848" t="str">
        <f>VLOOKUP(A1848,'Medical Examinations'!$B$2:$K$2337,9,0)</f>
        <v>Overweight</v>
      </c>
      <c r="K1848" t="str">
        <f>VLOOKUP(A1848,'Medical Examinations'!$B$2:$K$2337,10,0)</f>
        <v>Prediabetes</v>
      </c>
      <c r="L1848" s="14" t="e">
        <f>VLOOKUP(A1848,'Hospitalisation Details'!B1848:L4193,10,0)</f>
        <v>#N/A</v>
      </c>
      <c r="M1848">
        <f>VLOOKUP(A1848,'Hospitalisation Details'!$B$2:$L$2347,6,0)</f>
        <v>4441.21</v>
      </c>
      <c r="N1848" t="str">
        <f>VLOOKUP(A1848,'Hospitalisation Details'!$B$2:$L$2347,7,0)</f>
        <v>tier - 1</v>
      </c>
      <c r="O1848" t="str">
        <f>VLOOKUP(A1848,'Hospitalisation Details'!$B$2:$L$2347,8,0)</f>
        <v>tier - 2</v>
      </c>
      <c r="P1848" t="str">
        <f>VLOOKUP(A1848,'Hospitalisation Details'!$B$2:$L$2347,9,0)</f>
        <v>R1014</v>
      </c>
      <c r="Q1848">
        <f>VLOOKUP(A1848,'Hospitalisation Details'!$B$2:$L$2347,11,0)</f>
        <v>31</v>
      </c>
    </row>
    <row r="1849" spans="1:17" ht="15.6" x14ac:dyDescent="0.3">
      <c r="A1849" s="1" t="s">
        <v>521</v>
      </c>
      <c r="B1849" t="str">
        <f>VLOOKUP(A1849,'Customer Names'!$A$2:$E$2336,5,)</f>
        <v xml:space="preserve">  Bird</v>
      </c>
      <c r="C1849">
        <f>VLOOKUP(A1849,'Medical Examinations'!$B$2:$K$2337,2,)</f>
        <v>29.26</v>
      </c>
      <c r="D1849">
        <f>VLOOKUP(A1849,'Medical Examinations'!$B$2:$K$2337,3,0)</f>
        <v>4.4400000000000004</v>
      </c>
      <c r="E1849" t="str">
        <f>VLOOKUP(A1849,'Medical Examinations'!$B$2:$K$2336,4,0)</f>
        <v>No</v>
      </c>
      <c r="F1849" t="str">
        <f>VLOOKUP(A1849,'Medical Examinations'!$B$2:$K$2337,5,0)</f>
        <v>No</v>
      </c>
      <c r="G1849" t="str">
        <f>VLOOKUP(A1849,'Medical Examinations'!$B$2:$K$2337,6,0)</f>
        <v>No</v>
      </c>
      <c r="H1849">
        <f>VLOOKUP(A1849,'Medical Examinations'!$B$2:$K$2337,7,0)</f>
        <v>0</v>
      </c>
      <c r="I1849" t="str">
        <f>VLOOKUP(A1849,'Medical Examinations'!$B$2:$K$2337,8,0)</f>
        <v>No</v>
      </c>
      <c r="J1849" t="str">
        <f>VLOOKUP(A1849,'Medical Examinations'!$B$2:$K$2337,9,0)</f>
        <v>Overweight</v>
      </c>
      <c r="K1849" t="str">
        <f>VLOOKUP(A1849,'Medical Examinations'!$B$2:$K$2337,10,0)</f>
        <v>Normal</v>
      </c>
      <c r="L1849" s="14" t="e">
        <f>VLOOKUP(A1849,'Hospitalisation Details'!B1849:L4194,10,0)</f>
        <v>#N/A</v>
      </c>
      <c r="M1849">
        <f>VLOOKUP(A1849,'Hospitalisation Details'!$B$2:$L$2347,6,0)</f>
        <v>4438.26</v>
      </c>
      <c r="N1849" t="str">
        <f>VLOOKUP(A1849,'Hospitalisation Details'!$B$2:$L$2347,7,0)</f>
        <v>tier - 2</v>
      </c>
      <c r="O1849" t="str">
        <f>VLOOKUP(A1849,'Hospitalisation Details'!$B$2:$L$2347,8,0)</f>
        <v>tier - 3</v>
      </c>
      <c r="P1849" t="str">
        <f>VLOOKUP(A1849,'Hospitalisation Details'!$B$2:$L$2347,9,0)</f>
        <v>R1017</v>
      </c>
      <c r="Q1849">
        <f>VLOOKUP(A1849,'Hospitalisation Details'!$B$2:$L$2347,11,0)</f>
        <v>28</v>
      </c>
    </row>
    <row r="1850" spans="1:17" ht="15.6" x14ac:dyDescent="0.3">
      <c r="A1850" s="1" t="s">
        <v>520</v>
      </c>
      <c r="B1850" t="str">
        <f>VLOOKUP(A1850,'Customer Names'!$A$2:$E$2336,5,)</f>
        <v xml:space="preserve">  Patrick M</v>
      </c>
      <c r="C1850">
        <f>VLOOKUP(A1850,'Medical Examinations'!$B$2:$K$2337,2,)</f>
        <v>26.98</v>
      </c>
      <c r="D1850">
        <f>VLOOKUP(A1850,'Medical Examinations'!$B$2:$K$2337,3,0)</f>
        <v>4.41</v>
      </c>
      <c r="E1850" t="str">
        <f>VLOOKUP(A1850,'Medical Examinations'!$B$2:$K$2336,4,0)</f>
        <v>No</v>
      </c>
      <c r="F1850" t="str">
        <f>VLOOKUP(A1850,'Medical Examinations'!$B$2:$K$2337,5,0)</f>
        <v>No</v>
      </c>
      <c r="G1850" t="str">
        <f>VLOOKUP(A1850,'Medical Examinations'!$B$2:$K$2337,6,0)</f>
        <v>No</v>
      </c>
      <c r="H1850">
        <f>VLOOKUP(A1850,'Medical Examinations'!$B$2:$K$2337,7,0)</f>
        <v>0</v>
      </c>
      <c r="I1850" t="str">
        <f>VLOOKUP(A1850,'Medical Examinations'!$B$2:$K$2337,8,0)</f>
        <v>No</v>
      </c>
      <c r="J1850" t="str">
        <f>VLOOKUP(A1850,'Medical Examinations'!$B$2:$K$2337,9,0)</f>
        <v>Overweight</v>
      </c>
      <c r="K1850" t="str">
        <f>VLOOKUP(A1850,'Medical Examinations'!$B$2:$K$2337,10,0)</f>
        <v>Normal</v>
      </c>
      <c r="L1850" s="14" t="e">
        <f>VLOOKUP(A1850,'Hospitalisation Details'!B1850:L4195,10,0)</f>
        <v>#N/A</v>
      </c>
      <c r="M1850">
        <f>VLOOKUP(A1850,'Hospitalisation Details'!$B$2:$L$2347,6,0)</f>
        <v>4435.09</v>
      </c>
      <c r="N1850" t="str">
        <f>VLOOKUP(A1850,'Hospitalisation Details'!$B$2:$L$2347,7,0)</f>
        <v>tier - 3</v>
      </c>
      <c r="O1850" t="str">
        <f>VLOOKUP(A1850,'Hospitalisation Details'!$B$2:$L$2347,8,0)</f>
        <v>tier - 2</v>
      </c>
      <c r="P1850" t="str">
        <f>VLOOKUP(A1850,'Hospitalisation Details'!$B$2:$L$2347,9,0)</f>
        <v>R1016</v>
      </c>
      <c r="Q1850">
        <f>VLOOKUP(A1850,'Hospitalisation Details'!$B$2:$L$2347,11,0)</f>
        <v>28</v>
      </c>
    </row>
    <row r="1851" spans="1:17" ht="15.6" x14ac:dyDescent="0.3">
      <c r="A1851" s="1" t="s">
        <v>519</v>
      </c>
      <c r="B1851" t="str">
        <f>VLOOKUP(A1851,'Customer Names'!$A$2:$E$2336,5,)</f>
        <v xml:space="preserve">  Kyle</v>
      </c>
      <c r="C1851">
        <f>VLOOKUP(A1851,'Medical Examinations'!$B$2:$K$2337,2,)</f>
        <v>32.11</v>
      </c>
      <c r="D1851">
        <f>VLOOKUP(A1851,'Medical Examinations'!$B$2:$K$2337,3,0)</f>
        <v>5.19</v>
      </c>
      <c r="E1851" t="str">
        <f>VLOOKUP(A1851,'Medical Examinations'!$B$2:$K$2336,4,0)</f>
        <v>No</v>
      </c>
      <c r="F1851" t="str">
        <f>VLOOKUP(A1851,'Medical Examinations'!$B$2:$K$2337,5,0)</f>
        <v>No</v>
      </c>
      <c r="G1851" t="str">
        <f>VLOOKUP(A1851,'Medical Examinations'!$B$2:$K$2337,6,0)</f>
        <v>Yes</v>
      </c>
      <c r="H1851">
        <f>VLOOKUP(A1851,'Medical Examinations'!$B$2:$K$2337,7,0)</f>
        <v>1</v>
      </c>
      <c r="I1851" t="str">
        <f>VLOOKUP(A1851,'Medical Examinations'!$B$2:$K$2337,8,0)</f>
        <v>No</v>
      </c>
      <c r="J1851" t="str">
        <f>VLOOKUP(A1851,'Medical Examinations'!$B$2:$K$2337,9,0)</f>
        <v>Obesity</v>
      </c>
      <c r="K1851" t="str">
        <f>VLOOKUP(A1851,'Medical Examinations'!$B$2:$K$2337,10,0)</f>
        <v>Normal</v>
      </c>
      <c r="L1851" s="14" t="e">
        <f>VLOOKUP(A1851,'Hospitalisation Details'!B1851:L4196,10,0)</f>
        <v>#N/A</v>
      </c>
      <c r="M1851">
        <f>VLOOKUP(A1851,'Hospitalisation Details'!$B$2:$L$2347,6,0)</f>
        <v>4433.92</v>
      </c>
      <c r="N1851" t="str">
        <f>VLOOKUP(A1851,'Hospitalisation Details'!$B$2:$L$2347,7,0)</f>
        <v>tier - 2</v>
      </c>
      <c r="O1851" t="str">
        <f>VLOOKUP(A1851,'Hospitalisation Details'!$B$2:$L$2347,8,0)</f>
        <v>tier - 2</v>
      </c>
      <c r="P1851" t="str">
        <f>VLOOKUP(A1851,'Hospitalisation Details'!$B$2:$L$2347,9,0)</f>
        <v>R1012</v>
      </c>
      <c r="Q1851">
        <f>VLOOKUP(A1851,'Hospitalisation Details'!$B$2:$L$2347,11,0)</f>
        <v>29</v>
      </c>
    </row>
    <row r="1852" spans="1:17" ht="15.6" x14ac:dyDescent="0.3">
      <c r="A1852" s="1" t="s">
        <v>518</v>
      </c>
      <c r="B1852" t="str">
        <f>VLOOKUP(A1852,'Customer Names'!$A$2:$E$2336,5,)</f>
        <v xml:space="preserve">  Ryan</v>
      </c>
      <c r="C1852">
        <f>VLOOKUP(A1852,'Medical Examinations'!$B$2:$K$2337,2,)</f>
        <v>31.73</v>
      </c>
      <c r="D1852">
        <f>VLOOKUP(A1852,'Medical Examinations'!$B$2:$K$2337,3,0)</f>
        <v>5.16</v>
      </c>
      <c r="E1852" t="str">
        <f>VLOOKUP(A1852,'Medical Examinations'!$B$2:$K$2336,4,0)</f>
        <v>No</v>
      </c>
      <c r="F1852" t="str">
        <f>VLOOKUP(A1852,'Medical Examinations'!$B$2:$K$2337,5,0)</f>
        <v>No</v>
      </c>
      <c r="G1852" t="str">
        <f>VLOOKUP(A1852,'Medical Examinations'!$B$2:$K$2337,6,0)</f>
        <v>Yes</v>
      </c>
      <c r="H1852">
        <f>VLOOKUP(A1852,'Medical Examinations'!$B$2:$K$2337,7,0)</f>
        <v>1</v>
      </c>
      <c r="I1852" t="str">
        <f>VLOOKUP(A1852,'Medical Examinations'!$B$2:$K$2337,8,0)</f>
        <v>No</v>
      </c>
      <c r="J1852" t="str">
        <f>VLOOKUP(A1852,'Medical Examinations'!$B$2:$K$2337,9,0)</f>
        <v>Obesity</v>
      </c>
      <c r="K1852" t="str">
        <f>VLOOKUP(A1852,'Medical Examinations'!$B$2:$K$2337,10,0)</f>
        <v>Normal</v>
      </c>
      <c r="L1852" s="14" t="e">
        <f>VLOOKUP(A1852,'Hospitalisation Details'!B1852:L4197,10,0)</f>
        <v>#N/A</v>
      </c>
      <c r="M1852">
        <f>VLOOKUP(A1852,'Hospitalisation Details'!$B$2:$L$2347,6,0)</f>
        <v>4433.3900000000003</v>
      </c>
      <c r="N1852" t="str">
        <f>VLOOKUP(A1852,'Hospitalisation Details'!$B$2:$L$2347,7,0)</f>
        <v>tier - 2</v>
      </c>
      <c r="O1852" t="str">
        <f>VLOOKUP(A1852,'Hospitalisation Details'!$B$2:$L$2347,8,0)</f>
        <v>tier - 3</v>
      </c>
      <c r="P1852" t="str">
        <f>VLOOKUP(A1852,'Hospitalisation Details'!$B$2:$L$2347,9,0)</f>
        <v>R1012</v>
      </c>
      <c r="Q1852">
        <f>VLOOKUP(A1852,'Hospitalisation Details'!$B$2:$L$2347,11,0)</f>
        <v>29</v>
      </c>
    </row>
    <row r="1853" spans="1:17" ht="15.6" x14ac:dyDescent="0.3">
      <c r="A1853" s="1" t="s">
        <v>517</v>
      </c>
      <c r="B1853" t="str">
        <f>VLOOKUP(A1853,'Customer Names'!$A$2:$E$2336,5,)</f>
        <v xml:space="preserve">  Yuri</v>
      </c>
      <c r="C1853">
        <f>VLOOKUP(A1853,'Medical Examinations'!$B$2:$K$2337,2,)</f>
        <v>22.515000000000001</v>
      </c>
      <c r="D1853">
        <f>VLOOKUP(A1853,'Medical Examinations'!$B$2:$K$2337,3,0)</f>
        <v>4.24</v>
      </c>
      <c r="E1853" t="str">
        <f>VLOOKUP(A1853,'Medical Examinations'!$B$2:$K$2336,4,0)</f>
        <v>No</v>
      </c>
      <c r="F1853" t="str">
        <f>VLOOKUP(A1853,'Medical Examinations'!$B$2:$K$2337,5,0)</f>
        <v>No</v>
      </c>
      <c r="G1853" t="str">
        <f>VLOOKUP(A1853,'Medical Examinations'!$B$2:$K$2337,6,0)</f>
        <v>No</v>
      </c>
      <c r="H1853">
        <f>VLOOKUP(A1853,'Medical Examinations'!$B$2:$K$2337,7,0)</f>
        <v>0</v>
      </c>
      <c r="I1853" t="str">
        <f>VLOOKUP(A1853,'Medical Examinations'!$B$2:$K$2337,8,0)</f>
        <v>No</v>
      </c>
      <c r="J1853" t="str">
        <f>VLOOKUP(A1853,'Medical Examinations'!$B$2:$K$2337,9,0)</f>
        <v>Normal Weight</v>
      </c>
      <c r="K1853" t="str">
        <f>VLOOKUP(A1853,'Medical Examinations'!$B$2:$K$2337,10,0)</f>
        <v>Normal</v>
      </c>
      <c r="L1853" s="14" t="e">
        <f>VLOOKUP(A1853,'Hospitalisation Details'!B1853:L4198,10,0)</f>
        <v>#N/A</v>
      </c>
      <c r="M1853">
        <f>VLOOKUP(A1853,'Hospitalisation Details'!$B$2:$L$2347,6,0)</f>
        <v>4428.8900000000003</v>
      </c>
      <c r="N1853" t="str">
        <f>VLOOKUP(A1853,'Hospitalisation Details'!$B$2:$L$2347,7,0)</f>
        <v>tier - 3</v>
      </c>
      <c r="O1853" t="str">
        <f>VLOOKUP(A1853,'Hospitalisation Details'!$B$2:$L$2347,8,0)</f>
        <v>tier - 1</v>
      </c>
      <c r="P1853" t="str">
        <f>VLOOKUP(A1853,'Hospitalisation Details'!$B$2:$L$2347,9,0)</f>
        <v>R1017</v>
      </c>
      <c r="Q1853">
        <f>VLOOKUP(A1853,'Hospitalisation Details'!$B$2:$L$2347,11,0)</f>
        <v>28</v>
      </c>
    </row>
    <row r="1854" spans="1:17" ht="15.6" x14ac:dyDescent="0.3">
      <c r="A1854" s="1" t="s">
        <v>515</v>
      </c>
      <c r="B1854" t="str">
        <f>VLOOKUP(A1854,'Customer Names'!$A$2:$E$2336,5,)</f>
        <v xml:space="preserve">  Ryan</v>
      </c>
      <c r="C1854">
        <f>VLOOKUP(A1854,'Medical Examinations'!$B$2:$K$2337,2,)</f>
        <v>25.9</v>
      </c>
      <c r="D1854">
        <f>VLOOKUP(A1854,'Medical Examinations'!$B$2:$K$2337,3,0)</f>
        <v>5.45</v>
      </c>
      <c r="E1854" t="str">
        <f>VLOOKUP(A1854,'Medical Examinations'!$B$2:$K$2336,4,0)</f>
        <v>No</v>
      </c>
      <c r="F1854" t="str">
        <f>VLOOKUP(A1854,'Medical Examinations'!$B$2:$K$2337,5,0)</f>
        <v>No</v>
      </c>
      <c r="G1854" t="str">
        <f>VLOOKUP(A1854,'Medical Examinations'!$B$2:$K$2337,6,0)</f>
        <v>No</v>
      </c>
      <c r="H1854">
        <f>VLOOKUP(A1854,'Medical Examinations'!$B$2:$K$2337,7,0)</f>
        <v>1</v>
      </c>
      <c r="I1854" t="str">
        <f>VLOOKUP(A1854,'Medical Examinations'!$B$2:$K$2337,8,0)</f>
        <v>No</v>
      </c>
      <c r="J1854" t="str">
        <f>VLOOKUP(A1854,'Medical Examinations'!$B$2:$K$2337,9,0)</f>
        <v>Overweight</v>
      </c>
      <c r="K1854" t="str">
        <f>VLOOKUP(A1854,'Medical Examinations'!$B$2:$K$2337,10,0)</f>
        <v>Normal</v>
      </c>
      <c r="L1854" s="14" t="e">
        <f>VLOOKUP(A1854,'Hospitalisation Details'!B1854:L4199,10,0)</f>
        <v>#N/A</v>
      </c>
      <c r="M1854">
        <f>VLOOKUP(A1854,'Hospitalisation Details'!$B$2:$L$2347,6,0)</f>
        <v>4420.95</v>
      </c>
      <c r="N1854" t="str">
        <f>VLOOKUP(A1854,'Hospitalisation Details'!$B$2:$L$2347,7,0)</f>
        <v>tier - 2</v>
      </c>
      <c r="O1854" t="str">
        <f>VLOOKUP(A1854,'Hospitalisation Details'!$B$2:$L$2347,8,0)</f>
        <v>tier - 3</v>
      </c>
      <c r="P1854" t="str">
        <f>VLOOKUP(A1854,'Hospitalisation Details'!$B$2:$L$2347,9,0)</f>
        <v>R1020</v>
      </c>
      <c r="Q1854">
        <f>VLOOKUP(A1854,'Hospitalisation Details'!$B$2:$L$2347,11,0)</f>
        <v>30</v>
      </c>
    </row>
    <row r="1855" spans="1:17" ht="15.6" x14ac:dyDescent="0.3">
      <c r="A1855" s="1" t="s">
        <v>514</v>
      </c>
      <c r="B1855" t="str">
        <f>VLOOKUP(A1855,'Customer Names'!$A$2:$E$2336,5,)</f>
        <v xml:space="preserve">  Debbie</v>
      </c>
      <c r="C1855">
        <f>VLOOKUP(A1855,'Medical Examinations'!$B$2:$K$2337,2,)</f>
        <v>27.72</v>
      </c>
      <c r="D1855">
        <f>VLOOKUP(A1855,'Medical Examinations'!$B$2:$K$2337,3,0)</f>
        <v>5.03</v>
      </c>
      <c r="E1855" t="str">
        <f>VLOOKUP(A1855,'Medical Examinations'!$B$2:$K$2336,4,0)</f>
        <v>Yes</v>
      </c>
      <c r="F1855" t="str">
        <f>VLOOKUP(A1855,'Medical Examinations'!$B$2:$K$2337,5,0)</f>
        <v>No</v>
      </c>
      <c r="G1855" t="str">
        <f>VLOOKUP(A1855,'Medical Examinations'!$B$2:$K$2337,6,0)</f>
        <v>No</v>
      </c>
      <c r="H1855">
        <f>VLOOKUP(A1855,'Medical Examinations'!$B$2:$K$2337,7,0)</f>
        <v>1</v>
      </c>
      <c r="I1855" t="str">
        <f>VLOOKUP(A1855,'Medical Examinations'!$B$2:$K$2337,8,0)</f>
        <v>No</v>
      </c>
      <c r="J1855" t="str">
        <f>VLOOKUP(A1855,'Medical Examinations'!$B$2:$K$2337,9,0)</f>
        <v>Overweight</v>
      </c>
      <c r="K1855" t="str">
        <f>VLOOKUP(A1855,'Medical Examinations'!$B$2:$K$2337,10,0)</f>
        <v>Normal</v>
      </c>
      <c r="L1855" s="14" t="e">
        <f>VLOOKUP(A1855,'Hospitalisation Details'!B1855:L4200,10,0)</f>
        <v>#N/A</v>
      </c>
      <c r="M1855">
        <f>VLOOKUP(A1855,'Hospitalisation Details'!$B$2:$L$2347,6,0)</f>
        <v>4415.16</v>
      </c>
      <c r="N1855" t="str">
        <f>VLOOKUP(A1855,'Hospitalisation Details'!$B$2:$L$2347,7,0)</f>
        <v>tier - 2</v>
      </c>
      <c r="O1855" t="str">
        <f>VLOOKUP(A1855,'Hospitalisation Details'!$B$2:$L$2347,8,0)</f>
        <v>tier - 1</v>
      </c>
      <c r="P1855" t="str">
        <f>VLOOKUP(A1855,'Hospitalisation Details'!$B$2:$L$2347,9,0)</f>
        <v>R1013</v>
      </c>
      <c r="Q1855">
        <f>VLOOKUP(A1855,'Hospitalisation Details'!$B$2:$L$2347,11,0)</f>
        <v>34</v>
      </c>
    </row>
    <row r="1856" spans="1:17" ht="15.6" x14ac:dyDescent="0.3">
      <c r="A1856" s="1" t="s">
        <v>513</v>
      </c>
      <c r="B1856" t="str">
        <f>VLOOKUP(A1856,'Customer Names'!$A$2:$E$2336,5,)</f>
        <v xml:space="preserve">  Mark D</v>
      </c>
      <c r="C1856">
        <f>VLOOKUP(A1856,'Medical Examinations'!$B$2:$K$2337,2,)</f>
        <v>31.5</v>
      </c>
      <c r="D1856">
        <f>VLOOKUP(A1856,'Medical Examinations'!$B$2:$K$2337,3,0)</f>
        <v>9.6199999999999992</v>
      </c>
      <c r="E1856" t="str">
        <f>VLOOKUP(A1856,'Medical Examinations'!$B$2:$K$2336,4,0)</f>
        <v>Yes</v>
      </c>
      <c r="F1856" t="str">
        <f>VLOOKUP(A1856,'Medical Examinations'!$B$2:$K$2337,5,0)</f>
        <v>No</v>
      </c>
      <c r="G1856" t="str">
        <f>VLOOKUP(A1856,'Medical Examinations'!$B$2:$K$2337,6,0)</f>
        <v>No</v>
      </c>
      <c r="H1856">
        <f>VLOOKUP(A1856,'Medical Examinations'!$B$2:$K$2337,7,0)</f>
        <v>1</v>
      </c>
      <c r="I1856" t="str">
        <f>VLOOKUP(A1856,'Medical Examinations'!$B$2:$K$2337,8,0)</f>
        <v>No</v>
      </c>
      <c r="J1856" t="str">
        <f>VLOOKUP(A1856,'Medical Examinations'!$B$2:$K$2337,9,0)</f>
        <v>Obesity</v>
      </c>
      <c r="K1856" t="str">
        <f>VLOOKUP(A1856,'Medical Examinations'!$B$2:$K$2337,10,0)</f>
        <v>Diabetes</v>
      </c>
      <c r="L1856" s="14" t="e">
        <f>VLOOKUP(A1856,'Hospitalisation Details'!B1856:L4201,10,0)</f>
        <v>#N/A</v>
      </c>
      <c r="M1856">
        <f>VLOOKUP(A1856,'Hospitalisation Details'!$B$2:$L$2347,6,0)</f>
        <v>4402.2299999999996</v>
      </c>
      <c r="N1856" t="str">
        <f>VLOOKUP(A1856,'Hospitalisation Details'!$B$2:$L$2347,7,0)</f>
        <v>tier - 2</v>
      </c>
      <c r="O1856" t="str">
        <f>VLOOKUP(A1856,'Hospitalisation Details'!$B$2:$L$2347,8,0)</f>
        <v>tier - 2</v>
      </c>
      <c r="P1856" t="str">
        <f>VLOOKUP(A1856,'Hospitalisation Details'!$B$2:$L$2347,9,0)</f>
        <v>R1011</v>
      </c>
      <c r="Q1856">
        <f>VLOOKUP(A1856,'Hospitalisation Details'!$B$2:$L$2347,11,0)</f>
        <v>36</v>
      </c>
    </row>
    <row r="1857" spans="1:17" ht="15.6" x14ac:dyDescent="0.3">
      <c r="A1857" s="1" t="s">
        <v>512</v>
      </c>
      <c r="B1857" t="str">
        <f>VLOOKUP(A1857,'Customer Names'!$A$2:$E$2336,5,)</f>
        <v xml:space="preserve">  Christopher</v>
      </c>
      <c r="C1857">
        <f>VLOOKUP(A1857,'Medical Examinations'!$B$2:$K$2337,2,)</f>
        <v>29.7</v>
      </c>
      <c r="D1857">
        <f>VLOOKUP(A1857,'Medical Examinations'!$B$2:$K$2337,3,0)</f>
        <v>6.77</v>
      </c>
      <c r="E1857" t="str">
        <f>VLOOKUP(A1857,'Medical Examinations'!$B$2:$K$2336,4,0)</f>
        <v>Yes</v>
      </c>
      <c r="F1857" t="str">
        <f>VLOOKUP(A1857,'Medical Examinations'!$B$2:$K$2337,5,0)</f>
        <v>No</v>
      </c>
      <c r="G1857" t="str">
        <f>VLOOKUP(A1857,'Medical Examinations'!$B$2:$K$2337,6,0)</f>
        <v>No</v>
      </c>
      <c r="H1857">
        <f>VLOOKUP(A1857,'Medical Examinations'!$B$2:$K$2337,7,0)</f>
        <v>1</v>
      </c>
      <c r="I1857" t="str">
        <f>VLOOKUP(A1857,'Medical Examinations'!$B$2:$K$2337,8,0)</f>
        <v>No</v>
      </c>
      <c r="J1857" t="str">
        <f>VLOOKUP(A1857,'Medical Examinations'!$B$2:$K$2337,9,0)</f>
        <v>Overweight</v>
      </c>
      <c r="K1857" t="str">
        <f>VLOOKUP(A1857,'Medical Examinations'!$B$2:$K$2337,10,0)</f>
        <v>Diabetes</v>
      </c>
      <c r="L1857" s="14" t="e">
        <f>VLOOKUP(A1857,'Hospitalisation Details'!B1857:L4202,10,0)</f>
        <v>#N/A</v>
      </c>
      <c r="M1857">
        <f>VLOOKUP(A1857,'Hospitalisation Details'!$B$2:$L$2347,6,0)</f>
        <v>4399.7299999999996</v>
      </c>
      <c r="N1857" t="str">
        <f>VLOOKUP(A1857,'Hospitalisation Details'!$B$2:$L$2347,7,0)</f>
        <v>tier - 3</v>
      </c>
      <c r="O1857" t="str">
        <f>VLOOKUP(A1857,'Hospitalisation Details'!$B$2:$L$2347,8,0)</f>
        <v>tier - 2</v>
      </c>
      <c r="P1857" t="str">
        <f>VLOOKUP(A1857,'Hospitalisation Details'!$B$2:$L$2347,9,0)</f>
        <v>R1013</v>
      </c>
      <c r="Q1857">
        <f>VLOOKUP(A1857,'Hospitalisation Details'!$B$2:$L$2347,11,0)</f>
        <v>36</v>
      </c>
    </row>
    <row r="1858" spans="1:17" ht="15.6" x14ac:dyDescent="0.3">
      <c r="A1858" s="1" t="s">
        <v>511</v>
      </c>
      <c r="B1858" t="str">
        <f>VLOOKUP(A1858,'Customer Names'!$A$2:$E$2336,5,)</f>
        <v xml:space="preserve">  Daniell L</v>
      </c>
      <c r="C1858">
        <f>VLOOKUP(A1858,'Medical Examinations'!$B$2:$K$2337,2,)</f>
        <v>21.26</v>
      </c>
      <c r="D1858">
        <f>VLOOKUP(A1858,'Medical Examinations'!$B$2:$K$2337,3,0)</f>
        <v>5.36</v>
      </c>
      <c r="E1858" t="str">
        <f>VLOOKUP(A1858,'Medical Examinations'!$B$2:$K$2336,4,0)</f>
        <v>Yes</v>
      </c>
      <c r="F1858" t="str">
        <f>VLOOKUP(A1858,'Medical Examinations'!$B$2:$K$2337,5,0)</f>
        <v>No</v>
      </c>
      <c r="G1858" t="str">
        <f>VLOOKUP(A1858,'Medical Examinations'!$B$2:$K$2337,6,0)</f>
        <v>No</v>
      </c>
      <c r="H1858">
        <f>VLOOKUP(A1858,'Medical Examinations'!$B$2:$K$2337,7,0)</f>
        <v>1</v>
      </c>
      <c r="I1858" t="str">
        <f>VLOOKUP(A1858,'Medical Examinations'!$B$2:$K$2337,8,0)</f>
        <v>No</v>
      </c>
      <c r="J1858" t="str">
        <f>VLOOKUP(A1858,'Medical Examinations'!$B$2:$K$2337,9,0)</f>
        <v>Normal Weight</v>
      </c>
      <c r="K1858" t="str">
        <f>VLOOKUP(A1858,'Medical Examinations'!$B$2:$K$2337,10,0)</f>
        <v>Normal</v>
      </c>
      <c r="L1858" s="14" t="e">
        <f>VLOOKUP(A1858,'Hospitalisation Details'!B1858:L4203,10,0)</f>
        <v>#N/A</v>
      </c>
      <c r="M1858">
        <f>VLOOKUP(A1858,'Hospitalisation Details'!$B$2:$L$2347,6,0)</f>
        <v>4397.3100000000004</v>
      </c>
      <c r="N1858" t="str">
        <f>VLOOKUP(A1858,'Hospitalisation Details'!$B$2:$L$2347,7,0)</f>
        <v>tier - 2</v>
      </c>
      <c r="O1858" t="str">
        <f>VLOOKUP(A1858,'Hospitalisation Details'!$B$2:$L$2347,8,0)</f>
        <v>tier - 2</v>
      </c>
      <c r="P1858" t="str">
        <f>VLOOKUP(A1858,'Hospitalisation Details'!$B$2:$L$2347,9,0)</f>
        <v>R1013</v>
      </c>
      <c r="Q1858">
        <f>VLOOKUP(A1858,'Hospitalisation Details'!$B$2:$L$2347,11,0)</f>
        <v>34</v>
      </c>
    </row>
    <row r="1859" spans="1:17" ht="15.6" x14ac:dyDescent="0.3">
      <c r="A1859" s="1" t="s">
        <v>510</v>
      </c>
      <c r="B1859" t="str">
        <f>VLOOKUP(A1859,'Customer Names'!$A$2:$E$2336,5,)</f>
        <v xml:space="preserve">  Janne</v>
      </c>
      <c r="C1859">
        <f>VLOOKUP(A1859,'Medical Examinations'!$B$2:$K$2337,2,)</f>
        <v>17.09</v>
      </c>
      <c r="D1859">
        <f>VLOOKUP(A1859,'Medical Examinations'!$B$2:$K$2337,3,0)</f>
        <v>5.69</v>
      </c>
      <c r="E1859" t="str">
        <f>VLOOKUP(A1859,'Medical Examinations'!$B$2:$K$2336,4,0)</f>
        <v>No</v>
      </c>
      <c r="F1859" t="str">
        <f>VLOOKUP(A1859,'Medical Examinations'!$B$2:$K$2337,5,0)</f>
        <v>No</v>
      </c>
      <c r="G1859" t="str">
        <f>VLOOKUP(A1859,'Medical Examinations'!$B$2:$K$2337,6,0)</f>
        <v>No</v>
      </c>
      <c r="H1859">
        <f>VLOOKUP(A1859,'Medical Examinations'!$B$2:$K$2337,7,0)</f>
        <v>0</v>
      </c>
      <c r="I1859" t="str">
        <f>VLOOKUP(A1859,'Medical Examinations'!$B$2:$K$2337,8,0)</f>
        <v>No</v>
      </c>
      <c r="J1859" t="str">
        <f>VLOOKUP(A1859,'Medical Examinations'!$B$2:$K$2337,9,0)</f>
        <v>Underweight</v>
      </c>
      <c r="K1859" t="str">
        <f>VLOOKUP(A1859,'Medical Examinations'!$B$2:$K$2337,10,0)</f>
        <v>Normal</v>
      </c>
      <c r="L1859" s="14" t="e">
        <f>VLOOKUP(A1859,'Hospitalisation Details'!B1859:L4204,10,0)</f>
        <v>#N/A</v>
      </c>
      <c r="M1859">
        <f>VLOOKUP(A1859,'Hospitalisation Details'!$B$2:$L$2347,6,0)</f>
        <v>4392.7</v>
      </c>
      <c r="N1859" t="str">
        <f>VLOOKUP(A1859,'Hospitalisation Details'!$B$2:$L$2347,7,0)</f>
        <v>tier - 2</v>
      </c>
      <c r="O1859" t="str">
        <f>VLOOKUP(A1859,'Hospitalisation Details'!$B$2:$L$2347,8,0)</f>
        <v>tier - 2</v>
      </c>
      <c r="P1859" t="str">
        <f>VLOOKUP(A1859,'Hospitalisation Details'!$B$2:$L$2347,9,0)</f>
        <v>R1013</v>
      </c>
      <c r="Q1859">
        <f>VLOOKUP(A1859,'Hospitalisation Details'!$B$2:$L$2347,11,0)</f>
        <v>40</v>
      </c>
    </row>
    <row r="1860" spans="1:17" ht="15.6" x14ac:dyDescent="0.3">
      <c r="A1860" s="1" t="s">
        <v>509</v>
      </c>
      <c r="B1860" t="str">
        <f>VLOOKUP(A1860,'Customer Names'!$A$2:$E$2336,5,)</f>
        <v xml:space="preserve">  Martina</v>
      </c>
      <c r="C1860">
        <f>VLOOKUP(A1860,'Medical Examinations'!$B$2:$K$2337,2,)</f>
        <v>24.3</v>
      </c>
      <c r="D1860">
        <f>VLOOKUP(A1860,'Medical Examinations'!$B$2:$K$2337,3,0)</f>
        <v>4.9000000000000004</v>
      </c>
      <c r="E1860" t="str">
        <f>VLOOKUP(A1860,'Medical Examinations'!$B$2:$K$2336,4,0)</f>
        <v>Yes</v>
      </c>
      <c r="F1860" t="str">
        <f>VLOOKUP(A1860,'Medical Examinations'!$B$2:$K$2337,5,0)</f>
        <v>No</v>
      </c>
      <c r="G1860" t="str">
        <f>VLOOKUP(A1860,'Medical Examinations'!$B$2:$K$2337,6,0)</f>
        <v>Yes</v>
      </c>
      <c r="H1860">
        <f>VLOOKUP(A1860,'Medical Examinations'!$B$2:$K$2337,7,0)</f>
        <v>1</v>
      </c>
      <c r="I1860" t="str">
        <f>VLOOKUP(A1860,'Medical Examinations'!$B$2:$K$2337,8,0)</f>
        <v>No</v>
      </c>
      <c r="J1860" t="str">
        <f>VLOOKUP(A1860,'Medical Examinations'!$B$2:$K$2337,9,0)</f>
        <v>Normal Weight</v>
      </c>
      <c r="K1860" t="str">
        <f>VLOOKUP(A1860,'Medical Examinations'!$B$2:$K$2337,10,0)</f>
        <v>Normal</v>
      </c>
      <c r="L1860" s="14" t="e">
        <f>VLOOKUP(A1860,'Hospitalisation Details'!B1860:L4205,10,0)</f>
        <v>#N/A</v>
      </c>
      <c r="M1860">
        <f>VLOOKUP(A1860,'Hospitalisation Details'!$B$2:$L$2347,6,0)</f>
        <v>4391.6499999999996</v>
      </c>
      <c r="N1860" t="str">
        <f>VLOOKUP(A1860,'Hospitalisation Details'!$B$2:$L$2347,7,0)</f>
        <v>tier - 2</v>
      </c>
      <c r="O1860" t="str">
        <f>VLOOKUP(A1860,'Hospitalisation Details'!$B$2:$L$2347,8,0)</f>
        <v>tier - 2</v>
      </c>
      <c r="P1860" t="str">
        <f>VLOOKUP(A1860,'Hospitalisation Details'!$B$2:$L$2347,9,0)</f>
        <v>R1011</v>
      </c>
      <c r="Q1860">
        <f>VLOOKUP(A1860,'Hospitalisation Details'!$B$2:$L$2347,11,0)</f>
        <v>25</v>
      </c>
    </row>
    <row r="1861" spans="1:17" ht="15.6" x14ac:dyDescent="0.3">
      <c r="A1861" s="1" t="s">
        <v>508</v>
      </c>
      <c r="B1861" t="str">
        <f>VLOOKUP(A1861,'Customer Names'!$A$2:$E$2336,5,)</f>
        <v xml:space="preserve">  Elizabeth L</v>
      </c>
      <c r="C1861">
        <f>VLOOKUP(A1861,'Medical Examinations'!$B$2:$K$2337,2,)</f>
        <v>29.734999999999999</v>
      </c>
      <c r="D1861">
        <f>VLOOKUP(A1861,'Medical Examinations'!$B$2:$K$2337,3,0)</f>
        <v>5.78</v>
      </c>
      <c r="E1861" t="str">
        <f>VLOOKUP(A1861,'Medical Examinations'!$B$2:$K$2336,4,0)</f>
        <v>No</v>
      </c>
      <c r="F1861" t="str">
        <f>VLOOKUP(A1861,'Medical Examinations'!$B$2:$K$2337,5,0)</f>
        <v>No</v>
      </c>
      <c r="G1861" t="str">
        <f>VLOOKUP(A1861,'Medical Examinations'!$B$2:$K$2337,6,0)</f>
        <v>No</v>
      </c>
      <c r="H1861">
        <f>VLOOKUP(A1861,'Medical Examinations'!$B$2:$K$2337,7,0)</f>
        <v>0</v>
      </c>
      <c r="I1861" t="str">
        <f>VLOOKUP(A1861,'Medical Examinations'!$B$2:$K$2337,8,0)</f>
        <v>No</v>
      </c>
      <c r="J1861" t="str">
        <f>VLOOKUP(A1861,'Medical Examinations'!$B$2:$K$2337,9,0)</f>
        <v>Overweight</v>
      </c>
      <c r="K1861" t="str">
        <f>VLOOKUP(A1861,'Medical Examinations'!$B$2:$K$2337,10,0)</f>
        <v>Prediabetes</v>
      </c>
      <c r="L1861" s="14" t="e">
        <f>VLOOKUP(A1861,'Hospitalisation Details'!B1861:L4206,10,0)</f>
        <v>#N/A</v>
      </c>
      <c r="M1861">
        <f>VLOOKUP(A1861,'Hospitalisation Details'!$B$2:$L$2347,6,0)</f>
        <v>4357.04</v>
      </c>
      <c r="N1861" t="str">
        <f>VLOOKUP(A1861,'Hospitalisation Details'!$B$2:$L$2347,7,0)</f>
        <v>tier - 2</v>
      </c>
      <c r="O1861" t="str">
        <f>VLOOKUP(A1861,'Hospitalisation Details'!$B$2:$L$2347,8,0)</f>
        <v>tier - 3</v>
      </c>
      <c r="P1861" t="str">
        <f>VLOOKUP(A1861,'Hospitalisation Details'!$B$2:$L$2347,9,0)</f>
        <v>R1012</v>
      </c>
      <c r="Q1861">
        <f>VLOOKUP(A1861,'Hospitalisation Details'!$B$2:$L$2347,11,0)</f>
        <v>32</v>
      </c>
    </row>
    <row r="1862" spans="1:17" ht="15.6" x14ac:dyDescent="0.3">
      <c r="A1862" s="1" t="s">
        <v>507</v>
      </c>
      <c r="B1862" t="str">
        <f>VLOOKUP(A1862,'Customer Names'!$A$2:$E$2336,5,)</f>
        <v xml:space="preserve">  Stephanie C</v>
      </c>
      <c r="C1862">
        <f>VLOOKUP(A1862,'Medical Examinations'!$B$2:$K$2337,2,)</f>
        <v>29.26</v>
      </c>
      <c r="D1862">
        <f>VLOOKUP(A1862,'Medical Examinations'!$B$2:$K$2337,3,0)</f>
        <v>4.7</v>
      </c>
      <c r="E1862" t="str">
        <f>VLOOKUP(A1862,'Medical Examinations'!$B$2:$K$2336,4,0)</f>
        <v>No</v>
      </c>
      <c r="F1862" t="str">
        <f>VLOOKUP(A1862,'Medical Examinations'!$B$2:$K$2337,5,0)</f>
        <v>No</v>
      </c>
      <c r="G1862" t="str">
        <f>VLOOKUP(A1862,'Medical Examinations'!$B$2:$K$2337,6,0)</f>
        <v>No</v>
      </c>
      <c r="H1862">
        <f>VLOOKUP(A1862,'Medical Examinations'!$B$2:$K$2337,7,0)</f>
        <v>0</v>
      </c>
      <c r="I1862" t="str">
        <f>VLOOKUP(A1862,'Medical Examinations'!$B$2:$K$2337,8,0)</f>
        <v>No</v>
      </c>
      <c r="J1862" t="str">
        <f>VLOOKUP(A1862,'Medical Examinations'!$B$2:$K$2337,9,0)</f>
        <v>Overweight</v>
      </c>
      <c r="K1862" t="str">
        <f>VLOOKUP(A1862,'Medical Examinations'!$B$2:$K$2337,10,0)</f>
        <v>Normal</v>
      </c>
      <c r="L1862" s="14" t="e">
        <f>VLOOKUP(A1862,'Hospitalisation Details'!B1862:L4207,10,0)</f>
        <v>#N/A</v>
      </c>
      <c r="M1862">
        <f>VLOOKUP(A1862,'Hospitalisation Details'!$B$2:$L$2347,6,0)</f>
        <v>4350.51</v>
      </c>
      <c r="N1862" t="str">
        <f>VLOOKUP(A1862,'Hospitalisation Details'!$B$2:$L$2347,7,0)</f>
        <v>tier - 2</v>
      </c>
      <c r="O1862" t="str">
        <f>VLOOKUP(A1862,'Hospitalisation Details'!$B$2:$L$2347,8,0)</f>
        <v>tier - 2</v>
      </c>
      <c r="P1862" t="str">
        <f>VLOOKUP(A1862,'Hospitalisation Details'!$B$2:$L$2347,9,0)</f>
        <v>R1013</v>
      </c>
      <c r="Q1862">
        <f>VLOOKUP(A1862,'Hospitalisation Details'!$B$2:$L$2347,11,0)</f>
        <v>31</v>
      </c>
    </row>
    <row r="1863" spans="1:17" ht="15.6" x14ac:dyDescent="0.3">
      <c r="A1863" s="1" t="s">
        <v>506</v>
      </c>
      <c r="B1863" t="str">
        <f>VLOOKUP(A1863,'Customer Names'!$A$2:$E$2336,5,)</f>
        <v xml:space="preserve">  Katie</v>
      </c>
      <c r="C1863">
        <f>VLOOKUP(A1863,'Medical Examinations'!$B$2:$K$2337,2,)</f>
        <v>33</v>
      </c>
      <c r="D1863">
        <f>VLOOKUP(A1863,'Medical Examinations'!$B$2:$K$2337,3,0)</f>
        <v>6.28</v>
      </c>
      <c r="E1863" t="str">
        <f>VLOOKUP(A1863,'Medical Examinations'!$B$2:$K$2336,4,0)</f>
        <v>No</v>
      </c>
      <c r="F1863" t="str">
        <f>VLOOKUP(A1863,'Medical Examinations'!$B$2:$K$2337,5,0)</f>
        <v>No</v>
      </c>
      <c r="G1863" t="str">
        <f>VLOOKUP(A1863,'Medical Examinations'!$B$2:$K$2337,6,0)</f>
        <v>No</v>
      </c>
      <c r="H1863">
        <f>VLOOKUP(A1863,'Medical Examinations'!$B$2:$K$2337,7,0)</f>
        <v>0</v>
      </c>
      <c r="I1863" t="str">
        <f>VLOOKUP(A1863,'Medical Examinations'!$B$2:$K$2337,8,0)</f>
        <v>No</v>
      </c>
      <c r="J1863" t="str">
        <f>VLOOKUP(A1863,'Medical Examinations'!$B$2:$K$2337,9,0)</f>
        <v>Obesity</v>
      </c>
      <c r="K1863" t="str">
        <f>VLOOKUP(A1863,'Medical Examinations'!$B$2:$K$2337,10,0)</f>
        <v>Prediabetes</v>
      </c>
      <c r="L1863" s="14" t="e">
        <f>VLOOKUP(A1863,'Hospitalisation Details'!B1863:L4208,10,0)</f>
        <v>#N/A</v>
      </c>
      <c r="M1863">
        <f>VLOOKUP(A1863,'Hospitalisation Details'!$B$2:$L$2347,6,0)</f>
        <v>4349.46</v>
      </c>
      <c r="N1863" t="str">
        <f>VLOOKUP(A1863,'Hospitalisation Details'!$B$2:$L$2347,7,0)</f>
        <v>tier - 2</v>
      </c>
      <c r="O1863" t="str">
        <f>VLOOKUP(A1863,'Hospitalisation Details'!$B$2:$L$2347,8,0)</f>
        <v>tier - 2</v>
      </c>
      <c r="P1863" t="str">
        <f>VLOOKUP(A1863,'Hospitalisation Details'!$B$2:$L$2347,9,0)</f>
        <v>R1013</v>
      </c>
      <c r="Q1863">
        <f>VLOOKUP(A1863,'Hospitalisation Details'!$B$2:$L$2347,11,0)</f>
        <v>28</v>
      </c>
    </row>
    <row r="1864" spans="1:17" ht="15.6" x14ac:dyDescent="0.3">
      <c r="A1864" s="1" t="s">
        <v>505</v>
      </c>
      <c r="B1864" t="str">
        <f>VLOOKUP(A1864,'Customer Names'!$A$2:$E$2336,5,)</f>
        <v xml:space="preserve">  Callie</v>
      </c>
      <c r="C1864">
        <f>VLOOKUP(A1864,'Medical Examinations'!$B$2:$K$2337,2,)</f>
        <v>31.065000000000001</v>
      </c>
      <c r="D1864">
        <f>VLOOKUP(A1864,'Medical Examinations'!$B$2:$K$2337,3,0)</f>
        <v>4.2300000000000004</v>
      </c>
      <c r="E1864" t="str">
        <f>VLOOKUP(A1864,'Medical Examinations'!$B$2:$K$2336,4,0)</f>
        <v>No</v>
      </c>
      <c r="F1864" t="str">
        <f>VLOOKUP(A1864,'Medical Examinations'!$B$2:$K$2337,5,0)</f>
        <v>No</v>
      </c>
      <c r="G1864" t="str">
        <f>VLOOKUP(A1864,'Medical Examinations'!$B$2:$K$2337,6,0)</f>
        <v>No</v>
      </c>
      <c r="H1864">
        <f>VLOOKUP(A1864,'Medical Examinations'!$B$2:$K$2337,7,0)</f>
        <v>0</v>
      </c>
      <c r="I1864" t="str">
        <f>VLOOKUP(A1864,'Medical Examinations'!$B$2:$K$2337,8,0)</f>
        <v>No</v>
      </c>
      <c r="J1864" t="str">
        <f>VLOOKUP(A1864,'Medical Examinations'!$B$2:$K$2337,9,0)</f>
        <v>Obesity</v>
      </c>
      <c r="K1864" t="str">
        <f>VLOOKUP(A1864,'Medical Examinations'!$B$2:$K$2337,10,0)</f>
        <v>Normal</v>
      </c>
      <c r="L1864" s="14" t="e">
        <f>VLOOKUP(A1864,'Hospitalisation Details'!B1864:L4209,10,0)</f>
        <v>#N/A</v>
      </c>
      <c r="M1864">
        <f>VLOOKUP(A1864,'Hospitalisation Details'!$B$2:$L$2347,6,0)</f>
        <v>4347.0200000000004</v>
      </c>
      <c r="N1864" t="str">
        <f>VLOOKUP(A1864,'Hospitalisation Details'!$B$2:$L$2347,7,0)</f>
        <v>tier - 2</v>
      </c>
      <c r="O1864" t="str">
        <f>VLOOKUP(A1864,'Hospitalisation Details'!$B$2:$L$2347,8,0)</f>
        <v>tier - 1</v>
      </c>
      <c r="P1864" t="str">
        <f>VLOOKUP(A1864,'Hospitalisation Details'!$B$2:$L$2347,9,0)</f>
        <v>R1024</v>
      </c>
      <c r="Q1864">
        <f>VLOOKUP(A1864,'Hospitalisation Details'!$B$2:$L$2347,11,0)</f>
        <v>32</v>
      </c>
    </row>
    <row r="1865" spans="1:17" ht="15.6" x14ac:dyDescent="0.3">
      <c r="A1865" s="1" t="s">
        <v>504</v>
      </c>
      <c r="B1865" t="str">
        <f>VLOOKUP(A1865,'Customer Names'!$A$2:$E$2336,5,)</f>
        <v xml:space="preserve">  Inna</v>
      </c>
      <c r="C1865">
        <f>VLOOKUP(A1865,'Medical Examinations'!$B$2:$K$2337,2,)</f>
        <v>26.51</v>
      </c>
      <c r="D1865">
        <f>VLOOKUP(A1865,'Medical Examinations'!$B$2:$K$2337,3,0)</f>
        <v>6.17</v>
      </c>
      <c r="E1865" t="str">
        <f>VLOOKUP(A1865,'Medical Examinations'!$B$2:$K$2336,4,0)</f>
        <v>No</v>
      </c>
      <c r="F1865" t="str">
        <f>VLOOKUP(A1865,'Medical Examinations'!$B$2:$K$2337,5,0)</f>
        <v>No</v>
      </c>
      <c r="G1865" t="str">
        <f>VLOOKUP(A1865,'Medical Examinations'!$B$2:$K$2337,6,0)</f>
        <v>No</v>
      </c>
      <c r="H1865">
        <f>VLOOKUP(A1865,'Medical Examinations'!$B$2:$K$2337,7,0)</f>
        <v>0</v>
      </c>
      <c r="I1865" t="str">
        <f>VLOOKUP(A1865,'Medical Examinations'!$B$2:$K$2337,8,0)</f>
        <v>No</v>
      </c>
      <c r="J1865" t="str">
        <f>VLOOKUP(A1865,'Medical Examinations'!$B$2:$K$2337,9,0)</f>
        <v>Overweight</v>
      </c>
      <c r="K1865" t="str">
        <f>VLOOKUP(A1865,'Medical Examinations'!$B$2:$K$2337,10,0)</f>
        <v>Prediabetes</v>
      </c>
      <c r="L1865" s="14" t="e">
        <f>VLOOKUP(A1865,'Hospitalisation Details'!B1865:L4210,10,0)</f>
        <v>#N/A</v>
      </c>
      <c r="M1865">
        <f>VLOOKUP(A1865,'Hospitalisation Details'!$B$2:$L$2347,6,0)</f>
        <v>4340.4399999999996</v>
      </c>
      <c r="N1865" t="str">
        <f>VLOOKUP(A1865,'Hospitalisation Details'!$B$2:$L$2347,7,0)</f>
        <v>tier - 2</v>
      </c>
      <c r="O1865" t="str">
        <f>VLOOKUP(A1865,'Hospitalisation Details'!$B$2:$L$2347,8,0)</f>
        <v>tier - 1</v>
      </c>
      <c r="P1865" t="str">
        <f>VLOOKUP(A1865,'Hospitalisation Details'!$B$2:$L$2347,9,0)</f>
        <v>R1013</v>
      </c>
      <c r="Q1865">
        <f>VLOOKUP(A1865,'Hospitalisation Details'!$B$2:$L$2347,11,0)</f>
        <v>28</v>
      </c>
    </row>
    <row r="1866" spans="1:17" ht="15.6" x14ac:dyDescent="0.3">
      <c r="A1866" s="1" t="s">
        <v>503</v>
      </c>
      <c r="B1866" t="str">
        <f>VLOOKUP(A1866,'Customer Names'!$A$2:$E$2336,5,)</f>
        <v xml:space="preserve">  Mary K</v>
      </c>
      <c r="C1866">
        <f>VLOOKUP(A1866,'Medical Examinations'!$B$2:$K$2337,2,)</f>
        <v>28.88</v>
      </c>
      <c r="D1866">
        <f>VLOOKUP(A1866,'Medical Examinations'!$B$2:$K$2337,3,0)</f>
        <v>4.96</v>
      </c>
      <c r="E1866" t="str">
        <f>VLOOKUP(A1866,'Medical Examinations'!$B$2:$K$2336,4,0)</f>
        <v>No</v>
      </c>
      <c r="F1866" t="str">
        <f>VLOOKUP(A1866,'Medical Examinations'!$B$2:$K$2337,5,0)</f>
        <v>No</v>
      </c>
      <c r="G1866" t="str">
        <f>VLOOKUP(A1866,'Medical Examinations'!$B$2:$K$2337,6,0)</f>
        <v>No</v>
      </c>
      <c r="H1866">
        <f>VLOOKUP(A1866,'Medical Examinations'!$B$2:$K$2337,7,0)</f>
        <v>0</v>
      </c>
      <c r="I1866" t="str">
        <f>VLOOKUP(A1866,'Medical Examinations'!$B$2:$K$2337,8,0)</f>
        <v>No</v>
      </c>
      <c r="J1866" t="str">
        <f>VLOOKUP(A1866,'Medical Examinations'!$B$2:$K$2337,9,0)</f>
        <v>Overweight</v>
      </c>
      <c r="K1866" t="str">
        <f>VLOOKUP(A1866,'Medical Examinations'!$B$2:$K$2337,10,0)</f>
        <v>Normal</v>
      </c>
      <c r="L1866" s="14" t="e">
        <f>VLOOKUP(A1866,'Hospitalisation Details'!B1866:L4211,10,0)</f>
        <v>#N/A</v>
      </c>
      <c r="M1866">
        <f>VLOOKUP(A1866,'Hospitalisation Details'!$B$2:$L$2347,6,0)</f>
        <v>4337.74</v>
      </c>
      <c r="N1866" t="str">
        <f>VLOOKUP(A1866,'Hospitalisation Details'!$B$2:$L$2347,7,0)</f>
        <v>tier - 2</v>
      </c>
      <c r="O1866" t="str">
        <f>VLOOKUP(A1866,'Hospitalisation Details'!$B$2:$L$2347,8,0)</f>
        <v>tier - 1</v>
      </c>
      <c r="P1866" t="str">
        <f>VLOOKUP(A1866,'Hospitalisation Details'!$B$2:$L$2347,9,0)</f>
        <v>R1024</v>
      </c>
      <c r="Q1866">
        <f>VLOOKUP(A1866,'Hospitalisation Details'!$B$2:$L$2347,11,0)</f>
        <v>28</v>
      </c>
    </row>
    <row r="1867" spans="1:17" ht="15.6" x14ac:dyDescent="0.3">
      <c r="A1867" s="1" t="s">
        <v>502</v>
      </c>
      <c r="B1867" t="str">
        <f>VLOOKUP(A1867,'Customer Names'!$A$2:$E$2336,5,)</f>
        <v xml:space="preserve">  Samuel M</v>
      </c>
      <c r="C1867">
        <f>VLOOKUP(A1867,'Medical Examinations'!$B$2:$K$2337,2,)</f>
        <v>35.814999999999998</v>
      </c>
      <c r="D1867">
        <f>VLOOKUP(A1867,'Medical Examinations'!$B$2:$K$2337,3,0)</f>
        <v>5.1100000000000003</v>
      </c>
      <c r="E1867" t="str">
        <f>VLOOKUP(A1867,'Medical Examinations'!$B$2:$K$2336,4,0)</f>
        <v>Yes</v>
      </c>
      <c r="F1867" t="str">
        <f>VLOOKUP(A1867,'Medical Examinations'!$B$2:$K$2337,5,0)</f>
        <v>No</v>
      </c>
      <c r="G1867" t="str">
        <f>VLOOKUP(A1867,'Medical Examinations'!$B$2:$K$2337,6,0)</f>
        <v>No</v>
      </c>
      <c r="H1867">
        <f>VLOOKUP(A1867,'Medical Examinations'!$B$2:$K$2337,7,0)</f>
        <v>1</v>
      </c>
      <c r="I1867" t="str">
        <f>VLOOKUP(A1867,'Medical Examinations'!$B$2:$K$2337,8,0)</f>
        <v>No</v>
      </c>
      <c r="J1867" t="str">
        <f>VLOOKUP(A1867,'Medical Examinations'!$B$2:$K$2337,9,0)</f>
        <v>Obesity</v>
      </c>
      <c r="K1867" t="str">
        <f>VLOOKUP(A1867,'Medical Examinations'!$B$2:$K$2337,10,0)</f>
        <v>Normal</v>
      </c>
      <c r="L1867" s="14" t="e">
        <f>VLOOKUP(A1867,'Hospitalisation Details'!B1867:L4212,10,0)</f>
        <v>#N/A</v>
      </c>
      <c r="M1867">
        <f>VLOOKUP(A1867,'Hospitalisation Details'!$B$2:$L$2347,6,0)</f>
        <v>4320.41</v>
      </c>
      <c r="N1867" t="str">
        <f>VLOOKUP(A1867,'Hospitalisation Details'!$B$2:$L$2347,7,0)</f>
        <v>tier - 2</v>
      </c>
      <c r="O1867" t="str">
        <f>VLOOKUP(A1867,'Hospitalisation Details'!$B$2:$L$2347,8,0)</f>
        <v>tier - 1</v>
      </c>
      <c r="P1867" t="str">
        <f>VLOOKUP(A1867,'Hospitalisation Details'!$B$2:$L$2347,9,0)</f>
        <v>R1012</v>
      </c>
      <c r="Q1867">
        <f>VLOOKUP(A1867,'Hospitalisation Details'!$B$2:$L$2347,11,0)</f>
        <v>34</v>
      </c>
    </row>
    <row r="1868" spans="1:17" ht="15.6" x14ac:dyDescent="0.3">
      <c r="A1868" s="1" t="s">
        <v>501</v>
      </c>
      <c r="B1868" t="str">
        <f>VLOOKUP(A1868,'Customer Names'!$A$2:$E$2336,5,)</f>
        <v xml:space="preserve">  Kimberly</v>
      </c>
      <c r="C1868">
        <f>VLOOKUP(A1868,'Medical Examinations'!$B$2:$K$2337,2,)</f>
        <v>21.28</v>
      </c>
      <c r="D1868">
        <f>VLOOKUP(A1868,'Medical Examinations'!$B$2:$K$2337,3,0)</f>
        <v>4.05</v>
      </c>
      <c r="E1868" t="str">
        <f>VLOOKUP(A1868,'Medical Examinations'!$B$2:$K$2336,4,0)</f>
        <v>No</v>
      </c>
      <c r="F1868" t="str">
        <f>VLOOKUP(A1868,'Medical Examinations'!$B$2:$K$2337,5,0)</f>
        <v>yes</v>
      </c>
      <c r="G1868" t="str">
        <f>VLOOKUP(A1868,'Medical Examinations'!$B$2:$K$2337,6,0)</f>
        <v>No</v>
      </c>
      <c r="H1868">
        <f>VLOOKUP(A1868,'Medical Examinations'!$B$2:$K$2337,7,0)</f>
        <v>1</v>
      </c>
      <c r="I1868" t="str">
        <f>VLOOKUP(A1868,'Medical Examinations'!$B$2:$K$2337,8,0)</f>
        <v>No</v>
      </c>
      <c r="J1868" t="str">
        <f>VLOOKUP(A1868,'Medical Examinations'!$B$2:$K$2337,9,0)</f>
        <v>Normal Weight</v>
      </c>
      <c r="K1868" t="str">
        <f>VLOOKUP(A1868,'Medical Examinations'!$B$2:$K$2337,10,0)</f>
        <v>Normal</v>
      </c>
      <c r="L1868" s="14" t="e">
        <f>VLOOKUP(A1868,'Hospitalisation Details'!B1868:L4213,10,0)</f>
        <v>#N/A</v>
      </c>
      <c r="M1868">
        <f>VLOOKUP(A1868,'Hospitalisation Details'!$B$2:$L$2347,6,0)</f>
        <v>4296.2700000000004</v>
      </c>
      <c r="N1868" t="str">
        <f>VLOOKUP(A1868,'Hospitalisation Details'!$B$2:$L$2347,7,0)</f>
        <v>tier - 2</v>
      </c>
      <c r="O1868" t="str">
        <f>VLOOKUP(A1868,'Hospitalisation Details'!$B$2:$L$2347,8,0)</f>
        <v>tier - 3</v>
      </c>
      <c r="P1868" t="str">
        <f>VLOOKUP(A1868,'Hospitalisation Details'!$B$2:$L$2347,9,0)</f>
        <v>R1012</v>
      </c>
      <c r="Q1868">
        <f>VLOOKUP(A1868,'Hospitalisation Details'!$B$2:$L$2347,11,0)</f>
        <v>22</v>
      </c>
    </row>
    <row r="1869" spans="1:17" ht="15.6" x14ac:dyDescent="0.3">
      <c r="A1869" s="1" t="s">
        <v>500</v>
      </c>
      <c r="B1869" t="str">
        <f>VLOOKUP(A1869,'Customer Names'!$A$2:$E$2336,5,)</f>
        <v xml:space="preserve">  Tom J</v>
      </c>
      <c r="C1869">
        <f>VLOOKUP(A1869,'Medical Examinations'!$B$2:$K$2337,2,)</f>
        <v>33.81</v>
      </c>
      <c r="D1869">
        <f>VLOOKUP(A1869,'Medical Examinations'!$B$2:$K$2337,3,0)</f>
        <v>6.49</v>
      </c>
      <c r="E1869" t="str">
        <f>VLOOKUP(A1869,'Medical Examinations'!$B$2:$K$2336,4,0)</f>
        <v>No</v>
      </c>
      <c r="F1869" t="str">
        <f>VLOOKUP(A1869,'Medical Examinations'!$B$2:$K$2337,5,0)</f>
        <v>No</v>
      </c>
      <c r="G1869" t="str">
        <f>VLOOKUP(A1869,'Medical Examinations'!$B$2:$K$2337,6,0)</f>
        <v>Yes</v>
      </c>
      <c r="H1869">
        <f>VLOOKUP(A1869,'Medical Examinations'!$B$2:$K$2337,7,0)</f>
        <v>1</v>
      </c>
      <c r="I1869" t="str">
        <f>VLOOKUP(A1869,'Medical Examinations'!$B$2:$K$2337,8,0)</f>
        <v>No</v>
      </c>
      <c r="J1869" t="str">
        <f>VLOOKUP(A1869,'Medical Examinations'!$B$2:$K$2337,9,0)</f>
        <v>Obesity</v>
      </c>
      <c r="K1869" t="str">
        <f>VLOOKUP(A1869,'Medical Examinations'!$B$2:$K$2337,10,0)</f>
        <v>Prediabetes</v>
      </c>
      <c r="L1869" s="14" t="e">
        <f>VLOOKUP(A1869,'Hospitalisation Details'!B1869:L4214,10,0)</f>
        <v>#N/A</v>
      </c>
      <c r="M1869">
        <f>VLOOKUP(A1869,'Hospitalisation Details'!$B$2:$L$2347,6,0)</f>
        <v>4278.55</v>
      </c>
      <c r="N1869" t="str">
        <f>VLOOKUP(A1869,'Hospitalisation Details'!$B$2:$L$2347,7,0)</f>
        <v>tier - 2</v>
      </c>
      <c r="O1869" t="str">
        <f>VLOOKUP(A1869,'Hospitalisation Details'!$B$2:$L$2347,8,0)</f>
        <v>tier - 1</v>
      </c>
      <c r="P1869" t="str">
        <f>VLOOKUP(A1869,'Hospitalisation Details'!$B$2:$L$2347,9,0)</f>
        <v>R1021</v>
      </c>
      <c r="Q1869">
        <f>VLOOKUP(A1869,'Hospitalisation Details'!$B$2:$L$2347,11,0)</f>
        <v>20</v>
      </c>
    </row>
    <row r="1870" spans="1:17" ht="15.6" x14ac:dyDescent="0.3">
      <c r="A1870" s="1" t="s">
        <v>499</v>
      </c>
      <c r="B1870" t="str">
        <f>VLOOKUP(A1870,'Customer Names'!$A$2:$E$2336,5,)</f>
        <v xml:space="preserve">  Zachary</v>
      </c>
      <c r="C1870">
        <f>VLOOKUP(A1870,'Medical Examinations'!$B$2:$K$2337,2,)</f>
        <v>44.22</v>
      </c>
      <c r="D1870">
        <f>VLOOKUP(A1870,'Medical Examinations'!$B$2:$K$2337,3,0)</f>
        <v>4.1900000000000004</v>
      </c>
      <c r="E1870" t="str">
        <f>VLOOKUP(A1870,'Medical Examinations'!$B$2:$K$2336,4,0)</f>
        <v>No</v>
      </c>
      <c r="F1870" t="str">
        <f>VLOOKUP(A1870,'Medical Examinations'!$B$2:$K$2337,5,0)</f>
        <v>No</v>
      </c>
      <c r="G1870" t="str">
        <f>VLOOKUP(A1870,'Medical Examinations'!$B$2:$K$2337,6,0)</f>
        <v>No</v>
      </c>
      <c r="H1870">
        <f>VLOOKUP(A1870,'Medical Examinations'!$B$2:$K$2337,7,0)</f>
        <v>1</v>
      </c>
      <c r="I1870" t="str">
        <f>VLOOKUP(A1870,'Medical Examinations'!$B$2:$K$2337,8,0)</f>
        <v>No</v>
      </c>
      <c r="J1870" t="str">
        <f>VLOOKUP(A1870,'Medical Examinations'!$B$2:$K$2337,9,0)</f>
        <v>Obesity</v>
      </c>
      <c r="K1870" t="str">
        <f>VLOOKUP(A1870,'Medical Examinations'!$B$2:$K$2337,10,0)</f>
        <v>Normal</v>
      </c>
      <c r="L1870" s="14" t="e">
        <f>VLOOKUP(A1870,'Hospitalisation Details'!B1870:L4215,10,0)</f>
        <v>#N/A</v>
      </c>
      <c r="M1870">
        <f>VLOOKUP(A1870,'Hospitalisation Details'!$B$2:$L$2347,6,0)</f>
        <v>4266.17</v>
      </c>
      <c r="N1870" t="str">
        <f>VLOOKUP(A1870,'Hospitalisation Details'!$B$2:$L$2347,7,0)</f>
        <v>tier - 3</v>
      </c>
      <c r="O1870" t="str">
        <f>VLOOKUP(A1870,'Hospitalisation Details'!$B$2:$L$2347,8,0)</f>
        <v>tier - 2</v>
      </c>
      <c r="P1870" t="str">
        <f>VLOOKUP(A1870,'Hospitalisation Details'!$B$2:$L$2347,9,0)</f>
        <v>R1013</v>
      </c>
      <c r="Q1870">
        <f>VLOOKUP(A1870,'Hospitalisation Details'!$B$2:$L$2347,11,0)</f>
        <v>30</v>
      </c>
    </row>
    <row r="1871" spans="1:17" ht="15.6" x14ac:dyDescent="0.3">
      <c r="A1871" s="1" t="s">
        <v>498</v>
      </c>
      <c r="B1871" t="str">
        <f>VLOOKUP(A1871,'Customer Names'!$A$2:$E$2336,5,)</f>
        <v xml:space="preserve">  Dane</v>
      </c>
      <c r="C1871">
        <f>VLOOKUP(A1871,'Medical Examinations'!$B$2:$K$2337,2,)</f>
        <v>15.46</v>
      </c>
      <c r="D1871">
        <f>VLOOKUP(A1871,'Medical Examinations'!$B$2:$K$2337,3,0)</f>
        <v>4.99</v>
      </c>
      <c r="E1871" t="str">
        <f>VLOOKUP(A1871,'Medical Examinations'!$B$2:$K$2336,4,0)</f>
        <v>Yes</v>
      </c>
      <c r="F1871" t="str">
        <f>VLOOKUP(A1871,'Medical Examinations'!$B$2:$K$2337,5,0)</f>
        <v>No</v>
      </c>
      <c r="G1871" t="str">
        <f>VLOOKUP(A1871,'Medical Examinations'!$B$2:$K$2337,6,0)</f>
        <v>Yes</v>
      </c>
      <c r="H1871">
        <f>VLOOKUP(A1871,'Medical Examinations'!$B$2:$K$2337,7,0)</f>
        <v>1</v>
      </c>
      <c r="I1871" t="str">
        <f>VLOOKUP(A1871,'Medical Examinations'!$B$2:$K$2337,8,0)</f>
        <v>No</v>
      </c>
      <c r="J1871" t="str">
        <f>VLOOKUP(A1871,'Medical Examinations'!$B$2:$K$2337,9,0)</f>
        <v>Underweight</v>
      </c>
      <c r="K1871" t="str">
        <f>VLOOKUP(A1871,'Medical Examinations'!$B$2:$K$2337,10,0)</f>
        <v>Normal</v>
      </c>
      <c r="L1871" s="14" t="e">
        <f>VLOOKUP(A1871,'Hospitalisation Details'!B1871:L4216,10,0)</f>
        <v>#N/A</v>
      </c>
      <c r="M1871">
        <f>VLOOKUP(A1871,'Hospitalisation Details'!$B$2:$L$2347,6,0)</f>
        <v>4265.01</v>
      </c>
      <c r="N1871" t="str">
        <f>VLOOKUP(A1871,'Hospitalisation Details'!$B$2:$L$2347,7,0)</f>
        <v>tier - 2</v>
      </c>
      <c r="O1871" t="str">
        <f>VLOOKUP(A1871,'Hospitalisation Details'!$B$2:$L$2347,8,0)</f>
        <v>tier - 1</v>
      </c>
      <c r="P1871" t="str">
        <f>VLOOKUP(A1871,'Hospitalisation Details'!$B$2:$L$2347,9,0)</f>
        <v>R1012</v>
      </c>
      <c r="Q1871">
        <f>VLOOKUP(A1871,'Hospitalisation Details'!$B$2:$L$2347,11,0)</f>
        <v>39</v>
      </c>
    </row>
    <row r="1872" spans="1:17" ht="15.6" x14ac:dyDescent="0.3">
      <c r="A1872" s="1" t="s">
        <v>497</v>
      </c>
      <c r="B1872" t="str">
        <f>VLOOKUP(A1872,'Customer Names'!$A$2:$E$2336,5,)</f>
        <v xml:space="preserve">  Dougie J</v>
      </c>
      <c r="C1872">
        <f>VLOOKUP(A1872,'Medical Examinations'!$B$2:$K$2337,2,)</f>
        <v>30.3</v>
      </c>
      <c r="D1872">
        <f>VLOOKUP(A1872,'Medical Examinations'!$B$2:$K$2337,3,0)</f>
        <v>4.7699999999999996</v>
      </c>
      <c r="E1872" t="str">
        <f>VLOOKUP(A1872,'Medical Examinations'!$B$2:$K$2336,4,0)</f>
        <v>Yes</v>
      </c>
      <c r="F1872" t="str">
        <f>VLOOKUP(A1872,'Medical Examinations'!$B$2:$K$2337,5,0)</f>
        <v>No</v>
      </c>
      <c r="G1872" t="str">
        <f>VLOOKUP(A1872,'Medical Examinations'!$B$2:$K$2337,6,0)</f>
        <v>No</v>
      </c>
      <c r="H1872">
        <f>VLOOKUP(A1872,'Medical Examinations'!$B$2:$K$2337,7,0)</f>
        <v>1</v>
      </c>
      <c r="I1872" t="str">
        <f>VLOOKUP(A1872,'Medical Examinations'!$B$2:$K$2337,8,0)</f>
        <v>No</v>
      </c>
      <c r="J1872" t="str">
        <f>VLOOKUP(A1872,'Medical Examinations'!$B$2:$K$2337,9,0)</f>
        <v>Obesity</v>
      </c>
      <c r="K1872" t="str">
        <f>VLOOKUP(A1872,'Medical Examinations'!$B$2:$K$2337,10,0)</f>
        <v>Normal</v>
      </c>
      <c r="L1872" s="14" t="e">
        <f>VLOOKUP(A1872,'Hospitalisation Details'!B1872:L4217,10,0)</f>
        <v>#N/A</v>
      </c>
      <c r="M1872">
        <f>VLOOKUP(A1872,'Hospitalisation Details'!$B$2:$L$2347,6,0)</f>
        <v>4260.74</v>
      </c>
      <c r="N1872" t="str">
        <f>VLOOKUP(A1872,'Hospitalisation Details'!$B$2:$L$2347,7,0)</f>
        <v>tier - 3</v>
      </c>
      <c r="O1872" t="str">
        <f>VLOOKUP(A1872,'Hospitalisation Details'!$B$2:$L$2347,8,0)</f>
        <v>tier - 2</v>
      </c>
      <c r="P1872" t="str">
        <f>VLOOKUP(A1872,'Hospitalisation Details'!$B$2:$L$2347,9,0)</f>
        <v>R1011</v>
      </c>
      <c r="Q1872">
        <f>VLOOKUP(A1872,'Hospitalisation Details'!$B$2:$L$2347,11,0)</f>
        <v>27</v>
      </c>
    </row>
    <row r="1873" spans="1:17" ht="15.6" x14ac:dyDescent="0.3">
      <c r="A1873" s="1" t="s">
        <v>496</v>
      </c>
      <c r="B1873" t="str">
        <f>VLOOKUP(A1873,'Customer Names'!$A$2:$E$2336,5,)</f>
        <v xml:space="preserve">  Jeremiah H</v>
      </c>
      <c r="C1873">
        <f>VLOOKUP(A1873,'Medical Examinations'!$B$2:$K$2337,2,)</f>
        <v>16.670000000000002</v>
      </c>
      <c r="D1873">
        <f>VLOOKUP(A1873,'Medical Examinations'!$B$2:$K$2337,3,0)</f>
        <v>5.46</v>
      </c>
      <c r="E1873" t="str">
        <f>VLOOKUP(A1873,'Medical Examinations'!$B$2:$K$2336,4,0)</f>
        <v>No</v>
      </c>
      <c r="F1873" t="str">
        <f>VLOOKUP(A1873,'Medical Examinations'!$B$2:$K$2337,5,0)</f>
        <v>No</v>
      </c>
      <c r="G1873" t="str">
        <f>VLOOKUP(A1873,'Medical Examinations'!$B$2:$K$2337,6,0)</f>
        <v>No</v>
      </c>
      <c r="H1873">
        <f>VLOOKUP(A1873,'Medical Examinations'!$B$2:$K$2337,7,0)</f>
        <v>0</v>
      </c>
      <c r="I1873" t="str">
        <f>VLOOKUP(A1873,'Medical Examinations'!$B$2:$K$2337,8,0)</f>
        <v>No</v>
      </c>
      <c r="J1873" t="str">
        <f>VLOOKUP(A1873,'Medical Examinations'!$B$2:$K$2337,9,0)</f>
        <v>Underweight</v>
      </c>
      <c r="K1873" t="str">
        <f>VLOOKUP(A1873,'Medical Examinations'!$B$2:$K$2337,10,0)</f>
        <v>Normal</v>
      </c>
      <c r="L1873" s="14" t="e">
        <f>VLOOKUP(A1873,'Hospitalisation Details'!B1873:L4218,10,0)</f>
        <v>#N/A</v>
      </c>
      <c r="M1873">
        <f>VLOOKUP(A1873,'Hospitalisation Details'!$B$2:$L$2347,6,0)</f>
        <v>4250.24</v>
      </c>
      <c r="N1873" t="str">
        <f>VLOOKUP(A1873,'Hospitalisation Details'!$B$2:$L$2347,7,0)</f>
        <v>tier - 2</v>
      </c>
      <c r="O1873" t="str">
        <f>VLOOKUP(A1873,'Hospitalisation Details'!$B$2:$L$2347,8,0)</f>
        <v>tier - 3</v>
      </c>
      <c r="P1873" t="str">
        <f>VLOOKUP(A1873,'Hospitalisation Details'!$B$2:$L$2347,9,0)</f>
        <v>R1013</v>
      </c>
      <c r="Q1873">
        <f>VLOOKUP(A1873,'Hospitalisation Details'!$B$2:$L$2347,11,0)</f>
        <v>40</v>
      </c>
    </row>
    <row r="1874" spans="1:17" ht="15.6" x14ac:dyDescent="0.3">
      <c r="A1874" s="1" t="s">
        <v>495</v>
      </c>
      <c r="B1874" t="str">
        <f>VLOOKUP(A1874,'Customer Names'!$A$2:$E$2336,5,)</f>
        <v xml:space="preserve">  Ashley J</v>
      </c>
      <c r="C1874">
        <f>VLOOKUP(A1874,'Medical Examinations'!$B$2:$K$2337,2,)</f>
        <v>28.594999999999999</v>
      </c>
      <c r="D1874">
        <f>VLOOKUP(A1874,'Medical Examinations'!$B$2:$K$2337,3,0)</f>
        <v>5.43</v>
      </c>
      <c r="E1874" t="str">
        <f>VLOOKUP(A1874,'Medical Examinations'!$B$2:$K$2336,4,0)</f>
        <v>No</v>
      </c>
      <c r="F1874" t="str">
        <f>VLOOKUP(A1874,'Medical Examinations'!$B$2:$K$2337,5,0)</f>
        <v>No</v>
      </c>
      <c r="G1874" t="str">
        <f>VLOOKUP(A1874,'Medical Examinations'!$B$2:$K$2337,6,0)</f>
        <v>No</v>
      </c>
      <c r="H1874">
        <f>VLOOKUP(A1874,'Medical Examinations'!$B$2:$K$2337,7,0)</f>
        <v>0</v>
      </c>
      <c r="I1874" t="str">
        <f>VLOOKUP(A1874,'Medical Examinations'!$B$2:$K$2337,8,0)</f>
        <v>No</v>
      </c>
      <c r="J1874" t="str">
        <f>VLOOKUP(A1874,'Medical Examinations'!$B$2:$K$2337,9,0)</f>
        <v>Overweight</v>
      </c>
      <c r="K1874" t="str">
        <f>VLOOKUP(A1874,'Medical Examinations'!$B$2:$K$2337,10,0)</f>
        <v>Normal</v>
      </c>
      <c r="L1874" s="14" t="e">
        <f>VLOOKUP(A1874,'Hospitalisation Details'!B1874:L4219,10,0)</f>
        <v>#N/A</v>
      </c>
      <c r="M1874">
        <f>VLOOKUP(A1874,'Hospitalisation Details'!$B$2:$L$2347,6,0)</f>
        <v>4243.59</v>
      </c>
      <c r="N1874" t="str">
        <f>VLOOKUP(A1874,'Hospitalisation Details'!$B$2:$L$2347,7,0)</f>
        <v>tier - 3</v>
      </c>
      <c r="O1874" t="str">
        <f>VLOOKUP(A1874,'Hospitalisation Details'!$B$2:$L$2347,8,0)</f>
        <v>tier - 1</v>
      </c>
      <c r="P1874" t="str">
        <f>VLOOKUP(A1874,'Hospitalisation Details'!$B$2:$L$2347,9,0)</f>
        <v>R1012</v>
      </c>
      <c r="Q1874">
        <f>VLOOKUP(A1874,'Hospitalisation Details'!$B$2:$L$2347,11,0)</f>
        <v>31</v>
      </c>
    </row>
    <row r="1875" spans="1:17" ht="15.6" x14ac:dyDescent="0.3">
      <c r="A1875" s="1" t="s">
        <v>494</v>
      </c>
      <c r="B1875" t="str">
        <f>VLOOKUP(A1875,'Customer Names'!$A$2:$E$2336,5,)</f>
        <v xml:space="preserve">  Turner J</v>
      </c>
      <c r="C1875">
        <f>VLOOKUP(A1875,'Medical Examinations'!$B$2:$K$2337,2,)</f>
        <v>25.934999999999999</v>
      </c>
      <c r="D1875">
        <f>VLOOKUP(A1875,'Medical Examinations'!$B$2:$K$2337,3,0)</f>
        <v>4.29</v>
      </c>
      <c r="E1875" t="str">
        <f>VLOOKUP(A1875,'Medical Examinations'!$B$2:$K$2336,4,0)</f>
        <v>No</v>
      </c>
      <c r="F1875" t="str">
        <f>VLOOKUP(A1875,'Medical Examinations'!$B$2:$K$2337,5,0)</f>
        <v>No</v>
      </c>
      <c r="G1875" t="str">
        <f>VLOOKUP(A1875,'Medical Examinations'!$B$2:$K$2337,6,0)</f>
        <v>No</v>
      </c>
      <c r="H1875">
        <f>VLOOKUP(A1875,'Medical Examinations'!$B$2:$K$2337,7,0)</f>
        <v>0</v>
      </c>
      <c r="I1875" t="str">
        <f>VLOOKUP(A1875,'Medical Examinations'!$B$2:$K$2337,8,0)</f>
        <v>No</v>
      </c>
      <c r="J1875" t="str">
        <f>VLOOKUP(A1875,'Medical Examinations'!$B$2:$K$2337,9,0)</f>
        <v>Overweight</v>
      </c>
      <c r="K1875" t="str">
        <f>VLOOKUP(A1875,'Medical Examinations'!$B$2:$K$2337,10,0)</f>
        <v>Normal</v>
      </c>
      <c r="L1875" s="14" t="e">
        <f>VLOOKUP(A1875,'Hospitalisation Details'!B1875:L4220,10,0)</f>
        <v>#N/A</v>
      </c>
      <c r="M1875">
        <f>VLOOKUP(A1875,'Hospitalisation Details'!$B$2:$L$2347,6,0)</f>
        <v>4239.8900000000003</v>
      </c>
      <c r="N1875" t="str">
        <f>VLOOKUP(A1875,'Hospitalisation Details'!$B$2:$L$2347,7,0)</f>
        <v>tier - 2</v>
      </c>
      <c r="O1875" t="str">
        <f>VLOOKUP(A1875,'Hospitalisation Details'!$B$2:$L$2347,8,0)</f>
        <v>tier - 2</v>
      </c>
      <c r="P1875" t="str">
        <f>VLOOKUP(A1875,'Hospitalisation Details'!$B$2:$L$2347,9,0)</f>
        <v>R1012</v>
      </c>
      <c r="Q1875">
        <f>VLOOKUP(A1875,'Hospitalisation Details'!$B$2:$L$2347,11,0)</f>
        <v>31</v>
      </c>
    </row>
    <row r="1876" spans="1:17" ht="15.6" x14ac:dyDescent="0.3">
      <c r="A1876" s="1" t="s">
        <v>493</v>
      </c>
      <c r="B1876" t="str">
        <f>VLOOKUP(A1876,'Customer Names'!$A$2:$E$2336,5,)</f>
        <v xml:space="preserve">  Roger</v>
      </c>
      <c r="C1876">
        <f>VLOOKUP(A1876,'Medical Examinations'!$B$2:$K$2337,2,)</f>
        <v>27.645</v>
      </c>
      <c r="D1876">
        <f>VLOOKUP(A1876,'Medical Examinations'!$B$2:$K$2337,3,0)</f>
        <v>5.25</v>
      </c>
      <c r="E1876" t="str">
        <f>VLOOKUP(A1876,'Medical Examinations'!$B$2:$K$2336,4,0)</f>
        <v>No</v>
      </c>
      <c r="F1876" t="str">
        <f>VLOOKUP(A1876,'Medical Examinations'!$B$2:$K$2337,5,0)</f>
        <v>No</v>
      </c>
      <c r="G1876" t="str">
        <f>VLOOKUP(A1876,'Medical Examinations'!$B$2:$K$2337,6,0)</f>
        <v>No</v>
      </c>
      <c r="H1876">
        <f>VLOOKUP(A1876,'Medical Examinations'!$B$2:$K$2337,7,0)</f>
        <v>1</v>
      </c>
      <c r="I1876" t="str">
        <f>VLOOKUP(A1876,'Medical Examinations'!$B$2:$K$2337,8,0)</f>
        <v>No</v>
      </c>
      <c r="J1876" t="str">
        <f>VLOOKUP(A1876,'Medical Examinations'!$B$2:$K$2337,9,0)</f>
        <v>Overweight</v>
      </c>
      <c r="K1876" t="str">
        <f>VLOOKUP(A1876,'Medical Examinations'!$B$2:$K$2337,10,0)</f>
        <v>Normal</v>
      </c>
      <c r="L1876" s="14" t="e">
        <f>VLOOKUP(A1876,'Hospitalisation Details'!B1876:L4221,10,0)</f>
        <v>#N/A</v>
      </c>
      <c r="M1876">
        <f>VLOOKUP(A1876,'Hospitalisation Details'!$B$2:$L$2347,6,0)</f>
        <v>4237.13</v>
      </c>
      <c r="N1876" t="str">
        <f>VLOOKUP(A1876,'Hospitalisation Details'!$B$2:$L$2347,7,0)</f>
        <v>tier - 3</v>
      </c>
      <c r="O1876" t="str">
        <f>VLOOKUP(A1876,'Hospitalisation Details'!$B$2:$L$2347,8,0)</f>
        <v>tier - 1</v>
      </c>
      <c r="P1876" t="str">
        <f>VLOOKUP(A1876,'Hospitalisation Details'!$B$2:$L$2347,9,0)</f>
        <v>R1016</v>
      </c>
      <c r="Q1876">
        <f>VLOOKUP(A1876,'Hospitalisation Details'!$B$2:$L$2347,11,0)</f>
        <v>30</v>
      </c>
    </row>
    <row r="1877" spans="1:17" ht="15.6" x14ac:dyDescent="0.3">
      <c r="A1877" s="1" t="s">
        <v>492</v>
      </c>
      <c r="B1877" t="str">
        <f>VLOOKUP(A1877,'Customer Names'!$A$2:$E$2336,5,)</f>
        <v xml:space="preserve">  Pamela</v>
      </c>
      <c r="C1877">
        <f>VLOOKUP(A1877,'Medical Examinations'!$B$2:$K$2337,2,)</f>
        <v>30.1</v>
      </c>
      <c r="D1877">
        <f>VLOOKUP(A1877,'Medical Examinations'!$B$2:$K$2337,3,0)</f>
        <v>4.04</v>
      </c>
      <c r="E1877" t="str">
        <f>VLOOKUP(A1877,'Medical Examinations'!$B$2:$K$2336,4,0)</f>
        <v>No</v>
      </c>
      <c r="F1877" t="str">
        <f>VLOOKUP(A1877,'Medical Examinations'!$B$2:$K$2337,5,0)</f>
        <v>No</v>
      </c>
      <c r="G1877" t="str">
        <f>VLOOKUP(A1877,'Medical Examinations'!$B$2:$K$2337,6,0)</f>
        <v>No</v>
      </c>
      <c r="H1877">
        <f>VLOOKUP(A1877,'Medical Examinations'!$B$2:$K$2337,7,0)</f>
        <v>1</v>
      </c>
      <c r="I1877" t="str">
        <f>VLOOKUP(A1877,'Medical Examinations'!$B$2:$K$2337,8,0)</f>
        <v>No</v>
      </c>
      <c r="J1877" t="str">
        <f>VLOOKUP(A1877,'Medical Examinations'!$B$2:$K$2337,9,0)</f>
        <v>Obesity</v>
      </c>
      <c r="K1877" t="str">
        <f>VLOOKUP(A1877,'Medical Examinations'!$B$2:$K$2337,10,0)</f>
        <v>Normal</v>
      </c>
      <c r="L1877" s="14" t="e">
        <f>VLOOKUP(A1877,'Hospitalisation Details'!B1877:L4222,10,0)</f>
        <v>#N/A</v>
      </c>
      <c r="M1877">
        <f>VLOOKUP(A1877,'Hospitalisation Details'!$B$2:$L$2347,6,0)</f>
        <v>4234.93</v>
      </c>
      <c r="N1877" t="str">
        <f>VLOOKUP(A1877,'Hospitalisation Details'!$B$2:$L$2347,7,0)</f>
        <v>tier - 2</v>
      </c>
      <c r="O1877" t="str">
        <f>VLOOKUP(A1877,'Hospitalisation Details'!$B$2:$L$2347,8,0)</f>
        <v>tier - 1</v>
      </c>
      <c r="P1877" t="str">
        <f>VLOOKUP(A1877,'Hospitalisation Details'!$B$2:$L$2347,9,0)</f>
        <v>R1011</v>
      </c>
      <c r="Q1877">
        <f>VLOOKUP(A1877,'Hospitalisation Details'!$B$2:$L$2347,11,0)</f>
        <v>24</v>
      </c>
    </row>
    <row r="1878" spans="1:17" ht="15.6" x14ac:dyDescent="0.3">
      <c r="A1878" s="1" t="s">
        <v>491</v>
      </c>
      <c r="B1878" t="str">
        <f>VLOOKUP(A1878,'Customer Names'!$A$2:$E$2336,5,)</f>
        <v xml:space="preserve">  Allison M</v>
      </c>
      <c r="C1878">
        <f>VLOOKUP(A1878,'Medical Examinations'!$B$2:$K$2337,2,)</f>
        <v>26.79</v>
      </c>
      <c r="D1878">
        <f>VLOOKUP(A1878,'Medical Examinations'!$B$2:$K$2337,3,0)</f>
        <v>5</v>
      </c>
      <c r="E1878" t="str">
        <f>VLOOKUP(A1878,'Medical Examinations'!$B$2:$K$2336,4,0)</f>
        <v>Yes</v>
      </c>
      <c r="F1878" t="str">
        <f>VLOOKUP(A1878,'Medical Examinations'!$B$2:$K$2337,5,0)</f>
        <v>No</v>
      </c>
      <c r="G1878" t="str">
        <f>VLOOKUP(A1878,'Medical Examinations'!$B$2:$K$2337,6,0)</f>
        <v>Yes</v>
      </c>
      <c r="H1878">
        <f>VLOOKUP(A1878,'Medical Examinations'!$B$2:$K$2337,7,0)</f>
        <v>1</v>
      </c>
      <c r="I1878" t="str">
        <f>VLOOKUP(A1878,'Medical Examinations'!$B$2:$K$2337,8,0)</f>
        <v>No</v>
      </c>
      <c r="J1878" t="str">
        <f>VLOOKUP(A1878,'Medical Examinations'!$B$2:$K$2337,9,0)</f>
        <v>Overweight</v>
      </c>
      <c r="K1878" t="str">
        <f>VLOOKUP(A1878,'Medical Examinations'!$B$2:$K$2337,10,0)</f>
        <v>Normal</v>
      </c>
      <c r="L1878" s="14" t="e">
        <f>VLOOKUP(A1878,'Hospitalisation Details'!B1878:L4223,10,0)</f>
        <v>#N/A</v>
      </c>
      <c r="M1878">
        <f>VLOOKUP(A1878,'Hospitalisation Details'!$B$2:$L$2347,6,0)</f>
        <v>4189.1099999999997</v>
      </c>
      <c r="N1878" t="str">
        <f>VLOOKUP(A1878,'Hospitalisation Details'!$B$2:$L$2347,7,0)</f>
        <v>tier - 2</v>
      </c>
      <c r="O1878" t="str">
        <f>VLOOKUP(A1878,'Hospitalisation Details'!$B$2:$L$2347,8,0)</f>
        <v>tier - 2</v>
      </c>
      <c r="P1878" t="str">
        <f>VLOOKUP(A1878,'Hospitalisation Details'!$B$2:$L$2347,9,0)</f>
        <v>R1012</v>
      </c>
      <c r="Q1878">
        <f>VLOOKUP(A1878,'Hospitalisation Details'!$B$2:$L$2347,11,0)</f>
        <v>25</v>
      </c>
    </row>
    <row r="1879" spans="1:17" ht="15.6" x14ac:dyDescent="0.3">
      <c r="A1879" s="1" t="s">
        <v>490</v>
      </c>
      <c r="B1879" t="str">
        <f>VLOOKUP(A1879,'Customer Names'!$A$2:$E$2336,5,)</f>
        <v xml:space="preserve">  Katherine H</v>
      </c>
      <c r="C1879">
        <f>VLOOKUP(A1879,'Medical Examinations'!$B$2:$K$2337,2,)</f>
        <v>27.1</v>
      </c>
      <c r="D1879">
        <f>VLOOKUP(A1879,'Medical Examinations'!$B$2:$K$2337,3,0)</f>
        <v>4.01</v>
      </c>
      <c r="E1879" t="str">
        <f>VLOOKUP(A1879,'Medical Examinations'!$B$2:$K$2336,4,0)</f>
        <v>Yes</v>
      </c>
      <c r="F1879" t="str">
        <f>VLOOKUP(A1879,'Medical Examinations'!$B$2:$K$2337,5,0)</f>
        <v>No</v>
      </c>
      <c r="G1879" t="str">
        <f>VLOOKUP(A1879,'Medical Examinations'!$B$2:$K$2337,6,0)</f>
        <v>No</v>
      </c>
      <c r="H1879">
        <f>VLOOKUP(A1879,'Medical Examinations'!$B$2:$K$2337,7,0)</f>
        <v>1</v>
      </c>
      <c r="I1879" t="str">
        <f>VLOOKUP(A1879,'Medical Examinations'!$B$2:$K$2337,8,0)</f>
        <v>No</v>
      </c>
      <c r="J1879" t="str">
        <f>VLOOKUP(A1879,'Medical Examinations'!$B$2:$K$2337,9,0)</f>
        <v>Overweight</v>
      </c>
      <c r="K1879" t="str">
        <f>VLOOKUP(A1879,'Medical Examinations'!$B$2:$K$2337,10,0)</f>
        <v>Normal</v>
      </c>
      <c r="L1879" s="14" t="e">
        <f>VLOOKUP(A1879,'Hospitalisation Details'!B1879:L4224,10,0)</f>
        <v>#N/A</v>
      </c>
      <c r="M1879">
        <f>VLOOKUP(A1879,'Hospitalisation Details'!$B$2:$L$2347,6,0)</f>
        <v>4188.7299999999996</v>
      </c>
      <c r="N1879" t="str">
        <f>VLOOKUP(A1879,'Hospitalisation Details'!$B$2:$L$2347,7,0)</f>
        <v>tier - 2</v>
      </c>
      <c r="O1879" t="str">
        <f>VLOOKUP(A1879,'Hospitalisation Details'!$B$2:$L$2347,8,0)</f>
        <v>tier - 2</v>
      </c>
      <c r="P1879" t="str">
        <f>VLOOKUP(A1879,'Hospitalisation Details'!$B$2:$L$2347,9,0)</f>
        <v>R1025</v>
      </c>
      <c r="Q1879">
        <f>VLOOKUP(A1879,'Hospitalisation Details'!$B$2:$L$2347,11,0)</f>
        <v>27</v>
      </c>
    </row>
    <row r="1880" spans="1:17" ht="15.6" x14ac:dyDescent="0.3">
      <c r="A1880" s="1" t="s">
        <v>489</v>
      </c>
      <c r="B1880" t="str">
        <f>VLOOKUP(A1880,'Customer Names'!$A$2:$E$2336,5,)</f>
        <v xml:space="preserve">  Robin</v>
      </c>
      <c r="C1880">
        <f>VLOOKUP(A1880,'Medical Examinations'!$B$2:$K$2337,2,)</f>
        <v>24.31</v>
      </c>
      <c r="D1880">
        <f>VLOOKUP(A1880,'Medical Examinations'!$B$2:$K$2337,3,0)</f>
        <v>5.4</v>
      </c>
      <c r="E1880" t="str">
        <f>VLOOKUP(A1880,'Medical Examinations'!$B$2:$K$2336,4,0)</f>
        <v>No</v>
      </c>
      <c r="F1880" t="str">
        <f>VLOOKUP(A1880,'Medical Examinations'!$B$2:$K$2337,5,0)</f>
        <v>No</v>
      </c>
      <c r="G1880" t="str">
        <f>VLOOKUP(A1880,'Medical Examinations'!$B$2:$K$2337,6,0)</f>
        <v>No</v>
      </c>
      <c r="H1880">
        <f>VLOOKUP(A1880,'Medical Examinations'!$B$2:$K$2337,7,0)</f>
        <v>0</v>
      </c>
      <c r="I1880" t="str">
        <f>VLOOKUP(A1880,'Medical Examinations'!$B$2:$K$2337,8,0)</f>
        <v>No</v>
      </c>
      <c r="J1880" t="str">
        <f>VLOOKUP(A1880,'Medical Examinations'!$B$2:$K$2337,9,0)</f>
        <v>Normal Weight</v>
      </c>
      <c r="K1880" t="str">
        <f>VLOOKUP(A1880,'Medical Examinations'!$B$2:$K$2337,10,0)</f>
        <v>Normal</v>
      </c>
      <c r="L1880" s="14" t="e">
        <f>VLOOKUP(A1880,'Hospitalisation Details'!B1880:L4225,10,0)</f>
        <v>#N/A</v>
      </c>
      <c r="M1880">
        <f>VLOOKUP(A1880,'Hospitalisation Details'!$B$2:$L$2347,6,0)</f>
        <v>4185.1000000000004</v>
      </c>
      <c r="N1880" t="str">
        <f>VLOOKUP(A1880,'Hospitalisation Details'!$B$2:$L$2347,7,0)</f>
        <v>tier - 2</v>
      </c>
      <c r="O1880" t="str">
        <f>VLOOKUP(A1880,'Hospitalisation Details'!$B$2:$L$2347,8,0)</f>
        <v>tier - 3</v>
      </c>
      <c r="P1880" t="str">
        <f>VLOOKUP(A1880,'Hospitalisation Details'!$B$2:$L$2347,9,0)</f>
        <v>R1013</v>
      </c>
      <c r="Q1880">
        <f>VLOOKUP(A1880,'Hospitalisation Details'!$B$2:$L$2347,11,0)</f>
        <v>33</v>
      </c>
    </row>
    <row r="1881" spans="1:17" ht="15.6" x14ac:dyDescent="0.3">
      <c r="A1881" s="1" t="s">
        <v>488</v>
      </c>
      <c r="B1881" t="str">
        <f>VLOOKUP(A1881,'Customer Names'!$A$2:$E$2336,5,)</f>
        <v xml:space="preserve">  Terri</v>
      </c>
      <c r="C1881">
        <f>VLOOKUP(A1881,'Medical Examinations'!$B$2:$K$2337,2,)</f>
        <v>15.53</v>
      </c>
      <c r="D1881">
        <f>VLOOKUP(A1881,'Medical Examinations'!$B$2:$K$2337,3,0)</f>
        <v>5.81</v>
      </c>
      <c r="E1881" t="str">
        <f>VLOOKUP(A1881,'Medical Examinations'!$B$2:$K$2336,4,0)</f>
        <v>No</v>
      </c>
      <c r="F1881" t="str">
        <f>VLOOKUP(A1881,'Medical Examinations'!$B$2:$K$2337,5,0)</f>
        <v>No</v>
      </c>
      <c r="G1881" t="str">
        <f>VLOOKUP(A1881,'Medical Examinations'!$B$2:$K$2337,6,0)</f>
        <v>No</v>
      </c>
      <c r="H1881">
        <f>VLOOKUP(A1881,'Medical Examinations'!$B$2:$K$2337,7,0)</f>
        <v>1</v>
      </c>
      <c r="I1881" t="str">
        <f>VLOOKUP(A1881,'Medical Examinations'!$B$2:$K$2337,8,0)</f>
        <v>No</v>
      </c>
      <c r="J1881" t="str">
        <f>VLOOKUP(A1881,'Medical Examinations'!$B$2:$K$2337,9,0)</f>
        <v>Underweight</v>
      </c>
      <c r="K1881" t="str">
        <f>VLOOKUP(A1881,'Medical Examinations'!$B$2:$K$2337,10,0)</f>
        <v>Prediabetes</v>
      </c>
      <c r="L1881" s="14" t="e">
        <f>VLOOKUP(A1881,'Hospitalisation Details'!B1881:L4226,10,0)</f>
        <v>#N/A</v>
      </c>
      <c r="M1881">
        <f>VLOOKUP(A1881,'Hospitalisation Details'!$B$2:$L$2347,6,0)</f>
        <v>4163.21</v>
      </c>
      <c r="N1881" t="str">
        <f>VLOOKUP(A1881,'Hospitalisation Details'!$B$2:$L$2347,7,0)</f>
        <v>tier - 2</v>
      </c>
      <c r="O1881" t="str">
        <f>VLOOKUP(A1881,'Hospitalisation Details'!$B$2:$L$2347,8,0)</f>
        <v>tier - 2</v>
      </c>
      <c r="P1881" t="str">
        <f>VLOOKUP(A1881,'Hospitalisation Details'!$B$2:$L$2347,9,0)</f>
        <v>R1012</v>
      </c>
      <c r="Q1881">
        <f>VLOOKUP(A1881,'Hospitalisation Details'!$B$2:$L$2347,11,0)</f>
        <v>38</v>
      </c>
    </row>
    <row r="1882" spans="1:17" ht="15.6" x14ac:dyDescent="0.3">
      <c r="A1882" s="1" t="s">
        <v>487</v>
      </c>
      <c r="B1882" t="str">
        <f>VLOOKUP(A1882,'Customer Names'!$A$2:$E$2336,5,)</f>
        <v xml:space="preserve">  Eddie</v>
      </c>
      <c r="C1882">
        <f>VLOOKUP(A1882,'Medical Examinations'!$B$2:$K$2337,2,)</f>
        <v>30.7</v>
      </c>
      <c r="D1882">
        <f>VLOOKUP(A1882,'Medical Examinations'!$B$2:$K$2337,3,0)</f>
        <v>5.82</v>
      </c>
      <c r="E1882" t="str">
        <f>VLOOKUP(A1882,'Medical Examinations'!$B$2:$K$2336,4,0)</f>
        <v>No</v>
      </c>
      <c r="F1882" t="str">
        <f>VLOOKUP(A1882,'Medical Examinations'!$B$2:$K$2337,5,0)</f>
        <v>No</v>
      </c>
      <c r="G1882" t="str">
        <f>VLOOKUP(A1882,'Medical Examinations'!$B$2:$K$2337,6,0)</f>
        <v>No</v>
      </c>
      <c r="H1882">
        <f>VLOOKUP(A1882,'Medical Examinations'!$B$2:$K$2337,7,0)</f>
        <v>1</v>
      </c>
      <c r="I1882" t="str">
        <f>VLOOKUP(A1882,'Medical Examinations'!$B$2:$K$2337,8,0)</f>
        <v>No</v>
      </c>
      <c r="J1882" t="str">
        <f>VLOOKUP(A1882,'Medical Examinations'!$B$2:$K$2337,9,0)</f>
        <v>Obesity</v>
      </c>
      <c r="K1882" t="str">
        <f>VLOOKUP(A1882,'Medical Examinations'!$B$2:$K$2337,10,0)</f>
        <v>Prediabetes</v>
      </c>
      <c r="L1882" s="14" t="e">
        <f>VLOOKUP(A1882,'Hospitalisation Details'!B1882:L4227,10,0)</f>
        <v>#N/A</v>
      </c>
      <c r="M1882">
        <f>VLOOKUP(A1882,'Hospitalisation Details'!$B$2:$L$2347,6,0)</f>
        <v>4154.97</v>
      </c>
      <c r="N1882" t="str">
        <f>VLOOKUP(A1882,'Hospitalisation Details'!$B$2:$L$2347,7,0)</f>
        <v>tier - 2</v>
      </c>
      <c r="O1882" t="str">
        <f>VLOOKUP(A1882,'Hospitalisation Details'!$B$2:$L$2347,8,0)</f>
        <v>tier - 1</v>
      </c>
      <c r="P1882" t="str">
        <f>VLOOKUP(A1882,'Hospitalisation Details'!$B$2:$L$2347,9,0)</f>
        <v>R1012</v>
      </c>
      <c r="Q1882">
        <f>VLOOKUP(A1882,'Hospitalisation Details'!$B$2:$L$2347,11,0)</f>
        <v>24</v>
      </c>
    </row>
    <row r="1883" spans="1:17" ht="15.6" x14ac:dyDescent="0.3">
      <c r="A1883" s="1" t="s">
        <v>486</v>
      </c>
      <c r="B1883" t="str">
        <f>VLOOKUP(A1883,'Customer Names'!$A$2:$E$2336,5,)</f>
        <v xml:space="preserve">  Pamela</v>
      </c>
      <c r="C1883">
        <f>VLOOKUP(A1883,'Medical Examinations'!$B$2:$K$2337,2,)</f>
        <v>33.33</v>
      </c>
      <c r="D1883">
        <f>VLOOKUP(A1883,'Medical Examinations'!$B$2:$K$2337,3,0)</f>
        <v>4.82</v>
      </c>
      <c r="E1883" t="str">
        <f>VLOOKUP(A1883,'Medical Examinations'!$B$2:$K$2336,4,0)</f>
        <v>No</v>
      </c>
      <c r="F1883" t="str">
        <f>VLOOKUP(A1883,'Medical Examinations'!$B$2:$K$2337,5,0)</f>
        <v>No</v>
      </c>
      <c r="G1883" t="str">
        <f>VLOOKUP(A1883,'Medical Examinations'!$B$2:$K$2337,6,0)</f>
        <v>No</v>
      </c>
      <c r="H1883">
        <f>VLOOKUP(A1883,'Medical Examinations'!$B$2:$K$2337,7,0)</f>
        <v>1</v>
      </c>
      <c r="I1883" t="str">
        <f>VLOOKUP(A1883,'Medical Examinations'!$B$2:$K$2337,8,0)</f>
        <v>No</v>
      </c>
      <c r="J1883" t="str">
        <f>VLOOKUP(A1883,'Medical Examinations'!$B$2:$K$2337,9,0)</f>
        <v>Obesity</v>
      </c>
      <c r="K1883" t="str">
        <f>VLOOKUP(A1883,'Medical Examinations'!$B$2:$K$2337,10,0)</f>
        <v>Normal</v>
      </c>
      <c r="L1883" s="14" t="e">
        <f>VLOOKUP(A1883,'Hospitalisation Details'!B1883:L4228,10,0)</f>
        <v>#N/A</v>
      </c>
      <c r="M1883">
        <f>VLOOKUP(A1883,'Hospitalisation Details'!$B$2:$L$2347,6,0)</f>
        <v>4151.03</v>
      </c>
      <c r="N1883" t="str">
        <f>VLOOKUP(A1883,'Hospitalisation Details'!$B$2:$L$2347,7,0)</f>
        <v>tier - 2</v>
      </c>
      <c r="O1883" t="str">
        <f>VLOOKUP(A1883,'Hospitalisation Details'!$B$2:$L$2347,8,0)</f>
        <v>tier - 2</v>
      </c>
      <c r="P1883" t="str">
        <f>VLOOKUP(A1883,'Hospitalisation Details'!$B$2:$L$2347,9,0)</f>
        <v>R1013</v>
      </c>
      <c r="Q1883">
        <f>VLOOKUP(A1883,'Hospitalisation Details'!$B$2:$L$2347,11,0)</f>
        <v>30</v>
      </c>
    </row>
    <row r="1884" spans="1:17" ht="15.6" x14ac:dyDescent="0.3">
      <c r="A1884" s="1" t="s">
        <v>485</v>
      </c>
      <c r="B1884" t="str">
        <f>VLOOKUP(A1884,'Customer Names'!$A$2:$E$2336,5,)</f>
        <v xml:space="preserve">  Joyce</v>
      </c>
      <c r="C1884">
        <f>VLOOKUP(A1884,'Medical Examinations'!$B$2:$K$2337,2,)</f>
        <v>32.4</v>
      </c>
      <c r="D1884">
        <f>VLOOKUP(A1884,'Medical Examinations'!$B$2:$K$2337,3,0)</f>
        <v>5.08</v>
      </c>
      <c r="E1884" t="str">
        <f>VLOOKUP(A1884,'Medical Examinations'!$B$2:$K$2336,4,0)</f>
        <v>No</v>
      </c>
      <c r="F1884" t="str">
        <f>VLOOKUP(A1884,'Medical Examinations'!$B$2:$K$2337,5,0)</f>
        <v>No</v>
      </c>
      <c r="G1884" t="str">
        <f>VLOOKUP(A1884,'Medical Examinations'!$B$2:$K$2337,6,0)</f>
        <v>No</v>
      </c>
      <c r="H1884">
        <f>VLOOKUP(A1884,'Medical Examinations'!$B$2:$K$2337,7,0)</f>
        <v>1</v>
      </c>
      <c r="I1884" t="str">
        <f>VLOOKUP(A1884,'Medical Examinations'!$B$2:$K$2337,8,0)</f>
        <v>No</v>
      </c>
      <c r="J1884" t="str">
        <f>VLOOKUP(A1884,'Medical Examinations'!$B$2:$K$2337,9,0)</f>
        <v>Obesity</v>
      </c>
      <c r="K1884" t="str">
        <f>VLOOKUP(A1884,'Medical Examinations'!$B$2:$K$2337,10,0)</f>
        <v>Normal</v>
      </c>
      <c r="L1884" s="14" t="e">
        <f>VLOOKUP(A1884,'Hospitalisation Details'!B1884:L4229,10,0)</f>
        <v>#N/A</v>
      </c>
      <c r="M1884">
        <f>VLOOKUP(A1884,'Hospitalisation Details'!$B$2:$L$2347,6,0)</f>
        <v>4149.74</v>
      </c>
      <c r="N1884" t="str">
        <f>VLOOKUP(A1884,'Hospitalisation Details'!$B$2:$L$2347,7,0)</f>
        <v>tier - 2</v>
      </c>
      <c r="O1884" t="str">
        <f>VLOOKUP(A1884,'Hospitalisation Details'!$B$2:$L$2347,8,0)</f>
        <v>tier - 1</v>
      </c>
      <c r="P1884" t="str">
        <f>VLOOKUP(A1884,'Hospitalisation Details'!$B$2:$L$2347,9,0)</f>
        <v>R1011</v>
      </c>
      <c r="Q1884">
        <f>VLOOKUP(A1884,'Hospitalisation Details'!$B$2:$L$2347,11,0)</f>
        <v>30</v>
      </c>
    </row>
    <row r="1885" spans="1:17" ht="15.6" x14ac:dyDescent="0.3">
      <c r="A1885" s="1" t="s">
        <v>484</v>
      </c>
      <c r="B1885" t="str">
        <f>VLOOKUP(A1885,'Customer Names'!$A$2:$E$2336,5,)</f>
        <v xml:space="preserve">  Alison W</v>
      </c>
      <c r="C1885">
        <f>VLOOKUP(A1885,'Medical Examinations'!$B$2:$K$2337,2,)</f>
        <v>27.93</v>
      </c>
      <c r="D1885">
        <f>VLOOKUP(A1885,'Medical Examinations'!$B$2:$K$2337,3,0)</f>
        <v>5.59</v>
      </c>
      <c r="E1885" t="str">
        <f>VLOOKUP(A1885,'Medical Examinations'!$B$2:$K$2336,4,0)</f>
        <v>No</v>
      </c>
      <c r="F1885" t="str">
        <f>VLOOKUP(A1885,'Medical Examinations'!$B$2:$K$2337,5,0)</f>
        <v>No</v>
      </c>
      <c r="G1885" t="str">
        <f>VLOOKUP(A1885,'Medical Examinations'!$B$2:$K$2337,6,0)</f>
        <v>No</v>
      </c>
      <c r="H1885">
        <f>VLOOKUP(A1885,'Medical Examinations'!$B$2:$K$2337,7,0)</f>
        <v>1</v>
      </c>
      <c r="I1885" t="str">
        <f>VLOOKUP(A1885,'Medical Examinations'!$B$2:$K$2337,8,0)</f>
        <v>No</v>
      </c>
      <c r="J1885" t="str">
        <f>VLOOKUP(A1885,'Medical Examinations'!$B$2:$K$2337,9,0)</f>
        <v>Overweight</v>
      </c>
      <c r="K1885" t="str">
        <f>VLOOKUP(A1885,'Medical Examinations'!$B$2:$K$2337,10,0)</f>
        <v>Normal</v>
      </c>
      <c r="L1885" s="14" t="e">
        <f>VLOOKUP(A1885,'Hospitalisation Details'!B1885:L4230,10,0)</f>
        <v>#N/A</v>
      </c>
      <c r="M1885">
        <f>VLOOKUP(A1885,'Hospitalisation Details'!$B$2:$L$2347,6,0)</f>
        <v>4137.5200000000004</v>
      </c>
      <c r="N1885" t="str">
        <f>VLOOKUP(A1885,'Hospitalisation Details'!$B$2:$L$2347,7,0)</f>
        <v>tier - 2</v>
      </c>
      <c r="O1885" t="str">
        <f>VLOOKUP(A1885,'Hospitalisation Details'!$B$2:$L$2347,8,0)</f>
        <v>tier - 3</v>
      </c>
      <c r="P1885" t="str">
        <f>VLOOKUP(A1885,'Hospitalisation Details'!$B$2:$L$2347,9,0)</f>
        <v>R1024</v>
      </c>
      <c r="Q1885">
        <f>VLOOKUP(A1885,'Hospitalisation Details'!$B$2:$L$2347,11,0)</f>
        <v>30</v>
      </c>
    </row>
    <row r="1886" spans="1:17" ht="15.6" x14ac:dyDescent="0.3">
      <c r="A1886" s="1" t="s">
        <v>483</v>
      </c>
      <c r="B1886" t="str">
        <f>VLOOKUP(A1886,'Customer Names'!$A$2:$E$2336,5,)</f>
        <v xml:space="preserve">  Tammara C</v>
      </c>
      <c r="C1886">
        <f>VLOOKUP(A1886,'Medical Examinations'!$B$2:$K$2337,2,)</f>
        <v>21.754999999999999</v>
      </c>
      <c r="D1886">
        <f>VLOOKUP(A1886,'Medical Examinations'!$B$2:$K$2337,3,0)</f>
        <v>5.12</v>
      </c>
      <c r="E1886" t="str">
        <f>VLOOKUP(A1886,'Medical Examinations'!$B$2:$K$2336,4,0)</f>
        <v>No</v>
      </c>
      <c r="F1886" t="str">
        <f>VLOOKUP(A1886,'Medical Examinations'!$B$2:$K$2337,5,0)</f>
        <v>No</v>
      </c>
      <c r="G1886" t="str">
        <f>VLOOKUP(A1886,'Medical Examinations'!$B$2:$K$2337,6,0)</f>
        <v>No</v>
      </c>
      <c r="H1886">
        <f>VLOOKUP(A1886,'Medical Examinations'!$B$2:$K$2337,7,0)</f>
        <v>0</v>
      </c>
      <c r="I1886" t="str">
        <f>VLOOKUP(A1886,'Medical Examinations'!$B$2:$K$2337,8,0)</f>
        <v>No</v>
      </c>
      <c r="J1886" t="str">
        <f>VLOOKUP(A1886,'Medical Examinations'!$B$2:$K$2337,9,0)</f>
        <v>Normal Weight</v>
      </c>
      <c r="K1886" t="str">
        <f>VLOOKUP(A1886,'Medical Examinations'!$B$2:$K$2337,10,0)</f>
        <v>Normal</v>
      </c>
      <c r="L1886" s="14" t="e">
        <f>VLOOKUP(A1886,'Hospitalisation Details'!B1886:L4231,10,0)</f>
        <v>#N/A</v>
      </c>
      <c r="M1886">
        <f>VLOOKUP(A1886,'Hospitalisation Details'!$B$2:$L$2347,6,0)</f>
        <v>4134.08</v>
      </c>
      <c r="N1886" t="str">
        <f>VLOOKUP(A1886,'Hospitalisation Details'!$B$2:$L$2347,7,0)</f>
        <v>tier - 2</v>
      </c>
      <c r="O1886" t="str">
        <f>VLOOKUP(A1886,'Hospitalisation Details'!$B$2:$L$2347,8,0)</f>
        <v>tier - 1</v>
      </c>
      <c r="P1886" t="str">
        <f>VLOOKUP(A1886,'Hospitalisation Details'!$B$2:$L$2347,9,0)</f>
        <v>R1012</v>
      </c>
      <c r="Q1886">
        <f>VLOOKUP(A1886,'Hospitalisation Details'!$B$2:$L$2347,11,0)</f>
        <v>31</v>
      </c>
    </row>
    <row r="1887" spans="1:17" ht="15.6" x14ac:dyDescent="0.3">
      <c r="A1887" s="1" t="s">
        <v>482</v>
      </c>
      <c r="B1887" t="str">
        <f>VLOOKUP(A1887,'Customer Names'!$A$2:$E$2336,5,)</f>
        <v xml:space="preserve">  Dorota</v>
      </c>
      <c r="C1887">
        <f>VLOOKUP(A1887,'Medical Examinations'!$B$2:$K$2337,2,)</f>
        <v>25.934999999999999</v>
      </c>
      <c r="D1887">
        <f>VLOOKUP(A1887,'Medical Examinations'!$B$2:$K$2337,3,0)</f>
        <v>4.95</v>
      </c>
      <c r="E1887" t="str">
        <f>VLOOKUP(A1887,'Medical Examinations'!$B$2:$K$2336,4,0)</f>
        <v>No</v>
      </c>
      <c r="F1887" t="str">
        <f>VLOOKUP(A1887,'Medical Examinations'!$B$2:$K$2337,5,0)</f>
        <v>No</v>
      </c>
      <c r="G1887" t="str">
        <f>VLOOKUP(A1887,'Medical Examinations'!$B$2:$K$2337,6,0)</f>
        <v>No</v>
      </c>
      <c r="H1887">
        <f>VLOOKUP(A1887,'Medical Examinations'!$B$2:$K$2337,7,0)</f>
        <v>0</v>
      </c>
      <c r="I1887" t="str">
        <f>VLOOKUP(A1887,'Medical Examinations'!$B$2:$K$2337,8,0)</f>
        <v>No</v>
      </c>
      <c r="J1887" t="str">
        <f>VLOOKUP(A1887,'Medical Examinations'!$B$2:$K$2337,9,0)</f>
        <v>Overweight</v>
      </c>
      <c r="K1887" t="str">
        <f>VLOOKUP(A1887,'Medical Examinations'!$B$2:$K$2337,10,0)</f>
        <v>Normal</v>
      </c>
      <c r="L1887" s="14" t="e">
        <f>VLOOKUP(A1887,'Hospitalisation Details'!B1887:L4232,10,0)</f>
        <v>#N/A</v>
      </c>
      <c r="M1887">
        <f>VLOOKUP(A1887,'Hospitalisation Details'!$B$2:$L$2347,6,0)</f>
        <v>4133.6400000000003</v>
      </c>
      <c r="N1887" t="str">
        <f>VLOOKUP(A1887,'Hospitalisation Details'!$B$2:$L$2347,7,0)</f>
        <v>tier - 2</v>
      </c>
      <c r="O1887" t="str">
        <f>VLOOKUP(A1887,'Hospitalisation Details'!$B$2:$L$2347,8,0)</f>
        <v>tier - 3</v>
      </c>
      <c r="P1887" t="str">
        <f>VLOOKUP(A1887,'Hospitalisation Details'!$B$2:$L$2347,9,0)</f>
        <v>R1012</v>
      </c>
      <c r="Q1887">
        <f>VLOOKUP(A1887,'Hospitalisation Details'!$B$2:$L$2347,11,0)</f>
        <v>28</v>
      </c>
    </row>
    <row r="1888" spans="1:17" ht="15.6" x14ac:dyDescent="0.3">
      <c r="A1888" s="1" t="s">
        <v>481</v>
      </c>
      <c r="B1888" t="str">
        <f>VLOOKUP(A1888,'Customer Names'!$A$2:$E$2336,5,)</f>
        <v xml:space="preserve">  Jose Norberto Sr</v>
      </c>
      <c r="C1888">
        <f>VLOOKUP(A1888,'Medical Examinations'!$B$2:$K$2337,2,)</f>
        <v>31.5</v>
      </c>
      <c r="D1888">
        <f>VLOOKUP(A1888,'Medical Examinations'!$B$2:$K$2337,3,0)</f>
        <v>6.16</v>
      </c>
      <c r="E1888" t="str">
        <f>VLOOKUP(A1888,'Medical Examinations'!$B$2:$K$2336,4,0)</f>
        <v>No</v>
      </c>
      <c r="F1888" t="str">
        <f>VLOOKUP(A1888,'Medical Examinations'!$B$2:$K$2337,5,0)</f>
        <v>No</v>
      </c>
      <c r="G1888" t="str">
        <f>VLOOKUP(A1888,'Medical Examinations'!$B$2:$K$2337,6,0)</f>
        <v>No</v>
      </c>
      <c r="H1888">
        <f>VLOOKUP(A1888,'Medical Examinations'!$B$2:$K$2337,7,0)</f>
        <v>0</v>
      </c>
      <c r="I1888" t="str">
        <f>VLOOKUP(A1888,'Medical Examinations'!$B$2:$K$2337,8,0)</f>
        <v>No</v>
      </c>
      <c r="J1888" t="str">
        <f>VLOOKUP(A1888,'Medical Examinations'!$B$2:$K$2337,9,0)</f>
        <v>Obesity</v>
      </c>
      <c r="K1888" t="str">
        <f>VLOOKUP(A1888,'Medical Examinations'!$B$2:$K$2337,10,0)</f>
        <v>Prediabetes</v>
      </c>
      <c r="L1888" s="14" t="e">
        <f>VLOOKUP(A1888,'Hospitalisation Details'!B1888:L4233,10,0)</f>
        <v>#N/A</v>
      </c>
      <c r="M1888">
        <f>VLOOKUP(A1888,'Hospitalisation Details'!$B$2:$L$2347,6,0)</f>
        <v>4076.5</v>
      </c>
      <c r="N1888" t="str">
        <f>VLOOKUP(A1888,'Hospitalisation Details'!$B$2:$L$2347,7,0)</f>
        <v>tier - 2</v>
      </c>
      <c r="O1888" t="str">
        <f>VLOOKUP(A1888,'Hospitalisation Details'!$B$2:$L$2347,8,0)</f>
        <v>tier - 3</v>
      </c>
      <c r="P1888" t="str">
        <f>VLOOKUP(A1888,'Hospitalisation Details'!$B$2:$L$2347,9,0)</f>
        <v>R1011</v>
      </c>
      <c r="Q1888">
        <f>VLOOKUP(A1888,'Hospitalisation Details'!$B$2:$L$2347,11,0)</f>
        <v>32</v>
      </c>
    </row>
    <row r="1889" spans="1:17" ht="15.6" x14ac:dyDescent="0.3">
      <c r="A1889" s="1" t="s">
        <v>480</v>
      </c>
      <c r="B1889" t="str">
        <f>VLOOKUP(A1889,'Customer Names'!$A$2:$E$2336,5,)</f>
        <v xml:space="preserve">  Peter</v>
      </c>
      <c r="C1889">
        <f>VLOOKUP(A1889,'Medical Examinations'!$B$2:$K$2337,2,)</f>
        <v>30.03</v>
      </c>
      <c r="D1889">
        <f>VLOOKUP(A1889,'Medical Examinations'!$B$2:$K$2337,3,0)</f>
        <v>6.41</v>
      </c>
      <c r="E1889" t="str">
        <f>VLOOKUP(A1889,'Medical Examinations'!$B$2:$K$2336,4,0)</f>
        <v>No</v>
      </c>
      <c r="F1889" t="str">
        <f>VLOOKUP(A1889,'Medical Examinations'!$B$2:$K$2337,5,0)</f>
        <v>No</v>
      </c>
      <c r="G1889" t="str">
        <f>VLOOKUP(A1889,'Medical Examinations'!$B$2:$K$2337,6,0)</f>
        <v>No</v>
      </c>
      <c r="H1889">
        <f>VLOOKUP(A1889,'Medical Examinations'!$B$2:$K$2337,7,0)</f>
        <v>0</v>
      </c>
      <c r="I1889" t="str">
        <f>VLOOKUP(A1889,'Medical Examinations'!$B$2:$K$2337,8,0)</f>
        <v>No</v>
      </c>
      <c r="J1889" t="str">
        <f>VLOOKUP(A1889,'Medical Examinations'!$B$2:$K$2337,9,0)</f>
        <v>Obesity</v>
      </c>
      <c r="K1889" t="str">
        <f>VLOOKUP(A1889,'Medical Examinations'!$B$2:$K$2337,10,0)</f>
        <v>Prediabetes</v>
      </c>
      <c r="L1889" s="14" t="e">
        <f>VLOOKUP(A1889,'Hospitalisation Details'!B1889:L4234,10,0)</f>
        <v>#N/A</v>
      </c>
      <c r="M1889">
        <f>VLOOKUP(A1889,'Hospitalisation Details'!$B$2:$L$2347,6,0)</f>
        <v>4074.45</v>
      </c>
      <c r="N1889" t="str">
        <f>VLOOKUP(A1889,'Hospitalisation Details'!$B$2:$L$2347,7,0)</f>
        <v>tier - 3</v>
      </c>
      <c r="O1889" t="str">
        <f>VLOOKUP(A1889,'Hospitalisation Details'!$B$2:$L$2347,8,0)</f>
        <v>tier - 2</v>
      </c>
      <c r="P1889" t="str">
        <f>VLOOKUP(A1889,'Hospitalisation Details'!$B$2:$L$2347,9,0)</f>
        <v>R1013</v>
      </c>
      <c r="Q1889">
        <f>VLOOKUP(A1889,'Hospitalisation Details'!$B$2:$L$2347,11,0)</f>
        <v>32</v>
      </c>
    </row>
    <row r="1890" spans="1:17" ht="15.6" x14ac:dyDescent="0.3">
      <c r="A1890" s="1" t="s">
        <v>479</v>
      </c>
      <c r="B1890" t="str">
        <f>VLOOKUP(A1890,'Customer Names'!$A$2:$E$2336,5,)</f>
        <v xml:space="preserve">  Bryant</v>
      </c>
      <c r="C1890">
        <f>VLOOKUP(A1890,'Medical Examinations'!$B$2:$K$2337,2,)</f>
        <v>33.479999999999997</v>
      </c>
      <c r="D1890">
        <f>VLOOKUP(A1890,'Medical Examinations'!$B$2:$K$2337,3,0)</f>
        <v>8.94</v>
      </c>
      <c r="E1890" t="str">
        <f>VLOOKUP(A1890,'Medical Examinations'!$B$2:$K$2336,4,0)</f>
        <v>No</v>
      </c>
      <c r="F1890" t="str">
        <f>VLOOKUP(A1890,'Medical Examinations'!$B$2:$K$2337,5,0)</f>
        <v>No</v>
      </c>
      <c r="G1890" t="str">
        <f>VLOOKUP(A1890,'Medical Examinations'!$B$2:$K$2337,6,0)</f>
        <v>No</v>
      </c>
      <c r="H1890">
        <f>VLOOKUP(A1890,'Medical Examinations'!$B$2:$K$2337,7,0)</f>
        <v>0</v>
      </c>
      <c r="I1890" t="str">
        <f>VLOOKUP(A1890,'Medical Examinations'!$B$2:$K$2337,8,0)</f>
        <v>No</v>
      </c>
      <c r="J1890" t="str">
        <f>VLOOKUP(A1890,'Medical Examinations'!$B$2:$K$2337,9,0)</f>
        <v>Obesity</v>
      </c>
      <c r="K1890" t="str">
        <f>VLOOKUP(A1890,'Medical Examinations'!$B$2:$K$2337,10,0)</f>
        <v>Diabetes</v>
      </c>
      <c r="L1890" s="14" t="e">
        <f>VLOOKUP(A1890,'Hospitalisation Details'!B1890:L4235,10,0)</f>
        <v>#N/A</v>
      </c>
      <c r="M1890">
        <f>VLOOKUP(A1890,'Hospitalisation Details'!$B$2:$L$2347,6,0)</f>
        <v>4070.51</v>
      </c>
      <c r="N1890" t="str">
        <f>VLOOKUP(A1890,'Hospitalisation Details'!$B$2:$L$2347,7,0)</f>
        <v>tier - 2</v>
      </c>
      <c r="O1890" t="str">
        <f>VLOOKUP(A1890,'Hospitalisation Details'!$B$2:$L$2347,8,0)</f>
        <v>tier - 1</v>
      </c>
      <c r="P1890" t="str">
        <f>VLOOKUP(A1890,'Hospitalisation Details'!$B$2:$L$2347,9,0)</f>
        <v>R1012</v>
      </c>
      <c r="Q1890">
        <f>VLOOKUP(A1890,'Hospitalisation Details'!$B$2:$L$2347,11,0)</f>
        <v>20</v>
      </c>
    </row>
    <row r="1891" spans="1:17" ht="15.6" x14ac:dyDescent="0.3">
      <c r="A1891" s="1" t="s">
        <v>478</v>
      </c>
      <c r="B1891" t="str">
        <f>VLOOKUP(A1891,'Customer Names'!$A$2:$E$2336,5,)</f>
        <v xml:space="preserve">  Christina</v>
      </c>
      <c r="C1891">
        <f>VLOOKUP(A1891,'Medical Examinations'!$B$2:$K$2337,2,)</f>
        <v>16.510000000000002</v>
      </c>
      <c r="D1891">
        <f>VLOOKUP(A1891,'Medical Examinations'!$B$2:$K$2337,3,0)</f>
        <v>4.42</v>
      </c>
      <c r="E1891" t="str">
        <f>VLOOKUP(A1891,'Medical Examinations'!$B$2:$K$2336,4,0)</f>
        <v>Yes</v>
      </c>
      <c r="F1891" t="str">
        <f>VLOOKUP(A1891,'Medical Examinations'!$B$2:$K$2337,5,0)</f>
        <v>No</v>
      </c>
      <c r="G1891" t="str">
        <f>VLOOKUP(A1891,'Medical Examinations'!$B$2:$K$2337,6,0)</f>
        <v>Yes</v>
      </c>
      <c r="H1891">
        <f>VLOOKUP(A1891,'Medical Examinations'!$B$2:$K$2337,7,0)</f>
        <v>1</v>
      </c>
      <c r="I1891" t="str">
        <f>VLOOKUP(A1891,'Medical Examinations'!$B$2:$K$2337,8,0)</f>
        <v>No</v>
      </c>
      <c r="J1891" t="str">
        <f>VLOOKUP(A1891,'Medical Examinations'!$B$2:$K$2337,9,0)</f>
        <v>Underweight</v>
      </c>
      <c r="K1891" t="str">
        <f>VLOOKUP(A1891,'Medical Examinations'!$B$2:$K$2337,10,0)</f>
        <v>Normal</v>
      </c>
      <c r="L1891" s="14" t="e">
        <f>VLOOKUP(A1891,'Hospitalisation Details'!B1891:L4236,10,0)</f>
        <v>#N/A</v>
      </c>
      <c r="M1891">
        <f>VLOOKUP(A1891,'Hospitalisation Details'!$B$2:$L$2347,6,0)</f>
        <v>4070.42</v>
      </c>
      <c r="N1891" t="str">
        <f>VLOOKUP(A1891,'Hospitalisation Details'!$B$2:$L$2347,7,0)</f>
        <v>tier - 2</v>
      </c>
      <c r="O1891" t="str">
        <f>VLOOKUP(A1891,'Hospitalisation Details'!$B$2:$L$2347,8,0)</f>
        <v>tier - 1</v>
      </c>
      <c r="P1891" t="str">
        <f>VLOOKUP(A1891,'Hospitalisation Details'!$B$2:$L$2347,9,0)</f>
        <v>R1013</v>
      </c>
      <c r="Q1891">
        <f>VLOOKUP(A1891,'Hospitalisation Details'!$B$2:$L$2347,11,0)</f>
        <v>39</v>
      </c>
    </row>
    <row r="1892" spans="1:17" ht="15.6" x14ac:dyDescent="0.3">
      <c r="A1892" s="1" t="s">
        <v>477</v>
      </c>
      <c r="B1892" t="str">
        <f>VLOOKUP(A1892,'Customer Names'!$A$2:$E$2336,5,)</f>
        <v xml:space="preserve">  John</v>
      </c>
      <c r="C1892">
        <f>VLOOKUP(A1892,'Medical Examinations'!$B$2:$K$2337,2,)</f>
        <v>33.155000000000001</v>
      </c>
      <c r="D1892">
        <f>VLOOKUP(A1892,'Medical Examinations'!$B$2:$K$2337,3,0)</f>
        <v>5.3</v>
      </c>
      <c r="E1892" t="str">
        <f>VLOOKUP(A1892,'Medical Examinations'!$B$2:$K$2336,4,0)</f>
        <v>Yes</v>
      </c>
      <c r="F1892" t="str">
        <f>VLOOKUP(A1892,'Medical Examinations'!$B$2:$K$2337,5,0)</f>
        <v>No</v>
      </c>
      <c r="G1892" t="str">
        <f>VLOOKUP(A1892,'Medical Examinations'!$B$2:$K$2337,6,0)</f>
        <v>No</v>
      </c>
      <c r="H1892">
        <f>VLOOKUP(A1892,'Medical Examinations'!$B$2:$K$2337,7,0)</f>
        <v>1</v>
      </c>
      <c r="I1892" t="str">
        <f>VLOOKUP(A1892,'Medical Examinations'!$B$2:$K$2337,8,0)</f>
        <v>No</v>
      </c>
      <c r="J1892" t="str">
        <f>VLOOKUP(A1892,'Medical Examinations'!$B$2:$K$2337,9,0)</f>
        <v>Obesity</v>
      </c>
      <c r="K1892" t="str">
        <f>VLOOKUP(A1892,'Medical Examinations'!$B$2:$K$2337,10,0)</f>
        <v>Normal</v>
      </c>
      <c r="L1892" s="14" t="e">
        <f>VLOOKUP(A1892,'Hospitalisation Details'!B1892:L4237,10,0)</f>
        <v>#N/A</v>
      </c>
      <c r="M1892">
        <f>VLOOKUP(A1892,'Hospitalisation Details'!$B$2:$L$2347,6,0)</f>
        <v>4058.71</v>
      </c>
      <c r="N1892" t="str">
        <f>VLOOKUP(A1892,'Hospitalisation Details'!$B$2:$L$2347,7,0)</f>
        <v>tier - 3</v>
      </c>
      <c r="O1892" t="str">
        <f>VLOOKUP(A1892,'Hospitalisation Details'!$B$2:$L$2347,8,0)</f>
        <v>tier - 3</v>
      </c>
      <c r="P1892" t="str">
        <f>VLOOKUP(A1892,'Hospitalisation Details'!$B$2:$L$2347,9,0)</f>
        <v>R1012</v>
      </c>
      <c r="Q1892">
        <f>VLOOKUP(A1892,'Hospitalisation Details'!$B$2:$L$2347,11,0)</f>
        <v>27</v>
      </c>
    </row>
    <row r="1893" spans="1:17" ht="15.6" x14ac:dyDescent="0.3">
      <c r="A1893" s="1" t="s">
        <v>476</v>
      </c>
      <c r="B1893" t="str">
        <f>VLOOKUP(A1893,'Customer Names'!$A$2:$E$2336,5,)</f>
        <v xml:space="preserve">  Eduardo</v>
      </c>
      <c r="C1893">
        <f>VLOOKUP(A1893,'Medical Examinations'!$B$2:$K$2337,2,)</f>
        <v>37.29</v>
      </c>
      <c r="D1893">
        <f>VLOOKUP(A1893,'Medical Examinations'!$B$2:$K$2337,3,0)</f>
        <v>4.6399999999999997</v>
      </c>
      <c r="E1893" t="str">
        <f>VLOOKUP(A1893,'Medical Examinations'!$B$2:$K$2336,4,0)</f>
        <v>No</v>
      </c>
      <c r="F1893" t="str">
        <f>VLOOKUP(A1893,'Medical Examinations'!$B$2:$K$2337,5,0)</f>
        <v>No</v>
      </c>
      <c r="G1893" t="str">
        <f>VLOOKUP(A1893,'Medical Examinations'!$B$2:$K$2337,6,0)</f>
        <v>Yes</v>
      </c>
      <c r="H1893">
        <f>VLOOKUP(A1893,'Medical Examinations'!$B$2:$K$2337,7,0)</f>
        <v>1</v>
      </c>
      <c r="I1893" t="str">
        <f>VLOOKUP(A1893,'Medical Examinations'!$B$2:$K$2337,8,0)</f>
        <v>No</v>
      </c>
      <c r="J1893" t="str">
        <f>VLOOKUP(A1893,'Medical Examinations'!$B$2:$K$2337,9,0)</f>
        <v>Obesity</v>
      </c>
      <c r="K1893" t="str">
        <f>VLOOKUP(A1893,'Medical Examinations'!$B$2:$K$2337,10,0)</f>
        <v>Normal</v>
      </c>
      <c r="L1893" s="14" t="e">
        <f>VLOOKUP(A1893,'Hospitalisation Details'!B1893:L4238,10,0)</f>
        <v>#N/A</v>
      </c>
      <c r="M1893">
        <f>VLOOKUP(A1893,'Hospitalisation Details'!$B$2:$L$2347,6,0)</f>
        <v>4058.12</v>
      </c>
      <c r="N1893" t="str">
        <f>VLOOKUP(A1893,'Hospitalisation Details'!$B$2:$L$2347,7,0)</f>
        <v>tier - 2</v>
      </c>
      <c r="O1893" t="str">
        <f>VLOOKUP(A1893,'Hospitalisation Details'!$B$2:$L$2347,8,0)</f>
        <v>tier - 1</v>
      </c>
      <c r="P1893" t="str">
        <f>VLOOKUP(A1893,'Hospitalisation Details'!$B$2:$L$2347,9,0)</f>
        <v>R1013</v>
      </c>
      <c r="Q1893">
        <f>VLOOKUP(A1893,'Hospitalisation Details'!$B$2:$L$2347,11,0)</f>
        <v>29</v>
      </c>
    </row>
    <row r="1894" spans="1:17" ht="15.6" x14ac:dyDescent="0.3">
      <c r="A1894" s="1" t="s">
        <v>475</v>
      </c>
      <c r="B1894" t="str">
        <f>VLOOKUP(A1894,'Customer Names'!$A$2:$E$2336,5,)</f>
        <v xml:space="preserve">  Laura M</v>
      </c>
      <c r="C1894">
        <f>VLOOKUP(A1894,'Medical Examinations'!$B$2:$K$2337,2,)</f>
        <v>20.23</v>
      </c>
      <c r="D1894">
        <f>VLOOKUP(A1894,'Medical Examinations'!$B$2:$K$2337,3,0)</f>
        <v>6.16</v>
      </c>
      <c r="E1894" t="str">
        <f>VLOOKUP(A1894,'Medical Examinations'!$B$2:$K$2336,4,0)</f>
        <v>Yes</v>
      </c>
      <c r="F1894" t="str">
        <f>VLOOKUP(A1894,'Medical Examinations'!$B$2:$K$2337,5,0)</f>
        <v>No</v>
      </c>
      <c r="G1894" t="str">
        <f>VLOOKUP(A1894,'Medical Examinations'!$B$2:$K$2337,6,0)</f>
        <v>No</v>
      </c>
      <c r="H1894">
        <f>VLOOKUP(A1894,'Medical Examinations'!$B$2:$K$2337,7,0)</f>
        <v>1</v>
      </c>
      <c r="I1894" t="str">
        <f>VLOOKUP(A1894,'Medical Examinations'!$B$2:$K$2337,8,0)</f>
        <v>No</v>
      </c>
      <c r="J1894" t="str">
        <f>VLOOKUP(A1894,'Medical Examinations'!$B$2:$K$2337,9,0)</f>
        <v>Normal Weight</v>
      </c>
      <c r="K1894" t="str">
        <f>VLOOKUP(A1894,'Medical Examinations'!$B$2:$K$2337,10,0)</f>
        <v>Prediabetes</v>
      </c>
      <c r="L1894" s="14" t="e">
        <f>VLOOKUP(A1894,'Hospitalisation Details'!B1894:L4239,10,0)</f>
        <v>#N/A</v>
      </c>
      <c r="M1894">
        <f>VLOOKUP(A1894,'Hospitalisation Details'!$B$2:$L$2347,6,0)</f>
        <v>4047.94</v>
      </c>
      <c r="N1894" t="str">
        <f>VLOOKUP(A1894,'Hospitalisation Details'!$B$2:$L$2347,7,0)</f>
        <v>tier - 2</v>
      </c>
      <c r="O1894" t="str">
        <f>VLOOKUP(A1894,'Hospitalisation Details'!$B$2:$L$2347,8,0)</f>
        <v>tier - 1</v>
      </c>
      <c r="P1894" t="str">
        <f>VLOOKUP(A1894,'Hospitalisation Details'!$B$2:$L$2347,9,0)</f>
        <v>R1013</v>
      </c>
      <c r="Q1894">
        <f>VLOOKUP(A1894,'Hospitalisation Details'!$B$2:$L$2347,11,0)</f>
        <v>34</v>
      </c>
    </row>
    <row r="1895" spans="1:17" ht="15.6" x14ac:dyDescent="0.3">
      <c r="A1895" s="1" t="s">
        <v>474</v>
      </c>
      <c r="B1895" t="str">
        <f>VLOOKUP(A1895,'Customer Names'!$A$2:$E$2336,5,)</f>
        <v xml:space="preserve">  Charlie</v>
      </c>
      <c r="C1895">
        <f>VLOOKUP(A1895,'Medical Examinations'!$B$2:$K$2337,2,)</f>
        <v>28.975000000000001</v>
      </c>
      <c r="D1895">
        <f>VLOOKUP(A1895,'Medical Examinations'!$B$2:$K$2337,3,0)</f>
        <v>4.12</v>
      </c>
      <c r="E1895" t="str">
        <f>VLOOKUP(A1895,'Medical Examinations'!$B$2:$K$2336,4,0)</f>
        <v>No</v>
      </c>
      <c r="F1895" t="str">
        <f>VLOOKUP(A1895,'Medical Examinations'!$B$2:$K$2337,5,0)</f>
        <v>No</v>
      </c>
      <c r="G1895" t="str">
        <f>VLOOKUP(A1895,'Medical Examinations'!$B$2:$K$2337,6,0)</f>
        <v>Yes</v>
      </c>
      <c r="H1895">
        <f>VLOOKUP(A1895,'Medical Examinations'!$B$2:$K$2337,7,0)</f>
        <v>1</v>
      </c>
      <c r="I1895" t="str">
        <f>VLOOKUP(A1895,'Medical Examinations'!$B$2:$K$2337,8,0)</f>
        <v>No</v>
      </c>
      <c r="J1895" t="str">
        <f>VLOOKUP(A1895,'Medical Examinations'!$B$2:$K$2337,9,0)</f>
        <v>Overweight</v>
      </c>
      <c r="K1895" t="str">
        <f>VLOOKUP(A1895,'Medical Examinations'!$B$2:$K$2337,10,0)</f>
        <v>Normal</v>
      </c>
      <c r="L1895" s="14" t="e">
        <f>VLOOKUP(A1895,'Hospitalisation Details'!B1895:L4240,10,0)</f>
        <v>#N/A</v>
      </c>
      <c r="M1895">
        <f>VLOOKUP(A1895,'Hospitalisation Details'!$B$2:$L$2347,6,0)</f>
        <v>4040.56</v>
      </c>
      <c r="N1895" t="str">
        <f>VLOOKUP(A1895,'Hospitalisation Details'!$B$2:$L$2347,7,0)</f>
        <v>tier - 3</v>
      </c>
      <c r="O1895" t="str">
        <f>VLOOKUP(A1895,'Hospitalisation Details'!$B$2:$L$2347,8,0)</f>
        <v>tier - 3</v>
      </c>
      <c r="P1895" t="str">
        <f>VLOOKUP(A1895,'Hospitalisation Details'!$B$2:$L$2347,9,0)</f>
        <v>R1015</v>
      </c>
      <c r="Q1895">
        <f>VLOOKUP(A1895,'Hospitalisation Details'!$B$2:$L$2347,11,0)</f>
        <v>29</v>
      </c>
    </row>
    <row r="1896" spans="1:17" ht="15.6" x14ac:dyDescent="0.3">
      <c r="A1896" s="1" t="s">
        <v>473</v>
      </c>
      <c r="B1896" t="str">
        <f>VLOOKUP(A1896,'Customer Names'!$A$2:$E$2336,5,)</f>
        <v xml:space="preserve">  Melissa D</v>
      </c>
      <c r="C1896">
        <f>VLOOKUP(A1896,'Medical Examinations'!$B$2:$K$2337,2,)</f>
        <v>16.420000000000002</v>
      </c>
      <c r="D1896">
        <f>VLOOKUP(A1896,'Medical Examinations'!$B$2:$K$2337,3,0)</f>
        <v>5.77</v>
      </c>
      <c r="E1896" t="str">
        <f>VLOOKUP(A1896,'Medical Examinations'!$B$2:$K$2336,4,0)</f>
        <v>Yes</v>
      </c>
      <c r="F1896" t="str">
        <f>VLOOKUP(A1896,'Medical Examinations'!$B$2:$K$2337,5,0)</f>
        <v>No</v>
      </c>
      <c r="G1896" t="str">
        <f>VLOOKUP(A1896,'Medical Examinations'!$B$2:$K$2337,6,0)</f>
        <v>Yes</v>
      </c>
      <c r="H1896">
        <f>VLOOKUP(A1896,'Medical Examinations'!$B$2:$K$2337,7,0)</f>
        <v>1</v>
      </c>
      <c r="I1896" t="str">
        <f>VLOOKUP(A1896,'Medical Examinations'!$B$2:$K$2337,8,0)</f>
        <v>No</v>
      </c>
      <c r="J1896" t="str">
        <f>VLOOKUP(A1896,'Medical Examinations'!$B$2:$K$2337,9,0)</f>
        <v>Underweight</v>
      </c>
      <c r="K1896" t="str">
        <f>VLOOKUP(A1896,'Medical Examinations'!$B$2:$K$2337,10,0)</f>
        <v>Prediabetes</v>
      </c>
      <c r="L1896" s="14" t="e">
        <f>VLOOKUP(A1896,'Hospitalisation Details'!B1896:L4241,10,0)</f>
        <v>#N/A</v>
      </c>
      <c r="M1896">
        <f>VLOOKUP(A1896,'Hospitalisation Details'!$B$2:$L$2347,6,0)</f>
        <v>4039.9</v>
      </c>
      <c r="N1896" t="str">
        <f>VLOOKUP(A1896,'Hospitalisation Details'!$B$2:$L$2347,7,0)</f>
        <v>tier - 2</v>
      </c>
      <c r="O1896" t="str">
        <f>VLOOKUP(A1896,'Hospitalisation Details'!$B$2:$L$2347,8,0)</f>
        <v>tier - 1</v>
      </c>
      <c r="P1896" t="str">
        <f>VLOOKUP(A1896,'Hospitalisation Details'!$B$2:$L$2347,9,0)</f>
        <v>R1013</v>
      </c>
      <c r="Q1896">
        <f>VLOOKUP(A1896,'Hospitalisation Details'!$B$2:$L$2347,11,0)</f>
        <v>39</v>
      </c>
    </row>
    <row r="1897" spans="1:17" ht="15.6" x14ac:dyDescent="0.3">
      <c r="A1897" s="1" t="s">
        <v>472</v>
      </c>
      <c r="B1897" t="str">
        <f>VLOOKUP(A1897,'Customer Names'!$A$2:$E$2336,5,)</f>
        <v xml:space="preserve">  Dan C</v>
      </c>
      <c r="C1897">
        <f>VLOOKUP(A1897,'Medical Examinations'!$B$2:$K$2337,2,)</f>
        <v>17.559999999999999</v>
      </c>
      <c r="D1897">
        <f>VLOOKUP(A1897,'Medical Examinations'!$B$2:$K$2337,3,0)</f>
        <v>6.2</v>
      </c>
      <c r="E1897" t="str">
        <f>VLOOKUP(A1897,'Medical Examinations'!$B$2:$K$2336,4,0)</f>
        <v>No</v>
      </c>
      <c r="F1897" t="str">
        <f>VLOOKUP(A1897,'Medical Examinations'!$B$2:$K$2337,5,0)</f>
        <v>No</v>
      </c>
      <c r="G1897" t="str">
        <f>VLOOKUP(A1897,'Medical Examinations'!$B$2:$K$2337,6,0)</f>
        <v>No</v>
      </c>
      <c r="H1897">
        <f>VLOOKUP(A1897,'Medical Examinations'!$B$2:$K$2337,7,0)</f>
        <v>1</v>
      </c>
      <c r="I1897" t="str">
        <f>VLOOKUP(A1897,'Medical Examinations'!$B$2:$K$2337,8,0)</f>
        <v>No</v>
      </c>
      <c r="J1897" t="str">
        <f>VLOOKUP(A1897,'Medical Examinations'!$B$2:$K$2337,9,0)</f>
        <v>Underweight</v>
      </c>
      <c r="K1897" t="str">
        <f>VLOOKUP(A1897,'Medical Examinations'!$B$2:$K$2337,10,0)</f>
        <v>Prediabetes</v>
      </c>
      <c r="L1897" s="14" t="e">
        <f>VLOOKUP(A1897,'Hospitalisation Details'!B1897:L4242,10,0)</f>
        <v>#N/A</v>
      </c>
      <c r="M1897">
        <f>VLOOKUP(A1897,'Hospitalisation Details'!$B$2:$L$2347,6,0)</f>
        <v>4038.41</v>
      </c>
      <c r="N1897" t="str">
        <f>VLOOKUP(A1897,'Hospitalisation Details'!$B$2:$L$2347,7,0)</f>
        <v>tier - 2</v>
      </c>
      <c r="O1897" t="str">
        <f>VLOOKUP(A1897,'Hospitalisation Details'!$B$2:$L$2347,8,0)</f>
        <v>tier - 1</v>
      </c>
      <c r="P1897" t="str">
        <f>VLOOKUP(A1897,'Hospitalisation Details'!$B$2:$L$2347,9,0)</f>
        <v>R1013</v>
      </c>
      <c r="Q1897">
        <f>VLOOKUP(A1897,'Hospitalisation Details'!$B$2:$L$2347,11,0)</f>
        <v>38</v>
      </c>
    </row>
    <row r="1898" spans="1:17" ht="15.6" x14ac:dyDescent="0.3">
      <c r="A1898" s="1" t="s">
        <v>471</v>
      </c>
      <c r="B1898" t="str">
        <f>VLOOKUP(A1898,'Customer Names'!$A$2:$E$2336,5,)</f>
        <v xml:space="preserve">  Matthew</v>
      </c>
      <c r="C1898">
        <f>VLOOKUP(A1898,'Medical Examinations'!$B$2:$K$2337,2,)</f>
        <v>24.13</v>
      </c>
      <c r="D1898">
        <f>VLOOKUP(A1898,'Medical Examinations'!$B$2:$K$2337,3,0)</f>
        <v>4.3899999999999997</v>
      </c>
      <c r="E1898" t="str">
        <f>VLOOKUP(A1898,'Medical Examinations'!$B$2:$K$2336,4,0)</f>
        <v>No</v>
      </c>
      <c r="F1898" t="str">
        <f>VLOOKUP(A1898,'Medical Examinations'!$B$2:$K$2337,5,0)</f>
        <v>No</v>
      </c>
      <c r="G1898" t="str">
        <f>VLOOKUP(A1898,'Medical Examinations'!$B$2:$K$2337,6,0)</f>
        <v>No</v>
      </c>
      <c r="H1898">
        <f>VLOOKUP(A1898,'Medical Examinations'!$B$2:$K$2337,7,0)</f>
        <v>1</v>
      </c>
      <c r="I1898" t="str">
        <f>VLOOKUP(A1898,'Medical Examinations'!$B$2:$K$2337,8,0)</f>
        <v>No</v>
      </c>
      <c r="J1898" t="str">
        <f>VLOOKUP(A1898,'Medical Examinations'!$B$2:$K$2337,9,0)</f>
        <v>Normal Weight</v>
      </c>
      <c r="K1898" t="str">
        <f>VLOOKUP(A1898,'Medical Examinations'!$B$2:$K$2337,10,0)</f>
        <v>Normal</v>
      </c>
      <c r="L1898" s="14" t="e">
        <f>VLOOKUP(A1898,'Hospitalisation Details'!B1898:L4243,10,0)</f>
        <v>#N/A</v>
      </c>
      <c r="M1898">
        <f>VLOOKUP(A1898,'Hospitalisation Details'!$B$2:$L$2347,6,0)</f>
        <v>4032.24</v>
      </c>
      <c r="N1898" t="str">
        <f>VLOOKUP(A1898,'Hospitalisation Details'!$B$2:$L$2347,7,0)</f>
        <v>tier - 3</v>
      </c>
      <c r="O1898" t="str">
        <f>VLOOKUP(A1898,'Hospitalisation Details'!$B$2:$L$2347,8,0)</f>
        <v>tier - 3</v>
      </c>
      <c r="P1898" t="str">
        <f>VLOOKUP(A1898,'Hospitalisation Details'!$B$2:$L$2347,9,0)</f>
        <v>R1012</v>
      </c>
      <c r="Q1898">
        <f>VLOOKUP(A1898,'Hospitalisation Details'!$B$2:$L$2347,11,0)</f>
        <v>30</v>
      </c>
    </row>
    <row r="1899" spans="1:17" ht="15.6" x14ac:dyDescent="0.3">
      <c r="A1899" s="1" t="s">
        <v>470</v>
      </c>
      <c r="B1899" t="str">
        <f>VLOOKUP(A1899,'Customer Names'!$A$2:$E$2336,5,)</f>
        <v xml:space="preserve">  Wesley C</v>
      </c>
      <c r="C1899">
        <f>VLOOKUP(A1899,'Medical Examinations'!$B$2:$K$2337,2,)</f>
        <v>19.95</v>
      </c>
      <c r="D1899">
        <f>VLOOKUP(A1899,'Medical Examinations'!$B$2:$K$2337,3,0)</f>
        <v>5.13</v>
      </c>
      <c r="E1899" t="str">
        <f>VLOOKUP(A1899,'Medical Examinations'!$B$2:$K$2336,4,0)</f>
        <v>No</v>
      </c>
      <c r="F1899" t="str">
        <f>VLOOKUP(A1899,'Medical Examinations'!$B$2:$K$2337,5,0)</f>
        <v>yes</v>
      </c>
      <c r="G1899" t="str">
        <f>VLOOKUP(A1899,'Medical Examinations'!$B$2:$K$2337,6,0)</f>
        <v>No</v>
      </c>
      <c r="H1899">
        <f>VLOOKUP(A1899,'Medical Examinations'!$B$2:$K$2337,7,0)</f>
        <v>2</v>
      </c>
      <c r="I1899" t="str">
        <f>VLOOKUP(A1899,'Medical Examinations'!$B$2:$K$2337,8,0)</f>
        <v>No</v>
      </c>
      <c r="J1899" t="str">
        <f>VLOOKUP(A1899,'Medical Examinations'!$B$2:$K$2337,9,0)</f>
        <v>Normal Weight</v>
      </c>
      <c r="K1899" t="str">
        <f>VLOOKUP(A1899,'Medical Examinations'!$B$2:$K$2337,10,0)</f>
        <v>Normal</v>
      </c>
      <c r="L1899" s="14" t="e">
        <f>VLOOKUP(A1899,'Hospitalisation Details'!B1899:L4244,10,0)</f>
        <v>#N/A</v>
      </c>
      <c r="M1899">
        <f>VLOOKUP(A1899,'Hospitalisation Details'!$B$2:$L$2347,6,0)</f>
        <v>4005.42</v>
      </c>
      <c r="N1899" t="str">
        <f>VLOOKUP(A1899,'Hospitalisation Details'!$B$2:$L$2347,7,0)</f>
        <v>tier - 2</v>
      </c>
      <c r="O1899" t="str">
        <f>VLOOKUP(A1899,'Hospitalisation Details'!$B$2:$L$2347,8,0)</f>
        <v>tier - 1</v>
      </c>
      <c r="P1899" t="str">
        <f>VLOOKUP(A1899,'Hospitalisation Details'!$B$2:$L$2347,9,0)</f>
        <v>R1015</v>
      </c>
      <c r="Q1899">
        <f>VLOOKUP(A1899,'Hospitalisation Details'!$B$2:$L$2347,11,0)</f>
        <v>22</v>
      </c>
    </row>
    <row r="1900" spans="1:17" ht="15.6" x14ac:dyDescent="0.3">
      <c r="A1900" s="1" t="s">
        <v>469</v>
      </c>
      <c r="B1900" t="str">
        <f>VLOOKUP(A1900,'Customer Names'!$A$2:$E$2336,5,)</f>
        <v xml:space="preserve">  Christopher</v>
      </c>
      <c r="C1900">
        <f>VLOOKUP(A1900,'Medical Examinations'!$B$2:$K$2337,2,)</f>
        <v>21.24</v>
      </c>
      <c r="D1900">
        <f>VLOOKUP(A1900,'Medical Examinations'!$B$2:$K$2337,3,0)</f>
        <v>4.49</v>
      </c>
      <c r="E1900" t="str">
        <f>VLOOKUP(A1900,'Medical Examinations'!$B$2:$K$2336,4,0)</f>
        <v>No</v>
      </c>
      <c r="F1900" t="str">
        <f>VLOOKUP(A1900,'Medical Examinations'!$B$2:$K$2337,5,0)</f>
        <v>No</v>
      </c>
      <c r="G1900" t="str">
        <f>VLOOKUP(A1900,'Medical Examinations'!$B$2:$K$2337,6,0)</f>
        <v>No</v>
      </c>
      <c r="H1900">
        <f>VLOOKUP(A1900,'Medical Examinations'!$B$2:$K$2337,7,0)</f>
        <v>0</v>
      </c>
      <c r="I1900" t="str">
        <f>VLOOKUP(A1900,'Medical Examinations'!$B$2:$K$2337,8,0)</f>
        <v>No</v>
      </c>
      <c r="J1900" t="str">
        <f>VLOOKUP(A1900,'Medical Examinations'!$B$2:$K$2337,9,0)</f>
        <v>Normal Weight</v>
      </c>
      <c r="K1900" t="str">
        <f>VLOOKUP(A1900,'Medical Examinations'!$B$2:$K$2337,10,0)</f>
        <v>Normal</v>
      </c>
      <c r="L1900" s="14" t="e">
        <f>VLOOKUP(A1900,'Hospitalisation Details'!B1900:L4245,10,0)</f>
        <v>#N/A</v>
      </c>
      <c r="M1900">
        <f>VLOOKUP(A1900,'Hospitalisation Details'!$B$2:$L$2347,6,0)</f>
        <v>4002.36</v>
      </c>
      <c r="N1900" t="str">
        <f>VLOOKUP(A1900,'Hospitalisation Details'!$B$2:$L$2347,7,0)</f>
        <v>tier - 2</v>
      </c>
      <c r="O1900" t="str">
        <f>VLOOKUP(A1900,'Hospitalisation Details'!$B$2:$L$2347,8,0)</f>
        <v>tier - 1</v>
      </c>
      <c r="P1900" t="str">
        <f>VLOOKUP(A1900,'Hospitalisation Details'!$B$2:$L$2347,9,0)</f>
        <v>R1013</v>
      </c>
      <c r="Q1900">
        <f>VLOOKUP(A1900,'Hospitalisation Details'!$B$2:$L$2347,11,0)</f>
        <v>33</v>
      </c>
    </row>
    <row r="1901" spans="1:17" ht="15.6" x14ac:dyDescent="0.3">
      <c r="A1901" s="1" t="s">
        <v>468</v>
      </c>
      <c r="B1901" t="str">
        <f>VLOOKUP(A1901,'Customer Names'!$A$2:$E$2336,5,)</f>
        <v xml:space="preserve">  Jessica</v>
      </c>
      <c r="C1901">
        <f>VLOOKUP(A1901,'Medical Examinations'!$B$2:$K$2337,2,)</f>
        <v>44.22</v>
      </c>
      <c r="D1901">
        <f>VLOOKUP(A1901,'Medical Examinations'!$B$2:$K$2337,3,0)</f>
        <v>6.35</v>
      </c>
      <c r="E1901" t="str">
        <f>VLOOKUP(A1901,'Medical Examinations'!$B$2:$K$2336,4,0)</f>
        <v>No</v>
      </c>
      <c r="F1901" t="str">
        <f>VLOOKUP(A1901,'Medical Examinations'!$B$2:$K$2337,5,0)</f>
        <v>No</v>
      </c>
      <c r="G1901" t="str">
        <f>VLOOKUP(A1901,'Medical Examinations'!$B$2:$K$2337,6,0)</f>
        <v>No</v>
      </c>
      <c r="H1901">
        <f>VLOOKUP(A1901,'Medical Examinations'!$B$2:$K$2337,7,0)</f>
        <v>0</v>
      </c>
      <c r="I1901" t="str">
        <f>VLOOKUP(A1901,'Medical Examinations'!$B$2:$K$2337,8,0)</f>
        <v>No</v>
      </c>
      <c r="J1901" t="str">
        <f>VLOOKUP(A1901,'Medical Examinations'!$B$2:$K$2337,9,0)</f>
        <v>Obesity</v>
      </c>
      <c r="K1901" t="str">
        <f>VLOOKUP(A1901,'Medical Examinations'!$B$2:$K$2337,10,0)</f>
        <v>Prediabetes</v>
      </c>
      <c r="L1901" s="14" t="e">
        <f>VLOOKUP(A1901,'Hospitalisation Details'!B1901:L4246,10,0)</f>
        <v>#N/A</v>
      </c>
      <c r="M1901">
        <f>VLOOKUP(A1901,'Hospitalisation Details'!$B$2:$L$2347,6,0)</f>
        <v>3994.18</v>
      </c>
      <c r="N1901" t="str">
        <f>VLOOKUP(A1901,'Hospitalisation Details'!$B$2:$L$2347,7,0)</f>
        <v>tier - 2</v>
      </c>
      <c r="O1901" t="str">
        <f>VLOOKUP(A1901,'Hospitalisation Details'!$B$2:$L$2347,8,0)</f>
        <v>tier - 2</v>
      </c>
      <c r="P1901" t="str">
        <f>VLOOKUP(A1901,'Hospitalisation Details'!$B$2:$L$2347,9,0)</f>
        <v>R1013</v>
      </c>
      <c r="Q1901">
        <f>VLOOKUP(A1901,'Hospitalisation Details'!$B$2:$L$2347,11,0)</f>
        <v>32</v>
      </c>
    </row>
    <row r="1902" spans="1:17" ht="15.6" x14ac:dyDescent="0.3">
      <c r="A1902" s="1" t="s">
        <v>467</v>
      </c>
      <c r="B1902" t="str">
        <f>VLOOKUP(A1902,'Customer Names'!$A$2:$E$2336,5,)</f>
        <v xml:space="preserve">  Christin</v>
      </c>
      <c r="C1902">
        <f>VLOOKUP(A1902,'Medical Examinations'!$B$2:$K$2337,2,)</f>
        <v>41.1</v>
      </c>
      <c r="D1902">
        <f>VLOOKUP(A1902,'Medical Examinations'!$B$2:$K$2337,3,0)</f>
        <v>5.79</v>
      </c>
      <c r="E1902" t="str">
        <f>VLOOKUP(A1902,'Medical Examinations'!$B$2:$K$2336,4,0)</f>
        <v>No</v>
      </c>
      <c r="F1902" t="str">
        <f>VLOOKUP(A1902,'Medical Examinations'!$B$2:$K$2337,5,0)</f>
        <v>No</v>
      </c>
      <c r="G1902" t="str">
        <f>VLOOKUP(A1902,'Medical Examinations'!$B$2:$K$2337,6,0)</f>
        <v>No</v>
      </c>
      <c r="H1902">
        <f>VLOOKUP(A1902,'Medical Examinations'!$B$2:$K$2337,7,0)</f>
        <v>0</v>
      </c>
      <c r="I1902" t="str">
        <f>VLOOKUP(A1902,'Medical Examinations'!$B$2:$K$2337,8,0)</f>
        <v>No</v>
      </c>
      <c r="J1902" t="str">
        <f>VLOOKUP(A1902,'Medical Examinations'!$B$2:$K$2337,9,0)</f>
        <v>Obesity</v>
      </c>
      <c r="K1902" t="str">
        <f>VLOOKUP(A1902,'Medical Examinations'!$B$2:$K$2337,10,0)</f>
        <v>Prediabetes</v>
      </c>
      <c r="L1902" s="14" t="e">
        <f>VLOOKUP(A1902,'Hospitalisation Details'!B1902:L4247,10,0)</f>
        <v>#N/A</v>
      </c>
      <c r="M1902">
        <f>VLOOKUP(A1902,'Hospitalisation Details'!$B$2:$L$2347,6,0)</f>
        <v>3989.84</v>
      </c>
      <c r="N1902" t="str">
        <f>VLOOKUP(A1902,'Hospitalisation Details'!$B$2:$L$2347,7,0)</f>
        <v>tier - 2</v>
      </c>
      <c r="O1902" t="str">
        <f>VLOOKUP(A1902,'Hospitalisation Details'!$B$2:$L$2347,8,0)</f>
        <v>tier - 2</v>
      </c>
      <c r="P1902" t="str">
        <f>VLOOKUP(A1902,'Hospitalisation Details'!$B$2:$L$2347,9,0)</f>
        <v>R1011</v>
      </c>
      <c r="Q1902">
        <f>VLOOKUP(A1902,'Hospitalisation Details'!$B$2:$L$2347,11,0)</f>
        <v>32</v>
      </c>
    </row>
    <row r="1903" spans="1:17" ht="15.6" x14ac:dyDescent="0.3">
      <c r="A1903" s="1" t="s">
        <v>466</v>
      </c>
      <c r="B1903" t="str">
        <f>VLOOKUP(A1903,'Customer Names'!$A$2:$E$2336,5,)</f>
        <v xml:space="preserve">  Sara</v>
      </c>
      <c r="C1903">
        <f>VLOOKUP(A1903,'Medical Examinations'!$B$2:$K$2337,2,)</f>
        <v>34.200000000000003</v>
      </c>
      <c r="D1903">
        <f>VLOOKUP(A1903,'Medical Examinations'!$B$2:$K$2337,3,0)</f>
        <v>4.78</v>
      </c>
      <c r="E1903" t="str">
        <f>VLOOKUP(A1903,'Medical Examinations'!$B$2:$K$2336,4,0)</f>
        <v>Yes</v>
      </c>
      <c r="F1903" t="str">
        <f>VLOOKUP(A1903,'Medical Examinations'!$B$2:$K$2337,5,0)</f>
        <v>No</v>
      </c>
      <c r="G1903" t="str">
        <f>VLOOKUP(A1903,'Medical Examinations'!$B$2:$K$2337,6,0)</f>
        <v>No</v>
      </c>
      <c r="H1903">
        <f>VLOOKUP(A1903,'Medical Examinations'!$B$2:$K$2337,7,0)</f>
        <v>0</v>
      </c>
      <c r="I1903" t="str">
        <f>VLOOKUP(A1903,'Medical Examinations'!$B$2:$K$2337,8,0)</f>
        <v>No</v>
      </c>
      <c r="J1903" t="str">
        <f>VLOOKUP(A1903,'Medical Examinations'!$B$2:$K$2337,9,0)</f>
        <v>Obesity</v>
      </c>
      <c r="K1903" t="str">
        <f>VLOOKUP(A1903,'Medical Examinations'!$B$2:$K$2337,10,0)</f>
        <v>Normal</v>
      </c>
      <c r="L1903" s="14" t="e">
        <f>VLOOKUP(A1903,'Hospitalisation Details'!B1903:L4248,10,0)</f>
        <v>#N/A</v>
      </c>
      <c r="M1903">
        <f>VLOOKUP(A1903,'Hospitalisation Details'!$B$2:$L$2347,6,0)</f>
        <v>3987.93</v>
      </c>
      <c r="N1903" t="str">
        <f>VLOOKUP(A1903,'Hospitalisation Details'!$B$2:$L$2347,7,0)</f>
        <v>tier - 2</v>
      </c>
      <c r="O1903" t="str">
        <f>VLOOKUP(A1903,'Hospitalisation Details'!$B$2:$L$2347,8,0)</f>
        <v>tier - 2</v>
      </c>
      <c r="P1903" t="str">
        <f>VLOOKUP(A1903,'Hospitalisation Details'!$B$2:$L$2347,9,0)</f>
        <v>R1011</v>
      </c>
      <c r="Q1903">
        <f>VLOOKUP(A1903,'Hospitalisation Details'!$B$2:$L$2347,11,0)</f>
        <v>26</v>
      </c>
    </row>
    <row r="1904" spans="1:17" ht="15.6" x14ac:dyDescent="0.3">
      <c r="A1904" s="1" t="s">
        <v>465</v>
      </c>
      <c r="B1904" t="str">
        <f>VLOOKUP(A1904,'Customer Names'!$A$2:$E$2336,5,)</f>
        <v xml:space="preserve">  Elizabeth</v>
      </c>
      <c r="C1904">
        <f>VLOOKUP(A1904,'Medical Examinations'!$B$2:$K$2337,2,)</f>
        <v>29.92</v>
      </c>
      <c r="D1904">
        <f>VLOOKUP(A1904,'Medical Examinations'!$B$2:$K$2337,3,0)</f>
        <v>6.02</v>
      </c>
      <c r="E1904" t="str">
        <f>VLOOKUP(A1904,'Medical Examinations'!$B$2:$K$2336,4,0)</f>
        <v>Yes</v>
      </c>
      <c r="F1904" t="str">
        <f>VLOOKUP(A1904,'Medical Examinations'!$B$2:$K$2337,5,0)</f>
        <v>No</v>
      </c>
      <c r="G1904" t="str">
        <f>VLOOKUP(A1904,'Medical Examinations'!$B$2:$K$2337,6,0)</f>
        <v>No</v>
      </c>
      <c r="H1904">
        <f>VLOOKUP(A1904,'Medical Examinations'!$B$2:$K$2337,7,0)</f>
        <v>0</v>
      </c>
      <c r="I1904" t="str">
        <f>VLOOKUP(A1904,'Medical Examinations'!$B$2:$K$2337,8,0)</f>
        <v>No</v>
      </c>
      <c r="J1904" t="str">
        <f>VLOOKUP(A1904,'Medical Examinations'!$B$2:$K$2337,9,0)</f>
        <v>Overweight</v>
      </c>
      <c r="K1904" t="str">
        <f>VLOOKUP(A1904,'Medical Examinations'!$B$2:$K$2337,10,0)</f>
        <v>Prediabetes</v>
      </c>
      <c r="L1904" s="14" t="e">
        <f>VLOOKUP(A1904,'Hospitalisation Details'!B1904:L4249,10,0)</f>
        <v>#N/A</v>
      </c>
      <c r="M1904">
        <f>VLOOKUP(A1904,'Hospitalisation Details'!$B$2:$L$2347,6,0)</f>
        <v>3981.98</v>
      </c>
      <c r="N1904" t="str">
        <f>VLOOKUP(A1904,'Hospitalisation Details'!$B$2:$L$2347,7,0)</f>
        <v>tier - 2</v>
      </c>
      <c r="O1904" t="str">
        <f>VLOOKUP(A1904,'Hospitalisation Details'!$B$2:$L$2347,8,0)</f>
        <v>tier - 2</v>
      </c>
      <c r="P1904" t="str">
        <f>VLOOKUP(A1904,'Hospitalisation Details'!$B$2:$L$2347,9,0)</f>
        <v>R1013</v>
      </c>
      <c r="Q1904">
        <f>VLOOKUP(A1904,'Hospitalisation Details'!$B$2:$L$2347,11,0)</f>
        <v>26</v>
      </c>
    </row>
    <row r="1905" spans="1:17" ht="15.6" x14ac:dyDescent="0.3">
      <c r="A1905" s="1" t="s">
        <v>464</v>
      </c>
      <c r="B1905" t="str">
        <f>VLOOKUP(A1905,'Customer Names'!$A$2:$E$2336,5,)</f>
        <v xml:space="preserve">  Margaret P</v>
      </c>
      <c r="C1905">
        <f>VLOOKUP(A1905,'Medical Examinations'!$B$2:$K$2337,2,)</f>
        <v>28.93</v>
      </c>
      <c r="D1905">
        <f>VLOOKUP(A1905,'Medical Examinations'!$B$2:$K$2337,3,0)</f>
        <v>4.4400000000000004</v>
      </c>
      <c r="E1905" t="str">
        <f>VLOOKUP(A1905,'Medical Examinations'!$B$2:$K$2336,4,0)</f>
        <v>No</v>
      </c>
      <c r="F1905" t="str">
        <f>VLOOKUP(A1905,'Medical Examinations'!$B$2:$K$2337,5,0)</f>
        <v>No</v>
      </c>
      <c r="G1905" t="str">
        <f>VLOOKUP(A1905,'Medical Examinations'!$B$2:$K$2337,6,0)</f>
        <v>No</v>
      </c>
      <c r="H1905">
        <f>VLOOKUP(A1905,'Medical Examinations'!$B$2:$K$2337,7,0)</f>
        <v>0</v>
      </c>
      <c r="I1905" t="str">
        <f>VLOOKUP(A1905,'Medical Examinations'!$B$2:$K$2337,8,0)</f>
        <v>No</v>
      </c>
      <c r="J1905" t="str">
        <f>VLOOKUP(A1905,'Medical Examinations'!$B$2:$K$2337,9,0)</f>
        <v>Overweight</v>
      </c>
      <c r="K1905" t="str">
        <f>VLOOKUP(A1905,'Medical Examinations'!$B$2:$K$2337,10,0)</f>
        <v>Normal</v>
      </c>
      <c r="L1905" s="14" t="e">
        <f>VLOOKUP(A1905,'Hospitalisation Details'!B1905:L4250,10,0)</f>
        <v>#N/A</v>
      </c>
      <c r="M1905">
        <f>VLOOKUP(A1905,'Hospitalisation Details'!$B$2:$L$2347,6,0)</f>
        <v>3972.92</v>
      </c>
      <c r="N1905" t="str">
        <f>VLOOKUP(A1905,'Hospitalisation Details'!$B$2:$L$2347,7,0)</f>
        <v>tier - 2</v>
      </c>
      <c r="O1905" t="str">
        <f>VLOOKUP(A1905,'Hospitalisation Details'!$B$2:$L$2347,8,0)</f>
        <v>tier - 3</v>
      </c>
      <c r="P1905" t="str">
        <f>VLOOKUP(A1905,'Hospitalisation Details'!$B$2:$L$2347,9,0)</f>
        <v>R1013</v>
      </c>
      <c r="Q1905">
        <f>VLOOKUP(A1905,'Hospitalisation Details'!$B$2:$L$2347,11,0)</f>
        <v>32</v>
      </c>
    </row>
    <row r="1906" spans="1:17" ht="15.6" x14ac:dyDescent="0.3">
      <c r="A1906" s="1" t="s">
        <v>463</v>
      </c>
      <c r="B1906" t="str">
        <f>VLOOKUP(A1906,'Customer Names'!$A$2:$E$2336,5,)</f>
        <v xml:space="preserve">  Tiffany K</v>
      </c>
      <c r="C1906">
        <f>VLOOKUP(A1906,'Medical Examinations'!$B$2:$K$2337,2,)</f>
        <v>31.254999999999999</v>
      </c>
      <c r="D1906">
        <f>VLOOKUP(A1906,'Medical Examinations'!$B$2:$K$2337,3,0)</f>
        <v>5.84</v>
      </c>
      <c r="E1906" t="str">
        <f>VLOOKUP(A1906,'Medical Examinations'!$B$2:$K$2336,4,0)</f>
        <v>Yes</v>
      </c>
      <c r="F1906" t="str">
        <f>VLOOKUP(A1906,'Medical Examinations'!$B$2:$K$2337,5,0)</f>
        <v>No</v>
      </c>
      <c r="G1906" t="str">
        <f>VLOOKUP(A1906,'Medical Examinations'!$B$2:$K$2337,6,0)</f>
        <v>No</v>
      </c>
      <c r="H1906">
        <f>VLOOKUP(A1906,'Medical Examinations'!$B$2:$K$2337,7,0)</f>
        <v>1</v>
      </c>
      <c r="I1906" t="str">
        <f>VLOOKUP(A1906,'Medical Examinations'!$B$2:$K$2337,8,0)</f>
        <v>No</v>
      </c>
      <c r="J1906" t="str">
        <f>VLOOKUP(A1906,'Medical Examinations'!$B$2:$K$2337,9,0)</f>
        <v>Obesity</v>
      </c>
      <c r="K1906" t="str">
        <f>VLOOKUP(A1906,'Medical Examinations'!$B$2:$K$2337,10,0)</f>
        <v>Prediabetes</v>
      </c>
      <c r="L1906" s="14" t="e">
        <f>VLOOKUP(A1906,'Hospitalisation Details'!B1906:L4251,10,0)</f>
        <v>#N/A</v>
      </c>
      <c r="M1906">
        <f>VLOOKUP(A1906,'Hospitalisation Details'!$B$2:$L$2347,6,0)</f>
        <v>3956.07</v>
      </c>
      <c r="N1906" t="str">
        <f>VLOOKUP(A1906,'Hospitalisation Details'!$B$2:$L$2347,7,0)</f>
        <v>tier - 2</v>
      </c>
      <c r="O1906" t="str">
        <f>VLOOKUP(A1906,'Hospitalisation Details'!$B$2:$L$2347,8,0)</f>
        <v>tier - 2</v>
      </c>
      <c r="P1906" t="str">
        <f>VLOOKUP(A1906,'Hospitalisation Details'!$B$2:$L$2347,9,0)</f>
        <v>R1012</v>
      </c>
      <c r="Q1906">
        <f>VLOOKUP(A1906,'Hospitalisation Details'!$B$2:$L$2347,11,0)</f>
        <v>27</v>
      </c>
    </row>
    <row r="1907" spans="1:17" ht="15.6" x14ac:dyDescent="0.3">
      <c r="A1907" s="1" t="s">
        <v>462</v>
      </c>
      <c r="B1907" t="str">
        <f>VLOOKUP(A1907,'Customer Names'!$A$2:$E$2336,5,)</f>
        <v xml:space="preserve">  David M</v>
      </c>
      <c r="C1907">
        <f>VLOOKUP(A1907,'Medical Examinations'!$B$2:$K$2337,2,)</f>
        <v>29.83</v>
      </c>
      <c r="D1907">
        <f>VLOOKUP(A1907,'Medical Examinations'!$B$2:$K$2337,3,0)</f>
        <v>5.39</v>
      </c>
      <c r="E1907" t="str">
        <f>VLOOKUP(A1907,'Medical Examinations'!$B$2:$K$2336,4,0)</f>
        <v>No</v>
      </c>
      <c r="F1907" t="str">
        <f>VLOOKUP(A1907,'Medical Examinations'!$B$2:$K$2337,5,0)</f>
        <v>No</v>
      </c>
      <c r="G1907" t="str">
        <f>VLOOKUP(A1907,'Medical Examinations'!$B$2:$K$2337,6,0)</f>
        <v>No</v>
      </c>
      <c r="H1907">
        <f>VLOOKUP(A1907,'Medical Examinations'!$B$2:$K$2337,7,0)</f>
        <v>0</v>
      </c>
      <c r="I1907" t="str">
        <f>VLOOKUP(A1907,'Medical Examinations'!$B$2:$K$2337,8,0)</f>
        <v>No</v>
      </c>
      <c r="J1907" t="str">
        <f>VLOOKUP(A1907,'Medical Examinations'!$B$2:$K$2337,9,0)</f>
        <v>Overweight</v>
      </c>
      <c r="K1907" t="str">
        <f>VLOOKUP(A1907,'Medical Examinations'!$B$2:$K$2337,10,0)</f>
        <v>Normal</v>
      </c>
      <c r="L1907" s="14" t="e">
        <f>VLOOKUP(A1907,'Hospitalisation Details'!B1907:L4252,10,0)</f>
        <v>#N/A</v>
      </c>
      <c r="M1907">
        <f>VLOOKUP(A1907,'Hospitalisation Details'!$B$2:$L$2347,6,0)</f>
        <v>3955.98</v>
      </c>
      <c r="N1907" t="str">
        <f>VLOOKUP(A1907,'Hospitalisation Details'!$B$2:$L$2347,7,0)</f>
        <v>tier - 2</v>
      </c>
      <c r="O1907" t="str">
        <f>VLOOKUP(A1907,'Hospitalisation Details'!$B$2:$L$2347,8,0)</f>
        <v>tier - 3</v>
      </c>
      <c r="P1907" t="str">
        <f>VLOOKUP(A1907,'Hospitalisation Details'!$B$2:$L$2347,9,0)</f>
        <v>R1021</v>
      </c>
      <c r="Q1907">
        <f>VLOOKUP(A1907,'Hospitalisation Details'!$B$2:$L$2347,11,0)</f>
        <v>23</v>
      </c>
    </row>
    <row r="1908" spans="1:17" ht="15.6" x14ac:dyDescent="0.3">
      <c r="A1908" s="1" t="s">
        <v>461</v>
      </c>
      <c r="B1908" t="str">
        <f>VLOOKUP(A1908,'Customer Names'!$A$2:$E$2336,5,)</f>
        <v xml:space="preserve">  Christine E</v>
      </c>
      <c r="C1908">
        <f>VLOOKUP(A1908,'Medical Examinations'!$B$2:$K$2337,2,)</f>
        <v>29.59</v>
      </c>
      <c r="D1908">
        <f>VLOOKUP(A1908,'Medical Examinations'!$B$2:$K$2337,3,0)</f>
        <v>6.16</v>
      </c>
      <c r="E1908" t="str">
        <f>VLOOKUP(A1908,'Medical Examinations'!$B$2:$K$2336,4,0)</f>
        <v>No</v>
      </c>
      <c r="F1908" t="str">
        <f>VLOOKUP(A1908,'Medical Examinations'!$B$2:$K$2337,5,0)</f>
        <v>No</v>
      </c>
      <c r="G1908" t="str">
        <f>VLOOKUP(A1908,'Medical Examinations'!$B$2:$K$2337,6,0)</f>
        <v>Yes</v>
      </c>
      <c r="H1908">
        <f>VLOOKUP(A1908,'Medical Examinations'!$B$2:$K$2337,7,0)</f>
        <v>1</v>
      </c>
      <c r="I1908" t="str">
        <f>VLOOKUP(A1908,'Medical Examinations'!$B$2:$K$2337,8,0)</f>
        <v>No</v>
      </c>
      <c r="J1908" t="str">
        <f>VLOOKUP(A1908,'Medical Examinations'!$B$2:$K$2337,9,0)</f>
        <v>Overweight</v>
      </c>
      <c r="K1908" t="str">
        <f>VLOOKUP(A1908,'Medical Examinations'!$B$2:$K$2337,10,0)</f>
        <v>Prediabetes</v>
      </c>
      <c r="L1908" s="14" t="e">
        <f>VLOOKUP(A1908,'Hospitalisation Details'!B1908:L4253,10,0)</f>
        <v>#N/A</v>
      </c>
      <c r="M1908">
        <f>VLOOKUP(A1908,'Hospitalisation Details'!$B$2:$L$2347,6,0)</f>
        <v>3947.41</v>
      </c>
      <c r="N1908" t="str">
        <f>VLOOKUP(A1908,'Hospitalisation Details'!$B$2:$L$2347,7,0)</f>
        <v>tier - 2</v>
      </c>
      <c r="O1908" t="str">
        <f>VLOOKUP(A1908,'Hospitalisation Details'!$B$2:$L$2347,8,0)</f>
        <v>tier - 2</v>
      </c>
      <c r="P1908" t="str">
        <f>VLOOKUP(A1908,'Hospitalisation Details'!$B$2:$L$2347,9,0)</f>
        <v>R1013</v>
      </c>
      <c r="Q1908">
        <f>VLOOKUP(A1908,'Hospitalisation Details'!$B$2:$L$2347,11,0)</f>
        <v>29</v>
      </c>
    </row>
    <row r="1909" spans="1:17" ht="15.6" x14ac:dyDescent="0.3">
      <c r="A1909" s="1" t="s">
        <v>460</v>
      </c>
      <c r="B1909" t="str">
        <f>VLOOKUP(A1909,'Customer Names'!$A$2:$E$2336,5,)</f>
        <v xml:space="preserve">  Donna</v>
      </c>
      <c r="C1909">
        <f>VLOOKUP(A1909,'Medical Examinations'!$B$2:$K$2337,2,)</f>
        <v>31.16</v>
      </c>
      <c r="D1909">
        <f>VLOOKUP(A1909,'Medical Examinations'!$B$2:$K$2337,3,0)</f>
        <v>4.49</v>
      </c>
      <c r="E1909" t="str">
        <f>VLOOKUP(A1909,'Medical Examinations'!$B$2:$K$2336,4,0)</f>
        <v>No</v>
      </c>
      <c r="F1909" t="str">
        <f>VLOOKUP(A1909,'Medical Examinations'!$B$2:$K$2337,5,0)</f>
        <v>No</v>
      </c>
      <c r="G1909" t="str">
        <f>VLOOKUP(A1909,'Medical Examinations'!$B$2:$K$2337,6,0)</f>
        <v>Yes</v>
      </c>
      <c r="H1909">
        <f>VLOOKUP(A1909,'Medical Examinations'!$B$2:$K$2337,7,0)</f>
        <v>1</v>
      </c>
      <c r="I1909" t="str">
        <f>VLOOKUP(A1909,'Medical Examinations'!$B$2:$K$2337,8,0)</f>
        <v>No</v>
      </c>
      <c r="J1909" t="str">
        <f>VLOOKUP(A1909,'Medical Examinations'!$B$2:$K$2337,9,0)</f>
        <v>Obesity</v>
      </c>
      <c r="K1909" t="str">
        <f>VLOOKUP(A1909,'Medical Examinations'!$B$2:$K$2337,10,0)</f>
        <v>Normal</v>
      </c>
      <c r="L1909" s="14" t="e">
        <f>VLOOKUP(A1909,'Hospitalisation Details'!B1909:L4254,10,0)</f>
        <v>#N/A</v>
      </c>
      <c r="M1909">
        <f>VLOOKUP(A1909,'Hospitalisation Details'!$B$2:$L$2347,6,0)</f>
        <v>3943.6</v>
      </c>
      <c r="N1909" t="str">
        <f>VLOOKUP(A1909,'Hospitalisation Details'!$B$2:$L$2347,7,0)</f>
        <v>tier - 2</v>
      </c>
      <c r="O1909" t="str">
        <f>VLOOKUP(A1909,'Hospitalisation Details'!$B$2:$L$2347,8,0)</f>
        <v>tier - 3</v>
      </c>
      <c r="P1909" t="str">
        <f>VLOOKUP(A1909,'Hospitalisation Details'!$B$2:$L$2347,9,0)</f>
        <v>R1024</v>
      </c>
      <c r="Q1909">
        <f>VLOOKUP(A1909,'Hospitalisation Details'!$B$2:$L$2347,11,0)</f>
        <v>29</v>
      </c>
    </row>
    <row r="1910" spans="1:17" ht="15.6" x14ac:dyDescent="0.3">
      <c r="A1910" s="1" t="s">
        <v>459</v>
      </c>
      <c r="B1910" t="str">
        <f>VLOOKUP(A1910,'Customer Names'!$A$2:$E$2336,5,)</f>
        <v xml:space="preserve">  Rod</v>
      </c>
      <c r="C1910">
        <f>VLOOKUP(A1910,'Medical Examinations'!$B$2:$K$2337,2,)</f>
        <v>34.21</v>
      </c>
      <c r="D1910">
        <f>VLOOKUP(A1910,'Medical Examinations'!$B$2:$K$2337,3,0)</f>
        <v>4.4800000000000004</v>
      </c>
      <c r="E1910" t="str">
        <f>VLOOKUP(A1910,'Medical Examinations'!$B$2:$K$2336,4,0)</f>
        <v>Yes</v>
      </c>
      <c r="F1910" t="str">
        <f>VLOOKUP(A1910,'Medical Examinations'!$B$2:$K$2337,5,0)</f>
        <v>No</v>
      </c>
      <c r="G1910" t="str">
        <f>VLOOKUP(A1910,'Medical Examinations'!$B$2:$K$2337,6,0)</f>
        <v>No</v>
      </c>
      <c r="H1910">
        <f>VLOOKUP(A1910,'Medical Examinations'!$B$2:$K$2337,7,0)</f>
        <v>1</v>
      </c>
      <c r="I1910" t="str">
        <f>VLOOKUP(A1910,'Medical Examinations'!$B$2:$K$2337,8,0)</f>
        <v>No</v>
      </c>
      <c r="J1910" t="str">
        <f>VLOOKUP(A1910,'Medical Examinations'!$B$2:$K$2337,9,0)</f>
        <v>Obesity</v>
      </c>
      <c r="K1910" t="str">
        <f>VLOOKUP(A1910,'Medical Examinations'!$B$2:$K$2337,10,0)</f>
        <v>Normal</v>
      </c>
      <c r="L1910" s="14" t="e">
        <f>VLOOKUP(A1910,'Hospitalisation Details'!B1910:L4255,10,0)</f>
        <v>#N/A</v>
      </c>
      <c r="M1910">
        <f>VLOOKUP(A1910,'Hospitalisation Details'!$B$2:$L$2347,6,0)</f>
        <v>3935.18</v>
      </c>
      <c r="N1910" t="str">
        <f>VLOOKUP(A1910,'Hospitalisation Details'!$B$2:$L$2347,7,0)</f>
        <v>tier - 3</v>
      </c>
      <c r="O1910" t="str">
        <f>VLOOKUP(A1910,'Hospitalisation Details'!$B$2:$L$2347,8,0)</f>
        <v>tier - 1</v>
      </c>
      <c r="P1910" t="str">
        <f>VLOOKUP(A1910,'Hospitalisation Details'!$B$2:$L$2347,9,0)</f>
        <v>R1013</v>
      </c>
      <c r="Q1910">
        <f>VLOOKUP(A1910,'Hospitalisation Details'!$B$2:$L$2347,11,0)</f>
        <v>34</v>
      </c>
    </row>
    <row r="1911" spans="1:17" ht="15.6" x14ac:dyDescent="0.3">
      <c r="A1911" s="1" t="s">
        <v>458</v>
      </c>
      <c r="B1911" t="str">
        <f>VLOOKUP(A1911,'Customer Names'!$A$2:$E$2336,5,)</f>
        <v xml:space="preserve">  Joe</v>
      </c>
      <c r="C1911">
        <f>VLOOKUP(A1911,'Medical Examinations'!$B$2:$K$2337,2,)</f>
        <v>34.86</v>
      </c>
      <c r="D1911">
        <f>VLOOKUP(A1911,'Medical Examinations'!$B$2:$K$2337,3,0)</f>
        <v>10.97</v>
      </c>
      <c r="E1911" t="str">
        <f>VLOOKUP(A1911,'Medical Examinations'!$B$2:$K$2336,4,0)</f>
        <v>No</v>
      </c>
      <c r="F1911" t="str">
        <f>VLOOKUP(A1911,'Medical Examinations'!$B$2:$K$2337,5,0)</f>
        <v>No</v>
      </c>
      <c r="G1911" t="str">
        <f>VLOOKUP(A1911,'Medical Examinations'!$B$2:$K$2337,6,0)</f>
        <v>No</v>
      </c>
      <c r="H1911">
        <f>VLOOKUP(A1911,'Medical Examinations'!$B$2:$K$2337,7,0)</f>
        <v>0</v>
      </c>
      <c r="I1911" t="str">
        <f>VLOOKUP(A1911,'Medical Examinations'!$B$2:$K$2337,8,0)</f>
        <v>No</v>
      </c>
      <c r="J1911" t="str">
        <f>VLOOKUP(A1911,'Medical Examinations'!$B$2:$K$2337,9,0)</f>
        <v>Obesity</v>
      </c>
      <c r="K1911" t="str">
        <f>VLOOKUP(A1911,'Medical Examinations'!$B$2:$K$2337,10,0)</f>
        <v>Diabetes</v>
      </c>
      <c r="L1911" s="14" t="e">
        <f>VLOOKUP(A1911,'Hospitalisation Details'!B1911:L4256,10,0)</f>
        <v>#N/A</v>
      </c>
      <c r="M1911">
        <f>VLOOKUP(A1911,'Hospitalisation Details'!$B$2:$L$2347,6,0)</f>
        <v>3931.51</v>
      </c>
      <c r="N1911" t="str">
        <f>VLOOKUP(A1911,'Hospitalisation Details'!$B$2:$L$2347,7,0)</f>
        <v>tier - 2</v>
      </c>
      <c r="O1911" t="str">
        <f>VLOOKUP(A1911,'Hospitalisation Details'!$B$2:$L$2347,8,0)</f>
        <v>tier - 3</v>
      </c>
      <c r="P1911" t="str">
        <f>VLOOKUP(A1911,'Hospitalisation Details'!$B$2:$L$2347,9,0)</f>
        <v>R1011</v>
      </c>
      <c r="Q1911">
        <f>VLOOKUP(A1911,'Hospitalisation Details'!$B$2:$L$2347,11,0)</f>
        <v>20</v>
      </c>
    </row>
    <row r="1912" spans="1:17" ht="15.6" x14ac:dyDescent="0.3">
      <c r="A1912" s="1" t="s">
        <v>457</v>
      </c>
      <c r="B1912" t="str">
        <f>VLOOKUP(A1912,'Customer Names'!$A$2:$E$2336,5,)</f>
        <v xml:space="preserve">  Kayleigh</v>
      </c>
      <c r="C1912">
        <f>VLOOKUP(A1912,'Medical Examinations'!$B$2:$K$2337,2,)</f>
        <v>34.58</v>
      </c>
      <c r="D1912">
        <f>VLOOKUP(A1912,'Medical Examinations'!$B$2:$K$2337,3,0)</f>
        <v>5.14</v>
      </c>
      <c r="E1912" t="str">
        <f>VLOOKUP(A1912,'Medical Examinations'!$B$2:$K$2336,4,0)</f>
        <v>No</v>
      </c>
      <c r="F1912" t="str">
        <f>VLOOKUP(A1912,'Medical Examinations'!$B$2:$K$2337,5,0)</f>
        <v>yes</v>
      </c>
      <c r="G1912" t="str">
        <f>VLOOKUP(A1912,'Medical Examinations'!$B$2:$K$2337,6,0)</f>
        <v>No</v>
      </c>
      <c r="H1912">
        <f>VLOOKUP(A1912,'Medical Examinations'!$B$2:$K$2337,7,0)</f>
        <v>2</v>
      </c>
      <c r="I1912" t="str">
        <f>VLOOKUP(A1912,'Medical Examinations'!$B$2:$K$2337,8,0)</f>
        <v>No</v>
      </c>
      <c r="J1912" t="str">
        <f>VLOOKUP(A1912,'Medical Examinations'!$B$2:$K$2337,9,0)</f>
        <v>Obesity</v>
      </c>
      <c r="K1912" t="str">
        <f>VLOOKUP(A1912,'Medical Examinations'!$B$2:$K$2337,10,0)</f>
        <v>Normal</v>
      </c>
      <c r="L1912" s="14" t="e">
        <f>VLOOKUP(A1912,'Hospitalisation Details'!B1912:L4257,10,0)</f>
        <v>#N/A</v>
      </c>
      <c r="M1912">
        <f>VLOOKUP(A1912,'Hospitalisation Details'!$B$2:$L$2347,6,0)</f>
        <v>3925.76</v>
      </c>
      <c r="N1912" t="str">
        <f>VLOOKUP(A1912,'Hospitalisation Details'!$B$2:$L$2347,7,0)</f>
        <v>tier - 2</v>
      </c>
      <c r="O1912" t="str">
        <f>VLOOKUP(A1912,'Hospitalisation Details'!$B$2:$L$2347,8,0)</f>
        <v>tier - 2</v>
      </c>
      <c r="P1912" t="str">
        <f>VLOOKUP(A1912,'Hospitalisation Details'!$B$2:$L$2347,9,0)</f>
        <v>R1024</v>
      </c>
      <c r="Q1912">
        <f>VLOOKUP(A1912,'Hospitalisation Details'!$B$2:$L$2347,11,0)</f>
        <v>22</v>
      </c>
    </row>
    <row r="1913" spans="1:17" ht="15.6" x14ac:dyDescent="0.3">
      <c r="A1913" s="1" t="s">
        <v>456</v>
      </c>
      <c r="B1913" t="str">
        <f>VLOOKUP(A1913,'Customer Names'!$A$2:$E$2336,5,)</f>
        <v xml:space="preserve">  Lorcan A</v>
      </c>
      <c r="C1913">
        <f>VLOOKUP(A1913,'Medical Examinations'!$B$2:$K$2337,2,)</f>
        <v>17.940000000000001</v>
      </c>
      <c r="D1913">
        <f>VLOOKUP(A1913,'Medical Examinations'!$B$2:$K$2337,3,0)</f>
        <v>5.17</v>
      </c>
      <c r="E1913" t="str">
        <f>VLOOKUP(A1913,'Medical Examinations'!$B$2:$K$2336,4,0)</f>
        <v>Yes</v>
      </c>
      <c r="F1913" t="str">
        <f>VLOOKUP(A1913,'Medical Examinations'!$B$2:$K$2337,5,0)</f>
        <v>No</v>
      </c>
      <c r="G1913" t="str">
        <f>VLOOKUP(A1913,'Medical Examinations'!$B$2:$K$2337,6,0)</f>
        <v>No</v>
      </c>
      <c r="H1913">
        <f>VLOOKUP(A1913,'Medical Examinations'!$B$2:$K$2337,7,0)</f>
        <v>0</v>
      </c>
      <c r="I1913" t="str">
        <f>VLOOKUP(A1913,'Medical Examinations'!$B$2:$K$2337,8,0)</f>
        <v>No</v>
      </c>
      <c r="J1913" t="str">
        <f>VLOOKUP(A1913,'Medical Examinations'!$B$2:$K$2337,9,0)</f>
        <v>Underweight</v>
      </c>
      <c r="K1913" t="str">
        <f>VLOOKUP(A1913,'Medical Examinations'!$B$2:$K$2337,10,0)</f>
        <v>Normal</v>
      </c>
      <c r="L1913" s="14" t="e">
        <f>VLOOKUP(A1913,'Hospitalisation Details'!B1913:L4258,10,0)</f>
        <v>#N/A</v>
      </c>
      <c r="M1913">
        <f>VLOOKUP(A1913,'Hospitalisation Details'!$B$2:$L$2347,6,0)</f>
        <v>3910.44</v>
      </c>
      <c r="N1913" t="str">
        <f>VLOOKUP(A1913,'Hospitalisation Details'!$B$2:$L$2347,7,0)</f>
        <v>tier - 2</v>
      </c>
      <c r="O1913" t="str">
        <f>VLOOKUP(A1913,'Hospitalisation Details'!$B$2:$L$2347,8,0)</f>
        <v>tier - 2</v>
      </c>
      <c r="P1913" t="str">
        <f>VLOOKUP(A1913,'Hospitalisation Details'!$B$2:$L$2347,9,0)</f>
        <v>R1013</v>
      </c>
      <c r="Q1913">
        <f>VLOOKUP(A1913,'Hospitalisation Details'!$B$2:$L$2347,11,0)</f>
        <v>37</v>
      </c>
    </row>
    <row r="1914" spans="1:17" ht="15.6" x14ac:dyDescent="0.3">
      <c r="A1914" s="1" t="s">
        <v>455</v>
      </c>
      <c r="B1914" t="str">
        <f>VLOOKUP(A1914,'Customer Names'!$A$2:$E$2336,5,)</f>
        <v xml:space="preserve">  Billy</v>
      </c>
      <c r="C1914">
        <f>VLOOKUP(A1914,'Medical Examinations'!$B$2:$K$2337,2,)</f>
        <v>26.8</v>
      </c>
      <c r="D1914">
        <f>VLOOKUP(A1914,'Medical Examinations'!$B$2:$K$2337,3,0)</f>
        <v>6.18</v>
      </c>
      <c r="E1914" t="str">
        <f>VLOOKUP(A1914,'Medical Examinations'!$B$2:$K$2336,4,0)</f>
        <v>Yes</v>
      </c>
      <c r="F1914" t="str">
        <f>VLOOKUP(A1914,'Medical Examinations'!$B$2:$K$2337,5,0)</f>
        <v>No</v>
      </c>
      <c r="G1914" t="str">
        <f>VLOOKUP(A1914,'Medical Examinations'!$B$2:$K$2337,6,0)</f>
        <v>Yes</v>
      </c>
      <c r="H1914">
        <f>VLOOKUP(A1914,'Medical Examinations'!$B$2:$K$2337,7,0)</f>
        <v>1</v>
      </c>
      <c r="I1914" t="str">
        <f>VLOOKUP(A1914,'Medical Examinations'!$B$2:$K$2337,8,0)</f>
        <v>No</v>
      </c>
      <c r="J1914" t="str">
        <f>VLOOKUP(A1914,'Medical Examinations'!$B$2:$K$2337,9,0)</f>
        <v>Overweight</v>
      </c>
      <c r="K1914" t="str">
        <f>VLOOKUP(A1914,'Medical Examinations'!$B$2:$K$2337,10,0)</f>
        <v>Prediabetes</v>
      </c>
      <c r="L1914" s="14" t="e">
        <f>VLOOKUP(A1914,'Hospitalisation Details'!B1914:L4259,10,0)</f>
        <v>#N/A</v>
      </c>
      <c r="M1914">
        <f>VLOOKUP(A1914,'Hospitalisation Details'!$B$2:$L$2347,6,0)</f>
        <v>3906.13</v>
      </c>
      <c r="N1914" t="str">
        <f>VLOOKUP(A1914,'Hospitalisation Details'!$B$2:$L$2347,7,0)</f>
        <v>tier - 3</v>
      </c>
      <c r="O1914" t="str">
        <f>VLOOKUP(A1914,'Hospitalisation Details'!$B$2:$L$2347,8,0)</f>
        <v>tier - 3</v>
      </c>
      <c r="P1914" t="str">
        <f>VLOOKUP(A1914,'Hospitalisation Details'!$B$2:$L$2347,9,0)</f>
        <v>R1011</v>
      </c>
      <c r="Q1914">
        <f>VLOOKUP(A1914,'Hospitalisation Details'!$B$2:$L$2347,11,0)</f>
        <v>25</v>
      </c>
    </row>
    <row r="1915" spans="1:17" ht="15.6" x14ac:dyDescent="0.3">
      <c r="A1915" s="1" t="s">
        <v>454</v>
      </c>
      <c r="B1915" t="str">
        <f>VLOOKUP(A1915,'Customer Names'!$A$2:$E$2336,5,)</f>
        <v xml:space="preserve">  Paul M</v>
      </c>
      <c r="C1915">
        <f>VLOOKUP(A1915,'Medical Examinations'!$B$2:$K$2337,2,)</f>
        <v>17.690000000000001</v>
      </c>
      <c r="D1915">
        <f>VLOOKUP(A1915,'Medical Examinations'!$B$2:$K$2337,3,0)</f>
        <v>9.07</v>
      </c>
      <c r="E1915" t="str">
        <f>VLOOKUP(A1915,'Medical Examinations'!$B$2:$K$2336,4,0)</f>
        <v>Yes</v>
      </c>
      <c r="F1915" t="str">
        <f>VLOOKUP(A1915,'Medical Examinations'!$B$2:$K$2337,5,0)</f>
        <v>No</v>
      </c>
      <c r="G1915" t="str">
        <f>VLOOKUP(A1915,'Medical Examinations'!$B$2:$K$2337,6,0)</f>
        <v>No</v>
      </c>
      <c r="H1915">
        <f>VLOOKUP(A1915,'Medical Examinations'!$B$2:$K$2337,7,0)</f>
        <v>0</v>
      </c>
      <c r="I1915" t="str">
        <f>VLOOKUP(A1915,'Medical Examinations'!$B$2:$K$2337,8,0)</f>
        <v>No</v>
      </c>
      <c r="J1915" t="str">
        <f>VLOOKUP(A1915,'Medical Examinations'!$B$2:$K$2337,9,0)</f>
        <v>Underweight</v>
      </c>
      <c r="K1915" t="str">
        <f>VLOOKUP(A1915,'Medical Examinations'!$B$2:$K$2337,10,0)</f>
        <v>Diabetes</v>
      </c>
      <c r="L1915" s="14" t="e">
        <f>VLOOKUP(A1915,'Hospitalisation Details'!B1915:L4260,10,0)</f>
        <v>#N/A</v>
      </c>
      <c r="M1915">
        <f>VLOOKUP(A1915,'Hospitalisation Details'!$B$2:$L$2347,6,0)</f>
        <v>3902.07</v>
      </c>
      <c r="N1915" t="str">
        <f>VLOOKUP(A1915,'Hospitalisation Details'!$B$2:$L$2347,7,0)</f>
        <v>tier - 2</v>
      </c>
      <c r="O1915" t="str">
        <f>VLOOKUP(A1915,'Hospitalisation Details'!$B$2:$L$2347,8,0)</f>
        <v>tier - 2</v>
      </c>
      <c r="P1915" t="str">
        <f>VLOOKUP(A1915,'Hospitalisation Details'!$B$2:$L$2347,9,0)</f>
        <v>R1013</v>
      </c>
      <c r="Q1915">
        <f>VLOOKUP(A1915,'Hospitalisation Details'!$B$2:$L$2347,11,0)</f>
        <v>41</v>
      </c>
    </row>
    <row r="1916" spans="1:17" ht="15.6" x14ac:dyDescent="0.3">
      <c r="A1916" s="1" t="s">
        <v>453</v>
      </c>
      <c r="B1916" t="str">
        <f>VLOOKUP(A1916,'Customer Names'!$A$2:$E$2336,5,)</f>
        <v xml:space="preserve">  Brenda M</v>
      </c>
      <c r="C1916">
        <f>VLOOKUP(A1916,'Medical Examinations'!$B$2:$K$2337,2,)</f>
        <v>25.77</v>
      </c>
      <c r="D1916">
        <f>VLOOKUP(A1916,'Medical Examinations'!$B$2:$K$2337,3,0)</f>
        <v>4.43</v>
      </c>
      <c r="E1916" t="str">
        <f>VLOOKUP(A1916,'Medical Examinations'!$B$2:$K$2336,4,0)</f>
        <v>No</v>
      </c>
      <c r="F1916" t="str">
        <f>VLOOKUP(A1916,'Medical Examinations'!$B$2:$K$2337,5,0)</f>
        <v>No</v>
      </c>
      <c r="G1916" t="str">
        <f>VLOOKUP(A1916,'Medical Examinations'!$B$2:$K$2337,6,0)</f>
        <v>Yes</v>
      </c>
      <c r="H1916">
        <f>VLOOKUP(A1916,'Medical Examinations'!$B$2:$K$2337,7,0)</f>
        <v>1</v>
      </c>
      <c r="I1916" t="str">
        <f>VLOOKUP(A1916,'Medical Examinations'!$B$2:$K$2337,8,0)</f>
        <v>No</v>
      </c>
      <c r="J1916" t="str">
        <f>VLOOKUP(A1916,'Medical Examinations'!$B$2:$K$2337,9,0)</f>
        <v>Overweight</v>
      </c>
      <c r="K1916" t="str">
        <f>VLOOKUP(A1916,'Medical Examinations'!$B$2:$K$2337,10,0)</f>
        <v>Normal</v>
      </c>
      <c r="L1916" s="14" t="e">
        <f>VLOOKUP(A1916,'Hospitalisation Details'!B1916:L4261,10,0)</f>
        <v>#N/A</v>
      </c>
      <c r="M1916">
        <f>VLOOKUP(A1916,'Hospitalisation Details'!$B$2:$L$2347,6,0)</f>
        <v>3898.35</v>
      </c>
      <c r="N1916" t="str">
        <f>VLOOKUP(A1916,'Hospitalisation Details'!$B$2:$L$2347,7,0)</f>
        <v>tier - 2</v>
      </c>
      <c r="O1916" t="str">
        <f>VLOOKUP(A1916,'Hospitalisation Details'!$B$2:$L$2347,8,0)</f>
        <v>tier - 2</v>
      </c>
      <c r="P1916" t="str">
        <f>VLOOKUP(A1916,'Hospitalisation Details'!$B$2:$L$2347,9,0)</f>
        <v>R1012</v>
      </c>
      <c r="Q1916">
        <f>VLOOKUP(A1916,'Hospitalisation Details'!$B$2:$L$2347,11,0)</f>
        <v>29</v>
      </c>
    </row>
    <row r="1917" spans="1:17" ht="15.6" x14ac:dyDescent="0.3">
      <c r="A1917" s="1" t="s">
        <v>452</v>
      </c>
      <c r="B1917" t="str">
        <f>VLOOKUP(A1917,'Customer Names'!$A$2:$E$2336,5,)</f>
        <v xml:space="preserve">  Jeff H</v>
      </c>
      <c r="C1917">
        <f>VLOOKUP(A1917,'Medical Examinations'!$B$2:$K$2337,2,)</f>
        <v>34.46</v>
      </c>
      <c r="D1917">
        <f>VLOOKUP(A1917,'Medical Examinations'!$B$2:$K$2337,3,0)</f>
        <v>4.17</v>
      </c>
      <c r="E1917" t="str">
        <f>VLOOKUP(A1917,'Medical Examinations'!$B$2:$K$2336,4,0)</f>
        <v>No</v>
      </c>
      <c r="F1917" t="str">
        <f>VLOOKUP(A1917,'Medical Examinations'!$B$2:$K$2337,5,0)</f>
        <v>yes</v>
      </c>
      <c r="G1917" t="str">
        <f>VLOOKUP(A1917,'Medical Examinations'!$B$2:$K$2337,6,0)</f>
        <v>No</v>
      </c>
      <c r="H1917">
        <f>VLOOKUP(A1917,'Medical Examinations'!$B$2:$K$2337,7,0)</f>
        <v>1</v>
      </c>
      <c r="I1917" t="str">
        <f>VLOOKUP(A1917,'Medical Examinations'!$B$2:$K$2337,8,0)</f>
        <v>No</v>
      </c>
      <c r="J1917" t="str">
        <f>VLOOKUP(A1917,'Medical Examinations'!$B$2:$K$2337,9,0)</f>
        <v>Obesity</v>
      </c>
      <c r="K1917" t="str">
        <f>VLOOKUP(A1917,'Medical Examinations'!$B$2:$K$2337,10,0)</f>
        <v>Normal</v>
      </c>
      <c r="L1917" s="14" t="e">
        <f>VLOOKUP(A1917,'Hospitalisation Details'!B1917:L4262,10,0)</f>
        <v>#N/A</v>
      </c>
      <c r="M1917">
        <f>VLOOKUP(A1917,'Hospitalisation Details'!$B$2:$L$2347,6,0)</f>
        <v>3889.2</v>
      </c>
      <c r="N1917" t="str">
        <f>VLOOKUP(A1917,'Hospitalisation Details'!$B$2:$L$2347,7,0)</f>
        <v>tier - 2</v>
      </c>
      <c r="O1917" t="str">
        <f>VLOOKUP(A1917,'Hospitalisation Details'!$B$2:$L$2347,8,0)</f>
        <v>tier - 2</v>
      </c>
      <c r="P1917" t="str">
        <f>VLOOKUP(A1917,'Hospitalisation Details'!$B$2:$L$2347,9,0)</f>
        <v>R1012</v>
      </c>
      <c r="Q1917">
        <f>VLOOKUP(A1917,'Hospitalisation Details'!$B$2:$L$2347,11,0)</f>
        <v>18</v>
      </c>
    </row>
    <row r="1918" spans="1:17" ht="15.6" x14ac:dyDescent="0.3">
      <c r="A1918" s="1" t="s">
        <v>451</v>
      </c>
      <c r="B1918" t="str">
        <f>VLOOKUP(A1918,'Customer Names'!$A$2:$E$2336,5,)</f>
        <v xml:space="preserve">  Michael</v>
      </c>
      <c r="C1918">
        <f>VLOOKUP(A1918,'Medical Examinations'!$B$2:$K$2337,2,)</f>
        <v>30.875</v>
      </c>
      <c r="D1918">
        <f>VLOOKUP(A1918,'Medical Examinations'!$B$2:$K$2337,3,0)</f>
        <v>4.95</v>
      </c>
      <c r="E1918" t="str">
        <f>VLOOKUP(A1918,'Medical Examinations'!$B$2:$K$2336,4,0)</f>
        <v>Yes</v>
      </c>
      <c r="F1918" t="str">
        <f>VLOOKUP(A1918,'Medical Examinations'!$B$2:$K$2337,5,0)</f>
        <v>No</v>
      </c>
      <c r="G1918" t="str">
        <f>VLOOKUP(A1918,'Medical Examinations'!$B$2:$K$2337,6,0)</f>
        <v>No</v>
      </c>
      <c r="H1918">
        <f>VLOOKUP(A1918,'Medical Examinations'!$B$2:$K$2337,7,0)</f>
        <v>0</v>
      </c>
      <c r="I1918" t="str">
        <f>VLOOKUP(A1918,'Medical Examinations'!$B$2:$K$2337,8,0)</f>
        <v>No</v>
      </c>
      <c r="J1918" t="str">
        <f>VLOOKUP(A1918,'Medical Examinations'!$B$2:$K$2337,9,0)</f>
        <v>Obesity</v>
      </c>
      <c r="K1918" t="str">
        <f>VLOOKUP(A1918,'Medical Examinations'!$B$2:$K$2337,10,0)</f>
        <v>Normal</v>
      </c>
      <c r="L1918" s="14" t="e">
        <f>VLOOKUP(A1918,'Hospitalisation Details'!B1918:L4263,10,0)</f>
        <v>#N/A</v>
      </c>
      <c r="M1918">
        <f>VLOOKUP(A1918,'Hospitalisation Details'!$B$2:$L$2347,6,0)</f>
        <v>3877.3</v>
      </c>
      <c r="N1918" t="str">
        <f>VLOOKUP(A1918,'Hospitalisation Details'!$B$2:$L$2347,7,0)</f>
        <v>tier - 1</v>
      </c>
      <c r="O1918" t="str">
        <f>VLOOKUP(A1918,'Hospitalisation Details'!$B$2:$L$2347,8,0)</f>
        <v>tier - 3</v>
      </c>
      <c r="P1918" t="str">
        <f>VLOOKUP(A1918,'Hospitalisation Details'!$B$2:$L$2347,9,0)</f>
        <v>R1012</v>
      </c>
      <c r="Q1918">
        <f>VLOOKUP(A1918,'Hospitalisation Details'!$B$2:$L$2347,11,0)</f>
        <v>26</v>
      </c>
    </row>
    <row r="1919" spans="1:17" ht="15.6" x14ac:dyDescent="0.3">
      <c r="A1919" s="1" t="s">
        <v>450</v>
      </c>
      <c r="B1919" t="str">
        <f>VLOOKUP(A1919,'Customer Names'!$A$2:$E$2336,5,)</f>
        <v xml:space="preserve">  Jan</v>
      </c>
      <c r="C1919">
        <f>VLOOKUP(A1919,'Medical Examinations'!$B$2:$K$2337,2,)</f>
        <v>39.49</v>
      </c>
      <c r="D1919">
        <f>VLOOKUP(A1919,'Medical Examinations'!$B$2:$K$2337,3,0)</f>
        <v>5.13</v>
      </c>
      <c r="E1919" t="str">
        <f>VLOOKUP(A1919,'Medical Examinations'!$B$2:$K$2336,4,0)</f>
        <v>No</v>
      </c>
      <c r="F1919" t="str">
        <f>VLOOKUP(A1919,'Medical Examinations'!$B$2:$K$2337,5,0)</f>
        <v>No</v>
      </c>
      <c r="G1919" t="str">
        <f>VLOOKUP(A1919,'Medical Examinations'!$B$2:$K$2337,6,0)</f>
        <v>No</v>
      </c>
      <c r="H1919">
        <f>VLOOKUP(A1919,'Medical Examinations'!$B$2:$K$2337,7,0)</f>
        <v>0</v>
      </c>
      <c r="I1919" t="str">
        <f>VLOOKUP(A1919,'Medical Examinations'!$B$2:$K$2337,8,0)</f>
        <v>No</v>
      </c>
      <c r="J1919" t="str">
        <f>VLOOKUP(A1919,'Medical Examinations'!$B$2:$K$2337,9,0)</f>
        <v>Obesity</v>
      </c>
      <c r="K1919" t="str">
        <f>VLOOKUP(A1919,'Medical Examinations'!$B$2:$K$2337,10,0)</f>
        <v>Normal</v>
      </c>
      <c r="L1919" s="14" t="e">
        <f>VLOOKUP(A1919,'Hospitalisation Details'!B1919:L4264,10,0)</f>
        <v>#N/A</v>
      </c>
      <c r="M1919">
        <f>VLOOKUP(A1919,'Hospitalisation Details'!$B$2:$L$2347,6,0)</f>
        <v>3875.73</v>
      </c>
      <c r="N1919" t="str">
        <f>VLOOKUP(A1919,'Hospitalisation Details'!$B$2:$L$2347,7,0)</f>
        <v>tier - 2</v>
      </c>
      <c r="O1919" t="str">
        <f>VLOOKUP(A1919,'Hospitalisation Details'!$B$2:$L$2347,8,0)</f>
        <v>tier - 3</v>
      </c>
      <c r="P1919" t="str">
        <f>VLOOKUP(A1919,'Hospitalisation Details'!$B$2:$L$2347,9,0)</f>
        <v>R1013</v>
      </c>
      <c r="Q1919">
        <f>VLOOKUP(A1919,'Hospitalisation Details'!$B$2:$L$2347,11,0)</f>
        <v>31</v>
      </c>
    </row>
    <row r="1920" spans="1:17" ht="15.6" x14ac:dyDescent="0.3">
      <c r="A1920" s="1" t="s">
        <v>449</v>
      </c>
      <c r="B1920" t="str">
        <f>VLOOKUP(A1920,'Customer Names'!$A$2:$E$2336,5,)</f>
        <v xml:space="preserve">  Bernard</v>
      </c>
      <c r="C1920">
        <f>VLOOKUP(A1920,'Medical Examinations'!$B$2:$K$2337,2,)</f>
        <v>28.88</v>
      </c>
      <c r="D1920">
        <f>VLOOKUP(A1920,'Medical Examinations'!$B$2:$K$2337,3,0)</f>
        <v>4.0999999999999996</v>
      </c>
      <c r="E1920" t="str">
        <f>VLOOKUP(A1920,'Medical Examinations'!$B$2:$K$2336,4,0)</f>
        <v>No</v>
      </c>
      <c r="F1920" t="str">
        <f>VLOOKUP(A1920,'Medical Examinations'!$B$2:$K$2337,5,0)</f>
        <v>No</v>
      </c>
      <c r="G1920" t="str">
        <f>VLOOKUP(A1920,'Medical Examinations'!$B$2:$K$2337,6,0)</f>
        <v>No</v>
      </c>
      <c r="H1920">
        <f>VLOOKUP(A1920,'Medical Examinations'!$B$2:$K$2337,7,0)</f>
        <v>0</v>
      </c>
      <c r="I1920" t="str">
        <f>VLOOKUP(A1920,'Medical Examinations'!$B$2:$K$2337,8,0)</f>
        <v>No</v>
      </c>
      <c r="J1920" t="str">
        <f>VLOOKUP(A1920,'Medical Examinations'!$B$2:$K$2337,9,0)</f>
        <v>Overweight</v>
      </c>
      <c r="K1920" t="str">
        <f>VLOOKUP(A1920,'Medical Examinations'!$B$2:$K$2337,10,0)</f>
        <v>Normal</v>
      </c>
      <c r="L1920" s="14" t="e">
        <f>VLOOKUP(A1920,'Hospitalisation Details'!B1920:L4265,10,0)</f>
        <v>#N/A</v>
      </c>
      <c r="M1920">
        <f>VLOOKUP(A1920,'Hospitalisation Details'!$B$2:$L$2347,6,0)</f>
        <v>3866.86</v>
      </c>
      <c r="N1920" t="str">
        <f>VLOOKUP(A1920,'Hospitalisation Details'!$B$2:$L$2347,7,0)</f>
        <v>tier - 1</v>
      </c>
      <c r="O1920" t="str">
        <f>VLOOKUP(A1920,'Hospitalisation Details'!$B$2:$L$2347,8,0)</f>
        <v>tier - 1</v>
      </c>
      <c r="P1920" t="str">
        <f>VLOOKUP(A1920,'Hospitalisation Details'!$B$2:$L$2347,9,0)</f>
        <v>R1012</v>
      </c>
      <c r="Q1920">
        <f>VLOOKUP(A1920,'Hospitalisation Details'!$B$2:$L$2347,11,0)</f>
        <v>32</v>
      </c>
    </row>
    <row r="1921" spans="1:17" ht="15.6" x14ac:dyDescent="0.3">
      <c r="A1921" s="1" t="s">
        <v>448</v>
      </c>
      <c r="B1921" t="str">
        <f>VLOOKUP(A1921,'Customer Names'!$A$2:$E$2336,5,)</f>
        <v xml:space="preserve">  Craig</v>
      </c>
      <c r="C1921">
        <f>VLOOKUP(A1921,'Medical Examinations'!$B$2:$K$2337,2,)</f>
        <v>20.234999999999999</v>
      </c>
      <c r="D1921">
        <f>VLOOKUP(A1921,'Medical Examinations'!$B$2:$K$2337,3,0)</f>
        <v>5.01</v>
      </c>
      <c r="E1921" t="str">
        <f>VLOOKUP(A1921,'Medical Examinations'!$B$2:$K$2336,4,0)</f>
        <v>Yes</v>
      </c>
      <c r="F1921" t="str">
        <f>VLOOKUP(A1921,'Medical Examinations'!$B$2:$K$2337,5,0)</f>
        <v>No</v>
      </c>
      <c r="G1921" t="str">
        <f>VLOOKUP(A1921,'Medical Examinations'!$B$2:$K$2337,6,0)</f>
        <v>No</v>
      </c>
      <c r="H1921">
        <f>VLOOKUP(A1921,'Medical Examinations'!$B$2:$K$2337,7,0)</f>
        <v>0</v>
      </c>
      <c r="I1921" t="str">
        <f>VLOOKUP(A1921,'Medical Examinations'!$B$2:$K$2337,8,0)</f>
        <v>No</v>
      </c>
      <c r="J1921" t="str">
        <f>VLOOKUP(A1921,'Medical Examinations'!$B$2:$K$2337,9,0)</f>
        <v>Normal Weight</v>
      </c>
      <c r="K1921" t="str">
        <f>VLOOKUP(A1921,'Medical Examinations'!$B$2:$K$2337,10,0)</f>
        <v>Normal</v>
      </c>
      <c r="L1921" s="14" t="e">
        <f>VLOOKUP(A1921,'Hospitalisation Details'!B1921:L4266,10,0)</f>
        <v>#N/A</v>
      </c>
      <c r="M1921">
        <f>VLOOKUP(A1921,'Hospitalisation Details'!$B$2:$L$2347,6,0)</f>
        <v>3861.21</v>
      </c>
      <c r="N1921" t="str">
        <f>VLOOKUP(A1921,'Hospitalisation Details'!$B$2:$L$2347,7,0)</f>
        <v>tier - 2</v>
      </c>
      <c r="O1921" t="str">
        <f>VLOOKUP(A1921,'Hospitalisation Details'!$B$2:$L$2347,8,0)</f>
        <v>tier - 2</v>
      </c>
      <c r="P1921" t="str">
        <f>VLOOKUP(A1921,'Hospitalisation Details'!$B$2:$L$2347,9,0)</f>
        <v>R1016</v>
      </c>
      <c r="Q1921">
        <f>VLOOKUP(A1921,'Hospitalisation Details'!$B$2:$L$2347,11,0)</f>
        <v>21</v>
      </c>
    </row>
    <row r="1922" spans="1:17" ht="15.6" x14ac:dyDescent="0.3">
      <c r="A1922" s="1" t="s">
        <v>447</v>
      </c>
      <c r="B1922" t="str">
        <f>VLOOKUP(A1922,'Customer Names'!$A$2:$E$2336,5,)</f>
        <v xml:space="preserve">  Bryn</v>
      </c>
      <c r="C1922">
        <f>VLOOKUP(A1922,'Medical Examinations'!$B$2:$K$2337,2,)</f>
        <v>30.67</v>
      </c>
      <c r="D1922">
        <f>VLOOKUP(A1922,'Medical Examinations'!$B$2:$K$2337,3,0)</f>
        <v>5.09</v>
      </c>
      <c r="E1922" t="str">
        <f>VLOOKUP(A1922,'Medical Examinations'!$B$2:$K$2336,4,0)</f>
        <v>Yes</v>
      </c>
      <c r="F1922" t="str">
        <f>VLOOKUP(A1922,'Medical Examinations'!$B$2:$K$2337,5,0)</f>
        <v>No</v>
      </c>
      <c r="G1922" t="str">
        <f>VLOOKUP(A1922,'Medical Examinations'!$B$2:$K$2337,6,0)</f>
        <v>No</v>
      </c>
      <c r="H1922">
        <f>VLOOKUP(A1922,'Medical Examinations'!$B$2:$K$2337,7,0)</f>
        <v>0</v>
      </c>
      <c r="I1922" t="str">
        <f>VLOOKUP(A1922,'Medical Examinations'!$B$2:$K$2337,8,0)</f>
        <v>No</v>
      </c>
      <c r="J1922" t="str">
        <f>VLOOKUP(A1922,'Medical Examinations'!$B$2:$K$2337,9,0)</f>
        <v>Obesity</v>
      </c>
      <c r="K1922" t="str">
        <f>VLOOKUP(A1922,'Medical Examinations'!$B$2:$K$2337,10,0)</f>
        <v>Normal</v>
      </c>
      <c r="L1922" s="14" t="e">
        <f>VLOOKUP(A1922,'Hospitalisation Details'!B1922:L4267,10,0)</f>
        <v>#N/A</v>
      </c>
      <c r="M1922">
        <f>VLOOKUP(A1922,'Hospitalisation Details'!$B$2:$L$2347,6,0)</f>
        <v>3858.51</v>
      </c>
      <c r="N1922" t="str">
        <f>VLOOKUP(A1922,'Hospitalisation Details'!$B$2:$L$2347,7,0)</f>
        <v>tier - 2</v>
      </c>
      <c r="O1922" t="str">
        <f>VLOOKUP(A1922,'Hospitalisation Details'!$B$2:$L$2347,8,0)</f>
        <v>tier - 3</v>
      </c>
      <c r="P1922" t="str">
        <f>VLOOKUP(A1922,'Hospitalisation Details'!$B$2:$L$2347,9,0)</f>
        <v>R1025</v>
      </c>
      <c r="Q1922">
        <f>VLOOKUP(A1922,'Hospitalisation Details'!$B$2:$L$2347,11,0)</f>
        <v>22</v>
      </c>
    </row>
    <row r="1923" spans="1:17" ht="15.6" x14ac:dyDescent="0.3">
      <c r="A1923" s="1" t="s">
        <v>446</v>
      </c>
      <c r="B1923" t="str">
        <f>VLOOKUP(A1923,'Customer Names'!$A$2:$E$2336,5,)</f>
        <v xml:space="preserve">  Michael</v>
      </c>
      <c r="C1923">
        <f>VLOOKUP(A1923,'Medical Examinations'!$B$2:$K$2337,2,)</f>
        <v>30.875</v>
      </c>
      <c r="D1923">
        <f>VLOOKUP(A1923,'Medical Examinations'!$B$2:$K$2337,3,0)</f>
        <v>6.49</v>
      </c>
      <c r="E1923" t="str">
        <f>VLOOKUP(A1923,'Medical Examinations'!$B$2:$K$2336,4,0)</f>
        <v>No</v>
      </c>
      <c r="F1923" t="str">
        <f>VLOOKUP(A1923,'Medical Examinations'!$B$2:$K$2337,5,0)</f>
        <v>No</v>
      </c>
      <c r="G1923" t="str">
        <f>VLOOKUP(A1923,'Medical Examinations'!$B$2:$K$2337,6,0)</f>
        <v>No</v>
      </c>
      <c r="H1923">
        <f>VLOOKUP(A1923,'Medical Examinations'!$B$2:$K$2337,7,0)</f>
        <v>0</v>
      </c>
      <c r="I1923" t="str">
        <f>VLOOKUP(A1923,'Medical Examinations'!$B$2:$K$2337,8,0)</f>
        <v>No</v>
      </c>
      <c r="J1923" t="str">
        <f>VLOOKUP(A1923,'Medical Examinations'!$B$2:$K$2337,9,0)</f>
        <v>Obesity</v>
      </c>
      <c r="K1923" t="str">
        <f>VLOOKUP(A1923,'Medical Examinations'!$B$2:$K$2337,10,0)</f>
        <v>Prediabetes</v>
      </c>
      <c r="L1923" s="14" t="e">
        <f>VLOOKUP(A1923,'Hospitalisation Details'!B1923:L4268,10,0)</f>
        <v>#N/A</v>
      </c>
      <c r="M1923">
        <f>VLOOKUP(A1923,'Hospitalisation Details'!$B$2:$L$2347,6,0)</f>
        <v>3857.76</v>
      </c>
      <c r="N1923" t="str">
        <f>VLOOKUP(A1923,'Hospitalisation Details'!$B$2:$L$2347,7,0)</f>
        <v>tier - 3</v>
      </c>
      <c r="O1923" t="str">
        <f>VLOOKUP(A1923,'Hospitalisation Details'!$B$2:$L$2347,8,0)</f>
        <v>tier - 1</v>
      </c>
      <c r="P1923" t="str">
        <f>VLOOKUP(A1923,'Hospitalisation Details'!$B$2:$L$2347,9,0)</f>
        <v>R1016</v>
      </c>
      <c r="Q1923">
        <f>VLOOKUP(A1923,'Hospitalisation Details'!$B$2:$L$2347,11,0)</f>
        <v>31</v>
      </c>
    </row>
    <row r="1924" spans="1:17" ht="15.6" x14ac:dyDescent="0.3">
      <c r="A1924" s="1" t="s">
        <v>445</v>
      </c>
      <c r="B1924" t="str">
        <f>VLOOKUP(A1924,'Customer Names'!$A$2:$E$2336,5,)</f>
        <v xml:space="preserve">  Benjamin</v>
      </c>
      <c r="C1924">
        <f>VLOOKUP(A1924,'Medical Examinations'!$B$2:$K$2337,2,)</f>
        <v>23.8</v>
      </c>
      <c r="D1924">
        <f>VLOOKUP(A1924,'Medical Examinations'!$B$2:$K$2337,3,0)</f>
        <v>4.08</v>
      </c>
      <c r="E1924" t="str">
        <f>VLOOKUP(A1924,'Medical Examinations'!$B$2:$K$2336,4,0)</f>
        <v>No</v>
      </c>
      <c r="F1924" t="str">
        <f>VLOOKUP(A1924,'Medical Examinations'!$B$2:$K$2337,5,0)</f>
        <v>No</v>
      </c>
      <c r="G1924" t="str">
        <f>VLOOKUP(A1924,'Medical Examinations'!$B$2:$K$2337,6,0)</f>
        <v>No</v>
      </c>
      <c r="H1924">
        <f>VLOOKUP(A1924,'Medical Examinations'!$B$2:$K$2337,7,0)</f>
        <v>0</v>
      </c>
      <c r="I1924" t="str">
        <f>VLOOKUP(A1924,'Medical Examinations'!$B$2:$K$2337,8,0)</f>
        <v>No</v>
      </c>
      <c r="J1924" t="str">
        <f>VLOOKUP(A1924,'Medical Examinations'!$B$2:$K$2337,9,0)</f>
        <v>Normal Weight</v>
      </c>
      <c r="K1924" t="str">
        <f>VLOOKUP(A1924,'Medical Examinations'!$B$2:$K$2337,10,0)</f>
        <v>Normal</v>
      </c>
      <c r="L1924" s="14" t="e">
        <f>VLOOKUP(A1924,'Hospitalisation Details'!B1924:L4269,10,0)</f>
        <v>#N/A</v>
      </c>
      <c r="M1924">
        <f>VLOOKUP(A1924,'Hospitalisation Details'!$B$2:$L$2347,6,0)</f>
        <v>3847.67</v>
      </c>
      <c r="N1924" t="str">
        <f>VLOOKUP(A1924,'Hospitalisation Details'!$B$2:$L$2347,7,0)</f>
        <v>tier - 3</v>
      </c>
      <c r="O1924" t="str">
        <f>VLOOKUP(A1924,'Hospitalisation Details'!$B$2:$L$2347,8,0)</f>
        <v>tier - 2</v>
      </c>
      <c r="P1924" t="str">
        <f>VLOOKUP(A1924,'Hospitalisation Details'!$B$2:$L$2347,9,0)</f>
        <v>R1011</v>
      </c>
      <c r="Q1924">
        <f>VLOOKUP(A1924,'Hospitalisation Details'!$B$2:$L$2347,11,0)</f>
        <v>28</v>
      </c>
    </row>
    <row r="1925" spans="1:17" ht="15.6" x14ac:dyDescent="0.3">
      <c r="A1925" s="1" t="s">
        <v>444</v>
      </c>
      <c r="B1925" t="str">
        <f>VLOOKUP(A1925,'Customer Names'!$A$2:$E$2336,5,)</f>
        <v xml:space="preserve">  Jay</v>
      </c>
      <c r="C1925">
        <f>VLOOKUP(A1925,'Medical Examinations'!$B$2:$K$2337,2,)</f>
        <v>15.37</v>
      </c>
      <c r="D1925">
        <f>VLOOKUP(A1925,'Medical Examinations'!$B$2:$K$2337,3,0)</f>
        <v>8.6300000000000008</v>
      </c>
      <c r="E1925" t="str">
        <f>VLOOKUP(A1925,'Medical Examinations'!$B$2:$K$2336,4,0)</f>
        <v>Yes</v>
      </c>
      <c r="F1925" t="str">
        <f>VLOOKUP(A1925,'Medical Examinations'!$B$2:$K$2337,5,0)</f>
        <v>No</v>
      </c>
      <c r="G1925" t="str">
        <f>VLOOKUP(A1925,'Medical Examinations'!$B$2:$K$2337,6,0)</f>
        <v>No</v>
      </c>
      <c r="H1925">
        <f>VLOOKUP(A1925,'Medical Examinations'!$B$2:$K$2337,7,0)</f>
        <v>0</v>
      </c>
      <c r="I1925" t="str">
        <f>VLOOKUP(A1925,'Medical Examinations'!$B$2:$K$2337,8,0)</f>
        <v>No</v>
      </c>
      <c r="J1925" t="str">
        <f>VLOOKUP(A1925,'Medical Examinations'!$B$2:$K$2337,9,0)</f>
        <v>Underweight</v>
      </c>
      <c r="K1925" t="str">
        <f>VLOOKUP(A1925,'Medical Examinations'!$B$2:$K$2337,10,0)</f>
        <v>Diabetes</v>
      </c>
      <c r="L1925" s="14" t="e">
        <f>VLOOKUP(A1925,'Hospitalisation Details'!B1925:L4270,10,0)</f>
        <v>#N/A</v>
      </c>
      <c r="M1925">
        <f>VLOOKUP(A1925,'Hospitalisation Details'!$B$2:$L$2347,6,0)</f>
        <v>3797.2</v>
      </c>
      <c r="N1925" t="str">
        <f>VLOOKUP(A1925,'Hospitalisation Details'!$B$2:$L$2347,7,0)</f>
        <v>tier - 2</v>
      </c>
      <c r="O1925" t="str">
        <f>VLOOKUP(A1925,'Hospitalisation Details'!$B$2:$L$2347,8,0)</f>
        <v>tier - 3</v>
      </c>
      <c r="P1925" t="str">
        <f>VLOOKUP(A1925,'Hospitalisation Details'!$B$2:$L$2347,9,0)</f>
        <v>R1012</v>
      </c>
      <c r="Q1925">
        <f>VLOOKUP(A1925,'Hospitalisation Details'!$B$2:$L$2347,11,0)</f>
        <v>41</v>
      </c>
    </row>
    <row r="1926" spans="1:17" ht="15.6" x14ac:dyDescent="0.3">
      <c r="A1926" s="1" t="s">
        <v>443</v>
      </c>
      <c r="B1926" t="str">
        <f>VLOOKUP(A1926,'Customer Names'!$A$2:$E$2336,5,)</f>
        <v xml:space="preserve">  William</v>
      </c>
      <c r="C1926">
        <f>VLOOKUP(A1926,'Medical Examinations'!$B$2:$K$2337,2,)</f>
        <v>30.4</v>
      </c>
      <c r="D1926">
        <f>VLOOKUP(A1926,'Medical Examinations'!$B$2:$K$2337,3,0)</f>
        <v>5.28</v>
      </c>
      <c r="E1926" t="str">
        <f>VLOOKUP(A1926,'Medical Examinations'!$B$2:$K$2336,4,0)</f>
        <v>No</v>
      </c>
      <c r="F1926" t="str">
        <f>VLOOKUP(A1926,'Medical Examinations'!$B$2:$K$2337,5,0)</f>
        <v>No</v>
      </c>
      <c r="G1926" t="str">
        <f>VLOOKUP(A1926,'Medical Examinations'!$B$2:$K$2337,6,0)</f>
        <v>No</v>
      </c>
      <c r="H1926">
        <f>VLOOKUP(A1926,'Medical Examinations'!$B$2:$K$2337,7,0)</f>
        <v>0</v>
      </c>
      <c r="I1926" t="str">
        <f>VLOOKUP(A1926,'Medical Examinations'!$B$2:$K$2337,8,0)</f>
        <v>No</v>
      </c>
      <c r="J1926" t="str">
        <f>VLOOKUP(A1926,'Medical Examinations'!$B$2:$K$2337,9,0)</f>
        <v>Obesity</v>
      </c>
      <c r="K1926" t="str">
        <f>VLOOKUP(A1926,'Medical Examinations'!$B$2:$K$2337,10,0)</f>
        <v>Normal</v>
      </c>
      <c r="L1926" s="14" t="e">
        <f>VLOOKUP(A1926,'Hospitalisation Details'!B1926:L4271,10,0)</f>
        <v>#N/A</v>
      </c>
      <c r="M1926">
        <f>VLOOKUP(A1926,'Hospitalisation Details'!$B$2:$L$2347,6,0)</f>
        <v>3796.36</v>
      </c>
      <c r="N1926" t="str">
        <f>VLOOKUP(A1926,'Hospitalisation Details'!$B$2:$L$2347,7,0)</f>
        <v>tier - 2</v>
      </c>
      <c r="O1926" t="str">
        <f>VLOOKUP(A1926,'Hospitalisation Details'!$B$2:$L$2347,8,0)</f>
        <v>tier - 3</v>
      </c>
      <c r="P1926" t="str">
        <f>VLOOKUP(A1926,'Hospitalisation Details'!$B$2:$L$2347,9,0)</f>
        <v>R1012</v>
      </c>
      <c r="Q1926">
        <f>VLOOKUP(A1926,'Hospitalisation Details'!$B$2:$L$2347,11,0)</f>
        <v>23</v>
      </c>
    </row>
    <row r="1927" spans="1:17" ht="15.6" x14ac:dyDescent="0.3">
      <c r="A1927" s="1" t="s">
        <v>442</v>
      </c>
      <c r="B1927" t="str">
        <f>VLOOKUP(A1927,'Customer Names'!$A$2:$E$2336,5,)</f>
        <v xml:space="preserve">  Shelley</v>
      </c>
      <c r="C1927">
        <f>VLOOKUP(A1927,'Medical Examinations'!$B$2:$K$2337,2,)</f>
        <v>19.48</v>
      </c>
      <c r="D1927">
        <f>VLOOKUP(A1927,'Medical Examinations'!$B$2:$K$2337,3,0)</f>
        <v>5.63</v>
      </c>
      <c r="E1927" t="str">
        <f>VLOOKUP(A1927,'Medical Examinations'!$B$2:$K$2336,4,0)</f>
        <v>Yes</v>
      </c>
      <c r="F1927" t="str">
        <f>VLOOKUP(A1927,'Medical Examinations'!$B$2:$K$2337,5,0)</f>
        <v>No</v>
      </c>
      <c r="G1927" t="str">
        <f>VLOOKUP(A1927,'Medical Examinations'!$B$2:$K$2337,6,0)</f>
        <v>No</v>
      </c>
      <c r="H1927">
        <f>VLOOKUP(A1927,'Medical Examinations'!$B$2:$K$2337,7,0)</f>
        <v>1</v>
      </c>
      <c r="I1927" t="str">
        <f>VLOOKUP(A1927,'Medical Examinations'!$B$2:$K$2337,8,0)</f>
        <v>No</v>
      </c>
      <c r="J1927" t="str">
        <f>VLOOKUP(A1927,'Medical Examinations'!$B$2:$K$2337,9,0)</f>
        <v>Normal Weight</v>
      </c>
      <c r="K1927" t="str">
        <f>VLOOKUP(A1927,'Medical Examinations'!$B$2:$K$2337,10,0)</f>
        <v>Normal</v>
      </c>
      <c r="L1927" s="14" t="e">
        <f>VLOOKUP(A1927,'Hospitalisation Details'!B1927:L4272,10,0)</f>
        <v>#N/A</v>
      </c>
      <c r="M1927">
        <f>VLOOKUP(A1927,'Hospitalisation Details'!$B$2:$L$2347,6,0)</f>
        <v>3793.55</v>
      </c>
      <c r="N1927" t="str">
        <f>VLOOKUP(A1927,'Hospitalisation Details'!$B$2:$L$2347,7,0)</f>
        <v>tier - 2</v>
      </c>
      <c r="O1927" t="str">
        <f>VLOOKUP(A1927,'Hospitalisation Details'!$B$2:$L$2347,8,0)</f>
        <v>tier - 3</v>
      </c>
      <c r="P1927" t="str">
        <f>VLOOKUP(A1927,'Hospitalisation Details'!$B$2:$L$2347,9,0)</f>
        <v>R1013</v>
      </c>
      <c r="Q1927">
        <f>VLOOKUP(A1927,'Hospitalisation Details'!$B$2:$L$2347,11,0)</f>
        <v>34</v>
      </c>
    </row>
    <row r="1928" spans="1:17" ht="15.6" x14ac:dyDescent="0.3">
      <c r="A1928" s="1" t="s">
        <v>441</v>
      </c>
      <c r="B1928" t="str">
        <f>VLOOKUP(A1928,'Customer Names'!$A$2:$E$2336,5,)</f>
        <v xml:space="preserve">  Jekaterina</v>
      </c>
      <c r="C1928">
        <f>VLOOKUP(A1928,'Medical Examinations'!$B$2:$K$2337,2,)</f>
        <v>16.96</v>
      </c>
      <c r="D1928">
        <f>VLOOKUP(A1928,'Medical Examinations'!$B$2:$K$2337,3,0)</f>
        <v>11.47</v>
      </c>
      <c r="E1928" t="str">
        <f>VLOOKUP(A1928,'Medical Examinations'!$B$2:$K$2336,4,0)</f>
        <v>Yes</v>
      </c>
      <c r="F1928" t="str">
        <f>VLOOKUP(A1928,'Medical Examinations'!$B$2:$K$2337,5,0)</f>
        <v>No</v>
      </c>
      <c r="G1928" t="str">
        <f>VLOOKUP(A1928,'Medical Examinations'!$B$2:$K$2337,6,0)</f>
        <v>No</v>
      </c>
      <c r="H1928">
        <f>VLOOKUP(A1928,'Medical Examinations'!$B$2:$K$2337,7,0)</f>
        <v>0</v>
      </c>
      <c r="I1928" t="str">
        <f>VLOOKUP(A1928,'Medical Examinations'!$B$2:$K$2337,8,0)</f>
        <v>No</v>
      </c>
      <c r="J1928" t="str">
        <f>VLOOKUP(A1928,'Medical Examinations'!$B$2:$K$2337,9,0)</f>
        <v>Underweight</v>
      </c>
      <c r="K1928" t="str">
        <f>VLOOKUP(A1928,'Medical Examinations'!$B$2:$K$2337,10,0)</f>
        <v>Diabetes</v>
      </c>
      <c r="L1928" s="14" t="e">
        <f>VLOOKUP(A1928,'Hospitalisation Details'!B1928:L4273,10,0)</f>
        <v>#N/A</v>
      </c>
      <c r="M1928">
        <f>VLOOKUP(A1928,'Hospitalisation Details'!$B$2:$L$2347,6,0)</f>
        <v>3785.77</v>
      </c>
      <c r="N1928" t="str">
        <f>VLOOKUP(A1928,'Hospitalisation Details'!$B$2:$L$2347,7,0)</f>
        <v>tier - 2</v>
      </c>
      <c r="O1928" t="str">
        <f>VLOOKUP(A1928,'Hospitalisation Details'!$B$2:$L$2347,8,0)</f>
        <v>tier - 1</v>
      </c>
      <c r="P1928" t="str">
        <f>VLOOKUP(A1928,'Hospitalisation Details'!$B$2:$L$2347,9,0)</f>
        <v>R1013</v>
      </c>
      <c r="Q1928">
        <f>VLOOKUP(A1928,'Hospitalisation Details'!$B$2:$L$2347,11,0)</f>
        <v>41</v>
      </c>
    </row>
    <row r="1929" spans="1:17" ht="15.6" x14ac:dyDescent="0.3">
      <c r="A1929" s="1" t="s">
        <v>440</v>
      </c>
      <c r="B1929" t="str">
        <f>VLOOKUP(A1929,'Customer Names'!$A$2:$E$2336,5,)</f>
        <v xml:space="preserve">  Daniel</v>
      </c>
      <c r="C1929">
        <f>VLOOKUP(A1929,'Medical Examinations'!$B$2:$K$2337,2,)</f>
        <v>19.05</v>
      </c>
      <c r="D1929">
        <f>VLOOKUP(A1929,'Medical Examinations'!$B$2:$K$2337,3,0)</f>
        <v>4.92</v>
      </c>
      <c r="E1929" t="str">
        <f>VLOOKUP(A1929,'Medical Examinations'!$B$2:$K$2336,4,0)</f>
        <v>No</v>
      </c>
      <c r="F1929" t="str">
        <f>VLOOKUP(A1929,'Medical Examinations'!$B$2:$K$2337,5,0)</f>
        <v>No</v>
      </c>
      <c r="G1929" t="str">
        <f>VLOOKUP(A1929,'Medical Examinations'!$B$2:$K$2337,6,0)</f>
        <v>No</v>
      </c>
      <c r="H1929">
        <f>VLOOKUP(A1929,'Medical Examinations'!$B$2:$K$2337,7,0)</f>
        <v>1</v>
      </c>
      <c r="I1929" t="str">
        <f>VLOOKUP(A1929,'Medical Examinations'!$B$2:$K$2337,8,0)</f>
        <v>No</v>
      </c>
      <c r="J1929" t="str">
        <f>VLOOKUP(A1929,'Medical Examinations'!$B$2:$K$2337,9,0)</f>
        <v>Normal Weight</v>
      </c>
      <c r="K1929" t="str">
        <f>VLOOKUP(A1929,'Medical Examinations'!$B$2:$K$2337,10,0)</f>
        <v>Normal</v>
      </c>
      <c r="L1929" s="14" t="e">
        <f>VLOOKUP(A1929,'Hospitalisation Details'!B1929:L4274,10,0)</f>
        <v>#N/A</v>
      </c>
      <c r="M1929">
        <f>VLOOKUP(A1929,'Hospitalisation Details'!$B$2:$L$2347,6,0)</f>
        <v>3773.23</v>
      </c>
      <c r="N1929" t="str">
        <f>VLOOKUP(A1929,'Hospitalisation Details'!$B$2:$L$2347,7,0)</f>
        <v>tier - 2</v>
      </c>
      <c r="O1929" t="str">
        <f>VLOOKUP(A1929,'Hospitalisation Details'!$B$2:$L$2347,8,0)</f>
        <v>tier - 3</v>
      </c>
      <c r="P1929" t="str">
        <f>VLOOKUP(A1929,'Hospitalisation Details'!$B$2:$L$2347,9,0)</f>
        <v>R1013</v>
      </c>
      <c r="Q1929">
        <f>VLOOKUP(A1929,'Hospitalisation Details'!$B$2:$L$2347,11,0)</f>
        <v>35</v>
      </c>
    </row>
    <row r="1930" spans="1:17" ht="15.6" x14ac:dyDescent="0.3">
      <c r="A1930" s="1" t="s">
        <v>439</v>
      </c>
      <c r="B1930" t="str">
        <f>VLOOKUP(A1930,'Customer Names'!$A$2:$E$2336,5,)</f>
        <v xml:space="preserve">  Pauline</v>
      </c>
      <c r="C1930">
        <f>VLOOKUP(A1930,'Medical Examinations'!$B$2:$K$2337,2,)</f>
        <v>37.619999999999997</v>
      </c>
      <c r="D1930">
        <f>VLOOKUP(A1930,'Medical Examinations'!$B$2:$K$2337,3,0)</f>
        <v>4.18</v>
      </c>
      <c r="E1930" t="str">
        <f>VLOOKUP(A1930,'Medical Examinations'!$B$2:$K$2336,4,0)</f>
        <v>No</v>
      </c>
      <c r="F1930" t="str">
        <f>VLOOKUP(A1930,'Medical Examinations'!$B$2:$K$2337,5,0)</f>
        <v>No</v>
      </c>
      <c r="G1930" t="str">
        <f>VLOOKUP(A1930,'Medical Examinations'!$B$2:$K$2337,6,0)</f>
        <v>No</v>
      </c>
      <c r="H1930">
        <f>VLOOKUP(A1930,'Medical Examinations'!$B$2:$K$2337,7,0)</f>
        <v>0</v>
      </c>
      <c r="I1930" t="str">
        <f>VLOOKUP(A1930,'Medical Examinations'!$B$2:$K$2337,8,0)</f>
        <v>No</v>
      </c>
      <c r="J1930" t="str">
        <f>VLOOKUP(A1930,'Medical Examinations'!$B$2:$K$2337,9,0)</f>
        <v>Obesity</v>
      </c>
      <c r="K1930" t="str">
        <f>VLOOKUP(A1930,'Medical Examinations'!$B$2:$K$2337,10,0)</f>
        <v>Normal</v>
      </c>
      <c r="L1930" s="14" t="e">
        <f>VLOOKUP(A1930,'Hospitalisation Details'!B1930:L4275,10,0)</f>
        <v>#N/A</v>
      </c>
      <c r="M1930">
        <f>VLOOKUP(A1930,'Hospitalisation Details'!$B$2:$L$2347,6,0)</f>
        <v>3766.88</v>
      </c>
      <c r="N1930" t="str">
        <f>VLOOKUP(A1930,'Hospitalisation Details'!$B$2:$L$2347,7,0)</f>
        <v>tier - 2</v>
      </c>
      <c r="O1930" t="str">
        <f>VLOOKUP(A1930,'Hospitalisation Details'!$B$2:$L$2347,8,0)</f>
        <v>tier - 1</v>
      </c>
      <c r="P1930" t="str">
        <f>VLOOKUP(A1930,'Hospitalisation Details'!$B$2:$L$2347,9,0)</f>
        <v>R1013</v>
      </c>
      <c r="Q1930">
        <f>VLOOKUP(A1930,'Hospitalisation Details'!$B$2:$L$2347,11,0)</f>
        <v>28</v>
      </c>
    </row>
    <row r="1931" spans="1:17" ht="15.6" x14ac:dyDescent="0.3">
      <c r="A1931" s="1" t="s">
        <v>438</v>
      </c>
      <c r="B1931" t="str">
        <f>VLOOKUP(A1931,'Customer Names'!$A$2:$E$2336,5,)</f>
        <v xml:space="preserve">  Colleen</v>
      </c>
      <c r="C1931">
        <f>VLOOKUP(A1931,'Medical Examinations'!$B$2:$K$2337,2,)</f>
        <v>29.1</v>
      </c>
      <c r="D1931">
        <f>VLOOKUP(A1931,'Medical Examinations'!$B$2:$K$2337,3,0)</f>
        <v>4.67</v>
      </c>
      <c r="E1931" t="str">
        <f>VLOOKUP(A1931,'Medical Examinations'!$B$2:$K$2336,4,0)</f>
        <v>No</v>
      </c>
      <c r="F1931" t="str">
        <f>VLOOKUP(A1931,'Medical Examinations'!$B$2:$K$2337,5,0)</f>
        <v>No</v>
      </c>
      <c r="G1931" t="str">
        <f>VLOOKUP(A1931,'Medical Examinations'!$B$2:$K$2337,6,0)</f>
        <v>No</v>
      </c>
      <c r="H1931">
        <f>VLOOKUP(A1931,'Medical Examinations'!$B$2:$K$2337,7,0)</f>
        <v>0</v>
      </c>
      <c r="I1931" t="str">
        <f>VLOOKUP(A1931,'Medical Examinations'!$B$2:$K$2337,8,0)</f>
        <v>No</v>
      </c>
      <c r="J1931" t="str">
        <f>VLOOKUP(A1931,'Medical Examinations'!$B$2:$K$2337,9,0)</f>
        <v>Overweight</v>
      </c>
      <c r="K1931" t="str">
        <f>VLOOKUP(A1931,'Medical Examinations'!$B$2:$K$2337,10,0)</f>
        <v>Normal</v>
      </c>
      <c r="L1931" s="14" t="e">
        <f>VLOOKUP(A1931,'Hospitalisation Details'!B1931:L4276,10,0)</f>
        <v>#N/A</v>
      </c>
      <c r="M1931">
        <f>VLOOKUP(A1931,'Hospitalisation Details'!$B$2:$L$2347,6,0)</f>
        <v>3761.29</v>
      </c>
      <c r="N1931" t="str">
        <f>VLOOKUP(A1931,'Hospitalisation Details'!$B$2:$L$2347,7,0)</f>
        <v>tier - 2</v>
      </c>
      <c r="O1931" t="str">
        <f>VLOOKUP(A1931,'Hospitalisation Details'!$B$2:$L$2347,8,0)</f>
        <v>tier - 3</v>
      </c>
      <c r="P1931" t="str">
        <f>VLOOKUP(A1931,'Hospitalisation Details'!$B$2:$L$2347,9,0)</f>
        <v>R1011</v>
      </c>
      <c r="Q1931">
        <f>VLOOKUP(A1931,'Hospitalisation Details'!$B$2:$L$2347,11,0)</f>
        <v>31</v>
      </c>
    </row>
    <row r="1932" spans="1:17" ht="15.6" x14ac:dyDescent="0.3">
      <c r="A1932" s="1" t="s">
        <v>437</v>
      </c>
      <c r="B1932" t="str">
        <f>VLOOKUP(A1932,'Customer Names'!$A$2:$E$2336,5,)</f>
        <v xml:space="preserve">  Aleah K</v>
      </c>
      <c r="C1932">
        <f>VLOOKUP(A1932,'Medical Examinations'!$B$2:$K$2337,2,)</f>
        <v>26.62</v>
      </c>
      <c r="D1932">
        <f>VLOOKUP(A1932,'Medical Examinations'!$B$2:$K$2337,3,0)</f>
        <v>6.24</v>
      </c>
      <c r="E1932" t="str">
        <f>VLOOKUP(A1932,'Medical Examinations'!$B$2:$K$2336,4,0)</f>
        <v>No</v>
      </c>
      <c r="F1932" t="str">
        <f>VLOOKUP(A1932,'Medical Examinations'!$B$2:$K$2337,5,0)</f>
        <v>No</v>
      </c>
      <c r="G1932" t="str">
        <f>VLOOKUP(A1932,'Medical Examinations'!$B$2:$K$2337,6,0)</f>
        <v>No</v>
      </c>
      <c r="H1932">
        <f>VLOOKUP(A1932,'Medical Examinations'!$B$2:$K$2337,7,0)</f>
        <v>0</v>
      </c>
      <c r="I1932" t="str">
        <f>VLOOKUP(A1932,'Medical Examinations'!$B$2:$K$2337,8,0)</f>
        <v>No</v>
      </c>
      <c r="J1932" t="str">
        <f>VLOOKUP(A1932,'Medical Examinations'!$B$2:$K$2337,9,0)</f>
        <v>Overweight</v>
      </c>
      <c r="K1932" t="str">
        <f>VLOOKUP(A1932,'Medical Examinations'!$B$2:$K$2337,10,0)</f>
        <v>Prediabetes</v>
      </c>
      <c r="L1932" s="14" t="e">
        <f>VLOOKUP(A1932,'Hospitalisation Details'!B1932:L4277,10,0)</f>
        <v>#N/A</v>
      </c>
      <c r="M1932">
        <f>VLOOKUP(A1932,'Hospitalisation Details'!$B$2:$L$2347,6,0)</f>
        <v>3757.84</v>
      </c>
      <c r="N1932" t="str">
        <f>VLOOKUP(A1932,'Hospitalisation Details'!$B$2:$L$2347,7,0)</f>
        <v>tier - 2</v>
      </c>
      <c r="O1932" t="str">
        <f>VLOOKUP(A1932,'Hospitalisation Details'!$B$2:$L$2347,8,0)</f>
        <v>tier - 1</v>
      </c>
      <c r="P1932" t="str">
        <f>VLOOKUP(A1932,'Hospitalisation Details'!$B$2:$L$2347,9,0)</f>
        <v>R1013</v>
      </c>
      <c r="Q1932">
        <f>VLOOKUP(A1932,'Hospitalisation Details'!$B$2:$L$2347,11,0)</f>
        <v>31</v>
      </c>
    </row>
    <row r="1933" spans="1:17" ht="15.6" x14ac:dyDescent="0.3">
      <c r="A1933" s="1" t="s">
        <v>436</v>
      </c>
      <c r="B1933" t="str">
        <f>VLOOKUP(A1933,'Customer Names'!$A$2:$E$2336,5,)</f>
        <v xml:space="preserve">  Mare</v>
      </c>
      <c r="C1933">
        <f>VLOOKUP(A1933,'Medical Examinations'!$B$2:$K$2337,2,)</f>
        <v>25.74</v>
      </c>
      <c r="D1933">
        <f>VLOOKUP(A1933,'Medical Examinations'!$B$2:$K$2337,3,0)</f>
        <v>5.99</v>
      </c>
      <c r="E1933" t="str">
        <f>VLOOKUP(A1933,'Medical Examinations'!$B$2:$K$2336,4,0)</f>
        <v>No</v>
      </c>
      <c r="F1933" t="str">
        <f>VLOOKUP(A1933,'Medical Examinations'!$B$2:$K$2337,5,0)</f>
        <v>No</v>
      </c>
      <c r="G1933" t="str">
        <f>VLOOKUP(A1933,'Medical Examinations'!$B$2:$K$2337,6,0)</f>
        <v>No</v>
      </c>
      <c r="H1933">
        <f>VLOOKUP(A1933,'Medical Examinations'!$B$2:$K$2337,7,0)</f>
        <v>0</v>
      </c>
      <c r="I1933" t="str">
        <f>VLOOKUP(A1933,'Medical Examinations'!$B$2:$K$2337,8,0)</f>
        <v>No</v>
      </c>
      <c r="J1933" t="str">
        <f>VLOOKUP(A1933,'Medical Examinations'!$B$2:$K$2337,9,0)</f>
        <v>Overweight</v>
      </c>
      <c r="K1933" t="str">
        <f>VLOOKUP(A1933,'Medical Examinations'!$B$2:$K$2337,10,0)</f>
        <v>Prediabetes</v>
      </c>
      <c r="L1933" s="14" t="e">
        <f>VLOOKUP(A1933,'Hospitalisation Details'!B1933:L4278,10,0)</f>
        <v>#N/A</v>
      </c>
      <c r="M1933">
        <f>VLOOKUP(A1933,'Hospitalisation Details'!$B$2:$L$2347,6,0)</f>
        <v>3756.62</v>
      </c>
      <c r="N1933" t="str">
        <f>VLOOKUP(A1933,'Hospitalisation Details'!$B$2:$L$2347,7,0)</f>
        <v>tier - 2</v>
      </c>
      <c r="O1933" t="str">
        <f>VLOOKUP(A1933,'Hospitalisation Details'!$B$2:$L$2347,8,0)</f>
        <v>tier - 2</v>
      </c>
      <c r="P1933" t="str">
        <f>VLOOKUP(A1933,'Hospitalisation Details'!$B$2:$L$2347,9,0)</f>
        <v>R1013</v>
      </c>
      <c r="Q1933">
        <f>VLOOKUP(A1933,'Hospitalisation Details'!$B$2:$L$2347,11,0)</f>
        <v>31</v>
      </c>
    </row>
    <row r="1934" spans="1:17" ht="15.6" x14ac:dyDescent="0.3">
      <c r="A1934" s="1" t="s">
        <v>435</v>
      </c>
      <c r="B1934" t="str">
        <f>VLOOKUP(A1934,'Customer Names'!$A$2:$E$2336,5,)</f>
        <v xml:space="preserve">  Kevin</v>
      </c>
      <c r="C1934">
        <f>VLOOKUP(A1934,'Medical Examinations'!$B$2:$K$2337,2,)</f>
        <v>18.22</v>
      </c>
      <c r="D1934">
        <f>VLOOKUP(A1934,'Medical Examinations'!$B$2:$K$2337,3,0)</f>
        <v>10.27</v>
      </c>
      <c r="E1934" t="str">
        <f>VLOOKUP(A1934,'Medical Examinations'!$B$2:$K$2336,4,0)</f>
        <v>Yes</v>
      </c>
      <c r="F1934" t="str">
        <f>VLOOKUP(A1934,'Medical Examinations'!$B$2:$K$2337,5,0)</f>
        <v>No</v>
      </c>
      <c r="G1934" t="str">
        <f>VLOOKUP(A1934,'Medical Examinations'!$B$2:$K$2337,6,0)</f>
        <v>No</v>
      </c>
      <c r="H1934">
        <f>VLOOKUP(A1934,'Medical Examinations'!$B$2:$K$2337,7,0)</f>
        <v>1</v>
      </c>
      <c r="I1934" t="str">
        <f>VLOOKUP(A1934,'Medical Examinations'!$B$2:$K$2337,8,0)</f>
        <v>No</v>
      </c>
      <c r="J1934" t="str">
        <f>VLOOKUP(A1934,'Medical Examinations'!$B$2:$K$2337,9,0)</f>
        <v>Underweight</v>
      </c>
      <c r="K1934" t="str">
        <f>VLOOKUP(A1934,'Medical Examinations'!$B$2:$K$2337,10,0)</f>
        <v>Diabetes</v>
      </c>
      <c r="L1934" s="14" t="e">
        <f>VLOOKUP(A1934,'Hospitalisation Details'!B1934:L4279,10,0)</f>
        <v>#N/A</v>
      </c>
      <c r="M1934">
        <f>VLOOKUP(A1934,'Hospitalisation Details'!$B$2:$L$2347,6,0)</f>
        <v>3748.56</v>
      </c>
      <c r="N1934" t="str">
        <f>VLOOKUP(A1934,'Hospitalisation Details'!$B$2:$L$2347,7,0)</f>
        <v>tier - 2</v>
      </c>
      <c r="O1934" t="str">
        <f>VLOOKUP(A1934,'Hospitalisation Details'!$B$2:$L$2347,8,0)</f>
        <v>tier - 2</v>
      </c>
      <c r="P1934" t="str">
        <f>VLOOKUP(A1934,'Hospitalisation Details'!$B$2:$L$2347,9,0)</f>
        <v>R1013</v>
      </c>
      <c r="Q1934">
        <f>VLOOKUP(A1934,'Hospitalisation Details'!$B$2:$L$2347,11,0)</f>
        <v>36</v>
      </c>
    </row>
    <row r="1935" spans="1:17" ht="15.6" x14ac:dyDescent="0.3">
      <c r="A1935" s="1" t="s">
        <v>434</v>
      </c>
      <c r="B1935" t="str">
        <f>VLOOKUP(A1935,'Customer Names'!$A$2:$E$2336,5,)</f>
        <v xml:space="preserve">  Jessica</v>
      </c>
      <c r="C1935">
        <f>VLOOKUP(A1935,'Medical Examinations'!$B$2:$K$2337,2,)</f>
        <v>26.03</v>
      </c>
      <c r="D1935">
        <f>VLOOKUP(A1935,'Medical Examinations'!$B$2:$K$2337,3,0)</f>
        <v>5.97</v>
      </c>
      <c r="E1935" t="str">
        <f>VLOOKUP(A1935,'Medical Examinations'!$B$2:$K$2336,4,0)</f>
        <v>No</v>
      </c>
      <c r="F1935" t="str">
        <f>VLOOKUP(A1935,'Medical Examinations'!$B$2:$K$2337,5,0)</f>
        <v>No</v>
      </c>
      <c r="G1935" t="str">
        <f>VLOOKUP(A1935,'Medical Examinations'!$B$2:$K$2337,6,0)</f>
        <v>Yes</v>
      </c>
      <c r="H1935">
        <f>VLOOKUP(A1935,'Medical Examinations'!$B$2:$K$2337,7,0)</f>
        <v>1</v>
      </c>
      <c r="I1935" t="str">
        <f>VLOOKUP(A1935,'Medical Examinations'!$B$2:$K$2337,8,0)</f>
        <v>No</v>
      </c>
      <c r="J1935" t="str">
        <f>VLOOKUP(A1935,'Medical Examinations'!$B$2:$K$2337,9,0)</f>
        <v>Overweight</v>
      </c>
      <c r="K1935" t="str">
        <f>VLOOKUP(A1935,'Medical Examinations'!$B$2:$K$2337,10,0)</f>
        <v>Prediabetes</v>
      </c>
      <c r="L1935" s="14" t="e">
        <f>VLOOKUP(A1935,'Hospitalisation Details'!B1935:L4280,10,0)</f>
        <v>#N/A</v>
      </c>
      <c r="M1935">
        <f>VLOOKUP(A1935,'Hospitalisation Details'!$B$2:$L$2347,6,0)</f>
        <v>3736.46</v>
      </c>
      <c r="N1935" t="str">
        <f>VLOOKUP(A1935,'Hospitalisation Details'!$B$2:$L$2347,7,0)</f>
        <v>tier - 2</v>
      </c>
      <c r="O1935" t="str">
        <f>VLOOKUP(A1935,'Hospitalisation Details'!$B$2:$L$2347,8,0)</f>
        <v>tier - 2</v>
      </c>
      <c r="P1935" t="str">
        <f>VLOOKUP(A1935,'Hospitalisation Details'!$B$2:$L$2347,9,0)</f>
        <v>R1012</v>
      </c>
      <c r="Q1935">
        <f>VLOOKUP(A1935,'Hospitalisation Details'!$B$2:$L$2347,11,0)</f>
        <v>29</v>
      </c>
    </row>
    <row r="1936" spans="1:17" ht="15.6" x14ac:dyDescent="0.3">
      <c r="A1936" s="1" t="s">
        <v>433</v>
      </c>
      <c r="B1936" t="str">
        <f>VLOOKUP(A1936,'Customer Names'!$A$2:$E$2336,5,)</f>
        <v xml:space="preserve">  Amanda R</v>
      </c>
      <c r="C1936">
        <f>VLOOKUP(A1936,'Medical Examinations'!$B$2:$K$2337,2,)</f>
        <v>17.29</v>
      </c>
      <c r="D1936">
        <f>VLOOKUP(A1936,'Medical Examinations'!$B$2:$K$2337,3,0)</f>
        <v>4.9800000000000004</v>
      </c>
      <c r="E1936" t="str">
        <f>VLOOKUP(A1936,'Medical Examinations'!$B$2:$K$2336,4,0)</f>
        <v>No</v>
      </c>
      <c r="F1936" t="str">
        <f>VLOOKUP(A1936,'Medical Examinations'!$B$2:$K$2337,5,0)</f>
        <v>No</v>
      </c>
      <c r="G1936" t="str">
        <f>VLOOKUP(A1936,'Medical Examinations'!$B$2:$K$2337,6,0)</f>
        <v>No</v>
      </c>
      <c r="H1936">
        <f>VLOOKUP(A1936,'Medical Examinations'!$B$2:$K$2337,7,0)</f>
        <v>0</v>
      </c>
      <c r="I1936" t="str">
        <f>VLOOKUP(A1936,'Medical Examinations'!$B$2:$K$2337,8,0)</f>
        <v>No</v>
      </c>
      <c r="J1936" t="str">
        <f>VLOOKUP(A1936,'Medical Examinations'!$B$2:$K$2337,9,0)</f>
        <v>Underweight</v>
      </c>
      <c r="K1936" t="str">
        <f>VLOOKUP(A1936,'Medical Examinations'!$B$2:$K$2337,10,0)</f>
        <v>Normal</v>
      </c>
      <c r="L1936" s="14" t="e">
        <f>VLOOKUP(A1936,'Hospitalisation Details'!B1936:L4281,10,0)</f>
        <v>#N/A</v>
      </c>
      <c r="M1936">
        <f>VLOOKUP(A1936,'Hospitalisation Details'!$B$2:$L$2347,6,0)</f>
        <v>3732.63</v>
      </c>
      <c r="N1936" t="str">
        <f>VLOOKUP(A1936,'Hospitalisation Details'!$B$2:$L$2347,7,0)</f>
        <v>tier - 2</v>
      </c>
      <c r="O1936" t="str">
        <f>VLOOKUP(A1936,'Hospitalisation Details'!$B$2:$L$2347,8,0)</f>
        <v>tier - 3</v>
      </c>
      <c r="P1936" t="str">
        <f>VLOOKUP(A1936,'Hospitalisation Details'!$B$2:$L$2347,9,0)</f>
        <v>R1024</v>
      </c>
      <c r="Q1936">
        <f>VLOOKUP(A1936,'Hospitalisation Details'!$B$2:$L$2347,11,0)</f>
        <v>28</v>
      </c>
    </row>
    <row r="1937" spans="1:17" ht="15.6" x14ac:dyDescent="0.3">
      <c r="A1937" s="1" t="s">
        <v>432</v>
      </c>
      <c r="B1937" t="str">
        <f>VLOOKUP(A1937,'Customer Names'!$A$2:$E$2336,5,)</f>
        <v xml:space="preserve">  Murray W</v>
      </c>
      <c r="C1937">
        <f>VLOOKUP(A1937,'Medical Examinations'!$B$2:$K$2337,2,)</f>
        <v>18.170000000000002</v>
      </c>
      <c r="D1937">
        <f>VLOOKUP(A1937,'Medical Examinations'!$B$2:$K$2337,3,0)</f>
        <v>6.91</v>
      </c>
      <c r="E1937" t="str">
        <f>VLOOKUP(A1937,'Medical Examinations'!$B$2:$K$2336,4,0)</f>
        <v>Yes</v>
      </c>
      <c r="F1937" t="str">
        <f>VLOOKUP(A1937,'Medical Examinations'!$B$2:$K$2337,5,0)</f>
        <v>No</v>
      </c>
      <c r="G1937" t="str">
        <f>VLOOKUP(A1937,'Medical Examinations'!$B$2:$K$2337,6,0)</f>
        <v>No</v>
      </c>
      <c r="H1937">
        <f>VLOOKUP(A1937,'Medical Examinations'!$B$2:$K$2337,7,0)</f>
        <v>1</v>
      </c>
      <c r="I1937" t="str">
        <f>VLOOKUP(A1937,'Medical Examinations'!$B$2:$K$2337,8,0)</f>
        <v>No</v>
      </c>
      <c r="J1937" t="str">
        <f>VLOOKUP(A1937,'Medical Examinations'!$B$2:$K$2337,9,0)</f>
        <v>Underweight</v>
      </c>
      <c r="K1937" t="str">
        <f>VLOOKUP(A1937,'Medical Examinations'!$B$2:$K$2337,10,0)</f>
        <v>Diabetes</v>
      </c>
      <c r="L1937" s="14" t="e">
        <f>VLOOKUP(A1937,'Hospitalisation Details'!B1937:L4282,10,0)</f>
        <v>#N/A</v>
      </c>
      <c r="M1937">
        <f>VLOOKUP(A1937,'Hospitalisation Details'!$B$2:$L$2347,6,0)</f>
        <v>3731.6</v>
      </c>
      <c r="N1937" t="str">
        <f>VLOOKUP(A1937,'Hospitalisation Details'!$B$2:$L$2347,7,0)</f>
        <v>tier - 2</v>
      </c>
      <c r="O1937" t="str">
        <f>VLOOKUP(A1937,'Hospitalisation Details'!$B$2:$L$2347,8,0)</f>
        <v>tier - 2</v>
      </c>
      <c r="P1937" t="str">
        <f>VLOOKUP(A1937,'Hospitalisation Details'!$B$2:$L$2347,9,0)</f>
        <v>R1013</v>
      </c>
      <c r="Q1937">
        <f>VLOOKUP(A1937,'Hospitalisation Details'!$B$2:$L$2347,11,0)</f>
        <v>36</v>
      </c>
    </row>
    <row r="1938" spans="1:17" ht="15.6" x14ac:dyDescent="0.3">
      <c r="A1938" s="1" t="s">
        <v>431</v>
      </c>
      <c r="B1938" t="str">
        <f>VLOOKUP(A1938,'Customer Names'!$A$2:$E$2336,5,)</f>
        <v xml:space="preserve">  Meghan P</v>
      </c>
      <c r="C1938">
        <f>VLOOKUP(A1938,'Medical Examinations'!$B$2:$K$2337,2,)</f>
        <v>32.54</v>
      </c>
      <c r="D1938">
        <f>VLOOKUP(A1938,'Medical Examinations'!$B$2:$K$2337,3,0)</f>
        <v>6.38</v>
      </c>
      <c r="E1938" t="str">
        <f>VLOOKUP(A1938,'Medical Examinations'!$B$2:$K$2336,4,0)</f>
        <v>No</v>
      </c>
      <c r="F1938" t="str">
        <f>VLOOKUP(A1938,'Medical Examinations'!$B$2:$K$2337,5,0)</f>
        <v>yes</v>
      </c>
      <c r="G1938" t="str">
        <f>VLOOKUP(A1938,'Medical Examinations'!$B$2:$K$2337,6,0)</f>
        <v>No</v>
      </c>
      <c r="H1938">
        <f>VLOOKUP(A1938,'Medical Examinations'!$B$2:$K$2337,7,0)</f>
        <v>1</v>
      </c>
      <c r="I1938" t="str">
        <f>VLOOKUP(A1938,'Medical Examinations'!$B$2:$K$2337,8,0)</f>
        <v>No</v>
      </c>
      <c r="J1938" t="str">
        <f>VLOOKUP(A1938,'Medical Examinations'!$B$2:$K$2337,9,0)</f>
        <v>Obesity</v>
      </c>
      <c r="K1938" t="str">
        <f>VLOOKUP(A1938,'Medical Examinations'!$B$2:$K$2337,10,0)</f>
        <v>Prediabetes</v>
      </c>
      <c r="L1938" s="14" t="e">
        <f>VLOOKUP(A1938,'Hospitalisation Details'!B1938:L4283,10,0)</f>
        <v>#N/A</v>
      </c>
      <c r="M1938">
        <f>VLOOKUP(A1938,'Hospitalisation Details'!$B$2:$L$2347,6,0)</f>
        <v>3722.23</v>
      </c>
      <c r="N1938" t="str">
        <f>VLOOKUP(A1938,'Hospitalisation Details'!$B$2:$L$2347,7,0)</f>
        <v>tier - 2</v>
      </c>
      <c r="O1938" t="str">
        <f>VLOOKUP(A1938,'Hospitalisation Details'!$B$2:$L$2347,8,0)</f>
        <v>tier - 2</v>
      </c>
      <c r="P1938" t="str">
        <f>VLOOKUP(A1938,'Hospitalisation Details'!$B$2:$L$2347,9,0)</f>
        <v>R1025</v>
      </c>
      <c r="Q1938">
        <f>VLOOKUP(A1938,'Hospitalisation Details'!$B$2:$L$2347,11,0)</f>
        <v>18</v>
      </c>
    </row>
    <row r="1939" spans="1:17" ht="15.6" x14ac:dyDescent="0.3">
      <c r="A1939" s="1" t="s">
        <v>430</v>
      </c>
      <c r="B1939" t="str">
        <f>VLOOKUP(A1939,'Customer Names'!$A$2:$E$2336,5,)</f>
        <v xml:space="preserve">  David</v>
      </c>
      <c r="C1939">
        <f>VLOOKUP(A1939,'Medical Examinations'!$B$2:$K$2337,2,)</f>
        <v>30.25</v>
      </c>
      <c r="D1939">
        <f>VLOOKUP(A1939,'Medical Examinations'!$B$2:$K$2337,3,0)</f>
        <v>4.7699999999999996</v>
      </c>
      <c r="E1939" t="str">
        <f>VLOOKUP(A1939,'Medical Examinations'!$B$2:$K$2336,4,0)</f>
        <v>No</v>
      </c>
      <c r="F1939" t="str">
        <f>VLOOKUP(A1939,'Medical Examinations'!$B$2:$K$2337,5,0)</f>
        <v>No</v>
      </c>
      <c r="G1939" t="str">
        <f>VLOOKUP(A1939,'Medical Examinations'!$B$2:$K$2337,6,0)</f>
        <v>No</v>
      </c>
      <c r="H1939">
        <f>VLOOKUP(A1939,'Medical Examinations'!$B$2:$K$2337,7,0)</f>
        <v>0</v>
      </c>
      <c r="I1939" t="str">
        <f>VLOOKUP(A1939,'Medical Examinations'!$B$2:$K$2337,8,0)</f>
        <v>No</v>
      </c>
      <c r="J1939" t="str">
        <f>VLOOKUP(A1939,'Medical Examinations'!$B$2:$K$2337,9,0)</f>
        <v>Obesity</v>
      </c>
      <c r="K1939" t="str">
        <f>VLOOKUP(A1939,'Medical Examinations'!$B$2:$K$2337,10,0)</f>
        <v>Normal</v>
      </c>
      <c r="L1939" s="14" t="e">
        <f>VLOOKUP(A1939,'Hospitalisation Details'!B1939:L4284,10,0)</f>
        <v>#N/A</v>
      </c>
      <c r="M1939">
        <f>VLOOKUP(A1939,'Hospitalisation Details'!$B$2:$L$2347,6,0)</f>
        <v>3704.35</v>
      </c>
      <c r="N1939" t="str">
        <f>VLOOKUP(A1939,'Hospitalisation Details'!$B$2:$L$2347,7,0)</f>
        <v>tier - 2</v>
      </c>
      <c r="O1939" t="str">
        <f>VLOOKUP(A1939,'Hospitalisation Details'!$B$2:$L$2347,8,0)</f>
        <v>tier - 2</v>
      </c>
      <c r="P1939" t="str">
        <f>VLOOKUP(A1939,'Hospitalisation Details'!$B$2:$L$2347,9,0)</f>
        <v>R1013</v>
      </c>
      <c r="Q1939">
        <f>VLOOKUP(A1939,'Hospitalisation Details'!$B$2:$L$2347,11,0)</f>
        <v>33</v>
      </c>
    </row>
    <row r="1940" spans="1:17" ht="15.6" x14ac:dyDescent="0.3">
      <c r="A1940" s="1" t="s">
        <v>429</v>
      </c>
      <c r="B1940" t="str">
        <f>VLOOKUP(A1940,'Customer Names'!$A$2:$E$2336,5,)</f>
        <v xml:space="preserve">  Seth</v>
      </c>
      <c r="C1940">
        <f>VLOOKUP(A1940,'Medical Examinations'!$B$2:$K$2337,2,)</f>
        <v>19.59</v>
      </c>
      <c r="D1940">
        <f>VLOOKUP(A1940,'Medical Examinations'!$B$2:$K$2337,3,0)</f>
        <v>6.04</v>
      </c>
      <c r="E1940" t="str">
        <f>VLOOKUP(A1940,'Medical Examinations'!$B$2:$K$2336,4,0)</f>
        <v>Yes</v>
      </c>
      <c r="F1940" t="str">
        <f>VLOOKUP(A1940,'Medical Examinations'!$B$2:$K$2337,5,0)</f>
        <v>No</v>
      </c>
      <c r="G1940" t="str">
        <f>VLOOKUP(A1940,'Medical Examinations'!$B$2:$K$2337,6,0)</f>
        <v>No</v>
      </c>
      <c r="H1940">
        <f>VLOOKUP(A1940,'Medical Examinations'!$B$2:$K$2337,7,0)</f>
        <v>1</v>
      </c>
      <c r="I1940" t="str">
        <f>VLOOKUP(A1940,'Medical Examinations'!$B$2:$K$2337,8,0)</f>
        <v>No</v>
      </c>
      <c r="J1940" t="str">
        <f>VLOOKUP(A1940,'Medical Examinations'!$B$2:$K$2337,9,0)</f>
        <v>Normal Weight</v>
      </c>
      <c r="K1940" t="str">
        <f>VLOOKUP(A1940,'Medical Examinations'!$B$2:$K$2337,10,0)</f>
        <v>Prediabetes</v>
      </c>
      <c r="L1940" s="14" t="e">
        <f>VLOOKUP(A1940,'Hospitalisation Details'!B1940:L4285,10,0)</f>
        <v>#N/A</v>
      </c>
      <c r="M1940">
        <f>VLOOKUP(A1940,'Hospitalisation Details'!$B$2:$L$2347,6,0)</f>
        <v>3699.54</v>
      </c>
      <c r="N1940" t="str">
        <f>VLOOKUP(A1940,'Hospitalisation Details'!$B$2:$L$2347,7,0)</f>
        <v>tier - 2</v>
      </c>
      <c r="O1940" t="str">
        <f>VLOOKUP(A1940,'Hospitalisation Details'!$B$2:$L$2347,8,0)</f>
        <v>tier - 3</v>
      </c>
      <c r="P1940" t="str">
        <f>VLOOKUP(A1940,'Hospitalisation Details'!$B$2:$L$2347,9,0)</f>
        <v>R1013</v>
      </c>
      <c r="Q1940">
        <f>VLOOKUP(A1940,'Hospitalisation Details'!$B$2:$L$2347,11,0)</f>
        <v>34</v>
      </c>
    </row>
    <row r="1941" spans="1:17" ht="15.6" x14ac:dyDescent="0.3">
      <c r="A1941" s="1" t="s">
        <v>428</v>
      </c>
      <c r="B1941" t="str">
        <f>VLOOKUP(A1941,'Customer Names'!$A$2:$E$2336,5,)</f>
        <v xml:space="preserve">  Michael P</v>
      </c>
      <c r="C1941">
        <f>VLOOKUP(A1941,'Medical Examinations'!$B$2:$K$2337,2,)</f>
        <v>45.9</v>
      </c>
      <c r="D1941">
        <f>VLOOKUP(A1941,'Medical Examinations'!$B$2:$K$2337,3,0)</f>
        <v>4.3</v>
      </c>
      <c r="E1941" t="str">
        <f>VLOOKUP(A1941,'Medical Examinations'!$B$2:$K$2336,4,0)</f>
        <v>Yes</v>
      </c>
      <c r="F1941" t="str">
        <f>VLOOKUP(A1941,'Medical Examinations'!$B$2:$K$2337,5,0)</f>
        <v>No</v>
      </c>
      <c r="G1941" t="str">
        <f>VLOOKUP(A1941,'Medical Examinations'!$B$2:$K$2337,6,0)</f>
        <v>No</v>
      </c>
      <c r="H1941">
        <f>VLOOKUP(A1941,'Medical Examinations'!$B$2:$K$2337,7,0)</f>
        <v>1</v>
      </c>
      <c r="I1941" t="str">
        <f>VLOOKUP(A1941,'Medical Examinations'!$B$2:$K$2337,8,0)</f>
        <v>No</v>
      </c>
      <c r="J1941" t="str">
        <f>VLOOKUP(A1941,'Medical Examinations'!$B$2:$K$2337,9,0)</f>
        <v>Obesity</v>
      </c>
      <c r="K1941" t="str">
        <f>VLOOKUP(A1941,'Medical Examinations'!$B$2:$K$2337,10,0)</f>
        <v>Normal</v>
      </c>
      <c r="L1941" s="14" t="e">
        <f>VLOOKUP(A1941,'Hospitalisation Details'!B1941:L4286,10,0)</f>
        <v>#N/A</v>
      </c>
      <c r="M1941">
        <f>VLOOKUP(A1941,'Hospitalisation Details'!$B$2:$L$2347,6,0)</f>
        <v>3693.43</v>
      </c>
      <c r="N1941" t="str">
        <f>VLOOKUP(A1941,'Hospitalisation Details'!$B$2:$L$2347,7,0)</f>
        <v>tier - 2</v>
      </c>
      <c r="O1941" t="str">
        <f>VLOOKUP(A1941,'Hospitalisation Details'!$B$2:$L$2347,8,0)</f>
        <v>tier - 3</v>
      </c>
      <c r="P1941" t="str">
        <f>VLOOKUP(A1941,'Hospitalisation Details'!$B$2:$L$2347,9,0)</f>
        <v>R1011</v>
      </c>
      <c r="Q1941">
        <f>VLOOKUP(A1941,'Hospitalisation Details'!$B$2:$L$2347,11,0)</f>
        <v>27</v>
      </c>
    </row>
    <row r="1942" spans="1:17" ht="15.6" x14ac:dyDescent="0.3">
      <c r="A1942" s="1" t="s">
        <v>427</v>
      </c>
      <c r="B1942" t="str">
        <f>VLOOKUP(A1942,'Customer Names'!$A$2:$E$2336,5,)</f>
        <v xml:space="preserve">  Russell M</v>
      </c>
      <c r="C1942">
        <f>VLOOKUP(A1942,'Medical Examinations'!$B$2:$K$2337,2,)</f>
        <v>17.059999999999999</v>
      </c>
      <c r="D1942">
        <f>VLOOKUP(A1942,'Medical Examinations'!$B$2:$K$2337,3,0)</f>
        <v>8.75</v>
      </c>
      <c r="E1942" t="str">
        <f>VLOOKUP(A1942,'Medical Examinations'!$B$2:$K$2336,4,0)</f>
        <v>Yes</v>
      </c>
      <c r="F1942" t="str">
        <f>VLOOKUP(A1942,'Medical Examinations'!$B$2:$K$2337,5,0)</f>
        <v>No</v>
      </c>
      <c r="G1942" t="str">
        <f>VLOOKUP(A1942,'Medical Examinations'!$B$2:$K$2337,6,0)</f>
        <v>No</v>
      </c>
      <c r="H1942">
        <f>VLOOKUP(A1942,'Medical Examinations'!$B$2:$K$2337,7,0)</f>
        <v>0</v>
      </c>
      <c r="I1942" t="str">
        <f>VLOOKUP(A1942,'Medical Examinations'!$B$2:$K$2337,8,0)</f>
        <v>No</v>
      </c>
      <c r="J1942" t="str">
        <f>VLOOKUP(A1942,'Medical Examinations'!$B$2:$K$2337,9,0)</f>
        <v>Underweight</v>
      </c>
      <c r="K1942" t="str">
        <f>VLOOKUP(A1942,'Medical Examinations'!$B$2:$K$2337,10,0)</f>
        <v>Diabetes</v>
      </c>
      <c r="L1942" s="14" t="e">
        <f>VLOOKUP(A1942,'Hospitalisation Details'!B1942:L4287,10,0)</f>
        <v>#N/A</v>
      </c>
      <c r="M1942">
        <f>VLOOKUP(A1942,'Hospitalisation Details'!$B$2:$L$2347,6,0)</f>
        <v>3688.38</v>
      </c>
      <c r="N1942" t="str">
        <f>VLOOKUP(A1942,'Hospitalisation Details'!$B$2:$L$2347,7,0)</f>
        <v>tier - 2</v>
      </c>
      <c r="O1942" t="str">
        <f>VLOOKUP(A1942,'Hospitalisation Details'!$B$2:$L$2347,8,0)</f>
        <v>tier - 2</v>
      </c>
      <c r="P1942" t="str">
        <f>VLOOKUP(A1942,'Hospitalisation Details'!$B$2:$L$2347,9,0)</f>
        <v>R1013</v>
      </c>
      <c r="Q1942">
        <f>VLOOKUP(A1942,'Hospitalisation Details'!$B$2:$L$2347,11,0)</f>
        <v>41</v>
      </c>
    </row>
    <row r="1943" spans="1:17" ht="15.6" x14ac:dyDescent="0.3">
      <c r="A1943" s="1" t="s">
        <v>426</v>
      </c>
      <c r="B1943" t="str">
        <f>VLOOKUP(A1943,'Customer Names'!$A$2:$E$2336,5,)</f>
        <v xml:space="preserve">  Martin</v>
      </c>
      <c r="C1943">
        <f>VLOOKUP(A1943,'Medical Examinations'!$B$2:$K$2337,2,)</f>
        <v>32.07</v>
      </c>
      <c r="D1943">
        <f>VLOOKUP(A1943,'Medical Examinations'!$B$2:$K$2337,3,0)</f>
        <v>5.25</v>
      </c>
      <c r="E1943" t="str">
        <f>VLOOKUP(A1943,'Medical Examinations'!$B$2:$K$2336,4,0)</f>
        <v>No</v>
      </c>
      <c r="F1943" t="str">
        <f>VLOOKUP(A1943,'Medical Examinations'!$B$2:$K$2337,5,0)</f>
        <v>No</v>
      </c>
      <c r="G1943" t="str">
        <f>VLOOKUP(A1943,'Medical Examinations'!$B$2:$K$2337,6,0)</f>
        <v>Yes</v>
      </c>
      <c r="H1943">
        <f>VLOOKUP(A1943,'Medical Examinations'!$B$2:$K$2337,7,0)</f>
        <v>1</v>
      </c>
      <c r="I1943" t="str">
        <f>VLOOKUP(A1943,'Medical Examinations'!$B$2:$K$2337,8,0)</f>
        <v>No</v>
      </c>
      <c r="J1943" t="str">
        <f>VLOOKUP(A1943,'Medical Examinations'!$B$2:$K$2337,9,0)</f>
        <v>Obesity</v>
      </c>
      <c r="K1943" t="str">
        <f>VLOOKUP(A1943,'Medical Examinations'!$B$2:$K$2337,10,0)</f>
        <v>Normal</v>
      </c>
      <c r="L1943" s="14" t="e">
        <f>VLOOKUP(A1943,'Hospitalisation Details'!B1943:L4288,10,0)</f>
        <v>#N/A</v>
      </c>
      <c r="M1943">
        <f>VLOOKUP(A1943,'Hospitalisation Details'!$B$2:$L$2347,6,0)</f>
        <v>3688.35</v>
      </c>
      <c r="N1943" t="str">
        <f>VLOOKUP(A1943,'Hospitalisation Details'!$B$2:$L$2347,7,0)</f>
        <v>tier - 2</v>
      </c>
      <c r="O1943" t="str">
        <f>VLOOKUP(A1943,'Hospitalisation Details'!$B$2:$L$2347,8,0)</f>
        <v>tier - 2</v>
      </c>
      <c r="P1943" t="str">
        <f>VLOOKUP(A1943,'Hospitalisation Details'!$B$2:$L$2347,9,0)</f>
        <v>R1021</v>
      </c>
      <c r="Q1943">
        <f>VLOOKUP(A1943,'Hospitalisation Details'!$B$2:$L$2347,11,0)</f>
        <v>19</v>
      </c>
    </row>
    <row r="1944" spans="1:17" ht="15.6" x14ac:dyDescent="0.3">
      <c r="A1944" s="1" t="s">
        <v>425</v>
      </c>
      <c r="B1944" t="str">
        <f>VLOOKUP(A1944,'Customer Names'!$A$2:$E$2336,5,)</f>
        <v xml:space="preserve">  Michael</v>
      </c>
      <c r="C1944">
        <f>VLOOKUP(A1944,'Medical Examinations'!$B$2:$K$2337,2,)</f>
        <v>16.5</v>
      </c>
      <c r="D1944">
        <f>VLOOKUP(A1944,'Medical Examinations'!$B$2:$K$2337,3,0)</f>
        <v>5.03</v>
      </c>
      <c r="E1944" t="str">
        <f>VLOOKUP(A1944,'Medical Examinations'!$B$2:$K$2336,4,0)</f>
        <v>No</v>
      </c>
      <c r="F1944" t="str">
        <f>VLOOKUP(A1944,'Medical Examinations'!$B$2:$K$2337,5,0)</f>
        <v>No</v>
      </c>
      <c r="G1944" t="str">
        <f>VLOOKUP(A1944,'Medical Examinations'!$B$2:$K$2337,6,0)</f>
        <v>No</v>
      </c>
      <c r="H1944">
        <f>VLOOKUP(A1944,'Medical Examinations'!$B$2:$K$2337,7,0)</f>
        <v>1</v>
      </c>
      <c r="I1944" t="str">
        <f>VLOOKUP(A1944,'Medical Examinations'!$B$2:$K$2337,8,0)</f>
        <v>No</v>
      </c>
      <c r="J1944" t="str">
        <f>VLOOKUP(A1944,'Medical Examinations'!$B$2:$K$2337,9,0)</f>
        <v>Underweight</v>
      </c>
      <c r="K1944" t="str">
        <f>VLOOKUP(A1944,'Medical Examinations'!$B$2:$K$2337,10,0)</f>
        <v>Normal</v>
      </c>
      <c r="L1944" s="14" t="e">
        <f>VLOOKUP(A1944,'Hospitalisation Details'!B1944:L4289,10,0)</f>
        <v>#N/A</v>
      </c>
      <c r="M1944">
        <f>VLOOKUP(A1944,'Hospitalisation Details'!$B$2:$L$2347,6,0)</f>
        <v>3678.86</v>
      </c>
      <c r="N1944" t="str">
        <f>VLOOKUP(A1944,'Hospitalisation Details'!$B$2:$L$2347,7,0)</f>
        <v>tier - 2</v>
      </c>
      <c r="O1944" t="str">
        <f>VLOOKUP(A1944,'Hospitalisation Details'!$B$2:$L$2347,8,0)</f>
        <v>tier - 3</v>
      </c>
      <c r="P1944" t="str">
        <f>VLOOKUP(A1944,'Hospitalisation Details'!$B$2:$L$2347,9,0)</f>
        <v>R1013</v>
      </c>
      <c r="Q1944">
        <f>VLOOKUP(A1944,'Hospitalisation Details'!$B$2:$L$2347,11,0)</f>
        <v>38</v>
      </c>
    </row>
    <row r="1945" spans="1:17" ht="15.6" x14ac:dyDescent="0.3">
      <c r="A1945" s="1" t="s">
        <v>424</v>
      </c>
      <c r="B1945" t="str">
        <f>VLOOKUP(A1945,'Customer Names'!$A$2:$E$2336,5,)</f>
        <v xml:space="preserve">  Miles</v>
      </c>
      <c r="C1945">
        <f>VLOOKUP(A1945,'Medical Examinations'!$B$2:$K$2337,2,)</f>
        <v>31.4</v>
      </c>
      <c r="D1945">
        <f>VLOOKUP(A1945,'Medical Examinations'!$B$2:$K$2337,3,0)</f>
        <v>5.88</v>
      </c>
      <c r="E1945" t="str">
        <f>VLOOKUP(A1945,'Medical Examinations'!$B$2:$K$2336,4,0)</f>
        <v>No</v>
      </c>
      <c r="F1945" t="str">
        <f>VLOOKUP(A1945,'Medical Examinations'!$B$2:$K$2337,5,0)</f>
        <v>No</v>
      </c>
      <c r="G1945" t="str">
        <f>VLOOKUP(A1945,'Medical Examinations'!$B$2:$K$2337,6,0)</f>
        <v>No</v>
      </c>
      <c r="H1945">
        <f>VLOOKUP(A1945,'Medical Examinations'!$B$2:$K$2337,7,0)</f>
        <v>1</v>
      </c>
      <c r="I1945" t="str">
        <f>VLOOKUP(A1945,'Medical Examinations'!$B$2:$K$2337,8,0)</f>
        <v>No</v>
      </c>
      <c r="J1945" t="str">
        <f>VLOOKUP(A1945,'Medical Examinations'!$B$2:$K$2337,9,0)</f>
        <v>Obesity</v>
      </c>
      <c r="K1945" t="str">
        <f>VLOOKUP(A1945,'Medical Examinations'!$B$2:$K$2337,10,0)</f>
        <v>Prediabetes</v>
      </c>
      <c r="L1945" s="14" t="e">
        <f>VLOOKUP(A1945,'Hospitalisation Details'!B1945:L4290,10,0)</f>
        <v>#N/A</v>
      </c>
      <c r="M1945">
        <f>VLOOKUP(A1945,'Hospitalisation Details'!$B$2:$L$2347,6,0)</f>
        <v>3659.35</v>
      </c>
      <c r="N1945" t="str">
        <f>VLOOKUP(A1945,'Hospitalisation Details'!$B$2:$L$2347,7,0)</f>
        <v>tier - 3</v>
      </c>
      <c r="O1945" t="str">
        <f>VLOOKUP(A1945,'Hospitalisation Details'!$B$2:$L$2347,8,0)</f>
        <v>tier - 1</v>
      </c>
      <c r="P1945" t="str">
        <f>VLOOKUP(A1945,'Hospitalisation Details'!$B$2:$L$2347,9,0)</f>
        <v>R1011</v>
      </c>
      <c r="Q1945">
        <f>VLOOKUP(A1945,'Hospitalisation Details'!$B$2:$L$2347,11,0)</f>
        <v>30</v>
      </c>
    </row>
    <row r="1946" spans="1:17" ht="15.6" x14ac:dyDescent="0.3">
      <c r="A1946" s="1" t="s">
        <v>423</v>
      </c>
      <c r="B1946" t="str">
        <f>VLOOKUP(A1946,'Customer Names'!$A$2:$E$2336,5,)</f>
        <v xml:space="preserve">  Amanda</v>
      </c>
      <c r="C1946">
        <f>VLOOKUP(A1946,'Medical Examinations'!$B$2:$K$2337,2,)</f>
        <v>20.36</v>
      </c>
      <c r="D1946">
        <f>VLOOKUP(A1946,'Medical Examinations'!$B$2:$K$2337,3,0)</f>
        <v>4.49</v>
      </c>
      <c r="E1946" t="str">
        <f>VLOOKUP(A1946,'Medical Examinations'!$B$2:$K$2336,4,0)</f>
        <v>No</v>
      </c>
      <c r="F1946" t="str">
        <f>VLOOKUP(A1946,'Medical Examinations'!$B$2:$K$2337,5,0)</f>
        <v>No</v>
      </c>
      <c r="G1946" t="str">
        <f>VLOOKUP(A1946,'Medical Examinations'!$B$2:$K$2337,6,0)</f>
        <v>No</v>
      </c>
      <c r="H1946">
        <f>VLOOKUP(A1946,'Medical Examinations'!$B$2:$K$2337,7,0)</f>
        <v>0</v>
      </c>
      <c r="I1946" t="str">
        <f>VLOOKUP(A1946,'Medical Examinations'!$B$2:$K$2337,8,0)</f>
        <v>No</v>
      </c>
      <c r="J1946" t="str">
        <f>VLOOKUP(A1946,'Medical Examinations'!$B$2:$K$2337,9,0)</f>
        <v>Normal Weight</v>
      </c>
      <c r="K1946" t="str">
        <f>VLOOKUP(A1946,'Medical Examinations'!$B$2:$K$2337,10,0)</f>
        <v>Normal</v>
      </c>
      <c r="L1946" s="14" t="e">
        <f>VLOOKUP(A1946,'Hospitalisation Details'!B1946:L4291,10,0)</f>
        <v>#N/A</v>
      </c>
      <c r="M1946">
        <f>VLOOKUP(A1946,'Hospitalisation Details'!$B$2:$L$2347,6,0)</f>
        <v>3653.29</v>
      </c>
      <c r="N1946" t="str">
        <f>VLOOKUP(A1946,'Hospitalisation Details'!$B$2:$L$2347,7,0)</f>
        <v>tier - 2</v>
      </c>
      <c r="O1946" t="str">
        <f>VLOOKUP(A1946,'Hospitalisation Details'!$B$2:$L$2347,8,0)</f>
        <v>tier - 3</v>
      </c>
      <c r="P1946" t="str">
        <f>VLOOKUP(A1946,'Hospitalisation Details'!$B$2:$L$2347,9,0)</f>
        <v>R1011</v>
      </c>
      <c r="Q1946">
        <f>VLOOKUP(A1946,'Hospitalisation Details'!$B$2:$L$2347,11,0)</f>
        <v>32</v>
      </c>
    </row>
    <row r="1947" spans="1:17" ht="15.6" x14ac:dyDescent="0.3">
      <c r="A1947" s="1" t="s">
        <v>422</v>
      </c>
      <c r="B1947" t="str">
        <f>VLOOKUP(A1947,'Customer Names'!$A$2:$E$2336,5,)</f>
        <v xml:space="preserve">  Roger</v>
      </c>
      <c r="C1947">
        <f>VLOOKUP(A1947,'Medical Examinations'!$B$2:$K$2337,2,)</f>
        <v>25.46</v>
      </c>
      <c r="D1947">
        <f>VLOOKUP(A1947,'Medical Examinations'!$B$2:$K$2337,3,0)</f>
        <v>4.1399999999999997</v>
      </c>
      <c r="E1947" t="str">
        <f>VLOOKUP(A1947,'Medical Examinations'!$B$2:$K$2336,4,0)</f>
        <v>No</v>
      </c>
      <c r="F1947" t="str">
        <f>VLOOKUP(A1947,'Medical Examinations'!$B$2:$K$2337,5,0)</f>
        <v>No</v>
      </c>
      <c r="G1947" t="str">
        <f>VLOOKUP(A1947,'Medical Examinations'!$B$2:$K$2337,6,0)</f>
        <v>No</v>
      </c>
      <c r="H1947">
        <f>VLOOKUP(A1947,'Medical Examinations'!$B$2:$K$2337,7,0)</f>
        <v>1</v>
      </c>
      <c r="I1947" t="str">
        <f>VLOOKUP(A1947,'Medical Examinations'!$B$2:$K$2337,8,0)</f>
        <v>No</v>
      </c>
      <c r="J1947" t="str">
        <f>VLOOKUP(A1947,'Medical Examinations'!$B$2:$K$2337,9,0)</f>
        <v>Overweight</v>
      </c>
      <c r="K1947" t="str">
        <f>VLOOKUP(A1947,'Medical Examinations'!$B$2:$K$2337,10,0)</f>
        <v>Normal</v>
      </c>
      <c r="L1947" s="14" t="e">
        <f>VLOOKUP(A1947,'Hospitalisation Details'!B1947:L4292,10,0)</f>
        <v>#N/A</v>
      </c>
      <c r="M1947">
        <f>VLOOKUP(A1947,'Hospitalisation Details'!$B$2:$L$2347,6,0)</f>
        <v>3645.09</v>
      </c>
      <c r="N1947" t="str">
        <f>VLOOKUP(A1947,'Hospitalisation Details'!$B$2:$L$2347,7,0)</f>
        <v>tier - 1</v>
      </c>
      <c r="O1947" t="str">
        <f>VLOOKUP(A1947,'Hospitalisation Details'!$B$2:$L$2347,8,0)</f>
        <v>tier - 2</v>
      </c>
      <c r="P1947" t="str">
        <f>VLOOKUP(A1947,'Hospitalisation Details'!$B$2:$L$2347,9,0)</f>
        <v>R1014</v>
      </c>
      <c r="Q1947">
        <f>VLOOKUP(A1947,'Hospitalisation Details'!$B$2:$L$2347,11,0)</f>
        <v>30</v>
      </c>
    </row>
    <row r="1948" spans="1:17" ht="15.6" x14ac:dyDescent="0.3">
      <c r="A1948" s="1" t="s">
        <v>421</v>
      </c>
      <c r="B1948" t="str">
        <f>VLOOKUP(A1948,'Customer Names'!$A$2:$E$2336,5,)</f>
        <v xml:space="preserve">  Brock J</v>
      </c>
      <c r="C1948">
        <f>VLOOKUP(A1948,'Medical Examinations'!$B$2:$K$2337,2,)</f>
        <v>17.09</v>
      </c>
      <c r="D1948">
        <f>VLOOKUP(A1948,'Medical Examinations'!$B$2:$K$2337,3,0)</f>
        <v>5.8</v>
      </c>
      <c r="E1948" t="str">
        <f>VLOOKUP(A1948,'Medical Examinations'!$B$2:$K$2336,4,0)</f>
        <v>Yes</v>
      </c>
      <c r="F1948" t="str">
        <f>VLOOKUP(A1948,'Medical Examinations'!$B$2:$K$2337,5,0)</f>
        <v>No</v>
      </c>
      <c r="G1948" t="str">
        <f>VLOOKUP(A1948,'Medical Examinations'!$B$2:$K$2337,6,0)</f>
        <v>No</v>
      </c>
      <c r="H1948">
        <f>VLOOKUP(A1948,'Medical Examinations'!$B$2:$K$2337,7,0)</f>
        <v>0</v>
      </c>
      <c r="I1948" t="str">
        <f>VLOOKUP(A1948,'Medical Examinations'!$B$2:$K$2337,8,0)</f>
        <v>No</v>
      </c>
      <c r="J1948" t="str">
        <f>VLOOKUP(A1948,'Medical Examinations'!$B$2:$K$2337,9,0)</f>
        <v>Underweight</v>
      </c>
      <c r="K1948" t="str">
        <f>VLOOKUP(A1948,'Medical Examinations'!$B$2:$K$2337,10,0)</f>
        <v>Prediabetes</v>
      </c>
      <c r="L1948" s="14" t="e">
        <f>VLOOKUP(A1948,'Hospitalisation Details'!B1948:L4293,10,0)</f>
        <v>#N/A</v>
      </c>
      <c r="M1948">
        <f>VLOOKUP(A1948,'Hospitalisation Details'!$B$2:$L$2347,6,0)</f>
        <v>3622.13</v>
      </c>
      <c r="N1948" t="str">
        <f>VLOOKUP(A1948,'Hospitalisation Details'!$B$2:$L$2347,7,0)</f>
        <v>tier - 2</v>
      </c>
      <c r="O1948" t="str">
        <f>VLOOKUP(A1948,'Hospitalisation Details'!$B$2:$L$2347,8,0)</f>
        <v>tier - 1</v>
      </c>
      <c r="P1948" t="str">
        <f>VLOOKUP(A1948,'Hospitalisation Details'!$B$2:$L$2347,9,0)</f>
        <v>R1013</v>
      </c>
      <c r="Q1948">
        <f>VLOOKUP(A1948,'Hospitalisation Details'!$B$2:$L$2347,11,0)</f>
        <v>37</v>
      </c>
    </row>
    <row r="1949" spans="1:17" ht="15.6" x14ac:dyDescent="0.3">
      <c r="A1949" s="1" t="s">
        <v>420</v>
      </c>
      <c r="B1949" t="str">
        <f>VLOOKUP(A1949,'Customer Names'!$A$2:$E$2336,5,)</f>
        <v xml:space="preserve">  Stephen F</v>
      </c>
      <c r="C1949">
        <f>VLOOKUP(A1949,'Medical Examinations'!$B$2:$K$2337,2,)</f>
        <v>20.83</v>
      </c>
      <c r="D1949">
        <f>VLOOKUP(A1949,'Medical Examinations'!$B$2:$K$2337,3,0)</f>
        <v>5.12</v>
      </c>
      <c r="E1949" t="str">
        <f>VLOOKUP(A1949,'Medical Examinations'!$B$2:$K$2336,4,0)</f>
        <v>No</v>
      </c>
      <c r="F1949" t="str">
        <f>VLOOKUP(A1949,'Medical Examinations'!$B$2:$K$2337,5,0)</f>
        <v>No</v>
      </c>
      <c r="G1949" t="str">
        <f>VLOOKUP(A1949,'Medical Examinations'!$B$2:$K$2337,6,0)</f>
        <v>No</v>
      </c>
      <c r="H1949">
        <f>VLOOKUP(A1949,'Medical Examinations'!$B$2:$K$2337,7,0)</f>
        <v>0</v>
      </c>
      <c r="I1949" t="str">
        <f>VLOOKUP(A1949,'Medical Examinations'!$B$2:$K$2337,8,0)</f>
        <v>No</v>
      </c>
      <c r="J1949" t="str">
        <f>VLOOKUP(A1949,'Medical Examinations'!$B$2:$K$2337,9,0)</f>
        <v>Normal Weight</v>
      </c>
      <c r="K1949" t="str">
        <f>VLOOKUP(A1949,'Medical Examinations'!$B$2:$K$2337,10,0)</f>
        <v>Normal</v>
      </c>
      <c r="L1949" s="14" t="e">
        <f>VLOOKUP(A1949,'Hospitalisation Details'!B1949:L4294,10,0)</f>
        <v>#N/A</v>
      </c>
      <c r="M1949">
        <f>VLOOKUP(A1949,'Hospitalisation Details'!$B$2:$L$2347,6,0)</f>
        <v>3606.43</v>
      </c>
      <c r="N1949" t="str">
        <f>VLOOKUP(A1949,'Hospitalisation Details'!$B$2:$L$2347,7,0)</f>
        <v>tier - 2</v>
      </c>
      <c r="O1949" t="str">
        <f>VLOOKUP(A1949,'Hospitalisation Details'!$B$2:$L$2347,8,0)</f>
        <v>tier - 1</v>
      </c>
      <c r="P1949" t="str">
        <f>VLOOKUP(A1949,'Hospitalisation Details'!$B$2:$L$2347,9,0)</f>
        <v>R1013</v>
      </c>
      <c r="Q1949">
        <f>VLOOKUP(A1949,'Hospitalisation Details'!$B$2:$L$2347,11,0)</f>
        <v>32</v>
      </c>
    </row>
    <row r="1950" spans="1:17" ht="15.6" x14ac:dyDescent="0.3">
      <c r="A1950" s="1" t="s">
        <v>419</v>
      </c>
      <c r="B1950" t="str">
        <f>VLOOKUP(A1950,'Customer Names'!$A$2:$E$2336,5,)</f>
        <v xml:space="preserve">  Missy</v>
      </c>
      <c r="C1950">
        <f>VLOOKUP(A1950,'Medical Examinations'!$B$2:$K$2337,2,)</f>
        <v>18.920000000000002</v>
      </c>
      <c r="D1950">
        <f>VLOOKUP(A1950,'Medical Examinations'!$B$2:$K$2337,3,0)</f>
        <v>5.98</v>
      </c>
      <c r="E1950" t="str">
        <f>VLOOKUP(A1950,'Medical Examinations'!$B$2:$K$2336,4,0)</f>
        <v>Yes</v>
      </c>
      <c r="F1950" t="str">
        <f>VLOOKUP(A1950,'Medical Examinations'!$B$2:$K$2337,5,0)</f>
        <v>No</v>
      </c>
      <c r="G1950" t="str">
        <f>VLOOKUP(A1950,'Medical Examinations'!$B$2:$K$2337,6,0)</f>
        <v>No</v>
      </c>
      <c r="H1950">
        <f>VLOOKUP(A1950,'Medical Examinations'!$B$2:$K$2337,7,0)</f>
        <v>1</v>
      </c>
      <c r="I1950" t="str">
        <f>VLOOKUP(A1950,'Medical Examinations'!$B$2:$K$2337,8,0)</f>
        <v>No</v>
      </c>
      <c r="J1950" t="str">
        <f>VLOOKUP(A1950,'Medical Examinations'!$B$2:$K$2337,9,0)</f>
        <v>Normal Weight</v>
      </c>
      <c r="K1950" t="str">
        <f>VLOOKUP(A1950,'Medical Examinations'!$B$2:$K$2337,10,0)</f>
        <v>Prediabetes</v>
      </c>
      <c r="L1950" s="14" t="e">
        <f>VLOOKUP(A1950,'Hospitalisation Details'!B1950:L4295,10,0)</f>
        <v>#N/A</v>
      </c>
      <c r="M1950">
        <f>VLOOKUP(A1950,'Hospitalisation Details'!$B$2:$L$2347,6,0)</f>
        <v>3603.6</v>
      </c>
      <c r="N1950" t="str">
        <f>VLOOKUP(A1950,'Hospitalisation Details'!$B$2:$L$2347,7,0)</f>
        <v>tier - 2</v>
      </c>
      <c r="O1950" t="str">
        <f>VLOOKUP(A1950,'Hospitalisation Details'!$B$2:$L$2347,8,0)</f>
        <v>tier - 1</v>
      </c>
      <c r="P1950" t="str">
        <f>VLOOKUP(A1950,'Hospitalisation Details'!$B$2:$L$2347,9,0)</f>
        <v>R1013</v>
      </c>
      <c r="Q1950">
        <f>VLOOKUP(A1950,'Hospitalisation Details'!$B$2:$L$2347,11,0)</f>
        <v>34</v>
      </c>
    </row>
    <row r="1951" spans="1:17" ht="15.6" x14ac:dyDescent="0.3">
      <c r="A1951" s="1" t="s">
        <v>418</v>
      </c>
      <c r="B1951" t="str">
        <f>VLOOKUP(A1951,'Customer Names'!$A$2:$E$2336,5,)</f>
        <v xml:space="preserve">  William</v>
      </c>
      <c r="C1951">
        <f>VLOOKUP(A1951,'Medical Examinations'!$B$2:$K$2337,2,)</f>
        <v>37.1</v>
      </c>
      <c r="D1951">
        <f>VLOOKUP(A1951,'Medical Examinations'!$B$2:$K$2337,3,0)</f>
        <v>5.46</v>
      </c>
      <c r="E1951" t="str">
        <f>VLOOKUP(A1951,'Medical Examinations'!$B$2:$K$2336,4,0)</f>
        <v>No</v>
      </c>
      <c r="F1951" t="str">
        <f>VLOOKUP(A1951,'Medical Examinations'!$B$2:$K$2337,5,0)</f>
        <v>No</v>
      </c>
      <c r="G1951" t="str">
        <f>VLOOKUP(A1951,'Medical Examinations'!$B$2:$K$2337,6,0)</f>
        <v>No</v>
      </c>
      <c r="H1951">
        <f>VLOOKUP(A1951,'Medical Examinations'!$B$2:$K$2337,7,0)</f>
        <v>0</v>
      </c>
      <c r="I1951" t="str">
        <f>VLOOKUP(A1951,'Medical Examinations'!$B$2:$K$2337,8,0)</f>
        <v>No</v>
      </c>
      <c r="J1951" t="str">
        <f>VLOOKUP(A1951,'Medical Examinations'!$B$2:$K$2337,9,0)</f>
        <v>Obesity</v>
      </c>
      <c r="K1951" t="str">
        <f>VLOOKUP(A1951,'Medical Examinations'!$B$2:$K$2337,10,0)</f>
        <v>Normal</v>
      </c>
      <c r="L1951" s="14" t="e">
        <f>VLOOKUP(A1951,'Hospitalisation Details'!B1951:L4296,10,0)</f>
        <v>#N/A</v>
      </c>
      <c r="M1951">
        <f>VLOOKUP(A1951,'Hospitalisation Details'!$B$2:$L$2347,6,0)</f>
        <v>3597.6</v>
      </c>
      <c r="N1951" t="str">
        <f>VLOOKUP(A1951,'Hospitalisation Details'!$B$2:$L$2347,7,0)</f>
        <v>tier - 2</v>
      </c>
      <c r="O1951" t="str">
        <f>VLOOKUP(A1951,'Hospitalisation Details'!$B$2:$L$2347,8,0)</f>
        <v>tier - 2</v>
      </c>
      <c r="P1951" t="str">
        <f>VLOOKUP(A1951,'Hospitalisation Details'!$B$2:$L$2347,9,0)</f>
        <v>R1011</v>
      </c>
      <c r="Q1951">
        <f>VLOOKUP(A1951,'Hospitalisation Details'!$B$2:$L$2347,11,0)</f>
        <v>23</v>
      </c>
    </row>
    <row r="1952" spans="1:17" ht="15.6" x14ac:dyDescent="0.3">
      <c r="A1952" s="1" t="s">
        <v>417</v>
      </c>
      <c r="B1952" t="str">
        <f>VLOOKUP(A1952,'Customer Names'!$A$2:$E$2336,5,)</f>
        <v xml:space="preserve">  Lauren M</v>
      </c>
      <c r="C1952">
        <f>VLOOKUP(A1952,'Medical Examinations'!$B$2:$K$2337,2,)</f>
        <v>22.515000000000001</v>
      </c>
      <c r="D1952">
        <f>VLOOKUP(A1952,'Medical Examinations'!$B$2:$K$2337,3,0)</f>
        <v>4.91</v>
      </c>
      <c r="E1952" t="str">
        <f>VLOOKUP(A1952,'Medical Examinations'!$B$2:$K$2336,4,0)</f>
        <v>Yes</v>
      </c>
      <c r="F1952" t="str">
        <f>VLOOKUP(A1952,'Medical Examinations'!$B$2:$K$2337,5,0)</f>
        <v>No</v>
      </c>
      <c r="G1952" t="str">
        <f>VLOOKUP(A1952,'Medical Examinations'!$B$2:$K$2337,6,0)</f>
        <v>Yes</v>
      </c>
      <c r="H1952">
        <f>VLOOKUP(A1952,'Medical Examinations'!$B$2:$K$2337,7,0)</f>
        <v>1</v>
      </c>
      <c r="I1952" t="str">
        <f>VLOOKUP(A1952,'Medical Examinations'!$B$2:$K$2337,8,0)</f>
        <v>No</v>
      </c>
      <c r="J1952" t="str">
        <f>VLOOKUP(A1952,'Medical Examinations'!$B$2:$K$2337,9,0)</f>
        <v>Normal Weight</v>
      </c>
      <c r="K1952" t="str">
        <f>VLOOKUP(A1952,'Medical Examinations'!$B$2:$K$2337,10,0)</f>
        <v>Normal</v>
      </c>
      <c r="L1952" s="14" t="e">
        <f>VLOOKUP(A1952,'Hospitalisation Details'!B1952:L4297,10,0)</f>
        <v>#N/A</v>
      </c>
      <c r="M1952">
        <f>VLOOKUP(A1952,'Hospitalisation Details'!$B$2:$L$2347,6,0)</f>
        <v>3594.17</v>
      </c>
      <c r="N1952" t="str">
        <f>VLOOKUP(A1952,'Hospitalisation Details'!$B$2:$L$2347,7,0)</f>
        <v>tier - 2</v>
      </c>
      <c r="O1952" t="str">
        <f>VLOOKUP(A1952,'Hospitalisation Details'!$B$2:$L$2347,8,0)</f>
        <v>tier - 2</v>
      </c>
      <c r="P1952" t="str">
        <f>VLOOKUP(A1952,'Hospitalisation Details'!$B$2:$L$2347,9,0)</f>
        <v>R1012</v>
      </c>
      <c r="Q1952">
        <f>VLOOKUP(A1952,'Hospitalisation Details'!$B$2:$L$2347,11,0)</f>
        <v>25</v>
      </c>
    </row>
    <row r="1953" spans="1:17" ht="15.6" x14ac:dyDescent="0.3">
      <c r="A1953" s="1" t="s">
        <v>416</v>
      </c>
      <c r="B1953" t="str">
        <f>VLOOKUP(A1953,'Customer Names'!$A$2:$E$2336,5,)</f>
        <v xml:space="preserve">  Apolo U</v>
      </c>
      <c r="C1953">
        <f>VLOOKUP(A1953,'Medical Examinations'!$B$2:$K$2337,2,)</f>
        <v>32.700000000000003</v>
      </c>
      <c r="D1953">
        <f>VLOOKUP(A1953,'Medical Examinations'!$B$2:$K$2337,3,0)</f>
        <v>4.66</v>
      </c>
      <c r="E1953" t="str">
        <f>VLOOKUP(A1953,'Medical Examinations'!$B$2:$K$2336,4,0)</f>
        <v>No</v>
      </c>
      <c r="F1953" t="str">
        <f>VLOOKUP(A1953,'Medical Examinations'!$B$2:$K$2337,5,0)</f>
        <v>No</v>
      </c>
      <c r="G1953" t="str">
        <f>VLOOKUP(A1953,'Medical Examinations'!$B$2:$K$2337,6,0)</f>
        <v>No</v>
      </c>
      <c r="H1953">
        <f>VLOOKUP(A1953,'Medical Examinations'!$B$2:$K$2337,7,0)</f>
        <v>0</v>
      </c>
      <c r="I1953" t="str">
        <f>VLOOKUP(A1953,'Medical Examinations'!$B$2:$K$2337,8,0)</f>
        <v>No</v>
      </c>
      <c r="J1953" t="str">
        <f>VLOOKUP(A1953,'Medical Examinations'!$B$2:$K$2337,9,0)</f>
        <v>Obesity</v>
      </c>
      <c r="K1953" t="str">
        <f>VLOOKUP(A1953,'Medical Examinations'!$B$2:$K$2337,10,0)</f>
        <v>Normal</v>
      </c>
      <c r="L1953" s="14" t="e">
        <f>VLOOKUP(A1953,'Hospitalisation Details'!B1953:L4298,10,0)</f>
        <v>#N/A</v>
      </c>
      <c r="M1953">
        <f>VLOOKUP(A1953,'Hospitalisation Details'!$B$2:$L$2347,6,0)</f>
        <v>3591.48</v>
      </c>
      <c r="N1953" t="str">
        <f>VLOOKUP(A1953,'Hospitalisation Details'!$B$2:$L$2347,7,0)</f>
        <v>tier - 2</v>
      </c>
      <c r="O1953" t="str">
        <f>VLOOKUP(A1953,'Hospitalisation Details'!$B$2:$L$2347,8,0)</f>
        <v>tier - 3</v>
      </c>
      <c r="P1953" t="str">
        <f>VLOOKUP(A1953,'Hospitalisation Details'!$B$2:$L$2347,9,0)</f>
        <v>R1011</v>
      </c>
      <c r="Q1953">
        <f>VLOOKUP(A1953,'Hospitalisation Details'!$B$2:$L$2347,11,0)</f>
        <v>24</v>
      </c>
    </row>
    <row r="1954" spans="1:17" ht="15.6" x14ac:dyDescent="0.3">
      <c r="A1954" s="1" t="s">
        <v>415</v>
      </c>
      <c r="B1954" t="str">
        <f>VLOOKUP(A1954,'Customer Names'!$A$2:$E$2336,5,)</f>
        <v xml:space="preserve">  Alfons</v>
      </c>
      <c r="C1954">
        <f>VLOOKUP(A1954,'Medical Examinations'!$B$2:$K$2337,2,)</f>
        <v>17.75</v>
      </c>
      <c r="D1954">
        <f>VLOOKUP(A1954,'Medical Examinations'!$B$2:$K$2337,3,0)</f>
        <v>6.8</v>
      </c>
      <c r="E1954" t="str">
        <f>VLOOKUP(A1954,'Medical Examinations'!$B$2:$K$2336,4,0)</f>
        <v>Yes</v>
      </c>
      <c r="F1954" t="str">
        <f>VLOOKUP(A1954,'Medical Examinations'!$B$2:$K$2337,5,0)</f>
        <v>No</v>
      </c>
      <c r="G1954" t="str">
        <f>VLOOKUP(A1954,'Medical Examinations'!$B$2:$K$2337,6,0)</f>
        <v>No</v>
      </c>
      <c r="H1954">
        <f>VLOOKUP(A1954,'Medical Examinations'!$B$2:$K$2337,7,0)</f>
        <v>1</v>
      </c>
      <c r="I1954" t="str">
        <f>VLOOKUP(A1954,'Medical Examinations'!$B$2:$K$2337,8,0)</f>
        <v>No</v>
      </c>
      <c r="J1954" t="str">
        <f>VLOOKUP(A1954,'Medical Examinations'!$B$2:$K$2337,9,0)</f>
        <v>Underweight</v>
      </c>
      <c r="K1954" t="str">
        <f>VLOOKUP(A1954,'Medical Examinations'!$B$2:$K$2337,10,0)</f>
        <v>Diabetes</v>
      </c>
      <c r="L1954" s="14" t="e">
        <f>VLOOKUP(A1954,'Hospitalisation Details'!B1954:L4299,10,0)</f>
        <v>#N/A</v>
      </c>
      <c r="M1954">
        <f>VLOOKUP(A1954,'Hospitalisation Details'!$B$2:$L$2347,6,0)</f>
        <v>3589.14</v>
      </c>
      <c r="N1954" t="str">
        <f>VLOOKUP(A1954,'Hospitalisation Details'!$B$2:$L$2347,7,0)</f>
        <v>tier - 2</v>
      </c>
      <c r="O1954" t="str">
        <f>VLOOKUP(A1954,'Hospitalisation Details'!$B$2:$L$2347,8,0)</f>
        <v>tier - 2</v>
      </c>
      <c r="P1954" t="str">
        <f>VLOOKUP(A1954,'Hospitalisation Details'!$B$2:$L$2347,9,0)</f>
        <v>R1013</v>
      </c>
      <c r="Q1954">
        <f>VLOOKUP(A1954,'Hospitalisation Details'!$B$2:$L$2347,11,0)</f>
        <v>36</v>
      </c>
    </row>
    <row r="1955" spans="1:17" ht="15.6" x14ac:dyDescent="0.3">
      <c r="A1955" s="1" t="s">
        <v>414</v>
      </c>
      <c r="B1955" t="str">
        <f>VLOOKUP(A1955,'Customer Names'!$A$2:$E$2336,5,)</f>
        <v xml:space="preserve">  Amber</v>
      </c>
      <c r="C1955">
        <f>VLOOKUP(A1955,'Medical Examinations'!$B$2:$K$2337,2,)</f>
        <v>33.630000000000003</v>
      </c>
      <c r="D1955">
        <f>VLOOKUP(A1955,'Medical Examinations'!$B$2:$K$2337,3,0)</f>
        <v>4.47</v>
      </c>
      <c r="E1955" t="str">
        <f>VLOOKUP(A1955,'Medical Examinations'!$B$2:$K$2336,4,0)</f>
        <v>Yes</v>
      </c>
      <c r="F1955" t="str">
        <f>VLOOKUP(A1955,'Medical Examinations'!$B$2:$K$2337,5,0)</f>
        <v>No</v>
      </c>
      <c r="G1955" t="str">
        <f>VLOOKUP(A1955,'Medical Examinations'!$B$2:$K$2337,6,0)</f>
        <v>No</v>
      </c>
      <c r="H1955">
        <f>VLOOKUP(A1955,'Medical Examinations'!$B$2:$K$2337,7,0)</f>
        <v>0</v>
      </c>
      <c r="I1955" t="str">
        <f>VLOOKUP(A1955,'Medical Examinations'!$B$2:$K$2337,8,0)</f>
        <v>No</v>
      </c>
      <c r="J1955" t="str">
        <f>VLOOKUP(A1955,'Medical Examinations'!$B$2:$K$2337,9,0)</f>
        <v>Obesity</v>
      </c>
      <c r="K1955" t="str">
        <f>VLOOKUP(A1955,'Medical Examinations'!$B$2:$K$2337,10,0)</f>
        <v>Normal</v>
      </c>
      <c r="L1955" s="14" t="e">
        <f>VLOOKUP(A1955,'Hospitalisation Details'!B1955:L4300,10,0)</f>
        <v>#N/A</v>
      </c>
      <c r="M1955">
        <f>VLOOKUP(A1955,'Hospitalisation Details'!$B$2:$L$2347,6,0)</f>
        <v>3579.83</v>
      </c>
      <c r="N1955" t="str">
        <f>VLOOKUP(A1955,'Hospitalisation Details'!$B$2:$L$2347,7,0)</f>
        <v>tier - 2</v>
      </c>
      <c r="O1955" t="str">
        <f>VLOOKUP(A1955,'Hospitalisation Details'!$B$2:$L$2347,8,0)</f>
        <v>tier - 2</v>
      </c>
      <c r="P1955" t="str">
        <f>VLOOKUP(A1955,'Hospitalisation Details'!$B$2:$L$2347,9,0)</f>
        <v>R1012</v>
      </c>
      <c r="Q1955">
        <f>VLOOKUP(A1955,'Hospitalisation Details'!$B$2:$L$2347,11,0)</f>
        <v>21</v>
      </c>
    </row>
    <row r="1956" spans="1:17" ht="15.6" x14ac:dyDescent="0.3">
      <c r="A1956" s="1" t="s">
        <v>413</v>
      </c>
      <c r="B1956" t="str">
        <f>VLOOKUP(A1956,'Customer Names'!$A$2:$E$2336,5,)</f>
        <v xml:space="preserve">  Leah C</v>
      </c>
      <c r="C1956">
        <f>VLOOKUP(A1956,'Medical Examinations'!$B$2:$K$2337,2,)</f>
        <v>34.799999999999997</v>
      </c>
      <c r="D1956">
        <f>VLOOKUP(A1956,'Medical Examinations'!$B$2:$K$2337,3,0)</f>
        <v>4.08</v>
      </c>
      <c r="E1956" t="str">
        <f>VLOOKUP(A1956,'Medical Examinations'!$B$2:$K$2336,4,0)</f>
        <v>Yes</v>
      </c>
      <c r="F1956" t="str">
        <f>VLOOKUP(A1956,'Medical Examinations'!$B$2:$K$2337,5,0)</f>
        <v>No</v>
      </c>
      <c r="G1956" t="str">
        <f>VLOOKUP(A1956,'Medical Examinations'!$B$2:$K$2337,6,0)</f>
        <v>No</v>
      </c>
      <c r="H1956">
        <f>VLOOKUP(A1956,'Medical Examinations'!$B$2:$K$2337,7,0)</f>
        <v>1</v>
      </c>
      <c r="I1956" t="str">
        <f>VLOOKUP(A1956,'Medical Examinations'!$B$2:$K$2337,8,0)</f>
        <v>No</v>
      </c>
      <c r="J1956" t="str">
        <f>VLOOKUP(A1956,'Medical Examinations'!$B$2:$K$2337,9,0)</f>
        <v>Obesity</v>
      </c>
      <c r="K1956" t="str">
        <f>VLOOKUP(A1956,'Medical Examinations'!$B$2:$K$2337,10,0)</f>
        <v>Normal</v>
      </c>
      <c r="L1956" s="14" t="e">
        <f>VLOOKUP(A1956,'Hospitalisation Details'!B1956:L4301,10,0)</f>
        <v>#N/A</v>
      </c>
      <c r="M1956">
        <f>VLOOKUP(A1956,'Hospitalisation Details'!$B$2:$L$2347,6,0)</f>
        <v>3578</v>
      </c>
      <c r="N1956" t="str">
        <f>VLOOKUP(A1956,'Hospitalisation Details'!$B$2:$L$2347,7,0)</f>
        <v>tier - 2</v>
      </c>
      <c r="O1956" t="str">
        <f>VLOOKUP(A1956,'Hospitalisation Details'!$B$2:$L$2347,8,0)</f>
        <v>tier - 3</v>
      </c>
      <c r="P1956" t="str">
        <f>VLOOKUP(A1956,'Hospitalisation Details'!$B$2:$L$2347,9,0)</f>
        <v>R1011</v>
      </c>
      <c r="Q1956">
        <f>VLOOKUP(A1956,'Hospitalisation Details'!$B$2:$L$2347,11,0)</f>
        <v>27</v>
      </c>
    </row>
    <row r="1957" spans="1:17" ht="15.6" x14ac:dyDescent="0.3">
      <c r="A1957" s="1" t="s">
        <v>412</v>
      </c>
      <c r="B1957" t="str">
        <f>VLOOKUP(A1957,'Customer Names'!$A$2:$E$2336,5,)</f>
        <v xml:space="preserve">  Lilia</v>
      </c>
      <c r="C1957">
        <f>VLOOKUP(A1957,'Medical Examinations'!$B$2:$K$2337,2,)</f>
        <v>16.809999999999999</v>
      </c>
      <c r="D1957">
        <f>VLOOKUP(A1957,'Medical Examinations'!$B$2:$K$2337,3,0)</f>
        <v>5.51</v>
      </c>
      <c r="E1957" t="str">
        <f>VLOOKUP(A1957,'Medical Examinations'!$B$2:$K$2336,4,0)</f>
        <v>Yes</v>
      </c>
      <c r="F1957" t="str">
        <f>VLOOKUP(A1957,'Medical Examinations'!$B$2:$K$2337,5,0)</f>
        <v>No</v>
      </c>
      <c r="G1957" t="str">
        <f>VLOOKUP(A1957,'Medical Examinations'!$B$2:$K$2337,6,0)</f>
        <v>No</v>
      </c>
      <c r="H1957">
        <f>VLOOKUP(A1957,'Medical Examinations'!$B$2:$K$2337,7,0)</f>
        <v>1</v>
      </c>
      <c r="I1957" t="str">
        <f>VLOOKUP(A1957,'Medical Examinations'!$B$2:$K$2337,8,0)</f>
        <v>No</v>
      </c>
      <c r="J1957" t="str">
        <f>VLOOKUP(A1957,'Medical Examinations'!$B$2:$K$2337,9,0)</f>
        <v>Underweight</v>
      </c>
      <c r="K1957" t="str">
        <f>VLOOKUP(A1957,'Medical Examinations'!$B$2:$K$2337,10,0)</f>
        <v>Normal</v>
      </c>
      <c r="L1957" s="14" t="e">
        <f>VLOOKUP(A1957,'Hospitalisation Details'!B1957:L4302,10,0)</f>
        <v>#N/A</v>
      </c>
      <c r="M1957">
        <f>VLOOKUP(A1957,'Hospitalisation Details'!$B$2:$L$2347,6,0)</f>
        <v>3569.96</v>
      </c>
      <c r="N1957" t="str">
        <f>VLOOKUP(A1957,'Hospitalisation Details'!$B$2:$L$2347,7,0)</f>
        <v>tier - 2</v>
      </c>
      <c r="O1957" t="str">
        <f>VLOOKUP(A1957,'Hospitalisation Details'!$B$2:$L$2347,8,0)</f>
        <v>tier - 1</v>
      </c>
      <c r="P1957" t="str">
        <f>VLOOKUP(A1957,'Hospitalisation Details'!$B$2:$L$2347,9,0)</f>
        <v>R1012</v>
      </c>
      <c r="Q1957">
        <f>VLOOKUP(A1957,'Hospitalisation Details'!$B$2:$L$2347,11,0)</f>
        <v>34</v>
      </c>
    </row>
    <row r="1958" spans="1:17" ht="15.6" x14ac:dyDescent="0.3">
      <c r="A1958" s="1" t="s">
        <v>411</v>
      </c>
      <c r="B1958" t="str">
        <f>VLOOKUP(A1958,'Customer Names'!$A$2:$E$2336,5,)</f>
        <v xml:space="preserve">  Danny</v>
      </c>
      <c r="C1958">
        <f>VLOOKUP(A1958,'Medical Examinations'!$B$2:$K$2337,2,)</f>
        <v>16.690000000000001</v>
      </c>
      <c r="D1958">
        <f>VLOOKUP(A1958,'Medical Examinations'!$B$2:$K$2337,3,0)</f>
        <v>8.4</v>
      </c>
      <c r="E1958" t="str">
        <f>VLOOKUP(A1958,'Medical Examinations'!$B$2:$K$2336,4,0)</f>
        <v>Yes</v>
      </c>
      <c r="F1958" t="str">
        <f>VLOOKUP(A1958,'Medical Examinations'!$B$2:$K$2337,5,0)</f>
        <v>No</v>
      </c>
      <c r="G1958" t="str">
        <f>VLOOKUP(A1958,'Medical Examinations'!$B$2:$K$2337,6,0)</f>
        <v>No</v>
      </c>
      <c r="H1958">
        <f>VLOOKUP(A1958,'Medical Examinations'!$B$2:$K$2337,7,0)</f>
        <v>0</v>
      </c>
      <c r="I1958" t="str">
        <f>VLOOKUP(A1958,'Medical Examinations'!$B$2:$K$2337,8,0)</f>
        <v>No</v>
      </c>
      <c r="J1958" t="str">
        <f>VLOOKUP(A1958,'Medical Examinations'!$B$2:$K$2337,9,0)</f>
        <v>Underweight</v>
      </c>
      <c r="K1958" t="str">
        <f>VLOOKUP(A1958,'Medical Examinations'!$B$2:$K$2337,10,0)</f>
        <v>Diabetes</v>
      </c>
      <c r="L1958" s="14" t="e">
        <f>VLOOKUP(A1958,'Hospitalisation Details'!B1958:L4303,10,0)</f>
        <v>#N/A</v>
      </c>
      <c r="M1958">
        <f>VLOOKUP(A1958,'Hospitalisation Details'!$B$2:$L$2347,6,0)</f>
        <v>3562.87</v>
      </c>
      <c r="N1958" t="str">
        <f>VLOOKUP(A1958,'Hospitalisation Details'!$B$2:$L$2347,7,0)</f>
        <v>tier - 2</v>
      </c>
      <c r="O1958" t="str">
        <f>VLOOKUP(A1958,'Hospitalisation Details'!$B$2:$L$2347,8,0)</f>
        <v>tier - 1</v>
      </c>
      <c r="P1958" t="str">
        <f>VLOOKUP(A1958,'Hospitalisation Details'!$B$2:$L$2347,9,0)</f>
        <v>R1013</v>
      </c>
      <c r="Q1958">
        <f>VLOOKUP(A1958,'Hospitalisation Details'!$B$2:$L$2347,11,0)</f>
        <v>41</v>
      </c>
    </row>
    <row r="1959" spans="1:17" ht="15.6" x14ac:dyDescent="0.3">
      <c r="A1959" s="1" t="s">
        <v>410</v>
      </c>
      <c r="B1959" t="str">
        <f>VLOOKUP(A1959,'Customer Names'!$A$2:$E$2336,5,)</f>
        <v xml:space="preserve">  Lauren</v>
      </c>
      <c r="C1959">
        <f>VLOOKUP(A1959,'Medical Examinations'!$B$2:$K$2337,2,)</f>
        <v>23.21</v>
      </c>
      <c r="D1959">
        <f>VLOOKUP(A1959,'Medical Examinations'!$B$2:$K$2337,3,0)</f>
        <v>5.14</v>
      </c>
      <c r="E1959" t="str">
        <f>VLOOKUP(A1959,'Medical Examinations'!$B$2:$K$2336,4,0)</f>
        <v>Yes</v>
      </c>
      <c r="F1959" t="str">
        <f>VLOOKUP(A1959,'Medical Examinations'!$B$2:$K$2337,5,0)</f>
        <v>No</v>
      </c>
      <c r="G1959" t="str">
        <f>VLOOKUP(A1959,'Medical Examinations'!$B$2:$K$2337,6,0)</f>
        <v>No</v>
      </c>
      <c r="H1959">
        <f>VLOOKUP(A1959,'Medical Examinations'!$B$2:$K$2337,7,0)</f>
        <v>1</v>
      </c>
      <c r="I1959" t="str">
        <f>VLOOKUP(A1959,'Medical Examinations'!$B$2:$K$2337,8,0)</f>
        <v>No</v>
      </c>
      <c r="J1959" t="str">
        <f>VLOOKUP(A1959,'Medical Examinations'!$B$2:$K$2337,9,0)</f>
        <v>Normal Weight</v>
      </c>
      <c r="K1959" t="str">
        <f>VLOOKUP(A1959,'Medical Examinations'!$B$2:$K$2337,10,0)</f>
        <v>Normal</v>
      </c>
      <c r="L1959" s="14" t="e">
        <f>VLOOKUP(A1959,'Hospitalisation Details'!B1959:L4304,10,0)</f>
        <v>#N/A</v>
      </c>
      <c r="M1959">
        <f>VLOOKUP(A1959,'Hospitalisation Details'!$B$2:$L$2347,6,0)</f>
        <v>3561.89</v>
      </c>
      <c r="N1959" t="str">
        <f>VLOOKUP(A1959,'Hospitalisation Details'!$B$2:$L$2347,7,0)</f>
        <v>tier - 2</v>
      </c>
      <c r="O1959" t="str">
        <f>VLOOKUP(A1959,'Hospitalisation Details'!$B$2:$L$2347,8,0)</f>
        <v>tier - 1</v>
      </c>
      <c r="P1959" t="str">
        <f>VLOOKUP(A1959,'Hospitalisation Details'!$B$2:$L$2347,9,0)</f>
        <v>R1013</v>
      </c>
      <c r="Q1959">
        <f>VLOOKUP(A1959,'Hospitalisation Details'!$B$2:$L$2347,11,0)</f>
        <v>27</v>
      </c>
    </row>
    <row r="1960" spans="1:17" ht="15.6" x14ac:dyDescent="0.3">
      <c r="A1960" s="1" t="s">
        <v>409</v>
      </c>
      <c r="B1960" t="str">
        <f>VLOOKUP(A1960,'Customer Names'!$A$2:$E$2336,5,)</f>
        <v xml:space="preserve">  Courtney</v>
      </c>
      <c r="C1960">
        <f>VLOOKUP(A1960,'Medical Examinations'!$B$2:$K$2337,2,)</f>
        <v>25.175000000000001</v>
      </c>
      <c r="D1960">
        <f>VLOOKUP(A1960,'Medical Examinations'!$B$2:$K$2337,3,0)</f>
        <v>5.21</v>
      </c>
      <c r="E1960" t="str">
        <f>VLOOKUP(A1960,'Medical Examinations'!$B$2:$K$2336,4,0)</f>
        <v>Yes</v>
      </c>
      <c r="F1960" t="str">
        <f>VLOOKUP(A1960,'Medical Examinations'!$B$2:$K$2337,5,0)</f>
        <v>No</v>
      </c>
      <c r="G1960" t="str">
        <f>VLOOKUP(A1960,'Medical Examinations'!$B$2:$K$2337,6,0)</f>
        <v>No</v>
      </c>
      <c r="H1960">
        <f>VLOOKUP(A1960,'Medical Examinations'!$B$2:$K$2337,7,0)</f>
        <v>1</v>
      </c>
      <c r="I1960" t="str">
        <f>VLOOKUP(A1960,'Medical Examinations'!$B$2:$K$2337,8,0)</f>
        <v>No</v>
      </c>
      <c r="J1960" t="str">
        <f>VLOOKUP(A1960,'Medical Examinations'!$B$2:$K$2337,9,0)</f>
        <v>Overweight</v>
      </c>
      <c r="K1960" t="str">
        <f>VLOOKUP(A1960,'Medical Examinations'!$B$2:$K$2337,10,0)</f>
        <v>Normal</v>
      </c>
      <c r="L1960" s="14" t="e">
        <f>VLOOKUP(A1960,'Hospitalisation Details'!B1960:L4305,10,0)</f>
        <v>#N/A</v>
      </c>
      <c r="M1960">
        <f>VLOOKUP(A1960,'Hospitalisation Details'!$B$2:$L$2347,6,0)</f>
        <v>3558.62</v>
      </c>
      <c r="N1960" t="str">
        <f>VLOOKUP(A1960,'Hospitalisation Details'!$B$2:$L$2347,7,0)</f>
        <v>tier - 2</v>
      </c>
      <c r="O1960" t="str">
        <f>VLOOKUP(A1960,'Hospitalisation Details'!$B$2:$L$2347,8,0)</f>
        <v>tier - 3</v>
      </c>
      <c r="P1960" t="str">
        <f>VLOOKUP(A1960,'Hospitalisation Details'!$B$2:$L$2347,9,0)</f>
        <v>R1024</v>
      </c>
      <c r="Q1960">
        <f>VLOOKUP(A1960,'Hospitalisation Details'!$B$2:$L$2347,11,0)</f>
        <v>27</v>
      </c>
    </row>
    <row r="1961" spans="1:17" ht="15.6" x14ac:dyDescent="0.3">
      <c r="A1961" s="1" t="s">
        <v>408</v>
      </c>
      <c r="B1961" t="str">
        <f>VLOOKUP(A1961,'Customer Names'!$A$2:$E$2336,5,)</f>
        <v xml:space="preserve">  Elizabeth</v>
      </c>
      <c r="C1961">
        <f>VLOOKUP(A1961,'Medical Examinations'!$B$2:$K$2337,2,)</f>
        <v>34.770000000000003</v>
      </c>
      <c r="D1961">
        <f>VLOOKUP(A1961,'Medical Examinations'!$B$2:$K$2337,3,0)</f>
        <v>6.23</v>
      </c>
      <c r="E1961" t="str">
        <f>VLOOKUP(A1961,'Medical Examinations'!$B$2:$K$2336,4,0)</f>
        <v>No</v>
      </c>
      <c r="F1961" t="str">
        <f>VLOOKUP(A1961,'Medical Examinations'!$B$2:$K$2337,5,0)</f>
        <v>No</v>
      </c>
      <c r="G1961" t="str">
        <f>VLOOKUP(A1961,'Medical Examinations'!$B$2:$K$2337,6,0)</f>
        <v>No</v>
      </c>
      <c r="H1961">
        <f>VLOOKUP(A1961,'Medical Examinations'!$B$2:$K$2337,7,0)</f>
        <v>0</v>
      </c>
      <c r="I1961" t="str">
        <f>VLOOKUP(A1961,'Medical Examinations'!$B$2:$K$2337,8,0)</f>
        <v>No</v>
      </c>
      <c r="J1961" t="str">
        <f>VLOOKUP(A1961,'Medical Examinations'!$B$2:$K$2337,9,0)</f>
        <v>Obesity</v>
      </c>
      <c r="K1961" t="str">
        <f>VLOOKUP(A1961,'Medical Examinations'!$B$2:$K$2337,10,0)</f>
        <v>Prediabetes</v>
      </c>
      <c r="L1961" s="14" t="e">
        <f>VLOOKUP(A1961,'Hospitalisation Details'!B1961:L4306,10,0)</f>
        <v>#N/A</v>
      </c>
      <c r="M1961">
        <f>VLOOKUP(A1961,'Hospitalisation Details'!$B$2:$L$2347,6,0)</f>
        <v>3556.92</v>
      </c>
      <c r="N1961" t="str">
        <f>VLOOKUP(A1961,'Hospitalisation Details'!$B$2:$L$2347,7,0)</f>
        <v>tier - 2</v>
      </c>
      <c r="O1961" t="str">
        <f>VLOOKUP(A1961,'Hospitalisation Details'!$B$2:$L$2347,8,0)</f>
        <v>tier - 3</v>
      </c>
      <c r="P1961" t="str">
        <f>VLOOKUP(A1961,'Hospitalisation Details'!$B$2:$L$2347,9,0)</f>
        <v>R1012</v>
      </c>
      <c r="Q1961">
        <f>VLOOKUP(A1961,'Hospitalisation Details'!$B$2:$L$2347,11,0)</f>
        <v>28</v>
      </c>
    </row>
    <row r="1962" spans="1:17" ht="15.6" x14ac:dyDescent="0.3">
      <c r="A1962" s="1" t="s">
        <v>407</v>
      </c>
      <c r="B1962" t="str">
        <f>VLOOKUP(A1962,'Customer Names'!$A$2:$E$2336,5,)</f>
        <v xml:space="preserve">  Satomi</v>
      </c>
      <c r="C1962">
        <f>VLOOKUP(A1962,'Medical Examinations'!$B$2:$K$2337,2,)</f>
        <v>27.7</v>
      </c>
      <c r="D1962">
        <f>VLOOKUP(A1962,'Medical Examinations'!$B$2:$K$2337,3,0)</f>
        <v>5.6</v>
      </c>
      <c r="E1962" t="str">
        <f>VLOOKUP(A1962,'Medical Examinations'!$B$2:$K$2336,4,0)</f>
        <v>No</v>
      </c>
      <c r="F1962" t="str">
        <f>VLOOKUP(A1962,'Medical Examinations'!$B$2:$K$2337,5,0)</f>
        <v>No</v>
      </c>
      <c r="G1962" t="str">
        <f>VLOOKUP(A1962,'Medical Examinations'!$B$2:$K$2337,6,0)</f>
        <v>No</v>
      </c>
      <c r="H1962">
        <f>VLOOKUP(A1962,'Medical Examinations'!$B$2:$K$2337,7,0)</f>
        <v>1</v>
      </c>
      <c r="I1962" t="str">
        <f>VLOOKUP(A1962,'Medical Examinations'!$B$2:$K$2337,8,0)</f>
        <v>No</v>
      </c>
      <c r="J1962" t="str">
        <f>VLOOKUP(A1962,'Medical Examinations'!$B$2:$K$2337,9,0)</f>
        <v>Overweight</v>
      </c>
      <c r="K1962" t="str">
        <f>VLOOKUP(A1962,'Medical Examinations'!$B$2:$K$2337,10,0)</f>
        <v>Normal</v>
      </c>
      <c r="L1962" s="14" t="e">
        <f>VLOOKUP(A1962,'Hospitalisation Details'!B1962:L4307,10,0)</f>
        <v>#N/A</v>
      </c>
      <c r="M1962">
        <f>VLOOKUP(A1962,'Hospitalisation Details'!$B$2:$L$2347,6,0)</f>
        <v>3554.2</v>
      </c>
      <c r="N1962" t="str">
        <f>VLOOKUP(A1962,'Hospitalisation Details'!$B$2:$L$2347,7,0)</f>
        <v>tier - 2</v>
      </c>
      <c r="O1962" t="str">
        <f>VLOOKUP(A1962,'Hospitalisation Details'!$B$2:$L$2347,8,0)</f>
        <v>tier - 3</v>
      </c>
      <c r="P1962" t="str">
        <f>VLOOKUP(A1962,'Hospitalisation Details'!$B$2:$L$2347,9,0)</f>
        <v>R1011</v>
      </c>
      <c r="Q1962">
        <f>VLOOKUP(A1962,'Hospitalisation Details'!$B$2:$L$2347,11,0)</f>
        <v>30</v>
      </c>
    </row>
    <row r="1963" spans="1:17" ht="15.6" x14ac:dyDescent="0.3">
      <c r="A1963" s="1" t="s">
        <v>406</v>
      </c>
      <c r="B1963" t="str">
        <f>VLOOKUP(A1963,'Customer Names'!$A$2:$E$2336,5,)</f>
        <v xml:space="preserve">  Matthew D</v>
      </c>
      <c r="C1963">
        <f>VLOOKUP(A1963,'Medical Examinations'!$B$2:$K$2337,2,)</f>
        <v>19.12</v>
      </c>
      <c r="D1963">
        <f>VLOOKUP(A1963,'Medical Examinations'!$B$2:$K$2337,3,0)</f>
        <v>4.72</v>
      </c>
      <c r="E1963" t="str">
        <f>VLOOKUP(A1963,'Medical Examinations'!$B$2:$K$2336,4,0)</f>
        <v>Yes</v>
      </c>
      <c r="F1963" t="str">
        <f>VLOOKUP(A1963,'Medical Examinations'!$B$2:$K$2337,5,0)</f>
        <v>No</v>
      </c>
      <c r="G1963" t="str">
        <f>VLOOKUP(A1963,'Medical Examinations'!$B$2:$K$2337,6,0)</f>
        <v>No</v>
      </c>
      <c r="H1963">
        <f>VLOOKUP(A1963,'Medical Examinations'!$B$2:$K$2337,7,0)</f>
        <v>1</v>
      </c>
      <c r="I1963" t="str">
        <f>VLOOKUP(A1963,'Medical Examinations'!$B$2:$K$2337,8,0)</f>
        <v>No</v>
      </c>
      <c r="J1963" t="str">
        <f>VLOOKUP(A1963,'Medical Examinations'!$B$2:$K$2337,9,0)</f>
        <v>Normal Weight</v>
      </c>
      <c r="K1963" t="str">
        <f>VLOOKUP(A1963,'Medical Examinations'!$B$2:$K$2337,10,0)</f>
        <v>Normal</v>
      </c>
      <c r="L1963" s="14" t="e">
        <f>VLOOKUP(A1963,'Hospitalisation Details'!B1963:L4308,10,0)</f>
        <v>#N/A</v>
      </c>
      <c r="M1963">
        <f>VLOOKUP(A1963,'Hospitalisation Details'!$B$2:$L$2347,6,0)</f>
        <v>3540.12</v>
      </c>
      <c r="N1963" t="str">
        <f>VLOOKUP(A1963,'Hospitalisation Details'!$B$2:$L$2347,7,0)</f>
        <v>tier - 2</v>
      </c>
      <c r="O1963" t="str">
        <f>VLOOKUP(A1963,'Hospitalisation Details'!$B$2:$L$2347,8,0)</f>
        <v>tier - 1</v>
      </c>
      <c r="P1963" t="str">
        <f>VLOOKUP(A1963,'Hospitalisation Details'!$B$2:$L$2347,9,0)</f>
        <v>R1013</v>
      </c>
      <c r="Q1963">
        <f>VLOOKUP(A1963,'Hospitalisation Details'!$B$2:$L$2347,11,0)</f>
        <v>34</v>
      </c>
    </row>
    <row r="1964" spans="1:17" ht="15.6" x14ac:dyDescent="0.3">
      <c r="A1964" s="1" t="s">
        <v>405</v>
      </c>
      <c r="B1964" t="str">
        <f>VLOOKUP(A1964,'Customer Names'!$A$2:$E$2336,5,)</f>
        <v xml:space="preserve">  Peter T II</v>
      </c>
      <c r="C1964">
        <f>VLOOKUP(A1964,'Medical Examinations'!$B$2:$K$2337,2,)</f>
        <v>32.67</v>
      </c>
      <c r="D1964">
        <f>VLOOKUP(A1964,'Medical Examinations'!$B$2:$K$2337,3,0)</f>
        <v>4.67</v>
      </c>
      <c r="E1964" t="str">
        <f>VLOOKUP(A1964,'Medical Examinations'!$B$2:$K$2336,4,0)</f>
        <v>No</v>
      </c>
      <c r="F1964" t="str">
        <f>VLOOKUP(A1964,'Medical Examinations'!$B$2:$K$2337,5,0)</f>
        <v>No</v>
      </c>
      <c r="G1964" t="str">
        <f>VLOOKUP(A1964,'Medical Examinations'!$B$2:$K$2337,6,0)</f>
        <v>Yes</v>
      </c>
      <c r="H1964">
        <f>VLOOKUP(A1964,'Medical Examinations'!$B$2:$K$2337,7,0)</f>
        <v>1</v>
      </c>
      <c r="I1964" t="str">
        <f>VLOOKUP(A1964,'Medical Examinations'!$B$2:$K$2337,8,0)</f>
        <v>No</v>
      </c>
      <c r="J1964" t="str">
        <f>VLOOKUP(A1964,'Medical Examinations'!$B$2:$K$2337,9,0)</f>
        <v>Obesity</v>
      </c>
      <c r="K1964" t="str">
        <f>VLOOKUP(A1964,'Medical Examinations'!$B$2:$K$2337,10,0)</f>
        <v>Normal</v>
      </c>
      <c r="L1964" s="14" t="e">
        <f>VLOOKUP(A1964,'Hospitalisation Details'!B1964:L4309,10,0)</f>
        <v>#N/A</v>
      </c>
      <c r="M1964">
        <f>VLOOKUP(A1964,'Hospitalisation Details'!$B$2:$L$2347,6,0)</f>
        <v>3538.9</v>
      </c>
      <c r="N1964" t="str">
        <f>VLOOKUP(A1964,'Hospitalisation Details'!$B$2:$L$2347,7,0)</f>
        <v>tier - 2</v>
      </c>
      <c r="O1964" t="str">
        <f>VLOOKUP(A1964,'Hospitalisation Details'!$B$2:$L$2347,8,0)</f>
        <v>tier - 2</v>
      </c>
      <c r="P1964" t="str">
        <f>VLOOKUP(A1964,'Hospitalisation Details'!$B$2:$L$2347,9,0)</f>
        <v>R1012</v>
      </c>
      <c r="Q1964">
        <f>VLOOKUP(A1964,'Hospitalisation Details'!$B$2:$L$2347,11,0)</f>
        <v>19</v>
      </c>
    </row>
    <row r="1965" spans="1:17" ht="15.6" x14ac:dyDescent="0.3">
      <c r="A1965" s="1" t="s">
        <v>404</v>
      </c>
      <c r="B1965" t="str">
        <f>VLOOKUP(A1965,'Customer Names'!$A$2:$E$2336,5,)</f>
        <v xml:space="preserve">  Manuel</v>
      </c>
      <c r="C1965">
        <f>VLOOKUP(A1965,'Medical Examinations'!$B$2:$K$2337,2,)</f>
        <v>28.5</v>
      </c>
      <c r="D1965">
        <f>VLOOKUP(A1965,'Medical Examinations'!$B$2:$K$2337,3,0)</f>
        <v>6.11</v>
      </c>
      <c r="E1965" t="str">
        <f>VLOOKUP(A1965,'Medical Examinations'!$B$2:$K$2336,4,0)</f>
        <v>No</v>
      </c>
      <c r="F1965" t="str">
        <f>VLOOKUP(A1965,'Medical Examinations'!$B$2:$K$2337,5,0)</f>
        <v>No</v>
      </c>
      <c r="G1965" t="str">
        <f>VLOOKUP(A1965,'Medical Examinations'!$B$2:$K$2337,6,0)</f>
        <v>No</v>
      </c>
      <c r="H1965">
        <f>VLOOKUP(A1965,'Medical Examinations'!$B$2:$K$2337,7,0)</f>
        <v>1</v>
      </c>
      <c r="I1965" t="str">
        <f>VLOOKUP(A1965,'Medical Examinations'!$B$2:$K$2337,8,0)</f>
        <v>No</v>
      </c>
      <c r="J1965" t="str">
        <f>VLOOKUP(A1965,'Medical Examinations'!$B$2:$K$2337,9,0)</f>
        <v>Overweight</v>
      </c>
      <c r="K1965" t="str">
        <f>VLOOKUP(A1965,'Medical Examinations'!$B$2:$K$2337,10,0)</f>
        <v>Prediabetes</v>
      </c>
      <c r="L1965" s="14" t="e">
        <f>VLOOKUP(A1965,'Hospitalisation Details'!B1965:L4310,10,0)</f>
        <v>#N/A</v>
      </c>
      <c r="M1965">
        <f>VLOOKUP(A1965,'Hospitalisation Details'!$B$2:$L$2347,6,0)</f>
        <v>3537.7</v>
      </c>
      <c r="N1965" t="str">
        <f>VLOOKUP(A1965,'Hospitalisation Details'!$B$2:$L$2347,7,0)</f>
        <v>tier - 3</v>
      </c>
      <c r="O1965" t="str">
        <f>VLOOKUP(A1965,'Hospitalisation Details'!$B$2:$L$2347,8,0)</f>
        <v>tier - 3</v>
      </c>
      <c r="P1965" t="str">
        <f>VLOOKUP(A1965,'Hospitalisation Details'!$B$2:$L$2347,9,0)</f>
        <v>R1012</v>
      </c>
      <c r="Q1965">
        <f>VLOOKUP(A1965,'Hospitalisation Details'!$B$2:$L$2347,11,0)</f>
        <v>24</v>
      </c>
    </row>
    <row r="1966" spans="1:17" ht="15.6" x14ac:dyDescent="0.3">
      <c r="A1966" s="1" t="s">
        <v>403</v>
      </c>
      <c r="B1966" t="str">
        <f>VLOOKUP(A1966,'Customer Names'!$A$2:$E$2336,5,)</f>
        <v xml:space="preserve">  Kindsey P</v>
      </c>
      <c r="C1966">
        <f>VLOOKUP(A1966,'Medical Examinations'!$B$2:$K$2337,2,)</f>
        <v>39.270000000000003</v>
      </c>
      <c r="D1966">
        <f>VLOOKUP(A1966,'Medical Examinations'!$B$2:$K$2337,3,0)</f>
        <v>6.25</v>
      </c>
      <c r="E1966" t="str">
        <f>VLOOKUP(A1966,'Medical Examinations'!$B$2:$K$2336,4,0)</f>
        <v>No</v>
      </c>
      <c r="F1966" t="str">
        <f>VLOOKUP(A1966,'Medical Examinations'!$B$2:$K$2337,5,0)</f>
        <v>No</v>
      </c>
      <c r="G1966" t="str">
        <f>VLOOKUP(A1966,'Medical Examinations'!$B$2:$K$2337,6,0)</f>
        <v>No</v>
      </c>
      <c r="H1966">
        <f>VLOOKUP(A1966,'Medical Examinations'!$B$2:$K$2337,7,0)</f>
        <v>0</v>
      </c>
      <c r="I1966" t="str">
        <f>VLOOKUP(A1966,'Medical Examinations'!$B$2:$K$2337,8,0)</f>
        <v>No</v>
      </c>
      <c r="J1966" t="str">
        <f>VLOOKUP(A1966,'Medical Examinations'!$B$2:$K$2337,9,0)</f>
        <v>Obesity</v>
      </c>
      <c r="K1966" t="str">
        <f>VLOOKUP(A1966,'Medical Examinations'!$B$2:$K$2337,10,0)</f>
        <v>Prediabetes</v>
      </c>
      <c r="L1966" s="14" t="e">
        <f>VLOOKUP(A1966,'Hospitalisation Details'!B1966:L4311,10,0)</f>
        <v>#N/A</v>
      </c>
      <c r="M1966">
        <f>VLOOKUP(A1966,'Hospitalisation Details'!$B$2:$L$2347,6,0)</f>
        <v>3500.61</v>
      </c>
      <c r="N1966" t="str">
        <f>VLOOKUP(A1966,'Hospitalisation Details'!$B$2:$L$2347,7,0)</f>
        <v>tier - 2</v>
      </c>
      <c r="O1966" t="str">
        <f>VLOOKUP(A1966,'Hospitalisation Details'!$B$2:$L$2347,8,0)</f>
        <v>tier - 2</v>
      </c>
      <c r="P1966" t="str">
        <f>VLOOKUP(A1966,'Hospitalisation Details'!$B$2:$L$2347,9,0)</f>
        <v>R1013</v>
      </c>
      <c r="Q1966">
        <f>VLOOKUP(A1966,'Hospitalisation Details'!$B$2:$L$2347,11,0)</f>
        <v>23</v>
      </c>
    </row>
    <row r="1967" spans="1:17" ht="15.6" x14ac:dyDescent="0.3">
      <c r="A1967" s="1" t="s">
        <v>402</v>
      </c>
      <c r="B1967" t="str">
        <f>VLOOKUP(A1967,'Customer Names'!$A$2:$E$2336,5,)</f>
        <v xml:space="preserve">  Thomas G</v>
      </c>
      <c r="C1967">
        <f>VLOOKUP(A1967,'Medical Examinations'!$B$2:$K$2337,2,)</f>
        <v>32.49</v>
      </c>
      <c r="D1967">
        <f>VLOOKUP(A1967,'Medical Examinations'!$B$2:$K$2337,3,0)</f>
        <v>4</v>
      </c>
      <c r="E1967" t="str">
        <f>VLOOKUP(A1967,'Medical Examinations'!$B$2:$K$2336,4,0)</f>
        <v>Yes</v>
      </c>
      <c r="F1967" t="str">
        <f>VLOOKUP(A1967,'Medical Examinations'!$B$2:$K$2337,5,0)</f>
        <v>No</v>
      </c>
      <c r="G1967" t="str">
        <f>VLOOKUP(A1967,'Medical Examinations'!$B$2:$K$2337,6,0)</f>
        <v>No</v>
      </c>
      <c r="H1967">
        <f>VLOOKUP(A1967,'Medical Examinations'!$B$2:$K$2337,7,0)</f>
        <v>0</v>
      </c>
      <c r="I1967" t="str">
        <f>VLOOKUP(A1967,'Medical Examinations'!$B$2:$K$2337,8,0)</f>
        <v>No</v>
      </c>
      <c r="J1967" t="str">
        <f>VLOOKUP(A1967,'Medical Examinations'!$B$2:$K$2337,9,0)</f>
        <v>Obesity</v>
      </c>
      <c r="K1967" t="str">
        <f>VLOOKUP(A1967,'Medical Examinations'!$B$2:$K$2337,10,0)</f>
        <v>Normal</v>
      </c>
      <c r="L1967" s="14" t="e">
        <f>VLOOKUP(A1967,'Hospitalisation Details'!B1967:L4312,10,0)</f>
        <v>#N/A</v>
      </c>
      <c r="M1967">
        <f>VLOOKUP(A1967,'Hospitalisation Details'!$B$2:$L$2347,6,0)</f>
        <v>3490.55</v>
      </c>
      <c r="N1967" t="str">
        <f>VLOOKUP(A1967,'Hospitalisation Details'!$B$2:$L$2347,7,0)</f>
        <v>tier - 1</v>
      </c>
      <c r="O1967" t="str">
        <f>VLOOKUP(A1967,'Hospitalisation Details'!$B$2:$L$2347,8,0)</f>
        <v>tier - 2</v>
      </c>
      <c r="P1967" t="str">
        <f>VLOOKUP(A1967,'Hospitalisation Details'!$B$2:$L$2347,9,0)</f>
        <v>R1015</v>
      </c>
      <c r="Q1967">
        <f>VLOOKUP(A1967,'Hospitalisation Details'!$B$2:$L$2347,11,0)</f>
        <v>26</v>
      </c>
    </row>
    <row r="1968" spans="1:17" ht="15.6" x14ac:dyDescent="0.3">
      <c r="A1968" s="1" t="s">
        <v>401</v>
      </c>
      <c r="B1968" t="str">
        <f>VLOOKUP(A1968,'Customer Names'!$A$2:$E$2336,5,)</f>
        <v xml:space="preserve">  Kyle S</v>
      </c>
      <c r="C1968">
        <f>VLOOKUP(A1968,'Medical Examinations'!$B$2:$K$2337,2,)</f>
        <v>23.7</v>
      </c>
      <c r="D1968">
        <f>VLOOKUP(A1968,'Medical Examinations'!$B$2:$K$2337,3,0)</f>
        <v>5.55</v>
      </c>
      <c r="E1968" t="str">
        <f>VLOOKUP(A1968,'Medical Examinations'!$B$2:$K$2336,4,0)</f>
        <v>Yes</v>
      </c>
      <c r="F1968" t="str">
        <f>VLOOKUP(A1968,'Medical Examinations'!$B$2:$K$2337,5,0)</f>
        <v>No</v>
      </c>
      <c r="G1968" t="str">
        <f>VLOOKUP(A1968,'Medical Examinations'!$B$2:$K$2337,6,0)</f>
        <v>No</v>
      </c>
      <c r="H1968">
        <f>VLOOKUP(A1968,'Medical Examinations'!$B$2:$K$2337,7,0)</f>
        <v>0</v>
      </c>
      <c r="I1968" t="str">
        <f>VLOOKUP(A1968,'Medical Examinations'!$B$2:$K$2337,8,0)</f>
        <v>No</v>
      </c>
      <c r="J1968" t="str">
        <f>VLOOKUP(A1968,'Medical Examinations'!$B$2:$K$2337,9,0)</f>
        <v>Normal Weight</v>
      </c>
      <c r="K1968" t="str">
        <f>VLOOKUP(A1968,'Medical Examinations'!$B$2:$K$2337,10,0)</f>
        <v>Normal</v>
      </c>
      <c r="L1968" s="14" t="e">
        <f>VLOOKUP(A1968,'Hospitalisation Details'!B1968:L4313,10,0)</f>
        <v>#N/A</v>
      </c>
      <c r="M1968">
        <f>VLOOKUP(A1968,'Hospitalisation Details'!$B$2:$L$2347,6,0)</f>
        <v>3484.33</v>
      </c>
      <c r="N1968" t="str">
        <f>VLOOKUP(A1968,'Hospitalisation Details'!$B$2:$L$2347,7,0)</f>
        <v>tier - 3</v>
      </c>
      <c r="O1968" t="str">
        <f>VLOOKUP(A1968,'Hospitalisation Details'!$B$2:$L$2347,8,0)</f>
        <v>tier - 3</v>
      </c>
      <c r="P1968" t="str">
        <f>VLOOKUP(A1968,'Hospitalisation Details'!$B$2:$L$2347,9,0)</f>
        <v>R1011</v>
      </c>
      <c r="Q1968">
        <f>VLOOKUP(A1968,'Hospitalisation Details'!$B$2:$L$2347,11,0)</f>
        <v>26</v>
      </c>
    </row>
    <row r="1969" spans="1:17" ht="15.6" x14ac:dyDescent="0.3">
      <c r="A1969" s="1" t="s">
        <v>400</v>
      </c>
      <c r="B1969" t="str">
        <f>VLOOKUP(A1969,'Customer Names'!$A$2:$E$2336,5,)</f>
        <v xml:space="preserve">  Alexander J</v>
      </c>
      <c r="C1969">
        <f>VLOOKUP(A1969,'Medical Examinations'!$B$2:$K$2337,2,)</f>
        <v>30.4</v>
      </c>
      <c r="D1969">
        <f>VLOOKUP(A1969,'Medical Examinations'!$B$2:$K$2337,3,0)</f>
        <v>5.95</v>
      </c>
      <c r="E1969" t="str">
        <f>VLOOKUP(A1969,'Medical Examinations'!$B$2:$K$2336,4,0)</f>
        <v>No</v>
      </c>
      <c r="F1969" t="str">
        <f>VLOOKUP(A1969,'Medical Examinations'!$B$2:$K$2337,5,0)</f>
        <v>yes</v>
      </c>
      <c r="G1969" t="str">
        <f>VLOOKUP(A1969,'Medical Examinations'!$B$2:$K$2337,6,0)</f>
        <v>No</v>
      </c>
      <c r="H1969">
        <f>VLOOKUP(A1969,'Medical Examinations'!$B$2:$K$2337,7,0)</f>
        <v>1</v>
      </c>
      <c r="I1969" t="str">
        <f>VLOOKUP(A1969,'Medical Examinations'!$B$2:$K$2337,8,0)</f>
        <v>No</v>
      </c>
      <c r="J1969" t="str">
        <f>VLOOKUP(A1969,'Medical Examinations'!$B$2:$K$2337,9,0)</f>
        <v>Obesity</v>
      </c>
      <c r="K1969" t="str">
        <f>VLOOKUP(A1969,'Medical Examinations'!$B$2:$K$2337,10,0)</f>
        <v>Prediabetes</v>
      </c>
      <c r="L1969" s="14" t="e">
        <f>VLOOKUP(A1969,'Hospitalisation Details'!B1969:L4314,10,0)</f>
        <v>#N/A</v>
      </c>
      <c r="M1969">
        <f>VLOOKUP(A1969,'Hospitalisation Details'!$B$2:$L$2347,6,0)</f>
        <v>3481.87</v>
      </c>
      <c r="N1969" t="str">
        <f>VLOOKUP(A1969,'Hospitalisation Details'!$B$2:$L$2347,7,0)</f>
        <v>tier - 2</v>
      </c>
      <c r="O1969" t="str">
        <f>VLOOKUP(A1969,'Hospitalisation Details'!$B$2:$L$2347,8,0)</f>
        <v>tier - 3</v>
      </c>
      <c r="P1969" t="str">
        <f>VLOOKUP(A1969,'Hospitalisation Details'!$B$2:$L$2347,9,0)</f>
        <v>R1016</v>
      </c>
      <c r="Q1969">
        <f>VLOOKUP(A1969,'Hospitalisation Details'!$B$2:$L$2347,11,0)</f>
        <v>18</v>
      </c>
    </row>
    <row r="1970" spans="1:17" ht="15.6" x14ac:dyDescent="0.3">
      <c r="A1970" s="1" t="s">
        <v>399</v>
      </c>
      <c r="B1970" t="str">
        <f>VLOOKUP(A1970,'Customer Names'!$A$2:$E$2336,5,)</f>
        <v xml:space="preserve">  Dustin L</v>
      </c>
      <c r="C1970">
        <f>VLOOKUP(A1970,'Medical Examinations'!$B$2:$K$2337,2,)</f>
        <v>38.94</v>
      </c>
      <c r="D1970">
        <f>VLOOKUP(A1970,'Medical Examinations'!$B$2:$K$2337,3,0)</f>
        <v>4.3600000000000003</v>
      </c>
      <c r="E1970" t="str">
        <f>VLOOKUP(A1970,'Medical Examinations'!$B$2:$K$2336,4,0)</f>
        <v>No</v>
      </c>
      <c r="F1970" t="str">
        <f>VLOOKUP(A1970,'Medical Examinations'!$B$2:$K$2337,5,0)</f>
        <v>No</v>
      </c>
      <c r="G1970" t="str">
        <f>VLOOKUP(A1970,'Medical Examinations'!$B$2:$K$2337,6,0)</f>
        <v>Yes</v>
      </c>
      <c r="H1970">
        <f>VLOOKUP(A1970,'Medical Examinations'!$B$2:$K$2337,7,0)</f>
        <v>1</v>
      </c>
      <c r="I1970" t="str">
        <f>VLOOKUP(A1970,'Medical Examinations'!$B$2:$K$2337,8,0)</f>
        <v>No</v>
      </c>
      <c r="J1970" t="str">
        <f>VLOOKUP(A1970,'Medical Examinations'!$B$2:$K$2337,9,0)</f>
        <v>Obesity</v>
      </c>
      <c r="K1970" t="str">
        <f>VLOOKUP(A1970,'Medical Examinations'!$B$2:$K$2337,10,0)</f>
        <v>Normal</v>
      </c>
      <c r="L1970" s="14" t="e">
        <f>VLOOKUP(A1970,'Hospitalisation Details'!B1970:L4315,10,0)</f>
        <v>#N/A</v>
      </c>
      <c r="M1970">
        <f>VLOOKUP(A1970,'Hospitalisation Details'!$B$2:$L$2347,6,0)</f>
        <v>3471.41</v>
      </c>
      <c r="N1970" t="str">
        <f>VLOOKUP(A1970,'Hospitalisation Details'!$B$2:$L$2347,7,0)</f>
        <v>tier - 2</v>
      </c>
      <c r="O1970" t="str">
        <f>VLOOKUP(A1970,'Hospitalisation Details'!$B$2:$L$2347,8,0)</f>
        <v>tier - 2</v>
      </c>
      <c r="P1970" t="str">
        <f>VLOOKUP(A1970,'Hospitalisation Details'!$B$2:$L$2347,9,0)</f>
        <v>R1013</v>
      </c>
      <c r="Q1970">
        <f>VLOOKUP(A1970,'Hospitalisation Details'!$B$2:$L$2347,11,0)</f>
        <v>29</v>
      </c>
    </row>
    <row r="1971" spans="1:17" ht="15.6" x14ac:dyDescent="0.3">
      <c r="A1971" s="1" t="s">
        <v>398</v>
      </c>
      <c r="B1971" t="str">
        <f>VLOOKUP(A1971,'Customer Names'!$A$2:$E$2336,5,)</f>
        <v xml:space="preserve">  Chloe</v>
      </c>
      <c r="C1971">
        <f>VLOOKUP(A1971,'Medical Examinations'!$B$2:$K$2337,2,)</f>
        <v>31.02</v>
      </c>
      <c r="D1971">
        <f>VLOOKUP(A1971,'Medical Examinations'!$B$2:$K$2337,3,0)</f>
        <v>4.84</v>
      </c>
      <c r="E1971" t="str">
        <f>VLOOKUP(A1971,'Medical Examinations'!$B$2:$K$2336,4,0)</f>
        <v>No</v>
      </c>
      <c r="F1971" t="str">
        <f>VLOOKUP(A1971,'Medical Examinations'!$B$2:$K$2337,5,0)</f>
        <v>No</v>
      </c>
      <c r="G1971" t="str">
        <f>VLOOKUP(A1971,'Medical Examinations'!$B$2:$K$2337,6,0)</f>
        <v>Yes</v>
      </c>
      <c r="H1971">
        <f>VLOOKUP(A1971,'Medical Examinations'!$B$2:$K$2337,7,0)</f>
        <v>1</v>
      </c>
      <c r="I1971" t="str">
        <f>VLOOKUP(A1971,'Medical Examinations'!$B$2:$K$2337,8,0)</f>
        <v>No</v>
      </c>
      <c r="J1971" t="str">
        <f>VLOOKUP(A1971,'Medical Examinations'!$B$2:$K$2337,9,0)</f>
        <v>Obesity</v>
      </c>
      <c r="K1971" t="str">
        <f>VLOOKUP(A1971,'Medical Examinations'!$B$2:$K$2337,10,0)</f>
        <v>Normal</v>
      </c>
      <c r="L1971" s="14" t="e">
        <f>VLOOKUP(A1971,'Hospitalisation Details'!B1971:L4316,10,0)</f>
        <v>#N/A</v>
      </c>
      <c r="M1971">
        <f>VLOOKUP(A1971,'Hospitalisation Details'!$B$2:$L$2347,6,0)</f>
        <v>3463.51</v>
      </c>
      <c r="N1971" t="str">
        <f>VLOOKUP(A1971,'Hospitalisation Details'!$B$2:$L$2347,7,0)</f>
        <v>tier - 2</v>
      </c>
      <c r="O1971" t="str">
        <f>VLOOKUP(A1971,'Hospitalisation Details'!$B$2:$L$2347,8,0)</f>
        <v>tier - 1</v>
      </c>
      <c r="P1971" t="str">
        <f>VLOOKUP(A1971,'Hospitalisation Details'!$B$2:$L$2347,9,0)</f>
        <v>R1025</v>
      </c>
      <c r="Q1971">
        <f>VLOOKUP(A1971,'Hospitalisation Details'!$B$2:$L$2347,11,0)</f>
        <v>19</v>
      </c>
    </row>
    <row r="1972" spans="1:17" ht="15.6" x14ac:dyDescent="0.3">
      <c r="A1972" s="1" t="s">
        <v>397</v>
      </c>
      <c r="B1972" t="str">
        <f>VLOOKUP(A1972,'Customer Names'!$A$2:$E$2336,5,)</f>
        <v xml:space="preserve">  Cailtlin</v>
      </c>
      <c r="C1972">
        <f>VLOOKUP(A1972,'Medical Examinations'!$B$2:$K$2337,2,)</f>
        <v>17.5</v>
      </c>
      <c r="D1972">
        <f>VLOOKUP(A1972,'Medical Examinations'!$B$2:$K$2337,3,0)</f>
        <v>4.5599999999999996</v>
      </c>
      <c r="E1972" t="str">
        <f>VLOOKUP(A1972,'Medical Examinations'!$B$2:$K$2336,4,0)</f>
        <v>No</v>
      </c>
      <c r="F1972" t="str">
        <f>VLOOKUP(A1972,'Medical Examinations'!$B$2:$K$2337,5,0)</f>
        <v>No</v>
      </c>
      <c r="G1972" t="str">
        <f>VLOOKUP(A1972,'Medical Examinations'!$B$2:$K$2337,6,0)</f>
        <v>No</v>
      </c>
      <c r="H1972">
        <f>VLOOKUP(A1972,'Medical Examinations'!$B$2:$K$2337,7,0)</f>
        <v>1</v>
      </c>
      <c r="I1972" t="str">
        <f>VLOOKUP(A1972,'Medical Examinations'!$B$2:$K$2337,8,0)</f>
        <v>No</v>
      </c>
      <c r="J1972" t="str">
        <f>VLOOKUP(A1972,'Medical Examinations'!$B$2:$K$2337,9,0)</f>
        <v>Underweight</v>
      </c>
      <c r="K1972" t="str">
        <f>VLOOKUP(A1972,'Medical Examinations'!$B$2:$K$2337,10,0)</f>
        <v>Normal</v>
      </c>
      <c r="L1972" s="14" t="e">
        <f>VLOOKUP(A1972,'Hospitalisation Details'!B1972:L4317,10,0)</f>
        <v>#N/A</v>
      </c>
      <c r="M1972">
        <f>VLOOKUP(A1972,'Hospitalisation Details'!$B$2:$L$2347,6,0)</f>
        <v>3453.77</v>
      </c>
      <c r="N1972" t="str">
        <f>VLOOKUP(A1972,'Hospitalisation Details'!$B$2:$L$2347,7,0)</f>
        <v>tier - 2</v>
      </c>
      <c r="O1972" t="str">
        <f>VLOOKUP(A1972,'Hospitalisation Details'!$B$2:$L$2347,8,0)</f>
        <v>tier - 1</v>
      </c>
      <c r="P1972" t="str">
        <f>VLOOKUP(A1972,'Hospitalisation Details'!$B$2:$L$2347,9,0)</f>
        <v>R1011</v>
      </c>
      <c r="Q1972">
        <f>VLOOKUP(A1972,'Hospitalisation Details'!$B$2:$L$2347,11,0)</f>
        <v>35</v>
      </c>
    </row>
    <row r="1973" spans="1:17" ht="15.6" x14ac:dyDescent="0.3">
      <c r="A1973" s="1" t="s">
        <v>396</v>
      </c>
      <c r="B1973" t="str">
        <f>VLOOKUP(A1973,'Customer Names'!$A$2:$E$2336,5,)</f>
        <v xml:space="preserve">  Joshua</v>
      </c>
      <c r="C1973">
        <f>VLOOKUP(A1973,'Medical Examinations'!$B$2:$K$2337,2,)</f>
        <v>34.799999999999997</v>
      </c>
      <c r="D1973">
        <f>VLOOKUP(A1973,'Medical Examinations'!$B$2:$K$2337,3,0)</f>
        <v>4.42</v>
      </c>
      <c r="E1973" t="str">
        <f>VLOOKUP(A1973,'Medical Examinations'!$B$2:$K$2336,4,0)</f>
        <v>Yes</v>
      </c>
      <c r="F1973" t="str">
        <f>VLOOKUP(A1973,'Medical Examinations'!$B$2:$K$2337,5,0)</f>
        <v>yes</v>
      </c>
      <c r="G1973" t="str">
        <f>VLOOKUP(A1973,'Medical Examinations'!$B$2:$K$2337,6,0)</f>
        <v>No</v>
      </c>
      <c r="H1973">
        <f>VLOOKUP(A1973,'Medical Examinations'!$B$2:$K$2337,7,0)</f>
        <v>2</v>
      </c>
      <c r="I1973" t="str">
        <f>VLOOKUP(A1973,'Medical Examinations'!$B$2:$K$2337,8,0)</f>
        <v>No</v>
      </c>
      <c r="J1973" t="str">
        <f>VLOOKUP(A1973,'Medical Examinations'!$B$2:$K$2337,9,0)</f>
        <v>Obesity</v>
      </c>
      <c r="K1973" t="str">
        <f>VLOOKUP(A1973,'Medical Examinations'!$B$2:$K$2337,10,0)</f>
        <v>Normal</v>
      </c>
      <c r="L1973" s="14" t="e">
        <f>VLOOKUP(A1973,'Hospitalisation Details'!B1973:L4318,10,0)</f>
        <v>#N/A</v>
      </c>
      <c r="M1973">
        <f>VLOOKUP(A1973,'Hospitalisation Details'!$B$2:$L$2347,6,0)</f>
        <v>3443.06</v>
      </c>
      <c r="N1973" t="str">
        <f>VLOOKUP(A1973,'Hospitalisation Details'!$B$2:$L$2347,7,0)</f>
        <v>tier - 2</v>
      </c>
      <c r="O1973" t="str">
        <f>VLOOKUP(A1973,'Hospitalisation Details'!$B$2:$L$2347,8,0)</f>
        <v>tier - 1</v>
      </c>
      <c r="P1973" t="str">
        <f>VLOOKUP(A1973,'Hospitalisation Details'!$B$2:$L$2347,9,0)</f>
        <v>R1011</v>
      </c>
      <c r="Q1973">
        <f>VLOOKUP(A1973,'Hospitalisation Details'!$B$2:$L$2347,11,0)</f>
        <v>22</v>
      </c>
    </row>
    <row r="1974" spans="1:17" ht="15.6" x14ac:dyDescent="0.3">
      <c r="A1974" s="1" t="s">
        <v>395</v>
      </c>
      <c r="B1974" t="str">
        <f>VLOOKUP(A1974,'Customer Names'!$A$2:$E$2336,5,)</f>
        <v xml:space="preserve">  Chuy</v>
      </c>
      <c r="C1974">
        <f>VLOOKUP(A1974,'Medical Examinations'!$B$2:$K$2337,2,)</f>
        <v>17.3</v>
      </c>
      <c r="D1974">
        <f>VLOOKUP(A1974,'Medical Examinations'!$B$2:$K$2337,3,0)</f>
        <v>7.66</v>
      </c>
      <c r="E1974" t="str">
        <f>VLOOKUP(A1974,'Medical Examinations'!$B$2:$K$2336,4,0)</f>
        <v>Yes</v>
      </c>
      <c r="F1974" t="str">
        <f>VLOOKUP(A1974,'Medical Examinations'!$B$2:$K$2337,5,0)</f>
        <v>No</v>
      </c>
      <c r="G1974" t="str">
        <f>VLOOKUP(A1974,'Medical Examinations'!$B$2:$K$2337,6,0)</f>
        <v>No</v>
      </c>
      <c r="H1974">
        <f>VLOOKUP(A1974,'Medical Examinations'!$B$2:$K$2337,7,0)</f>
        <v>1</v>
      </c>
      <c r="I1974" t="str">
        <f>VLOOKUP(A1974,'Medical Examinations'!$B$2:$K$2337,8,0)</f>
        <v>No</v>
      </c>
      <c r="J1974" t="str">
        <f>VLOOKUP(A1974,'Medical Examinations'!$B$2:$K$2337,9,0)</f>
        <v>Underweight</v>
      </c>
      <c r="K1974" t="str">
        <f>VLOOKUP(A1974,'Medical Examinations'!$B$2:$K$2337,10,0)</f>
        <v>Diabetes</v>
      </c>
      <c r="L1974" s="14" t="e">
        <f>VLOOKUP(A1974,'Hospitalisation Details'!B1974:L4319,10,0)</f>
        <v>#N/A</v>
      </c>
      <c r="M1974">
        <f>VLOOKUP(A1974,'Hospitalisation Details'!$B$2:$L$2347,6,0)</f>
        <v>3436.5</v>
      </c>
      <c r="N1974" t="str">
        <f>VLOOKUP(A1974,'Hospitalisation Details'!$B$2:$L$2347,7,0)</f>
        <v>tier - 2</v>
      </c>
      <c r="O1974" t="str">
        <f>VLOOKUP(A1974,'Hospitalisation Details'!$B$2:$L$2347,8,0)</f>
        <v>tier - 1</v>
      </c>
      <c r="P1974" t="str">
        <f>VLOOKUP(A1974,'Hospitalisation Details'!$B$2:$L$2347,9,0)</f>
        <v>R1013</v>
      </c>
      <c r="Q1974">
        <f>VLOOKUP(A1974,'Hospitalisation Details'!$B$2:$L$2347,11,0)</f>
        <v>36</v>
      </c>
    </row>
    <row r="1975" spans="1:17" ht="15.6" x14ac:dyDescent="0.3">
      <c r="A1975" s="1" t="s">
        <v>394</v>
      </c>
      <c r="B1975" t="str">
        <f>VLOOKUP(A1975,'Customer Names'!$A$2:$E$2336,5,)</f>
        <v xml:space="preserve">  Laurie B</v>
      </c>
      <c r="C1975">
        <f>VLOOKUP(A1975,'Medical Examinations'!$B$2:$K$2337,2,)</f>
        <v>32.25</v>
      </c>
      <c r="D1975">
        <f>VLOOKUP(A1975,'Medical Examinations'!$B$2:$K$2337,3,0)</f>
        <v>5.2</v>
      </c>
      <c r="E1975" t="str">
        <f>VLOOKUP(A1975,'Medical Examinations'!$B$2:$K$2336,4,0)</f>
        <v>Yes</v>
      </c>
      <c r="F1975" t="str">
        <f>VLOOKUP(A1975,'Medical Examinations'!$B$2:$K$2337,5,0)</f>
        <v>No</v>
      </c>
      <c r="G1975" t="str">
        <f>VLOOKUP(A1975,'Medical Examinations'!$B$2:$K$2337,6,0)</f>
        <v>No</v>
      </c>
      <c r="H1975">
        <f>VLOOKUP(A1975,'Medical Examinations'!$B$2:$K$2337,7,0)</f>
        <v>0</v>
      </c>
      <c r="I1975" t="str">
        <f>VLOOKUP(A1975,'Medical Examinations'!$B$2:$K$2337,8,0)</f>
        <v>No</v>
      </c>
      <c r="J1975" t="str">
        <f>VLOOKUP(A1975,'Medical Examinations'!$B$2:$K$2337,9,0)</f>
        <v>Obesity</v>
      </c>
      <c r="K1975" t="str">
        <f>VLOOKUP(A1975,'Medical Examinations'!$B$2:$K$2337,10,0)</f>
        <v>Normal</v>
      </c>
      <c r="L1975" s="14" t="e">
        <f>VLOOKUP(A1975,'Hospitalisation Details'!B1975:L4320,10,0)</f>
        <v>#N/A</v>
      </c>
      <c r="M1975">
        <f>VLOOKUP(A1975,'Hospitalisation Details'!$B$2:$L$2347,6,0)</f>
        <v>3434.38</v>
      </c>
      <c r="N1975" t="str">
        <f>VLOOKUP(A1975,'Hospitalisation Details'!$B$2:$L$2347,7,0)</f>
        <v>tier - 2</v>
      </c>
      <c r="O1975" t="str">
        <f>VLOOKUP(A1975,'Hospitalisation Details'!$B$2:$L$2347,8,0)</f>
        <v>tier - 2</v>
      </c>
      <c r="P1975" t="str">
        <f>VLOOKUP(A1975,'Hospitalisation Details'!$B$2:$L$2347,9,0)</f>
        <v>R1011</v>
      </c>
      <c r="Q1975">
        <f>VLOOKUP(A1975,'Hospitalisation Details'!$B$2:$L$2347,11,0)</f>
        <v>21</v>
      </c>
    </row>
    <row r="1976" spans="1:17" ht="15.6" x14ac:dyDescent="0.3">
      <c r="A1976" s="1" t="s">
        <v>393</v>
      </c>
      <c r="B1976" t="str">
        <f>VLOOKUP(A1976,'Customer Names'!$A$2:$E$2336,5,)</f>
        <v xml:space="preserve">  Rachel B</v>
      </c>
      <c r="C1976">
        <f>VLOOKUP(A1976,'Medical Examinations'!$B$2:$K$2337,2,)</f>
        <v>42.4</v>
      </c>
      <c r="D1976">
        <f>VLOOKUP(A1976,'Medical Examinations'!$B$2:$K$2337,3,0)</f>
        <v>5.53</v>
      </c>
      <c r="E1976" t="str">
        <f>VLOOKUP(A1976,'Medical Examinations'!$B$2:$K$2336,4,0)</f>
        <v>Yes</v>
      </c>
      <c r="F1976" t="str">
        <f>VLOOKUP(A1976,'Medical Examinations'!$B$2:$K$2337,5,0)</f>
        <v>No</v>
      </c>
      <c r="G1976" t="str">
        <f>VLOOKUP(A1976,'Medical Examinations'!$B$2:$K$2337,6,0)</f>
        <v>No</v>
      </c>
      <c r="H1976">
        <f>VLOOKUP(A1976,'Medical Examinations'!$B$2:$K$2337,7,0)</f>
        <v>0</v>
      </c>
      <c r="I1976" t="str">
        <f>VLOOKUP(A1976,'Medical Examinations'!$B$2:$K$2337,8,0)</f>
        <v>No</v>
      </c>
      <c r="J1976" t="str">
        <f>VLOOKUP(A1976,'Medical Examinations'!$B$2:$K$2337,9,0)</f>
        <v>Obesity</v>
      </c>
      <c r="K1976" t="str">
        <f>VLOOKUP(A1976,'Medical Examinations'!$B$2:$K$2337,10,0)</f>
        <v>Normal</v>
      </c>
      <c r="L1976" s="14" t="e">
        <f>VLOOKUP(A1976,'Hospitalisation Details'!B1976:L4321,10,0)</f>
        <v>#N/A</v>
      </c>
      <c r="M1976">
        <f>VLOOKUP(A1976,'Hospitalisation Details'!$B$2:$L$2347,6,0)</f>
        <v>3410.32</v>
      </c>
      <c r="N1976" t="str">
        <f>VLOOKUP(A1976,'Hospitalisation Details'!$B$2:$L$2347,7,0)</f>
        <v>tier - 2</v>
      </c>
      <c r="O1976" t="str">
        <f>VLOOKUP(A1976,'Hospitalisation Details'!$B$2:$L$2347,8,0)</f>
        <v>tier - 2</v>
      </c>
      <c r="P1976" t="str">
        <f>VLOOKUP(A1976,'Hospitalisation Details'!$B$2:$L$2347,9,0)</f>
        <v>R1011</v>
      </c>
      <c r="Q1976">
        <f>VLOOKUP(A1976,'Hospitalisation Details'!$B$2:$L$2347,11,0)</f>
        <v>26</v>
      </c>
    </row>
    <row r="1977" spans="1:17" ht="15.6" x14ac:dyDescent="0.3">
      <c r="A1977" s="1" t="s">
        <v>392</v>
      </c>
      <c r="B1977" t="str">
        <f>VLOOKUP(A1977,'Customer Names'!$A$2:$E$2336,5,)</f>
        <v xml:space="preserve">  Liza</v>
      </c>
      <c r="C1977">
        <f>VLOOKUP(A1977,'Medical Examinations'!$B$2:$K$2337,2,)</f>
        <v>38.664999999999999</v>
      </c>
      <c r="D1977">
        <f>VLOOKUP(A1977,'Medical Examinations'!$B$2:$K$2337,3,0)</f>
        <v>4.8600000000000003</v>
      </c>
      <c r="E1977" t="str">
        <f>VLOOKUP(A1977,'Medical Examinations'!$B$2:$K$2336,4,0)</f>
        <v>No</v>
      </c>
      <c r="F1977" t="str">
        <f>VLOOKUP(A1977,'Medical Examinations'!$B$2:$K$2337,5,0)</f>
        <v>yes</v>
      </c>
      <c r="G1977" t="str">
        <f>VLOOKUP(A1977,'Medical Examinations'!$B$2:$K$2337,6,0)</f>
        <v>No</v>
      </c>
      <c r="H1977">
        <f>VLOOKUP(A1977,'Medical Examinations'!$B$2:$K$2337,7,0)</f>
        <v>1</v>
      </c>
      <c r="I1977" t="str">
        <f>VLOOKUP(A1977,'Medical Examinations'!$B$2:$K$2337,8,0)</f>
        <v>No</v>
      </c>
      <c r="J1977" t="str">
        <f>VLOOKUP(A1977,'Medical Examinations'!$B$2:$K$2337,9,0)</f>
        <v>Obesity</v>
      </c>
      <c r="K1977" t="str">
        <f>VLOOKUP(A1977,'Medical Examinations'!$B$2:$K$2337,10,0)</f>
        <v>Normal</v>
      </c>
      <c r="L1977" s="14" t="e">
        <f>VLOOKUP(A1977,'Hospitalisation Details'!B1977:L4322,10,0)</f>
        <v>#N/A</v>
      </c>
      <c r="M1977">
        <f>VLOOKUP(A1977,'Hospitalisation Details'!$B$2:$L$2347,6,0)</f>
        <v>3393.36</v>
      </c>
      <c r="N1977" t="str">
        <f>VLOOKUP(A1977,'Hospitalisation Details'!$B$2:$L$2347,7,0)</f>
        <v>tier - 2</v>
      </c>
      <c r="O1977" t="str">
        <f>VLOOKUP(A1977,'Hospitalisation Details'!$B$2:$L$2347,8,0)</f>
        <v>tier - 2</v>
      </c>
      <c r="P1977" t="str">
        <f>VLOOKUP(A1977,'Hospitalisation Details'!$B$2:$L$2347,9,0)</f>
        <v>R1023</v>
      </c>
      <c r="Q1977">
        <f>VLOOKUP(A1977,'Hospitalisation Details'!$B$2:$L$2347,11,0)</f>
        <v>18</v>
      </c>
    </row>
    <row r="1978" spans="1:17" ht="15.6" x14ac:dyDescent="0.3">
      <c r="A1978" s="1" t="s">
        <v>391</v>
      </c>
      <c r="B1978" t="str">
        <f>VLOOKUP(A1978,'Customer Names'!$A$2:$E$2336,5,)</f>
        <v xml:space="preserve">  Lindsey</v>
      </c>
      <c r="C1978">
        <f>VLOOKUP(A1978,'Medical Examinations'!$B$2:$K$2337,2,)</f>
        <v>29.92</v>
      </c>
      <c r="D1978">
        <f>VLOOKUP(A1978,'Medical Examinations'!$B$2:$K$2337,3,0)</f>
        <v>5.49</v>
      </c>
      <c r="E1978" t="str">
        <f>VLOOKUP(A1978,'Medical Examinations'!$B$2:$K$2336,4,0)</f>
        <v>Yes</v>
      </c>
      <c r="F1978" t="str">
        <f>VLOOKUP(A1978,'Medical Examinations'!$B$2:$K$2337,5,0)</f>
        <v>No</v>
      </c>
      <c r="G1978" t="str">
        <f>VLOOKUP(A1978,'Medical Examinations'!$B$2:$K$2337,6,0)</f>
        <v>No</v>
      </c>
      <c r="H1978">
        <f>VLOOKUP(A1978,'Medical Examinations'!$B$2:$K$2337,7,0)</f>
        <v>0</v>
      </c>
      <c r="I1978" t="str">
        <f>VLOOKUP(A1978,'Medical Examinations'!$B$2:$K$2337,8,0)</f>
        <v>No</v>
      </c>
      <c r="J1978" t="str">
        <f>VLOOKUP(A1978,'Medical Examinations'!$B$2:$K$2337,9,0)</f>
        <v>Overweight</v>
      </c>
      <c r="K1978" t="str">
        <f>VLOOKUP(A1978,'Medical Examinations'!$B$2:$K$2337,10,0)</f>
        <v>Normal</v>
      </c>
      <c r="L1978" s="14" t="e">
        <f>VLOOKUP(A1978,'Hospitalisation Details'!B1978:L4323,10,0)</f>
        <v>#N/A</v>
      </c>
      <c r="M1978">
        <f>VLOOKUP(A1978,'Hospitalisation Details'!$B$2:$L$2347,6,0)</f>
        <v>3392.98</v>
      </c>
      <c r="N1978" t="str">
        <f>VLOOKUP(A1978,'Hospitalisation Details'!$B$2:$L$2347,7,0)</f>
        <v>tier - 2</v>
      </c>
      <c r="O1978" t="str">
        <f>VLOOKUP(A1978,'Hospitalisation Details'!$B$2:$L$2347,8,0)</f>
        <v>tier - 3</v>
      </c>
      <c r="P1978" t="str">
        <f>VLOOKUP(A1978,'Hospitalisation Details'!$B$2:$L$2347,9,0)</f>
        <v>R1013</v>
      </c>
      <c r="Q1978">
        <f>VLOOKUP(A1978,'Hospitalisation Details'!$B$2:$L$2347,11,0)</f>
        <v>26</v>
      </c>
    </row>
    <row r="1979" spans="1:17" ht="15.6" x14ac:dyDescent="0.3">
      <c r="A1979" s="1" t="s">
        <v>390</v>
      </c>
      <c r="B1979" t="str">
        <f>VLOOKUP(A1979,'Customer Names'!$A$2:$E$2336,5,)</f>
        <v xml:space="preserve">  Lindsay E</v>
      </c>
      <c r="C1979">
        <f>VLOOKUP(A1979,'Medical Examinations'!$B$2:$K$2337,2,)</f>
        <v>29.48</v>
      </c>
      <c r="D1979">
        <f>VLOOKUP(A1979,'Medical Examinations'!$B$2:$K$2337,3,0)</f>
        <v>4.09</v>
      </c>
      <c r="E1979" t="str">
        <f>VLOOKUP(A1979,'Medical Examinations'!$B$2:$K$2336,4,0)</f>
        <v>Yes</v>
      </c>
      <c r="F1979" t="str">
        <f>VLOOKUP(A1979,'Medical Examinations'!$B$2:$K$2337,5,0)</f>
        <v>No</v>
      </c>
      <c r="G1979" t="str">
        <f>VLOOKUP(A1979,'Medical Examinations'!$B$2:$K$2337,6,0)</f>
        <v>No</v>
      </c>
      <c r="H1979">
        <f>VLOOKUP(A1979,'Medical Examinations'!$B$2:$K$2337,7,0)</f>
        <v>0</v>
      </c>
      <c r="I1979" t="str">
        <f>VLOOKUP(A1979,'Medical Examinations'!$B$2:$K$2337,8,0)</f>
        <v>No</v>
      </c>
      <c r="J1979" t="str">
        <f>VLOOKUP(A1979,'Medical Examinations'!$B$2:$K$2337,9,0)</f>
        <v>Overweight</v>
      </c>
      <c r="K1979" t="str">
        <f>VLOOKUP(A1979,'Medical Examinations'!$B$2:$K$2337,10,0)</f>
        <v>Normal</v>
      </c>
      <c r="L1979" s="14" t="e">
        <f>VLOOKUP(A1979,'Hospitalisation Details'!B1979:L4324,10,0)</f>
        <v>#N/A</v>
      </c>
      <c r="M1979">
        <f>VLOOKUP(A1979,'Hospitalisation Details'!$B$2:$L$2347,6,0)</f>
        <v>3392.37</v>
      </c>
      <c r="N1979" t="str">
        <f>VLOOKUP(A1979,'Hospitalisation Details'!$B$2:$L$2347,7,0)</f>
        <v>tier - 2</v>
      </c>
      <c r="O1979" t="str">
        <f>VLOOKUP(A1979,'Hospitalisation Details'!$B$2:$L$2347,8,0)</f>
        <v>tier - 3</v>
      </c>
      <c r="P1979" t="str">
        <f>VLOOKUP(A1979,'Hospitalisation Details'!$B$2:$L$2347,9,0)</f>
        <v>R1013</v>
      </c>
      <c r="Q1979">
        <f>VLOOKUP(A1979,'Hospitalisation Details'!$B$2:$L$2347,11,0)</f>
        <v>26</v>
      </c>
    </row>
    <row r="1980" spans="1:17" ht="15.6" x14ac:dyDescent="0.3">
      <c r="A1980" s="1" t="s">
        <v>389</v>
      </c>
      <c r="B1980" t="str">
        <f>VLOOKUP(A1980,'Customer Names'!$A$2:$E$2336,5,)</f>
        <v xml:space="preserve">  Kathleen M</v>
      </c>
      <c r="C1980">
        <f>VLOOKUP(A1980,'Medical Examinations'!$B$2:$K$2337,2,)</f>
        <v>28.785</v>
      </c>
      <c r="D1980">
        <f>VLOOKUP(A1980,'Medical Examinations'!$B$2:$K$2337,3,0)</f>
        <v>4.3099999999999996</v>
      </c>
      <c r="E1980" t="str">
        <f>VLOOKUP(A1980,'Medical Examinations'!$B$2:$K$2336,4,0)</f>
        <v>Yes</v>
      </c>
      <c r="F1980" t="str">
        <f>VLOOKUP(A1980,'Medical Examinations'!$B$2:$K$2337,5,0)</f>
        <v>No</v>
      </c>
      <c r="G1980" t="str">
        <f>VLOOKUP(A1980,'Medical Examinations'!$B$2:$K$2337,6,0)</f>
        <v>No</v>
      </c>
      <c r="H1980">
        <f>VLOOKUP(A1980,'Medical Examinations'!$B$2:$K$2337,7,0)</f>
        <v>0</v>
      </c>
      <c r="I1980" t="str">
        <f>VLOOKUP(A1980,'Medical Examinations'!$B$2:$K$2337,8,0)</f>
        <v>No</v>
      </c>
      <c r="J1980" t="str">
        <f>VLOOKUP(A1980,'Medical Examinations'!$B$2:$K$2337,9,0)</f>
        <v>Overweight</v>
      </c>
      <c r="K1980" t="str">
        <f>VLOOKUP(A1980,'Medical Examinations'!$B$2:$K$2337,10,0)</f>
        <v>Normal</v>
      </c>
      <c r="L1980" s="14" t="e">
        <f>VLOOKUP(A1980,'Hospitalisation Details'!B1980:L4325,10,0)</f>
        <v>#N/A</v>
      </c>
      <c r="M1980">
        <f>VLOOKUP(A1980,'Hospitalisation Details'!$B$2:$L$2347,6,0)</f>
        <v>3385.4</v>
      </c>
      <c r="N1980" t="str">
        <f>VLOOKUP(A1980,'Hospitalisation Details'!$B$2:$L$2347,7,0)</f>
        <v>tier - 2</v>
      </c>
      <c r="O1980" t="str">
        <f>VLOOKUP(A1980,'Hospitalisation Details'!$B$2:$L$2347,8,0)</f>
        <v>tier - 2</v>
      </c>
      <c r="P1980" t="str">
        <f>VLOOKUP(A1980,'Hospitalisation Details'!$B$2:$L$2347,9,0)</f>
        <v>R1024</v>
      </c>
      <c r="Q1980">
        <f>VLOOKUP(A1980,'Hospitalisation Details'!$B$2:$L$2347,11,0)</f>
        <v>26</v>
      </c>
    </row>
    <row r="1981" spans="1:17" ht="15.6" x14ac:dyDescent="0.3">
      <c r="A1981" s="1" t="s">
        <v>388</v>
      </c>
      <c r="B1981" t="str">
        <f>VLOOKUP(A1981,'Customer Names'!$A$2:$E$2336,5,)</f>
        <v xml:space="preserve">  Aya</v>
      </c>
      <c r="C1981">
        <f>VLOOKUP(A1981,'Medical Examinations'!$B$2:$K$2337,2,)</f>
        <v>19.8</v>
      </c>
      <c r="D1981">
        <f>VLOOKUP(A1981,'Medical Examinations'!$B$2:$K$2337,3,0)</f>
        <v>4</v>
      </c>
      <c r="E1981" t="str">
        <f>VLOOKUP(A1981,'Medical Examinations'!$B$2:$K$2336,4,0)</f>
        <v>Yes</v>
      </c>
      <c r="F1981" t="str">
        <f>VLOOKUP(A1981,'Medical Examinations'!$B$2:$K$2337,5,0)</f>
        <v>No</v>
      </c>
      <c r="G1981" t="str">
        <f>VLOOKUP(A1981,'Medical Examinations'!$B$2:$K$2337,6,0)</f>
        <v>No</v>
      </c>
      <c r="H1981">
        <f>VLOOKUP(A1981,'Medical Examinations'!$B$2:$K$2337,7,0)</f>
        <v>0</v>
      </c>
      <c r="I1981" t="str">
        <f>VLOOKUP(A1981,'Medical Examinations'!$B$2:$K$2337,8,0)</f>
        <v>No</v>
      </c>
      <c r="J1981" t="str">
        <f>VLOOKUP(A1981,'Medical Examinations'!$B$2:$K$2337,9,0)</f>
        <v>Normal Weight</v>
      </c>
      <c r="K1981" t="str">
        <f>VLOOKUP(A1981,'Medical Examinations'!$B$2:$K$2337,10,0)</f>
        <v>Normal</v>
      </c>
      <c r="L1981" s="14" t="e">
        <f>VLOOKUP(A1981,'Hospitalisation Details'!B1981:L4326,10,0)</f>
        <v>#N/A</v>
      </c>
      <c r="M1981">
        <f>VLOOKUP(A1981,'Hospitalisation Details'!$B$2:$L$2347,6,0)</f>
        <v>3378.91</v>
      </c>
      <c r="N1981" t="str">
        <f>VLOOKUP(A1981,'Hospitalisation Details'!$B$2:$L$2347,7,0)</f>
        <v>tier - 2</v>
      </c>
      <c r="O1981" t="str">
        <f>VLOOKUP(A1981,'Hospitalisation Details'!$B$2:$L$2347,8,0)</f>
        <v>tier - 1</v>
      </c>
      <c r="P1981" t="str">
        <f>VLOOKUP(A1981,'Hospitalisation Details'!$B$2:$L$2347,9,0)</f>
        <v>R1011</v>
      </c>
      <c r="Q1981">
        <f>VLOOKUP(A1981,'Hospitalisation Details'!$B$2:$L$2347,11,0)</f>
        <v>26</v>
      </c>
    </row>
    <row r="1982" spans="1:17" ht="15.6" x14ac:dyDescent="0.3">
      <c r="A1982" s="1" t="s">
        <v>387</v>
      </c>
      <c r="B1982" t="str">
        <f>VLOOKUP(A1982,'Customer Names'!$A$2:$E$2336,5,)</f>
        <v xml:space="preserve">  Carolyn R</v>
      </c>
      <c r="C1982">
        <f>VLOOKUP(A1982,'Medical Examinations'!$B$2:$K$2337,2,)</f>
        <v>35.53</v>
      </c>
      <c r="D1982">
        <f>VLOOKUP(A1982,'Medical Examinations'!$B$2:$K$2337,3,0)</f>
        <v>4.68</v>
      </c>
      <c r="E1982" t="str">
        <f>VLOOKUP(A1982,'Medical Examinations'!$B$2:$K$2336,4,0)</f>
        <v>No</v>
      </c>
      <c r="F1982" t="str">
        <f>VLOOKUP(A1982,'Medical Examinations'!$B$2:$K$2337,5,0)</f>
        <v>No</v>
      </c>
      <c r="G1982" t="str">
        <f>VLOOKUP(A1982,'Medical Examinations'!$B$2:$K$2337,6,0)</f>
        <v>Yes</v>
      </c>
      <c r="H1982">
        <f>VLOOKUP(A1982,'Medical Examinations'!$B$2:$K$2337,7,0)</f>
        <v>1</v>
      </c>
      <c r="I1982" t="str">
        <f>VLOOKUP(A1982,'Medical Examinations'!$B$2:$K$2337,8,0)</f>
        <v>No</v>
      </c>
      <c r="J1982" t="str">
        <f>VLOOKUP(A1982,'Medical Examinations'!$B$2:$K$2337,9,0)</f>
        <v>Obesity</v>
      </c>
      <c r="K1982" t="str">
        <f>VLOOKUP(A1982,'Medical Examinations'!$B$2:$K$2337,10,0)</f>
        <v>Normal</v>
      </c>
      <c r="L1982" s="14" t="e">
        <f>VLOOKUP(A1982,'Hospitalisation Details'!B1982:L4327,10,0)</f>
        <v>#N/A</v>
      </c>
      <c r="M1982">
        <f>VLOOKUP(A1982,'Hospitalisation Details'!$B$2:$L$2347,6,0)</f>
        <v>3366.67</v>
      </c>
      <c r="N1982" t="str">
        <f>VLOOKUP(A1982,'Hospitalisation Details'!$B$2:$L$2347,7,0)</f>
        <v>tier - 2</v>
      </c>
      <c r="O1982" t="str">
        <f>VLOOKUP(A1982,'Hospitalisation Details'!$B$2:$L$2347,8,0)</f>
        <v>tier - 2</v>
      </c>
      <c r="P1982" t="str">
        <f>VLOOKUP(A1982,'Hospitalisation Details'!$B$2:$L$2347,9,0)</f>
        <v>R1013</v>
      </c>
      <c r="Q1982">
        <f>VLOOKUP(A1982,'Hospitalisation Details'!$B$2:$L$2347,11,0)</f>
        <v>29</v>
      </c>
    </row>
    <row r="1983" spans="1:17" ht="15.6" x14ac:dyDescent="0.3">
      <c r="A1983" s="1" t="s">
        <v>386</v>
      </c>
      <c r="B1983" t="str">
        <f>VLOOKUP(A1983,'Customer Names'!$A$2:$E$2336,5,)</f>
        <v xml:space="preserve">  Bethany</v>
      </c>
      <c r="C1983">
        <f>VLOOKUP(A1983,'Medical Examinations'!$B$2:$K$2337,2,)</f>
        <v>21.47</v>
      </c>
      <c r="D1983">
        <f>VLOOKUP(A1983,'Medical Examinations'!$B$2:$K$2337,3,0)</f>
        <v>4.0199999999999996</v>
      </c>
      <c r="E1983" t="str">
        <f>VLOOKUP(A1983,'Medical Examinations'!$B$2:$K$2336,4,0)</f>
        <v>Yes</v>
      </c>
      <c r="F1983" t="str">
        <f>VLOOKUP(A1983,'Medical Examinations'!$B$2:$K$2337,5,0)</f>
        <v>No</v>
      </c>
      <c r="G1983" t="str">
        <f>VLOOKUP(A1983,'Medical Examinations'!$B$2:$K$2337,6,0)</f>
        <v>No</v>
      </c>
      <c r="H1983">
        <f>VLOOKUP(A1983,'Medical Examinations'!$B$2:$K$2337,7,0)</f>
        <v>1</v>
      </c>
      <c r="I1983" t="str">
        <f>VLOOKUP(A1983,'Medical Examinations'!$B$2:$K$2337,8,0)</f>
        <v>No</v>
      </c>
      <c r="J1983" t="str">
        <f>VLOOKUP(A1983,'Medical Examinations'!$B$2:$K$2337,9,0)</f>
        <v>Normal Weight</v>
      </c>
      <c r="K1983" t="str">
        <f>VLOOKUP(A1983,'Medical Examinations'!$B$2:$K$2337,10,0)</f>
        <v>Normal</v>
      </c>
      <c r="L1983" s="14" t="e">
        <f>VLOOKUP(A1983,'Hospitalisation Details'!B1983:L4328,10,0)</f>
        <v>#N/A</v>
      </c>
      <c r="M1983">
        <f>VLOOKUP(A1983,'Hospitalisation Details'!$B$2:$L$2347,6,0)</f>
        <v>3353.47</v>
      </c>
      <c r="N1983" t="str">
        <f>VLOOKUP(A1983,'Hospitalisation Details'!$B$2:$L$2347,7,0)</f>
        <v>tier - 2</v>
      </c>
      <c r="O1983" t="str">
        <f>VLOOKUP(A1983,'Hospitalisation Details'!$B$2:$L$2347,8,0)</f>
        <v>tier - 3</v>
      </c>
      <c r="P1983" t="str">
        <f>VLOOKUP(A1983,'Hospitalisation Details'!$B$2:$L$2347,9,0)</f>
        <v>R1012</v>
      </c>
      <c r="Q1983">
        <f>VLOOKUP(A1983,'Hospitalisation Details'!$B$2:$L$2347,11,0)</f>
        <v>27</v>
      </c>
    </row>
    <row r="1984" spans="1:17" ht="15.6" x14ac:dyDescent="0.3">
      <c r="A1984" s="1" t="s">
        <v>385</v>
      </c>
      <c r="B1984" t="str">
        <f>VLOOKUP(A1984,'Customer Names'!$A$2:$E$2336,5,)</f>
        <v xml:space="preserve">  Holly A</v>
      </c>
      <c r="C1984">
        <f>VLOOKUP(A1984,'Medical Examinations'!$B$2:$K$2337,2,)</f>
        <v>25.9</v>
      </c>
      <c r="D1984">
        <f>VLOOKUP(A1984,'Medical Examinations'!$B$2:$K$2337,3,0)</f>
        <v>5.12</v>
      </c>
      <c r="E1984" t="str">
        <f>VLOOKUP(A1984,'Medical Examinations'!$B$2:$K$2336,4,0)</f>
        <v>No</v>
      </c>
      <c r="F1984" t="str">
        <f>VLOOKUP(A1984,'Medical Examinations'!$B$2:$K$2337,5,0)</f>
        <v>No</v>
      </c>
      <c r="G1984" t="str">
        <f>VLOOKUP(A1984,'Medical Examinations'!$B$2:$K$2337,6,0)</f>
        <v>Yes</v>
      </c>
      <c r="H1984">
        <f>VLOOKUP(A1984,'Medical Examinations'!$B$2:$K$2337,7,0)</f>
        <v>1</v>
      </c>
      <c r="I1984" t="str">
        <f>VLOOKUP(A1984,'Medical Examinations'!$B$2:$K$2337,8,0)</f>
        <v>No</v>
      </c>
      <c r="J1984" t="str">
        <f>VLOOKUP(A1984,'Medical Examinations'!$B$2:$K$2337,9,0)</f>
        <v>Overweight</v>
      </c>
      <c r="K1984" t="str">
        <f>VLOOKUP(A1984,'Medical Examinations'!$B$2:$K$2337,10,0)</f>
        <v>Normal</v>
      </c>
      <c r="L1984" s="14" t="e">
        <f>VLOOKUP(A1984,'Hospitalisation Details'!B1984:L4329,10,0)</f>
        <v>#N/A</v>
      </c>
      <c r="M1984">
        <f>VLOOKUP(A1984,'Hospitalisation Details'!$B$2:$L$2347,6,0)</f>
        <v>3353.28</v>
      </c>
      <c r="N1984" t="str">
        <f>VLOOKUP(A1984,'Hospitalisation Details'!$B$2:$L$2347,7,0)</f>
        <v>tier - 2</v>
      </c>
      <c r="O1984" t="str">
        <f>VLOOKUP(A1984,'Hospitalisation Details'!$B$2:$L$2347,8,0)</f>
        <v>tier - 1</v>
      </c>
      <c r="P1984" t="str">
        <f>VLOOKUP(A1984,'Hospitalisation Details'!$B$2:$L$2347,9,0)</f>
        <v>R1011</v>
      </c>
      <c r="Q1984">
        <f>VLOOKUP(A1984,'Hospitalisation Details'!$B$2:$L$2347,11,0)</f>
        <v>29</v>
      </c>
    </row>
    <row r="1985" spans="1:17" ht="15.6" x14ac:dyDescent="0.3">
      <c r="A1985" s="1" t="s">
        <v>384</v>
      </c>
      <c r="B1985" t="str">
        <f>VLOOKUP(A1985,'Customer Names'!$A$2:$E$2336,5,)</f>
        <v xml:space="preserve">  Ping</v>
      </c>
      <c r="C1985">
        <f>VLOOKUP(A1985,'Medical Examinations'!$B$2:$K$2337,2,)</f>
        <v>20.81</v>
      </c>
      <c r="D1985">
        <f>VLOOKUP(A1985,'Medical Examinations'!$B$2:$K$2337,3,0)</f>
        <v>5.52</v>
      </c>
      <c r="E1985" t="str">
        <f>VLOOKUP(A1985,'Medical Examinations'!$B$2:$K$2336,4,0)</f>
        <v>No</v>
      </c>
      <c r="F1985" t="str">
        <f>VLOOKUP(A1985,'Medical Examinations'!$B$2:$K$2337,5,0)</f>
        <v>No</v>
      </c>
      <c r="G1985" t="str">
        <f>VLOOKUP(A1985,'Medical Examinations'!$B$2:$K$2337,6,0)</f>
        <v>No</v>
      </c>
      <c r="H1985">
        <f>VLOOKUP(A1985,'Medical Examinations'!$B$2:$K$2337,7,0)</f>
        <v>0</v>
      </c>
      <c r="I1985" t="str">
        <f>VLOOKUP(A1985,'Medical Examinations'!$B$2:$K$2337,8,0)</f>
        <v>No</v>
      </c>
      <c r="J1985" t="str">
        <f>VLOOKUP(A1985,'Medical Examinations'!$B$2:$K$2337,9,0)</f>
        <v>Normal Weight</v>
      </c>
      <c r="K1985" t="str">
        <f>VLOOKUP(A1985,'Medical Examinations'!$B$2:$K$2337,10,0)</f>
        <v>Normal</v>
      </c>
      <c r="L1985" s="14" t="e">
        <f>VLOOKUP(A1985,'Hospitalisation Details'!B1985:L4330,10,0)</f>
        <v>#N/A</v>
      </c>
      <c r="M1985">
        <f>VLOOKUP(A1985,'Hospitalisation Details'!$B$2:$L$2347,6,0)</f>
        <v>3342.79</v>
      </c>
      <c r="N1985" t="str">
        <f>VLOOKUP(A1985,'Hospitalisation Details'!$B$2:$L$2347,7,0)</f>
        <v>tier - 2</v>
      </c>
      <c r="O1985" t="str">
        <f>VLOOKUP(A1985,'Hospitalisation Details'!$B$2:$L$2347,8,0)</f>
        <v>tier - 1</v>
      </c>
      <c r="P1985" t="str">
        <f>VLOOKUP(A1985,'Hospitalisation Details'!$B$2:$L$2347,9,0)</f>
        <v>R1013</v>
      </c>
      <c r="Q1985">
        <f>VLOOKUP(A1985,'Hospitalisation Details'!$B$2:$L$2347,11,0)</f>
        <v>31</v>
      </c>
    </row>
    <row r="1986" spans="1:17" ht="15.6" x14ac:dyDescent="0.3">
      <c r="A1986" s="1" t="s">
        <v>383</v>
      </c>
      <c r="B1986" t="str">
        <f>VLOOKUP(A1986,'Customer Names'!$A$2:$E$2336,5,)</f>
        <v xml:space="preserve">  Tim</v>
      </c>
      <c r="C1986">
        <f>VLOOKUP(A1986,'Medical Examinations'!$B$2:$K$2337,2,)</f>
        <v>25.84</v>
      </c>
      <c r="D1986">
        <f>VLOOKUP(A1986,'Medical Examinations'!$B$2:$K$2337,3,0)</f>
        <v>5.81</v>
      </c>
      <c r="E1986" t="str">
        <f>VLOOKUP(A1986,'Medical Examinations'!$B$2:$K$2336,4,0)</f>
        <v>Yes</v>
      </c>
      <c r="F1986" t="str">
        <f>VLOOKUP(A1986,'Medical Examinations'!$B$2:$K$2337,5,0)</f>
        <v>No</v>
      </c>
      <c r="G1986" t="str">
        <f>VLOOKUP(A1986,'Medical Examinations'!$B$2:$K$2337,6,0)</f>
        <v>Yes</v>
      </c>
      <c r="H1986">
        <f>VLOOKUP(A1986,'Medical Examinations'!$B$2:$K$2337,7,0)</f>
        <v>1</v>
      </c>
      <c r="I1986" t="str">
        <f>VLOOKUP(A1986,'Medical Examinations'!$B$2:$K$2337,8,0)</f>
        <v>No</v>
      </c>
      <c r="J1986" t="str">
        <f>VLOOKUP(A1986,'Medical Examinations'!$B$2:$K$2337,9,0)</f>
        <v>Overweight</v>
      </c>
      <c r="K1986" t="str">
        <f>VLOOKUP(A1986,'Medical Examinations'!$B$2:$K$2337,10,0)</f>
        <v>Prediabetes</v>
      </c>
      <c r="L1986" s="14" t="e">
        <f>VLOOKUP(A1986,'Hospitalisation Details'!B1986:L4331,10,0)</f>
        <v>#N/A</v>
      </c>
      <c r="M1986">
        <f>VLOOKUP(A1986,'Hospitalisation Details'!$B$2:$L$2347,6,0)</f>
        <v>3309.79</v>
      </c>
      <c r="N1986" t="str">
        <f>VLOOKUP(A1986,'Hospitalisation Details'!$B$2:$L$2347,7,0)</f>
        <v>tier - 3</v>
      </c>
      <c r="O1986" t="str">
        <f>VLOOKUP(A1986,'Hospitalisation Details'!$B$2:$L$2347,8,0)</f>
        <v>tier - 3</v>
      </c>
      <c r="P1986" t="str">
        <f>VLOOKUP(A1986,'Hospitalisation Details'!$B$2:$L$2347,9,0)</f>
        <v>R1017</v>
      </c>
      <c r="Q1986">
        <f>VLOOKUP(A1986,'Hospitalisation Details'!$B$2:$L$2347,11,0)</f>
        <v>25</v>
      </c>
    </row>
    <row r="1987" spans="1:17" ht="15.6" x14ac:dyDescent="0.3">
      <c r="A1987" s="1" t="s">
        <v>382</v>
      </c>
      <c r="B1987" t="str">
        <f>VLOOKUP(A1987,'Customer Names'!$A$2:$E$2336,5,)</f>
        <v xml:space="preserve">  John</v>
      </c>
      <c r="C1987">
        <f>VLOOKUP(A1987,'Medical Examinations'!$B$2:$K$2337,2,)</f>
        <v>30.95</v>
      </c>
      <c r="D1987">
        <f>VLOOKUP(A1987,'Medical Examinations'!$B$2:$K$2337,3,0)</f>
        <v>5.16</v>
      </c>
      <c r="E1987" t="str">
        <f>VLOOKUP(A1987,'Medical Examinations'!$B$2:$K$2336,4,0)</f>
        <v>No</v>
      </c>
      <c r="F1987" t="str">
        <f>VLOOKUP(A1987,'Medical Examinations'!$B$2:$K$2337,5,0)</f>
        <v>No</v>
      </c>
      <c r="G1987" t="str">
        <f>VLOOKUP(A1987,'Medical Examinations'!$B$2:$K$2337,6,0)</f>
        <v>Yes</v>
      </c>
      <c r="H1987">
        <f>VLOOKUP(A1987,'Medical Examinations'!$B$2:$K$2337,7,0)</f>
        <v>1</v>
      </c>
      <c r="I1987" t="str">
        <f>VLOOKUP(A1987,'Medical Examinations'!$B$2:$K$2337,8,0)</f>
        <v>No</v>
      </c>
      <c r="J1987" t="str">
        <f>VLOOKUP(A1987,'Medical Examinations'!$B$2:$K$2337,9,0)</f>
        <v>Obesity</v>
      </c>
      <c r="K1987" t="str">
        <f>VLOOKUP(A1987,'Medical Examinations'!$B$2:$K$2337,10,0)</f>
        <v>Normal</v>
      </c>
      <c r="L1987" s="14" t="e">
        <f>VLOOKUP(A1987,'Hospitalisation Details'!B1987:L4332,10,0)</f>
        <v>#N/A</v>
      </c>
      <c r="M1987">
        <f>VLOOKUP(A1987,'Hospitalisation Details'!$B$2:$L$2347,6,0)</f>
        <v>3308.46</v>
      </c>
      <c r="N1987" t="str">
        <f>VLOOKUP(A1987,'Hospitalisation Details'!$B$2:$L$2347,7,0)</f>
        <v>tier - 2</v>
      </c>
      <c r="O1987" t="str">
        <f>VLOOKUP(A1987,'Hospitalisation Details'!$B$2:$L$2347,8,0)</f>
        <v>tier - 1</v>
      </c>
      <c r="P1987" t="str">
        <f>VLOOKUP(A1987,'Hospitalisation Details'!$B$2:$L$2347,9,0)</f>
        <v>R1021</v>
      </c>
      <c r="Q1987">
        <f>VLOOKUP(A1987,'Hospitalisation Details'!$B$2:$L$2347,11,0)</f>
        <v>19</v>
      </c>
    </row>
    <row r="1988" spans="1:17" ht="15.6" x14ac:dyDescent="0.3">
      <c r="A1988" s="1" t="s">
        <v>381</v>
      </c>
      <c r="B1988" t="str">
        <f>VLOOKUP(A1988,'Customer Names'!$A$2:$E$2336,5,)</f>
        <v xml:space="preserve">  Cynthia</v>
      </c>
      <c r="C1988">
        <f>VLOOKUP(A1988,'Medical Examinations'!$B$2:$K$2337,2,)</f>
        <v>30.54</v>
      </c>
      <c r="D1988">
        <f>VLOOKUP(A1988,'Medical Examinations'!$B$2:$K$2337,3,0)</f>
        <v>5</v>
      </c>
      <c r="E1988" t="str">
        <f>VLOOKUP(A1988,'Medical Examinations'!$B$2:$K$2336,4,0)</f>
        <v>No</v>
      </c>
      <c r="F1988" t="str">
        <f>VLOOKUP(A1988,'Medical Examinations'!$B$2:$K$2337,5,0)</f>
        <v>No</v>
      </c>
      <c r="G1988" t="str">
        <f>VLOOKUP(A1988,'Medical Examinations'!$B$2:$K$2337,6,0)</f>
        <v>Yes</v>
      </c>
      <c r="H1988">
        <f>VLOOKUP(A1988,'Medical Examinations'!$B$2:$K$2337,7,0)</f>
        <v>1</v>
      </c>
      <c r="I1988" t="str">
        <f>VLOOKUP(A1988,'Medical Examinations'!$B$2:$K$2337,8,0)</f>
        <v>No</v>
      </c>
      <c r="J1988" t="str">
        <f>VLOOKUP(A1988,'Medical Examinations'!$B$2:$K$2337,9,0)</f>
        <v>Obesity</v>
      </c>
      <c r="K1988" t="str">
        <f>VLOOKUP(A1988,'Medical Examinations'!$B$2:$K$2337,10,0)</f>
        <v>Normal</v>
      </c>
      <c r="L1988" s="14" t="e">
        <f>VLOOKUP(A1988,'Hospitalisation Details'!B1988:L4333,10,0)</f>
        <v>#N/A</v>
      </c>
      <c r="M1988">
        <f>VLOOKUP(A1988,'Hospitalisation Details'!$B$2:$L$2347,6,0)</f>
        <v>3300.7</v>
      </c>
      <c r="N1988" t="str">
        <f>VLOOKUP(A1988,'Hospitalisation Details'!$B$2:$L$2347,7,0)</f>
        <v>tier - 2</v>
      </c>
      <c r="O1988" t="str">
        <f>VLOOKUP(A1988,'Hospitalisation Details'!$B$2:$L$2347,8,0)</f>
        <v>tier - 2</v>
      </c>
      <c r="P1988" t="str">
        <f>VLOOKUP(A1988,'Hospitalisation Details'!$B$2:$L$2347,9,0)</f>
        <v>R1025</v>
      </c>
      <c r="Q1988">
        <f>VLOOKUP(A1988,'Hospitalisation Details'!$B$2:$L$2347,11,0)</f>
        <v>19</v>
      </c>
    </row>
    <row r="1989" spans="1:17" ht="15.6" x14ac:dyDescent="0.3">
      <c r="A1989" s="1" t="s">
        <v>380</v>
      </c>
      <c r="B1989" t="str">
        <f>VLOOKUP(A1989,'Customer Names'!$A$2:$E$2336,5,)</f>
        <v xml:space="preserve">  Emmett</v>
      </c>
      <c r="C1989">
        <f>VLOOKUP(A1989,'Medical Examinations'!$B$2:$K$2337,2,)</f>
        <v>33.914999999999999</v>
      </c>
      <c r="D1989">
        <f>VLOOKUP(A1989,'Medical Examinations'!$B$2:$K$2337,3,0)</f>
        <v>5.84</v>
      </c>
      <c r="E1989" t="str">
        <f>VLOOKUP(A1989,'Medical Examinations'!$B$2:$K$2336,4,0)</f>
        <v>Yes</v>
      </c>
      <c r="F1989" t="str">
        <f>VLOOKUP(A1989,'Medical Examinations'!$B$2:$K$2337,5,0)</f>
        <v>No</v>
      </c>
      <c r="G1989" t="str">
        <f>VLOOKUP(A1989,'Medical Examinations'!$B$2:$K$2337,6,0)</f>
        <v>No</v>
      </c>
      <c r="H1989">
        <f>VLOOKUP(A1989,'Medical Examinations'!$B$2:$K$2337,7,0)</f>
        <v>0</v>
      </c>
      <c r="I1989" t="str">
        <f>VLOOKUP(A1989,'Medical Examinations'!$B$2:$K$2337,8,0)</f>
        <v>No</v>
      </c>
      <c r="J1989" t="str">
        <f>VLOOKUP(A1989,'Medical Examinations'!$B$2:$K$2337,9,0)</f>
        <v>Obesity</v>
      </c>
      <c r="K1989" t="str">
        <f>VLOOKUP(A1989,'Medical Examinations'!$B$2:$K$2337,10,0)</f>
        <v>Prediabetes</v>
      </c>
      <c r="L1989" s="14" t="e">
        <f>VLOOKUP(A1989,'Hospitalisation Details'!B1989:L4334,10,0)</f>
        <v>#N/A</v>
      </c>
      <c r="M1989">
        <f>VLOOKUP(A1989,'Hospitalisation Details'!$B$2:$L$2347,6,0)</f>
        <v>3292.53</v>
      </c>
      <c r="N1989" t="str">
        <f>VLOOKUP(A1989,'Hospitalisation Details'!$B$2:$L$2347,7,0)</f>
        <v>tier - 2</v>
      </c>
      <c r="O1989" t="str">
        <f>VLOOKUP(A1989,'Hospitalisation Details'!$B$2:$L$2347,8,0)</f>
        <v>tier - 2</v>
      </c>
      <c r="P1989" t="str">
        <f>VLOOKUP(A1989,'Hospitalisation Details'!$B$2:$L$2347,9,0)</f>
        <v>R1012</v>
      </c>
      <c r="Q1989">
        <f>VLOOKUP(A1989,'Hospitalisation Details'!$B$2:$L$2347,11,0)</f>
        <v>26</v>
      </c>
    </row>
    <row r="1990" spans="1:17" ht="15.6" x14ac:dyDescent="0.3">
      <c r="A1990" s="1" t="s">
        <v>379</v>
      </c>
      <c r="B1990" t="str">
        <f>VLOOKUP(A1990,'Customer Names'!$A$2:$E$2336,5,)</f>
        <v xml:space="preserve">  Kate</v>
      </c>
      <c r="C1990">
        <f>VLOOKUP(A1990,'Medical Examinations'!$B$2:$K$2337,2,)</f>
        <v>33.31</v>
      </c>
      <c r="D1990">
        <f>VLOOKUP(A1990,'Medical Examinations'!$B$2:$K$2337,3,0)</f>
        <v>4.1900000000000004</v>
      </c>
      <c r="E1990" t="str">
        <f>VLOOKUP(A1990,'Medical Examinations'!$B$2:$K$2336,4,0)</f>
        <v>No</v>
      </c>
      <c r="F1990" t="str">
        <f>VLOOKUP(A1990,'Medical Examinations'!$B$2:$K$2337,5,0)</f>
        <v>No</v>
      </c>
      <c r="G1990" t="str">
        <f>VLOOKUP(A1990,'Medical Examinations'!$B$2:$K$2337,6,0)</f>
        <v>Yes</v>
      </c>
      <c r="H1990">
        <f>VLOOKUP(A1990,'Medical Examinations'!$B$2:$K$2337,7,0)</f>
        <v>1</v>
      </c>
      <c r="I1990" t="str">
        <f>VLOOKUP(A1990,'Medical Examinations'!$B$2:$K$2337,8,0)</f>
        <v>No</v>
      </c>
      <c r="J1990" t="str">
        <f>VLOOKUP(A1990,'Medical Examinations'!$B$2:$K$2337,9,0)</f>
        <v>Obesity</v>
      </c>
      <c r="K1990" t="str">
        <f>VLOOKUP(A1990,'Medical Examinations'!$B$2:$K$2337,10,0)</f>
        <v>Normal</v>
      </c>
      <c r="L1990" s="14" t="e">
        <f>VLOOKUP(A1990,'Hospitalisation Details'!B1990:L4335,10,0)</f>
        <v>#N/A</v>
      </c>
      <c r="M1990">
        <f>VLOOKUP(A1990,'Hospitalisation Details'!$B$2:$L$2347,6,0)</f>
        <v>3280.22</v>
      </c>
      <c r="N1990" t="str">
        <f>VLOOKUP(A1990,'Hospitalisation Details'!$B$2:$L$2347,7,0)</f>
        <v>tier - 2</v>
      </c>
      <c r="O1990" t="str">
        <f>VLOOKUP(A1990,'Hospitalisation Details'!$B$2:$L$2347,8,0)</f>
        <v>tier - 3</v>
      </c>
      <c r="P1990" t="str">
        <f>VLOOKUP(A1990,'Hospitalisation Details'!$B$2:$L$2347,9,0)</f>
        <v>R1011</v>
      </c>
      <c r="Q1990">
        <f>VLOOKUP(A1990,'Hospitalisation Details'!$B$2:$L$2347,11,0)</f>
        <v>19</v>
      </c>
    </row>
    <row r="1991" spans="1:17" ht="15.6" x14ac:dyDescent="0.3">
      <c r="A1991" s="1" t="s">
        <v>378</v>
      </c>
      <c r="B1991" t="str">
        <f>VLOOKUP(A1991,'Customer Names'!$A$2:$E$2336,5,)</f>
        <v xml:space="preserve">  Christopher L</v>
      </c>
      <c r="C1991">
        <f>VLOOKUP(A1991,'Medical Examinations'!$B$2:$K$2337,2,)</f>
        <v>25.745000000000001</v>
      </c>
      <c r="D1991">
        <f>VLOOKUP(A1991,'Medical Examinations'!$B$2:$K$2337,3,0)</f>
        <v>4.62</v>
      </c>
      <c r="E1991" t="str">
        <f>VLOOKUP(A1991,'Medical Examinations'!$B$2:$K$2336,4,0)</f>
        <v>Yes</v>
      </c>
      <c r="F1991" t="str">
        <f>VLOOKUP(A1991,'Medical Examinations'!$B$2:$K$2337,5,0)</f>
        <v>No</v>
      </c>
      <c r="G1991" t="str">
        <f>VLOOKUP(A1991,'Medical Examinations'!$B$2:$K$2337,6,0)</f>
        <v>No</v>
      </c>
      <c r="H1991">
        <f>VLOOKUP(A1991,'Medical Examinations'!$B$2:$K$2337,7,0)</f>
        <v>0</v>
      </c>
      <c r="I1991" t="str">
        <f>VLOOKUP(A1991,'Medical Examinations'!$B$2:$K$2337,8,0)</f>
        <v>No</v>
      </c>
      <c r="J1991" t="str">
        <f>VLOOKUP(A1991,'Medical Examinations'!$B$2:$K$2337,9,0)</f>
        <v>Overweight</v>
      </c>
      <c r="K1991" t="str">
        <f>VLOOKUP(A1991,'Medical Examinations'!$B$2:$K$2337,10,0)</f>
        <v>Normal</v>
      </c>
      <c r="L1991" s="14" t="e">
        <f>VLOOKUP(A1991,'Hospitalisation Details'!B1991:L4336,10,0)</f>
        <v>#N/A</v>
      </c>
      <c r="M1991">
        <f>VLOOKUP(A1991,'Hospitalisation Details'!$B$2:$L$2347,6,0)</f>
        <v>3279.87</v>
      </c>
      <c r="N1991" t="str">
        <f>VLOOKUP(A1991,'Hospitalisation Details'!$B$2:$L$2347,7,0)</f>
        <v>tier - 2</v>
      </c>
      <c r="O1991" t="str">
        <f>VLOOKUP(A1991,'Hospitalisation Details'!$B$2:$L$2347,8,0)</f>
        <v>tier - 1</v>
      </c>
      <c r="P1991" t="str">
        <f>VLOOKUP(A1991,'Hospitalisation Details'!$B$2:$L$2347,9,0)</f>
        <v>R1017</v>
      </c>
      <c r="Q1991">
        <f>VLOOKUP(A1991,'Hospitalisation Details'!$B$2:$L$2347,11,0)</f>
        <v>21</v>
      </c>
    </row>
    <row r="1992" spans="1:17" ht="15.6" x14ac:dyDescent="0.3">
      <c r="A1992" s="1" t="s">
        <v>377</v>
      </c>
      <c r="B1992" t="str">
        <f>VLOOKUP(A1992,'Customer Names'!$A$2:$E$2336,5,)</f>
        <v xml:space="preserve">  Christopher P</v>
      </c>
      <c r="C1992">
        <f>VLOOKUP(A1992,'Medical Examinations'!$B$2:$K$2337,2,)</f>
        <v>37.1</v>
      </c>
      <c r="D1992">
        <f>VLOOKUP(A1992,'Medical Examinations'!$B$2:$K$2337,3,0)</f>
        <v>6.24</v>
      </c>
      <c r="E1992" t="str">
        <f>VLOOKUP(A1992,'Medical Examinations'!$B$2:$K$2336,4,0)</f>
        <v>No</v>
      </c>
      <c r="F1992" t="str">
        <f>VLOOKUP(A1992,'Medical Examinations'!$B$2:$K$2337,5,0)</f>
        <v>No</v>
      </c>
      <c r="G1992" t="str">
        <f>VLOOKUP(A1992,'Medical Examinations'!$B$2:$K$2337,6,0)</f>
        <v>No</v>
      </c>
      <c r="H1992">
        <f>VLOOKUP(A1992,'Medical Examinations'!$B$2:$K$2337,7,0)</f>
        <v>0</v>
      </c>
      <c r="I1992" t="str">
        <f>VLOOKUP(A1992,'Medical Examinations'!$B$2:$K$2337,8,0)</f>
        <v>No</v>
      </c>
      <c r="J1992" t="str">
        <f>VLOOKUP(A1992,'Medical Examinations'!$B$2:$K$2337,9,0)</f>
        <v>Obesity</v>
      </c>
      <c r="K1992" t="str">
        <f>VLOOKUP(A1992,'Medical Examinations'!$B$2:$K$2337,10,0)</f>
        <v>Prediabetes</v>
      </c>
      <c r="L1992" s="14" t="e">
        <f>VLOOKUP(A1992,'Hospitalisation Details'!B1992:L4337,10,0)</f>
        <v>#N/A</v>
      </c>
      <c r="M1992">
        <f>VLOOKUP(A1992,'Hospitalisation Details'!$B$2:$L$2347,6,0)</f>
        <v>3277.16</v>
      </c>
      <c r="N1992" t="str">
        <f>VLOOKUP(A1992,'Hospitalisation Details'!$B$2:$L$2347,7,0)</f>
        <v>tier - 2</v>
      </c>
      <c r="O1992" t="str">
        <f>VLOOKUP(A1992,'Hospitalisation Details'!$B$2:$L$2347,8,0)</f>
        <v>tier - 3</v>
      </c>
      <c r="P1992" t="str">
        <f>VLOOKUP(A1992,'Hospitalisation Details'!$B$2:$L$2347,9,0)</f>
        <v>R1011</v>
      </c>
      <c r="Q1992">
        <f>VLOOKUP(A1992,'Hospitalisation Details'!$B$2:$L$2347,11,0)</f>
        <v>28</v>
      </c>
    </row>
    <row r="1993" spans="1:17" ht="15.6" x14ac:dyDescent="0.3">
      <c r="A1993" s="1" t="s">
        <v>376</v>
      </c>
      <c r="B1993" t="str">
        <f>VLOOKUP(A1993,'Customer Names'!$A$2:$E$2336,5,)</f>
        <v xml:space="preserve">  Christopher W</v>
      </c>
      <c r="C1993">
        <f>VLOOKUP(A1993,'Medical Examinations'!$B$2:$K$2337,2,)</f>
        <v>35.435000000000002</v>
      </c>
      <c r="D1993">
        <f>VLOOKUP(A1993,'Medical Examinations'!$B$2:$K$2337,3,0)</f>
        <v>5.81</v>
      </c>
      <c r="E1993" t="str">
        <f>VLOOKUP(A1993,'Medical Examinations'!$B$2:$K$2336,4,0)</f>
        <v>No</v>
      </c>
      <c r="F1993" t="str">
        <f>VLOOKUP(A1993,'Medical Examinations'!$B$2:$K$2337,5,0)</f>
        <v>No</v>
      </c>
      <c r="G1993" t="str">
        <f>VLOOKUP(A1993,'Medical Examinations'!$B$2:$K$2337,6,0)</f>
        <v>No</v>
      </c>
      <c r="H1993">
        <f>VLOOKUP(A1993,'Medical Examinations'!$B$2:$K$2337,7,0)</f>
        <v>0</v>
      </c>
      <c r="I1993" t="str">
        <f>VLOOKUP(A1993,'Medical Examinations'!$B$2:$K$2337,8,0)</f>
        <v>No</v>
      </c>
      <c r="J1993" t="str">
        <f>VLOOKUP(A1993,'Medical Examinations'!$B$2:$K$2337,9,0)</f>
        <v>Obesity</v>
      </c>
      <c r="K1993" t="str">
        <f>VLOOKUP(A1993,'Medical Examinations'!$B$2:$K$2337,10,0)</f>
        <v>Prediabetes</v>
      </c>
      <c r="L1993" s="14" t="e">
        <f>VLOOKUP(A1993,'Hospitalisation Details'!B1993:L4338,10,0)</f>
        <v>#N/A</v>
      </c>
      <c r="M1993">
        <f>VLOOKUP(A1993,'Hospitalisation Details'!$B$2:$L$2347,6,0)</f>
        <v>3268.85</v>
      </c>
      <c r="N1993" t="str">
        <f>VLOOKUP(A1993,'Hospitalisation Details'!$B$2:$L$2347,7,0)</f>
        <v>tier - 3</v>
      </c>
      <c r="O1993" t="str">
        <f>VLOOKUP(A1993,'Hospitalisation Details'!$B$2:$L$2347,8,0)</f>
        <v>tier - 1</v>
      </c>
      <c r="P1993" t="str">
        <f>VLOOKUP(A1993,'Hospitalisation Details'!$B$2:$L$2347,9,0)</f>
        <v>R1016</v>
      </c>
      <c r="Q1993">
        <f>VLOOKUP(A1993,'Hospitalisation Details'!$B$2:$L$2347,11,0)</f>
        <v>28</v>
      </c>
    </row>
    <row r="1994" spans="1:17" ht="15.6" x14ac:dyDescent="0.3">
      <c r="A1994" s="1" t="s">
        <v>375</v>
      </c>
      <c r="B1994" t="str">
        <f>VLOOKUP(A1994,'Customer Names'!$A$2:$E$2336,5,)</f>
        <v xml:space="preserve">  Norman H</v>
      </c>
      <c r="C1994">
        <f>VLOOKUP(A1994,'Medical Examinations'!$B$2:$K$2337,2,)</f>
        <v>20.399999999999999</v>
      </c>
      <c r="D1994">
        <f>VLOOKUP(A1994,'Medical Examinations'!$B$2:$K$2337,3,0)</f>
        <v>4.83</v>
      </c>
      <c r="E1994" t="str">
        <f>VLOOKUP(A1994,'Medical Examinations'!$B$2:$K$2336,4,0)</f>
        <v>No</v>
      </c>
      <c r="F1994" t="str">
        <f>VLOOKUP(A1994,'Medical Examinations'!$B$2:$K$2337,5,0)</f>
        <v>No</v>
      </c>
      <c r="G1994" t="str">
        <f>VLOOKUP(A1994,'Medical Examinations'!$B$2:$K$2337,6,0)</f>
        <v>No</v>
      </c>
      <c r="H1994">
        <f>VLOOKUP(A1994,'Medical Examinations'!$B$2:$K$2337,7,0)</f>
        <v>0</v>
      </c>
      <c r="I1994" t="str">
        <f>VLOOKUP(A1994,'Medical Examinations'!$B$2:$K$2337,8,0)</f>
        <v>No</v>
      </c>
      <c r="J1994" t="str">
        <f>VLOOKUP(A1994,'Medical Examinations'!$B$2:$K$2337,9,0)</f>
        <v>Normal Weight</v>
      </c>
      <c r="K1994" t="str">
        <f>VLOOKUP(A1994,'Medical Examinations'!$B$2:$K$2337,10,0)</f>
        <v>Normal</v>
      </c>
      <c r="L1994" s="14" t="e">
        <f>VLOOKUP(A1994,'Hospitalisation Details'!B1994:L4339,10,0)</f>
        <v>#N/A</v>
      </c>
      <c r="M1994">
        <f>VLOOKUP(A1994,'Hospitalisation Details'!$B$2:$L$2347,6,0)</f>
        <v>3260.2</v>
      </c>
      <c r="N1994" t="str">
        <f>VLOOKUP(A1994,'Hospitalisation Details'!$B$2:$L$2347,7,0)</f>
        <v>tier - 3</v>
      </c>
      <c r="O1994" t="str">
        <f>VLOOKUP(A1994,'Hospitalisation Details'!$B$2:$L$2347,8,0)</f>
        <v>tier - 2</v>
      </c>
      <c r="P1994" t="str">
        <f>VLOOKUP(A1994,'Hospitalisation Details'!$B$2:$L$2347,9,0)</f>
        <v>R1011</v>
      </c>
      <c r="Q1994">
        <f>VLOOKUP(A1994,'Hospitalisation Details'!$B$2:$L$2347,11,0)</f>
        <v>31</v>
      </c>
    </row>
    <row r="1995" spans="1:17" ht="15.6" x14ac:dyDescent="0.3">
      <c r="A1995" s="1" t="s">
        <v>374</v>
      </c>
      <c r="B1995" t="str">
        <f>VLOOKUP(A1995,'Customer Names'!$A$2:$E$2336,5,)</f>
        <v xml:space="preserve">  Susan</v>
      </c>
      <c r="C1995">
        <f>VLOOKUP(A1995,'Medical Examinations'!$B$2:$K$2337,2,)</f>
        <v>42.13</v>
      </c>
      <c r="D1995">
        <f>VLOOKUP(A1995,'Medical Examinations'!$B$2:$K$2337,3,0)</f>
        <v>5.72</v>
      </c>
      <c r="E1995" t="str">
        <f>VLOOKUP(A1995,'Medical Examinations'!$B$2:$K$2336,4,0)</f>
        <v>Yes</v>
      </c>
      <c r="F1995" t="str">
        <f>VLOOKUP(A1995,'Medical Examinations'!$B$2:$K$2337,5,0)</f>
        <v>No</v>
      </c>
      <c r="G1995" t="str">
        <f>VLOOKUP(A1995,'Medical Examinations'!$B$2:$K$2337,6,0)</f>
        <v>Yes</v>
      </c>
      <c r="H1995">
        <f>VLOOKUP(A1995,'Medical Examinations'!$B$2:$K$2337,7,0)</f>
        <v>1</v>
      </c>
      <c r="I1995" t="str">
        <f>VLOOKUP(A1995,'Medical Examinations'!$B$2:$K$2337,8,0)</f>
        <v>No</v>
      </c>
      <c r="J1995" t="str">
        <f>VLOOKUP(A1995,'Medical Examinations'!$B$2:$K$2337,9,0)</f>
        <v>Obesity</v>
      </c>
      <c r="K1995" t="str">
        <f>VLOOKUP(A1995,'Medical Examinations'!$B$2:$K$2337,10,0)</f>
        <v>Prediabetes</v>
      </c>
      <c r="L1995" s="14" t="e">
        <f>VLOOKUP(A1995,'Hospitalisation Details'!B1995:L4340,10,0)</f>
        <v>#N/A</v>
      </c>
      <c r="M1995">
        <f>VLOOKUP(A1995,'Hospitalisation Details'!$B$2:$L$2347,6,0)</f>
        <v>3238.44</v>
      </c>
      <c r="N1995" t="str">
        <f>VLOOKUP(A1995,'Hospitalisation Details'!$B$2:$L$2347,7,0)</f>
        <v>tier - 2</v>
      </c>
      <c r="O1995" t="str">
        <f>VLOOKUP(A1995,'Hospitalisation Details'!$B$2:$L$2347,8,0)</f>
        <v>tier - 3</v>
      </c>
      <c r="P1995" t="str">
        <f>VLOOKUP(A1995,'Hospitalisation Details'!$B$2:$L$2347,9,0)</f>
        <v>R1013</v>
      </c>
      <c r="Q1995">
        <f>VLOOKUP(A1995,'Hospitalisation Details'!$B$2:$L$2347,11,0)</f>
        <v>25</v>
      </c>
    </row>
    <row r="1996" spans="1:17" ht="15.6" x14ac:dyDescent="0.3">
      <c r="A1996" s="1" t="s">
        <v>373</v>
      </c>
      <c r="B1996" t="str">
        <f>VLOOKUP(A1996,'Customer Names'!$A$2:$E$2336,5,)</f>
        <v xml:space="preserve">  Tatyana K</v>
      </c>
      <c r="C1996">
        <f>VLOOKUP(A1996,'Medical Examinations'!$B$2:$K$2337,2,)</f>
        <v>33.99</v>
      </c>
      <c r="D1996">
        <f>VLOOKUP(A1996,'Medical Examinations'!$B$2:$K$2337,3,0)</f>
        <v>4.83</v>
      </c>
      <c r="E1996" t="str">
        <f>VLOOKUP(A1996,'Medical Examinations'!$B$2:$K$2336,4,0)</f>
        <v>Yes</v>
      </c>
      <c r="F1996" t="str">
        <f>VLOOKUP(A1996,'Medical Examinations'!$B$2:$K$2337,5,0)</f>
        <v>No</v>
      </c>
      <c r="G1996" t="str">
        <f>VLOOKUP(A1996,'Medical Examinations'!$B$2:$K$2337,6,0)</f>
        <v>Yes</v>
      </c>
      <c r="H1996">
        <f>VLOOKUP(A1996,'Medical Examinations'!$B$2:$K$2337,7,0)</f>
        <v>1</v>
      </c>
      <c r="I1996" t="str">
        <f>VLOOKUP(A1996,'Medical Examinations'!$B$2:$K$2337,8,0)</f>
        <v>No</v>
      </c>
      <c r="J1996" t="str">
        <f>VLOOKUP(A1996,'Medical Examinations'!$B$2:$K$2337,9,0)</f>
        <v>Obesity</v>
      </c>
      <c r="K1996" t="str">
        <f>VLOOKUP(A1996,'Medical Examinations'!$B$2:$K$2337,10,0)</f>
        <v>Normal</v>
      </c>
      <c r="L1996" s="14" t="e">
        <f>VLOOKUP(A1996,'Hospitalisation Details'!B1996:L4341,10,0)</f>
        <v>#N/A</v>
      </c>
      <c r="M1996">
        <f>VLOOKUP(A1996,'Hospitalisation Details'!$B$2:$L$2347,6,0)</f>
        <v>3227.12</v>
      </c>
      <c r="N1996" t="str">
        <f>VLOOKUP(A1996,'Hospitalisation Details'!$B$2:$L$2347,7,0)</f>
        <v>tier - 2</v>
      </c>
      <c r="O1996" t="str">
        <f>VLOOKUP(A1996,'Hospitalisation Details'!$B$2:$L$2347,8,0)</f>
        <v>tier - 3</v>
      </c>
      <c r="P1996" t="str">
        <f>VLOOKUP(A1996,'Hospitalisation Details'!$B$2:$L$2347,9,0)</f>
        <v>R1013</v>
      </c>
      <c r="Q1996">
        <f>VLOOKUP(A1996,'Hospitalisation Details'!$B$2:$L$2347,11,0)</f>
        <v>25</v>
      </c>
    </row>
    <row r="1997" spans="1:17" ht="15.6" x14ac:dyDescent="0.3">
      <c r="A1997" s="1" t="s">
        <v>372</v>
      </c>
      <c r="B1997" t="str">
        <f>VLOOKUP(A1997,'Customer Names'!$A$2:$E$2336,5,)</f>
        <v xml:space="preserve">  Chrissy</v>
      </c>
      <c r="C1997">
        <f>VLOOKUP(A1997,'Medical Examinations'!$B$2:$K$2337,2,)</f>
        <v>28.594999999999999</v>
      </c>
      <c r="D1997">
        <f>VLOOKUP(A1997,'Medical Examinations'!$B$2:$K$2337,3,0)</f>
        <v>4.1399999999999997</v>
      </c>
      <c r="E1997" t="str">
        <f>VLOOKUP(A1997,'Medical Examinations'!$B$2:$K$2336,4,0)</f>
        <v>Yes</v>
      </c>
      <c r="F1997" t="str">
        <f>VLOOKUP(A1997,'Medical Examinations'!$B$2:$K$2337,5,0)</f>
        <v>No</v>
      </c>
      <c r="G1997" t="str">
        <f>VLOOKUP(A1997,'Medical Examinations'!$B$2:$K$2337,6,0)</f>
        <v>Yes</v>
      </c>
      <c r="H1997">
        <f>VLOOKUP(A1997,'Medical Examinations'!$B$2:$K$2337,7,0)</f>
        <v>1</v>
      </c>
      <c r="I1997" t="str">
        <f>VLOOKUP(A1997,'Medical Examinations'!$B$2:$K$2337,8,0)</f>
        <v>No</v>
      </c>
      <c r="J1997" t="str">
        <f>VLOOKUP(A1997,'Medical Examinations'!$B$2:$K$2337,9,0)</f>
        <v>Overweight</v>
      </c>
      <c r="K1997" t="str">
        <f>VLOOKUP(A1997,'Medical Examinations'!$B$2:$K$2337,10,0)</f>
        <v>Normal</v>
      </c>
      <c r="L1997" s="14" t="e">
        <f>VLOOKUP(A1997,'Hospitalisation Details'!B1997:L4342,10,0)</f>
        <v>#N/A</v>
      </c>
      <c r="M1997">
        <f>VLOOKUP(A1997,'Hospitalisation Details'!$B$2:$L$2347,6,0)</f>
        <v>3213.62</v>
      </c>
      <c r="N1997" t="str">
        <f>VLOOKUP(A1997,'Hospitalisation Details'!$B$2:$L$2347,7,0)</f>
        <v>tier - 2</v>
      </c>
      <c r="O1997" t="str">
        <f>VLOOKUP(A1997,'Hospitalisation Details'!$B$2:$L$2347,8,0)</f>
        <v>tier - 2</v>
      </c>
      <c r="P1997" t="str">
        <f>VLOOKUP(A1997,'Hospitalisation Details'!$B$2:$L$2347,9,0)</f>
        <v>R1024</v>
      </c>
      <c r="Q1997">
        <f>VLOOKUP(A1997,'Hospitalisation Details'!$B$2:$L$2347,11,0)</f>
        <v>25</v>
      </c>
    </row>
    <row r="1998" spans="1:17" ht="15.6" x14ac:dyDescent="0.3">
      <c r="A1998" s="1" t="s">
        <v>371</v>
      </c>
      <c r="B1998" t="str">
        <f>VLOOKUP(A1998,'Customer Names'!$A$2:$E$2336,5,)</f>
        <v xml:space="preserve">  Carrie</v>
      </c>
      <c r="C1998">
        <f>VLOOKUP(A1998,'Medical Examinations'!$B$2:$K$2337,2,)</f>
        <v>20.8</v>
      </c>
      <c r="D1998">
        <f>VLOOKUP(A1998,'Medical Examinations'!$B$2:$K$2337,3,0)</f>
        <v>4.07</v>
      </c>
      <c r="E1998" t="str">
        <f>VLOOKUP(A1998,'Medical Examinations'!$B$2:$K$2336,4,0)</f>
        <v>Yes</v>
      </c>
      <c r="F1998" t="str">
        <f>VLOOKUP(A1998,'Medical Examinations'!$B$2:$K$2337,5,0)</f>
        <v>No</v>
      </c>
      <c r="G1998" t="str">
        <f>VLOOKUP(A1998,'Medical Examinations'!$B$2:$K$2337,6,0)</f>
        <v>Yes</v>
      </c>
      <c r="H1998">
        <f>VLOOKUP(A1998,'Medical Examinations'!$B$2:$K$2337,7,0)</f>
        <v>1</v>
      </c>
      <c r="I1998" t="str">
        <f>VLOOKUP(A1998,'Medical Examinations'!$B$2:$K$2337,8,0)</f>
        <v>No</v>
      </c>
      <c r="J1998" t="str">
        <f>VLOOKUP(A1998,'Medical Examinations'!$B$2:$K$2337,9,0)</f>
        <v>Normal Weight</v>
      </c>
      <c r="K1998" t="str">
        <f>VLOOKUP(A1998,'Medical Examinations'!$B$2:$K$2337,10,0)</f>
        <v>Normal</v>
      </c>
      <c r="L1998" s="14" t="e">
        <f>VLOOKUP(A1998,'Hospitalisation Details'!B1998:L4343,10,0)</f>
        <v>#N/A</v>
      </c>
      <c r="M1998">
        <f>VLOOKUP(A1998,'Hospitalisation Details'!$B$2:$L$2347,6,0)</f>
        <v>3208.79</v>
      </c>
      <c r="N1998" t="str">
        <f>VLOOKUP(A1998,'Hospitalisation Details'!$B$2:$L$2347,7,0)</f>
        <v>tier - 2</v>
      </c>
      <c r="O1998" t="str">
        <f>VLOOKUP(A1998,'Hospitalisation Details'!$B$2:$L$2347,8,0)</f>
        <v>tier - 3</v>
      </c>
      <c r="P1998" t="str">
        <f>VLOOKUP(A1998,'Hospitalisation Details'!$B$2:$L$2347,9,0)</f>
        <v>R1011</v>
      </c>
      <c r="Q1998">
        <f>VLOOKUP(A1998,'Hospitalisation Details'!$B$2:$L$2347,11,0)</f>
        <v>25</v>
      </c>
    </row>
    <row r="1999" spans="1:17" ht="15.6" x14ac:dyDescent="0.3">
      <c r="A1999" s="1" t="s">
        <v>370</v>
      </c>
      <c r="B1999" t="str">
        <f>VLOOKUP(A1999,'Customer Names'!$A$2:$E$2336,5,)</f>
        <v xml:space="preserve">  Halle</v>
      </c>
      <c r="C1999">
        <f>VLOOKUP(A1999,'Medical Examinations'!$B$2:$K$2337,2,)</f>
        <v>23.465</v>
      </c>
      <c r="D1999">
        <f>VLOOKUP(A1999,'Medical Examinations'!$B$2:$K$2337,3,0)</f>
        <v>6.26</v>
      </c>
      <c r="E1999" t="str">
        <f>VLOOKUP(A1999,'Medical Examinations'!$B$2:$K$2336,4,0)</f>
        <v>Yes</v>
      </c>
      <c r="F1999" t="str">
        <f>VLOOKUP(A1999,'Medical Examinations'!$B$2:$K$2337,5,0)</f>
        <v>No</v>
      </c>
      <c r="G1999" t="str">
        <f>VLOOKUP(A1999,'Medical Examinations'!$B$2:$K$2337,6,0)</f>
        <v>Yes</v>
      </c>
      <c r="H1999">
        <f>VLOOKUP(A1999,'Medical Examinations'!$B$2:$K$2337,7,0)</f>
        <v>1</v>
      </c>
      <c r="I1999" t="str">
        <f>VLOOKUP(A1999,'Medical Examinations'!$B$2:$K$2337,8,0)</f>
        <v>No</v>
      </c>
      <c r="J1999" t="str">
        <f>VLOOKUP(A1999,'Medical Examinations'!$B$2:$K$2337,9,0)</f>
        <v>Normal Weight</v>
      </c>
      <c r="K1999" t="str">
        <f>VLOOKUP(A1999,'Medical Examinations'!$B$2:$K$2337,10,0)</f>
        <v>Prediabetes</v>
      </c>
      <c r="L1999" s="14" t="e">
        <f>VLOOKUP(A1999,'Hospitalisation Details'!B1999:L4344,10,0)</f>
        <v>#N/A</v>
      </c>
      <c r="M1999">
        <f>VLOOKUP(A1999,'Hospitalisation Details'!$B$2:$L$2347,6,0)</f>
        <v>3206.49</v>
      </c>
      <c r="N1999" t="str">
        <f>VLOOKUP(A1999,'Hospitalisation Details'!$B$2:$L$2347,7,0)</f>
        <v>tier - 2</v>
      </c>
      <c r="O1999" t="str">
        <f>VLOOKUP(A1999,'Hospitalisation Details'!$B$2:$L$2347,8,0)</f>
        <v>tier - 3</v>
      </c>
      <c r="P1999" t="str">
        <f>VLOOKUP(A1999,'Hospitalisation Details'!$B$2:$L$2347,9,0)</f>
        <v>R1024</v>
      </c>
      <c r="Q1999">
        <f>VLOOKUP(A1999,'Hospitalisation Details'!$B$2:$L$2347,11,0)</f>
        <v>25</v>
      </c>
    </row>
    <row r="2000" spans="1:17" ht="15.6" x14ac:dyDescent="0.3">
      <c r="A2000" s="1" t="s">
        <v>369</v>
      </c>
      <c r="B2000" t="str">
        <f>VLOOKUP(A2000,'Customer Names'!$A$2:$E$2336,5,)</f>
        <v xml:space="preserve">  Carolyn</v>
      </c>
      <c r="C2000">
        <f>VLOOKUP(A2000,'Medical Examinations'!$B$2:$K$2337,2,)</f>
        <v>40.185000000000002</v>
      </c>
      <c r="D2000">
        <f>VLOOKUP(A2000,'Medical Examinations'!$B$2:$K$2337,3,0)</f>
        <v>5.88</v>
      </c>
      <c r="E2000" t="str">
        <f>VLOOKUP(A2000,'Medical Examinations'!$B$2:$K$2336,4,0)</f>
        <v>Yes</v>
      </c>
      <c r="F2000" t="str">
        <f>VLOOKUP(A2000,'Medical Examinations'!$B$2:$K$2337,5,0)</f>
        <v>No</v>
      </c>
      <c r="G2000" t="str">
        <f>VLOOKUP(A2000,'Medical Examinations'!$B$2:$K$2337,6,0)</f>
        <v>No</v>
      </c>
      <c r="H2000">
        <f>VLOOKUP(A2000,'Medical Examinations'!$B$2:$K$2337,7,0)</f>
        <v>0</v>
      </c>
      <c r="I2000" t="str">
        <f>VLOOKUP(A2000,'Medical Examinations'!$B$2:$K$2337,8,0)</f>
        <v>No</v>
      </c>
      <c r="J2000" t="str">
        <f>VLOOKUP(A2000,'Medical Examinations'!$B$2:$K$2337,9,0)</f>
        <v>Obesity</v>
      </c>
      <c r="K2000" t="str">
        <f>VLOOKUP(A2000,'Medical Examinations'!$B$2:$K$2337,10,0)</f>
        <v>Prediabetes</v>
      </c>
      <c r="L2000" s="14" t="e">
        <f>VLOOKUP(A2000,'Hospitalisation Details'!B2000:L4345,10,0)</f>
        <v>#N/A</v>
      </c>
      <c r="M2000">
        <f>VLOOKUP(A2000,'Hospitalisation Details'!$B$2:$L$2347,6,0)</f>
        <v>3201.25</v>
      </c>
      <c r="N2000" t="str">
        <f>VLOOKUP(A2000,'Hospitalisation Details'!$B$2:$L$2347,7,0)</f>
        <v>tier - 2</v>
      </c>
      <c r="O2000" t="str">
        <f>VLOOKUP(A2000,'Hospitalisation Details'!$B$2:$L$2347,8,0)</f>
        <v>tier - 3</v>
      </c>
      <c r="P2000" t="str">
        <f>VLOOKUP(A2000,'Hospitalisation Details'!$B$2:$L$2347,9,0)</f>
        <v>R1012</v>
      </c>
      <c r="Q2000">
        <f>VLOOKUP(A2000,'Hospitalisation Details'!$B$2:$L$2347,11,0)</f>
        <v>26</v>
      </c>
    </row>
    <row r="2001" spans="1:17" ht="15.6" x14ac:dyDescent="0.3">
      <c r="A2001" s="1" t="s">
        <v>368</v>
      </c>
      <c r="B2001" t="str">
        <f>VLOOKUP(A2001,'Customer Names'!$A$2:$E$2336,5,)</f>
        <v xml:space="preserve">  Tara D</v>
      </c>
      <c r="C2001">
        <f>VLOOKUP(A2001,'Medical Examinations'!$B$2:$K$2337,2,)</f>
        <v>21.89</v>
      </c>
      <c r="D2001">
        <f>VLOOKUP(A2001,'Medical Examinations'!$B$2:$K$2337,3,0)</f>
        <v>5.72</v>
      </c>
      <c r="E2001" t="str">
        <f>VLOOKUP(A2001,'Medical Examinations'!$B$2:$K$2336,4,0)</f>
        <v>Yes</v>
      </c>
      <c r="F2001" t="str">
        <f>VLOOKUP(A2001,'Medical Examinations'!$B$2:$K$2337,5,0)</f>
        <v>No</v>
      </c>
      <c r="G2001" t="str">
        <f>VLOOKUP(A2001,'Medical Examinations'!$B$2:$K$2337,6,0)</f>
        <v>No</v>
      </c>
      <c r="H2001">
        <f>VLOOKUP(A2001,'Medical Examinations'!$B$2:$K$2337,7,0)</f>
        <v>0</v>
      </c>
      <c r="I2001" t="str">
        <f>VLOOKUP(A2001,'Medical Examinations'!$B$2:$K$2337,8,0)</f>
        <v>No</v>
      </c>
      <c r="J2001" t="str">
        <f>VLOOKUP(A2001,'Medical Examinations'!$B$2:$K$2337,9,0)</f>
        <v>Normal Weight</v>
      </c>
      <c r="K2001" t="str">
        <f>VLOOKUP(A2001,'Medical Examinations'!$B$2:$K$2337,10,0)</f>
        <v>Prediabetes</v>
      </c>
      <c r="L2001" s="14" t="e">
        <f>VLOOKUP(A2001,'Hospitalisation Details'!B2001:L4346,10,0)</f>
        <v>#N/A</v>
      </c>
      <c r="M2001">
        <f>VLOOKUP(A2001,'Hospitalisation Details'!$B$2:$L$2347,6,0)</f>
        <v>3180.51</v>
      </c>
      <c r="N2001" t="str">
        <f>VLOOKUP(A2001,'Hospitalisation Details'!$B$2:$L$2347,7,0)</f>
        <v>tier - 2</v>
      </c>
      <c r="O2001" t="str">
        <f>VLOOKUP(A2001,'Hospitalisation Details'!$B$2:$L$2347,8,0)</f>
        <v>tier - 2</v>
      </c>
      <c r="P2001" t="str">
        <f>VLOOKUP(A2001,'Hospitalisation Details'!$B$2:$L$2347,9,0)</f>
        <v>R1013</v>
      </c>
      <c r="Q2001">
        <f>VLOOKUP(A2001,'Hospitalisation Details'!$B$2:$L$2347,11,0)</f>
        <v>21</v>
      </c>
    </row>
    <row r="2002" spans="1:17" ht="15.6" x14ac:dyDescent="0.3">
      <c r="A2002" s="1" t="s">
        <v>367</v>
      </c>
      <c r="B2002" t="str">
        <f>VLOOKUP(A2002,'Customer Names'!$A$2:$E$2336,5,)</f>
        <v xml:space="preserve">  Rasim M</v>
      </c>
      <c r="C2002">
        <f>VLOOKUP(A2002,'Medical Examinations'!$B$2:$K$2337,2,)</f>
        <v>29.34</v>
      </c>
      <c r="D2002">
        <f>VLOOKUP(A2002,'Medical Examinations'!$B$2:$K$2337,3,0)</f>
        <v>6.09</v>
      </c>
      <c r="E2002" t="str">
        <f>VLOOKUP(A2002,'Medical Examinations'!$B$2:$K$2336,4,0)</f>
        <v>Yes</v>
      </c>
      <c r="F2002" t="str">
        <f>VLOOKUP(A2002,'Medical Examinations'!$B$2:$K$2337,5,0)</f>
        <v>yes</v>
      </c>
      <c r="G2002" t="str">
        <f>VLOOKUP(A2002,'Medical Examinations'!$B$2:$K$2337,6,0)</f>
        <v>No</v>
      </c>
      <c r="H2002">
        <f>VLOOKUP(A2002,'Medical Examinations'!$B$2:$K$2337,7,0)</f>
        <v>2</v>
      </c>
      <c r="I2002" t="str">
        <f>VLOOKUP(A2002,'Medical Examinations'!$B$2:$K$2337,8,0)</f>
        <v>No</v>
      </c>
      <c r="J2002" t="str">
        <f>VLOOKUP(A2002,'Medical Examinations'!$B$2:$K$2337,9,0)</f>
        <v>Overweight</v>
      </c>
      <c r="K2002" t="str">
        <f>VLOOKUP(A2002,'Medical Examinations'!$B$2:$K$2337,10,0)</f>
        <v>Prediabetes</v>
      </c>
      <c r="L2002" s="14" t="e">
        <f>VLOOKUP(A2002,'Hospitalisation Details'!B2002:L4347,10,0)</f>
        <v>#N/A</v>
      </c>
      <c r="M2002">
        <f>VLOOKUP(A2002,'Hospitalisation Details'!$B$2:$L$2347,6,0)</f>
        <v>3179.96</v>
      </c>
      <c r="N2002" t="str">
        <f>VLOOKUP(A2002,'Hospitalisation Details'!$B$2:$L$2347,7,0)</f>
        <v>tier - 2</v>
      </c>
      <c r="O2002" t="str">
        <f>VLOOKUP(A2002,'Hospitalisation Details'!$B$2:$L$2347,8,0)</f>
        <v>tier - 2</v>
      </c>
      <c r="P2002" t="str">
        <f>VLOOKUP(A2002,'Hospitalisation Details'!$B$2:$L$2347,9,0)</f>
        <v>R1012</v>
      </c>
      <c r="Q2002">
        <f>VLOOKUP(A2002,'Hospitalisation Details'!$B$2:$L$2347,11,0)</f>
        <v>22</v>
      </c>
    </row>
    <row r="2003" spans="1:17" ht="15.6" x14ac:dyDescent="0.3">
      <c r="A2003" s="1" t="s">
        <v>366</v>
      </c>
      <c r="B2003" t="str">
        <f>VLOOKUP(A2003,'Customer Names'!$A$2:$E$2336,5,)</f>
        <v xml:space="preserve">  Dina</v>
      </c>
      <c r="C2003">
        <f>VLOOKUP(A2003,'Medical Examinations'!$B$2:$K$2337,2,)</f>
        <v>22.61</v>
      </c>
      <c r="D2003">
        <f>VLOOKUP(A2003,'Medical Examinations'!$B$2:$K$2337,3,0)</f>
        <v>4.25</v>
      </c>
      <c r="E2003" t="str">
        <f>VLOOKUP(A2003,'Medical Examinations'!$B$2:$K$2336,4,0)</f>
        <v>Yes</v>
      </c>
      <c r="F2003" t="str">
        <f>VLOOKUP(A2003,'Medical Examinations'!$B$2:$K$2337,5,0)</f>
        <v>No</v>
      </c>
      <c r="G2003" t="str">
        <f>VLOOKUP(A2003,'Medical Examinations'!$B$2:$K$2337,6,0)</f>
        <v>No</v>
      </c>
      <c r="H2003">
        <f>VLOOKUP(A2003,'Medical Examinations'!$B$2:$K$2337,7,0)</f>
        <v>0</v>
      </c>
      <c r="I2003" t="str">
        <f>VLOOKUP(A2003,'Medical Examinations'!$B$2:$K$2337,8,0)</f>
        <v>No</v>
      </c>
      <c r="J2003" t="str">
        <f>VLOOKUP(A2003,'Medical Examinations'!$B$2:$K$2337,9,0)</f>
        <v>Normal Weight</v>
      </c>
      <c r="K2003" t="str">
        <f>VLOOKUP(A2003,'Medical Examinations'!$B$2:$K$2337,10,0)</f>
        <v>Normal</v>
      </c>
      <c r="L2003" s="14" t="e">
        <f>VLOOKUP(A2003,'Hospitalisation Details'!B2003:L4348,10,0)</f>
        <v>#N/A</v>
      </c>
      <c r="M2003">
        <f>VLOOKUP(A2003,'Hospitalisation Details'!$B$2:$L$2347,6,0)</f>
        <v>3176.82</v>
      </c>
      <c r="N2003" t="str">
        <f>VLOOKUP(A2003,'Hospitalisation Details'!$B$2:$L$2347,7,0)</f>
        <v>tier - 2</v>
      </c>
      <c r="O2003" t="str">
        <f>VLOOKUP(A2003,'Hospitalisation Details'!$B$2:$L$2347,8,0)</f>
        <v>tier - 1</v>
      </c>
      <c r="P2003" t="str">
        <f>VLOOKUP(A2003,'Hospitalisation Details'!$B$2:$L$2347,9,0)</f>
        <v>R1012</v>
      </c>
      <c r="Q2003">
        <f>VLOOKUP(A2003,'Hospitalisation Details'!$B$2:$L$2347,11,0)</f>
        <v>26</v>
      </c>
    </row>
    <row r="2004" spans="1:17" ht="15.6" x14ac:dyDescent="0.3">
      <c r="A2004" s="1" t="s">
        <v>365</v>
      </c>
      <c r="B2004" t="str">
        <f>VLOOKUP(A2004,'Customer Names'!$A$2:$E$2336,5,)</f>
        <v xml:space="preserve">  Lisa</v>
      </c>
      <c r="C2004">
        <f>VLOOKUP(A2004,'Medical Examinations'!$B$2:$K$2337,2,)</f>
        <v>22.23</v>
      </c>
      <c r="D2004">
        <f>VLOOKUP(A2004,'Medical Examinations'!$B$2:$K$2337,3,0)</f>
        <v>6.09</v>
      </c>
      <c r="E2004" t="str">
        <f>VLOOKUP(A2004,'Medical Examinations'!$B$2:$K$2336,4,0)</f>
        <v>Yes</v>
      </c>
      <c r="F2004" t="str">
        <f>VLOOKUP(A2004,'Medical Examinations'!$B$2:$K$2337,5,0)</f>
        <v>No</v>
      </c>
      <c r="G2004" t="str">
        <f>VLOOKUP(A2004,'Medical Examinations'!$B$2:$K$2337,6,0)</f>
        <v>No</v>
      </c>
      <c r="H2004">
        <f>VLOOKUP(A2004,'Medical Examinations'!$B$2:$K$2337,7,0)</f>
        <v>0</v>
      </c>
      <c r="I2004" t="str">
        <f>VLOOKUP(A2004,'Medical Examinations'!$B$2:$K$2337,8,0)</f>
        <v>No</v>
      </c>
      <c r="J2004" t="str">
        <f>VLOOKUP(A2004,'Medical Examinations'!$B$2:$K$2337,9,0)</f>
        <v>Normal Weight</v>
      </c>
      <c r="K2004" t="str">
        <f>VLOOKUP(A2004,'Medical Examinations'!$B$2:$K$2337,10,0)</f>
        <v>Prediabetes</v>
      </c>
      <c r="L2004" s="14" t="e">
        <f>VLOOKUP(A2004,'Hospitalisation Details'!B2004:L4349,10,0)</f>
        <v>#N/A</v>
      </c>
      <c r="M2004">
        <f>VLOOKUP(A2004,'Hospitalisation Details'!$B$2:$L$2347,6,0)</f>
        <v>3176.29</v>
      </c>
      <c r="N2004" t="str">
        <f>VLOOKUP(A2004,'Hospitalisation Details'!$B$2:$L$2347,7,0)</f>
        <v>tier - 2</v>
      </c>
      <c r="O2004" t="str">
        <f>VLOOKUP(A2004,'Hospitalisation Details'!$B$2:$L$2347,8,0)</f>
        <v>tier - 2</v>
      </c>
      <c r="P2004" t="str">
        <f>VLOOKUP(A2004,'Hospitalisation Details'!$B$2:$L$2347,9,0)</f>
        <v>R1012</v>
      </c>
      <c r="Q2004">
        <f>VLOOKUP(A2004,'Hospitalisation Details'!$B$2:$L$2347,11,0)</f>
        <v>26</v>
      </c>
    </row>
    <row r="2005" spans="1:17" ht="15.6" x14ac:dyDescent="0.3">
      <c r="A2005" s="1" t="s">
        <v>364</v>
      </c>
      <c r="B2005" t="str">
        <f>VLOOKUP(A2005,'Customer Names'!$A$2:$E$2336,5,)</f>
        <v xml:space="preserve">  Caitrin</v>
      </c>
      <c r="C2005">
        <f>VLOOKUP(A2005,'Medical Examinations'!$B$2:$K$2337,2,)</f>
        <v>33.4</v>
      </c>
      <c r="D2005">
        <f>VLOOKUP(A2005,'Medical Examinations'!$B$2:$K$2337,3,0)</f>
        <v>5.51</v>
      </c>
      <c r="E2005" t="str">
        <f>VLOOKUP(A2005,'Medical Examinations'!$B$2:$K$2336,4,0)</f>
        <v>No</v>
      </c>
      <c r="F2005" t="str">
        <f>VLOOKUP(A2005,'Medical Examinations'!$B$2:$K$2337,5,0)</f>
        <v>No</v>
      </c>
      <c r="G2005" t="str">
        <f>VLOOKUP(A2005,'Medical Examinations'!$B$2:$K$2337,6,0)</f>
        <v>No</v>
      </c>
      <c r="H2005">
        <f>VLOOKUP(A2005,'Medical Examinations'!$B$2:$K$2337,7,0)</f>
        <v>0</v>
      </c>
      <c r="I2005" t="str">
        <f>VLOOKUP(A2005,'Medical Examinations'!$B$2:$K$2337,8,0)</f>
        <v>No</v>
      </c>
      <c r="J2005" t="str">
        <f>VLOOKUP(A2005,'Medical Examinations'!$B$2:$K$2337,9,0)</f>
        <v>Obesity</v>
      </c>
      <c r="K2005" t="str">
        <f>VLOOKUP(A2005,'Medical Examinations'!$B$2:$K$2337,10,0)</f>
        <v>Normal</v>
      </c>
      <c r="L2005" s="14" t="e">
        <f>VLOOKUP(A2005,'Hospitalisation Details'!B2005:L4350,10,0)</f>
        <v>#N/A</v>
      </c>
      <c r="M2005">
        <f>VLOOKUP(A2005,'Hospitalisation Details'!$B$2:$L$2347,6,0)</f>
        <v>3172.02</v>
      </c>
      <c r="N2005" t="str">
        <f>VLOOKUP(A2005,'Hospitalisation Details'!$B$2:$L$2347,7,0)</f>
        <v>tier - 2</v>
      </c>
      <c r="O2005" t="str">
        <f>VLOOKUP(A2005,'Hospitalisation Details'!$B$2:$L$2347,8,0)</f>
        <v>tier - 1</v>
      </c>
      <c r="P2005" t="str">
        <f>VLOOKUP(A2005,'Hospitalisation Details'!$B$2:$L$2347,9,0)</f>
        <v>R1011</v>
      </c>
      <c r="Q2005">
        <f>VLOOKUP(A2005,'Hospitalisation Details'!$B$2:$L$2347,11,0)</f>
        <v>28</v>
      </c>
    </row>
    <row r="2006" spans="1:17" ht="15.6" x14ac:dyDescent="0.3">
      <c r="A2006" s="1" t="s">
        <v>363</v>
      </c>
      <c r="B2006" t="str">
        <f>VLOOKUP(A2006,'Customer Names'!$A$2:$E$2336,5,)</f>
        <v xml:space="preserve">  Adriana S</v>
      </c>
      <c r="C2006">
        <f>VLOOKUP(A2006,'Medical Examinations'!$B$2:$K$2337,2,)</f>
        <v>33.11</v>
      </c>
      <c r="D2006">
        <f>VLOOKUP(A2006,'Medical Examinations'!$B$2:$K$2337,3,0)</f>
        <v>5.63</v>
      </c>
      <c r="E2006" t="str">
        <f>VLOOKUP(A2006,'Medical Examinations'!$B$2:$K$2336,4,0)</f>
        <v>No</v>
      </c>
      <c r="F2006" t="str">
        <f>VLOOKUP(A2006,'Medical Examinations'!$B$2:$K$2337,5,0)</f>
        <v>No</v>
      </c>
      <c r="G2006" t="str">
        <f>VLOOKUP(A2006,'Medical Examinations'!$B$2:$K$2337,6,0)</f>
        <v>No</v>
      </c>
      <c r="H2006">
        <f>VLOOKUP(A2006,'Medical Examinations'!$B$2:$K$2337,7,0)</f>
        <v>0</v>
      </c>
      <c r="I2006" t="str">
        <f>VLOOKUP(A2006,'Medical Examinations'!$B$2:$K$2337,8,0)</f>
        <v>No</v>
      </c>
      <c r="J2006" t="str">
        <f>VLOOKUP(A2006,'Medical Examinations'!$B$2:$K$2337,9,0)</f>
        <v>Obesity</v>
      </c>
      <c r="K2006" t="str">
        <f>VLOOKUP(A2006,'Medical Examinations'!$B$2:$K$2337,10,0)</f>
        <v>Normal</v>
      </c>
      <c r="L2006" s="14" t="e">
        <f>VLOOKUP(A2006,'Hospitalisation Details'!B2006:L4351,10,0)</f>
        <v>#N/A</v>
      </c>
      <c r="M2006">
        <f>VLOOKUP(A2006,'Hospitalisation Details'!$B$2:$L$2347,6,0)</f>
        <v>3171.61</v>
      </c>
      <c r="N2006" t="str">
        <f>VLOOKUP(A2006,'Hospitalisation Details'!$B$2:$L$2347,7,0)</f>
        <v>tier - 2</v>
      </c>
      <c r="O2006" t="str">
        <f>VLOOKUP(A2006,'Hospitalisation Details'!$B$2:$L$2347,8,0)</f>
        <v>tier - 3</v>
      </c>
      <c r="P2006" t="str">
        <f>VLOOKUP(A2006,'Hospitalisation Details'!$B$2:$L$2347,9,0)</f>
        <v>R1013</v>
      </c>
      <c r="Q2006">
        <f>VLOOKUP(A2006,'Hospitalisation Details'!$B$2:$L$2347,11,0)</f>
        <v>28</v>
      </c>
    </row>
    <row r="2007" spans="1:17" ht="15.6" x14ac:dyDescent="0.3">
      <c r="A2007" s="1" t="s">
        <v>362</v>
      </c>
      <c r="B2007" t="str">
        <f>VLOOKUP(A2007,'Customer Names'!$A$2:$E$2336,5,)</f>
        <v xml:space="preserve">  Megan</v>
      </c>
      <c r="C2007">
        <f>VLOOKUP(A2007,'Medical Examinations'!$B$2:$K$2337,2,)</f>
        <v>16.815000000000001</v>
      </c>
      <c r="D2007">
        <f>VLOOKUP(A2007,'Medical Examinations'!$B$2:$K$2337,3,0)</f>
        <v>5.29</v>
      </c>
      <c r="E2007" t="str">
        <f>VLOOKUP(A2007,'Medical Examinations'!$B$2:$K$2336,4,0)</f>
        <v>Yes</v>
      </c>
      <c r="F2007" t="str">
        <f>VLOOKUP(A2007,'Medical Examinations'!$B$2:$K$2337,5,0)</f>
        <v>No</v>
      </c>
      <c r="G2007" t="str">
        <f>VLOOKUP(A2007,'Medical Examinations'!$B$2:$K$2337,6,0)</f>
        <v>No</v>
      </c>
      <c r="H2007">
        <f>VLOOKUP(A2007,'Medical Examinations'!$B$2:$K$2337,7,0)</f>
        <v>0</v>
      </c>
      <c r="I2007" t="str">
        <f>VLOOKUP(A2007,'Medical Examinations'!$B$2:$K$2337,8,0)</f>
        <v>No</v>
      </c>
      <c r="J2007" t="str">
        <f>VLOOKUP(A2007,'Medical Examinations'!$B$2:$K$2337,9,0)</f>
        <v>Underweight</v>
      </c>
      <c r="K2007" t="str">
        <f>VLOOKUP(A2007,'Medical Examinations'!$B$2:$K$2337,10,0)</f>
        <v>Normal</v>
      </c>
      <c r="L2007" s="14" t="e">
        <f>VLOOKUP(A2007,'Hospitalisation Details'!B2007:L4352,10,0)</f>
        <v>#N/A</v>
      </c>
      <c r="M2007">
        <f>VLOOKUP(A2007,'Hospitalisation Details'!$B$2:$L$2347,6,0)</f>
        <v>3167.46</v>
      </c>
      <c r="N2007" t="str">
        <f>VLOOKUP(A2007,'Hospitalisation Details'!$B$2:$L$2347,7,0)</f>
        <v>tier - 2</v>
      </c>
      <c r="O2007" t="str">
        <f>VLOOKUP(A2007,'Hospitalisation Details'!$B$2:$L$2347,8,0)</f>
        <v>tier - 3</v>
      </c>
      <c r="P2007" t="str">
        <f>VLOOKUP(A2007,'Hospitalisation Details'!$B$2:$L$2347,9,0)</f>
        <v>R1024</v>
      </c>
      <c r="Q2007">
        <f>VLOOKUP(A2007,'Hospitalisation Details'!$B$2:$L$2347,11,0)</f>
        <v>21</v>
      </c>
    </row>
    <row r="2008" spans="1:17" ht="15.6" x14ac:dyDescent="0.3">
      <c r="A2008" s="1" t="s">
        <v>361</v>
      </c>
      <c r="B2008" t="str">
        <f>VLOOKUP(A2008,'Customer Names'!$A$2:$E$2336,5,)</f>
        <v xml:space="preserve">  Kristen M</v>
      </c>
      <c r="C2008">
        <f>VLOOKUP(A2008,'Medical Examinations'!$B$2:$K$2337,2,)</f>
        <v>25.61</v>
      </c>
      <c r="D2008">
        <f>VLOOKUP(A2008,'Medical Examinations'!$B$2:$K$2337,3,0)</f>
        <v>4</v>
      </c>
      <c r="E2008" t="str">
        <f>VLOOKUP(A2008,'Medical Examinations'!$B$2:$K$2336,4,0)</f>
        <v>No</v>
      </c>
      <c r="F2008" t="str">
        <f>VLOOKUP(A2008,'Medical Examinations'!$B$2:$K$2337,5,0)</f>
        <v>No</v>
      </c>
      <c r="G2008" t="str">
        <f>VLOOKUP(A2008,'Medical Examinations'!$B$2:$K$2337,6,0)</f>
        <v>Yes</v>
      </c>
      <c r="H2008">
        <f>VLOOKUP(A2008,'Medical Examinations'!$B$2:$K$2337,7,0)</f>
        <v>1</v>
      </c>
      <c r="I2008" t="str">
        <f>VLOOKUP(A2008,'Medical Examinations'!$B$2:$K$2337,8,0)</f>
        <v>No</v>
      </c>
      <c r="J2008" t="str">
        <f>VLOOKUP(A2008,'Medical Examinations'!$B$2:$K$2337,9,0)</f>
        <v>Overweight</v>
      </c>
      <c r="K2008" t="str">
        <f>VLOOKUP(A2008,'Medical Examinations'!$B$2:$K$2337,10,0)</f>
        <v>Normal</v>
      </c>
      <c r="L2008" s="14" t="e">
        <f>VLOOKUP(A2008,'Hospitalisation Details'!B2008:L4353,10,0)</f>
        <v>#N/A</v>
      </c>
      <c r="M2008">
        <f>VLOOKUP(A2008,'Hospitalisation Details'!$B$2:$L$2347,6,0)</f>
        <v>3162.02</v>
      </c>
      <c r="N2008" t="str">
        <f>VLOOKUP(A2008,'Hospitalisation Details'!$B$2:$L$2347,7,0)</f>
        <v>tier - 2</v>
      </c>
      <c r="O2008" t="str">
        <f>VLOOKUP(A2008,'Hospitalisation Details'!$B$2:$L$2347,8,0)</f>
        <v>tier - 3</v>
      </c>
      <c r="P2008" t="str">
        <f>VLOOKUP(A2008,'Hospitalisation Details'!$B$2:$L$2347,9,0)</f>
        <v>R1013</v>
      </c>
      <c r="Q2008">
        <f>VLOOKUP(A2008,'Hospitalisation Details'!$B$2:$L$2347,11,0)</f>
        <v>29</v>
      </c>
    </row>
    <row r="2009" spans="1:17" ht="15.6" x14ac:dyDescent="0.3">
      <c r="A2009" s="1" t="s">
        <v>360</v>
      </c>
      <c r="B2009" t="str">
        <f>VLOOKUP(A2009,'Customer Names'!$A$2:$E$2336,5,)</f>
        <v xml:space="preserve">  Alix</v>
      </c>
      <c r="C2009">
        <f>VLOOKUP(A2009,'Medical Examinations'!$B$2:$K$2337,2,)</f>
        <v>25.8</v>
      </c>
      <c r="D2009">
        <f>VLOOKUP(A2009,'Medical Examinations'!$B$2:$K$2337,3,0)</f>
        <v>5.49</v>
      </c>
      <c r="E2009" t="str">
        <f>VLOOKUP(A2009,'Medical Examinations'!$B$2:$K$2336,4,0)</f>
        <v>No</v>
      </c>
      <c r="F2009" t="str">
        <f>VLOOKUP(A2009,'Medical Examinations'!$B$2:$K$2337,5,0)</f>
        <v>No</v>
      </c>
      <c r="G2009" t="str">
        <f>VLOOKUP(A2009,'Medical Examinations'!$B$2:$K$2337,6,0)</f>
        <v>No</v>
      </c>
      <c r="H2009">
        <f>VLOOKUP(A2009,'Medical Examinations'!$B$2:$K$2337,7,0)</f>
        <v>0</v>
      </c>
      <c r="I2009" t="str">
        <f>VLOOKUP(A2009,'Medical Examinations'!$B$2:$K$2337,8,0)</f>
        <v>No</v>
      </c>
      <c r="J2009" t="str">
        <f>VLOOKUP(A2009,'Medical Examinations'!$B$2:$K$2337,9,0)</f>
        <v>Overweight</v>
      </c>
      <c r="K2009" t="str">
        <f>VLOOKUP(A2009,'Medical Examinations'!$B$2:$K$2337,10,0)</f>
        <v>Normal</v>
      </c>
      <c r="L2009" s="14" t="e">
        <f>VLOOKUP(A2009,'Hospitalisation Details'!B2009:L4354,10,0)</f>
        <v>#N/A</v>
      </c>
      <c r="M2009">
        <f>VLOOKUP(A2009,'Hospitalisation Details'!$B$2:$L$2347,6,0)</f>
        <v>3161.45</v>
      </c>
      <c r="N2009" t="str">
        <f>VLOOKUP(A2009,'Hospitalisation Details'!$B$2:$L$2347,7,0)</f>
        <v>tier - 2</v>
      </c>
      <c r="O2009" t="str">
        <f>VLOOKUP(A2009,'Hospitalisation Details'!$B$2:$L$2347,8,0)</f>
        <v>tier - 1</v>
      </c>
      <c r="P2009" t="str">
        <f>VLOOKUP(A2009,'Hospitalisation Details'!$B$2:$L$2347,9,0)</f>
        <v>R1011</v>
      </c>
      <c r="Q2009">
        <f>VLOOKUP(A2009,'Hospitalisation Details'!$B$2:$L$2347,11,0)</f>
        <v>28</v>
      </c>
    </row>
    <row r="2010" spans="1:17" ht="15.6" x14ac:dyDescent="0.3">
      <c r="A2010" s="1" t="s">
        <v>359</v>
      </c>
      <c r="B2010" t="str">
        <f>VLOOKUP(A2010,'Customer Names'!$A$2:$E$2336,5,)</f>
        <v xml:space="preserve">  Kakushin</v>
      </c>
      <c r="C2010">
        <f>VLOOKUP(A2010,'Medical Examinations'!$B$2:$K$2337,2,)</f>
        <v>27.39</v>
      </c>
      <c r="D2010">
        <f>VLOOKUP(A2010,'Medical Examinations'!$B$2:$K$2337,3,0)</f>
        <v>5.34</v>
      </c>
      <c r="E2010" t="str">
        <f>VLOOKUP(A2010,'Medical Examinations'!$B$2:$K$2336,4,0)</f>
        <v>No</v>
      </c>
      <c r="F2010" t="str">
        <f>VLOOKUP(A2010,'Medical Examinations'!$B$2:$K$2337,5,0)</f>
        <v>No</v>
      </c>
      <c r="G2010" t="str">
        <f>VLOOKUP(A2010,'Medical Examinations'!$B$2:$K$2337,6,0)</f>
        <v>No</v>
      </c>
      <c r="H2010">
        <f>VLOOKUP(A2010,'Medical Examinations'!$B$2:$K$2337,7,0)</f>
        <v>0</v>
      </c>
      <c r="I2010" t="str">
        <f>VLOOKUP(A2010,'Medical Examinations'!$B$2:$K$2337,8,0)</f>
        <v>No</v>
      </c>
      <c r="J2010" t="str">
        <f>VLOOKUP(A2010,'Medical Examinations'!$B$2:$K$2337,9,0)</f>
        <v>Overweight</v>
      </c>
      <c r="K2010" t="str">
        <f>VLOOKUP(A2010,'Medical Examinations'!$B$2:$K$2337,10,0)</f>
        <v>Normal</v>
      </c>
      <c r="L2010" s="14" t="e">
        <f>VLOOKUP(A2010,'Hospitalisation Details'!B2010:L4355,10,0)</f>
        <v>#N/A</v>
      </c>
      <c r="M2010">
        <f>VLOOKUP(A2010,'Hospitalisation Details'!$B$2:$L$2347,6,0)</f>
        <v>3128.35</v>
      </c>
      <c r="N2010" t="str">
        <f>VLOOKUP(A2010,'Hospitalisation Details'!$B$2:$L$2347,7,0)</f>
        <v>tier - 2</v>
      </c>
      <c r="O2010" t="str">
        <f>VLOOKUP(A2010,'Hospitalisation Details'!$B$2:$L$2347,8,0)</f>
        <v>tier - 3</v>
      </c>
      <c r="P2010" t="str">
        <f>VLOOKUP(A2010,'Hospitalisation Details'!$B$2:$L$2347,9,0)</f>
        <v>R1021</v>
      </c>
      <c r="Q2010">
        <f>VLOOKUP(A2010,'Hospitalisation Details'!$B$2:$L$2347,11,0)</f>
        <v>23</v>
      </c>
    </row>
    <row r="2011" spans="1:17" ht="15.6" x14ac:dyDescent="0.3">
      <c r="A2011" s="1" t="s">
        <v>358</v>
      </c>
      <c r="B2011" t="str">
        <f>VLOOKUP(A2011,'Customer Names'!$A$2:$E$2336,5,)</f>
        <v xml:space="preserve">  Michael J</v>
      </c>
      <c r="C2011">
        <f>VLOOKUP(A2011,'Medical Examinations'!$B$2:$K$2337,2,)</f>
        <v>17.03</v>
      </c>
      <c r="D2011">
        <f>VLOOKUP(A2011,'Medical Examinations'!$B$2:$K$2337,3,0)</f>
        <v>4.12</v>
      </c>
      <c r="E2011" t="str">
        <f>VLOOKUP(A2011,'Medical Examinations'!$B$2:$K$2336,4,0)</f>
        <v>No</v>
      </c>
      <c r="F2011" t="str">
        <f>VLOOKUP(A2011,'Medical Examinations'!$B$2:$K$2337,5,0)</f>
        <v>No</v>
      </c>
      <c r="G2011" t="str">
        <f>VLOOKUP(A2011,'Medical Examinations'!$B$2:$K$2337,6,0)</f>
        <v>No</v>
      </c>
      <c r="H2011">
        <f>VLOOKUP(A2011,'Medical Examinations'!$B$2:$K$2337,7,0)</f>
        <v>1</v>
      </c>
      <c r="I2011" t="str">
        <f>VLOOKUP(A2011,'Medical Examinations'!$B$2:$K$2337,8,0)</f>
        <v>No</v>
      </c>
      <c r="J2011" t="str">
        <f>VLOOKUP(A2011,'Medical Examinations'!$B$2:$K$2337,9,0)</f>
        <v>Underweight</v>
      </c>
      <c r="K2011" t="str">
        <f>VLOOKUP(A2011,'Medical Examinations'!$B$2:$K$2337,10,0)</f>
        <v>Normal</v>
      </c>
      <c r="L2011" s="14" t="e">
        <f>VLOOKUP(A2011,'Hospitalisation Details'!B2011:L4356,10,0)</f>
        <v>#N/A</v>
      </c>
      <c r="M2011">
        <f>VLOOKUP(A2011,'Hospitalisation Details'!$B$2:$L$2347,6,0)</f>
        <v>3088.06</v>
      </c>
      <c r="N2011" t="str">
        <f>VLOOKUP(A2011,'Hospitalisation Details'!$B$2:$L$2347,7,0)</f>
        <v>tier - 2</v>
      </c>
      <c r="O2011" t="str">
        <f>VLOOKUP(A2011,'Hospitalisation Details'!$B$2:$L$2347,8,0)</f>
        <v>tier - 2</v>
      </c>
      <c r="P2011" t="str">
        <f>VLOOKUP(A2011,'Hospitalisation Details'!$B$2:$L$2347,9,0)</f>
        <v>R1013</v>
      </c>
      <c r="Q2011">
        <f>VLOOKUP(A2011,'Hospitalisation Details'!$B$2:$L$2347,11,0)</f>
        <v>35</v>
      </c>
    </row>
    <row r="2012" spans="1:17" ht="15.6" x14ac:dyDescent="0.3">
      <c r="A2012" s="1" t="s">
        <v>357</v>
      </c>
      <c r="B2012" t="str">
        <f>VLOOKUP(A2012,'Customer Names'!$A$2:$E$2336,5,)</f>
        <v xml:space="preserve">  Bradley</v>
      </c>
      <c r="C2012">
        <f>VLOOKUP(A2012,'Medical Examinations'!$B$2:$K$2337,2,)</f>
        <v>23.75</v>
      </c>
      <c r="D2012">
        <f>VLOOKUP(A2012,'Medical Examinations'!$B$2:$K$2337,3,0)</f>
        <v>5.49</v>
      </c>
      <c r="E2012" t="str">
        <f>VLOOKUP(A2012,'Medical Examinations'!$B$2:$K$2336,4,0)</f>
        <v>Yes</v>
      </c>
      <c r="F2012" t="str">
        <f>VLOOKUP(A2012,'Medical Examinations'!$B$2:$K$2337,5,0)</f>
        <v>No</v>
      </c>
      <c r="G2012" t="str">
        <f>VLOOKUP(A2012,'Medical Examinations'!$B$2:$K$2337,6,0)</f>
        <v>No</v>
      </c>
      <c r="H2012">
        <f>VLOOKUP(A2012,'Medical Examinations'!$B$2:$K$2337,7,0)</f>
        <v>0</v>
      </c>
      <c r="I2012" t="str">
        <f>VLOOKUP(A2012,'Medical Examinations'!$B$2:$K$2337,8,0)</f>
        <v>No</v>
      </c>
      <c r="J2012" t="str">
        <f>VLOOKUP(A2012,'Medical Examinations'!$B$2:$K$2337,9,0)</f>
        <v>Normal Weight</v>
      </c>
      <c r="K2012" t="str">
        <f>VLOOKUP(A2012,'Medical Examinations'!$B$2:$K$2337,10,0)</f>
        <v>Normal</v>
      </c>
      <c r="L2012" s="14" t="e">
        <f>VLOOKUP(A2012,'Hospitalisation Details'!B2012:L4357,10,0)</f>
        <v>#N/A</v>
      </c>
      <c r="M2012">
        <f>VLOOKUP(A2012,'Hospitalisation Details'!$B$2:$L$2347,6,0)</f>
        <v>3077.1</v>
      </c>
      <c r="N2012" t="str">
        <f>VLOOKUP(A2012,'Hospitalisation Details'!$B$2:$L$2347,7,0)</f>
        <v>tier - 2</v>
      </c>
      <c r="O2012" t="str">
        <f>VLOOKUP(A2012,'Hospitalisation Details'!$B$2:$L$2347,8,0)</f>
        <v>tier - 1</v>
      </c>
      <c r="P2012" t="str">
        <f>VLOOKUP(A2012,'Hospitalisation Details'!$B$2:$L$2347,9,0)</f>
        <v>R1012</v>
      </c>
      <c r="Q2012">
        <f>VLOOKUP(A2012,'Hospitalisation Details'!$B$2:$L$2347,11,0)</f>
        <v>21</v>
      </c>
    </row>
    <row r="2013" spans="1:17" ht="15.6" x14ac:dyDescent="0.3">
      <c r="A2013" s="1" t="s">
        <v>355</v>
      </c>
      <c r="B2013" t="str">
        <f>VLOOKUP(A2013,'Customer Names'!$A$2:$E$2336,5,)</f>
        <v xml:space="preserve">  Matt</v>
      </c>
      <c r="C2013">
        <f>VLOOKUP(A2013,'Medical Examinations'!$B$2:$K$2337,2,)</f>
        <v>26.03</v>
      </c>
      <c r="D2013">
        <f>VLOOKUP(A2013,'Medical Examinations'!$B$2:$K$2337,3,0)</f>
        <v>5.1100000000000003</v>
      </c>
      <c r="E2013" t="str">
        <f>VLOOKUP(A2013,'Medical Examinations'!$B$2:$K$2336,4,0)</f>
        <v>Yes</v>
      </c>
      <c r="F2013" t="str">
        <f>VLOOKUP(A2013,'Medical Examinations'!$B$2:$K$2337,5,0)</f>
        <v>No</v>
      </c>
      <c r="G2013" t="str">
        <f>VLOOKUP(A2013,'Medical Examinations'!$B$2:$K$2337,6,0)</f>
        <v>No</v>
      </c>
      <c r="H2013">
        <f>VLOOKUP(A2013,'Medical Examinations'!$B$2:$K$2337,7,0)</f>
        <v>1</v>
      </c>
      <c r="I2013" t="str">
        <f>VLOOKUP(A2013,'Medical Examinations'!$B$2:$K$2337,8,0)</f>
        <v>No</v>
      </c>
      <c r="J2013" t="str">
        <f>VLOOKUP(A2013,'Medical Examinations'!$B$2:$K$2337,9,0)</f>
        <v>Overweight</v>
      </c>
      <c r="K2013" t="str">
        <f>VLOOKUP(A2013,'Medical Examinations'!$B$2:$K$2337,10,0)</f>
        <v>Normal</v>
      </c>
      <c r="L2013" s="14" t="e">
        <f>VLOOKUP(A2013,'Hospitalisation Details'!B2013:L4358,10,0)</f>
        <v>#N/A</v>
      </c>
      <c r="M2013">
        <f>VLOOKUP(A2013,'Hospitalisation Details'!$B$2:$L$2347,6,0)</f>
        <v>3070.81</v>
      </c>
      <c r="N2013" t="str">
        <f>VLOOKUP(A2013,'Hospitalisation Details'!$B$2:$L$2347,7,0)</f>
        <v>tier - 3</v>
      </c>
      <c r="O2013" t="str">
        <f>VLOOKUP(A2013,'Hospitalisation Details'!$B$2:$L$2347,8,0)</f>
        <v>tier - 1</v>
      </c>
      <c r="P2013" t="str">
        <f>VLOOKUP(A2013,'Hospitalisation Details'!$B$2:$L$2347,9,0)</f>
        <v>R1017</v>
      </c>
      <c r="Q2013">
        <f>VLOOKUP(A2013,'Hospitalisation Details'!$B$2:$L$2347,11,0)</f>
        <v>27</v>
      </c>
    </row>
    <row r="2014" spans="1:17" ht="15.6" x14ac:dyDescent="0.3">
      <c r="A2014" s="1" t="s">
        <v>354</v>
      </c>
      <c r="B2014" t="str">
        <f>VLOOKUP(A2014,'Customer Names'!$A$2:$E$2336,5,)</f>
        <v xml:space="preserve">  Amanda C</v>
      </c>
      <c r="C2014">
        <f>VLOOKUP(A2014,'Medical Examinations'!$B$2:$K$2337,2,)</f>
        <v>16.079999999999998</v>
      </c>
      <c r="D2014">
        <f>VLOOKUP(A2014,'Medical Examinations'!$B$2:$K$2337,3,0)</f>
        <v>5.94</v>
      </c>
      <c r="E2014" t="str">
        <f>VLOOKUP(A2014,'Medical Examinations'!$B$2:$K$2336,4,0)</f>
        <v>No</v>
      </c>
      <c r="F2014" t="str">
        <f>VLOOKUP(A2014,'Medical Examinations'!$B$2:$K$2337,5,0)</f>
        <v>No</v>
      </c>
      <c r="G2014" t="str">
        <f>VLOOKUP(A2014,'Medical Examinations'!$B$2:$K$2337,6,0)</f>
        <v>No</v>
      </c>
      <c r="H2014">
        <f>VLOOKUP(A2014,'Medical Examinations'!$B$2:$K$2337,7,0)</f>
        <v>0</v>
      </c>
      <c r="I2014" t="str">
        <f>VLOOKUP(A2014,'Medical Examinations'!$B$2:$K$2337,8,0)</f>
        <v>No</v>
      </c>
      <c r="J2014" t="str">
        <f>VLOOKUP(A2014,'Medical Examinations'!$B$2:$K$2337,9,0)</f>
        <v>Underweight</v>
      </c>
      <c r="K2014" t="str">
        <f>VLOOKUP(A2014,'Medical Examinations'!$B$2:$K$2337,10,0)</f>
        <v>Prediabetes</v>
      </c>
      <c r="L2014" s="14" t="e">
        <f>VLOOKUP(A2014,'Hospitalisation Details'!B2014:L4359,10,0)</f>
        <v>#N/A</v>
      </c>
      <c r="M2014">
        <f>VLOOKUP(A2014,'Hospitalisation Details'!$B$2:$L$2347,6,0)</f>
        <v>3065.49</v>
      </c>
      <c r="N2014" t="str">
        <f>VLOOKUP(A2014,'Hospitalisation Details'!$B$2:$L$2347,7,0)</f>
        <v>tier - 2</v>
      </c>
      <c r="O2014" t="str">
        <f>VLOOKUP(A2014,'Hospitalisation Details'!$B$2:$L$2347,8,0)</f>
        <v>tier - 1</v>
      </c>
      <c r="P2014" t="str">
        <f>VLOOKUP(A2014,'Hospitalisation Details'!$B$2:$L$2347,9,0)</f>
        <v>R1012</v>
      </c>
      <c r="Q2014">
        <f>VLOOKUP(A2014,'Hospitalisation Details'!$B$2:$L$2347,11,0)</f>
        <v>33</v>
      </c>
    </row>
    <row r="2015" spans="1:17" ht="15.6" x14ac:dyDescent="0.3">
      <c r="A2015" s="1" t="s">
        <v>353</v>
      </c>
      <c r="B2015" t="str">
        <f>VLOOKUP(A2015,'Customer Names'!$A$2:$E$2336,5,)</f>
        <v xml:space="preserve">  Valur</v>
      </c>
      <c r="C2015">
        <f>VLOOKUP(A2015,'Medical Examinations'!$B$2:$K$2337,2,)</f>
        <v>30.875</v>
      </c>
      <c r="D2015">
        <f>VLOOKUP(A2015,'Medical Examinations'!$B$2:$K$2337,3,0)</f>
        <v>5.54</v>
      </c>
      <c r="E2015" t="str">
        <f>VLOOKUP(A2015,'Medical Examinations'!$B$2:$K$2336,4,0)</f>
        <v>No</v>
      </c>
      <c r="F2015" t="str">
        <f>VLOOKUP(A2015,'Medical Examinations'!$B$2:$K$2337,5,0)</f>
        <v>No</v>
      </c>
      <c r="G2015" t="str">
        <f>VLOOKUP(A2015,'Medical Examinations'!$B$2:$K$2337,6,0)</f>
        <v>No</v>
      </c>
      <c r="H2015">
        <f>VLOOKUP(A2015,'Medical Examinations'!$B$2:$K$2337,7,0)</f>
        <v>0</v>
      </c>
      <c r="I2015" t="str">
        <f>VLOOKUP(A2015,'Medical Examinations'!$B$2:$K$2337,8,0)</f>
        <v>No</v>
      </c>
      <c r="J2015" t="str">
        <f>VLOOKUP(A2015,'Medical Examinations'!$B$2:$K$2337,9,0)</f>
        <v>Obesity</v>
      </c>
      <c r="K2015" t="str">
        <f>VLOOKUP(A2015,'Medical Examinations'!$B$2:$K$2337,10,0)</f>
        <v>Normal</v>
      </c>
      <c r="L2015" s="14" t="e">
        <f>VLOOKUP(A2015,'Hospitalisation Details'!B2015:L4360,10,0)</f>
        <v>#N/A</v>
      </c>
      <c r="M2015">
        <f>VLOOKUP(A2015,'Hospitalisation Details'!$B$2:$L$2347,6,0)</f>
        <v>3062.51</v>
      </c>
      <c r="N2015" t="str">
        <f>VLOOKUP(A2015,'Hospitalisation Details'!$B$2:$L$2347,7,0)</f>
        <v>tier - 3</v>
      </c>
      <c r="O2015" t="str">
        <f>VLOOKUP(A2015,'Hospitalisation Details'!$B$2:$L$2347,8,0)</f>
        <v>tier - 1</v>
      </c>
      <c r="P2015" t="str">
        <f>VLOOKUP(A2015,'Hospitalisation Details'!$B$2:$L$2347,9,0)</f>
        <v>R1012</v>
      </c>
      <c r="Q2015">
        <f>VLOOKUP(A2015,'Hospitalisation Details'!$B$2:$L$2347,11,0)</f>
        <v>28</v>
      </c>
    </row>
    <row r="2016" spans="1:17" ht="15.6" x14ac:dyDescent="0.3">
      <c r="A2016" s="1" t="s">
        <v>352</v>
      </c>
      <c r="B2016" t="str">
        <f>VLOOKUP(A2016,'Customer Names'!$A$2:$E$2336,5,)</f>
        <v xml:space="preserve">  Erica J</v>
      </c>
      <c r="C2016">
        <f>VLOOKUP(A2016,'Medical Examinations'!$B$2:$K$2337,2,)</f>
        <v>31.79</v>
      </c>
      <c r="D2016">
        <f>VLOOKUP(A2016,'Medical Examinations'!$B$2:$K$2337,3,0)</f>
        <v>7.09</v>
      </c>
      <c r="E2016" t="str">
        <f>VLOOKUP(A2016,'Medical Examinations'!$B$2:$K$2336,4,0)</f>
        <v>No</v>
      </c>
      <c r="F2016" t="str">
        <f>VLOOKUP(A2016,'Medical Examinations'!$B$2:$K$2337,5,0)</f>
        <v>No</v>
      </c>
      <c r="G2016" t="str">
        <f>VLOOKUP(A2016,'Medical Examinations'!$B$2:$K$2337,6,0)</f>
        <v>No</v>
      </c>
      <c r="H2016">
        <f>VLOOKUP(A2016,'Medical Examinations'!$B$2:$K$2337,7,0)</f>
        <v>0</v>
      </c>
      <c r="I2016" t="str">
        <f>VLOOKUP(A2016,'Medical Examinations'!$B$2:$K$2337,8,0)</f>
        <v>No</v>
      </c>
      <c r="J2016" t="str">
        <f>VLOOKUP(A2016,'Medical Examinations'!$B$2:$K$2337,9,0)</f>
        <v>Obesity</v>
      </c>
      <c r="K2016" t="str">
        <f>VLOOKUP(A2016,'Medical Examinations'!$B$2:$K$2337,10,0)</f>
        <v>Diabetes</v>
      </c>
      <c r="L2016" s="14" t="e">
        <f>VLOOKUP(A2016,'Hospitalisation Details'!B2016:L4361,10,0)</f>
        <v>#N/A</v>
      </c>
      <c r="M2016">
        <f>VLOOKUP(A2016,'Hospitalisation Details'!$B$2:$L$2347,6,0)</f>
        <v>3056.39</v>
      </c>
      <c r="N2016" t="str">
        <f>VLOOKUP(A2016,'Hospitalisation Details'!$B$2:$L$2347,7,0)</f>
        <v>tier - 2</v>
      </c>
      <c r="O2016" t="str">
        <f>VLOOKUP(A2016,'Hospitalisation Details'!$B$2:$L$2347,8,0)</f>
        <v>tier - 3</v>
      </c>
      <c r="P2016" t="str">
        <f>VLOOKUP(A2016,'Hospitalisation Details'!$B$2:$L$2347,9,0)</f>
        <v>R1013</v>
      </c>
      <c r="Q2016">
        <f>VLOOKUP(A2016,'Hospitalisation Details'!$B$2:$L$2347,11,0)</f>
        <v>20</v>
      </c>
    </row>
    <row r="2017" spans="1:17" ht="15.6" x14ac:dyDescent="0.3">
      <c r="A2017" s="1" t="s">
        <v>351</v>
      </c>
      <c r="B2017" t="str">
        <f>VLOOKUP(A2017,'Customer Names'!$A$2:$E$2336,5,)</f>
        <v xml:space="preserve">  Stephen F</v>
      </c>
      <c r="C2017">
        <f>VLOOKUP(A2017,'Medical Examinations'!$B$2:$K$2337,2,)</f>
        <v>28.48</v>
      </c>
      <c r="D2017">
        <f>VLOOKUP(A2017,'Medical Examinations'!$B$2:$K$2337,3,0)</f>
        <v>6.22</v>
      </c>
      <c r="E2017" t="str">
        <f>VLOOKUP(A2017,'Medical Examinations'!$B$2:$K$2336,4,0)</f>
        <v>Yes</v>
      </c>
      <c r="F2017" t="str">
        <f>VLOOKUP(A2017,'Medical Examinations'!$B$2:$K$2337,5,0)</f>
        <v>No</v>
      </c>
      <c r="G2017" t="str">
        <f>VLOOKUP(A2017,'Medical Examinations'!$B$2:$K$2337,6,0)</f>
        <v>Yes</v>
      </c>
      <c r="H2017">
        <f>VLOOKUP(A2017,'Medical Examinations'!$B$2:$K$2337,7,0)</f>
        <v>1</v>
      </c>
      <c r="I2017" t="str">
        <f>VLOOKUP(A2017,'Medical Examinations'!$B$2:$K$2337,8,0)</f>
        <v>No</v>
      </c>
      <c r="J2017" t="str">
        <f>VLOOKUP(A2017,'Medical Examinations'!$B$2:$K$2337,9,0)</f>
        <v>Overweight</v>
      </c>
      <c r="K2017" t="str">
        <f>VLOOKUP(A2017,'Medical Examinations'!$B$2:$K$2337,10,0)</f>
        <v>Prediabetes</v>
      </c>
      <c r="L2017" s="14" t="e">
        <f>VLOOKUP(A2017,'Hospitalisation Details'!B2017:L4362,10,0)</f>
        <v>#N/A</v>
      </c>
      <c r="M2017">
        <f>VLOOKUP(A2017,'Hospitalisation Details'!$B$2:$L$2347,6,0)</f>
        <v>3051.73</v>
      </c>
      <c r="N2017" t="str">
        <f>VLOOKUP(A2017,'Hospitalisation Details'!$B$2:$L$2347,7,0)</f>
        <v>tier - 2</v>
      </c>
      <c r="O2017" t="str">
        <f>VLOOKUP(A2017,'Hospitalisation Details'!$B$2:$L$2347,8,0)</f>
        <v>tier - 2</v>
      </c>
      <c r="P2017" t="str">
        <f>VLOOKUP(A2017,'Hospitalisation Details'!$B$2:$L$2347,9,0)</f>
        <v>R1011</v>
      </c>
      <c r="Q2017">
        <f>VLOOKUP(A2017,'Hospitalisation Details'!$B$2:$L$2347,11,0)</f>
        <v>25</v>
      </c>
    </row>
    <row r="2018" spans="1:17" ht="15.6" x14ac:dyDescent="0.3">
      <c r="A2018" s="1" t="s">
        <v>350</v>
      </c>
      <c r="B2018" t="str">
        <f>VLOOKUP(A2018,'Customer Names'!$A$2:$E$2336,5,)</f>
        <v xml:space="preserve">  Lissa</v>
      </c>
      <c r="C2018">
        <f>VLOOKUP(A2018,'Medical Examinations'!$B$2:$K$2337,2,)</f>
        <v>26.6</v>
      </c>
      <c r="D2018">
        <f>VLOOKUP(A2018,'Medical Examinations'!$B$2:$K$2337,3,0)</f>
        <v>4.33</v>
      </c>
      <c r="E2018" t="str">
        <f>VLOOKUP(A2018,'Medical Examinations'!$B$2:$K$2336,4,0)</f>
        <v>No</v>
      </c>
      <c r="F2018" t="str">
        <f>VLOOKUP(A2018,'Medical Examinations'!$B$2:$K$2337,5,0)</f>
        <v>No</v>
      </c>
      <c r="G2018" t="str">
        <f>VLOOKUP(A2018,'Medical Examinations'!$B$2:$K$2337,6,0)</f>
        <v>No</v>
      </c>
      <c r="H2018">
        <f>VLOOKUP(A2018,'Medical Examinations'!$B$2:$K$2337,7,0)</f>
        <v>1</v>
      </c>
      <c r="I2018" t="str">
        <f>VLOOKUP(A2018,'Medical Examinations'!$B$2:$K$2337,8,0)</f>
        <v>No</v>
      </c>
      <c r="J2018" t="str">
        <f>VLOOKUP(A2018,'Medical Examinations'!$B$2:$K$2337,9,0)</f>
        <v>Overweight</v>
      </c>
      <c r="K2018" t="str">
        <f>VLOOKUP(A2018,'Medical Examinations'!$B$2:$K$2337,10,0)</f>
        <v>Normal</v>
      </c>
      <c r="L2018" s="14" t="e">
        <f>VLOOKUP(A2018,'Hospitalisation Details'!B2018:L4363,10,0)</f>
        <v>#N/A</v>
      </c>
      <c r="M2018">
        <f>VLOOKUP(A2018,'Hospitalisation Details'!$B$2:$L$2347,6,0)</f>
        <v>3046.06</v>
      </c>
      <c r="N2018" t="str">
        <f>VLOOKUP(A2018,'Hospitalisation Details'!$B$2:$L$2347,7,0)</f>
        <v>tier - 2</v>
      </c>
      <c r="O2018" t="str">
        <f>VLOOKUP(A2018,'Hospitalisation Details'!$B$2:$L$2347,8,0)</f>
        <v>tier - 1</v>
      </c>
      <c r="P2018" t="str">
        <f>VLOOKUP(A2018,'Hospitalisation Details'!$B$2:$L$2347,9,0)</f>
        <v>R1023</v>
      </c>
      <c r="Q2018">
        <f>VLOOKUP(A2018,'Hospitalisation Details'!$B$2:$L$2347,11,0)</f>
        <v>24</v>
      </c>
    </row>
    <row r="2019" spans="1:17" ht="15.6" x14ac:dyDescent="0.3">
      <c r="A2019" s="1" t="s">
        <v>349</v>
      </c>
      <c r="B2019" t="str">
        <f>VLOOKUP(A2019,'Customer Names'!$A$2:$E$2336,5,)</f>
        <v xml:space="preserve">  Megan</v>
      </c>
      <c r="C2019">
        <f>VLOOKUP(A2019,'Medical Examinations'!$B$2:$K$2337,2,)</f>
        <v>25.27</v>
      </c>
      <c r="D2019">
        <f>VLOOKUP(A2019,'Medical Examinations'!$B$2:$K$2337,3,0)</f>
        <v>5.83</v>
      </c>
      <c r="E2019" t="str">
        <f>VLOOKUP(A2019,'Medical Examinations'!$B$2:$K$2336,4,0)</f>
        <v>No</v>
      </c>
      <c r="F2019" t="str">
        <f>VLOOKUP(A2019,'Medical Examinations'!$B$2:$K$2337,5,0)</f>
        <v>No</v>
      </c>
      <c r="G2019" t="str">
        <f>VLOOKUP(A2019,'Medical Examinations'!$B$2:$K$2337,6,0)</f>
        <v>No</v>
      </c>
      <c r="H2019">
        <f>VLOOKUP(A2019,'Medical Examinations'!$B$2:$K$2337,7,0)</f>
        <v>1</v>
      </c>
      <c r="I2019" t="str">
        <f>VLOOKUP(A2019,'Medical Examinations'!$B$2:$K$2337,8,0)</f>
        <v>No</v>
      </c>
      <c r="J2019" t="str">
        <f>VLOOKUP(A2019,'Medical Examinations'!$B$2:$K$2337,9,0)</f>
        <v>Overweight</v>
      </c>
      <c r="K2019" t="str">
        <f>VLOOKUP(A2019,'Medical Examinations'!$B$2:$K$2337,10,0)</f>
        <v>Prediabetes</v>
      </c>
      <c r="L2019" s="14" t="e">
        <f>VLOOKUP(A2019,'Hospitalisation Details'!B2019:L4364,10,0)</f>
        <v>#N/A</v>
      </c>
      <c r="M2019">
        <f>VLOOKUP(A2019,'Hospitalisation Details'!$B$2:$L$2347,6,0)</f>
        <v>3044.21</v>
      </c>
      <c r="N2019" t="str">
        <f>VLOOKUP(A2019,'Hospitalisation Details'!$B$2:$L$2347,7,0)</f>
        <v>tier - 2</v>
      </c>
      <c r="O2019" t="str">
        <f>VLOOKUP(A2019,'Hospitalisation Details'!$B$2:$L$2347,8,0)</f>
        <v>tier - 3</v>
      </c>
      <c r="P2019" t="str">
        <f>VLOOKUP(A2019,'Hospitalisation Details'!$B$2:$L$2347,9,0)</f>
        <v>R1024</v>
      </c>
      <c r="Q2019">
        <f>VLOOKUP(A2019,'Hospitalisation Details'!$B$2:$L$2347,11,0)</f>
        <v>24</v>
      </c>
    </row>
    <row r="2020" spans="1:17" ht="15.6" x14ac:dyDescent="0.3">
      <c r="A2020" s="1" t="s">
        <v>348</v>
      </c>
      <c r="B2020" t="str">
        <f>VLOOKUP(A2020,'Customer Names'!$A$2:$E$2336,5,)</f>
        <v xml:space="preserve">  Alyson</v>
      </c>
      <c r="C2020">
        <f>VLOOKUP(A2020,'Medical Examinations'!$B$2:$K$2337,2,)</f>
        <v>34.484999999999999</v>
      </c>
      <c r="D2020">
        <f>VLOOKUP(A2020,'Medical Examinations'!$B$2:$K$2337,3,0)</f>
        <v>4.7</v>
      </c>
      <c r="E2020" t="str">
        <f>VLOOKUP(A2020,'Medical Examinations'!$B$2:$K$2336,4,0)</f>
        <v>Yes</v>
      </c>
      <c r="F2020" t="str">
        <f>VLOOKUP(A2020,'Medical Examinations'!$B$2:$K$2337,5,0)</f>
        <v>No</v>
      </c>
      <c r="G2020" t="str">
        <f>VLOOKUP(A2020,'Medical Examinations'!$B$2:$K$2337,6,0)</f>
        <v>Yes</v>
      </c>
      <c r="H2020">
        <f>VLOOKUP(A2020,'Medical Examinations'!$B$2:$K$2337,7,0)</f>
        <v>1</v>
      </c>
      <c r="I2020" t="str">
        <f>VLOOKUP(A2020,'Medical Examinations'!$B$2:$K$2337,8,0)</f>
        <v>No</v>
      </c>
      <c r="J2020" t="str">
        <f>VLOOKUP(A2020,'Medical Examinations'!$B$2:$K$2337,9,0)</f>
        <v>Obesity</v>
      </c>
      <c r="K2020" t="str">
        <f>VLOOKUP(A2020,'Medical Examinations'!$B$2:$K$2337,10,0)</f>
        <v>Normal</v>
      </c>
      <c r="L2020" s="14" t="e">
        <f>VLOOKUP(A2020,'Hospitalisation Details'!B2020:L4365,10,0)</f>
        <v>#N/A</v>
      </c>
      <c r="M2020">
        <f>VLOOKUP(A2020,'Hospitalisation Details'!$B$2:$L$2347,6,0)</f>
        <v>3021.81</v>
      </c>
      <c r="N2020" t="str">
        <f>VLOOKUP(A2020,'Hospitalisation Details'!$B$2:$L$2347,7,0)</f>
        <v>tier - 2</v>
      </c>
      <c r="O2020" t="str">
        <f>VLOOKUP(A2020,'Hospitalisation Details'!$B$2:$L$2347,8,0)</f>
        <v>tier - 3</v>
      </c>
      <c r="P2020" t="str">
        <f>VLOOKUP(A2020,'Hospitalisation Details'!$B$2:$L$2347,9,0)</f>
        <v>R1012</v>
      </c>
      <c r="Q2020">
        <f>VLOOKUP(A2020,'Hospitalisation Details'!$B$2:$L$2347,11,0)</f>
        <v>25</v>
      </c>
    </row>
    <row r="2021" spans="1:17" ht="15.6" x14ac:dyDescent="0.3">
      <c r="A2021" s="1" t="s">
        <v>347</v>
      </c>
      <c r="B2021" t="str">
        <f>VLOOKUP(A2021,'Customer Names'!$A$2:$E$2336,5,)</f>
        <v xml:space="preserve">  Chance B</v>
      </c>
      <c r="C2021">
        <f>VLOOKUP(A2021,'Medical Examinations'!$B$2:$K$2337,2,)</f>
        <v>15.57</v>
      </c>
      <c r="D2021">
        <f>VLOOKUP(A2021,'Medical Examinations'!$B$2:$K$2337,3,0)</f>
        <v>4.07</v>
      </c>
      <c r="E2021" t="str">
        <f>VLOOKUP(A2021,'Medical Examinations'!$B$2:$K$2336,4,0)</f>
        <v>Yes</v>
      </c>
      <c r="F2021" t="str">
        <f>VLOOKUP(A2021,'Medical Examinations'!$B$2:$K$2337,5,0)</f>
        <v>No</v>
      </c>
      <c r="G2021" t="str">
        <f>VLOOKUP(A2021,'Medical Examinations'!$B$2:$K$2337,6,0)</f>
        <v>No</v>
      </c>
      <c r="H2021">
        <f>VLOOKUP(A2021,'Medical Examinations'!$B$2:$K$2337,7,0)</f>
        <v>1</v>
      </c>
      <c r="I2021" t="str">
        <f>VLOOKUP(A2021,'Medical Examinations'!$B$2:$K$2337,8,0)</f>
        <v>No</v>
      </c>
      <c r="J2021" t="str">
        <f>VLOOKUP(A2021,'Medical Examinations'!$B$2:$K$2337,9,0)</f>
        <v>Underweight</v>
      </c>
      <c r="K2021" t="str">
        <f>VLOOKUP(A2021,'Medical Examinations'!$B$2:$K$2337,10,0)</f>
        <v>Normal</v>
      </c>
      <c r="L2021" s="14" t="e">
        <f>VLOOKUP(A2021,'Hospitalisation Details'!B2021:L4366,10,0)</f>
        <v>#N/A</v>
      </c>
      <c r="M2021">
        <f>VLOOKUP(A2021,'Hospitalisation Details'!$B$2:$L$2347,6,0)</f>
        <v>3018.04</v>
      </c>
      <c r="N2021" t="str">
        <f>VLOOKUP(A2021,'Hospitalisation Details'!$B$2:$L$2347,7,0)</f>
        <v>tier - 2</v>
      </c>
      <c r="O2021" t="str">
        <f>VLOOKUP(A2021,'Hospitalisation Details'!$B$2:$L$2347,8,0)</f>
        <v>tier - 2</v>
      </c>
      <c r="P2021" t="str">
        <f>VLOOKUP(A2021,'Hospitalisation Details'!$B$2:$L$2347,9,0)</f>
        <v>R1012</v>
      </c>
      <c r="Q2021">
        <f>VLOOKUP(A2021,'Hospitalisation Details'!$B$2:$L$2347,11,0)</f>
        <v>34</v>
      </c>
    </row>
    <row r="2022" spans="1:17" ht="15.6" x14ac:dyDescent="0.3">
      <c r="A2022" s="1" t="s">
        <v>346</v>
      </c>
      <c r="B2022" t="str">
        <f>VLOOKUP(A2022,'Customer Names'!$A$2:$E$2336,5,)</f>
        <v xml:space="preserve">  Sean P</v>
      </c>
      <c r="C2022">
        <f>VLOOKUP(A2022,'Medical Examinations'!$B$2:$K$2337,2,)</f>
        <v>30.36</v>
      </c>
      <c r="D2022">
        <f>VLOOKUP(A2022,'Medical Examinations'!$B$2:$K$2337,3,0)</f>
        <v>9.39</v>
      </c>
      <c r="E2022" t="str">
        <f>VLOOKUP(A2022,'Medical Examinations'!$B$2:$K$2336,4,0)</f>
        <v>No</v>
      </c>
      <c r="F2022" t="str">
        <f>VLOOKUP(A2022,'Medical Examinations'!$B$2:$K$2337,5,0)</f>
        <v>No</v>
      </c>
      <c r="G2022" t="str">
        <f>VLOOKUP(A2022,'Medical Examinations'!$B$2:$K$2337,6,0)</f>
        <v>No</v>
      </c>
      <c r="H2022">
        <f>VLOOKUP(A2022,'Medical Examinations'!$B$2:$K$2337,7,0)</f>
        <v>0</v>
      </c>
      <c r="I2022" t="str">
        <f>VLOOKUP(A2022,'Medical Examinations'!$B$2:$K$2337,8,0)</f>
        <v>No</v>
      </c>
      <c r="J2022" t="str">
        <f>VLOOKUP(A2022,'Medical Examinations'!$B$2:$K$2337,9,0)</f>
        <v>Obesity</v>
      </c>
      <c r="K2022" t="str">
        <f>VLOOKUP(A2022,'Medical Examinations'!$B$2:$K$2337,10,0)</f>
        <v>Diabetes</v>
      </c>
      <c r="L2022" s="14" t="e">
        <f>VLOOKUP(A2022,'Hospitalisation Details'!B2022:L4367,10,0)</f>
        <v>#N/A</v>
      </c>
      <c r="M2022">
        <f>VLOOKUP(A2022,'Hospitalisation Details'!$B$2:$L$2347,6,0)</f>
        <v>3012.22</v>
      </c>
      <c r="N2022" t="str">
        <f>VLOOKUP(A2022,'Hospitalisation Details'!$B$2:$L$2347,7,0)</f>
        <v>tier - 2</v>
      </c>
      <c r="O2022" t="str">
        <f>VLOOKUP(A2022,'Hospitalisation Details'!$B$2:$L$2347,8,0)</f>
        <v>tier - 3</v>
      </c>
      <c r="P2022" t="str">
        <f>VLOOKUP(A2022,'Hospitalisation Details'!$B$2:$L$2347,9,0)</f>
        <v>R1012</v>
      </c>
      <c r="Q2022">
        <f>VLOOKUP(A2022,'Hospitalisation Details'!$B$2:$L$2347,11,0)</f>
        <v>20</v>
      </c>
    </row>
    <row r="2023" spans="1:17" ht="15.6" x14ac:dyDescent="0.3">
      <c r="A2023" s="1" t="s">
        <v>345</v>
      </c>
      <c r="B2023" t="str">
        <f>VLOOKUP(A2023,'Customer Names'!$A$2:$E$2336,5,)</f>
        <v xml:space="preserve">  Therese</v>
      </c>
      <c r="C2023">
        <f>VLOOKUP(A2023,'Medical Examinations'!$B$2:$K$2337,2,)</f>
        <v>19.37</v>
      </c>
      <c r="D2023">
        <f>VLOOKUP(A2023,'Medical Examinations'!$B$2:$K$2337,3,0)</f>
        <v>4.18</v>
      </c>
      <c r="E2023" t="str">
        <f>VLOOKUP(A2023,'Medical Examinations'!$B$2:$K$2336,4,0)</f>
        <v>No</v>
      </c>
      <c r="F2023" t="str">
        <f>VLOOKUP(A2023,'Medical Examinations'!$B$2:$K$2337,5,0)</f>
        <v>No</v>
      </c>
      <c r="G2023" t="str">
        <f>VLOOKUP(A2023,'Medical Examinations'!$B$2:$K$2337,6,0)</f>
        <v>No</v>
      </c>
      <c r="H2023">
        <f>VLOOKUP(A2023,'Medical Examinations'!$B$2:$K$2337,7,0)</f>
        <v>0</v>
      </c>
      <c r="I2023" t="str">
        <f>VLOOKUP(A2023,'Medical Examinations'!$B$2:$K$2337,8,0)</f>
        <v>No</v>
      </c>
      <c r="J2023" t="str">
        <f>VLOOKUP(A2023,'Medical Examinations'!$B$2:$K$2337,9,0)</f>
        <v>Normal Weight</v>
      </c>
      <c r="K2023" t="str">
        <f>VLOOKUP(A2023,'Medical Examinations'!$B$2:$K$2337,10,0)</f>
        <v>Normal</v>
      </c>
      <c r="L2023" s="14" t="e">
        <f>VLOOKUP(A2023,'Hospitalisation Details'!B2023:L4368,10,0)</f>
        <v>#N/A</v>
      </c>
      <c r="M2023">
        <f>VLOOKUP(A2023,'Hospitalisation Details'!$B$2:$L$2347,6,0)</f>
        <v>2985.67</v>
      </c>
      <c r="N2023" t="str">
        <f>VLOOKUP(A2023,'Hospitalisation Details'!$B$2:$L$2347,7,0)</f>
        <v>tier - 2</v>
      </c>
      <c r="O2023" t="str">
        <f>VLOOKUP(A2023,'Hospitalisation Details'!$B$2:$L$2347,8,0)</f>
        <v>tier - 2</v>
      </c>
      <c r="P2023" t="str">
        <f>VLOOKUP(A2023,'Hospitalisation Details'!$B$2:$L$2347,9,0)</f>
        <v>R1013</v>
      </c>
      <c r="Q2023">
        <f>VLOOKUP(A2023,'Hospitalisation Details'!$B$2:$L$2347,11,0)</f>
        <v>31</v>
      </c>
    </row>
    <row r="2024" spans="1:17" ht="15.6" x14ac:dyDescent="0.3">
      <c r="A2024" s="1" t="s">
        <v>344</v>
      </c>
      <c r="B2024" t="str">
        <f>VLOOKUP(A2024,'Customer Names'!$A$2:$E$2336,5,)</f>
        <v xml:space="preserve">  Beau</v>
      </c>
      <c r="C2024">
        <f>VLOOKUP(A2024,'Medical Examinations'!$B$2:$K$2337,2,)</f>
        <v>16.71</v>
      </c>
      <c r="D2024">
        <f>VLOOKUP(A2024,'Medical Examinations'!$B$2:$K$2337,3,0)</f>
        <v>4.18</v>
      </c>
      <c r="E2024" t="str">
        <f>VLOOKUP(A2024,'Medical Examinations'!$B$2:$K$2336,4,0)</f>
        <v>No</v>
      </c>
      <c r="F2024" t="str">
        <f>VLOOKUP(A2024,'Medical Examinations'!$B$2:$K$2337,5,0)</f>
        <v>No</v>
      </c>
      <c r="G2024" t="str">
        <f>VLOOKUP(A2024,'Medical Examinations'!$B$2:$K$2337,6,0)</f>
        <v>No</v>
      </c>
      <c r="H2024">
        <f>VLOOKUP(A2024,'Medical Examinations'!$B$2:$K$2337,7,0)</f>
        <v>1</v>
      </c>
      <c r="I2024" t="str">
        <f>VLOOKUP(A2024,'Medical Examinations'!$B$2:$K$2337,8,0)</f>
        <v>No</v>
      </c>
      <c r="J2024" t="str">
        <f>VLOOKUP(A2024,'Medical Examinations'!$B$2:$K$2337,9,0)</f>
        <v>Underweight</v>
      </c>
      <c r="K2024" t="str">
        <f>VLOOKUP(A2024,'Medical Examinations'!$B$2:$K$2337,10,0)</f>
        <v>Normal</v>
      </c>
      <c r="L2024" s="14" t="e">
        <f>VLOOKUP(A2024,'Hospitalisation Details'!B2024:L4369,10,0)</f>
        <v>#N/A</v>
      </c>
      <c r="M2024">
        <f>VLOOKUP(A2024,'Hospitalisation Details'!$B$2:$L$2347,6,0)</f>
        <v>2979.52</v>
      </c>
      <c r="N2024" t="str">
        <f>VLOOKUP(A2024,'Hospitalisation Details'!$B$2:$L$2347,7,0)</f>
        <v>tier - 2</v>
      </c>
      <c r="O2024" t="str">
        <f>VLOOKUP(A2024,'Hospitalisation Details'!$B$2:$L$2347,8,0)</f>
        <v>tier - 3</v>
      </c>
      <c r="P2024" t="str">
        <f>VLOOKUP(A2024,'Hospitalisation Details'!$B$2:$L$2347,9,0)</f>
        <v>R1013</v>
      </c>
      <c r="Q2024">
        <f>VLOOKUP(A2024,'Hospitalisation Details'!$B$2:$L$2347,11,0)</f>
        <v>35</v>
      </c>
    </row>
    <row r="2025" spans="1:17" ht="15.6" x14ac:dyDescent="0.3">
      <c r="A2025" s="1" t="s">
        <v>343</v>
      </c>
      <c r="B2025" t="str">
        <f>VLOOKUP(A2025,'Customer Names'!$A$2:$E$2336,5,)</f>
        <v xml:space="preserve">  Kelsey M</v>
      </c>
      <c r="C2025">
        <f>VLOOKUP(A2025,'Medical Examinations'!$B$2:$K$2337,2,)</f>
        <v>24.1</v>
      </c>
      <c r="D2025">
        <f>VLOOKUP(A2025,'Medical Examinations'!$B$2:$K$2337,3,0)</f>
        <v>4.4000000000000004</v>
      </c>
      <c r="E2025" t="str">
        <f>VLOOKUP(A2025,'Medical Examinations'!$B$2:$K$2336,4,0)</f>
        <v>Yes</v>
      </c>
      <c r="F2025" t="str">
        <f>VLOOKUP(A2025,'Medical Examinations'!$B$2:$K$2337,5,0)</f>
        <v>No</v>
      </c>
      <c r="G2025" t="str">
        <f>VLOOKUP(A2025,'Medical Examinations'!$B$2:$K$2337,6,0)</f>
        <v>No</v>
      </c>
      <c r="H2025">
        <f>VLOOKUP(A2025,'Medical Examinations'!$B$2:$K$2337,7,0)</f>
        <v>1</v>
      </c>
      <c r="I2025" t="str">
        <f>VLOOKUP(A2025,'Medical Examinations'!$B$2:$K$2337,8,0)</f>
        <v>No</v>
      </c>
      <c r="J2025" t="str">
        <f>VLOOKUP(A2025,'Medical Examinations'!$B$2:$K$2337,9,0)</f>
        <v>Normal Weight</v>
      </c>
      <c r="K2025" t="str">
        <f>VLOOKUP(A2025,'Medical Examinations'!$B$2:$K$2337,10,0)</f>
        <v>Normal</v>
      </c>
      <c r="L2025" s="14" t="e">
        <f>VLOOKUP(A2025,'Hospitalisation Details'!B2025:L4370,10,0)</f>
        <v>#N/A</v>
      </c>
      <c r="M2025">
        <f>VLOOKUP(A2025,'Hospitalisation Details'!$B$2:$L$2347,6,0)</f>
        <v>2974.13</v>
      </c>
      <c r="N2025" t="str">
        <f>VLOOKUP(A2025,'Hospitalisation Details'!$B$2:$L$2347,7,0)</f>
        <v>tier - 2</v>
      </c>
      <c r="O2025" t="str">
        <f>VLOOKUP(A2025,'Hospitalisation Details'!$B$2:$L$2347,8,0)</f>
        <v>tier - 1</v>
      </c>
      <c r="P2025" t="str">
        <f>VLOOKUP(A2025,'Hospitalisation Details'!$B$2:$L$2347,9,0)</f>
        <v>R1011</v>
      </c>
      <c r="Q2025">
        <f>VLOOKUP(A2025,'Hospitalisation Details'!$B$2:$L$2347,11,0)</f>
        <v>27</v>
      </c>
    </row>
    <row r="2026" spans="1:17" ht="15.6" x14ac:dyDescent="0.3">
      <c r="A2026" s="1" t="s">
        <v>342</v>
      </c>
      <c r="B2026" t="str">
        <f>VLOOKUP(A2026,'Customer Names'!$A$2:$E$2336,5,)</f>
        <v xml:space="preserve">  Gretchen</v>
      </c>
      <c r="C2026">
        <f>VLOOKUP(A2026,'Medical Examinations'!$B$2:$K$2337,2,)</f>
        <v>29.77</v>
      </c>
      <c r="D2026">
        <f>VLOOKUP(A2026,'Medical Examinations'!$B$2:$K$2337,3,0)</f>
        <v>9.9</v>
      </c>
      <c r="E2026" t="str">
        <f>VLOOKUP(A2026,'Medical Examinations'!$B$2:$K$2336,4,0)</f>
        <v>No</v>
      </c>
      <c r="F2026" t="str">
        <f>VLOOKUP(A2026,'Medical Examinations'!$B$2:$K$2337,5,0)</f>
        <v>No</v>
      </c>
      <c r="G2026" t="str">
        <f>VLOOKUP(A2026,'Medical Examinations'!$B$2:$K$2337,6,0)</f>
        <v>No</v>
      </c>
      <c r="H2026">
        <f>VLOOKUP(A2026,'Medical Examinations'!$B$2:$K$2337,7,0)</f>
        <v>0</v>
      </c>
      <c r="I2026" t="str">
        <f>VLOOKUP(A2026,'Medical Examinations'!$B$2:$K$2337,8,0)</f>
        <v>No</v>
      </c>
      <c r="J2026" t="str">
        <f>VLOOKUP(A2026,'Medical Examinations'!$B$2:$K$2337,9,0)</f>
        <v>Overweight</v>
      </c>
      <c r="K2026" t="str">
        <f>VLOOKUP(A2026,'Medical Examinations'!$B$2:$K$2337,10,0)</f>
        <v>Diabetes</v>
      </c>
      <c r="L2026" s="14" t="e">
        <f>VLOOKUP(A2026,'Hospitalisation Details'!B2026:L4371,10,0)</f>
        <v>#N/A</v>
      </c>
      <c r="M2026">
        <f>VLOOKUP(A2026,'Hospitalisation Details'!$B$2:$L$2347,6,0)</f>
        <v>2943.41</v>
      </c>
      <c r="N2026" t="str">
        <f>VLOOKUP(A2026,'Hospitalisation Details'!$B$2:$L$2347,7,0)</f>
        <v>tier - 2</v>
      </c>
      <c r="O2026" t="str">
        <f>VLOOKUP(A2026,'Hospitalisation Details'!$B$2:$L$2347,8,0)</f>
        <v>tier - 3</v>
      </c>
      <c r="P2026" t="str">
        <f>VLOOKUP(A2026,'Hospitalisation Details'!$B$2:$L$2347,9,0)</f>
        <v>R1012</v>
      </c>
      <c r="Q2026">
        <f>VLOOKUP(A2026,'Hospitalisation Details'!$B$2:$L$2347,11,0)</f>
        <v>20</v>
      </c>
    </row>
    <row r="2027" spans="1:17" ht="15.6" x14ac:dyDescent="0.3">
      <c r="A2027" s="1" t="s">
        <v>341</v>
      </c>
      <c r="B2027" t="str">
        <f>VLOOKUP(A2027,'Customer Names'!$A$2:$E$2336,5,)</f>
        <v xml:space="preserve">  Nicholas E</v>
      </c>
      <c r="C2027">
        <f>VLOOKUP(A2027,'Medical Examinations'!$B$2:$K$2337,2,)</f>
        <v>46.53</v>
      </c>
      <c r="D2027">
        <f>VLOOKUP(A2027,'Medical Examinations'!$B$2:$K$2337,3,0)</f>
        <v>4.84</v>
      </c>
      <c r="E2027" t="str">
        <f>VLOOKUP(A2027,'Medical Examinations'!$B$2:$K$2336,4,0)</f>
        <v>Yes</v>
      </c>
      <c r="F2027" t="str">
        <f>VLOOKUP(A2027,'Medical Examinations'!$B$2:$K$2337,5,0)</f>
        <v>No</v>
      </c>
      <c r="G2027" t="str">
        <f>VLOOKUP(A2027,'Medical Examinations'!$B$2:$K$2337,6,0)</f>
        <v>No</v>
      </c>
      <c r="H2027">
        <f>VLOOKUP(A2027,'Medical Examinations'!$B$2:$K$2337,7,0)</f>
        <v>0</v>
      </c>
      <c r="I2027" t="str">
        <f>VLOOKUP(A2027,'Medical Examinations'!$B$2:$K$2337,8,0)</f>
        <v>No</v>
      </c>
      <c r="J2027" t="str">
        <f>VLOOKUP(A2027,'Medical Examinations'!$B$2:$K$2337,9,0)</f>
        <v>Obesity</v>
      </c>
      <c r="K2027" t="str">
        <f>VLOOKUP(A2027,'Medical Examinations'!$B$2:$K$2337,10,0)</f>
        <v>Normal</v>
      </c>
      <c r="L2027" s="14" t="e">
        <f>VLOOKUP(A2027,'Hospitalisation Details'!B2027:L4372,10,0)</f>
        <v>#N/A</v>
      </c>
      <c r="M2027">
        <f>VLOOKUP(A2027,'Hospitalisation Details'!$B$2:$L$2347,6,0)</f>
        <v>2927.06</v>
      </c>
      <c r="N2027" t="str">
        <f>VLOOKUP(A2027,'Hospitalisation Details'!$B$2:$L$2347,7,0)</f>
        <v>tier - 2</v>
      </c>
      <c r="O2027" t="str">
        <f>VLOOKUP(A2027,'Hospitalisation Details'!$B$2:$L$2347,8,0)</f>
        <v>tier - 2</v>
      </c>
      <c r="P2027" t="str">
        <f>VLOOKUP(A2027,'Hospitalisation Details'!$B$2:$L$2347,9,0)</f>
        <v>R1013</v>
      </c>
      <c r="Q2027">
        <f>VLOOKUP(A2027,'Hospitalisation Details'!$B$2:$L$2347,11,0)</f>
        <v>26</v>
      </c>
    </row>
    <row r="2028" spans="1:17" ht="15.6" x14ac:dyDescent="0.3">
      <c r="A2028" s="1" t="s">
        <v>340</v>
      </c>
      <c r="B2028" t="str">
        <f>VLOOKUP(A2028,'Customer Names'!$A$2:$E$2336,5,)</f>
        <v xml:space="preserve">  Deborah</v>
      </c>
      <c r="C2028">
        <f>VLOOKUP(A2028,'Medical Examinations'!$B$2:$K$2337,2,)</f>
        <v>23.4</v>
      </c>
      <c r="D2028">
        <f>VLOOKUP(A2028,'Medical Examinations'!$B$2:$K$2337,3,0)</f>
        <v>5.53</v>
      </c>
      <c r="E2028" t="str">
        <f>VLOOKUP(A2028,'Medical Examinations'!$B$2:$K$2336,4,0)</f>
        <v>No</v>
      </c>
      <c r="F2028" t="str">
        <f>VLOOKUP(A2028,'Medical Examinations'!$B$2:$K$2337,5,0)</f>
        <v>No</v>
      </c>
      <c r="G2028" t="str">
        <f>VLOOKUP(A2028,'Medical Examinations'!$B$2:$K$2337,6,0)</f>
        <v>Yes</v>
      </c>
      <c r="H2028">
        <f>VLOOKUP(A2028,'Medical Examinations'!$B$2:$K$2337,7,0)</f>
        <v>1</v>
      </c>
      <c r="I2028" t="str">
        <f>VLOOKUP(A2028,'Medical Examinations'!$B$2:$K$2337,8,0)</f>
        <v>No</v>
      </c>
      <c r="J2028" t="str">
        <f>VLOOKUP(A2028,'Medical Examinations'!$B$2:$K$2337,9,0)</f>
        <v>Normal Weight</v>
      </c>
      <c r="K2028" t="str">
        <f>VLOOKUP(A2028,'Medical Examinations'!$B$2:$K$2337,10,0)</f>
        <v>Normal</v>
      </c>
      <c r="L2028" s="14" t="e">
        <f>VLOOKUP(A2028,'Hospitalisation Details'!B2028:L4373,10,0)</f>
        <v>#N/A</v>
      </c>
      <c r="M2028">
        <f>VLOOKUP(A2028,'Hospitalisation Details'!$B$2:$L$2347,6,0)</f>
        <v>2913.57</v>
      </c>
      <c r="N2028" t="str">
        <f>VLOOKUP(A2028,'Hospitalisation Details'!$B$2:$L$2347,7,0)</f>
        <v>tier - 2</v>
      </c>
      <c r="O2028" t="str">
        <f>VLOOKUP(A2028,'Hospitalisation Details'!$B$2:$L$2347,8,0)</f>
        <v>tier - 2</v>
      </c>
      <c r="P2028" t="str">
        <f>VLOOKUP(A2028,'Hospitalisation Details'!$B$2:$L$2347,9,0)</f>
        <v>R1011</v>
      </c>
      <c r="Q2028">
        <f>VLOOKUP(A2028,'Hospitalisation Details'!$B$2:$L$2347,11,0)</f>
        <v>20</v>
      </c>
    </row>
    <row r="2029" spans="1:17" ht="15.6" x14ac:dyDescent="0.3">
      <c r="A2029" s="1" t="s">
        <v>339</v>
      </c>
      <c r="B2029" t="str">
        <f>VLOOKUP(A2029,'Customer Names'!$A$2:$E$2336,5,)</f>
        <v xml:space="preserve">  Chuck W</v>
      </c>
      <c r="C2029">
        <f>VLOOKUP(A2029,'Medical Examinations'!$B$2:$K$2337,2,)</f>
        <v>30</v>
      </c>
      <c r="D2029">
        <f>VLOOKUP(A2029,'Medical Examinations'!$B$2:$K$2337,3,0)</f>
        <v>4.33</v>
      </c>
      <c r="E2029" t="str">
        <f>VLOOKUP(A2029,'Medical Examinations'!$B$2:$K$2336,4,0)</f>
        <v>Yes</v>
      </c>
      <c r="F2029" t="str">
        <f>VLOOKUP(A2029,'Medical Examinations'!$B$2:$K$2337,5,0)</f>
        <v>No</v>
      </c>
      <c r="G2029" t="str">
        <f>VLOOKUP(A2029,'Medical Examinations'!$B$2:$K$2337,6,0)</f>
        <v>No</v>
      </c>
      <c r="H2029">
        <f>VLOOKUP(A2029,'Medical Examinations'!$B$2:$K$2337,7,0)</f>
        <v>0</v>
      </c>
      <c r="I2029" t="str">
        <f>VLOOKUP(A2029,'Medical Examinations'!$B$2:$K$2337,8,0)</f>
        <v>No</v>
      </c>
      <c r="J2029" t="str">
        <f>VLOOKUP(A2029,'Medical Examinations'!$B$2:$K$2337,9,0)</f>
        <v>Obesity</v>
      </c>
      <c r="K2029" t="str">
        <f>VLOOKUP(A2029,'Medical Examinations'!$B$2:$K$2337,10,0)</f>
        <v>Normal</v>
      </c>
      <c r="L2029" s="14" t="e">
        <f>VLOOKUP(A2029,'Hospitalisation Details'!B2029:L4374,10,0)</f>
        <v>#N/A</v>
      </c>
      <c r="M2029">
        <f>VLOOKUP(A2029,'Hospitalisation Details'!$B$2:$L$2347,6,0)</f>
        <v>2904.09</v>
      </c>
      <c r="N2029" t="str">
        <f>VLOOKUP(A2029,'Hospitalisation Details'!$B$2:$L$2347,7,0)</f>
        <v>tier - 2</v>
      </c>
      <c r="O2029" t="str">
        <f>VLOOKUP(A2029,'Hospitalisation Details'!$B$2:$L$2347,8,0)</f>
        <v>tier - 2</v>
      </c>
      <c r="P2029" t="str">
        <f>VLOOKUP(A2029,'Hospitalisation Details'!$B$2:$L$2347,9,0)</f>
        <v>R1011</v>
      </c>
      <c r="Q2029">
        <f>VLOOKUP(A2029,'Hospitalisation Details'!$B$2:$L$2347,11,0)</f>
        <v>26</v>
      </c>
    </row>
    <row r="2030" spans="1:17" ht="15.6" x14ac:dyDescent="0.3">
      <c r="A2030" s="1" t="s">
        <v>338</v>
      </c>
      <c r="B2030" t="str">
        <f>VLOOKUP(A2030,'Customer Names'!$A$2:$E$2336,5,)</f>
        <v xml:space="preserve">  Daniel</v>
      </c>
      <c r="C2030">
        <f>VLOOKUP(A2030,'Medical Examinations'!$B$2:$K$2337,2,)</f>
        <v>29.15</v>
      </c>
      <c r="D2030">
        <f>VLOOKUP(A2030,'Medical Examinations'!$B$2:$K$2337,3,0)</f>
        <v>4.91</v>
      </c>
      <c r="E2030" t="str">
        <f>VLOOKUP(A2030,'Medical Examinations'!$B$2:$K$2336,4,0)</f>
        <v>Yes</v>
      </c>
      <c r="F2030" t="str">
        <f>VLOOKUP(A2030,'Medical Examinations'!$B$2:$K$2337,5,0)</f>
        <v>No</v>
      </c>
      <c r="G2030" t="str">
        <f>VLOOKUP(A2030,'Medical Examinations'!$B$2:$K$2337,6,0)</f>
        <v>No</v>
      </c>
      <c r="H2030">
        <f>VLOOKUP(A2030,'Medical Examinations'!$B$2:$K$2337,7,0)</f>
        <v>0</v>
      </c>
      <c r="I2030" t="str">
        <f>VLOOKUP(A2030,'Medical Examinations'!$B$2:$K$2337,8,0)</f>
        <v>No</v>
      </c>
      <c r="J2030" t="str">
        <f>VLOOKUP(A2030,'Medical Examinations'!$B$2:$K$2337,9,0)</f>
        <v>Overweight</v>
      </c>
      <c r="K2030" t="str">
        <f>VLOOKUP(A2030,'Medical Examinations'!$B$2:$K$2337,10,0)</f>
        <v>Normal</v>
      </c>
      <c r="L2030" s="14" t="e">
        <f>VLOOKUP(A2030,'Hospitalisation Details'!B2030:L4375,10,0)</f>
        <v>#N/A</v>
      </c>
      <c r="M2030">
        <f>VLOOKUP(A2030,'Hospitalisation Details'!$B$2:$L$2347,6,0)</f>
        <v>2902.91</v>
      </c>
      <c r="N2030" t="str">
        <f>VLOOKUP(A2030,'Hospitalisation Details'!$B$2:$L$2347,7,0)</f>
        <v>tier - 2</v>
      </c>
      <c r="O2030" t="str">
        <f>VLOOKUP(A2030,'Hospitalisation Details'!$B$2:$L$2347,8,0)</f>
        <v>tier - 2</v>
      </c>
      <c r="P2030" t="str">
        <f>VLOOKUP(A2030,'Hospitalisation Details'!$B$2:$L$2347,9,0)</f>
        <v>R1013</v>
      </c>
      <c r="Q2030">
        <f>VLOOKUP(A2030,'Hospitalisation Details'!$B$2:$L$2347,11,0)</f>
        <v>26</v>
      </c>
    </row>
    <row r="2031" spans="1:17" ht="15.6" x14ac:dyDescent="0.3">
      <c r="A2031" s="1" t="s">
        <v>337</v>
      </c>
      <c r="B2031" t="str">
        <f>VLOOKUP(A2031,'Customer Names'!$A$2:$E$2336,5,)</f>
        <v xml:space="preserve">  Amany</v>
      </c>
      <c r="C2031">
        <f>VLOOKUP(A2031,'Medical Examinations'!$B$2:$K$2337,2,)</f>
        <v>34.865000000000002</v>
      </c>
      <c r="D2031">
        <f>VLOOKUP(A2031,'Medical Examinations'!$B$2:$K$2337,3,0)</f>
        <v>4.8</v>
      </c>
      <c r="E2031" t="str">
        <f>VLOOKUP(A2031,'Medical Examinations'!$B$2:$K$2336,4,0)</f>
        <v>No</v>
      </c>
      <c r="F2031" t="str">
        <f>VLOOKUP(A2031,'Medical Examinations'!$B$2:$K$2337,5,0)</f>
        <v>No</v>
      </c>
      <c r="G2031" t="str">
        <f>VLOOKUP(A2031,'Medical Examinations'!$B$2:$K$2337,6,0)</f>
        <v>No</v>
      </c>
      <c r="H2031">
        <f>VLOOKUP(A2031,'Medical Examinations'!$B$2:$K$2337,7,0)</f>
        <v>0</v>
      </c>
      <c r="I2031" t="str">
        <f>VLOOKUP(A2031,'Medical Examinations'!$B$2:$K$2337,8,0)</f>
        <v>No</v>
      </c>
      <c r="J2031" t="str">
        <f>VLOOKUP(A2031,'Medical Examinations'!$B$2:$K$2337,9,0)</f>
        <v>Obesity</v>
      </c>
      <c r="K2031" t="str">
        <f>VLOOKUP(A2031,'Medical Examinations'!$B$2:$K$2337,10,0)</f>
        <v>Normal</v>
      </c>
      <c r="L2031" s="14" t="e">
        <f>VLOOKUP(A2031,'Hospitalisation Details'!B2031:L4376,10,0)</f>
        <v>#N/A</v>
      </c>
      <c r="M2031">
        <f>VLOOKUP(A2031,'Hospitalisation Details'!$B$2:$L$2347,6,0)</f>
        <v>2899.49</v>
      </c>
      <c r="N2031" t="str">
        <f>VLOOKUP(A2031,'Hospitalisation Details'!$B$2:$L$2347,7,0)</f>
        <v>tier - 2</v>
      </c>
      <c r="O2031" t="str">
        <f>VLOOKUP(A2031,'Hospitalisation Details'!$B$2:$L$2347,8,0)</f>
        <v>tier - 2</v>
      </c>
      <c r="P2031" t="str">
        <f>VLOOKUP(A2031,'Hospitalisation Details'!$B$2:$L$2347,9,0)</f>
        <v>R1024</v>
      </c>
      <c r="Q2031">
        <f>VLOOKUP(A2031,'Hospitalisation Details'!$B$2:$L$2347,11,0)</f>
        <v>23</v>
      </c>
    </row>
    <row r="2032" spans="1:17" ht="15.6" x14ac:dyDescent="0.3">
      <c r="A2032" s="1" t="s">
        <v>336</v>
      </c>
      <c r="B2032" t="str">
        <f>VLOOKUP(A2032,'Customer Names'!$A$2:$E$2336,5,)</f>
        <v xml:space="preserve">  Kipling</v>
      </c>
      <c r="C2032">
        <f>VLOOKUP(A2032,'Medical Examinations'!$B$2:$K$2337,2,)</f>
        <v>28.12</v>
      </c>
      <c r="D2032">
        <f>VLOOKUP(A2032,'Medical Examinations'!$B$2:$K$2337,3,0)</f>
        <v>5.55</v>
      </c>
      <c r="E2032" t="str">
        <f>VLOOKUP(A2032,'Medical Examinations'!$B$2:$K$2336,4,0)</f>
        <v>Yes</v>
      </c>
      <c r="F2032" t="str">
        <f>VLOOKUP(A2032,'Medical Examinations'!$B$2:$K$2337,5,0)</f>
        <v>yes</v>
      </c>
      <c r="G2032" t="str">
        <f>VLOOKUP(A2032,'Medical Examinations'!$B$2:$K$2337,6,0)</f>
        <v>No</v>
      </c>
      <c r="H2032">
        <f>VLOOKUP(A2032,'Medical Examinations'!$B$2:$K$2337,7,0)</f>
        <v>2</v>
      </c>
      <c r="I2032" t="str">
        <f>VLOOKUP(A2032,'Medical Examinations'!$B$2:$K$2337,8,0)</f>
        <v>No</v>
      </c>
      <c r="J2032" t="str">
        <f>VLOOKUP(A2032,'Medical Examinations'!$B$2:$K$2337,9,0)</f>
        <v>Overweight</v>
      </c>
      <c r="K2032" t="str">
        <f>VLOOKUP(A2032,'Medical Examinations'!$B$2:$K$2337,10,0)</f>
        <v>Normal</v>
      </c>
      <c r="L2032" s="14" t="e">
        <f>VLOOKUP(A2032,'Hospitalisation Details'!B2032:L4377,10,0)</f>
        <v>#N/A</v>
      </c>
      <c r="M2032">
        <f>VLOOKUP(A2032,'Hospitalisation Details'!$B$2:$L$2347,6,0)</f>
        <v>2897.46</v>
      </c>
      <c r="N2032" t="str">
        <f>VLOOKUP(A2032,'Hospitalisation Details'!$B$2:$L$2347,7,0)</f>
        <v>tier - 2</v>
      </c>
      <c r="O2032" t="str">
        <f>VLOOKUP(A2032,'Hospitalisation Details'!$B$2:$L$2347,8,0)</f>
        <v>tier - 1</v>
      </c>
      <c r="P2032" t="str">
        <f>VLOOKUP(A2032,'Hospitalisation Details'!$B$2:$L$2347,9,0)</f>
        <v>R1012</v>
      </c>
      <c r="Q2032">
        <f>VLOOKUP(A2032,'Hospitalisation Details'!$B$2:$L$2347,11,0)</f>
        <v>22</v>
      </c>
    </row>
    <row r="2033" spans="1:17" ht="15.6" x14ac:dyDescent="0.3">
      <c r="A2033" s="1" t="s">
        <v>335</v>
      </c>
      <c r="B2033" t="str">
        <f>VLOOKUP(A2033,'Customer Names'!$A$2:$E$2336,5,)</f>
        <v xml:space="preserve">  Duncan</v>
      </c>
      <c r="C2033">
        <f>VLOOKUP(A2033,'Medical Examinations'!$B$2:$K$2337,2,)</f>
        <v>29.45</v>
      </c>
      <c r="D2033">
        <f>VLOOKUP(A2033,'Medical Examinations'!$B$2:$K$2337,3,0)</f>
        <v>5.24</v>
      </c>
      <c r="E2033" t="str">
        <f>VLOOKUP(A2033,'Medical Examinations'!$B$2:$K$2336,4,0)</f>
        <v>Yes</v>
      </c>
      <c r="F2033" t="str">
        <f>VLOOKUP(A2033,'Medical Examinations'!$B$2:$K$2337,5,0)</f>
        <v>No</v>
      </c>
      <c r="G2033" t="str">
        <f>VLOOKUP(A2033,'Medical Examinations'!$B$2:$K$2337,6,0)</f>
        <v>No</v>
      </c>
      <c r="H2033">
        <f>VLOOKUP(A2033,'Medical Examinations'!$B$2:$K$2337,7,0)</f>
        <v>0</v>
      </c>
      <c r="I2033" t="str">
        <f>VLOOKUP(A2033,'Medical Examinations'!$B$2:$K$2337,8,0)</f>
        <v>No</v>
      </c>
      <c r="J2033" t="str">
        <f>VLOOKUP(A2033,'Medical Examinations'!$B$2:$K$2337,9,0)</f>
        <v>Overweight</v>
      </c>
      <c r="K2033" t="str">
        <f>VLOOKUP(A2033,'Medical Examinations'!$B$2:$K$2337,10,0)</f>
        <v>Normal</v>
      </c>
      <c r="L2033" s="14" t="e">
        <f>VLOOKUP(A2033,'Hospitalisation Details'!B2033:L4378,10,0)</f>
        <v>#N/A</v>
      </c>
      <c r="M2033">
        <f>VLOOKUP(A2033,'Hospitalisation Details'!$B$2:$L$2347,6,0)</f>
        <v>2897.32</v>
      </c>
      <c r="N2033" t="str">
        <f>VLOOKUP(A2033,'Hospitalisation Details'!$B$2:$L$2347,7,0)</f>
        <v>tier - 3</v>
      </c>
      <c r="O2033" t="str">
        <f>VLOOKUP(A2033,'Hospitalisation Details'!$B$2:$L$2347,8,0)</f>
        <v>tier - 3</v>
      </c>
      <c r="P2033" t="str">
        <f>VLOOKUP(A2033,'Hospitalisation Details'!$B$2:$L$2347,9,0)</f>
        <v>R1016</v>
      </c>
      <c r="Q2033">
        <f>VLOOKUP(A2033,'Hospitalisation Details'!$B$2:$L$2347,11,0)</f>
        <v>26</v>
      </c>
    </row>
    <row r="2034" spans="1:17" ht="15.6" x14ac:dyDescent="0.3">
      <c r="A2034" s="1" t="s">
        <v>334</v>
      </c>
      <c r="B2034" t="str">
        <f>VLOOKUP(A2034,'Customer Names'!$A$2:$E$2336,5,)</f>
        <v xml:space="preserve">  Louis C</v>
      </c>
      <c r="C2034">
        <f>VLOOKUP(A2034,'Medical Examinations'!$B$2:$K$2337,2,)</f>
        <v>27.94</v>
      </c>
      <c r="D2034">
        <f>VLOOKUP(A2034,'Medical Examinations'!$B$2:$K$2337,3,0)</f>
        <v>6.08</v>
      </c>
      <c r="E2034" t="str">
        <f>VLOOKUP(A2034,'Medical Examinations'!$B$2:$K$2336,4,0)</f>
        <v>No</v>
      </c>
      <c r="F2034" t="str">
        <f>VLOOKUP(A2034,'Medical Examinations'!$B$2:$K$2337,5,0)</f>
        <v>No</v>
      </c>
      <c r="G2034" t="str">
        <f>VLOOKUP(A2034,'Medical Examinations'!$B$2:$K$2337,6,0)</f>
        <v>Yes</v>
      </c>
      <c r="H2034">
        <f>VLOOKUP(A2034,'Medical Examinations'!$B$2:$K$2337,7,0)</f>
        <v>1</v>
      </c>
      <c r="I2034" t="str">
        <f>VLOOKUP(A2034,'Medical Examinations'!$B$2:$K$2337,8,0)</f>
        <v>No</v>
      </c>
      <c r="J2034" t="str">
        <f>VLOOKUP(A2034,'Medical Examinations'!$B$2:$K$2337,9,0)</f>
        <v>Overweight</v>
      </c>
      <c r="K2034" t="str">
        <f>VLOOKUP(A2034,'Medical Examinations'!$B$2:$K$2337,10,0)</f>
        <v>Prediabetes</v>
      </c>
      <c r="L2034" s="14" t="e">
        <f>VLOOKUP(A2034,'Hospitalisation Details'!B2034:L4379,10,0)</f>
        <v>#N/A</v>
      </c>
      <c r="M2034">
        <f>VLOOKUP(A2034,'Hospitalisation Details'!$B$2:$L$2347,6,0)</f>
        <v>2867.12</v>
      </c>
      <c r="N2034" t="str">
        <f>VLOOKUP(A2034,'Hospitalisation Details'!$B$2:$L$2347,7,0)</f>
        <v>tier - 1</v>
      </c>
      <c r="O2034" t="str">
        <f>VLOOKUP(A2034,'Hospitalisation Details'!$B$2:$L$2347,8,0)</f>
        <v>tier - 3</v>
      </c>
      <c r="P2034" t="str">
        <f>VLOOKUP(A2034,'Hospitalisation Details'!$B$2:$L$2347,9,0)</f>
        <v>R1013</v>
      </c>
      <c r="Q2034">
        <f>VLOOKUP(A2034,'Hospitalisation Details'!$B$2:$L$2347,11,0)</f>
        <v>29</v>
      </c>
    </row>
    <row r="2035" spans="1:17" ht="15.6" x14ac:dyDescent="0.3">
      <c r="A2035" s="1" t="s">
        <v>333</v>
      </c>
      <c r="B2035" t="str">
        <f>VLOOKUP(A2035,'Customer Names'!$A$2:$E$2336,5,)</f>
        <v xml:space="preserve">  Daniel J</v>
      </c>
      <c r="C2035">
        <f>VLOOKUP(A2035,'Medical Examinations'!$B$2:$K$2337,2,)</f>
        <v>27.2</v>
      </c>
      <c r="D2035">
        <f>VLOOKUP(A2035,'Medical Examinations'!$B$2:$K$2337,3,0)</f>
        <v>5.83</v>
      </c>
      <c r="E2035" t="str">
        <f>VLOOKUP(A2035,'Medical Examinations'!$B$2:$K$2336,4,0)</f>
        <v>No</v>
      </c>
      <c r="F2035" t="str">
        <f>VLOOKUP(A2035,'Medical Examinations'!$B$2:$K$2337,5,0)</f>
        <v>No</v>
      </c>
      <c r="G2035" t="str">
        <f>VLOOKUP(A2035,'Medical Examinations'!$B$2:$K$2337,6,0)</f>
        <v>Yes</v>
      </c>
      <c r="H2035">
        <f>VLOOKUP(A2035,'Medical Examinations'!$B$2:$K$2337,7,0)</f>
        <v>1</v>
      </c>
      <c r="I2035" t="str">
        <f>VLOOKUP(A2035,'Medical Examinations'!$B$2:$K$2337,8,0)</f>
        <v>No</v>
      </c>
      <c r="J2035" t="str">
        <f>VLOOKUP(A2035,'Medical Examinations'!$B$2:$K$2337,9,0)</f>
        <v>Overweight</v>
      </c>
      <c r="K2035" t="str">
        <f>VLOOKUP(A2035,'Medical Examinations'!$B$2:$K$2337,10,0)</f>
        <v>Prediabetes</v>
      </c>
      <c r="L2035" s="14" t="e">
        <f>VLOOKUP(A2035,'Hospitalisation Details'!B2035:L4380,10,0)</f>
        <v>#N/A</v>
      </c>
      <c r="M2035">
        <f>VLOOKUP(A2035,'Hospitalisation Details'!$B$2:$L$2347,6,0)</f>
        <v>2866.09</v>
      </c>
      <c r="N2035" t="str">
        <f>VLOOKUP(A2035,'Hospitalisation Details'!$B$2:$L$2347,7,0)</f>
        <v>tier - 3</v>
      </c>
      <c r="O2035" t="str">
        <f>VLOOKUP(A2035,'Hospitalisation Details'!$B$2:$L$2347,8,0)</f>
        <v>tier - 3</v>
      </c>
      <c r="P2035" t="str">
        <f>VLOOKUP(A2035,'Hospitalisation Details'!$B$2:$L$2347,9,0)</f>
        <v>R1011</v>
      </c>
      <c r="Q2035">
        <f>VLOOKUP(A2035,'Hospitalisation Details'!$B$2:$L$2347,11,0)</f>
        <v>29</v>
      </c>
    </row>
    <row r="2036" spans="1:17" ht="15.6" x14ac:dyDescent="0.3">
      <c r="A2036" s="1" t="s">
        <v>332</v>
      </c>
      <c r="B2036" t="str">
        <f>VLOOKUP(A2036,'Customer Names'!$A$2:$E$2336,5,)</f>
        <v xml:space="preserve">  Ildiko M</v>
      </c>
      <c r="C2036">
        <f>VLOOKUP(A2036,'Medical Examinations'!$B$2:$K$2337,2,)</f>
        <v>33.344999999999999</v>
      </c>
      <c r="D2036">
        <f>VLOOKUP(A2036,'Medical Examinations'!$B$2:$K$2337,3,0)</f>
        <v>4.29</v>
      </c>
      <c r="E2036" t="str">
        <f>VLOOKUP(A2036,'Medical Examinations'!$B$2:$K$2336,4,0)</f>
        <v>No</v>
      </c>
      <c r="F2036" t="str">
        <f>VLOOKUP(A2036,'Medical Examinations'!$B$2:$K$2337,5,0)</f>
        <v>No</v>
      </c>
      <c r="G2036" t="str">
        <f>VLOOKUP(A2036,'Medical Examinations'!$B$2:$K$2337,6,0)</f>
        <v>No</v>
      </c>
      <c r="H2036">
        <f>VLOOKUP(A2036,'Medical Examinations'!$B$2:$K$2337,7,0)</f>
        <v>1</v>
      </c>
      <c r="I2036" t="str">
        <f>VLOOKUP(A2036,'Medical Examinations'!$B$2:$K$2337,8,0)</f>
        <v>No</v>
      </c>
      <c r="J2036" t="str">
        <f>VLOOKUP(A2036,'Medical Examinations'!$B$2:$K$2337,9,0)</f>
        <v>Obesity</v>
      </c>
      <c r="K2036" t="str">
        <f>VLOOKUP(A2036,'Medical Examinations'!$B$2:$K$2337,10,0)</f>
        <v>Normal</v>
      </c>
      <c r="L2036" s="14" t="e">
        <f>VLOOKUP(A2036,'Hospitalisation Details'!B2036:L4381,10,0)</f>
        <v>#N/A</v>
      </c>
      <c r="M2036">
        <f>VLOOKUP(A2036,'Hospitalisation Details'!$B$2:$L$2347,6,0)</f>
        <v>2855.44</v>
      </c>
      <c r="N2036" t="str">
        <f>VLOOKUP(A2036,'Hospitalisation Details'!$B$2:$L$2347,7,0)</f>
        <v>tier - 2</v>
      </c>
      <c r="O2036" t="str">
        <f>VLOOKUP(A2036,'Hospitalisation Details'!$B$2:$L$2347,8,0)</f>
        <v>tier - 3</v>
      </c>
      <c r="P2036" t="str">
        <f>VLOOKUP(A2036,'Hospitalisation Details'!$B$2:$L$2347,9,0)</f>
        <v>R1012</v>
      </c>
      <c r="Q2036">
        <f>VLOOKUP(A2036,'Hospitalisation Details'!$B$2:$L$2347,11,0)</f>
        <v>24</v>
      </c>
    </row>
    <row r="2037" spans="1:17" ht="15.6" x14ac:dyDescent="0.3">
      <c r="A2037" s="1" t="s">
        <v>331</v>
      </c>
      <c r="B2037" t="str">
        <f>VLOOKUP(A2037,'Customer Names'!$A$2:$E$2336,5,)</f>
        <v xml:space="preserve">  Melinda E</v>
      </c>
      <c r="C2037">
        <f>VLOOKUP(A2037,'Medical Examinations'!$B$2:$K$2337,2,)</f>
        <v>29.925000000000001</v>
      </c>
      <c r="D2037">
        <f>VLOOKUP(A2037,'Medical Examinations'!$B$2:$K$2337,3,0)</f>
        <v>5.3</v>
      </c>
      <c r="E2037" t="str">
        <f>VLOOKUP(A2037,'Medical Examinations'!$B$2:$K$2336,4,0)</f>
        <v>No</v>
      </c>
      <c r="F2037" t="str">
        <f>VLOOKUP(A2037,'Medical Examinations'!$B$2:$K$2337,5,0)</f>
        <v>No</v>
      </c>
      <c r="G2037" t="str">
        <f>VLOOKUP(A2037,'Medical Examinations'!$B$2:$K$2337,6,0)</f>
        <v>No</v>
      </c>
      <c r="H2037">
        <f>VLOOKUP(A2037,'Medical Examinations'!$B$2:$K$2337,7,0)</f>
        <v>1</v>
      </c>
      <c r="I2037" t="str">
        <f>VLOOKUP(A2037,'Medical Examinations'!$B$2:$K$2337,8,0)</f>
        <v>No</v>
      </c>
      <c r="J2037" t="str">
        <f>VLOOKUP(A2037,'Medical Examinations'!$B$2:$K$2337,9,0)</f>
        <v>Overweight</v>
      </c>
      <c r="K2037" t="str">
        <f>VLOOKUP(A2037,'Medical Examinations'!$B$2:$K$2337,10,0)</f>
        <v>Normal</v>
      </c>
      <c r="L2037" s="14" t="e">
        <f>VLOOKUP(A2037,'Hospitalisation Details'!B2037:L4382,10,0)</f>
        <v>#N/A</v>
      </c>
      <c r="M2037">
        <f>VLOOKUP(A2037,'Hospitalisation Details'!$B$2:$L$2347,6,0)</f>
        <v>2850.68</v>
      </c>
      <c r="N2037" t="str">
        <f>VLOOKUP(A2037,'Hospitalisation Details'!$B$2:$L$2347,7,0)</f>
        <v>tier - 2</v>
      </c>
      <c r="O2037" t="str">
        <f>VLOOKUP(A2037,'Hospitalisation Details'!$B$2:$L$2347,8,0)</f>
        <v>tier - 3</v>
      </c>
      <c r="P2037" t="str">
        <f>VLOOKUP(A2037,'Hospitalisation Details'!$B$2:$L$2347,9,0)</f>
        <v>R1012</v>
      </c>
      <c r="Q2037">
        <f>VLOOKUP(A2037,'Hospitalisation Details'!$B$2:$L$2347,11,0)</f>
        <v>24</v>
      </c>
    </row>
    <row r="2038" spans="1:17" ht="15.6" x14ac:dyDescent="0.3">
      <c r="A2038" s="1" t="s">
        <v>330</v>
      </c>
      <c r="B2038" t="str">
        <f>VLOOKUP(A2038,'Customer Names'!$A$2:$E$2336,5,)</f>
        <v xml:space="preserve">  Ashley M</v>
      </c>
      <c r="C2038">
        <f>VLOOKUP(A2038,'Medical Examinations'!$B$2:$K$2337,2,)</f>
        <v>24.225000000000001</v>
      </c>
      <c r="D2038">
        <f>VLOOKUP(A2038,'Medical Examinations'!$B$2:$K$2337,3,0)</f>
        <v>4.42</v>
      </c>
      <c r="E2038" t="str">
        <f>VLOOKUP(A2038,'Medical Examinations'!$B$2:$K$2336,4,0)</f>
        <v>No</v>
      </c>
      <c r="F2038" t="str">
        <f>VLOOKUP(A2038,'Medical Examinations'!$B$2:$K$2337,5,0)</f>
        <v>No</v>
      </c>
      <c r="G2038" t="str">
        <f>VLOOKUP(A2038,'Medical Examinations'!$B$2:$K$2337,6,0)</f>
        <v>No</v>
      </c>
      <c r="H2038">
        <f>VLOOKUP(A2038,'Medical Examinations'!$B$2:$K$2337,7,0)</f>
        <v>1</v>
      </c>
      <c r="I2038" t="str">
        <f>VLOOKUP(A2038,'Medical Examinations'!$B$2:$K$2337,8,0)</f>
        <v>No</v>
      </c>
      <c r="J2038" t="str">
        <f>VLOOKUP(A2038,'Medical Examinations'!$B$2:$K$2337,9,0)</f>
        <v>Normal Weight</v>
      </c>
      <c r="K2038" t="str">
        <f>VLOOKUP(A2038,'Medical Examinations'!$B$2:$K$2337,10,0)</f>
        <v>Normal</v>
      </c>
      <c r="L2038" s="14" t="e">
        <f>VLOOKUP(A2038,'Hospitalisation Details'!B2038:L4383,10,0)</f>
        <v>#N/A</v>
      </c>
      <c r="M2038">
        <f>VLOOKUP(A2038,'Hospitalisation Details'!$B$2:$L$2347,6,0)</f>
        <v>2842.76</v>
      </c>
      <c r="N2038" t="str">
        <f>VLOOKUP(A2038,'Hospitalisation Details'!$B$2:$L$2347,7,0)</f>
        <v>tier - 2</v>
      </c>
      <c r="O2038" t="str">
        <f>VLOOKUP(A2038,'Hospitalisation Details'!$B$2:$L$2347,8,0)</f>
        <v>tier - 3</v>
      </c>
      <c r="P2038" t="str">
        <f>VLOOKUP(A2038,'Hospitalisation Details'!$B$2:$L$2347,9,0)</f>
        <v>R1012</v>
      </c>
      <c r="Q2038">
        <f>VLOOKUP(A2038,'Hospitalisation Details'!$B$2:$L$2347,11,0)</f>
        <v>24</v>
      </c>
    </row>
    <row r="2039" spans="1:17" ht="15.6" x14ac:dyDescent="0.3">
      <c r="A2039" s="1" t="s">
        <v>329</v>
      </c>
      <c r="B2039" t="str">
        <f>VLOOKUP(A2039,'Customer Names'!$A$2:$E$2336,5,)</f>
        <v xml:space="preserve">  Stephanie</v>
      </c>
      <c r="C2039">
        <f>VLOOKUP(A2039,'Medical Examinations'!$B$2:$K$2337,2,)</f>
        <v>29.68</v>
      </c>
      <c r="D2039">
        <f>VLOOKUP(A2039,'Medical Examinations'!$B$2:$K$2337,3,0)</f>
        <v>5.68</v>
      </c>
      <c r="E2039" t="str">
        <f>VLOOKUP(A2039,'Medical Examinations'!$B$2:$K$2336,4,0)</f>
        <v>No</v>
      </c>
      <c r="F2039" t="str">
        <f>VLOOKUP(A2039,'Medical Examinations'!$B$2:$K$2337,5,0)</f>
        <v>yes</v>
      </c>
      <c r="G2039" t="str">
        <f>VLOOKUP(A2039,'Medical Examinations'!$B$2:$K$2337,6,0)</f>
        <v>No</v>
      </c>
      <c r="H2039">
        <f>VLOOKUP(A2039,'Medical Examinations'!$B$2:$K$2337,7,0)</f>
        <v>1</v>
      </c>
      <c r="I2039" t="str">
        <f>VLOOKUP(A2039,'Medical Examinations'!$B$2:$K$2337,8,0)</f>
        <v>No</v>
      </c>
      <c r="J2039" t="str">
        <f>VLOOKUP(A2039,'Medical Examinations'!$B$2:$K$2337,9,0)</f>
        <v>Overweight</v>
      </c>
      <c r="K2039" t="str">
        <f>VLOOKUP(A2039,'Medical Examinations'!$B$2:$K$2337,10,0)</f>
        <v>Normal</v>
      </c>
      <c r="L2039" s="14" t="e">
        <f>VLOOKUP(A2039,'Hospitalisation Details'!B2039:L4384,10,0)</f>
        <v>#N/A</v>
      </c>
      <c r="M2039">
        <f>VLOOKUP(A2039,'Hospitalisation Details'!$B$2:$L$2347,6,0)</f>
        <v>2819.51</v>
      </c>
      <c r="N2039" t="str">
        <f>VLOOKUP(A2039,'Hospitalisation Details'!$B$2:$L$2347,7,0)</f>
        <v>tier - 2</v>
      </c>
      <c r="O2039" t="str">
        <f>VLOOKUP(A2039,'Hospitalisation Details'!$B$2:$L$2347,8,0)</f>
        <v>tier - 3</v>
      </c>
      <c r="P2039" t="str">
        <f>VLOOKUP(A2039,'Hospitalisation Details'!$B$2:$L$2347,9,0)</f>
        <v>R1011</v>
      </c>
      <c r="Q2039">
        <f>VLOOKUP(A2039,'Hospitalisation Details'!$B$2:$L$2347,11,0)</f>
        <v>22</v>
      </c>
    </row>
    <row r="2040" spans="1:17" ht="15.6" x14ac:dyDescent="0.3">
      <c r="A2040" s="1" t="s">
        <v>328</v>
      </c>
      <c r="B2040" t="str">
        <f>VLOOKUP(A2040,'Customer Names'!$A$2:$E$2336,5,)</f>
        <v xml:space="preserve">  Sean P</v>
      </c>
      <c r="C2040">
        <f>VLOOKUP(A2040,'Medical Examinations'!$B$2:$K$2337,2,)</f>
        <v>20.614999999999998</v>
      </c>
      <c r="D2040">
        <f>VLOOKUP(A2040,'Medical Examinations'!$B$2:$K$2337,3,0)</f>
        <v>6.05</v>
      </c>
      <c r="E2040" t="str">
        <f>VLOOKUP(A2040,'Medical Examinations'!$B$2:$K$2336,4,0)</f>
        <v>No</v>
      </c>
      <c r="F2040" t="str">
        <f>VLOOKUP(A2040,'Medical Examinations'!$B$2:$K$2337,5,0)</f>
        <v>No</v>
      </c>
      <c r="G2040" t="str">
        <f>VLOOKUP(A2040,'Medical Examinations'!$B$2:$K$2337,6,0)</f>
        <v>Yes</v>
      </c>
      <c r="H2040">
        <f>VLOOKUP(A2040,'Medical Examinations'!$B$2:$K$2337,7,0)</f>
        <v>1</v>
      </c>
      <c r="I2040" t="str">
        <f>VLOOKUP(A2040,'Medical Examinations'!$B$2:$K$2337,8,0)</f>
        <v>No</v>
      </c>
      <c r="J2040" t="str">
        <f>VLOOKUP(A2040,'Medical Examinations'!$B$2:$K$2337,9,0)</f>
        <v>Normal Weight</v>
      </c>
      <c r="K2040" t="str">
        <f>VLOOKUP(A2040,'Medical Examinations'!$B$2:$K$2337,10,0)</f>
        <v>Prediabetes</v>
      </c>
      <c r="L2040" s="14" t="e">
        <f>VLOOKUP(A2040,'Hospitalisation Details'!B2040:L4385,10,0)</f>
        <v>#N/A</v>
      </c>
      <c r="M2040">
        <f>VLOOKUP(A2040,'Hospitalisation Details'!$B$2:$L$2347,6,0)</f>
        <v>2803.7</v>
      </c>
      <c r="N2040" t="str">
        <f>VLOOKUP(A2040,'Hospitalisation Details'!$B$2:$L$2347,7,0)</f>
        <v>tier - 2</v>
      </c>
      <c r="O2040" t="str">
        <f>VLOOKUP(A2040,'Hospitalisation Details'!$B$2:$L$2347,8,0)</f>
        <v>tier - 1</v>
      </c>
      <c r="P2040" t="str">
        <f>VLOOKUP(A2040,'Hospitalisation Details'!$B$2:$L$2347,9,0)</f>
        <v>R1012</v>
      </c>
      <c r="Q2040">
        <f>VLOOKUP(A2040,'Hospitalisation Details'!$B$2:$L$2347,11,0)</f>
        <v>19</v>
      </c>
    </row>
    <row r="2041" spans="1:17" ht="15.6" x14ac:dyDescent="0.3">
      <c r="A2041" s="1" t="s">
        <v>327</v>
      </c>
      <c r="B2041" t="str">
        <f>VLOOKUP(A2041,'Customer Names'!$A$2:$E$2336,5,)</f>
        <v xml:space="preserve">  Emily G</v>
      </c>
      <c r="C2041">
        <f>VLOOKUP(A2041,'Medical Examinations'!$B$2:$K$2337,2,)</f>
        <v>32.119999999999997</v>
      </c>
      <c r="D2041">
        <f>VLOOKUP(A2041,'Medical Examinations'!$B$2:$K$2337,3,0)</f>
        <v>5.33</v>
      </c>
      <c r="E2041" t="str">
        <f>VLOOKUP(A2041,'Medical Examinations'!$B$2:$K$2336,4,0)</f>
        <v>No</v>
      </c>
      <c r="F2041" t="str">
        <f>VLOOKUP(A2041,'Medical Examinations'!$B$2:$K$2337,5,0)</f>
        <v>yes</v>
      </c>
      <c r="G2041" t="str">
        <f>VLOOKUP(A2041,'Medical Examinations'!$B$2:$K$2337,6,0)</f>
        <v>No</v>
      </c>
      <c r="H2041">
        <f>VLOOKUP(A2041,'Medical Examinations'!$B$2:$K$2337,7,0)</f>
        <v>1</v>
      </c>
      <c r="I2041" t="str">
        <f>VLOOKUP(A2041,'Medical Examinations'!$B$2:$K$2337,8,0)</f>
        <v>No</v>
      </c>
      <c r="J2041" t="str">
        <f>VLOOKUP(A2041,'Medical Examinations'!$B$2:$K$2337,9,0)</f>
        <v>Obesity</v>
      </c>
      <c r="K2041" t="str">
        <f>VLOOKUP(A2041,'Medical Examinations'!$B$2:$K$2337,10,0)</f>
        <v>Normal</v>
      </c>
      <c r="L2041" s="14" t="e">
        <f>VLOOKUP(A2041,'Hospitalisation Details'!B2041:L4386,10,0)</f>
        <v>#N/A</v>
      </c>
      <c r="M2041">
        <f>VLOOKUP(A2041,'Hospitalisation Details'!$B$2:$L$2347,6,0)</f>
        <v>2801.26</v>
      </c>
      <c r="N2041" t="str">
        <f>VLOOKUP(A2041,'Hospitalisation Details'!$B$2:$L$2347,7,0)</f>
        <v>tier - 2</v>
      </c>
      <c r="O2041" t="str">
        <f>VLOOKUP(A2041,'Hospitalisation Details'!$B$2:$L$2347,8,0)</f>
        <v>tier - 3</v>
      </c>
      <c r="P2041" t="str">
        <f>VLOOKUP(A2041,'Hospitalisation Details'!$B$2:$L$2347,9,0)</f>
        <v>R1013</v>
      </c>
      <c r="Q2041">
        <f>VLOOKUP(A2041,'Hospitalisation Details'!$B$2:$L$2347,11,0)</f>
        <v>18</v>
      </c>
    </row>
    <row r="2042" spans="1:17" ht="15.6" x14ac:dyDescent="0.3">
      <c r="A2042" s="1" t="s">
        <v>326</v>
      </c>
      <c r="B2042" t="str">
        <f>VLOOKUP(A2042,'Customer Names'!$A$2:$E$2336,5,)</f>
        <v xml:space="preserve">  Malcolm</v>
      </c>
      <c r="C2042">
        <f>VLOOKUP(A2042,'Medical Examinations'!$B$2:$K$2337,2,)</f>
        <v>27.36</v>
      </c>
      <c r="D2042">
        <f>VLOOKUP(A2042,'Medical Examinations'!$B$2:$K$2337,3,0)</f>
        <v>6.22</v>
      </c>
      <c r="E2042" t="str">
        <f>VLOOKUP(A2042,'Medical Examinations'!$B$2:$K$2336,4,0)</f>
        <v>No</v>
      </c>
      <c r="F2042" t="str">
        <f>VLOOKUP(A2042,'Medical Examinations'!$B$2:$K$2337,5,0)</f>
        <v>No</v>
      </c>
      <c r="G2042" t="str">
        <f>VLOOKUP(A2042,'Medical Examinations'!$B$2:$K$2337,6,0)</f>
        <v>No</v>
      </c>
      <c r="H2042">
        <f>VLOOKUP(A2042,'Medical Examinations'!$B$2:$K$2337,7,0)</f>
        <v>0</v>
      </c>
      <c r="I2042" t="str">
        <f>VLOOKUP(A2042,'Medical Examinations'!$B$2:$K$2337,8,0)</f>
        <v>No</v>
      </c>
      <c r="J2042" t="str">
        <f>VLOOKUP(A2042,'Medical Examinations'!$B$2:$K$2337,9,0)</f>
        <v>Overweight</v>
      </c>
      <c r="K2042" t="str">
        <f>VLOOKUP(A2042,'Medical Examinations'!$B$2:$K$2337,10,0)</f>
        <v>Prediabetes</v>
      </c>
      <c r="L2042" s="14" t="e">
        <f>VLOOKUP(A2042,'Hospitalisation Details'!B2042:L4387,10,0)</f>
        <v>#N/A</v>
      </c>
      <c r="M2042">
        <f>VLOOKUP(A2042,'Hospitalisation Details'!$B$2:$L$2347,6,0)</f>
        <v>2789.06</v>
      </c>
      <c r="N2042" t="str">
        <f>VLOOKUP(A2042,'Hospitalisation Details'!$B$2:$L$2347,7,0)</f>
        <v>tier - 2</v>
      </c>
      <c r="O2042" t="str">
        <f>VLOOKUP(A2042,'Hospitalisation Details'!$B$2:$L$2347,8,0)</f>
        <v>tier - 3</v>
      </c>
      <c r="P2042" t="str">
        <f>VLOOKUP(A2042,'Hospitalisation Details'!$B$2:$L$2347,9,0)</f>
        <v>R1012</v>
      </c>
      <c r="Q2042">
        <f>VLOOKUP(A2042,'Hospitalisation Details'!$B$2:$L$2347,11,0)</f>
        <v>23</v>
      </c>
    </row>
    <row r="2043" spans="1:17" ht="15.6" x14ac:dyDescent="0.3">
      <c r="A2043" s="1" t="s">
        <v>325</v>
      </c>
      <c r="B2043" t="str">
        <f>VLOOKUP(A2043,'Customer Names'!$A$2:$E$2336,5,)</f>
        <v xml:space="preserve">  Danilo</v>
      </c>
      <c r="C2043">
        <f>VLOOKUP(A2043,'Medical Examinations'!$B$2:$K$2337,2,)</f>
        <v>17.385000000000002</v>
      </c>
      <c r="D2043">
        <f>VLOOKUP(A2043,'Medical Examinations'!$B$2:$K$2337,3,0)</f>
        <v>5.84</v>
      </c>
      <c r="E2043" t="str">
        <f>VLOOKUP(A2043,'Medical Examinations'!$B$2:$K$2336,4,0)</f>
        <v>No</v>
      </c>
      <c r="F2043" t="str">
        <f>VLOOKUP(A2043,'Medical Examinations'!$B$2:$K$2337,5,0)</f>
        <v>No</v>
      </c>
      <c r="G2043" t="str">
        <f>VLOOKUP(A2043,'Medical Examinations'!$B$2:$K$2337,6,0)</f>
        <v>No</v>
      </c>
      <c r="H2043">
        <f>VLOOKUP(A2043,'Medical Examinations'!$B$2:$K$2337,7,0)</f>
        <v>0</v>
      </c>
      <c r="I2043" t="str">
        <f>VLOOKUP(A2043,'Medical Examinations'!$B$2:$K$2337,8,0)</f>
        <v>No</v>
      </c>
      <c r="J2043" t="str">
        <f>VLOOKUP(A2043,'Medical Examinations'!$B$2:$K$2337,9,0)</f>
        <v>Underweight</v>
      </c>
      <c r="K2043" t="str">
        <f>VLOOKUP(A2043,'Medical Examinations'!$B$2:$K$2337,10,0)</f>
        <v>Prediabetes</v>
      </c>
      <c r="L2043" s="14" t="e">
        <f>VLOOKUP(A2043,'Hospitalisation Details'!B2043:L4388,10,0)</f>
        <v>#N/A</v>
      </c>
      <c r="M2043">
        <f>VLOOKUP(A2043,'Hospitalisation Details'!$B$2:$L$2347,6,0)</f>
        <v>2775.19</v>
      </c>
      <c r="N2043" t="str">
        <f>VLOOKUP(A2043,'Hospitalisation Details'!$B$2:$L$2347,7,0)</f>
        <v>tier - 2</v>
      </c>
      <c r="O2043" t="str">
        <f>VLOOKUP(A2043,'Hospitalisation Details'!$B$2:$L$2347,8,0)</f>
        <v>tier - 1</v>
      </c>
      <c r="P2043" t="str">
        <f>VLOOKUP(A2043,'Hospitalisation Details'!$B$2:$L$2347,9,0)</f>
        <v>R1012</v>
      </c>
      <c r="Q2043">
        <f>VLOOKUP(A2043,'Hospitalisation Details'!$B$2:$L$2347,11,0)</f>
        <v>23</v>
      </c>
    </row>
    <row r="2044" spans="1:17" ht="15.6" x14ac:dyDescent="0.3">
      <c r="A2044" s="1" t="s">
        <v>324</v>
      </c>
      <c r="B2044" t="str">
        <f>VLOOKUP(A2044,'Customer Names'!$A$2:$E$2336,5,)</f>
        <v xml:space="preserve">  Mikko</v>
      </c>
      <c r="C2044">
        <f>VLOOKUP(A2044,'Medical Examinations'!$B$2:$K$2337,2,)</f>
        <v>30.13</v>
      </c>
      <c r="D2044">
        <f>VLOOKUP(A2044,'Medical Examinations'!$B$2:$K$2337,3,0)</f>
        <v>5.71</v>
      </c>
      <c r="E2044" t="str">
        <f>VLOOKUP(A2044,'Medical Examinations'!$B$2:$K$2336,4,0)</f>
        <v>No</v>
      </c>
      <c r="F2044" t="str">
        <f>VLOOKUP(A2044,'Medical Examinations'!$B$2:$K$2337,5,0)</f>
        <v>yes</v>
      </c>
      <c r="G2044" t="str">
        <f>VLOOKUP(A2044,'Medical Examinations'!$B$2:$K$2337,6,0)</f>
        <v>No</v>
      </c>
      <c r="H2044">
        <f>VLOOKUP(A2044,'Medical Examinations'!$B$2:$K$2337,7,0)</f>
        <v>1</v>
      </c>
      <c r="I2044" t="str">
        <f>VLOOKUP(A2044,'Medical Examinations'!$B$2:$K$2337,8,0)</f>
        <v>No</v>
      </c>
      <c r="J2044" t="str">
        <f>VLOOKUP(A2044,'Medical Examinations'!$B$2:$K$2337,9,0)</f>
        <v>Obesity</v>
      </c>
      <c r="K2044" t="str">
        <f>VLOOKUP(A2044,'Medical Examinations'!$B$2:$K$2337,10,0)</f>
        <v>Prediabetes</v>
      </c>
      <c r="L2044" s="14" t="e">
        <f>VLOOKUP(A2044,'Hospitalisation Details'!B2044:L4389,10,0)</f>
        <v>#N/A</v>
      </c>
      <c r="M2044">
        <f>VLOOKUP(A2044,'Hospitalisation Details'!$B$2:$L$2347,6,0)</f>
        <v>2773.46</v>
      </c>
      <c r="N2044" t="str">
        <f>VLOOKUP(A2044,'Hospitalisation Details'!$B$2:$L$2347,7,0)</f>
        <v>tier - 2</v>
      </c>
      <c r="O2044" t="str">
        <f>VLOOKUP(A2044,'Hospitalisation Details'!$B$2:$L$2347,8,0)</f>
        <v>tier - 1</v>
      </c>
      <c r="P2044" t="str">
        <f>VLOOKUP(A2044,'Hospitalisation Details'!$B$2:$L$2347,9,0)</f>
        <v>R1021</v>
      </c>
      <c r="Q2044">
        <f>VLOOKUP(A2044,'Hospitalisation Details'!$B$2:$L$2347,11,0)</f>
        <v>18</v>
      </c>
    </row>
    <row r="2045" spans="1:17" ht="15.6" x14ac:dyDescent="0.3">
      <c r="A2045" s="1" t="s">
        <v>323</v>
      </c>
      <c r="B2045" t="str">
        <f>VLOOKUP(A2045,'Customer Names'!$A$2:$E$2336,5,)</f>
        <v xml:space="preserve">  Paula C</v>
      </c>
      <c r="C2045">
        <f>VLOOKUP(A2045,'Medical Examinations'!$B$2:$K$2337,2,)</f>
        <v>25.44</v>
      </c>
      <c r="D2045">
        <f>VLOOKUP(A2045,'Medical Examinations'!$B$2:$K$2337,3,0)</f>
        <v>6.04</v>
      </c>
      <c r="E2045" t="str">
        <f>VLOOKUP(A2045,'Medical Examinations'!$B$2:$K$2336,4,0)</f>
        <v>Yes</v>
      </c>
      <c r="F2045" t="str">
        <f>VLOOKUP(A2045,'Medical Examinations'!$B$2:$K$2337,5,0)</f>
        <v>No</v>
      </c>
      <c r="G2045" t="str">
        <f>VLOOKUP(A2045,'Medical Examinations'!$B$2:$K$2337,6,0)</f>
        <v>Yes</v>
      </c>
      <c r="H2045">
        <f>VLOOKUP(A2045,'Medical Examinations'!$B$2:$K$2337,7,0)</f>
        <v>1</v>
      </c>
      <c r="I2045" t="str">
        <f>VLOOKUP(A2045,'Medical Examinations'!$B$2:$K$2337,8,0)</f>
        <v>No</v>
      </c>
      <c r="J2045" t="str">
        <f>VLOOKUP(A2045,'Medical Examinations'!$B$2:$K$2337,9,0)</f>
        <v>Overweight</v>
      </c>
      <c r="K2045" t="str">
        <f>VLOOKUP(A2045,'Medical Examinations'!$B$2:$K$2337,10,0)</f>
        <v>Prediabetes</v>
      </c>
      <c r="L2045" s="14" t="e">
        <f>VLOOKUP(A2045,'Hospitalisation Details'!B2045:L4390,10,0)</f>
        <v>#N/A</v>
      </c>
      <c r="M2045">
        <f>VLOOKUP(A2045,'Hospitalisation Details'!$B$2:$L$2347,6,0)</f>
        <v>2758.99</v>
      </c>
      <c r="N2045" t="str">
        <f>VLOOKUP(A2045,'Hospitalisation Details'!$B$2:$L$2347,7,0)</f>
        <v>tier - 2</v>
      </c>
      <c r="O2045" t="str">
        <f>VLOOKUP(A2045,'Hospitalisation Details'!$B$2:$L$2347,8,0)</f>
        <v>tier - 1</v>
      </c>
      <c r="P2045" t="str">
        <f>VLOOKUP(A2045,'Hospitalisation Details'!$B$2:$L$2347,9,0)</f>
        <v>R1012</v>
      </c>
      <c r="Q2045">
        <f>VLOOKUP(A2045,'Hospitalisation Details'!$B$2:$L$2347,11,0)</f>
        <v>25</v>
      </c>
    </row>
    <row r="2046" spans="1:17" ht="15.6" x14ac:dyDescent="0.3">
      <c r="A2046" s="1" t="s">
        <v>322</v>
      </c>
      <c r="B2046" t="str">
        <f>VLOOKUP(A2046,'Customer Names'!$A$2:$E$2336,5,)</f>
        <v xml:space="preserve">  Kirsten N</v>
      </c>
      <c r="C2046">
        <f>VLOOKUP(A2046,'Medical Examinations'!$B$2:$K$2337,2,)</f>
        <v>39.805</v>
      </c>
      <c r="D2046">
        <f>VLOOKUP(A2046,'Medical Examinations'!$B$2:$K$2337,3,0)</f>
        <v>4.38</v>
      </c>
      <c r="E2046" t="str">
        <f>VLOOKUP(A2046,'Medical Examinations'!$B$2:$K$2336,4,0)</f>
        <v>No</v>
      </c>
      <c r="F2046" t="str">
        <f>VLOOKUP(A2046,'Medical Examinations'!$B$2:$K$2337,5,0)</f>
        <v>yes</v>
      </c>
      <c r="G2046" t="str">
        <f>VLOOKUP(A2046,'Medical Examinations'!$B$2:$K$2337,6,0)</f>
        <v>No</v>
      </c>
      <c r="H2046">
        <f>VLOOKUP(A2046,'Medical Examinations'!$B$2:$K$2337,7,0)</f>
        <v>1</v>
      </c>
      <c r="I2046" t="str">
        <f>VLOOKUP(A2046,'Medical Examinations'!$B$2:$K$2337,8,0)</f>
        <v>No</v>
      </c>
      <c r="J2046" t="str">
        <f>VLOOKUP(A2046,'Medical Examinations'!$B$2:$K$2337,9,0)</f>
        <v>Obesity</v>
      </c>
      <c r="K2046" t="str">
        <f>VLOOKUP(A2046,'Medical Examinations'!$B$2:$K$2337,10,0)</f>
        <v>Normal</v>
      </c>
      <c r="L2046" s="14" t="e">
        <f>VLOOKUP(A2046,'Hospitalisation Details'!B2046:L4391,10,0)</f>
        <v>#N/A</v>
      </c>
      <c r="M2046">
        <f>VLOOKUP(A2046,'Hospitalisation Details'!$B$2:$L$2347,6,0)</f>
        <v>2755.02</v>
      </c>
      <c r="N2046" t="str">
        <f>VLOOKUP(A2046,'Hospitalisation Details'!$B$2:$L$2347,7,0)</f>
        <v>tier - 2</v>
      </c>
      <c r="O2046" t="str">
        <f>VLOOKUP(A2046,'Hospitalisation Details'!$B$2:$L$2347,8,0)</f>
        <v>tier - 1</v>
      </c>
      <c r="P2046" t="str">
        <f>VLOOKUP(A2046,'Hospitalisation Details'!$B$2:$L$2347,9,0)</f>
        <v>R1024</v>
      </c>
      <c r="Q2046">
        <f>VLOOKUP(A2046,'Hospitalisation Details'!$B$2:$L$2347,11,0)</f>
        <v>22</v>
      </c>
    </row>
    <row r="2047" spans="1:17" ht="15.6" x14ac:dyDescent="0.3">
      <c r="A2047" s="1" t="s">
        <v>321</v>
      </c>
      <c r="B2047" t="str">
        <f>VLOOKUP(A2047,'Customer Names'!$A$2:$E$2336,5,)</f>
        <v xml:space="preserve">  Christy</v>
      </c>
      <c r="C2047">
        <f>VLOOKUP(A2047,'Medical Examinations'!$B$2:$K$2337,2,)</f>
        <v>30.4</v>
      </c>
      <c r="D2047">
        <f>VLOOKUP(A2047,'Medical Examinations'!$B$2:$K$2337,3,0)</f>
        <v>5.56</v>
      </c>
      <c r="E2047" t="str">
        <f>VLOOKUP(A2047,'Medical Examinations'!$B$2:$K$2336,4,0)</f>
        <v>Yes</v>
      </c>
      <c r="F2047" t="str">
        <f>VLOOKUP(A2047,'Medical Examinations'!$B$2:$K$2337,5,0)</f>
        <v>yes</v>
      </c>
      <c r="G2047" t="str">
        <f>VLOOKUP(A2047,'Medical Examinations'!$B$2:$K$2337,6,0)</f>
        <v>No</v>
      </c>
      <c r="H2047">
        <f>VLOOKUP(A2047,'Medical Examinations'!$B$2:$K$2337,7,0)</f>
        <v>1</v>
      </c>
      <c r="I2047" t="str">
        <f>VLOOKUP(A2047,'Medical Examinations'!$B$2:$K$2337,8,0)</f>
        <v>No</v>
      </c>
      <c r="J2047" t="str">
        <f>VLOOKUP(A2047,'Medical Examinations'!$B$2:$K$2337,9,0)</f>
        <v>Obesity</v>
      </c>
      <c r="K2047" t="str">
        <f>VLOOKUP(A2047,'Medical Examinations'!$B$2:$K$2337,10,0)</f>
        <v>Normal</v>
      </c>
      <c r="L2047" s="14" t="e">
        <f>VLOOKUP(A2047,'Hospitalisation Details'!B2047:L4392,10,0)</f>
        <v>#N/A</v>
      </c>
      <c r="M2047">
        <f>VLOOKUP(A2047,'Hospitalisation Details'!$B$2:$L$2347,6,0)</f>
        <v>2741.95</v>
      </c>
      <c r="N2047" t="str">
        <f>VLOOKUP(A2047,'Hospitalisation Details'!$B$2:$L$2347,7,0)</f>
        <v>tier - 2</v>
      </c>
      <c r="O2047" t="str">
        <f>VLOOKUP(A2047,'Hospitalisation Details'!$B$2:$L$2347,8,0)</f>
        <v>tier - 3</v>
      </c>
      <c r="P2047" t="str">
        <f>VLOOKUP(A2047,'Hospitalisation Details'!$B$2:$L$2347,9,0)</f>
        <v>R1024</v>
      </c>
      <c r="Q2047">
        <f>VLOOKUP(A2047,'Hospitalisation Details'!$B$2:$L$2347,11,0)</f>
        <v>22</v>
      </c>
    </row>
    <row r="2048" spans="1:17" ht="15.6" x14ac:dyDescent="0.3">
      <c r="A2048" s="1" t="s">
        <v>320</v>
      </c>
      <c r="B2048" t="str">
        <f>VLOOKUP(A2048,'Customer Names'!$A$2:$E$2336,5,)</f>
        <v xml:space="preserve">  Jennifer</v>
      </c>
      <c r="C2048">
        <f>VLOOKUP(A2048,'Medical Examinations'!$B$2:$K$2337,2,)</f>
        <v>23.18</v>
      </c>
      <c r="D2048">
        <f>VLOOKUP(A2048,'Medical Examinations'!$B$2:$K$2337,3,0)</f>
        <v>4.24</v>
      </c>
      <c r="E2048" t="str">
        <f>VLOOKUP(A2048,'Medical Examinations'!$B$2:$K$2336,4,0)</f>
        <v>No</v>
      </c>
      <c r="F2048" t="str">
        <f>VLOOKUP(A2048,'Medical Examinations'!$B$2:$K$2337,5,0)</f>
        <v>yes</v>
      </c>
      <c r="G2048" t="str">
        <f>VLOOKUP(A2048,'Medical Examinations'!$B$2:$K$2337,6,0)</f>
        <v>No</v>
      </c>
      <c r="H2048">
        <f>VLOOKUP(A2048,'Medical Examinations'!$B$2:$K$2337,7,0)</f>
        <v>1</v>
      </c>
      <c r="I2048" t="str">
        <f>VLOOKUP(A2048,'Medical Examinations'!$B$2:$K$2337,8,0)</f>
        <v>No</v>
      </c>
      <c r="J2048" t="str">
        <f>VLOOKUP(A2048,'Medical Examinations'!$B$2:$K$2337,9,0)</f>
        <v>Normal Weight</v>
      </c>
      <c r="K2048" t="str">
        <f>VLOOKUP(A2048,'Medical Examinations'!$B$2:$K$2337,10,0)</f>
        <v>Normal</v>
      </c>
      <c r="L2048" s="14" t="e">
        <f>VLOOKUP(A2048,'Hospitalisation Details'!B2048:L4393,10,0)</f>
        <v>#N/A</v>
      </c>
      <c r="M2048">
        <f>VLOOKUP(A2048,'Hospitalisation Details'!$B$2:$L$2347,6,0)</f>
        <v>2731.91</v>
      </c>
      <c r="N2048" t="str">
        <f>VLOOKUP(A2048,'Hospitalisation Details'!$B$2:$L$2347,7,0)</f>
        <v>tier - 2</v>
      </c>
      <c r="O2048" t="str">
        <f>VLOOKUP(A2048,'Hospitalisation Details'!$B$2:$L$2347,8,0)</f>
        <v>tier - 3</v>
      </c>
      <c r="P2048" t="str">
        <f>VLOOKUP(A2048,'Hospitalisation Details'!$B$2:$L$2347,9,0)</f>
        <v>R1024</v>
      </c>
      <c r="Q2048">
        <f>VLOOKUP(A2048,'Hospitalisation Details'!$B$2:$L$2347,11,0)</f>
        <v>22</v>
      </c>
    </row>
    <row r="2049" spans="1:17" ht="15.6" x14ac:dyDescent="0.3">
      <c r="A2049" s="1" t="s">
        <v>319</v>
      </c>
      <c r="B2049" t="str">
        <f>VLOOKUP(A2049,'Customer Names'!$A$2:$E$2336,5,)</f>
        <v xml:space="preserve">  Jingjing</v>
      </c>
      <c r="C2049">
        <f>VLOOKUP(A2049,'Medical Examinations'!$B$2:$K$2337,2,)</f>
        <v>39.615000000000002</v>
      </c>
      <c r="D2049">
        <f>VLOOKUP(A2049,'Medical Examinations'!$B$2:$K$2337,3,0)</f>
        <v>6.32</v>
      </c>
      <c r="E2049" t="str">
        <f>VLOOKUP(A2049,'Medical Examinations'!$B$2:$K$2336,4,0)</f>
        <v>No</v>
      </c>
      <c r="F2049" t="str">
        <f>VLOOKUP(A2049,'Medical Examinations'!$B$2:$K$2337,5,0)</f>
        <v>No</v>
      </c>
      <c r="G2049" t="str">
        <f>VLOOKUP(A2049,'Medical Examinations'!$B$2:$K$2337,6,0)</f>
        <v>Yes</v>
      </c>
      <c r="H2049">
        <f>VLOOKUP(A2049,'Medical Examinations'!$B$2:$K$2337,7,0)</f>
        <v>1</v>
      </c>
      <c r="I2049" t="str">
        <f>VLOOKUP(A2049,'Medical Examinations'!$B$2:$K$2337,8,0)</f>
        <v>No</v>
      </c>
      <c r="J2049" t="str">
        <f>VLOOKUP(A2049,'Medical Examinations'!$B$2:$K$2337,9,0)</f>
        <v>Obesity</v>
      </c>
      <c r="K2049" t="str">
        <f>VLOOKUP(A2049,'Medical Examinations'!$B$2:$K$2337,10,0)</f>
        <v>Prediabetes</v>
      </c>
      <c r="L2049" s="14" t="e">
        <f>VLOOKUP(A2049,'Hospitalisation Details'!B2049:L4394,10,0)</f>
        <v>#N/A</v>
      </c>
      <c r="M2049">
        <f>VLOOKUP(A2049,'Hospitalisation Details'!$B$2:$L$2347,6,0)</f>
        <v>2730.11</v>
      </c>
      <c r="N2049" t="str">
        <f>VLOOKUP(A2049,'Hospitalisation Details'!$B$2:$L$2347,7,0)</f>
        <v>tier - 2</v>
      </c>
      <c r="O2049" t="str">
        <f>VLOOKUP(A2049,'Hospitalisation Details'!$B$2:$L$2347,8,0)</f>
        <v>tier - 3</v>
      </c>
      <c r="P2049" t="str">
        <f>VLOOKUP(A2049,'Hospitalisation Details'!$B$2:$L$2347,9,0)</f>
        <v>R1012</v>
      </c>
      <c r="Q2049">
        <f>VLOOKUP(A2049,'Hospitalisation Details'!$B$2:$L$2347,11,0)</f>
        <v>19</v>
      </c>
    </row>
    <row r="2050" spans="1:17" ht="15.6" x14ac:dyDescent="0.3">
      <c r="A2050" s="1" t="s">
        <v>318</v>
      </c>
      <c r="B2050" t="str">
        <f>VLOOKUP(A2050,'Customer Names'!$A$2:$E$2336,5,)</f>
        <v xml:space="preserve">  Morgan</v>
      </c>
      <c r="C2050">
        <f>VLOOKUP(A2050,'Medical Examinations'!$B$2:$K$2337,2,)</f>
        <v>30.59</v>
      </c>
      <c r="D2050">
        <f>VLOOKUP(A2050,'Medical Examinations'!$B$2:$K$2337,3,0)</f>
        <v>6.3</v>
      </c>
      <c r="E2050" t="str">
        <f>VLOOKUP(A2050,'Medical Examinations'!$B$2:$K$2336,4,0)</f>
        <v>Yes</v>
      </c>
      <c r="F2050" t="str">
        <f>VLOOKUP(A2050,'Medical Examinations'!$B$2:$K$2337,5,0)</f>
        <v>No</v>
      </c>
      <c r="G2050" t="str">
        <f>VLOOKUP(A2050,'Medical Examinations'!$B$2:$K$2337,6,0)</f>
        <v>Yes</v>
      </c>
      <c r="H2050">
        <f>VLOOKUP(A2050,'Medical Examinations'!$B$2:$K$2337,7,0)</f>
        <v>1</v>
      </c>
      <c r="I2050" t="str">
        <f>VLOOKUP(A2050,'Medical Examinations'!$B$2:$K$2337,8,0)</f>
        <v>No</v>
      </c>
      <c r="J2050" t="str">
        <f>VLOOKUP(A2050,'Medical Examinations'!$B$2:$K$2337,9,0)</f>
        <v>Obesity</v>
      </c>
      <c r="K2050" t="str">
        <f>VLOOKUP(A2050,'Medical Examinations'!$B$2:$K$2337,10,0)</f>
        <v>Prediabetes</v>
      </c>
      <c r="L2050" s="14" t="e">
        <f>VLOOKUP(A2050,'Hospitalisation Details'!B2050:L4395,10,0)</f>
        <v>#N/A</v>
      </c>
      <c r="M2050">
        <f>VLOOKUP(A2050,'Hospitalisation Details'!$B$2:$L$2347,6,0)</f>
        <v>2727.4</v>
      </c>
      <c r="N2050" t="str">
        <f>VLOOKUP(A2050,'Hospitalisation Details'!$B$2:$L$2347,7,0)</f>
        <v>tier - 3</v>
      </c>
      <c r="O2050" t="str">
        <f>VLOOKUP(A2050,'Hospitalisation Details'!$B$2:$L$2347,8,0)</f>
        <v>tier - 3</v>
      </c>
      <c r="P2050" t="str">
        <f>VLOOKUP(A2050,'Hospitalisation Details'!$B$2:$L$2347,9,0)</f>
        <v>R1016</v>
      </c>
      <c r="Q2050">
        <f>VLOOKUP(A2050,'Hospitalisation Details'!$B$2:$L$2347,11,0)</f>
        <v>25</v>
      </c>
    </row>
    <row r="2051" spans="1:17" ht="15.6" x14ac:dyDescent="0.3">
      <c r="A2051" s="1" t="s">
        <v>317</v>
      </c>
      <c r="B2051" t="str">
        <f>VLOOKUP(A2051,'Customer Names'!$A$2:$E$2336,5,)</f>
        <v xml:space="preserve">  Patrick J</v>
      </c>
      <c r="C2051">
        <f>VLOOKUP(A2051,'Medical Examinations'!$B$2:$K$2337,2,)</f>
        <v>16.72</v>
      </c>
      <c r="D2051">
        <f>VLOOKUP(A2051,'Medical Examinations'!$B$2:$K$2337,3,0)</f>
        <v>4.38</v>
      </c>
      <c r="E2051" t="str">
        <f>VLOOKUP(A2051,'Medical Examinations'!$B$2:$K$2336,4,0)</f>
        <v>Yes</v>
      </c>
      <c r="F2051" t="str">
        <f>VLOOKUP(A2051,'Medical Examinations'!$B$2:$K$2337,5,0)</f>
        <v>No</v>
      </c>
      <c r="G2051" t="str">
        <f>VLOOKUP(A2051,'Medical Examinations'!$B$2:$K$2337,6,0)</f>
        <v>No</v>
      </c>
      <c r="H2051">
        <f>VLOOKUP(A2051,'Medical Examinations'!$B$2:$K$2337,7,0)</f>
        <v>1</v>
      </c>
      <c r="I2051" t="str">
        <f>VLOOKUP(A2051,'Medical Examinations'!$B$2:$K$2337,8,0)</f>
        <v>No</v>
      </c>
      <c r="J2051" t="str">
        <f>VLOOKUP(A2051,'Medical Examinations'!$B$2:$K$2337,9,0)</f>
        <v>Underweight</v>
      </c>
      <c r="K2051" t="str">
        <f>VLOOKUP(A2051,'Medical Examinations'!$B$2:$K$2337,10,0)</f>
        <v>Normal</v>
      </c>
      <c r="L2051" s="14" t="e">
        <f>VLOOKUP(A2051,'Hospitalisation Details'!B2051:L4396,10,0)</f>
        <v>#N/A</v>
      </c>
      <c r="M2051">
        <f>VLOOKUP(A2051,'Hospitalisation Details'!$B$2:$L$2347,6,0)</f>
        <v>2726.06</v>
      </c>
      <c r="N2051" t="str">
        <f>VLOOKUP(A2051,'Hospitalisation Details'!$B$2:$L$2347,7,0)</f>
        <v>tier - 2</v>
      </c>
      <c r="O2051" t="str">
        <f>VLOOKUP(A2051,'Hospitalisation Details'!$B$2:$L$2347,8,0)</f>
        <v>tier - 2</v>
      </c>
      <c r="P2051" t="str">
        <f>VLOOKUP(A2051,'Hospitalisation Details'!$B$2:$L$2347,9,0)</f>
        <v>R1013</v>
      </c>
      <c r="Q2051">
        <f>VLOOKUP(A2051,'Hospitalisation Details'!$B$2:$L$2347,11,0)</f>
        <v>34</v>
      </c>
    </row>
    <row r="2052" spans="1:17" ht="15.6" x14ac:dyDescent="0.3">
      <c r="A2052" s="1" t="s">
        <v>316</v>
      </c>
      <c r="B2052" t="str">
        <f>VLOOKUP(A2052,'Customer Names'!$A$2:$E$2336,5,)</f>
        <v xml:space="preserve">  Frankline</v>
      </c>
      <c r="C2052">
        <f>VLOOKUP(A2052,'Medical Examinations'!$B$2:$K$2337,2,)</f>
        <v>26.22</v>
      </c>
      <c r="D2052">
        <f>VLOOKUP(A2052,'Medical Examinations'!$B$2:$K$2337,3,0)</f>
        <v>4.6500000000000004</v>
      </c>
      <c r="E2052" t="str">
        <f>VLOOKUP(A2052,'Medical Examinations'!$B$2:$K$2336,4,0)</f>
        <v>Yes</v>
      </c>
      <c r="F2052" t="str">
        <f>VLOOKUP(A2052,'Medical Examinations'!$B$2:$K$2337,5,0)</f>
        <v>No</v>
      </c>
      <c r="G2052" t="str">
        <f>VLOOKUP(A2052,'Medical Examinations'!$B$2:$K$2337,6,0)</f>
        <v>Yes</v>
      </c>
      <c r="H2052">
        <f>VLOOKUP(A2052,'Medical Examinations'!$B$2:$K$2337,7,0)</f>
        <v>1</v>
      </c>
      <c r="I2052" t="str">
        <f>VLOOKUP(A2052,'Medical Examinations'!$B$2:$K$2337,8,0)</f>
        <v>No</v>
      </c>
      <c r="J2052" t="str">
        <f>VLOOKUP(A2052,'Medical Examinations'!$B$2:$K$2337,9,0)</f>
        <v>Overweight</v>
      </c>
      <c r="K2052" t="str">
        <f>VLOOKUP(A2052,'Medical Examinations'!$B$2:$K$2337,10,0)</f>
        <v>Normal</v>
      </c>
      <c r="L2052" s="14" t="e">
        <f>VLOOKUP(A2052,'Hospitalisation Details'!B2052:L4397,10,0)</f>
        <v>#N/A</v>
      </c>
      <c r="M2052">
        <f>VLOOKUP(A2052,'Hospitalisation Details'!$B$2:$L$2347,6,0)</f>
        <v>2721.32</v>
      </c>
      <c r="N2052" t="str">
        <f>VLOOKUP(A2052,'Hospitalisation Details'!$B$2:$L$2347,7,0)</f>
        <v>tier - 1</v>
      </c>
      <c r="O2052" t="str">
        <f>VLOOKUP(A2052,'Hospitalisation Details'!$B$2:$L$2347,8,0)</f>
        <v>tier - 3</v>
      </c>
      <c r="P2052" t="str">
        <f>VLOOKUP(A2052,'Hospitalisation Details'!$B$2:$L$2347,9,0)</f>
        <v>R1014</v>
      </c>
      <c r="Q2052">
        <f>VLOOKUP(A2052,'Hospitalisation Details'!$B$2:$L$2347,11,0)</f>
        <v>25</v>
      </c>
    </row>
    <row r="2053" spans="1:17" ht="15.6" x14ac:dyDescent="0.3">
      <c r="A2053" s="1" t="s">
        <v>315</v>
      </c>
      <c r="B2053" t="str">
        <f>VLOOKUP(A2053,'Customer Names'!$A$2:$E$2336,5,)</f>
        <v xml:space="preserve">  Laura T</v>
      </c>
      <c r="C2053">
        <f>VLOOKUP(A2053,'Medical Examinations'!$B$2:$K$2337,2,)</f>
        <v>31.824999999999999</v>
      </c>
      <c r="D2053">
        <f>VLOOKUP(A2053,'Medical Examinations'!$B$2:$K$2337,3,0)</f>
        <v>4.7</v>
      </c>
      <c r="E2053" t="str">
        <f>VLOOKUP(A2053,'Medical Examinations'!$B$2:$K$2336,4,0)</f>
        <v>No</v>
      </c>
      <c r="F2053" t="str">
        <f>VLOOKUP(A2053,'Medical Examinations'!$B$2:$K$2337,5,0)</f>
        <v>No</v>
      </c>
      <c r="G2053" t="str">
        <f>VLOOKUP(A2053,'Medical Examinations'!$B$2:$K$2337,6,0)</f>
        <v>Yes</v>
      </c>
      <c r="H2053">
        <f>VLOOKUP(A2053,'Medical Examinations'!$B$2:$K$2337,7,0)</f>
        <v>1</v>
      </c>
      <c r="I2053" t="str">
        <f>VLOOKUP(A2053,'Medical Examinations'!$B$2:$K$2337,8,0)</f>
        <v>No</v>
      </c>
      <c r="J2053" t="str">
        <f>VLOOKUP(A2053,'Medical Examinations'!$B$2:$K$2337,9,0)</f>
        <v>Obesity</v>
      </c>
      <c r="K2053" t="str">
        <f>VLOOKUP(A2053,'Medical Examinations'!$B$2:$K$2337,10,0)</f>
        <v>Normal</v>
      </c>
      <c r="L2053" s="14" t="e">
        <f>VLOOKUP(A2053,'Hospitalisation Details'!B2053:L4398,10,0)</f>
        <v>#N/A</v>
      </c>
      <c r="M2053">
        <f>VLOOKUP(A2053,'Hospitalisation Details'!$B$2:$L$2347,6,0)</f>
        <v>2719.28</v>
      </c>
      <c r="N2053" t="str">
        <f>VLOOKUP(A2053,'Hospitalisation Details'!$B$2:$L$2347,7,0)</f>
        <v>tier - 2</v>
      </c>
      <c r="O2053" t="str">
        <f>VLOOKUP(A2053,'Hospitalisation Details'!$B$2:$L$2347,8,0)</f>
        <v>tier - 2</v>
      </c>
      <c r="P2053" t="str">
        <f>VLOOKUP(A2053,'Hospitalisation Details'!$B$2:$L$2347,9,0)</f>
        <v>R1012</v>
      </c>
      <c r="Q2053">
        <f>VLOOKUP(A2053,'Hospitalisation Details'!$B$2:$L$2347,11,0)</f>
        <v>19</v>
      </c>
    </row>
    <row r="2054" spans="1:17" ht="15.6" x14ac:dyDescent="0.3">
      <c r="A2054" s="1" t="s">
        <v>314</v>
      </c>
      <c r="B2054" t="str">
        <f>VLOOKUP(A2054,'Customer Names'!$A$2:$E$2336,5,)</f>
        <v xml:space="preserve">  Natalia</v>
      </c>
      <c r="C2054">
        <f>VLOOKUP(A2054,'Medical Examinations'!$B$2:$K$2337,2,)</f>
        <v>25.745000000000001</v>
      </c>
      <c r="D2054">
        <f>VLOOKUP(A2054,'Medical Examinations'!$B$2:$K$2337,3,0)</f>
        <v>4.34</v>
      </c>
      <c r="E2054" t="str">
        <f>VLOOKUP(A2054,'Medical Examinations'!$B$2:$K$2336,4,0)</f>
        <v>No</v>
      </c>
      <c r="F2054" t="str">
        <f>VLOOKUP(A2054,'Medical Examinations'!$B$2:$K$2337,5,0)</f>
        <v>No</v>
      </c>
      <c r="G2054" t="str">
        <f>VLOOKUP(A2054,'Medical Examinations'!$B$2:$K$2337,6,0)</f>
        <v>Yes</v>
      </c>
      <c r="H2054">
        <f>VLOOKUP(A2054,'Medical Examinations'!$B$2:$K$2337,7,0)</f>
        <v>1</v>
      </c>
      <c r="I2054" t="str">
        <f>VLOOKUP(A2054,'Medical Examinations'!$B$2:$K$2337,8,0)</f>
        <v>No</v>
      </c>
      <c r="J2054" t="str">
        <f>VLOOKUP(A2054,'Medical Examinations'!$B$2:$K$2337,9,0)</f>
        <v>Overweight</v>
      </c>
      <c r="K2054" t="str">
        <f>VLOOKUP(A2054,'Medical Examinations'!$B$2:$K$2337,10,0)</f>
        <v>Normal</v>
      </c>
      <c r="L2054" s="14" t="e">
        <f>VLOOKUP(A2054,'Hospitalisation Details'!B2054:L4399,10,0)</f>
        <v>#N/A</v>
      </c>
      <c r="M2054">
        <f>VLOOKUP(A2054,'Hospitalisation Details'!$B$2:$L$2347,6,0)</f>
        <v>2710.83</v>
      </c>
      <c r="N2054" t="str">
        <f>VLOOKUP(A2054,'Hospitalisation Details'!$B$2:$L$2347,7,0)</f>
        <v>tier - 2</v>
      </c>
      <c r="O2054" t="str">
        <f>VLOOKUP(A2054,'Hospitalisation Details'!$B$2:$L$2347,8,0)</f>
        <v>tier - 3</v>
      </c>
      <c r="P2054" t="str">
        <f>VLOOKUP(A2054,'Hospitalisation Details'!$B$2:$L$2347,9,0)</f>
        <v>R1012</v>
      </c>
      <c r="Q2054">
        <f>VLOOKUP(A2054,'Hospitalisation Details'!$B$2:$L$2347,11,0)</f>
        <v>19</v>
      </c>
    </row>
    <row r="2055" spans="1:17" ht="15.6" x14ac:dyDescent="0.3">
      <c r="A2055" s="1" t="s">
        <v>313</v>
      </c>
      <c r="B2055" t="str">
        <f>VLOOKUP(A2055,'Customer Names'!$A$2:$E$2336,5,)</f>
        <v xml:space="preserve">  Jennifer L</v>
      </c>
      <c r="C2055">
        <f>VLOOKUP(A2055,'Medical Examinations'!$B$2:$K$2337,2,)</f>
        <v>24.605</v>
      </c>
      <c r="D2055">
        <f>VLOOKUP(A2055,'Medical Examinations'!$B$2:$K$2337,3,0)</f>
        <v>5.62</v>
      </c>
      <c r="E2055" t="str">
        <f>VLOOKUP(A2055,'Medical Examinations'!$B$2:$K$2336,4,0)</f>
        <v>No</v>
      </c>
      <c r="F2055" t="str">
        <f>VLOOKUP(A2055,'Medical Examinations'!$B$2:$K$2337,5,0)</f>
        <v>No</v>
      </c>
      <c r="G2055" t="str">
        <f>VLOOKUP(A2055,'Medical Examinations'!$B$2:$K$2337,6,0)</f>
        <v>Yes</v>
      </c>
      <c r="H2055">
        <f>VLOOKUP(A2055,'Medical Examinations'!$B$2:$K$2337,7,0)</f>
        <v>1</v>
      </c>
      <c r="I2055" t="str">
        <f>VLOOKUP(A2055,'Medical Examinations'!$B$2:$K$2337,8,0)</f>
        <v>No</v>
      </c>
      <c r="J2055" t="str">
        <f>VLOOKUP(A2055,'Medical Examinations'!$B$2:$K$2337,9,0)</f>
        <v>Normal Weight</v>
      </c>
      <c r="K2055" t="str">
        <f>VLOOKUP(A2055,'Medical Examinations'!$B$2:$K$2337,10,0)</f>
        <v>Normal</v>
      </c>
      <c r="L2055" s="14" t="e">
        <f>VLOOKUP(A2055,'Hospitalisation Details'!B2055:L4400,10,0)</f>
        <v>#N/A</v>
      </c>
      <c r="M2055">
        <f>VLOOKUP(A2055,'Hospitalisation Details'!$B$2:$L$2347,6,0)</f>
        <v>2709.24</v>
      </c>
      <c r="N2055" t="str">
        <f>VLOOKUP(A2055,'Hospitalisation Details'!$B$2:$L$2347,7,0)</f>
        <v>tier - 2</v>
      </c>
      <c r="O2055" t="str">
        <f>VLOOKUP(A2055,'Hospitalisation Details'!$B$2:$L$2347,8,0)</f>
        <v>tier - 2</v>
      </c>
      <c r="P2055" t="str">
        <f>VLOOKUP(A2055,'Hospitalisation Details'!$B$2:$L$2347,9,0)</f>
        <v>R1012</v>
      </c>
      <c r="Q2055">
        <f>VLOOKUP(A2055,'Hospitalisation Details'!$B$2:$L$2347,11,0)</f>
        <v>19</v>
      </c>
    </row>
    <row r="2056" spans="1:17" ht="15.6" x14ac:dyDescent="0.3">
      <c r="A2056" s="1" t="s">
        <v>312</v>
      </c>
      <c r="B2056" t="str">
        <f>VLOOKUP(A2056,'Customer Names'!$A$2:$E$2336,5,)</f>
        <v xml:space="preserve">  Brooke</v>
      </c>
      <c r="C2056">
        <f>VLOOKUP(A2056,'Medical Examinations'!$B$2:$K$2337,2,)</f>
        <v>24.51</v>
      </c>
      <c r="D2056">
        <f>VLOOKUP(A2056,'Medical Examinations'!$B$2:$K$2337,3,0)</f>
        <v>4.24</v>
      </c>
      <c r="E2056" t="str">
        <f>VLOOKUP(A2056,'Medical Examinations'!$B$2:$K$2336,4,0)</f>
        <v>No</v>
      </c>
      <c r="F2056" t="str">
        <f>VLOOKUP(A2056,'Medical Examinations'!$B$2:$K$2337,5,0)</f>
        <v>No</v>
      </c>
      <c r="G2056" t="str">
        <f>VLOOKUP(A2056,'Medical Examinations'!$B$2:$K$2337,6,0)</f>
        <v>Yes</v>
      </c>
      <c r="H2056">
        <f>VLOOKUP(A2056,'Medical Examinations'!$B$2:$K$2337,7,0)</f>
        <v>1</v>
      </c>
      <c r="I2056" t="str">
        <f>VLOOKUP(A2056,'Medical Examinations'!$B$2:$K$2337,8,0)</f>
        <v>No</v>
      </c>
      <c r="J2056" t="str">
        <f>VLOOKUP(A2056,'Medical Examinations'!$B$2:$K$2337,9,0)</f>
        <v>Normal Weight</v>
      </c>
      <c r="K2056" t="str">
        <f>VLOOKUP(A2056,'Medical Examinations'!$B$2:$K$2337,10,0)</f>
        <v>Normal</v>
      </c>
      <c r="L2056" s="14" t="e">
        <f>VLOOKUP(A2056,'Hospitalisation Details'!B2056:L4401,10,0)</f>
        <v>#N/A</v>
      </c>
      <c r="M2056">
        <f>VLOOKUP(A2056,'Hospitalisation Details'!$B$2:$L$2347,6,0)</f>
        <v>2709.11</v>
      </c>
      <c r="N2056" t="str">
        <f>VLOOKUP(A2056,'Hospitalisation Details'!$B$2:$L$2347,7,0)</f>
        <v>tier - 2</v>
      </c>
      <c r="O2056" t="str">
        <f>VLOOKUP(A2056,'Hospitalisation Details'!$B$2:$L$2347,8,0)</f>
        <v>tier - 2</v>
      </c>
      <c r="P2056" t="str">
        <f>VLOOKUP(A2056,'Hospitalisation Details'!$B$2:$L$2347,9,0)</f>
        <v>R1012</v>
      </c>
      <c r="Q2056">
        <f>VLOOKUP(A2056,'Hospitalisation Details'!$B$2:$L$2347,11,0)</f>
        <v>19</v>
      </c>
    </row>
    <row r="2057" spans="1:17" ht="15.6" x14ac:dyDescent="0.3">
      <c r="A2057" s="1" t="s">
        <v>311</v>
      </c>
      <c r="B2057" t="str">
        <f>VLOOKUP(A2057,'Customer Names'!$A$2:$E$2336,5,)</f>
        <v xml:space="preserve">  Jeremy M</v>
      </c>
      <c r="C2057">
        <f>VLOOKUP(A2057,'Medical Examinations'!$B$2:$K$2337,2,)</f>
        <v>31.065000000000001</v>
      </c>
      <c r="D2057">
        <f>VLOOKUP(A2057,'Medical Examinations'!$B$2:$K$2337,3,0)</f>
        <v>4.57</v>
      </c>
      <c r="E2057" t="str">
        <f>VLOOKUP(A2057,'Medical Examinations'!$B$2:$K$2336,4,0)</f>
        <v>Yes</v>
      </c>
      <c r="F2057" t="str">
        <f>VLOOKUP(A2057,'Medical Examinations'!$B$2:$K$2337,5,0)</f>
        <v>No</v>
      </c>
      <c r="G2057" t="str">
        <f>VLOOKUP(A2057,'Medical Examinations'!$B$2:$K$2337,6,0)</f>
        <v>No</v>
      </c>
      <c r="H2057">
        <f>VLOOKUP(A2057,'Medical Examinations'!$B$2:$K$2337,7,0)</f>
        <v>0</v>
      </c>
      <c r="I2057" t="str">
        <f>VLOOKUP(A2057,'Medical Examinations'!$B$2:$K$2337,8,0)</f>
        <v>No</v>
      </c>
      <c r="J2057" t="str">
        <f>VLOOKUP(A2057,'Medical Examinations'!$B$2:$K$2337,9,0)</f>
        <v>Obesity</v>
      </c>
      <c r="K2057" t="str">
        <f>VLOOKUP(A2057,'Medical Examinations'!$B$2:$K$2337,10,0)</f>
        <v>Normal</v>
      </c>
      <c r="L2057" s="14" t="e">
        <f>VLOOKUP(A2057,'Hospitalisation Details'!B2057:L4402,10,0)</f>
        <v>#N/A</v>
      </c>
      <c r="M2057">
        <f>VLOOKUP(A2057,'Hospitalisation Details'!$B$2:$L$2347,6,0)</f>
        <v>2699.57</v>
      </c>
      <c r="N2057" t="str">
        <f>VLOOKUP(A2057,'Hospitalisation Details'!$B$2:$L$2347,7,0)</f>
        <v>tier - 2</v>
      </c>
      <c r="O2057" t="str">
        <f>VLOOKUP(A2057,'Hospitalisation Details'!$B$2:$L$2347,8,0)</f>
        <v>tier - 1</v>
      </c>
      <c r="P2057" t="str">
        <f>VLOOKUP(A2057,'Hospitalisation Details'!$B$2:$L$2347,9,0)</f>
        <v>R1012</v>
      </c>
      <c r="Q2057">
        <f>VLOOKUP(A2057,'Hospitalisation Details'!$B$2:$L$2347,11,0)</f>
        <v>26</v>
      </c>
    </row>
    <row r="2058" spans="1:17" ht="15.6" x14ac:dyDescent="0.3">
      <c r="A2058" s="1" t="s">
        <v>310</v>
      </c>
      <c r="B2058" t="str">
        <f>VLOOKUP(A2058,'Customer Names'!$A$2:$E$2336,5,)</f>
        <v xml:space="preserve">  Megan L</v>
      </c>
      <c r="C2058">
        <f>VLOOKUP(A2058,'Medical Examinations'!$B$2:$K$2337,2,)</f>
        <v>28.12</v>
      </c>
      <c r="D2058">
        <f>VLOOKUP(A2058,'Medical Examinations'!$B$2:$K$2337,3,0)</f>
        <v>5.05</v>
      </c>
      <c r="E2058" t="str">
        <f>VLOOKUP(A2058,'Medical Examinations'!$B$2:$K$2336,4,0)</f>
        <v>No</v>
      </c>
      <c r="F2058" t="str">
        <f>VLOOKUP(A2058,'Medical Examinations'!$B$2:$K$2337,5,0)</f>
        <v>No</v>
      </c>
      <c r="G2058" t="str">
        <f>VLOOKUP(A2058,'Medical Examinations'!$B$2:$K$2337,6,0)</f>
        <v>No</v>
      </c>
      <c r="H2058">
        <f>VLOOKUP(A2058,'Medical Examinations'!$B$2:$K$2337,7,0)</f>
        <v>0</v>
      </c>
      <c r="I2058" t="str">
        <f>VLOOKUP(A2058,'Medical Examinations'!$B$2:$K$2337,8,0)</f>
        <v>No</v>
      </c>
      <c r="J2058" t="str">
        <f>VLOOKUP(A2058,'Medical Examinations'!$B$2:$K$2337,9,0)</f>
        <v>Overweight</v>
      </c>
      <c r="K2058" t="str">
        <f>VLOOKUP(A2058,'Medical Examinations'!$B$2:$K$2337,10,0)</f>
        <v>Normal</v>
      </c>
      <c r="L2058" s="14" t="e">
        <f>VLOOKUP(A2058,'Hospitalisation Details'!B2058:L4403,10,0)</f>
        <v>#N/A</v>
      </c>
      <c r="M2058">
        <f>VLOOKUP(A2058,'Hospitalisation Details'!$B$2:$L$2347,6,0)</f>
        <v>2690.11</v>
      </c>
      <c r="N2058" t="str">
        <f>VLOOKUP(A2058,'Hospitalisation Details'!$B$2:$L$2347,7,0)</f>
        <v>tier - 2</v>
      </c>
      <c r="O2058" t="str">
        <f>VLOOKUP(A2058,'Hospitalisation Details'!$B$2:$L$2347,8,0)</f>
        <v>tier - 2</v>
      </c>
      <c r="P2058" t="str">
        <f>VLOOKUP(A2058,'Hospitalisation Details'!$B$2:$L$2347,9,0)</f>
        <v>R1012</v>
      </c>
      <c r="Q2058">
        <f>VLOOKUP(A2058,'Hospitalisation Details'!$B$2:$L$2347,11,0)</f>
        <v>23</v>
      </c>
    </row>
    <row r="2059" spans="1:17" ht="15.6" x14ac:dyDescent="0.3">
      <c r="A2059" s="1" t="s">
        <v>309</v>
      </c>
      <c r="B2059" t="str">
        <f>VLOOKUP(A2059,'Customer Names'!$A$2:$E$2336,5,)</f>
        <v xml:space="preserve">  Bryan</v>
      </c>
      <c r="C2059">
        <f>VLOOKUP(A2059,'Medical Examinations'!$B$2:$K$2337,2,)</f>
        <v>38.06</v>
      </c>
      <c r="D2059">
        <f>VLOOKUP(A2059,'Medical Examinations'!$B$2:$K$2337,3,0)</f>
        <v>6.16</v>
      </c>
      <c r="E2059" t="str">
        <f>VLOOKUP(A2059,'Medical Examinations'!$B$2:$K$2336,4,0)</f>
        <v>No</v>
      </c>
      <c r="F2059" t="str">
        <f>VLOOKUP(A2059,'Medical Examinations'!$B$2:$K$2337,5,0)</f>
        <v>No</v>
      </c>
      <c r="G2059" t="str">
        <f>VLOOKUP(A2059,'Medical Examinations'!$B$2:$K$2337,6,0)</f>
        <v>No</v>
      </c>
      <c r="H2059">
        <f>VLOOKUP(A2059,'Medical Examinations'!$B$2:$K$2337,7,0)</f>
        <v>0</v>
      </c>
      <c r="I2059" t="str">
        <f>VLOOKUP(A2059,'Medical Examinations'!$B$2:$K$2337,8,0)</f>
        <v>No</v>
      </c>
      <c r="J2059" t="str">
        <f>VLOOKUP(A2059,'Medical Examinations'!$B$2:$K$2337,9,0)</f>
        <v>Obesity</v>
      </c>
      <c r="K2059" t="str">
        <f>VLOOKUP(A2059,'Medical Examinations'!$B$2:$K$2337,10,0)</f>
        <v>Prediabetes</v>
      </c>
      <c r="L2059" s="14" t="e">
        <f>VLOOKUP(A2059,'Hospitalisation Details'!B2059:L4404,10,0)</f>
        <v>#N/A</v>
      </c>
      <c r="M2059">
        <f>VLOOKUP(A2059,'Hospitalisation Details'!$B$2:$L$2347,6,0)</f>
        <v>2689.5</v>
      </c>
      <c r="N2059" t="str">
        <f>VLOOKUP(A2059,'Hospitalisation Details'!$B$2:$L$2347,7,0)</f>
        <v>tier - 3</v>
      </c>
      <c r="O2059" t="str">
        <f>VLOOKUP(A2059,'Hospitalisation Details'!$B$2:$L$2347,8,0)</f>
        <v>tier - 2</v>
      </c>
      <c r="P2059" t="str">
        <f>VLOOKUP(A2059,'Hospitalisation Details'!$B$2:$L$2347,9,0)</f>
        <v>R1013</v>
      </c>
      <c r="Q2059">
        <f>VLOOKUP(A2059,'Hospitalisation Details'!$B$2:$L$2347,11,0)</f>
        <v>28</v>
      </c>
    </row>
    <row r="2060" spans="1:17" ht="15.6" x14ac:dyDescent="0.3">
      <c r="A2060" s="1" t="s">
        <v>308</v>
      </c>
      <c r="B2060" t="str">
        <f>VLOOKUP(A2060,'Customer Names'!$A$2:$E$2336,5,)</f>
        <v xml:space="preserve">  Marny</v>
      </c>
      <c r="C2060">
        <f>VLOOKUP(A2060,'Medical Examinations'!$B$2:$K$2337,2,)</f>
        <v>24.96</v>
      </c>
      <c r="D2060">
        <f>VLOOKUP(A2060,'Medical Examinations'!$B$2:$K$2337,3,0)</f>
        <v>4.57</v>
      </c>
      <c r="E2060" t="str">
        <f>VLOOKUP(A2060,'Medical Examinations'!$B$2:$K$2336,4,0)</f>
        <v>No</v>
      </c>
      <c r="F2060" t="str">
        <f>VLOOKUP(A2060,'Medical Examinations'!$B$2:$K$2337,5,0)</f>
        <v>No</v>
      </c>
      <c r="G2060" t="str">
        <f>VLOOKUP(A2060,'Medical Examinations'!$B$2:$K$2337,6,0)</f>
        <v>No</v>
      </c>
      <c r="H2060">
        <f>VLOOKUP(A2060,'Medical Examinations'!$B$2:$K$2337,7,0)</f>
        <v>0</v>
      </c>
      <c r="I2060" t="str">
        <f>VLOOKUP(A2060,'Medical Examinations'!$B$2:$K$2337,8,0)</f>
        <v>No</v>
      </c>
      <c r="J2060" t="str">
        <f>VLOOKUP(A2060,'Medical Examinations'!$B$2:$K$2337,9,0)</f>
        <v>Normal Weight</v>
      </c>
      <c r="K2060" t="str">
        <f>VLOOKUP(A2060,'Medical Examinations'!$B$2:$K$2337,10,0)</f>
        <v>Normal</v>
      </c>
      <c r="L2060" s="14" t="e">
        <f>VLOOKUP(A2060,'Hospitalisation Details'!B2060:L4405,10,0)</f>
        <v>#N/A</v>
      </c>
      <c r="M2060">
        <f>VLOOKUP(A2060,'Hospitalisation Details'!$B$2:$L$2347,6,0)</f>
        <v>2684.69</v>
      </c>
      <c r="N2060" t="str">
        <f>VLOOKUP(A2060,'Hospitalisation Details'!$B$2:$L$2347,7,0)</f>
        <v>tier - 2</v>
      </c>
      <c r="O2060" t="str">
        <f>VLOOKUP(A2060,'Hospitalisation Details'!$B$2:$L$2347,8,0)</f>
        <v>tier - 2</v>
      </c>
      <c r="P2060" t="str">
        <f>VLOOKUP(A2060,'Hospitalisation Details'!$B$2:$L$2347,9,0)</f>
        <v>R1013</v>
      </c>
      <c r="Q2060">
        <f>VLOOKUP(A2060,'Hospitalisation Details'!$B$2:$L$2347,11,0)</f>
        <v>28</v>
      </c>
    </row>
    <row r="2061" spans="1:17" ht="15.6" x14ac:dyDescent="0.3">
      <c r="A2061" s="1" t="s">
        <v>307</v>
      </c>
      <c r="B2061" t="str">
        <f>VLOOKUP(A2061,'Customer Names'!$A$2:$E$2336,5,)</f>
        <v xml:space="preserve">  Marc</v>
      </c>
      <c r="C2061">
        <f>VLOOKUP(A2061,'Medical Examinations'!$B$2:$K$2337,2,)</f>
        <v>17.670000000000002</v>
      </c>
      <c r="D2061">
        <f>VLOOKUP(A2061,'Medical Examinations'!$B$2:$K$2337,3,0)</f>
        <v>5.53</v>
      </c>
      <c r="E2061" t="str">
        <f>VLOOKUP(A2061,'Medical Examinations'!$B$2:$K$2336,4,0)</f>
        <v>Yes</v>
      </c>
      <c r="F2061" t="str">
        <f>VLOOKUP(A2061,'Medical Examinations'!$B$2:$K$2337,5,0)</f>
        <v>No</v>
      </c>
      <c r="G2061" t="str">
        <f>VLOOKUP(A2061,'Medical Examinations'!$B$2:$K$2337,6,0)</f>
        <v>No</v>
      </c>
      <c r="H2061">
        <f>VLOOKUP(A2061,'Medical Examinations'!$B$2:$K$2337,7,0)</f>
        <v>0</v>
      </c>
      <c r="I2061" t="str">
        <f>VLOOKUP(A2061,'Medical Examinations'!$B$2:$K$2337,8,0)</f>
        <v>No</v>
      </c>
      <c r="J2061" t="str">
        <f>VLOOKUP(A2061,'Medical Examinations'!$B$2:$K$2337,9,0)</f>
        <v>Underweight</v>
      </c>
      <c r="K2061" t="str">
        <f>VLOOKUP(A2061,'Medical Examinations'!$B$2:$K$2337,10,0)</f>
        <v>Normal</v>
      </c>
      <c r="L2061" s="14" t="e">
        <f>VLOOKUP(A2061,'Hospitalisation Details'!B2061:L4406,10,0)</f>
        <v>#N/A</v>
      </c>
      <c r="M2061">
        <f>VLOOKUP(A2061,'Hospitalisation Details'!$B$2:$L$2347,6,0)</f>
        <v>2680.95</v>
      </c>
      <c r="N2061" t="str">
        <f>VLOOKUP(A2061,'Hospitalisation Details'!$B$2:$L$2347,7,0)</f>
        <v>tier - 3</v>
      </c>
      <c r="O2061" t="str">
        <f>VLOOKUP(A2061,'Hospitalisation Details'!$B$2:$L$2347,8,0)</f>
        <v>tier - 2</v>
      </c>
      <c r="P2061" t="str">
        <f>VLOOKUP(A2061,'Hospitalisation Details'!$B$2:$L$2347,9,0)</f>
        <v>R1012</v>
      </c>
      <c r="Q2061">
        <f>VLOOKUP(A2061,'Hospitalisation Details'!$B$2:$L$2347,11,0)</f>
        <v>26</v>
      </c>
    </row>
    <row r="2062" spans="1:17" ht="15.6" x14ac:dyDescent="0.3">
      <c r="A2062" s="1" t="s">
        <v>306</v>
      </c>
      <c r="B2062" t="str">
        <f>VLOOKUP(A2062,'Customer Names'!$A$2:$E$2336,5,)</f>
        <v xml:space="preserve">  Benjamin L</v>
      </c>
      <c r="C2062">
        <f>VLOOKUP(A2062,'Medical Examinations'!$B$2:$K$2337,2,)</f>
        <v>31.35</v>
      </c>
      <c r="D2062">
        <f>VLOOKUP(A2062,'Medical Examinations'!$B$2:$K$2337,3,0)</f>
        <v>5.84</v>
      </c>
      <c r="E2062" t="str">
        <f>VLOOKUP(A2062,'Medical Examinations'!$B$2:$K$2336,4,0)</f>
        <v>No</v>
      </c>
      <c r="F2062" t="str">
        <f>VLOOKUP(A2062,'Medical Examinations'!$B$2:$K$2337,5,0)</f>
        <v>yes</v>
      </c>
      <c r="G2062" t="str">
        <f>VLOOKUP(A2062,'Medical Examinations'!$B$2:$K$2337,6,0)</f>
        <v>No</v>
      </c>
      <c r="H2062">
        <f>VLOOKUP(A2062,'Medical Examinations'!$B$2:$K$2337,7,0)</f>
        <v>1</v>
      </c>
      <c r="I2062" t="str">
        <f>VLOOKUP(A2062,'Medical Examinations'!$B$2:$K$2337,8,0)</f>
        <v>No</v>
      </c>
      <c r="J2062" t="str">
        <f>VLOOKUP(A2062,'Medical Examinations'!$B$2:$K$2337,9,0)</f>
        <v>Obesity</v>
      </c>
      <c r="K2062" t="str">
        <f>VLOOKUP(A2062,'Medical Examinations'!$B$2:$K$2337,10,0)</f>
        <v>Prediabetes</v>
      </c>
      <c r="L2062" s="14" t="e">
        <f>VLOOKUP(A2062,'Hospitalisation Details'!B2062:L4407,10,0)</f>
        <v>#N/A</v>
      </c>
      <c r="M2062">
        <f>VLOOKUP(A2062,'Hospitalisation Details'!$B$2:$L$2347,6,0)</f>
        <v>2643.27</v>
      </c>
      <c r="N2062" t="str">
        <f>VLOOKUP(A2062,'Hospitalisation Details'!$B$2:$L$2347,7,0)</f>
        <v>tier - 2</v>
      </c>
      <c r="O2062" t="str">
        <f>VLOOKUP(A2062,'Hospitalisation Details'!$B$2:$L$2347,8,0)</f>
        <v>tier - 1</v>
      </c>
      <c r="P2062" t="str">
        <f>VLOOKUP(A2062,'Hospitalisation Details'!$B$2:$L$2347,9,0)</f>
        <v>R1012</v>
      </c>
      <c r="Q2062">
        <f>VLOOKUP(A2062,'Hospitalisation Details'!$B$2:$L$2347,11,0)</f>
        <v>22</v>
      </c>
    </row>
    <row r="2063" spans="1:17" ht="15.6" x14ac:dyDescent="0.3">
      <c r="A2063" s="1" t="s">
        <v>305</v>
      </c>
      <c r="B2063" t="str">
        <f>VLOOKUP(A2063,'Customer Names'!$A$2:$E$2336,5,)</f>
        <v xml:space="preserve">  Rob G</v>
      </c>
      <c r="C2063">
        <f>VLOOKUP(A2063,'Medical Examinations'!$B$2:$K$2337,2,)</f>
        <v>28.31</v>
      </c>
      <c r="D2063">
        <f>VLOOKUP(A2063,'Medical Examinations'!$B$2:$K$2337,3,0)</f>
        <v>6.41</v>
      </c>
      <c r="E2063" t="str">
        <f>VLOOKUP(A2063,'Medical Examinations'!$B$2:$K$2336,4,0)</f>
        <v>No</v>
      </c>
      <c r="F2063" t="str">
        <f>VLOOKUP(A2063,'Medical Examinations'!$B$2:$K$2337,5,0)</f>
        <v>yes</v>
      </c>
      <c r="G2063" t="str">
        <f>VLOOKUP(A2063,'Medical Examinations'!$B$2:$K$2337,6,0)</f>
        <v>No</v>
      </c>
      <c r="H2063">
        <f>VLOOKUP(A2063,'Medical Examinations'!$B$2:$K$2337,7,0)</f>
        <v>1</v>
      </c>
      <c r="I2063" t="str">
        <f>VLOOKUP(A2063,'Medical Examinations'!$B$2:$K$2337,8,0)</f>
        <v>No</v>
      </c>
      <c r="J2063" t="str">
        <f>VLOOKUP(A2063,'Medical Examinations'!$B$2:$K$2337,9,0)</f>
        <v>Overweight</v>
      </c>
      <c r="K2063" t="str">
        <f>VLOOKUP(A2063,'Medical Examinations'!$B$2:$K$2337,10,0)</f>
        <v>Prediabetes</v>
      </c>
      <c r="L2063" s="14" t="e">
        <f>VLOOKUP(A2063,'Hospitalisation Details'!B2063:L4408,10,0)</f>
        <v>#N/A</v>
      </c>
      <c r="M2063">
        <f>VLOOKUP(A2063,'Hospitalisation Details'!$B$2:$L$2347,6,0)</f>
        <v>2639.04</v>
      </c>
      <c r="N2063" t="str">
        <f>VLOOKUP(A2063,'Hospitalisation Details'!$B$2:$L$2347,7,0)</f>
        <v>tier - 2</v>
      </c>
      <c r="O2063" t="str">
        <f>VLOOKUP(A2063,'Hospitalisation Details'!$B$2:$L$2347,8,0)</f>
        <v>tier - 2</v>
      </c>
      <c r="P2063" t="str">
        <f>VLOOKUP(A2063,'Hospitalisation Details'!$B$2:$L$2347,9,0)</f>
        <v>R1012</v>
      </c>
      <c r="Q2063">
        <f>VLOOKUP(A2063,'Hospitalisation Details'!$B$2:$L$2347,11,0)</f>
        <v>22</v>
      </c>
    </row>
    <row r="2064" spans="1:17" ht="15.6" x14ac:dyDescent="0.3">
      <c r="A2064" s="1" t="s">
        <v>304</v>
      </c>
      <c r="B2064" t="str">
        <f>VLOOKUP(A2064,'Customer Names'!$A$2:$E$2336,5,)</f>
        <v xml:space="preserve">  Stefanie A</v>
      </c>
      <c r="C2064">
        <f>VLOOKUP(A2064,'Medical Examinations'!$B$2:$K$2337,2,)</f>
        <v>30.3</v>
      </c>
      <c r="D2064">
        <f>VLOOKUP(A2064,'Medical Examinations'!$B$2:$K$2337,3,0)</f>
        <v>4.7300000000000004</v>
      </c>
      <c r="E2064" t="str">
        <f>VLOOKUP(A2064,'Medical Examinations'!$B$2:$K$2336,4,0)</f>
        <v>Yes</v>
      </c>
      <c r="F2064" t="str">
        <f>VLOOKUP(A2064,'Medical Examinations'!$B$2:$K$2337,5,0)</f>
        <v>No</v>
      </c>
      <c r="G2064" t="str">
        <f>VLOOKUP(A2064,'Medical Examinations'!$B$2:$K$2337,6,0)</f>
        <v>Yes</v>
      </c>
      <c r="H2064">
        <f>VLOOKUP(A2064,'Medical Examinations'!$B$2:$K$2337,7,0)</f>
        <v>1</v>
      </c>
      <c r="I2064" t="str">
        <f>VLOOKUP(A2064,'Medical Examinations'!$B$2:$K$2337,8,0)</f>
        <v>No</v>
      </c>
      <c r="J2064" t="str">
        <f>VLOOKUP(A2064,'Medical Examinations'!$B$2:$K$2337,9,0)</f>
        <v>Obesity</v>
      </c>
      <c r="K2064" t="str">
        <f>VLOOKUP(A2064,'Medical Examinations'!$B$2:$K$2337,10,0)</f>
        <v>Normal</v>
      </c>
      <c r="L2064" s="14" t="e">
        <f>VLOOKUP(A2064,'Hospitalisation Details'!B2064:L4409,10,0)</f>
        <v>#N/A</v>
      </c>
      <c r="M2064">
        <f>VLOOKUP(A2064,'Hospitalisation Details'!$B$2:$L$2347,6,0)</f>
        <v>2632.99</v>
      </c>
      <c r="N2064" t="str">
        <f>VLOOKUP(A2064,'Hospitalisation Details'!$B$2:$L$2347,7,0)</f>
        <v>tier - 2</v>
      </c>
      <c r="O2064" t="str">
        <f>VLOOKUP(A2064,'Hospitalisation Details'!$B$2:$L$2347,8,0)</f>
        <v>tier - 1</v>
      </c>
      <c r="P2064" t="str">
        <f>VLOOKUP(A2064,'Hospitalisation Details'!$B$2:$L$2347,9,0)</f>
        <v>R1011</v>
      </c>
      <c r="Q2064">
        <f>VLOOKUP(A2064,'Hospitalisation Details'!$B$2:$L$2347,11,0)</f>
        <v>25</v>
      </c>
    </row>
    <row r="2065" spans="1:17" ht="15.6" x14ac:dyDescent="0.3">
      <c r="A2065" s="1" t="s">
        <v>303</v>
      </c>
      <c r="B2065" t="str">
        <f>VLOOKUP(A2065,'Customer Names'!$A$2:$E$2336,5,)</f>
        <v xml:space="preserve">  Stephanie</v>
      </c>
      <c r="C2065">
        <f>VLOOKUP(A2065,'Medical Examinations'!$B$2:$K$2337,2,)</f>
        <v>26.4</v>
      </c>
      <c r="D2065">
        <f>VLOOKUP(A2065,'Medical Examinations'!$B$2:$K$2337,3,0)</f>
        <v>6.22</v>
      </c>
      <c r="E2065" t="str">
        <f>VLOOKUP(A2065,'Medical Examinations'!$B$2:$K$2336,4,0)</f>
        <v>Yes</v>
      </c>
      <c r="F2065" t="str">
        <f>VLOOKUP(A2065,'Medical Examinations'!$B$2:$K$2337,5,0)</f>
        <v>No</v>
      </c>
      <c r="G2065" t="str">
        <f>VLOOKUP(A2065,'Medical Examinations'!$B$2:$K$2337,6,0)</f>
        <v>No</v>
      </c>
      <c r="H2065">
        <f>VLOOKUP(A2065,'Medical Examinations'!$B$2:$K$2337,7,0)</f>
        <v>0</v>
      </c>
      <c r="I2065" t="str">
        <f>VLOOKUP(A2065,'Medical Examinations'!$B$2:$K$2337,8,0)</f>
        <v>No</v>
      </c>
      <c r="J2065" t="str">
        <f>VLOOKUP(A2065,'Medical Examinations'!$B$2:$K$2337,9,0)</f>
        <v>Overweight</v>
      </c>
      <c r="K2065" t="str">
        <f>VLOOKUP(A2065,'Medical Examinations'!$B$2:$K$2337,10,0)</f>
        <v>Prediabetes</v>
      </c>
      <c r="L2065" s="14" t="e">
        <f>VLOOKUP(A2065,'Hospitalisation Details'!B2065:L4410,10,0)</f>
        <v>#N/A</v>
      </c>
      <c r="M2065">
        <f>VLOOKUP(A2065,'Hospitalisation Details'!$B$2:$L$2347,6,0)</f>
        <v>2597.7800000000002</v>
      </c>
      <c r="N2065" t="str">
        <f>VLOOKUP(A2065,'Hospitalisation Details'!$B$2:$L$2347,7,0)</f>
        <v>tier - 2</v>
      </c>
      <c r="O2065" t="str">
        <f>VLOOKUP(A2065,'Hospitalisation Details'!$B$2:$L$2347,8,0)</f>
        <v>tier - 1</v>
      </c>
      <c r="P2065" t="str">
        <f>VLOOKUP(A2065,'Hospitalisation Details'!$B$2:$L$2347,9,0)</f>
        <v>R1011</v>
      </c>
      <c r="Q2065">
        <f>VLOOKUP(A2065,'Hospitalisation Details'!$B$2:$L$2347,11,0)</f>
        <v>21</v>
      </c>
    </row>
    <row r="2066" spans="1:17" ht="15.6" x14ac:dyDescent="0.3">
      <c r="A2066" s="1" t="s">
        <v>302</v>
      </c>
      <c r="B2066" t="str">
        <f>VLOOKUP(A2066,'Customer Names'!$A$2:$E$2336,5,)</f>
        <v xml:space="preserve">  Caroline F</v>
      </c>
      <c r="C2066">
        <f>VLOOKUP(A2066,'Medical Examinations'!$B$2:$K$2337,2,)</f>
        <v>22.135000000000002</v>
      </c>
      <c r="D2066">
        <f>VLOOKUP(A2066,'Medical Examinations'!$B$2:$K$2337,3,0)</f>
        <v>4.46</v>
      </c>
      <c r="E2066" t="str">
        <f>VLOOKUP(A2066,'Medical Examinations'!$B$2:$K$2336,4,0)</f>
        <v>Yes</v>
      </c>
      <c r="F2066" t="str">
        <f>VLOOKUP(A2066,'Medical Examinations'!$B$2:$K$2337,5,0)</f>
        <v>No</v>
      </c>
      <c r="G2066" t="str">
        <f>VLOOKUP(A2066,'Medical Examinations'!$B$2:$K$2337,6,0)</f>
        <v>No</v>
      </c>
      <c r="H2066">
        <f>VLOOKUP(A2066,'Medical Examinations'!$B$2:$K$2337,7,0)</f>
        <v>0</v>
      </c>
      <c r="I2066" t="str">
        <f>VLOOKUP(A2066,'Medical Examinations'!$B$2:$K$2337,8,0)</f>
        <v>No</v>
      </c>
      <c r="J2066" t="str">
        <f>VLOOKUP(A2066,'Medical Examinations'!$B$2:$K$2337,9,0)</f>
        <v>Normal Weight</v>
      </c>
      <c r="K2066" t="str">
        <f>VLOOKUP(A2066,'Medical Examinations'!$B$2:$K$2337,10,0)</f>
        <v>Normal</v>
      </c>
      <c r="L2066" s="14" t="e">
        <f>VLOOKUP(A2066,'Hospitalisation Details'!B2066:L4411,10,0)</f>
        <v>#N/A</v>
      </c>
      <c r="M2066">
        <f>VLOOKUP(A2066,'Hospitalisation Details'!$B$2:$L$2347,6,0)</f>
        <v>2585.85</v>
      </c>
      <c r="N2066" t="str">
        <f>VLOOKUP(A2066,'Hospitalisation Details'!$B$2:$L$2347,7,0)</f>
        <v>tier - 2</v>
      </c>
      <c r="O2066" t="str">
        <f>VLOOKUP(A2066,'Hospitalisation Details'!$B$2:$L$2347,8,0)</f>
        <v>tier - 2</v>
      </c>
      <c r="P2066" t="str">
        <f>VLOOKUP(A2066,'Hospitalisation Details'!$B$2:$L$2347,9,0)</f>
        <v>R1024</v>
      </c>
      <c r="Q2066">
        <f>VLOOKUP(A2066,'Hospitalisation Details'!$B$2:$L$2347,11,0)</f>
        <v>21</v>
      </c>
    </row>
    <row r="2067" spans="1:17" ht="15.6" x14ac:dyDescent="0.3">
      <c r="A2067" s="1" t="s">
        <v>301</v>
      </c>
      <c r="B2067" t="str">
        <f>VLOOKUP(A2067,'Customer Names'!$A$2:$E$2336,5,)</f>
        <v xml:space="preserve">  Julia J</v>
      </c>
      <c r="C2067">
        <f>VLOOKUP(A2067,'Medical Examinations'!$B$2:$K$2337,2,)</f>
        <v>17.399999999999999</v>
      </c>
      <c r="D2067">
        <f>VLOOKUP(A2067,'Medical Examinations'!$B$2:$K$2337,3,0)</f>
        <v>4.5</v>
      </c>
      <c r="E2067" t="str">
        <f>VLOOKUP(A2067,'Medical Examinations'!$B$2:$K$2336,4,0)</f>
        <v>Yes</v>
      </c>
      <c r="F2067" t="str">
        <f>VLOOKUP(A2067,'Medical Examinations'!$B$2:$K$2337,5,0)</f>
        <v>No</v>
      </c>
      <c r="G2067" t="str">
        <f>VLOOKUP(A2067,'Medical Examinations'!$B$2:$K$2337,6,0)</f>
        <v>No</v>
      </c>
      <c r="H2067">
        <f>VLOOKUP(A2067,'Medical Examinations'!$B$2:$K$2337,7,0)</f>
        <v>0</v>
      </c>
      <c r="I2067" t="str">
        <f>VLOOKUP(A2067,'Medical Examinations'!$B$2:$K$2337,8,0)</f>
        <v>No</v>
      </c>
      <c r="J2067" t="str">
        <f>VLOOKUP(A2067,'Medical Examinations'!$B$2:$K$2337,9,0)</f>
        <v>Underweight</v>
      </c>
      <c r="K2067" t="str">
        <f>VLOOKUP(A2067,'Medical Examinations'!$B$2:$K$2337,10,0)</f>
        <v>Normal</v>
      </c>
      <c r="L2067" s="14" t="e">
        <f>VLOOKUP(A2067,'Hospitalisation Details'!B2067:L4412,10,0)</f>
        <v>#N/A</v>
      </c>
      <c r="M2067">
        <f>VLOOKUP(A2067,'Hospitalisation Details'!$B$2:$L$2347,6,0)</f>
        <v>2585.27</v>
      </c>
      <c r="N2067" t="str">
        <f>VLOOKUP(A2067,'Hospitalisation Details'!$B$2:$L$2347,7,0)</f>
        <v>tier - 2</v>
      </c>
      <c r="O2067" t="str">
        <f>VLOOKUP(A2067,'Hospitalisation Details'!$B$2:$L$2347,8,0)</f>
        <v>tier - 3</v>
      </c>
      <c r="P2067" t="str">
        <f>VLOOKUP(A2067,'Hospitalisation Details'!$B$2:$L$2347,9,0)</f>
        <v>R1011</v>
      </c>
      <c r="Q2067">
        <f>VLOOKUP(A2067,'Hospitalisation Details'!$B$2:$L$2347,11,0)</f>
        <v>21</v>
      </c>
    </row>
    <row r="2068" spans="1:17" ht="15.6" x14ac:dyDescent="0.3">
      <c r="A2068" s="1" t="s">
        <v>299</v>
      </c>
      <c r="B2068" t="str">
        <f>VLOOKUP(A2068,'Customer Names'!$A$2:$E$2336,5,)</f>
        <v xml:space="preserve">  Jack</v>
      </c>
      <c r="C2068">
        <f>VLOOKUP(A2068,'Medical Examinations'!$B$2:$K$2337,2,)</f>
        <v>28.06</v>
      </c>
      <c r="D2068">
        <f>VLOOKUP(A2068,'Medical Examinations'!$B$2:$K$2337,3,0)</f>
        <v>8.93</v>
      </c>
      <c r="E2068" t="str">
        <f>VLOOKUP(A2068,'Medical Examinations'!$B$2:$K$2336,4,0)</f>
        <v>No</v>
      </c>
      <c r="F2068" t="str">
        <f>VLOOKUP(A2068,'Medical Examinations'!$B$2:$K$2337,5,0)</f>
        <v>No</v>
      </c>
      <c r="G2068" t="str">
        <f>VLOOKUP(A2068,'Medical Examinations'!$B$2:$K$2337,6,0)</f>
        <v>No</v>
      </c>
      <c r="H2068">
        <f>VLOOKUP(A2068,'Medical Examinations'!$B$2:$K$2337,7,0)</f>
        <v>0</v>
      </c>
      <c r="I2068" t="str">
        <f>VLOOKUP(A2068,'Medical Examinations'!$B$2:$K$2337,8,0)</f>
        <v>No</v>
      </c>
      <c r="J2068" t="str">
        <f>VLOOKUP(A2068,'Medical Examinations'!$B$2:$K$2337,9,0)</f>
        <v>Overweight</v>
      </c>
      <c r="K2068" t="str">
        <f>VLOOKUP(A2068,'Medical Examinations'!$B$2:$K$2337,10,0)</f>
        <v>Diabetes</v>
      </c>
      <c r="L2068" s="14" t="e">
        <f>VLOOKUP(A2068,'Hospitalisation Details'!B2068:L4413,10,0)</f>
        <v>#N/A</v>
      </c>
      <c r="M2068">
        <f>VLOOKUP(A2068,'Hospitalisation Details'!$B$2:$L$2347,6,0)</f>
        <v>2585.04</v>
      </c>
      <c r="N2068" t="str">
        <f>VLOOKUP(A2068,'Hospitalisation Details'!$B$2:$L$2347,7,0)</f>
        <v>tier - 2</v>
      </c>
      <c r="O2068" t="str">
        <f>VLOOKUP(A2068,'Hospitalisation Details'!$B$2:$L$2347,8,0)</f>
        <v>tier - 2</v>
      </c>
      <c r="P2068" t="str">
        <f>VLOOKUP(A2068,'Hospitalisation Details'!$B$2:$L$2347,9,0)</f>
        <v>R1021</v>
      </c>
      <c r="Q2068">
        <f>VLOOKUP(A2068,'Hospitalisation Details'!$B$2:$L$2347,11,0)</f>
        <v>20</v>
      </c>
    </row>
    <row r="2069" spans="1:17" ht="15.6" x14ac:dyDescent="0.3">
      <c r="A2069" s="1" t="s">
        <v>298</v>
      </c>
      <c r="B2069" t="str">
        <f>VLOOKUP(A2069,'Customer Names'!$A$2:$E$2336,5,)</f>
        <v xml:space="preserve">  Bernat</v>
      </c>
      <c r="C2069">
        <f>VLOOKUP(A2069,'Medical Examinations'!$B$2:$K$2337,2,)</f>
        <v>31.13</v>
      </c>
      <c r="D2069">
        <f>VLOOKUP(A2069,'Medical Examinations'!$B$2:$K$2337,3,0)</f>
        <v>11.02</v>
      </c>
      <c r="E2069" t="str">
        <f>VLOOKUP(A2069,'Medical Examinations'!$B$2:$K$2336,4,0)</f>
        <v>No</v>
      </c>
      <c r="F2069" t="str">
        <f>VLOOKUP(A2069,'Medical Examinations'!$B$2:$K$2337,5,0)</f>
        <v>No</v>
      </c>
      <c r="G2069" t="str">
        <f>VLOOKUP(A2069,'Medical Examinations'!$B$2:$K$2337,6,0)</f>
        <v>No</v>
      </c>
      <c r="H2069">
        <f>VLOOKUP(A2069,'Medical Examinations'!$B$2:$K$2337,7,0)</f>
        <v>0</v>
      </c>
      <c r="I2069" t="str">
        <f>VLOOKUP(A2069,'Medical Examinations'!$B$2:$K$2337,8,0)</f>
        <v>No</v>
      </c>
      <c r="J2069" t="str">
        <f>VLOOKUP(A2069,'Medical Examinations'!$B$2:$K$2337,9,0)</f>
        <v>Obesity</v>
      </c>
      <c r="K2069" t="str">
        <f>VLOOKUP(A2069,'Medical Examinations'!$B$2:$K$2337,10,0)</f>
        <v>Diabetes</v>
      </c>
      <c r="L2069" s="14" t="e">
        <f>VLOOKUP(A2069,'Hospitalisation Details'!B2069:L4414,10,0)</f>
        <v>#N/A</v>
      </c>
      <c r="M2069">
        <f>VLOOKUP(A2069,'Hospitalisation Details'!$B$2:$L$2347,6,0)</f>
        <v>2566.4699999999998</v>
      </c>
      <c r="N2069" t="str">
        <f>VLOOKUP(A2069,'Hospitalisation Details'!$B$2:$L$2347,7,0)</f>
        <v>tier - 2</v>
      </c>
      <c r="O2069" t="str">
        <f>VLOOKUP(A2069,'Hospitalisation Details'!$B$2:$L$2347,8,0)</f>
        <v>tier - 3</v>
      </c>
      <c r="P2069" t="str">
        <f>VLOOKUP(A2069,'Hospitalisation Details'!$B$2:$L$2347,9,0)</f>
        <v>R1013</v>
      </c>
      <c r="Q2069">
        <f>VLOOKUP(A2069,'Hospitalisation Details'!$B$2:$L$2347,11,0)</f>
        <v>20</v>
      </c>
    </row>
    <row r="2070" spans="1:17" ht="15.6" x14ac:dyDescent="0.3">
      <c r="A2070" s="1" t="s">
        <v>297</v>
      </c>
      <c r="B2070" t="str">
        <f>VLOOKUP(A2070,'Customer Names'!$A$2:$E$2336,5,)</f>
        <v xml:space="preserve">  Hicham</v>
      </c>
      <c r="C2070">
        <f>VLOOKUP(A2070,'Medical Examinations'!$B$2:$K$2337,2,)</f>
        <v>18.46</v>
      </c>
      <c r="D2070">
        <f>VLOOKUP(A2070,'Medical Examinations'!$B$2:$K$2337,3,0)</f>
        <v>5.25</v>
      </c>
      <c r="E2070" t="str">
        <f>VLOOKUP(A2070,'Medical Examinations'!$B$2:$K$2336,4,0)</f>
        <v>No</v>
      </c>
      <c r="F2070" t="str">
        <f>VLOOKUP(A2070,'Medical Examinations'!$B$2:$K$2337,5,0)</f>
        <v>No</v>
      </c>
      <c r="G2070" t="str">
        <f>VLOOKUP(A2070,'Medical Examinations'!$B$2:$K$2337,6,0)</f>
        <v>No</v>
      </c>
      <c r="H2070">
        <f>VLOOKUP(A2070,'Medical Examinations'!$B$2:$K$2337,7,0)</f>
        <v>0</v>
      </c>
      <c r="I2070" t="str">
        <f>VLOOKUP(A2070,'Medical Examinations'!$B$2:$K$2337,8,0)</f>
        <v>No</v>
      </c>
      <c r="J2070" t="str">
        <f>VLOOKUP(A2070,'Medical Examinations'!$B$2:$K$2337,9,0)</f>
        <v>Underweight</v>
      </c>
      <c r="K2070" t="str">
        <f>VLOOKUP(A2070,'Medical Examinations'!$B$2:$K$2337,10,0)</f>
        <v>Normal</v>
      </c>
      <c r="L2070" s="14" t="e">
        <f>VLOOKUP(A2070,'Hospitalisation Details'!B2070:L4415,10,0)</f>
        <v>#N/A</v>
      </c>
      <c r="M2070">
        <f>VLOOKUP(A2070,'Hospitalisation Details'!$B$2:$L$2347,6,0)</f>
        <v>2545.6799999999998</v>
      </c>
      <c r="N2070" t="str">
        <f>VLOOKUP(A2070,'Hospitalisation Details'!$B$2:$L$2347,7,0)</f>
        <v>tier - 2</v>
      </c>
      <c r="O2070" t="str">
        <f>VLOOKUP(A2070,'Hospitalisation Details'!$B$2:$L$2347,8,0)</f>
        <v>tier - 1</v>
      </c>
      <c r="P2070" t="str">
        <f>VLOOKUP(A2070,'Hospitalisation Details'!$B$2:$L$2347,9,0)</f>
        <v>R1013</v>
      </c>
      <c r="Q2070">
        <f>VLOOKUP(A2070,'Hospitalisation Details'!$B$2:$L$2347,11,0)</f>
        <v>31</v>
      </c>
    </row>
    <row r="2071" spans="1:17" ht="15.6" x14ac:dyDescent="0.3">
      <c r="A2071" s="1" t="s">
        <v>296</v>
      </c>
      <c r="B2071" t="str">
        <f>VLOOKUP(A2071,'Customer Names'!$A$2:$E$2336,5,)</f>
        <v xml:space="preserve">  Sarah</v>
      </c>
      <c r="C2071">
        <f>VLOOKUP(A2071,'Medical Examinations'!$B$2:$K$2337,2,)</f>
        <v>17.3</v>
      </c>
      <c r="D2071">
        <f>VLOOKUP(A2071,'Medical Examinations'!$B$2:$K$2337,3,0)</f>
        <v>4.75</v>
      </c>
      <c r="E2071" t="str">
        <f>VLOOKUP(A2071,'Medical Examinations'!$B$2:$K$2336,4,0)</f>
        <v>No</v>
      </c>
      <c r="F2071" t="str">
        <f>VLOOKUP(A2071,'Medical Examinations'!$B$2:$K$2337,5,0)</f>
        <v>No</v>
      </c>
      <c r="G2071" t="str">
        <f>VLOOKUP(A2071,'Medical Examinations'!$B$2:$K$2337,6,0)</f>
        <v>No</v>
      </c>
      <c r="H2071">
        <f>VLOOKUP(A2071,'Medical Examinations'!$B$2:$K$2337,7,0)</f>
        <v>0</v>
      </c>
      <c r="I2071" t="str">
        <f>VLOOKUP(A2071,'Medical Examinations'!$B$2:$K$2337,8,0)</f>
        <v>No</v>
      </c>
      <c r="J2071" t="str">
        <f>VLOOKUP(A2071,'Medical Examinations'!$B$2:$K$2337,9,0)</f>
        <v>Underweight</v>
      </c>
      <c r="K2071" t="str">
        <f>VLOOKUP(A2071,'Medical Examinations'!$B$2:$K$2337,10,0)</f>
        <v>Normal</v>
      </c>
      <c r="L2071" s="14" t="e">
        <f>VLOOKUP(A2071,'Hospitalisation Details'!B2071:L4416,10,0)</f>
        <v>#N/A</v>
      </c>
      <c r="M2071">
        <f>VLOOKUP(A2071,'Hospitalisation Details'!$B$2:$L$2347,6,0)</f>
        <v>2540.39</v>
      </c>
      <c r="N2071" t="str">
        <f>VLOOKUP(A2071,'Hospitalisation Details'!$B$2:$L$2347,7,0)</f>
        <v>tier - 2</v>
      </c>
      <c r="O2071" t="str">
        <f>VLOOKUP(A2071,'Hospitalisation Details'!$B$2:$L$2347,8,0)</f>
        <v>tier - 2</v>
      </c>
      <c r="P2071" t="str">
        <f>VLOOKUP(A2071,'Hospitalisation Details'!$B$2:$L$2347,9,0)</f>
        <v>R1013</v>
      </c>
      <c r="Q2071">
        <f>VLOOKUP(A2071,'Hospitalisation Details'!$B$2:$L$2347,11,0)</f>
        <v>32</v>
      </c>
    </row>
    <row r="2072" spans="1:17" ht="15.6" x14ac:dyDescent="0.3">
      <c r="A2072" s="1" t="s">
        <v>295</v>
      </c>
      <c r="B2072" t="str">
        <f>VLOOKUP(A2072,'Customer Names'!$A$2:$E$2336,5,)</f>
        <v xml:space="preserve">  Anthony S</v>
      </c>
      <c r="C2072">
        <f>VLOOKUP(A2072,'Medical Examinations'!$B$2:$K$2337,2,)</f>
        <v>35.625</v>
      </c>
      <c r="D2072">
        <f>VLOOKUP(A2072,'Medical Examinations'!$B$2:$K$2337,3,0)</f>
        <v>4.68</v>
      </c>
      <c r="E2072" t="str">
        <f>VLOOKUP(A2072,'Medical Examinations'!$B$2:$K$2336,4,0)</f>
        <v>Yes</v>
      </c>
      <c r="F2072" t="str">
        <f>VLOOKUP(A2072,'Medical Examinations'!$B$2:$K$2337,5,0)</f>
        <v>No</v>
      </c>
      <c r="G2072" t="str">
        <f>VLOOKUP(A2072,'Medical Examinations'!$B$2:$K$2337,6,0)</f>
        <v>Yes</v>
      </c>
      <c r="H2072">
        <f>VLOOKUP(A2072,'Medical Examinations'!$B$2:$K$2337,7,0)</f>
        <v>1</v>
      </c>
      <c r="I2072" t="str">
        <f>VLOOKUP(A2072,'Medical Examinations'!$B$2:$K$2337,8,0)</f>
        <v>No</v>
      </c>
      <c r="J2072" t="str">
        <f>VLOOKUP(A2072,'Medical Examinations'!$B$2:$K$2337,9,0)</f>
        <v>Obesity</v>
      </c>
      <c r="K2072" t="str">
        <f>VLOOKUP(A2072,'Medical Examinations'!$B$2:$K$2337,10,0)</f>
        <v>Normal</v>
      </c>
      <c r="L2072" s="14" t="e">
        <f>VLOOKUP(A2072,'Hospitalisation Details'!B2072:L4417,10,0)</f>
        <v>#N/A</v>
      </c>
      <c r="M2072">
        <f>VLOOKUP(A2072,'Hospitalisation Details'!$B$2:$L$2347,6,0)</f>
        <v>2534.39</v>
      </c>
      <c r="N2072" t="str">
        <f>VLOOKUP(A2072,'Hospitalisation Details'!$B$2:$L$2347,7,0)</f>
        <v>tier - 3</v>
      </c>
      <c r="O2072" t="str">
        <f>VLOOKUP(A2072,'Hospitalisation Details'!$B$2:$L$2347,8,0)</f>
        <v>tier - 3</v>
      </c>
      <c r="P2072" t="str">
        <f>VLOOKUP(A2072,'Hospitalisation Details'!$B$2:$L$2347,9,0)</f>
        <v>R1012</v>
      </c>
      <c r="Q2072">
        <f>VLOOKUP(A2072,'Hospitalisation Details'!$B$2:$L$2347,11,0)</f>
        <v>25</v>
      </c>
    </row>
    <row r="2073" spans="1:17" ht="15.6" x14ac:dyDescent="0.3">
      <c r="A2073" s="1" t="s">
        <v>294</v>
      </c>
      <c r="B2073" t="str">
        <f>VLOOKUP(A2073,'Customer Names'!$A$2:$E$2336,5,)</f>
        <v xml:space="preserve">  Elisabetta</v>
      </c>
      <c r="C2073">
        <f>VLOOKUP(A2073,'Medical Examinations'!$B$2:$K$2337,2,)</f>
        <v>20.234999999999999</v>
      </c>
      <c r="D2073">
        <f>VLOOKUP(A2073,'Medical Examinations'!$B$2:$K$2337,3,0)</f>
        <v>6.17</v>
      </c>
      <c r="E2073" t="str">
        <f>VLOOKUP(A2073,'Medical Examinations'!$B$2:$K$2336,4,0)</f>
        <v>Yes</v>
      </c>
      <c r="F2073" t="str">
        <f>VLOOKUP(A2073,'Medical Examinations'!$B$2:$K$2337,5,0)</f>
        <v>yes</v>
      </c>
      <c r="G2073" t="str">
        <f>VLOOKUP(A2073,'Medical Examinations'!$B$2:$K$2337,6,0)</f>
        <v>No</v>
      </c>
      <c r="H2073">
        <f>VLOOKUP(A2073,'Medical Examinations'!$B$2:$K$2337,7,0)</f>
        <v>2</v>
      </c>
      <c r="I2073" t="str">
        <f>VLOOKUP(A2073,'Medical Examinations'!$B$2:$K$2337,8,0)</f>
        <v>No</v>
      </c>
      <c r="J2073" t="str">
        <f>VLOOKUP(A2073,'Medical Examinations'!$B$2:$K$2337,9,0)</f>
        <v>Normal Weight</v>
      </c>
      <c r="K2073" t="str">
        <f>VLOOKUP(A2073,'Medical Examinations'!$B$2:$K$2337,10,0)</f>
        <v>Prediabetes</v>
      </c>
      <c r="L2073" s="14" t="e">
        <f>VLOOKUP(A2073,'Hospitalisation Details'!B2073:L4418,10,0)</f>
        <v>#N/A</v>
      </c>
      <c r="M2073">
        <f>VLOOKUP(A2073,'Hospitalisation Details'!$B$2:$L$2347,6,0)</f>
        <v>2527.8200000000002</v>
      </c>
      <c r="N2073" t="str">
        <f>VLOOKUP(A2073,'Hospitalisation Details'!$B$2:$L$2347,7,0)</f>
        <v>tier - 2</v>
      </c>
      <c r="O2073" t="str">
        <f>VLOOKUP(A2073,'Hospitalisation Details'!$B$2:$L$2347,8,0)</f>
        <v>tier - 3</v>
      </c>
      <c r="P2073" t="str">
        <f>VLOOKUP(A2073,'Hospitalisation Details'!$B$2:$L$2347,9,0)</f>
        <v>R1012</v>
      </c>
      <c r="Q2073">
        <f>VLOOKUP(A2073,'Hospitalisation Details'!$B$2:$L$2347,11,0)</f>
        <v>22</v>
      </c>
    </row>
    <row r="2074" spans="1:17" ht="15.6" x14ac:dyDescent="0.3">
      <c r="A2074" s="1" t="s">
        <v>293</v>
      </c>
      <c r="B2074" t="str">
        <f>VLOOKUP(A2074,'Customer Names'!$A$2:$E$2336,5,)</f>
        <v xml:space="preserve">  Trevor N</v>
      </c>
      <c r="C2074">
        <f>VLOOKUP(A2074,'Medical Examinations'!$B$2:$K$2337,2,)</f>
        <v>27.55</v>
      </c>
      <c r="D2074">
        <f>VLOOKUP(A2074,'Medical Examinations'!$B$2:$K$2337,3,0)</f>
        <v>4.5599999999999996</v>
      </c>
      <c r="E2074" t="str">
        <f>VLOOKUP(A2074,'Medical Examinations'!$B$2:$K$2336,4,0)</f>
        <v>Yes</v>
      </c>
      <c r="F2074" t="str">
        <f>VLOOKUP(A2074,'Medical Examinations'!$B$2:$K$2337,5,0)</f>
        <v>No</v>
      </c>
      <c r="G2074" t="str">
        <f>VLOOKUP(A2074,'Medical Examinations'!$B$2:$K$2337,6,0)</f>
        <v>Yes</v>
      </c>
      <c r="H2074">
        <f>VLOOKUP(A2074,'Medical Examinations'!$B$2:$K$2337,7,0)</f>
        <v>1</v>
      </c>
      <c r="I2074" t="str">
        <f>VLOOKUP(A2074,'Medical Examinations'!$B$2:$K$2337,8,0)</f>
        <v>No</v>
      </c>
      <c r="J2074" t="str">
        <f>VLOOKUP(A2074,'Medical Examinations'!$B$2:$K$2337,9,0)</f>
        <v>Overweight</v>
      </c>
      <c r="K2074" t="str">
        <f>VLOOKUP(A2074,'Medical Examinations'!$B$2:$K$2337,10,0)</f>
        <v>Normal</v>
      </c>
      <c r="L2074" s="14" t="e">
        <f>VLOOKUP(A2074,'Hospitalisation Details'!B2074:L4419,10,0)</f>
        <v>#N/A</v>
      </c>
      <c r="M2074">
        <f>VLOOKUP(A2074,'Hospitalisation Details'!$B$2:$L$2347,6,0)</f>
        <v>2523.17</v>
      </c>
      <c r="N2074" t="str">
        <f>VLOOKUP(A2074,'Hospitalisation Details'!$B$2:$L$2347,7,0)</f>
        <v>tier - 3</v>
      </c>
      <c r="O2074" t="str">
        <f>VLOOKUP(A2074,'Hospitalisation Details'!$B$2:$L$2347,8,0)</f>
        <v>tier - 1</v>
      </c>
      <c r="P2074" t="str">
        <f>VLOOKUP(A2074,'Hospitalisation Details'!$B$2:$L$2347,9,0)</f>
        <v>R1012</v>
      </c>
      <c r="Q2074">
        <f>VLOOKUP(A2074,'Hospitalisation Details'!$B$2:$L$2347,11,0)</f>
        <v>25</v>
      </c>
    </row>
    <row r="2075" spans="1:17" ht="15.6" x14ac:dyDescent="0.3">
      <c r="A2075" s="1" t="s">
        <v>292</v>
      </c>
      <c r="B2075" t="str">
        <f>VLOOKUP(A2075,'Customer Names'!$A$2:$E$2336,5,)</f>
        <v xml:space="preserve">  Nancy</v>
      </c>
      <c r="C2075">
        <f>VLOOKUP(A2075,'Medical Examinations'!$B$2:$K$2337,2,)</f>
        <v>17.97</v>
      </c>
      <c r="D2075">
        <f>VLOOKUP(A2075,'Medical Examinations'!$B$2:$K$2337,3,0)</f>
        <v>6.3</v>
      </c>
      <c r="E2075" t="str">
        <f>VLOOKUP(A2075,'Medical Examinations'!$B$2:$K$2336,4,0)</f>
        <v>No</v>
      </c>
      <c r="F2075" t="str">
        <f>VLOOKUP(A2075,'Medical Examinations'!$B$2:$K$2337,5,0)</f>
        <v>No</v>
      </c>
      <c r="G2075" t="str">
        <f>VLOOKUP(A2075,'Medical Examinations'!$B$2:$K$2337,6,0)</f>
        <v>No</v>
      </c>
      <c r="H2075">
        <f>VLOOKUP(A2075,'Medical Examinations'!$B$2:$K$2337,7,0)</f>
        <v>0</v>
      </c>
      <c r="I2075" t="str">
        <f>VLOOKUP(A2075,'Medical Examinations'!$B$2:$K$2337,8,0)</f>
        <v>No</v>
      </c>
      <c r="J2075" t="str">
        <f>VLOOKUP(A2075,'Medical Examinations'!$B$2:$K$2337,9,0)</f>
        <v>Underweight</v>
      </c>
      <c r="K2075" t="str">
        <f>VLOOKUP(A2075,'Medical Examinations'!$B$2:$K$2337,10,0)</f>
        <v>Prediabetes</v>
      </c>
      <c r="L2075" s="14" t="e">
        <f>VLOOKUP(A2075,'Hospitalisation Details'!B2075:L4420,10,0)</f>
        <v>#N/A</v>
      </c>
      <c r="M2075">
        <f>VLOOKUP(A2075,'Hospitalisation Details'!$B$2:$L$2347,6,0)</f>
        <v>2510.79</v>
      </c>
      <c r="N2075" t="str">
        <f>VLOOKUP(A2075,'Hospitalisation Details'!$B$2:$L$2347,7,0)</f>
        <v>tier - 2</v>
      </c>
      <c r="O2075" t="str">
        <f>VLOOKUP(A2075,'Hospitalisation Details'!$B$2:$L$2347,8,0)</f>
        <v>tier - 1</v>
      </c>
      <c r="P2075" t="str">
        <f>VLOOKUP(A2075,'Hospitalisation Details'!$B$2:$L$2347,9,0)</f>
        <v>R1013</v>
      </c>
      <c r="Q2075">
        <f>VLOOKUP(A2075,'Hospitalisation Details'!$B$2:$L$2347,11,0)</f>
        <v>31</v>
      </c>
    </row>
    <row r="2076" spans="1:17" ht="15.6" x14ac:dyDescent="0.3">
      <c r="A2076" s="1" t="s">
        <v>291</v>
      </c>
      <c r="B2076" t="str">
        <f>VLOOKUP(A2076,'Customer Names'!$A$2:$E$2336,5,)</f>
        <v xml:space="preserve">  Allison R</v>
      </c>
      <c r="C2076">
        <f>VLOOKUP(A2076,'Medical Examinations'!$B$2:$K$2337,2,)</f>
        <v>29.98</v>
      </c>
      <c r="D2076">
        <f>VLOOKUP(A2076,'Medical Examinations'!$B$2:$K$2337,3,0)</f>
        <v>6.03</v>
      </c>
      <c r="E2076" t="str">
        <f>VLOOKUP(A2076,'Medical Examinations'!$B$2:$K$2336,4,0)</f>
        <v>No</v>
      </c>
      <c r="F2076" t="str">
        <f>VLOOKUP(A2076,'Medical Examinations'!$B$2:$K$2337,5,0)</f>
        <v>yes</v>
      </c>
      <c r="G2076" t="str">
        <f>VLOOKUP(A2076,'Medical Examinations'!$B$2:$K$2337,6,0)</f>
        <v>No</v>
      </c>
      <c r="H2076">
        <f>VLOOKUP(A2076,'Medical Examinations'!$B$2:$K$2337,7,0)</f>
        <v>1</v>
      </c>
      <c r="I2076" t="str">
        <f>VLOOKUP(A2076,'Medical Examinations'!$B$2:$K$2337,8,0)</f>
        <v>No</v>
      </c>
      <c r="J2076" t="str">
        <f>VLOOKUP(A2076,'Medical Examinations'!$B$2:$K$2337,9,0)</f>
        <v>Overweight</v>
      </c>
      <c r="K2076" t="str">
        <f>VLOOKUP(A2076,'Medical Examinations'!$B$2:$K$2337,10,0)</f>
        <v>Prediabetes</v>
      </c>
      <c r="L2076" s="14" t="e">
        <f>VLOOKUP(A2076,'Hospitalisation Details'!B2076:L4421,10,0)</f>
        <v>#N/A</v>
      </c>
      <c r="M2076">
        <f>VLOOKUP(A2076,'Hospitalisation Details'!$B$2:$L$2347,6,0)</f>
        <v>2500.9299999999998</v>
      </c>
      <c r="N2076" t="str">
        <f>VLOOKUP(A2076,'Hospitalisation Details'!$B$2:$L$2347,7,0)</f>
        <v>tier - 2</v>
      </c>
      <c r="O2076" t="str">
        <f>VLOOKUP(A2076,'Hospitalisation Details'!$B$2:$L$2347,8,0)</f>
        <v>tier - 2</v>
      </c>
      <c r="P2076" t="str">
        <f>VLOOKUP(A2076,'Hospitalisation Details'!$B$2:$L$2347,9,0)</f>
        <v>R1012</v>
      </c>
      <c r="Q2076">
        <f>VLOOKUP(A2076,'Hospitalisation Details'!$B$2:$L$2347,11,0)</f>
        <v>18</v>
      </c>
    </row>
    <row r="2077" spans="1:17" ht="15.6" x14ac:dyDescent="0.3">
      <c r="A2077" s="1" t="s">
        <v>290</v>
      </c>
      <c r="B2077" t="str">
        <f>VLOOKUP(A2077,'Customer Names'!$A$2:$E$2336,5,)</f>
        <v xml:space="preserve">  Robert J</v>
      </c>
      <c r="C2077">
        <f>VLOOKUP(A2077,'Medical Examinations'!$B$2:$K$2337,2,)</f>
        <v>33.659999999999997</v>
      </c>
      <c r="D2077">
        <f>VLOOKUP(A2077,'Medical Examinations'!$B$2:$K$2337,3,0)</f>
        <v>4.2</v>
      </c>
      <c r="E2077" t="str">
        <f>VLOOKUP(A2077,'Medical Examinations'!$B$2:$K$2336,4,0)</f>
        <v>Yes</v>
      </c>
      <c r="F2077" t="str">
        <f>VLOOKUP(A2077,'Medical Examinations'!$B$2:$K$2337,5,0)</f>
        <v>No</v>
      </c>
      <c r="G2077" t="str">
        <f>VLOOKUP(A2077,'Medical Examinations'!$B$2:$K$2337,6,0)</f>
        <v>No</v>
      </c>
      <c r="H2077">
        <f>VLOOKUP(A2077,'Medical Examinations'!$B$2:$K$2337,7,0)</f>
        <v>1</v>
      </c>
      <c r="I2077" t="str">
        <f>VLOOKUP(A2077,'Medical Examinations'!$B$2:$K$2337,8,0)</f>
        <v>No</v>
      </c>
      <c r="J2077" t="str">
        <f>VLOOKUP(A2077,'Medical Examinations'!$B$2:$K$2337,9,0)</f>
        <v>Obesity</v>
      </c>
      <c r="K2077" t="str">
        <f>VLOOKUP(A2077,'Medical Examinations'!$B$2:$K$2337,10,0)</f>
        <v>Normal</v>
      </c>
      <c r="L2077" s="14" t="e">
        <f>VLOOKUP(A2077,'Hospitalisation Details'!B2077:L4422,10,0)</f>
        <v>#N/A</v>
      </c>
      <c r="M2077">
        <f>VLOOKUP(A2077,'Hospitalisation Details'!$B$2:$L$2347,6,0)</f>
        <v>2498.41</v>
      </c>
      <c r="N2077" t="str">
        <f>VLOOKUP(A2077,'Hospitalisation Details'!$B$2:$L$2347,7,0)</f>
        <v>tier - 3</v>
      </c>
      <c r="O2077" t="str">
        <f>VLOOKUP(A2077,'Hospitalisation Details'!$B$2:$L$2347,8,0)</f>
        <v>tier - 3</v>
      </c>
      <c r="P2077" t="str">
        <f>VLOOKUP(A2077,'Hospitalisation Details'!$B$2:$L$2347,9,0)</f>
        <v>R1013</v>
      </c>
      <c r="Q2077">
        <f>VLOOKUP(A2077,'Hospitalisation Details'!$B$2:$L$2347,11,0)</f>
        <v>27</v>
      </c>
    </row>
    <row r="2078" spans="1:17" ht="15.6" x14ac:dyDescent="0.3">
      <c r="A2078" s="1" t="s">
        <v>289</v>
      </c>
      <c r="B2078" t="str">
        <f>VLOOKUP(A2078,'Customer Names'!$A$2:$E$2336,5,)</f>
        <v xml:space="preserve">  Nicholas</v>
      </c>
      <c r="C2078">
        <f>VLOOKUP(A2078,'Medical Examinations'!$B$2:$K$2337,2,)</f>
        <v>32.67</v>
      </c>
      <c r="D2078">
        <f>VLOOKUP(A2078,'Medical Examinations'!$B$2:$K$2337,3,0)</f>
        <v>5.61</v>
      </c>
      <c r="E2078" t="str">
        <f>VLOOKUP(A2078,'Medical Examinations'!$B$2:$K$2336,4,0)</f>
        <v>Yes</v>
      </c>
      <c r="F2078" t="str">
        <f>VLOOKUP(A2078,'Medical Examinations'!$B$2:$K$2337,5,0)</f>
        <v>No</v>
      </c>
      <c r="G2078" t="str">
        <f>VLOOKUP(A2078,'Medical Examinations'!$B$2:$K$2337,6,0)</f>
        <v>No</v>
      </c>
      <c r="H2078">
        <f>VLOOKUP(A2078,'Medical Examinations'!$B$2:$K$2337,7,0)</f>
        <v>1</v>
      </c>
      <c r="I2078" t="str">
        <f>VLOOKUP(A2078,'Medical Examinations'!$B$2:$K$2337,8,0)</f>
        <v>No</v>
      </c>
      <c r="J2078" t="str">
        <f>VLOOKUP(A2078,'Medical Examinations'!$B$2:$K$2337,9,0)</f>
        <v>Obesity</v>
      </c>
      <c r="K2078" t="str">
        <f>VLOOKUP(A2078,'Medical Examinations'!$B$2:$K$2337,10,0)</f>
        <v>Normal</v>
      </c>
      <c r="L2078" s="14" t="e">
        <f>VLOOKUP(A2078,'Hospitalisation Details'!B2078:L4423,10,0)</f>
        <v>#N/A</v>
      </c>
      <c r="M2078">
        <f>VLOOKUP(A2078,'Hospitalisation Details'!$B$2:$L$2347,6,0)</f>
        <v>2497.04</v>
      </c>
      <c r="N2078" t="str">
        <f>VLOOKUP(A2078,'Hospitalisation Details'!$B$2:$L$2347,7,0)</f>
        <v>tier - 3</v>
      </c>
      <c r="O2078" t="str">
        <f>VLOOKUP(A2078,'Hospitalisation Details'!$B$2:$L$2347,8,0)</f>
        <v>tier - 3</v>
      </c>
      <c r="P2078" t="str">
        <f>VLOOKUP(A2078,'Hospitalisation Details'!$B$2:$L$2347,9,0)</f>
        <v>R1013</v>
      </c>
      <c r="Q2078">
        <f>VLOOKUP(A2078,'Hospitalisation Details'!$B$2:$L$2347,11,0)</f>
        <v>27</v>
      </c>
    </row>
    <row r="2079" spans="1:17" ht="15.6" x14ac:dyDescent="0.3">
      <c r="A2079" s="1" t="s">
        <v>288</v>
      </c>
      <c r="B2079" t="str">
        <f>VLOOKUP(A2079,'Customer Names'!$A$2:$E$2336,5,)</f>
        <v xml:space="preserve">  Kevin L</v>
      </c>
      <c r="C2079">
        <f>VLOOKUP(A2079,'Medical Examinations'!$B$2:$K$2337,2,)</f>
        <v>30.5</v>
      </c>
      <c r="D2079">
        <f>VLOOKUP(A2079,'Medical Examinations'!$B$2:$K$2337,3,0)</f>
        <v>5.88</v>
      </c>
      <c r="E2079" t="str">
        <f>VLOOKUP(A2079,'Medical Examinations'!$B$2:$K$2336,4,0)</f>
        <v>Yes</v>
      </c>
      <c r="F2079" t="str">
        <f>VLOOKUP(A2079,'Medical Examinations'!$B$2:$K$2337,5,0)</f>
        <v>No</v>
      </c>
      <c r="G2079" t="str">
        <f>VLOOKUP(A2079,'Medical Examinations'!$B$2:$K$2337,6,0)</f>
        <v>No</v>
      </c>
      <c r="H2079">
        <f>VLOOKUP(A2079,'Medical Examinations'!$B$2:$K$2337,7,0)</f>
        <v>1</v>
      </c>
      <c r="I2079" t="str">
        <f>VLOOKUP(A2079,'Medical Examinations'!$B$2:$K$2337,8,0)</f>
        <v>No</v>
      </c>
      <c r="J2079" t="str">
        <f>VLOOKUP(A2079,'Medical Examinations'!$B$2:$K$2337,9,0)</f>
        <v>Obesity</v>
      </c>
      <c r="K2079" t="str">
        <f>VLOOKUP(A2079,'Medical Examinations'!$B$2:$K$2337,10,0)</f>
        <v>Prediabetes</v>
      </c>
      <c r="L2079" s="14" t="e">
        <f>VLOOKUP(A2079,'Hospitalisation Details'!B2079:L4424,10,0)</f>
        <v>#N/A</v>
      </c>
      <c r="M2079">
        <f>VLOOKUP(A2079,'Hospitalisation Details'!$B$2:$L$2347,6,0)</f>
        <v>2494.02</v>
      </c>
      <c r="N2079" t="str">
        <f>VLOOKUP(A2079,'Hospitalisation Details'!$B$2:$L$2347,7,0)</f>
        <v>tier - 3</v>
      </c>
      <c r="O2079" t="str">
        <f>VLOOKUP(A2079,'Hospitalisation Details'!$B$2:$L$2347,8,0)</f>
        <v>tier - 1</v>
      </c>
      <c r="P2079" t="str">
        <f>VLOOKUP(A2079,'Hospitalisation Details'!$B$2:$L$2347,9,0)</f>
        <v>R1011</v>
      </c>
      <c r="Q2079">
        <f>VLOOKUP(A2079,'Hospitalisation Details'!$B$2:$L$2347,11,0)</f>
        <v>27</v>
      </c>
    </row>
    <row r="2080" spans="1:17" ht="15.6" x14ac:dyDescent="0.3">
      <c r="A2080" s="1" t="s">
        <v>287</v>
      </c>
      <c r="B2080" t="str">
        <f>VLOOKUP(A2080,'Customer Names'!$A$2:$E$2336,5,)</f>
        <v xml:space="preserve">  Bryan</v>
      </c>
      <c r="C2080">
        <f>VLOOKUP(A2080,'Medical Examinations'!$B$2:$K$2337,2,)</f>
        <v>23.1</v>
      </c>
      <c r="D2080">
        <f>VLOOKUP(A2080,'Medical Examinations'!$B$2:$K$2337,3,0)</f>
        <v>5.92</v>
      </c>
      <c r="E2080" t="str">
        <f>VLOOKUP(A2080,'Medical Examinations'!$B$2:$K$2336,4,0)</f>
        <v>Yes</v>
      </c>
      <c r="F2080" t="str">
        <f>VLOOKUP(A2080,'Medical Examinations'!$B$2:$K$2337,5,0)</f>
        <v>No</v>
      </c>
      <c r="G2080" t="str">
        <f>VLOOKUP(A2080,'Medical Examinations'!$B$2:$K$2337,6,0)</f>
        <v>No</v>
      </c>
      <c r="H2080">
        <f>VLOOKUP(A2080,'Medical Examinations'!$B$2:$K$2337,7,0)</f>
        <v>1</v>
      </c>
      <c r="I2080" t="str">
        <f>VLOOKUP(A2080,'Medical Examinations'!$B$2:$K$2337,8,0)</f>
        <v>No</v>
      </c>
      <c r="J2080" t="str">
        <f>VLOOKUP(A2080,'Medical Examinations'!$B$2:$K$2337,9,0)</f>
        <v>Normal Weight</v>
      </c>
      <c r="K2080" t="str">
        <f>VLOOKUP(A2080,'Medical Examinations'!$B$2:$K$2337,10,0)</f>
        <v>Prediabetes</v>
      </c>
      <c r="L2080" s="14" t="e">
        <f>VLOOKUP(A2080,'Hospitalisation Details'!B2080:L4425,10,0)</f>
        <v>#N/A</v>
      </c>
      <c r="M2080">
        <f>VLOOKUP(A2080,'Hospitalisation Details'!$B$2:$L$2347,6,0)</f>
        <v>2483.7399999999998</v>
      </c>
      <c r="N2080" t="str">
        <f>VLOOKUP(A2080,'Hospitalisation Details'!$B$2:$L$2347,7,0)</f>
        <v>tier - 3</v>
      </c>
      <c r="O2080" t="str">
        <f>VLOOKUP(A2080,'Hospitalisation Details'!$B$2:$L$2347,8,0)</f>
        <v>tier - 2</v>
      </c>
      <c r="P2080" t="str">
        <f>VLOOKUP(A2080,'Hospitalisation Details'!$B$2:$L$2347,9,0)</f>
        <v>R1013</v>
      </c>
      <c r="Q2080">
        <f>VLOOKUP(A2080,'Hospitalisation Details'!$B$2:$L$2347,11,0)</f>
        <v>27</v>
      </c>
    </row>
    <row r="2081" spans="1:17" ht="15.6" x14ac:dyDescent="0.3">
      <c r="A2081" s="1" t="s">
        <v>286</v>
      </c>
      <c r="B2081" t="str">
        <f>VLOOKUP(A2081,'Customer Names'!$A$2:$E$2336,5,)</f>
        <v xml:space="preserve">  Janae N</v>
      </c>
      <c r="C2081">
        <f>VLOOKUP(A2081,'Medical Examinations'!$B$2:$K$2337,2,)</f>
        <v>39.49</v>
      </c>
      <c r="D2081">
        <f>VLOOKUP(A2081,'Medical Examinations'!$B$2:$K$2337,3,0)</f>
        <v>4.8099999999999996</v>
      </c>
      <c r="E2081" t="str">
        <f>VLOOKUP(A2081,'Medical Examinations'!$B$2:$K$2336,4,0)</f>
        <v>No</v>
      </c>
      <c r="F2081" t="str">
        <f>VLOOKUP(A2081,'Medical Examinations'!$B$2:$K$2337,5,0)</f>
        <v>No</v>
      </c>
      <c r="G2081" t="str">
        <f>VLOOKUP(A2081,'Medical Examinations'!$B$2:$K$2337,6,0)</f>
        <v>No</v>
      </c>
      <c r="H2081">
        <f>VLOOKUP(A2081,'Medical Examinations'!$B$2:$K$2337,7,0)</f>
        <v>1</v>
      </c>
      <c r="I2081" t="str">
        <f>VLOOKUP(A2081,'Medical Examinations'!$B$2:$K$2337,8,0)</f>
        <v>No</v>
      </c>
      <c r="J2081" t="str">
        <f>VLOOKUP(A2081,'Medical Examinations'!$B$2:$K$2337,9,0)</f>
        <v>Obesity</v>
      </c>
      <c r="K2081" t="str">
        <f>VLOOKUP(A2081,'Medical Examinations'!$B$2:$K$2337,10,0)</f>
        <v>Normal</v>
      </c>
      <c r="L2081" s="14" t="e">
        <f>VLOOKUP(A2081,'Hospitalisation Details'!B2081:L4426,10,0)</f>
        <v>#N/A</v>
      </c>
      <c r="M2081">
        <f>VLOOKUP(A2081,'Hospitalisation Details'!$B$2:$L$2347,6,0)</f>
        <v>2480.98</v>
      </c>
      <c r="N2081" t="str">
        <f>VLOOKUP(A2081,'Hospitalisation Details'!$B$2:$L$2347,7,0)</f>
        <v>tier - 2</v>
      </c>
      <c r="O2081" t="str">
        <f>VLOOKUP(A2081,'Hospitalisation Details'!$B$2:$L$2347,8,0)</f>
        <v>tier - 2</v>
      </c>
      <c r="P2081" t="str">
        <f>VLOOKUP(A2081,'Hospitalisation Details'!$B$2:$L$2347,9,0)</f>
        <v>R1013</v>
      </c>
      <c r="Q2081">
        <f>VLOOKUP(A2081,'Hospitalisation Details'!$B$2:$L$2347,11,0)</f>
        <v>24</v>
      </c>
    </row>
    <row r="2082" spans="1:17" ht="15.6" x14ac:dyDescent="0.3">
      <c r="A2082" s="1" t="s">
        <v>285</v>
      </c>
      <c r="B2082" t="str">
        <f>VLOOKUP(A2082,'Customer Names'!$A$2:$E$2336,5,)</f>
        <v xml:space="preserve">  Audrey</v>
      </c>
      <c r="C2082">
        <f>VLOOKUP(A2082,'Medical Examinations'!$B$2:$K$2337,2,)</f>
        <v>33.99</v>
      </c>
      <c r="D2082">
        <f>VLOOKUP(A2082,'Medical Examinations'!$B$2:$K$2337,3,0)</f>
        <v>4.55</v>
      </c>
      <c r="E2082" t="str">
        <f>VLOOKUP(A2082,'Medical Examinations'!$B$2:$K$2336,4,0)</f>
        <v>No</v>
      </c>
      <c r="F2082" t="str">
        <f>VLOOKUP(A2082,'Medical Examinations'!$B$2:$K$2337,5,0)</f>
        <v>No</v>
      </c>
      <c r="G2082" t="str">
        <f>VLOOKUP(A2082,'Medical Examinations'!$B$2:$K$2337,6,0)</f>
        <v>No</v>
      </c>
      <c r="H2082">
        <f>VLOOKUP(A2082,'Medical Examinations'!$B$2:$K$2337,7,0)</f>
        <v>1</v>
      </c>
      <c r="I2082" t="str">
        <f>VLOOKUP(A2082,'Medical Examinations'!$B$2:$K$2337,8,0)</f>
        <v>No</v>
      </c>
      <c r="J2082" t="str">
        <f>VLOOKUP(A2082,'Medical Examinations'!$B$2:$K$2337,9,0)</f>
        <v>Obesity</v>
      </c>
      <c r="K2082" t="str">
        <f>VLOOKUP(A2082,'Medical Examinations'!$B$2:$K$2337,10,0)</f>
        <v>Normal</v>
      </c>
      <c r="L2082" s="14" t="e">
        <f>VLOOKUP(A2082,'Hospitalisation Details'!B2082:L4427,10,0)</f>
        <v>#N/A</v>
      </c>
      <c r="M2082">
        <f>VLOOKUP(A2082,'Hospitalisation Details'!$B$2:$L$2347,6,0)</f>
        <v>2473.33</v>
      </c>
      <c r="N2082" t="str">
        <f>VLOOKUP(A2082,'Hospitalisation Details'!$B$2:$L$2347,7,0)</f>
        <v>tier - 2</v>
      </c>
      <c r="O2082" t="str">
        <f>VLOOKUP(A2082,'Hospitalisation Details'!$B$2:$L$2347,8,0)</f>
        <v>tier - 3</v>
      </c>
      <c r="P2082" t="str">
        <f>VLOOKUP(A2082,'Hospitalisation Details'!$B$2:$L$2347,9,0)</f>
        <v>R1013</v>
      </c>
      <c r="Q2082">
        <f>VLOOKUP(A2082,'Hospitalisation Details'!$B$2:$L$2347,11,0)</f>
        <v>24</v>
      </c>
    </row>
    <row r="2083" spans="1:17" ht="15.6" x14ac:dyDescent="0.3">
      <c r="A2083" s="1" t="s">
        <v>284</v>
      </c>
      <c r="B2083" t="str">
        <f>VLOOKUP(A2083,'Customer Names'!$A$2:$E$2336,5,)</f>
        <v xml:space="preserve">  Laura</v>
      </c>
      <c r="C2083">
        <f>VLOOKUP(A2083,'Medical Examinations'!$B$2:$K$2337,2,)</f>
        <v>27.72</v>
      </c>
      <c r="D2083">
        <f>VLOOKUP(A2083,'Medical Examinations'!$B$2:$K$2337,3,0)</f>
        <v>6.43</v>
      </c>
      <c r="E2083" t="str">
        <f>VLOOKUP(A2083,'Medical Examinations'!$B$2:$K$2336,4,0)</f>
        <v>No</v>
      </c>
      <c r="F2083" t="str">
        <f>VLOOKUP(A2083,'Medical Examinations'!$B$2:$K$2337,5,0)</f>
        <v>No</v>
      </c>
      <c r="G2083" t="str">
        <f>VLOOKUP(A2083,'Medical Examinations'!$B$2:$K$2337,6,0)</f>
        <v>No</v>
      </c>
      <c r="H2083">
        <f>VLOOKUP(A2083,'Medical Examinations'!$B$2:$K$2337,7,0)</f>
        <v>1</v>
      </c>
      <c r="I2083" t="str">
        <f>VLOOKUP(A2083,'Medical Examinations'!$B$2:$K$2337,8,0)</f>
        <v>No</v>
      </c>
      <c r="J2083" t="str">
        <f>VLOOKUP(A2083,'Medical Examinations'!$B$2:$K$2337,9,0)</f>
        <v>Overweight</v>
      </c>
      <c r="K2083" t="str">
        <f>VLOOKUP(A2083,'Medical Examinations'!$B$2:$K$2337,10,0)</f>
        <v>Prediabetes</v>
      </c>
      <c r="L2083" s="14" t="e">
        <f>VLOOKUP(A2083,'Hospitalisation Details'!B2083:L4428,10,0)</f>
        <v>#N/A</v>
      </c>
      <c r="M2083">
        <f>VLOOKUP(A2083,'Hospitalisation Details'!$B$2:$L$2347,6,0)</f>
        <v>2464.62</v>
      </c>
      <c r="N2083" t="str">
        <f>VLOOKUP(A2083,'Hospitalisation Details'!$B$2:$L$2347,7,0)</f>
        <v>tier - 2</v>
      </c>
      <c r="O2083" t="str">
        <f>VLOOKUP(A2083,'Hospitalisation Details'!$B$2:$L$2347,8,0)</f>
        <v>tier - 3</v>
      </c>
      <c r="P2083" t="str">
        <f>VLOOKUP(A2083,'Hospitalisation Details'!$B$2:$L$2347,9,0)</f>
        <v>R1013</v>
      </c>
      <c r="Q2083">
        <f>VLOOKUP(A2083,'Hospitalisation Details'!$B$2:$L$2347,11,0)</f>
        <v>24</v>
      </c>
    </row>
    <row r="2084" spans="1:17" ht="15.6" x14ac:dyDescent="0.3">
      <c r="A2084" s="1" t="s">
        <v>283</v>
      </c>
      <c r="B2084" t="str">
        <f>VLOOKUP(A2084,'Customer Names'!$A$2:$E$2336,5,)</f>
        <v xml:space="preserve">  Nicole F</v>
      </c>
      <c r="C2084">
        <f>VLOOKUP(A2084,'Medical Examinations'!$B$2:$K$2337,2,)</f>
        <v>30.59</v>
      </c>
      <c r="D2084">
        <f>VLOOKUP(A2084,'Medical Examinations'!$B$2:$K$2337,3,0)</f>
        <v>11.62</v>
      </c>
      <c r="E2084" t="str">
        <f>VLOOKUP(A2084,'Medical Examinations'!$B$2:$K$2336,4,0)</f>
        <v>No</v>
      </c>
      <c r="F2084" t="str">
        <f>VLOOKUP(A2084,'Medical Examinations'!$B$2:$K$2337,5,0)</f>
        <v>No</v>
      </c>
      <c r="G2084" t="str">
        <f>VLOOKUP(A2084,'Medical Examinations'!$B$2:$K$2337,6,0)</f>
        <v>No</v>
      </c>
      <c r="H2084">
        <f>VLOOKUP(A2084,'Medical Examinations'!$B$2:$K$2337,7,0)</f>
        <v>0</v>
      </c>
      <c r="I2084" t="str">
        <f>VLOOKUP(A2084,'Medical Examinations'!$B$2:$K$2337,8,0)</f>
        <v>No</v>
      </c>
      <c r="J2084" t="str">
        <f>VLOOKUP(A2084,'Medical Examinations'!$B$2:$K$2337,9,0)</f>
        <v>Obesity</v>
      </c>
      <c r="K2084" t="str">
        <f>VLOOKUP(A2084,'Medical Examinations'!$B$2:$K$2337,10,0)</f>
        <v>Diabetes</v>
      </c>
      <c r="L2084" s="14" t="e">
        <f>VLOOKUP(A2084,'Hospitalisation Details'!B2084:L4429,10,0)</f>
        <v>#N/A</v>
      </c>
      <c r="M2084">
        <f>VLOOKUP(A2084,'Hospitalisation Details'!$B$2:$L$2347,6,0)</f>
        <v>2459.7199999999998</v>
      </c>
      <c r="N2084" t="str">
        <f>VLOOKUP(A2084,'Hospitalisation Details'!$B$2:$L$2347,7,0)</f>
        <v>tier - 2</v>
      </c>
      <c r="O2084" t="str">
        <f>VLOOKUP(A2084,'Hospitalisation Details'!$B$2:$L$2347,8,0)</f>
        <v>tier - 2</v>
      </c>
      <c r="P2084" t="str">
        <f>VLOOKUP(A2084,'Hospitalisation Details'!$B$2:$L$2347,9,0)</f>
        <v>R1024</v>
      </c>
      <c r="Q2084">
        <f>VLOOKUP(A2084,'Hospitalisation Details'!$B$2:$L$2347,11,0)</f>
        <v>20</v>
      </c>
    </row>
    <row r="2085" spans="1:17" ht="15.6" x14ac:dyDescent="0.3">
      <c r="A2085" s="1" t="s">
        <v>282</v>
      </c>
      <c r="B2085" t="str">
        <f>VLOOKUP(A2085,'Customer Names'!$A$2:$E$2336,5,)</f>
        <v xml:space="preserve">  Krista L</v>
      </c>
      <c r="C2085">
        <f>VLOOKUP(A2085,'Medical Examinations'!$B$2:$K$2337,2,)</f>
        <v>22.6</v>
      </c>
      <c r="D2085">
        <f>VLOOKUP(A2085,'Medical Examinations'!$B$2:$K$2337,3,0)</f>
        <v>6.04</v>
      </c>
      <c r="E2085" t="str">
        <f>VLOOKUP(A2085,'Medical Examinations'!$B$2:$K$2336,4,0)</f>
        <v>No</v>
      </c>
      <c r="F2085" t="str">
        <f>VLOOKUP(A2085,'Medical Examinations'!$B$2:$K$2337,5,0)</f>
        <v>No</v>
      </c>
      <c r="G2085" t="str">
        <f>VLOOKUP(A2085,'Medical Examinations'!$B$2:$K$2337,6,0)</f>
        <v>No</v>
      </c>
      <c r="H2085">
        <f>VLOOKUP(A2085,'Medical Examinations'!$B$2:$K$2337,7,0)</f>
        <v>1</v>
      </c>
      <c r="I2085" t="str">
        <f>VLOOKUP(A2085,'Medical Examinations'!$B$2:$K$2337,8,0)</f>
        <v>No</v>
      </c>
      <c r="J2085" t="str">
        <f>VLOOKUP(A2085,'Medical Examinations'!$B$2:$K$2337,9,0)</f>
        <v>Normal Weight</v>
      </c>
      <c r="K2085" t="str">
        <f>VLOOKUP(A2085,'Medical Examinations'!$B$2:$K$2337,10,0)</f>
        <v>Prediabetes</v>
      </c>
      <c r="L2085" s="14" t="e">
        <f>VLOOKUP(A2085,'Hospitalisation Details'!B2085:L4430,10,0)</f>
        <v>#N/A</v>
      </c>
      <c r="M2085">
        <f>VLOOKUP(A2085,'Hospitalisation Details'!$B$2:$L$2347,6,0)</f>
        <v>2457.5</v>
      </c>
      <c r="N2085" t="str">
        <f>VLOOKUP(A2085,'Hospitalisation Details'!$B$2:$L$2347,7,0)</f>
        <v>tier - 2</v>
      </c>
      <c r="O2085" t="str">
        <f>VLOOKUP(A2085,'Hospitalisation Details'!$B$2:$L$2347,8,0)</f>
        <v>tier - 1</v>
      </c>
      <c r="P2085" t="str">
        <f>VLOOKUP(A2085,'Hospitalisation Details'!$B$2:$L$2347,9,0)</f>
        <v>R1011</v>
      </c>
      <c r="Q2085">
        <f>VLOOKUP(A2085,'Hospitalisation Details'!$B$2:$L$2347,11,0)</f>
        <v>24</v>
      </c>
    </row>
    <row r="2086" spans="1:17" ht="15.6" x14ac:dyDescent="0.3">
      <c r="A2086" s="1" t="s">
        <v>281</v>
      </c>
      <c r="B2086" t="str">
        <f>VLOOKUP(A2086,'Customer Names'!$A$2:$E$2336,5,)</f>
        <v xml:space="preserve">  Denise</v>
      </c>
      <c r="C2086">
        <f>VLOOKUP(A2086,'Medical Examinations'!$B$2:$K$2337,2,)</f>
        <v>28.785</v>
      </c>
      <c r="D2086">
        <f>VLOOKUP(A2086,'Medical Examinations'!$B$2:$K$2337,3,0)</f>
        <v>8.82</v>
      </c>
      <c r="E2086" t="str">
        <f>VLOOKUP(A2086,'Medical Examinations'!$B$2:$K$2336,4,0)</f>
        <v>No</v>
      </c>
      <c r="F2086" t="str">
        <f>VLOOKUP(A2086,'Medical Examinations'!$B$2:$K$2337,5,0)</f>
        <v>No</v>
      </c>
      <c r="G2086" t="str">
        <f>VLOOKUP(A2086,'Medical Examinations'!$B$2:$K$2337,6,0)</f>
        <v>No</v>
      </c>
      <c r="H2086">
        <f>VLOOKUP(A2086,'Medical Examinations'!$B$2:$K$2337,7,0)</f>
        <v>0</v>
      </c>
      <c r="I2086" t="str">
        <f>VLOOKUP(A2086,'Medical Examinations'!$B$2:$K$2337,8,0)</f>
        <v>No</v>
      </c>
      <c r="J2086" t="str">
        <f>VLOOKUP(A2086,'Medical Examinations'!$B$2:$K$2337,9,0)</f>
        <v>Overweight</v>
      </c>
      <c r="K2086" t="str">
        <f>VLOOKUP(A2086,'Medical Examinations'!$B$2:$K$2337,10,0)</f>
        <v>Diabetes</v>
      </c>
      <c r="L2086" s="14" t="e">
        <f>VLOOKUP(A2086,'Hospitalisation Details'!B2086:L4431,10,0)</f>
        <v>#N/A</v>
      </c>
      <c r="M2086">
        <f>VLOOKUP(A2086,'Hospitalisation Details'!$B$2:$L$2347,6,0)</f>
        <v>2457.21</v>
      </c>
      <c r="N2086" t="str">
        <f>VLOOKUP(A2086,'Hospitalisation Details'!$B$2:$L$2347,7,0)</f>
        <v>tier - 2</v>
      </c>
      <c r="O2086" t="str">
        <f>VLOOKUP(A2086,'Hospitalisation Details'!$B$2:$L$2347,8,0)</f>
        <v>tier - 1</v>
      </c>
      <c r="P2086" t="str">
        <f>VLOOKUP(A2086,'Hospitalisation Details'!$B$2:$L$2347,9,0)</f>
        <v>R1024</v>
      </c>
      <c r="Q2086">
        <f>VLOOKUP(A2086,'Hospitalisation Details'!$B$2:$L$2347,11,0)</f>
        <v>20</v>
      </c>
    </row>
    <row r="2087" spans="1:17" ht="15.6" x14ac:dyDescent="0.3">
      <c r="A2087" s="1" t="s">
        <v>280</v>
      </c>
      <c r="B2087" t="str">
        <f>VLOOKUP(A2087,'Customer Names'!$A$2:$E$2336,5,)</f>
        <v xml:space="preserve">  Ariel</v>
      </c>
      <c r="C2087">
        <f>VLOOKUP(A2087,'Medical Examinations'!$B$2:$K$2337,2,)</f>
        <v>50.38</v>
      </c>
      <c r="D2087">
        <f>VLOOKUP(A2087,'Medical Examinations'!$B$2:$K$2337,3,0)</f>
        <v>5.8</v>
      </c>
      <c r="E2087" t="str">
        <f>VLOOKUP(A2087,'Medical Examinations'!$B$2:$K$2336,4,0)</f>
        <v>No</v>
      </c>
      <c r="F2087" t="str">
        <f>VLOOKUP(A2087,'Medical Examinations'!$B$2:$K$2337,5,0)</f>
        <v>No</v>
      </c>
      <c r="G2087" t="str">
        <f>VLOOKUP(A2087,'Medical Examinations'!$B$2:$K$2337,6,0)</f>
        <v>No</v>
      </c>
      <c r="H2087">
        <f>VLOOKUP(A2087,'Medical Examinations'!$B$2:$K$2337,7,0)</f>
        <v>0</v>
      </c>
      <c r="I2087" t="str">
        <f>VLOOKUP(A2087,'Medical Examinations'!$B$2:$K$2337,8,0)</f>
        <v>No</v>
      </c>
      <c r="J2087" t="str">
        <f>VLOOKUP(A2087,'Medical Examinations'!$B$2:$K$2337,9,0)</f>
        <v>Obesity</v>
      </c>
      <c r="K2087" t="str">
        <f>VLOOKUP(A2087,'Medical Examinations'!$B$2:$K$2337,10,0)</f>
        <v>Prediabetes</v>
      </c>
      <c r="L2087" s="14" t="e">
        <f>VLOOKUP(A2087,'Hospitalisation Details'!B2087:L4432,10,0)</f>
        <v>#N/A</v>
      </c>
      <c r="M2087">
        <f>VLOOKUP(A2087,'Hospitalisation Details'!$B$2:$L$2347,6,0)</f>
        <v>2438.06</v>
      </c>
      <c r="N2087" t="str">
        <f>VLOOKUP(A2087,'Hospitalisation Details'!$B$2:$L$2347,7,0)</f>
        <v>tier - 2</v>
      </c>
      <c r="O2087" t="str">
        <f>VLOOKUP(A2087,'Hospitalisation Details'!$B$2:$L$2347,8,0)</f>
        <v>tier - 2</v>
      </c>
      <c r="P2087" t="str">
        <f>VLOOKUP(A2087,'Hospitalisation Details'!$B$2:$L$2347,9,0)</f>
        <v>R1013</v>
      </c>
      <c r="Q2087">
        <f>VLOOKUP(A2087,'Hospitalisation Details'!$B$2:$L$2347,11,0)</f>
        <v>23</v>
      </c>
    </row>
    <row r="2088" spans="1:17" ht="15.6" x14ac:dyDescent="0.3">
      <c r="A2088" s="1" t="s">
        <v>279</v>
      </c>
      <c r="B2088" t="str">
        <f>VLOOKUP(A2088,'Customer Names'!$A$2:$E$2336,5,)</f>
        <v xml:space="preserve">  Jeremy</v>
      </c>
      <c r="C2088">
        <f>VLOOKUP(A2088,'Medical Examinations'!$B$2:$K$2337,2,)</f>
        <v>35.200000000000003</v>
      </c>
      <c r="D2088">
        <f>VLOOKUP(A2088,'Medical Examinations'!$B$2:$K$2337,3,0)</f>
        <v>4.28</v>
      </c>
      <c r="E2088" t="str">
        <f>VLOOKUP(A2088,'Medical Examinations'!$B$2:$K$2336,4,0)</f>
        <v>No</v>
      </c>
      <c r="F2088" t="str">
        <f>VLOOKUP(A2088,'Medical Examinations'!$B$2:$K$2337,5,0)</f>
        <v>No</v>
      </c>
      <c r="G2088" t="str">
        <f>VLOOKUP(A2088,'Medical Examinations'!$B$2:$K$2337,6,0)</f>
        <v>No</v>
      </c>
      <c r="H2088">
        <f>VLOOKUP(A2088,'Medical Examinations'!$B$2:$K$2337,7,0)</f>
        <v>0</v>
      </c>
      <c r="I2088" t="str">
        <f>VLOOKUP(A2088,'Medical Examinations'!$B$2:$K$2337,8,0)</f>
        <v>No</v>
      </c>
      <c r="J2088" t="str">
        <f>VLOOKUP(A2088,'Medical Examinations'!$B$2:$K$2337,9,0)</f>
        <v>Obesity</v>
      </c>
      <c r="K2088" t="str">
        <f>VLOOKUP(A2088,'Medical Examinations'!$B$2:$K$2337,10,0)</f>
        <v>Normal</v>
      </c>
      <c r="L2088" s="14" t="e">
        <f>VLOOKUP(A2088,'Hospitalisation Details'!B2088:L4433,10,0)</f>
        <v>#N/A</v>
      </c>
      <c r="M2088">
        <f>VLOOKUP(A2088,'Hospitalisation Details'!$B$2:$L$2347,6,0)</f>
        <v>2416.96</v>
      </c>
      <c r="N2088" t="str">
        <f>VLOOKUP(A2088,'Hospitalisation Details'!$B$2:$L$2347,7,0)</f>
        <v>tier - 2</v>
      </c>
      <c r="O2088" t="str">
        <f>VLOOKUP(A2088,'Hospitalisation Details'!$B$2:$L$2347,8,0)</f>
        <v>tier - 2</v>
      </c>
      <c r="P2088" t="str">
        <f>VLOOKUP(A2088,'Hospitalisation Details'!$B$2:$L$2347,9,0)</f>
        <v>R1011</v>
      </c>
      <c r="Q2088">
        <f>VLOOKUP(A2088,'Hospitalisation Details'!$B$2:$L$2347,11,0)</f>
        <v>23</v>
      </c>
    </row>
    <row r="2089" spans="1:17" ht="15.6" x14ac:dyDescent="0.3">
      <c r="A2089" s="1" t="s">
        <v>278</v>
      </c>
      <c r="B2089" t="str">
        <f>VLOOKUP(A2089,'Customer Names'!$A$2:$E$2336,5,)</f>
        <v xml:space="preserve">  Rosalie</v>
      </c>
      <c r="C2089">
        <f>VLOOKUP(A2089,'Medical Examinations'!$B$2:$K$2337,2,)</f>
        <v>35.72</v>
      </c>
      <c r="D2089">
        <f>VLOOKUP(A2089,'Medical Examinations'!$B$2:$K$2337,3,0)</f>
        <v>5.5</v>
      </c>
      <c r="E2089" t="str">
        <f>VLOOKUP(A2089,'Medical Examinations'!$B$2:$K$2336,4,0)</f>
        <v>Yes</v>
      </c>
      <c r="F2089" t="str">
        <f>VLOOKUP(A2089,'Medical Examinations'!$B$2:$K$2337,5,0)</f>
        <v>No</v>
      </c>
      <c r="G2089" t="str">
        <f>VLOOKUP(A2089,'Medical Examinations'!$B$2:$K$2337,6,0)</f>
        <v>No</v>
      </c>
      <c r="H2089">
        <f>VLOOKUP(A2089,'Medical Examinations'!$B$2:$K$2337,7,0)</f>
        <v>0</v>
      </c>
      <c r="I2089" t="str">
        <f>VLOOKUP(A2089,'Medical Examinations'!$B$2:$K$2337,8,0)</f>
        <v>No</v>
      </c>
      <c r="J2089" t="str">
        <f>VLOOKUP(A2089,'Medical Examinations'!$B$2:$K$2337,9,0)</f>
        <v>Obesity</v>
      </c>
      <c r="K2089" t="str">
        <f>VLOOKUP(A2089,'Medical Examinations'!$B$2:$K$2337,10,0)</f>
        <v>Normal</v>
      </c>
      <c r="L2089" s="14" t="e">
        <f>VLOOKUP(A2089,'Hospitalisation Details'!B2089:L4434,10,0)</f>
        <v>#N/A</v>
      </c>
      <c r="M2089">
        <f>VLOOKUP(A2089,'Hospitalisation Details'!$B$2:$L$2347,6,0)</f>
        <v>2404.73</v>
      </c>
      <c r="N2089" t="str">
        <f>VLOOKUP(A2089,'Hospitalisation Details'!$B$2:$L$2347,7,0)</f>
        <v>tier - 2</v>
      </c>
      <c r="O2089" t="str">
        <f>VLOOKUP(A2089,'Hospitalisation Details'!$B$2:$L$2347,8,0)</f>
        <v>tier - 3</v>
      </c>
      <c r="P2089" t="str">
        <f>VLOOKUP(A2089,'Hospitalisation Details'!$B$2:$L$2347,9,0)</f>
        <v>R1012</v>
      </c>
      <c r="Q2089">
        <f>VLOOKUP(A2089,'Hospitalisation Details'!$B$2:$L$2347,11,0)</f>
        <v>22</v>
      </c>
    </row>
    <row r="2090" spans="1:17" ht="15.6" x14ac:dyDescent="0.3">
      <c r="A2090" s="1" t="s">
        <v>277</v>
      </c>
      <c r="B2090" t="str">
        <f>VLOOKUP(A2090,'Customer Names'!$A$2:$E$2336,5,)</f>
        <v xml:space="preserve">  Jay</v>
      </c>
      <c r="C2090">
        <f>VLOOKUP(A2090,'Medical Examinations'!$B$2:$K$2337,2,)</f>
        <v>24.51</v>
      </c>
      <c r="D2090">
        <f>VLOOKUP(A2090,'Medical Examinations'!$B$2:$K$2337,3,0)</f>
        <v>4.6900000000000004</v>
      </c>
      <c r="E2090" t="str">
        <f>VLOOKUP(A2090,'Medical Examinations'!$B$2:$K$2336,4,0)</f>
        <v>No</v>
      </c>
      <c r="F2090" t="str">
        <f>VLOOKUP(A2090,'Medical Examinations'!$B$2:$K$2337,5,0)</f>
        <v>No</v>
      </c>
      <c r="G2090" t="str">
        <f>VLOOKUP(A2090,'Medical Examinations'!$B$2:$K$2337,6,0)</f>
        <v>No</v>
      </c>
      <c r="H2090">
        <f>VLOOKUP(A2090,'Medical Examinations'!$B$2:$K$2337,7,0)</f>
        <v>0</v>
      </c>
      <c r="I2090" t="str">
        <f>VLOOKUP(A2090,'Medical Examinations'!$B$2:$K$2337,8,0)</f>
        <v>No</v>
      </c>
      <c r="J2090" t="str">
        <f>VLOOKUP(A2090,'Medical Examinations'!$B$2:$K$2337,9,0)</f>
        <v>Normal Weight</v>
      </c>
      <c r="K2090" t="str">
        <f>VLOOKUP(A2090,'Medical Examinations'!$B$2:$K$2337,10,0)</f>
        <v>Normal</v>
      </c>
      <c r="L2090" s="14" t="e">
        <f>VLOOKUP(A2090,'Hospitalisation Details'!B2090:L4435,10,0)</f>
        <v>#N/A</v>
      </c>
      <c r="M2090">
        <f>VLOOKUP(A2090,'Hospitalisation Details'!$B$2:$L$2347,6,0)</f>
        <v>2396.1</v>
      </c>
      <c r="N2090" t="str">
        <f>VLOOKUP(A2090,'Hospitalisation Details'!$B$2:$L$2347,7,0)</f>
        <v>tier - 2</v>
      </c>
      <c r="O2090" t="str">
        <f>VLOOKUP(A2090,'Hospitalisation Details'!$B$2:$L$2347,8,0)</f>
        <v>tier - 1</v>
      </c>
      <c r="P2090" t="str">
        <f>VLOOKUP(A2090,'Hospitalisation Details'!$B$2:$L$2347,9,0)</f>
        <v>R1019</v>
      </c>
      <c r="Q2090">
        <f>VLOOKUP(A2090,'Hospitalisation Details'!$B$2:$L$2347,11,0)</f>
        <v>23</v>
      </c>
    </row>
    <row r="2091" spans="1:17" ht="15.6" x14ac:dyDescent="0.3">
      <c r="A2091" s="1" t="s">
        <v>275</v>
      </c>
      <c r="B2091" t="str">
        <f>VLOOKUP(A2091,'Customer Names'!$A$2:$E$2336,5,)</f>
        <v xml:space="preserve">  Vitaliy</v>
      </c>
      <c r="C2091">
        <f>VLOOKUP(A2091,'Medical Examinations'!$B$2:$K$2337,2,)</f>
        <v>23.844999999999999</v>
      </c>
      <c r="D2091">
        <f>VLOOKUP(A2091,'Medical Examinations'!$B$2:$K$2337,3,0)</f>
        <v>4.43</v>
      </c>
      <c r="E2091" t="str">
        <f>VLOOKUP(A2091,'Medical Examinations'!$B$2:$K$2336,4,0)</f>
        <v>No</v>
      </c>
      <c r="F2091" t="str">
        <f>VLOOKUP(A2091,'Medical Examinations'!$B$2:$K$2337,5,0)</f>
        <v>No</v>
      </c>
      <c r="G2091" t="str">
        <f>VLOOKUP(A2091,'Medical Examinations'!$B$2:$K$2337,6,0)</f>
        <v>No</v>
      </c>
      <c r="H2091">
        <f>VLOOKUP(A2091,'Medical Examinations'!$B$2:$K$2337,7,0)</f>
        <v>0</v>
      </c>
      <c r="I2091" t="str">
        <f>VLOOKUP(A2091,'Medical Examinations'!$B$2:$K$2337,8,0)</f>
        <v>No</v>
      </c>
      <c r="J2091" t="str">
        <f>VLOOKUP(A2091,'Medical Examinations'!$B$2:$K$2337,9,0)</f>
        <v>Normal Weight</v>
      </c>
      <c r="K2091" t="str">
        <f>VLOOKUP(A2091,'Medical Examinations'!$B$2:$K$2337,10,0)</f>
        <v>Normal</v>
      </c>
      <c r="L2091" s="14" t="e">
        <f>VLOOKUP(A2091,'Hospitalisation Details'!B2091:L4436,10,0)</f>
        <v>#N/A</v>
      </c>
      <c r="M2091">
        <f>VLOOKUP(A2091,'Hospitalisation Details'!$B$2:$L$2347,6,0)</f>
        <v>2395.17</v>
      </c>
      <c r="N2091" t="str">
        <f>VLOOKUP(A2091,'Hospitalisation Details'!$B$2:$L$2347,7,0)</f>
        <v>tier - 2</v>
      </c>
      <c r="O2091" t="str">
        <f>VLOOKUP(A2091,'Hospitalisation Details'!$B$2:$L$2347,8,0)</f>
        <v>tier - 1</v>
      </c>
      <c r="P2091" t="str">
        <f>VLOOKUP(A2091,'Hospitalisation Details'!$B$2:$L$2347,9,0)</f>
        <v>R1014</v>
      </c>
      <c r="Q2091">
        <f>VLOOKUP(A2091,'Hospitalisation Details'!$B$2:$L$2347,11,0)</f>
        <v>23</v>
      </c>
    </row>
    <row r="2092" spans="1:17" ht="15.6" x14ac:dyDescent="0.3">
      <c r="A2092" s="1" t="s">
        <v>274</v>
      </c>
      <c r="B2092" t="str">
        <f>VLOOKUP(A2092,'Customer Names'!$A$2:$E$2336,5,)</f>
        <v xml:space="preserve">  Benjamin W</v>
      </c>
      <c r="C2092">
        <f>VLOOKUP(A2092,'Medical Examinations'!$B$2:$K$2337,2,)</f>
        <v>15.68</v>
      </c>
      <c r="D2092">
        <f>VLOOKUP(A2092,'Medical Examinations'!$B$2:$K$2337,3,0)</f>
        <v>6.16</v>
      </c>
      <c r="E2092" t="str">
        <f>VLOOKUP(A2092,'Medical Examinations'!$B$2:$K$2336,4,0)</f>
        <v>Yes</v>
      </c>
      <c r="F2092" t="str">
        <f>VLOOKUP(A2092,'Medical Examinations'!$B$2:$K$2337,5,0)</f>
        <v>No</v>
      </c>
      <c r="G2092" t="str">
        <f>VLOOKUP(A2092,'Medical Examinations'!$B$2:$K$2337,6,0)</f>
        <v>No</v>
      </c>
      <c r="H2092">
        <f>VLOOKUP(A2092,'Medical Examinations'!$B$2:$K$2337,7,0)</f>
        <v>1</v>
      </c>
      <c r="I2092" t="str">
        <f>VLOOKUP(A2092,'Medical Examinations'!$B$2:$K$2337,8,0)</f>
        <v>No</v>
      </c>
      <c r="J2092" t="str">
        <f>VLOOKUP(A2092,'Medical Examinations'!$B$2:$K$2337,9,0)</f>
        <v>Underweight</v>
      </c>
      <c r="K2092" t="str">
        <f>VLOOKUP(A2092,'Medical Examinations'!$B$2:$K$2337,10,0)</f>
        <v>Prediabetes</v>
      </c>
      <c r="L2092" s="14" t="e">
        <f>VLOOKUP(A2092,'Hospitalisation Details'!B2092:L4437,10,0)</f>
        <v>#N/A</v>
      </c>
      <c r="M2092">
        <f>VLOOKUP(A2092,'Hospitalisation Details'!$B$2:$L$2347,6,0)</f>
        <v>2373.3000000000002</v>
      </c>
      <c r="N2092" t="str">
        <f>VLOOKUP(A2092,'Hospitalisation Details'!$B$2:$L$2347,7,0)</f>
        <v>tier - 2</v>
      </c>
      <c r="O2092" t="str">
        <f>VLOOKUP(A2092,'Hospitalisation Details'!$B$2:$L$2347,8,0)</f>
        <v>tier - 2</v>
      </c>
      <c r="P2092" t="str">
        <f>VLOOKUP(A2092,'Hospitalisation Details'!$B$2:$L$2347,9,0)</f>
        <v>R1013</v>
      </c>
      <c r="Q2092">
        <f>VLOOKUP(A2092,'Hospitalisation Details'!$B$2:$L$2347,11,0)</f>
        <v>34</v>
      </c>
    </row>
    <row r="2093" spans="1:17" ht="15.6" x14ac:dyDescent="0.3">
      <c r="A2093" s="1" t="s">
        <v>273</v>
      </c>
      <c r="B2093" t="str">
        <f>VLOOKUP(A2093,'Customer Names'!$A$2:$E$2336,5,)</f>
        <v xml:space="preserve">  Jesse</v>
      </c>
      <c r="C2093">
        <f>VLOOKUP(A2093,'Medical Examinations'!$B$2:$K$2337,2,)</f>
        <v>32.395000000000003</v>
      </c>
      <c r="D2093">
        <f>VLOOKUP(A2093,'Medical Examinations'!$B$2:$K$2337,3,0)</f>
        <v>6.66</v>
      </c>
      <c r="E2093" t="str">
        <f>VLOOKUP(A2093,'Medical Examinations'!$B$2:$K$2336,4,0)</f>
        <v>No</v>
      </c>
      <c r="F2093" t="str">
        <f>VLOOKUP(A2093,'Medical Examinations'!$B$2:$K$2337,5,0)</f>
        <v>No</v>
      </c>
      <c r="G2093" t="str">
        <f>VLOOKUP(A2093,'Medical Examinations'!$B$2:$K$2337,6,0)</f>
        <v>No</v>
      </c>
      <c r="H2093">
        <f>VLOOKUP(A2093,'Medical Examinations'!$B$2:$K$2337,7,0)</f>
        <v>0</v>
      </c>
      <c r="I2093" t="str">
        <f>VLOOKUP(A2093,'Medical Examinations'!$B$2:$K$2337,8,0)</f>
        <v>No</v>
      </c>
      <c r="J2093" t="str">
        <f>VLOOKUP(A2093,'Medical Examinations'!$B$2:$K$2337,9,0)</f>
        <v>Obesity</v>
      </c>
      <c r="K2093" t="str">
        <f>VLOOKUP(A2093,'Medical Examinations'!$B$2:$K$2337,10,0)</f>
        <v>Diabetes</v>
      </c>
      <c r="L2093" s="14" t="e">
        <f>VLOOKUP(A2093,'Hospitalisation Details'!B2093:L4438,10,0)</f>
        <v>#N/A</v>
      </c>
      <c r="M2093">
        <f>VLOOKUP(A2093,'Hospitalisation Details'!$B$2:$L$2347,6,0)</f>
        <v>2362.23</v>
      </c>
      <c r="N2093" t="str">
        <f>VLOOKUP(A2093,'Hospitalisation Details'!$B$2:$L$2347,7,0)</f>
        <v>tier - 2</v>
      </c>
      <c r="O2093" t="str">
        <f>VLOOKUP(A2093,'Hospitalisation Details'!$B$2:$L$2347,8,0)</f>
        <v>tier - 1</v>
      </c>
      <c r="P2093" t="str">
        <f>VLOOKUP(A2093,'Hospitalisation Details'!$B$2:$L$2347,9,0)</f>
        <v>R1012</v>
      </c>
      <c r="Q2093">
        <f>VLOOKUP(A2093,'Hospitalisation Details'!$B$2:$L$2347,11,0)</f>
        <v>20</v>
      </c>
    </row>
    <row r="2094" spans="1:17" ht="15.6" x14ac:dyDescent="0.3">
      <c r="A2094" s="1" t="s">
        <v>272</v>
      </c>
      <c r="B2094" t="str">
        <f>VLOOKUP(A2094,'Customer Names'!$A$2:$E$2336,5,)</f>
        <v xml:space="preserve">  Mark</v>
      </c>
      <c r="C2094">
        <f>VLOOKUP(A2094,'Medical Examinations'!$B$2:$K$2337,2,)</f>
        <v>23.655000000000001</v>
      </c>
      <c r="D2094">
        <f>VLOOKUP(A2094,'Medical Examinations'!$B$2:$K$2337,3,0)</f>
        <v>5.92</v>
      </c>
      <c r="E2094" t="str">
        <f>VLOOKUP(A2094,'Medical Examinations'!$B$2:$K$2336,4,0)</f>
        <v>No</v>
      </c>
      <c r="F2094" t="str">
        <f>VLOOKUP(A2094,'Medical Examinations'!$B$2:$K$2337,5,0)</f>
        <v>No</v>
      </c>
      <c r="G2094" t="str">
        <f>VLOOKUP(A2094,'Medical Examinations'!$B$2:$K$2337,6,0)</f>
        <v>No</v>
      </c>
      <c r="H2094">
        <f>VLOOKUP(A2094,'Medical Examinations'!$B$2:$K$2337,7,0)</f>
        <v>1</v>
      </c>
      <c r="I2094" t="str">
        <f>VLOOKUP(A2094,'Medical Examinations'!$B$2:$K$2337,8,0)</f>
        <v>No</v>
      </c>
      <c r="J2094" t="str">
        <f>VLOOKUP(A2094,'Medical Examinations'!$B$2:$K$2337,9,0)</f>
        <v>Normal Weight</v>
      </c>
      <c r="K2094" t="str">
        <f>VLOOKUP(A2094,'Medical Examinations'!$B$2:$K$2337,10,0)</f>
        <v>Prediabetes</v>
      </c>
      <c r="L2094" s="14" t="e">
        <f>VLOOKUP(A2094,'Hospitalisation Details'!B2094:L4439,10,0)</f>
        <v>#N/A</v>
      </c>
      <c r="M2094">
        <f>VLOOKUP(A2094,'Hospitalisation Details'!$B$2:$L$2347,6,0)</f>
        <v>2352.9699999999998</v>
      </c>
      <c r="N2094" t="str">
        <f>VLOOKUP(A2094,'Hospitalisation Details'!$B$2:$L$2347,7,0)</f>
        <v>tier - 3</v>
      </c>
      <c r="O2094" t="str">
        <f>VLOOKUP(A2094,'Hospitalisation Details'!$B$2:$L$2347,8,0)</f>
        <v>tier - 3</v>
      </c>
      <c r="P2094" t="str">
        <f>VLOOKUP(A2094,'Hospitalisation Details'!$B$2:$L$2347,9,0)</f>
        <v>R1012</v>
      </c>
      <c r="Q2094">
        <f>VLOOKUP(A2094,'Hospitalisation Details'!$B$2:$L$2347,11,0)</f>
        <v>24</v>
      </c>
    </row>
    <row r="2095" spans="1:17" ht="15.6" x14ac:dyDescent="0.3">
      <c r="A2095" s="1" t="s">
        <v>271</v>
      </c>
      <c r="B2095" t="str">
        <f>VLOOKUP(A2095,'Customer Names'!$A$2:$E$2336,5,)</f>
        <v xml:space="preserve">  Lauren</v>
      </c>
      <c r="C2095">
        <f>VLOOKUP(A2095,'Medical Examinations'!$B$2:$K$2337,2,)</f>
        <v>28.4</v>
      </c>
      <c r="D2095">
        <f>VLOOKUP(A2095,'Medical Examinations'!$B$2:$K$2337,3,0)</f>
        <v>5.97</v>
      </c>
      <c r="E2095" t="str">
        <f>VLOOKUP(A2095,'Medical Examinations'!$B$2:$K$2336,4,0)</f>
        <v>No</v>
      </c>
      <c r="F2095" t="str">
        <f>VLOOKUP(A2095,'Medical Examinations'!$B$2:$K$2337,5,0)</f>
        <v>No</v>
      </c>
      <c r="G2095" t="str">
        <f>VLOOKUP(A2095,'Medical Examinations'!$B$2:$K$2337,6,0)</f>
        <v>Yes</v>
      </c>
      <c r="H2095">
        <f>VLOOKUP(A2095,'Medical Examinations'!$B$2:$K$2337,7,0)</f>
        <v>1</v>
      </c>
      <c r="I2095" t="str">
        <f>VLOOKUP(A2095,'Medical Examinations'!$B$2:$K$2337,8,0)</f>
        <v>No</v>
      </c>
      <c r="J2095" t="str">
        <f>VLOOKUP(A2095,'Medical Examinations'!$B$2:$K$2337,9,0)</f>
        <v>Overweight</v>
      </c>
      <c r="K2095" t="str">
        <f>VLOOKUP(A2095,'Medical Examinations'!$B$2:$K$2337,10,0)</f>
        <v>Prediabetes</v>
      </c>
      <c r="L2095" s="14" t="e">
        <f>VLOOKUP(A2095,'Hospitalisation Details'!B2095:L4440,10,0)</f>
        <v>#N/A</v>
      </c>
      <c r="M2095">
        <f>VLOOKUP(A2095,'Hospitalisation Details'!$B$2:$L$2347,6,0)</f>
        <v>2331.52</v>
      </c>
      <c r="N2095" t="str">
        <f>VLOOKUP(A2095,'Hospitalisation Details'!$B$2:$L$2347,7,0)</f>
        <v>tier - 2</v>
      </c>
      <c r="O2095" t="str">
        <f>VLOOKUP(A2095,'Hospitalisation Details'!$B$2:$L$2347,8,0)</f>
        <v>tier - 3</v>
      </c>
      <c r="P2095" t="str">
        <f>VLOOKUP(A2095,'Hospitalisation Details'!$B$2:$L$2347,9,0)</f>
        <v>R1011</v>
      </c>
      <c r="Q2095">
        <f>VLOOKUP(A2095,'Hospitalisation Details'!$B$2:$L$2347,11,0)</f>
        <v>19</v>
      </c>
    </row>
    <row r="2096" spans="1:17" ht="15.6" x14ac:dyDescent="0.3">
      <c r="A2096" s="1" t="s">
        <v>270</v>
      </c>
      <c r="B2096" t="str">
        <f>VLOOKUP(A2096,'Customer Names'!$A$2:$E$2336,5,)</f>
        <v xml:space="preserve">  Massimiliano</v>
      </c>
      <c r="C2096">
        <f>VLOOKUP(A2096,'Medical Examinations'!$B$2:$K$2337,2,)</f>
        <v>35.42</v>
      </c>
      <c r="D2096">
        <f>VLOOKUP(A2096,'Medical Examinations'!$B$2:$K$2337,3,0)</f>
        <v>4.6399999999999997</v>
      </c>
      <c r="E2096" t="str">
        <f>VLOOKUP(A2096,'Medical Examinations'!$B$2:$K$2336,4,0)</f>
        <v>Yes</v>
      </c>
      <c r="F2096" t="str">
        <f>VLOOKUP(A2096,'Medical Examinations'!$B$2:$K$2337,5,0)</f>
        <v>No</v>
      </c>
      <c r="G2096" t="str">
        <f>VLOOKUP(A2096,'Medical Examinations'!$B$2:$K$2337,6,0)</f>
        <v>No</v>
      </c>
      <c r="H2096">
        <f>VLOOKUP(A2096,'Medical Examinations'!$B$2:$K$2337,7,0)</f>
        <v>0</v>
      </c>
      <c r="I2096" t="str">
        <f>VLOOKUP(A2096,'Medical Examinations'!$B$2:$K$2337,8,0)</f>
        <v>No</v>
      </c>
      <c r="J2096" t="str">
        <f>VLOOKUP(A2096,'Medical Examinations'!$B$2:$K$2337,9,0)</f>
        <v>Obesity</v>
      </c>
      <c r="K2096" t="str">
        <f>VLOOKUP(A2096,'Medical Examinations'!$B$2:$K$2337,10,0)</f>
        <v>Normal</v>
      </c>
      <c r="L2096" s="14" t="e">
        <f>VLOOKUP(A2096,'Hospitalisation Details'!B2096:L4441,10,0)</f>
        <v>#N/A</v>
      </c>
      <c r="M2096">
        <f>VLOOKUP(A2096,'Hospitalisation Details'!$B$2:$L$2347,6,0)</f>
        <v>2322.62</v>
      </c>
      <c r="N2096" t="str">
        <f>VLOOKUP(A2096,'Hospitalisation Details'!$B$2:$L$2347,7,0)</f>
        <v>tier - 2</v>
      </c>
      <c r="O2096" t="str">
        <f>VLOOKUP(A2096,'Hospitalisation Details'!$B$2:$L$2347,8,0)</f>
        <v>tier - 1</v>
      </c>
      <c r="P2096" t="str">
        <f>VLOOKUP(A2096,'Hospitalisation Details'!$B$2:$L$2347,9,0)</f>
        <v>R1013</v>
      </c>
      <c r="Q2096">
        <f>VLOOKUP(A2096,'Hospitalisation Details'!$B$2:$L$2347,11,0)</f>
        <v>26</v>
      </c>
    </row>
    <row r="2097" spans="1:17" ht="15.6" x14ac:dyDescent="0.3">
      <c r="A2097" s="1" t="s">
        <v>269</v>
      </c>
      <c r="B2097" t="str">
        <f>VLOOKUP(A2097,'Customer Names'!$A$2:$E$2336,5,)</f>
        <v xml:space="preserve">  Josh</v>
      </c>
      <c r="C2097">
        <f>VLOOKUP(A2097,'Medical Examinations'!$B$2:$K$2337,2,)</f>
        <v>26.18</v>
      </c>
      <c r="D2097">
        <f>VLOOKUP(A2097,'Medical Examinations'!$B$2:$K$2337,3,0)</f>
        <v>6.12</v>
      </c>
      <c r="E2097" t="str">
        <f>VLOOKUP(A2097,'Medical Examinations'!$B$2:$K$2336,4,0)</f>
        <v>No</v>
      </c>
      <c r="F2097" t="str">
        <f>VLOOKUP(A2097,'Medical Examinations'!$B$2:$K$2337,5,0)</f>
        <v>yes</v>
      </c>
      <c r="G2097" t="str">
        <f>VLOOKUP(A2097,'Medical Examinations'!$B$2:$K$2337,6,0)</f>
        <v>No</v>
      </c>
      <c r="H2097">
        <f>VLOOKUP(A2097,'Medical Examinations'!$B$2:$K$2337,7,0)</f>
        <v>1</v>
      </c>
      <c r="I2097" t="str">
        <f>VLOOKUP(A2097,'Medical Examinations'!$B$2:$K$2337,8,0)</f>
        <v>No</v>
      </c>
      <c r="J2097" t="str">
        <f>VLOOKUP(A2097,'Medical Examinations'!$B$2:$K$2337,9,0)</f>
        <v>Overweight</v>
      </c>
      <c r="K2097" t="str">
        <f>VLOOKUP(A2097,'Medical Examinations'!$B$2:$K$2337,10,0)</f>
        <v>Prediabetes</v>
      </c>
      <c r="L2097" s="14" t="e">
        <f>VLOOKUP(A2097,'Hospitalisation Details'!B2097:L4442,10,0)</f>
        <v>#N/A</v>
      </c>
      <c r="M2097">
        <f>VLOOKUP(A2097,'Hospitalisation Details'!$B$2:$L$2347,6,0)</f>
        <v>2304</v>
      </c>
      <c r="N2097" t="str">
        <f>VLOOKUP(A2097,'Hospitalisation Details'!$B$2:$L$2347,7,0)</f>
        <v>tier - 2</v>
      </c>
      <c r="O2097" t="str">
        <f>VLOOKUP(A2097,'Hospitalisation Details'!$B$2:$L$2347,8,0)</f>
        <v>tier - 3</v>
      </c>
      <c r="P2097" t="str">
        <f>VLOOKUP(A2097,'Hospitalisation Details'!$B$2:$L$2347,9,0)</f>
        <v>R1013</v>
      </c>
      <c r="Q2097">
        <f>VLOOKUP(A2097,'Hospitalisation Details'!$B$2:$L$2347,11,0)</f>
        <v>18</v>
      </c>
    </row>
    <row r="2098" spans="1:17" ht="15.6" x14ac:dyDescent="0.3">
      <c r="A2098" s="1" t="s">
        <v>268</v>
      </c>
      <c r="B2098" t="str">
        <f>VLOOKUP(A2098,'Customer Names'!$A$2:$E$2336,5,)</f>
        <v xml:space="preserve">  Kiyokatsu</v>
      </c>
      <c r="C2098">
        <f>VLOOKUP(A2098,'Medical Examinations'!$B$2:$K$2337,2,)</f>
        <v>20.8</v>
      </c>
      <c r="D2098">
        <f>VLOOKUP(A2098,'Medical Examinations'!$B$2:$K$2337,3,0)</f>
        <v>4.87</v>
      </c>
      <c r="E2098" t="str">
        <f>VLOOKUP(A2098,'Medical Examinations'!$B$2:$K$2336,4,0)</f>
        <v>Yes</v>
      </c>
      <c r="F2098" t="str">
        <f>VLOOKUP(A2098,'Medical Examinations'!$B$2:$K$2337,5,0)</f>
        <v>No</v>
      </c>
      <c r="G2098" t="str">
        <f>VLOOKUP(A2098,'Medical Examinations'!$B$2:$K$2337,6,0)</f>
        <v>No</v>
      </c>
      <c r="H2098">
        <f>VLOOKUP(A2098,'Medical Examinations'!$B$2:$K$2337,7,0)</f>
        <v>0</v>
      </c>
      <c r="I2098" t="str">
        <f>VLOOKUP(A2098,'Medical Examinations'!$B$2:$K$2337,8,0)</f>
        <v>No</v>
      </c>
      <c r="J2098" t="str">
        <f>VLOOKUP(A2098,'Medical Examinations'!$B$2:$K$2337,9,0)</f>
        <v>Normal Weight</v>
      </c>
      <c r="K2098" t="str">
        <f>VLOOKUP(A2098,'Medical Examinations'!$B$2:$K$2337,10,0)</f>
        <v>Normal</v>
      </c>
      <c r="L2098" s="14" t="e">
        <f>VLOOKUP(A2098,'Hospitalisation Details'!B2098:L4443,10,0)</f>
        <v>#N/A</v>
      </c>
      <c r="M2098">
        <f>VLOOKUP(A2098,'Hospitalisation Details'!$B$2:$L$2347,6,0)</f>
        <v>2302.3000000000002</v>
      </c>
      <c r="N2098" t="str">
        <f>VLOOKUP(A2098,'Hospitalisation Details'!$B$2:$L$2347,7,0)</f>
        <v>tier - 1</v>
      </c>
      <c r="O2098" t="str">
        <f>VLOOKUP(A2098,'Hospitalisation Details'!$B$2:$L$2347,8,0)</f>
        <v>tier - 2</v>
      </c>
      <c r="P2098" t="str">
        <f>VLOOKUP(A2098,'Hospitalisation Details'!$B$2:$L$2347,9,0)</f>
        <v>R1011</v>
      </c>
      <c r="Q2098">
        <f>VLOOKUP(A2098,'Hospitalisation Details'!$B$2:$L$2347,11,0)</f>
        <v>26</v>
      </c>
    </row>
    <row r="2099" spans="1:17" ht="15.6" x14ac:dyDescent="0.3">
      <c r="A2099" s="1" t="s">
        <v>267</v>
      </c>
      <c r="B2099" t="str">
        <f>VLOOKUP(A2099,'Customer Names'!$A$2:$E$2336,5,)</f>
        <v xml:space="preserve">  Amanda L</v>
      </c>
      <c r="C2099">
        <f>VLOOKUP(A2099,'Medical Examinations'!$B$2:$K$2337,2,)</f>
        <v>15.82</v>
      </c>
      <c r="D2099">
        <f>VLOOKUP(A2099,'Medical Examinations'!$B$2:$K$2337,3,0)</f>
        <v>4.5999999999999996</v>
      </c>
      <c r="E2099" t="str">
        <f>VLOOKUP(A2099,'Medical Examinations'!$B$2:$K$2336,4,0)</f>
        <v>No</v>
      </c>
      <c r="F2099" t="str">
        <f>VLOOKUP(A2099,'Medical Examinations'!$B$2:$K$2337,5,0)</f>
        <v>No</v>
      </c>
      <c r="G2099" t="str">
        <f>VLOOKUP(A2099,'Medical Examinations'!$B$2:$K$2337,6,0)</f>
        <v>No</v>
      </c>
      <c r="H2099">
        <f>VLOOKUP(A2099,'Medical Examinations'!$B$2:$K$2337,7,0)</f>
        <v>0</v>
      </c>
      <c r="I2099" t="str">
        <f>VLOOKUP(A2099,'Medical Examinations'!$B$2:$K$2337,8,0)</f>
        <v>No</v>
      </c>
      <c r="J2099" t="str">
        <f>VLOOKUP(A2099,'Medical Examinations'!$B$2:$K$2337,9,0)</f>
        <v>Underweight</v>
      </c>
      <c r="K2099" t="str">
        <f>VLOOKUP(A2099,'Medical Examinations'!$B$2:$K$2337,10,0)</f>
        <v>Normal</v>
      </c>
      <c r="L2099" s="14" t="e">
        <f>VLOOKUP(A2099,'Hospitalisation Details'!B2099:L4444,10,0)</f>
        <v>#N/A</v>
      </c>
      <c r="M2099">
        <f>VLOOKUP(A2099,'Hospitalisation Details'!$B$2:$L$2347,6,0)</f>
        <v>2295.2399999999998</v>
      </c>
      <c r="N2099" t="str">
        <f>VLOOKUP(A2099,'Hospitalisation Details'!$B$2:$L$2347,7,0)</f>
        <v>tier - 2</v>
      </c>
      <c r="O2099" t="str">
        <f>VLOOKUP(A2099,'Hospitalisation Details'!$B$2:$L$2347,8,0)</f>
        <v>tier - 1</v>
      </c>
      <c r="P2099" t="str">
        <f>VLOOKUP(A2099,'Hospitalisation Details'!$B$2:$L$2347,9,0)</f>
        <v>R1013</v>
      </c>
      <c r="Q2099">
        <f>VLOOKUP(A2099,'Hospitalisation Details'!$B$2:$L$2347,11,0)</f>
        <v>33</v>
      </c>
    </row>
    <row r="2100" spans="1:17" ht="15.6" x14ac:dyDescent="0.3">
      <c r="A2100" s="1" t="s">
        <v>266</v>
      </c>
      <c r="B2100" t="str">
        <f>VLOOKUP(A2100,'Customer Names'!$A$2:$E$2336,5,)</f>
        <v xml:space="preserve">  Matthew</v>
      </c>
      <c r="C2100">
        <f>VLOOKUP(A2100,'Medical Examinations'!$B$2:$K$2337,2,)</f>
        <v>17.670000000000002</v>
      </c>
      <c r="D2100">
        <f>VLOOKUP(A2100,'Medical Examinations'!$B$2:$K$2337,3,0)</f>
        <v>4.78</v>
      </c>
      <c r="E2100" t="str">
        <f>VLOOKUP(A2100,'Medical Examinations'!$B$2:$K$2336,4,0)</f>
        <v>No</v>
      </c>
      <c r="F2100" t="str">
        <f>VLOOKUP(A2100,'Medical Examinations'!$B$2:$K$2337,5,0)</f>
        <v>No</v>
      </c>
      <c r="G2100" t="str">
        <f>VLOOKUP(A2100,'Medical Examinations'!$B$2:$K$2337,6,0)</f>
        <v>No</v>
      </c>
      <c r="H2100">
        <f>VLOOKUP(A2100,'Medical Examinations'!$B$2:$K$2337,7,0)</f>
        <v>0</v>
      </c>
      <c r="I2100" t="str">
        <f>VLOOKUP(A2100,'Medical Examinations'!$B$2:$K$2337,8,0)</f>
        <v>No</v>
      </c>
      <c r="J2100" t="str">
        <f>VLOOKUP(A2100,'Medical Examinations'!$B$2:$K$2337,9,0)</f>
        <v>Underweight</v>
      </c>
      <c r="K2100" t="str">
        <f>VLOOKUP(A2100,'Medical Examinations'!$B$2:$K$2337,10,0)</f>
        <v>Normal</v>
      </c>
      <c r="L2100" s="14" t="e">
        <f>VLOOKUP(A2100,'Hospitalisation Details'!B2100:L4445,10,0)</f>
        <v>#N/A</v>
      </c>
      <c r="M2100">
        <f>VLOOKUP(A2100,'Hospitalisation Details'!$B$2:$L$2347,6,0)</f>
        <v>2277.7199999999998</v>
      </c>
      <c r="N2100" t="str">
        <f>VLOOKUP(A2100,'Hospitalisation Details'!$B$2:$L$2347,7,0)</f>
        <v>tier - 2</v>
      </c>
      <c r="O2100" t="str">
        <f>VLOOKUP(A2100,'Hospitalisation Details'!$B$2:$L$2347,8,0)</f>
        <v>tier - 1</v>
      </c>
      <c r="P2100" t="str">
        <f>VLOOKUP(A2100,'Hospitalisation Details'!$B$2:$L$2347,9,0)</f>
        <v>R1013</v>
      </c>
      <c r="Q2100">
        <f>VLOOKUP(A2100,'Hospitalisation Details'!$B$2:$L$2347,11,0)</f>
        <v>31</v>
      </c>
    </row>
    <row r="2101" spans="1:17" ht="15.6" x14ac:dyDescent="0.3">
      <c r="A2101" s="1" t="s">
        <v>265</v>
      </c>
      <c r="B2101" t="str">
        <f>VLOOKUP(A2101,'Customer Names'!$A$2:$E$2336,5,)</f>
        <v xml:space="preserve">  Julia M</v>
      </c>
      <c r="C2101">
        <f>VLOOKUP(A2101,'Medical Examinations'!$B$2:$K$2337,2,)</f>
        <v>31.92</v>
      </c>
      <c r="D2101">
        <f>VLOOKUP(A2101,'Medical Examinations'!$B$2:$K$2337,3,0)</f>
        <v>11.05</v>
      </c>
      <c r="E2101" t="str">
        <f>VLOOKUP(A2101,'Medical Examinations'!$B$2:$K$2336,4,0)</f>
        <v>No</v>
      </c>
      <c r="F2101" t="str">
        <f>VLOOKUP(A2101,'Medical Examinations'!$B$2:$K$2337,5,0)</f>
        <v>No</v>
      </c>
      <c r="G2101" t="str">
        <f>VLOOKUP(A2101,'Medical Examinations'!$B$2:$K$2337,6,0)</f>
        <v>No</v>
      </c>
      <c r="H2101">
        <f>VLOOKUP(A2101,'Medical Examinations'!$B$2:$K$2337,7,0)</f>
        <v>0</v>
      </c>
      <c r="I2101" t="str">
        <f>VLOOKUP(A2101,'Medical Examinations'!$B$2:$K$2337,8,0)</f>
        <v>No</v>
      </c>
      <c r="J2101" t="str">
        <f>VLOOKUP(A2101,'Medical Examinations'!$B$2:$K$2337,9,0)</f>
        <v>Obesity</v>
      </c>
      <c r="K2101" t="str">
        <f>VLOOKUP(A2101,'Medical Examinations'!$B$2:$K$2337,10,0)</f>
        <v>Diabetes</v>
      </c>
      <c r="L2101" s="14" t="e">
        <f>VLOOKUP(A2101,'Hospitalisation Details'!B2101:L4446,10,0)</f>
        <v>#N/A</v>
      </c>
      <c r="M2101">
        <f>VLOOKUP(A2101,'Hospitalisation Details'!$B$2:$L$2347,6,0)</f>
        <v>2261.5700000000002</v>
      </c>
      <c r="N2101" t="str">
        <f>VLOOKUP(A2101,'Hospitalisation Details'!$B$2:$L$2347,7,0)</f>
        <v>tier - 2</v>
      </c>
      <c r="O2101" t="str">
        <f>VLOOKUP(A2101,'Hospitalisation Details'!$B$2:$L$2347,8,0)</f>
        <v>tier - 1</v>
      </c>
      <c r="P2101" t="str">
        <f>VLOOKUP(A2101,'Hospitalisation Details'!$B$2:$L$2347,9,0)</f>
        <v>R1012</v>
      </c>
      <c r="Q2101">
        <f>VLOOKUP(A2101,'Hospitalisation Details'!$B$2:$L$2347,11,0)</f>
        <v>20</v>
      </c>
    </row>
    <row r="2102" spans="1:17" ht="15.6" x14ac:dyDescent="0.3">
      <c r="A2102" s="1" t="s">
        <v>264</v>
      </c>
      <c r="B2102" t="str">
        <f>VLOOKUP(A2102,'Customer Names'!$A$2:$E$2336,5,)</f>
        <v xml:space="preserve">  Rhea</v>
      </c>
      <c r="C2102">
        <f>VLOOKUP(A2102,'Medical Examinations'!$B$2:$K$2337,2,)</f>
        <v>28.975000000000001</v>
      </c>
      <c r="D2102">
        <f>VLOOKUP(A2102,'Medical Examinations'!$B$2:$K$2337,3,0)</f>
        <v>7.62</v>
      </c>
      <c r="E2102" t="str">
        <f>VLOOKUP(A2102,'Medical Examinations'!$B$2:$K$2336,4,0)</f>
        <v>No</v>
      </c>
      <c r="F2102" t="str">
        <f>VLOOKUP(A2102,'Medical Examinations'!$B$2:$K$2337,5,0)</f>
        <v>No</v>
      </c>
      <c r="G2102" t="str">
        <f>VLOOKUP(A2102,'Medical Examinations'!$B$2:$K$2337,6,0)</f>
        <v>No</v>
      </c>
      <c r="H2102">
        <f>VLOOKUP(A2102,'Medical Examinations'!$B$2:$K$2337,7,0)</f>
        <v>0</v>
      </c>
      <c r="I2102" t="str">
        <f>VLOOKUP(A2102,'Medical Examinations'!$B$2:$K$2337,8,0)</f>
        <v>No</v>
      </c>
      <c r="J2102" t="str">
        <f>VLOOKUP(A2102,'Medical Examinations'!$B$2:$K$2337,9,0)</f>
        <v>Overweight</v>
      </c>
      <c r="K2102" t="str">
        <f>VLOOKUP(A2102,'Medical Examinations'!$B$2:$K$2337,10,0)</f>
        <v>Diabetes</v>
      </c>
      <c r="L2102" s="14" t="e">
        <f>VLOOKUP(A2102,'Hospitalisation Details'!B2102:L4447,10,0)</f>
        <v>#N/A</v>
      </c>
      <c r="M2102">
        <f>VLOOKUP(A2102,'Hospitalisation Details'!$B$2:$L$2347,6,0)</f>
        <v>2257.48</v>
      </c>
      <c r="N2102" t="str">
        <f>VLOOKUP(A2102,'Hospitalisation Details'!$B$2:$L$2347,7,0)</f>
        <v>tier - 2</v>
      </c>
      <c r="O2102" t="str">
        <f>VLOOKUP(A2102,'Hospitalisation Details'!$B$2:$L$2347,8,0)</f>
        <v>tier - 1</v>
      </c>
      <c r="P2102" t="str">
        <f>VLOOKUP(A2102,'Hospitalisation Details'!$B$2:$L$2347,9,0)</f>
        <v>R1012</v>
      </c>
      <c r="Q2102">
        <f>VLOOKUP(A2102,'Hospitalisation Details'!$B$2:$L$2347,11,0)</f>
        <v>20</v>
      </c>
    </row>
    <row r="2103" spans="1:17" ht="15.6" x14ac:dyDescent="0.3">
      <c r="A2103" s="1" t="s">
        <v>263</v>
      </c>
      <c r="B2103" t="str">
        <f>VLOOKUP(A2103,'Customer Names'!$A$2:$E$2336,5,)</f>
        <v xml:space="preserve">  Justin</v>
      </c>
      <c r="C2103">
        <f>VLOOKUP(A2103,'Medical Examinations'!$B$2:$K$2337,2,)</f>
        <v>31.73</v>
      </c>
      <c r="D2103">
        <f>VLOOKUP(A2103,'Medical Examinations'!$B$2:$K$2337,3,0)</f>
        <v>4.78</v>
      </c>
      <c r="E2103" t="str">
        <f>VLOOKUP(A2103,'Medical Examinations'!$B$2:$K$2336,4,0)</f>
        <v>Yes</v>
      </c>
      <c r="F2103" t="str">
        <f>VLOOKUP(A2103,'Medical Examinations'!$B$2:$K$2337,5,0)</f>
        <v>yes</v>
      </c>
      <c r="G2103" t="str">
        <f>VLOOKUP(A2103,'Medical Examinations'!$B$2:$K$2337,6,0)</f>
        <v>No</v>
      </c>
      <c r="H2103">
        <f>VLOOKUP(A2103,'Medical Examinations'!$B$2:$K$2337,7,0)</f>
        <v>2</v>
      </c>
      <c r="I2103" t="str">
        <f>VLOOKUP(A2103,'Medical Examinations'!$B$2:$K$2337,8,0)</f>
        <v>No</v>
      </c>
      <c r="J2103" t="str">
        <f>VLOOKUP(A2103,'Medical Examinations'!$B$2:$K$2337,9,0)</f>
        <v>Obesity</v>
      </c>
      <c r="K2103" t="str">
        <f>VLOOKUP(A2103,'Medical Examinations'!$B$2:$K$2337,10,0)</f>
        <v>Normal</v>
      </c>
      <c r="L2103" s="14" t="e">
        <f>VLOOKUP(A2103,'Hospitalisation Details'!B2103:L4448,10,0)</f>
        <v>#N/A</v>
      </c>
      <c r="M2103">
        <f>VLOOKUP(A2103,'Hospitalisation Details'!$B$2:$L$2347,6,0)</f>
        <v>2254.8000000000002</v>
      </c>
      <c r="N2103" t="str">
        <f>VLOOKUP(A2103,'Hospitalisation Details'!$B$2:$L$2347,7,0)</f>
        <v>tier - 2</v>
      </c>
      <c r="O2103" t="str">
        <f>VLOOKUP(A2103,'Hospitalisation Details'!$B$2:$L$2347,8,0)</f>
        <v>tier - 3</v>
      </c>
      <c r="P2103" t="str">
        <f>VLOOKUP(A2103,'Hospitalisation Details'!$B$2:$L$2347,9,0)</f>
        <v>R1016</v>
      </c>
      <c r="Q2103">
        <f>VLOOKUP(A2103,'Hospitalisation Details'!$B$2:$L$2347,11,0)</f>
        <v>22</v>
      </c>
    </row>
    <row r="2104" spans="1:17" ht="15.6" x14ac:dyDescent="0.3">
      <c r="A2104" s="1" t="s">
        <v>262</v>
      </c>
      <c r="B2104" t="str">
        <f>VLOOKUP(A2104,'Customer Names'!$A$2:$E$2336,5,)</f>
        <v xml:space="preserve">  Shamus M</v>
      </c>
      <c r="C2104">
        <f>VLOOKUP(A2104,'Medical Examinations'!$B$2:$K$2337,2,)</f>
        <v>28.88</v>
      </c>
      <c r="D2104">
        <f>VLOOKUP(A2104,'Medical Examinations'!$B$2:$K$2337,3,0)</f>
        <v>6.09</v>
      </c>
      <c r="E2104" t="str">
        <f>VLOOKUP(A2104,'Medical Examinations'!$B$2:$K$2336,4,0)</f>
        <v>Yes</v>
      </c>
      <c r="F2104" t="str">
        <f>VLOOKUP(A2104,'Medical Examinations'!$B$2:$K$2337,5,0)</f>
        <v>yes</v>
      </c>
      <c r="G2104" t="str">
        <f>VLOOKUP(A2104,'Medical Examinations'!$B$2:$K$2337,6,0)</f>
        <v>No</v>
      </c>
      <c r="H2104">
        <f>VLOOKUP(A2104,'Medical Examinations'!$B$2:$K$2337,7,0)</f>
        <v>2</v>
      </c>
      <c r="I2104" t="str">
        <f>VLOOKUP(A2104,'Medical Examinations'!$B$2:$K$2337,8,0)</f>
        <v>No</v>
      </c>
      <c r="J2104" t="str">
        <f>VLOOKUP(A2104,'Medical Examinations'!$B$2:$K$2337,9,0)</f>
        <v>Overweight</v>
      </c>
      <c r="K2104" t="str">
        <f>VLOOKUP(A2104,'Medical Examinations'!$B$2:$K$2337,10,0)</f>
        <v>Prediabetes</v>
      </c>
      <c r="L2104" s="14" t="e">
        <f>VLOOKUP(A2104,'Hospitalisation Details'!B2104:L4449,10,0)</f>
        <v>#N/A</v>
      </c>
      <c r="M2104">
        <f>VLOOKUP(A2104,'Hospitalisation Details'!$B$2:$L$2347,6,0)</f>
        <v>2250.84</v>
      </c>
      <c r="N2104" t="str">
        <f>VLOOKUP(A2104,'Hospitalisation Details'!$B$2:$L$2347,7,0)</f>
        <v>tier - 2</v>
      </c>
      <c r="O2104" t="str">
        <f>VLOOKUP(A2104,'Hospitalisation Details'!$B$2:$L$2347,8,0)</f>
        <v>tier - 2</v>
      </c>
      <c r="P2104" t="str">
        <f>VLOOKUP(A2104,'Hospitalisation Details'!$B$2:$L$2347,9,0)</f>
        <v>R1018</v>
      </c>
      <c r="Q2104">
        <f>VLOOKUP(A2104,'Hospitalisation Details'!$B$2:$L$2347,11,0)</f>
        <v>22</v>
      </c>
    </row>
    <row r="2105" spans="1:17" ht="15.6" x14ac:dyDescent="0.3">
      <c r="A2105" s="1" t="s">
        <v>261</v>
      </c>
      <c r="B2105" t="str">
        <f>VLOOKUP(A2105,'Customer Names'!$A$2:$E$2336,5,)</f>
        <v xml:space="preserve">  Mike</v>
      </c>
      <c r="C2105">
        <f>VLOOKUP(A2105,'Medical Examinations'!$B$2:$K$2337,2,)</f>
        <v>25.555</v>
      </c>
      <c r="D2105">
        <f>VLOOKUP(A2105,'Medical Examinations'!$B$2:$K$2337,3,0)</f>
        <v>5.1100000000000003</v>
      </c>
      <c r="E2105" t="str">
        <f>VLOOKUP(A2105,'Medical Examinations'!$B$2:$K$2336,4,0)</f>
        <v>No</v>
      </c>
      <c r="F2105" t="str">
        <f>VLOOKUP(A2105,'Medical Examinations'!$B$2:$K$2337,5,0)</f>
        <v>No</v>
      </c>
      <c r="G2105" t="str">
        <f>VLOOKUP(A2105,'Medical Examinations'!$B$2:$K$2337,6,0)</f>
        <v>Yes</v>
      </c>
      <c r="H2105">
        <f>VLOOKUP(A2105,'Medical Examinations'!$B$2:$K$2337,7,0)</f>
        <v>1</v>
      </c>
      <c r="I2105" t="str">
        <f>VLOOKUP(A2105,'Medical Examinations'!$B$2:$K$2337,8,0)</f>
        <v>No</v>
      </c>
      <c r="J2105" t="str">
        <f>VLOOKUP(A2105,'Medical Examinations'!$B$2:$K$2337,9,0)</f>
        <v>Overweight</v>
      </c>
      <c r="K2105" t="str">
        <f>VLOOKUP(A2105,'Medical Examinations'!$B$2:$K$2337,10,0)</f>
        <v>Normal</v>
      </c>
      <c r="L2105" s="14" t="e">
        <f>VLOOKUP(A2105,'Hospitalisation Details'!B2105:L4450,10,0)</f>
        <v>#N/A</v>
      </c>
      <c r="M2105">
        <f>VLOOKUP(A2105,'Hospitalisation Details'!$B$2:$L$2347,6,0)</f>
        <v>2221.56</v>
      </c>
      <c r="N2105" t="str">
        <f>VLOOKUP(A2105,'Hospitalisation Details'!$B$2:$L$2347,7,0)</f>
        <v>tier - 2</v>
      </c>
      <c r="O2105" t="str">
        <f>VLOOKUP(A2105,'Hospitalisation Details'!$B$2:$L$2347,8,0)</f>
        <v>tier - 3</v>
      </c>
      <c r="P2105" t="str">
        <f>VLOOKUP(A2105,'Hospitalisation Details'!$B$2:$L$2347,9,0)</f>
        <v>R1012</v>
      </c>
      <c r="Q2105">
        <f>VLOOKUP(A2105,'Hospitalisation Details'!$B$2:$L$2347,11,0)</f>
        <v>19</v>
      </c>
    </row>
    <row r="2106" spans="1:17" ht="15.6" x14ac:dyDescent="0.3">
      <c r="A2106" s="1" t="s">
        <v>260</v>
      </c>
      <c r="B2106" t="str">
        <f>VLOOKUP(A2106,'Customer Names'!$A$2:$E$2336,5,)</f>
        <v xml:space="preserve">  Mary Beth</v>
      </c>
      <c r="C2106">
        <f>VLOOKUP(A2106,'Medical Examinations'!$B$2:$K$2337,2,)</f>
        <v>37.29</v>
      </c>
      <c r="D2106">
        <f>VLOOKUP(A2106,'Medical Examinations'!$B$2:$K$2337,3,0)</f>
        <v>4.46</v>
      </c>
      <c r="E2106" t="str">
        <f>VLOOKUP(A2106,'Medical Examinations'!$B$2:$K$2336,4,0)</f>
        <v>No</v>
      </c>
      <c r="F2106" t="str">
        <f>VLOOKUP(A2106,'Medical Examinations'!$B$2:$K$2337,5,0)</f>
        <v>yes</v>
      </c>
      <c r="G2106" t="str">
        <f>VLOOKUP(A2106,'Medical Examinations'!$B$2:$K$2337,6,0)</f>
        <v>No</v>
      </c>
      <c r="H2106">
        <f>VLOOKUP(A2106,'Medical Examinations'!$B$2:$K$2337,7,0)</f>
        <v>1</v>
      </c>
      <c r="I2106" t="str">
        <f>VLOOKUP(A2106,'Medical Examinations'!$B$2:$K$2337,8,0)</f>
        <v>No</v>
      </c>
      <c r="J2106" t="str">
        <f>VLOOKUP(A2106,'Medical Examinations'!$B$2:$K$2337,9,0)</f>
        <v>Obesity</v>
      </c>
      <c r="K2106" t="str">
        <f>VLOOKUP(A2106,'Medical Examinations'!$B$2:$K$2337,10,0)</f>
        <v>Normal</v>
      </c>
      <c r="L2106" s="14" t="e">
        <f>VLOOKUP(A2106,'Hospitalisation Details'!B2106:L4451,10,0)</f>
        <v>#N/A</v>
      </c>
      <c r="M2106">
        <f>VLOOKUP(A2106,'Hospitalisation Details'!$B$2:$L$2347,6,0)</f>
        <v>2219.4499999999998</v>
      </c>
      <c r="N2106" t="str">
        <f>VLOOKUP(A2106,'Hospitalisation Details'!$B$2:$L$2347,7,0)</f>
        <v>tier - 2</v>
      </c>
      <c r="O2106" t="str">
        <f>VLOOKUP(A2106,'Hospitalisation Details'!$B$2:$L$2347,8,0)</f>
        <v>tier - 1</v>
      </c>
      <c r="P2106" t="str">
        <f>VLOOKUP(A2106,'Hospitalisation Details'!$B$2:$L$2347,9,0)</f>
        <v>R1013</v>
      </c>
      <c r="Q2106">
        <f>VLOOKUP(A2106,'Hospitalisation Details'!$B$2:$L$2347,11,0)</f>
        <v>18</v>
      </c>
    </row>
    <row r="2107" spans="1:17" ht="15.6" x14ac:dyDescent="0.3">
      <c r="A2107" s="1" t="s">
        <v>259</v>
      </c>
      <c r="B2107" t="str">
        <f>VLOOKUP(A2107,'Customer Names'!$A$2:$E$2336,5,)</f>
        <v xml:space="preserve">  Erin</v>
      </c>
      <c r="C2107">
        <f>VLOOKUP(A2107,'Medical Examinations'!$B$2:$K$2337,2,)</f>
        <v>40.28</v>
      </c>
      <c r="D2107">
        <f>VLOOKUP(A2107,'Medical Examinations'!$B$2:$K$2337,3,0)</f>
        <v>6.11</v>
      </c>
      <c r="E2107" t="str">
        <f>VLOOKUP(A2107,'Medical Examinations'!$B$2:$K$2336,4,0)</f>
        <v>No</v>
      </c>
      <c r="F2107" t="str">
        <f>VLOOKUP(A2107,'Medical Examinations'!$B$2:$K$2337,5,0)</f>
        <v>yes</v>
      </c>
      <c r="G2107" t="str">
        <f>VLOOKUP(A2107,'Medical Examinations'!$B$2:$K$2337,6,0)</f>
        <v>No</v>
      </c>
      <c r="H2107">
        <f>VLOOKUP(A2107,'Medical Examinations'!$B$2:$K$2337,7,0)</f>
        <v>1</v>
      </c>
      <c r="I2107" t="str">
        <f>VLOOKUP(A2107,'Medical Examinations'!$B$2:$K$2337,8,0)</f>
        <v>No</v>
      </c>
      <c r="J2107" t="str">
        <f>VLOOKUP(A2107,'Medical Examinations'!$B$2:$K$2337,9,0)</f>
        <v>Obesity</v>
      </c>
      <c r="K2107" t="str">
        <f>VLOOKUP(A2107,'Medical Examinations'!$B$2:$K$2337,10,0)</f>
        <v>Prediabetes</v>
      </c>
      <c r="L2107" s="14" t="e">
        <f>VLOOKUP(A2107,'Hospitalisation Details'!B2107:L4452,10,0)</f>
        <v>#N/A</v>
      </c>
      <c r="M2107">
        <f>VLOOKUP(A2107,'Hospitalisation Details'!$B$2:$L$2347,6,0)</f>
        <v>2217.6</v>
      </c>
      <c r="N2107" t="str">
        <f>VLOOKUP(A2107,'Hospitalisation Details'!$B$2:$L$2347,7,0)</f>
        <v>tier - 2</v>
      </c>
      <c r="O2107" t="str">
        <f>VLOOKUP(A2107,'Hospitalisation Details'!$B$2:$L$2347,8,0)</f>
        <v>tier - 1</v>
      </c>
      <c r="P2107" t="str">
        <f>VLOOKUP(A2107,'Hospitalisation Details'!$B$2:$L$2347,9,0)</f>
        <v>R1024</v>
      </c>
      <c r="Q2107">
        <f>VLOOKUP(A2107,'Hospitalisation Details'!$B$2:$L$2347,11,0)</f>
        <v>18</v>
      </c>
    </row>
    <row r="2108" spans="1:17" ht="15.6" x14ac:dyDescent="0.3">
      <c r="A2108" s="1" t="s">
        <v>258</v>
      </c>
      <c r="B2108" t="str">
        <f>VLOOKUP(A2108,'Customer Names'!$A$2:$E$2336,5,)</f>
        <v xml:space="preserve">  Hallie</v>
      </c>
      <c r="C2108">
        <f>VLOOKUP(A2108,'Medical Examinations'!$B$2:$K$2337,2,)</f>
        <v>40.185000000000002</v>
      </c>
      <c r="D2108">
        <f>VLOOKUP(A2108,'Medical Examinations'!$B$2:$K$2337,3,0)</f>
        <v>4.66</v>
      </c>
      <c r="E2108" t="str">
        <f>VLOOKUP(A2108,'Medical Examinations'!$B$2:$K$2336,4,0)</f>
        <v>No</v>
      </c>
      <c r="F2108" t="str">
        <f>VLOOKUP(A2108,'Medical Examinations'!$B$2:$K$2337,5,0)</f>
        <v>yes</v>
      </c>
      <c r="G2108" t="str">
        <f>VLOOKUP(A2108,'Medical Examinations'!$B$2:$K$2337,6,0)</f>
        <v>No</v>
      </c>
      <c r="H2108">
        <f>VLOOKUP(A2108,'Medical Examinations'!$B$2:$K$2337,7,0)</f>
        <v>1</v>
      </c>
      <c r="I2108" t="str">
        <f>VLOOKUP(A2108,'Medical Examinations'!$B$2:$K$2337,8,0)</f>
        <v>No</v>
      </c>
      <c r="J2108" t="str">
        <f>VLOOKUP(A2108,'Medical Examinations'!$B$2:$K$2337,9,0)</f>
        <v>Obesity</v>
      </c>
      <c r="K2108" t="str">
        <f>VLOOKUP(A2108,'Medical Examinations'!$B$2:$K$2337,10,0)</f>
        <v>Normal</v>
      </c>
      <c r="L2108" s="14" t="e">
        <f>VLOOKUP(A2108,'Hospitalisation Details'!B2108:L4453,10,0)</f>
        <v>#N/A</v>
      </c>
      <c r="M2108">
        <f>VLOOKUP(A2108,'Hospitalisation Details'!$B$2:$L$2347,6,0)</f>
        <v>2217.4699999999998</v>
      </c>
      <c r="N2108" t="str">
        <f>VLOOKUP(A2108,'Hospitalisation Details'!$B$2:$L$2347,7,0)</f>
        <v>tier - 2</v>
      </c>
      <c r="O2108" t="str">
        <f>VLOOKUP(A2108,'Hospitalisation Details'!$B$2:$L$2347,8,0)</f>
        <v>tier - 1</v>
      </c>
      <c r="P2108" t="str">
        <f>VLOOKUP(A2108,'Hospitalisation Details'!$B$2:$L$2347,9,0)</f>
        <v>R1024</v>
      </c>
      <c r="Q2108">
        <f>VLOOKUP(A2108,'Hospitalisation Details'!$B$2:$L$2347,11,0)</f>
        <v>18</v>
      </c>
    </row>
    <row r="2109" spans="1:17" ht="15.6" x14ac:dyDescent="0.3">
      <c r="A2109" s="1" t="s">
        <v>257</v>
      </c>
      <c r="B2109" t="str">
        <f>VLOOKUP(A2109,'Customer Names'!$A$2:$E$2336,5,)</f>
        <v xml:space="preserve">  Paige P</v>
      </c>
      <c r="C2109">
        <f>VLOOKUP(A2109,'Medical Examinations'!$B$2:$K$2337,2,)</f>
        <v>23.57</v>
      </c>
      <c r="D2109">
        <f>VLOOKUP(A2109,'Medical Examinations'!$B$2:$K$2337,3,0)</f>
        <v>6.14</v>
      </c>
      <c r="E2109" t="str">
        <f>VLOOKUP(A2109,'Medical Examinations'!$B$2:$K$2336,4,0)</f>
        <v>No</v>
      </c>
      <c r="F2109" t="str">
        <f>VLOOKUP(A2109,'Medical Examinations'!$B$2:$K$2337,5,0)</f>
        <v>No</v>
      </c>
      <c r="G2109" t="str">
        <f>VLOOKUP(A2109,'Medical Examinations'!$B$2:$K$2337,6,0)</f>
        <v>No</v>
      </c>
      <c r="H2109">
        <f>VLOOKUP(A2109,'Medical Examinations'!$B$2:$K$2337,7,0)</f>
        <v>0</v>
      </c>
      <c r="I2109" t="str">
        <f>VLOOKUP(A2109,'Medical Examinations'!$B$2:$K$2337,8,0)</f>
        <v>No</v>
      </c>
      <c r="J2109" t="str">
        <f>VLOOKUP(A2109,'Medical Examinations'!$B$2:$K$2337,9,0)</f>
        <v>Normal Weight</v>
      </c>
      <c r="K2109" t="str">
        <f>VLOOKUP(A2109,'Medical Examinations'!$B$2:$K$2337,10,0)</f>
        <v>Prediabetes</v>
      </c>
      <c r="L2109" s="14" t="e">
        <f>VLOOKUP(A2109,'Hospitalisation Details'!B2109:L4454,10,0)</f>
        <v>#N/A</v>
      </c>
      <c r="M2109">
        <f>VLOOKUP(A2109,'Hospitalisation Details'!$B$2:$L$2347,6,0)</f>
        <v>2213.21</v>
      </c>
      <c r="N2109" t="str">
        <f>VLOOKUP(A2109,'Hospitalisation Details'!$B$2:$L$2347,7,0)</f>
        <v>tier - 2</v>
      </c>
      <c r="O2109" t="str">
        <f>VLOOKUP(A2109,'Hospitalisation Details'!$B$2:$L$2347,8,0)</f>
        <v>tier - 2</v>
      </c>
      <c r="P2109" t="str">
        <f>VLOOKUP(A2109,'Hospitalisation Details'!$B$2:$L$2347,9,0)</f>
        <v>R1013</v>
      </c>
      <c r="Q2109">
        <f>VLOOKUP(A2109,'Hospitalisation Details'!$B$2:$L$2347,11,0)</f>
        <v>28</v>
      </c>
    </row>
    <row r="2110" spans="1:17" ht="15.6" x14ac:dyDescent="0.3">
      <c r="A2110" s="1" t="s">
        <v>256</v>
      </c>
      <c r="B2110" t="str">
        <f>VLOOKUP(A2110,'Customer Names'!$A$2:$E$2336,5,)</f>
        <v xml:space="preserve">  Ji</v>
      </c>
      <c r="C2110">
        <f>VLOOKUP(A2110,'Medical Examinations'!$B$2:$K$2337,2,)</f>
        <v>35.625</v>
      </c>
      <c r="D2110">
        <f>VLOOKUP(A2110,'Medical Examinations'!$B$2:$K$2337,3,0)</f>
        <v>6.21</v>
      </c>
      <c r="E2110" t="str">
        <f>VLOOKUP(A2110,'Medical Examinations'!$B$2:$K$2336,4,0)</f>
        <v>No</v>
      </c>
      <c r="F2110" t="str">
        <f>VLOOKUP(A2110,'Medical Examinations'!$B$2:$K$2337,5,0)</f>
        <v>yes</v>
      </c>
      <c r="G2110" t="str">
        <f>VLOOKUP(A2110,'Medical Examinations'!$B$2:$K$2337,6,0)</f>
        <v>No</v>
      </c>
      <c r="H2110">
        <f>VLOOKUP(A2110,'Medical Examinations'!$B$2:$K$2337,7,0)</f>
        <v>1</v>
      </c>
      <c r="I2110" t="str">
        <f>VLOOKUP(A2110,'Medical Examinations'!$B$2:$K$2337,8,0)</f>
        <v>No</v>
      </c>
      <c r="J2110" t="str">
        <f>VLOOKUP(A2110,'Medical Examinations'!$B$2:$K$2337,9,0)</f>
        <v>Obesity</v>
      </c>
      <c r="K2110" t="str">
        <f>VLOOKUP(A2110,'Medical Examinations'!$B$2:$K$2337,10,0)</f>
        <v>Prediabetes</v>
      </c>
      <c r="L2110" s="14" t="e">
        <f>VLOOKUP(A2110,'Hospitalisation Details'!B2110:L4455,10,0)</f>
        <v>#N/A</v>
      </c>
      <c r="M2110">
        <f>VLOOKUP(A2110,'Hospitalisation Details'!$B$2:$L$2347,6,0)</f>
        <v>2211.13</v>
      </c>
      <c r="N2110" t="str">
        <f>VLOOKUP(A2110,'Hospitalisation Details'!$B$2:$L$2347,7,0)</f>
        <v>tier - 2</v>
      </c>
      <c r="O2110" t="str">
        <f>VLOOKUP(A2110,'Hospitalisation Details'!$B$2:$L$2347,8,0)</f>
        <v>tier - 2</v>
      </c>
      <c r="P2110" t="str">
        <f>VLOOKUP(A2110,'Hospitalisation Details'!$B$2:$L$2347,9,0)</f>
        <v>R1024</v>
      </c>
      <c r="Q2110">
        <f>VLOOKUP(A2110,'Hospitalisation Details'!$B$2:$L$2347,11,0)</f>
        <v>18</v>
      </c>
    </row>
    <row r="2111" spans="1:17" ht="15.6" x14ac:dyDescent="0.3">
      <c r="A2111" s="1" t="s">
        <v>255</v>
      </c>
      <c r="B2111" t="str">
        <f>VLOOKUP(A2111,'Customer Names'!$A$2:$E$2336,5,)</f>
        <v xml:space="preserve">  Carissa A</v>
      </c>
      <c r="C2111">
        <f>VLOOKUP(A2111,'Medical Examinations'!$B$2:$K$2337,2,)</f>
        <v>33.155000000000001</v>
      </c>
      <c r="D2111">
        <f>VLOOKUP(A2111,'Medical Examinations'!$B$2:$K$2337,3,0)</f>
        <v>4.5999999999999996</v>
      </c>
      <c r="E2111" t="str">
        <f>VLOOKUP(A2111,'Medical Examinations'!$B$2:$K$2336,4,0)</f>
        <v>No</v>
      </c>
      <c r="F2111" t="str">
        <f>VLOOKUP(A2111,'Medical Examinations'!$B$2:$K$2337,5,0)</f>
        <v>yes</v>
      </c>
      <c r="G2111" t="str">
        <f>VLOOKUP(A2111,'Medical Examinations'!$B$2:$K$2337,6,0)</f>
        <v>No</v>
      </c>
      <c r="H2111">
        <f>VLOOKUP(A2111,'Medical Examinations'!$B$2:$K$2337,7,0)</f>
        <v>1</v>
      </c>
      <c r="I2111" t="str">
        <f>VLOOKUP(A2111,'Medical Examinations'!$B$2:$K$2337,8,0)</f>
        <v>No</v>
      </c>
      <c r="J2111" t="str">
        <f>VLOOKUP(A2111,'Medical Examinations'!$B$2:$K$2337,9,0)</f>
        <v>Obesity</v>
      </c>
      <c r="K2111" t="str">
        <f>VLOOKUP(A2111,'Medical Examinations'!$B$2:$K$2337,10,0)</f>
        <v>Normal</v>
      </c>
      <c r="L2111" s="14" t="e">
        <f>VLOOKUP(A2111,'Hospitalisation Details'!B2111:L4456,10,0)</f>
        <v>#N/A</v>
      </c>
      <c r="M2111">
        <f>VLOOKUP(A2111,'Hospitalisation Details'!$B$2:$L$2347,6,0)</f>
        <v>2207.6999999999998</v>
      </c>
      <c r="N2111" t="str">
        <f>VLOOKUP(A2111,'Hospitalisation Details'!$B$2:$L$2347,7,0)</f>
        <v>tier - 2</v>
      </c>
      <c r="O2111" t="str">
        <f>VLOOKUP(A2111,'Hospitalisation Details'!$B$2:$L$2347,8,0)</f>
        <v>tier - 2</v>
      </c>
      <c r="P2111" t="str">
        <f>VLOOKUP(A2111,'Hospitalisation Details'!$B$2:$L$2347,9,0)</f>
        <v>R1024</v>
      </c>
      <c r="Q2111">
        <f>VLOOKUP(A2111,'Hospitalisation Details'!$B$2:$L$2347,11,0)</f>
        <v>18</v>
      </c>
    </row>
    <row r="2112" spans="1:17" ht="15.6" x14ac:dyDescent="0.3">
      <c r="A2112" s="1" t="s">
        <v>254</v>
      </c>
      <c r="B2112" t="str">
        <f>VLOOKUP(A2112,'Customer Names'!$A$2:$E$2336,5,)</f>
        <v xml:space="preserve">  Mona</v>
      </c>
      <c r="C2112">
        <f>VLOOKUP(A2112,'Medical Examinations'!$B$2:$K$2337,2,)</f>
        <v>31.92</v>
      </c>
      <c r="D2112">
        <f>VLOOKUP(A2112,'Medical Examinations'!$B$2:$K$2337,3,0)</f>
        <v>5.04</v>
      </c>
      <c r="E2112" t="str">
        <f>VLOOKUP(A2112,'Medical Examinations'!$B$2:$K$2336,4,0)</f>
        <v>No</v>
      </c>
      <c r="F2112" t="str">
        <f>VLOOKUP(A2112,'Medical Examinations'!$B$2:$K$2337,5,0)</f>
        <v>yes</v>
      </c>
      <c r="G2112" t="str">
        <f>VLOOKUP(A2112,'Medical Examinations'!$B$2:$K$2337,6,0)</f>
        <v>No</v>
      </c>
      <c r="H2112">
        <f>VLOOKUP(A2112,'Medical Examinations'!$B$2:$K$2337,7,0)</f>
        <v>1</v>
      </c>
      <c r="I2112" t="str">
        <f>VLOOKUP(A2112,'Medical Examinations'!$B$2:$K$2337,8,0)</f>
        <v>No</v>
      </c>
      <c r="J2112" t="str">
        <f>VLOOKUP(A2112,'Medical Examinations'!$B$2:$K$2337,9,0)</f>
        <v>Obesity</v>
      </c>
      <c r="K2112" t="str">
        <f>VLOOKUP(A2112,'Medical Examinations'!$B$2:$K$2337,10,0)</f>
        <v>Normal</v>
      </c>
      <c r="L2112" s="14" t="e">
        <f>VLOOKUP(A2112,'Hospitalisation Details'!B2112:L4457,10,0)</f>
        <v>#N/A</v>
      </c>
      <c r="M2112">
        <f>VLOOKUP(A2112,'Hospitalisation Details'!$B$2:$L$2347,6,0)</f>
        <v>2205.98</v>
      </c>
      <c r="N2112" t="str">
        <f>VLOOKUP(A2112,'Hospitalisation Details'!$B$2:$L$2347,7,0)</f>
        <v>tier - 2</v>
      </c>
      <c r="O2112" t="str">
        <f>VLOOKUP(A2112,'Hospitalisation Details'!$B$2:$L$2347,8,0)</f>
        <v>tier - 3</v>
      </c>
      <c r="P2112" t="str">
        <f>VLOOKUP(A2112,'Hospitalisation Details'!$B$2:$L$2347,9,0)</f>
        <v>R1024</v>
      </c>
      <c r="Q2112">
        <f>VLOOKUP(A2112,'Hospitalisation Details'!$B$2:$L$2347,11,0)</f>
        <v>18</v>
      </c>
    </row>
    <row r="2113" spans="1:17" ht="15.6" x14ac:dyDescent="0.3">
      <c r="A2113" s="1" t="s">
        <v>253</v>
      </c>
      <c r="B2113" t="str">
        <f>VLOOKUP(A2113,'Customer Names'!$A$2:$E$2336,5,)</f>
        <v xml:space="preserve">  Kristin R</v>
      </c>
      <c r="C2113">
        <f>VLOOKUP(A2113,'Medical Examinations'!$B$2:$K$2337,2,)</f>
        <v>30.305</v>
      </c>
      <c r="D2113">
        <f>VLOOKUP(A2113,'Medical Examinations'!$B$2:$K$2337,3,0)</f>
        <v>5.08</v>
      </c>
      <c r="E2113" t="str">
        <f>VLOOKUP(A2113,'Medical Examinations'!$B$2:$K$2336,4,0)</f>
        <v>No</v>
      </c>
      <c r="F2113" t="str">
        <f>VLOOKUP(A2113,'Medical Examinations'!$B$2:$K$2337,5,0)</f>
        <v>yes</v>
      </c>
      <c r="G2113" t="str">
        <f>VLOOKUP(A2113,'Medical Examinations'!$B$2:$K$2337,6,0)</f>
        <v>No</v>
      </c>
      <c r="H2113">
        <f>VLOOKUP(A2113,'Medical Examinations'!$B$2:$K$2337,7,0)</f>
        <v>1</v>
      </c>
      <c r="I2113" t="str">
        <f>VLOOKUP(A2113,'Medical Examinations'!$B$2:$K$2337,8,0)</f>
        <v>No</v>
      </c>
      <c r="J2113" t="str">
        <f>VLOOKUP(A2113,'Medical Examinations'!$B$2:$K$2337,9,0)</f>
        <v>Obesity</v>
      </c>
      <c r="K2113" t="str">
        <f>VLOOKUP(A2113,'Medical Examinations'!$B$2:$K$2337,10,0)</f>
        <v>Normal</v>
      </c>
      <c r="L2113" s="14" t="e">
        <f>VLOOKUP(A2113,'Hospitalisation Details'!B2113:L4458,10,0)</f>
        <v>#N/A</v>
      </c>
      <c r="M2113">
        <f>VLOOKUP(A2113,'Hospitalisation Details'!$B$2:$L$2347,6,0)</f>
        <v>2203.7399999999998</v>
      </c>
      <c r="N2113" t="str">
        <f>VLOOKUP(A2113,'Hospitalisation Details'!$B$2:$L$2347,7,0)</f>
        <v>tier - 2</v>
      </c>
      <c r="O2113" t="str">
        <f>VLOOKUP(A2113,'Hospitalisation Details'!$B$2:$L$2347,8,0)</f>
        <v>tier - 2</v>
      </c>
      <c r="P2113" t="str">
        <f>VLOOKUP(A2113,'Hospitalisation Details'!$B$2:$L$2347,9,0)</f>
        <v>R1024</v>
      </c>
      <c r="Q2113">
        <f>VLOOKUP(A2113,'Hospitalisation Details'!$B$2:$L$2347,11,0)</f>
        <v>18</v>
      </c>
    </row>
    <row r="2114" spans="1:17" ht="15.6" x14ac:dyDescent="0.3">
      <c r="A2114" s="1" t="s">
        <v>252</v>
      </c>
      <c r="B2114" t="str">
        <f>VLOOKUP(A2114,'Customer Names'!$A$2:$E$2336,5,)</f>
        <v xml:space="preserve">  Beth</v>
      </c>
      <c r="C2114">
        <f>VLOOKUP(A2114,'Medical Examinations'!$B$2:$K$2337,2,)</f>
        <v>30.114999999999998</v>
      </c>
      <c r="D2114">
        <f>VLOOKUP(A2114,'Medical Examinations'!$B$2:$K$2337,3,0)</f>
        <v>4.38</v>
      </c>
      <c r="E2114" t="str">
        <f>VLOOKUP(A2114,'Medical Examinations'!$B$2:$K$2336,4,0)</f>
        <v>No</v>
      </c>
      <c r="F2114" t="str">
        <f>VLOOKUP(A2114,'Medical Examinations'!$B$2:$K$2337,5,0)</f>
        <v>yes</v>
      </c>
      <c r="G2114" t="str">
        <f>VLOOKUP(A2114,'Medical Examinations'!$B$2:$K$2337,6,0)</f>
        <v>No</v>
      </c>
      <c r="H2114">
        <f>VLOOKUP(A2114,'Medical Examinations'!$B$2:$K$2337,7,0)</f>
        <v>1</v>
      </c>
      <c r="I2114" t="str">
        <f>VLOOKUP(A2114,'Medical Examinations'!$B$2:$K$2337,8,0)</f>
        <v>No</v>
      </c>
      <c r="J2114" t="str">
        <f>VLOOKUP(A2114,'Medical Examinations'!$B$2:$K$2337,9,0)</f>
        <v>Obesity</v>
      </c>
      <c r="K2114" t="str">
        <f>VLOOKUP(A2114,'Medical Examinations'!$B$2:$K$2337,10,0)</f>
        <v>Normal</v>
      </c>
      <c r="L2114" s="14" t="e">
        <f>VLOOKUP(A2114,'Hospitalisation Details'!B2114:L4459,10,0)</f>
        <v>#N/A</v>
      </c>
      <c r="M2114">
        <f>VLOOKUP(A2114,'Hospitalisation Details'!$B$2:$L$2347,6,0)</f>
        <v>2203.4699999999998</v>
      </c>
      <c r="N2114" t="str">
        <f>VLOOKUP(A2114,'Hospitalisation Details'!$B$2:$L$2347,7,0)</f>
        <v>tier - 2</v>
      </c>
      <c r="O2114" t="str">
        <f>VLOOKUP(A2114,'Hospitalisation Details'!$B$2:$L$2347,8,0)</f>
        <v>tier - 2</v>
      </c>
      <c r="P2114" t="str">
        <f>VLOOKUP(A2114,'Hospitalisation Details'!$B$2:$L$2347,9,0)</f>
        <v>R1024</v>
      </c>
      <c r="Q2114">
        <f>VLOOKUP(A2114,'Hospitalisation Details'!$B$2:$L$2347,11,0)</f>
        <v>18</v>
      </c>
    </row>
    <row r="2115" spans="1:17" ht="15.6" x14ac:dyDescent="0.3">
      <c r="A2115" s="1" t="s">
        <v>251</v>
      </c>
      <c r="B2115" t="str">
        <f>VLOOKUP(A2115,'Customer Names'!$A$2:$E$2336,5,)</f>
        <v xml:space="preserve">  Allison</v>
      </c>
      <c r="C2115">
        <f>VLOOKUP(A2115,'Medical Examinations'!$B$2:$K$2337,2,)</f>
        <v>24.09</v>
      </c>
      <c r="D2115">
        <f>VLOOKUP(A2115,'Medical Examinations'!$B$2:$K$2337,3,0)</f>
        <v>4.79</v>
      </c>
      <c r="E2115" t="str">
        <f>VLOOKUP(A2115,'Medical Examinations'!$B$2:$K$2336,4,0)</f>
        <v>No</v>
      </c>
      <c r="F2115" t="str">
        <f>VLOOKUP(A2115,'Medical Examinations'!$B$2:$K$2337,5,0)</f>
        <v>yes</v>
      </c>
      <c r="G2115" t="str">
        <f>VLOOKUP(A2115,'Medical Examinations'!$B$2:$K$2337,6,0)</f>
        <v>No</v>
      </c>
      <c r="H2115">
        <f>VLOOKUP(A2115,'Medical Examinations'!$B$2:$K$2337,7,0)</f>
        <v>1</v>
      </c>
      <c r="I2115" t="str">
        <f>VLOOKUP(A2115,'Medical Examinations'!$B$2:$K$2337,8,0)</f>
        <v>No</v>
      </c>
      <c r="J2115" t="str">
        <f>VLOOKUP(A2115,'Medical Examinations'!$B$2:$K$2337,9,0)</f>
        <v>Normal Weight</v>
      </c>
      <c r="K2115" t="str">
        <f>VLOOKUP(A2115,'Medical Examinations'!$B$2:$K$2337,10,0)</f>
        <v>Normal</v>
      </c>
      <c r="L2115" s="14" t="e">
        <f>VLOOKUP(A2115,'Hospitalisation Details'!B2115:L4460,10,0)</f>
        <v>#N/A</v>
      </c>
      <c r="M2115">
        <f>VLOOKUP(A2115,'Hospitalisation Details'!$B$2:$L$2347,6,0)</f>
        <v>2201.1</v>
      </c>
      <c r="N2115" t="str">
        <f>VLOOKUP(A2115,'Hospitalisation Details'!$B$2:$L$2347,7,0)</f>
        <v>tier - 2</v>
      </c>
      <c r="O2115" t="str">
        <f>VLOOKUP(A2115,'Hospitalisation Details'!$B$2:$L$2347,8,0)</f>
        <v>tier - 3</v>
      </c>
      <c r="P2115" t="str">
        <f>VLOOKUP(A2115,'Hospitalisation Details'!$B$2:$L$2347,9,0)</f>
        <v>R1013</v>
      </c>
      <c r="Q2115">
        <f>VLOOKUP(A2115,'Hospitalisation Details'!$B$2:$L$2347,11,0)</f>
        <v>18</v>
      </c>
    </row>
    <row r="2116" spans="1:17" ht="15.6" x14ac:dyDescent="0.3">
      <c r="A2116" s="1" t="s">
        <v>250</v>
      </c>
      <c r="B2116" t="str">
        <f>VLOOKUP(A2116,'Customer Names'!$A$2:$E$2336,5,)</f>
        <v xml:space="preserve">  Ashley E</v>
      </c>
      <c r="C2116">
        <f>VLOOKUP(A2116,'Medical Examinations'!$B$2:$K$2337,2,)</f>
        <v>28.215</v>
      </c>
      <c r="D2116">
        <f>VLOOKUP(A2116,'Medical Examinations'!$B$2:$K$2337,3,0)</f>
        <v>4.21</v>
      </c>
      <c r="E2116" t="str">
        <f>VLOOKUP(A2116,'Medical Examinations'!$B$2:$K$2336,4,0)</f>
        <v>No</v>
      </c>
      <c r="F2116" t="str">
        <f>VLOOKUP(A2116,'Medical Examinations'!$B$2:$K$2337,5,0)</f>
        <v>yes</v>
      </c>
      <c r="G2116" t="str">
        <f>VLOOKUP(A2116,'Medical Examinations'!$B$2:$K$2337,6,0)</f>
        <v>No</v>
      </c>
      <c r="H2116">
        <f>VLOOKUP(A2116,'Medical Examinations'!$B$2:$K$2337,7,0)</f>
        <v>1</v>
      </c>
      <c r="I2116" t="str">
        <f>VLOOKUP(A2116,'Medical Examinations'!$B$2:$K$2337,8,0)</f>
        <v>No</v>
      </c>
      <c r="J2116" t="str">
        <f>VLOOKUP(A2116,'Medical Examinations'!$B$2:$K$2337,9,0)</f>
        <v>Overweight</v>
      </c>
      <c r="K2116" t="str">
        <f>VLOOKUP(A2116,'Medical Examinations'!$B$2:$K$2337,10,0)</f>
        <v>Normal</v>
      </c>
      <c r="L2116" s="14" t="e">
        <f>VLOOKUP(A2116,'Hospitalisation Details'!B2116:L4461,10,0)</f>
        <v>#N/A</v>
      </c>
      <c r="M2116">
        <f>VLOOKUP(A2116,'Hospitalisation Details'!$B$2:$L$2347,6,0)</f>
        <v>2200.83</v>
      </c>
      <c r="N2116" t="str">
        <f>VLOOKUP(A2116,'Hospitalisation Details'!$B$2:$L$2347,7,0)</f>
        <v>tier - 2</v>
      </c>
      <c r="O2116" t="str">
        <f>VLOOKUP(A2116,'Hospitalisation Details'!$B$2:$L$2347,8,0)</f>
        <v>tier - 2</v>
      </c>
      <c r="P2116" t="str">
        <f>VLOOKUP(A2116,'Hospitalisation Details'!$B$2:$L$2347,9,0)</f>
        <v>R1024</v>
      </c>
      <c r="Q2116">
        <f>VLOOKUP(A2116,'Hospitalisation Details'!$B$2:$L$2347,11,0)</f>
        <v>18</v>
      </c>
    </row>
    <row r="2117" spans="1:17" ht="15.6" x14ac:dyDescent="0.3">
      <c r="A2117" s="1" t="s">
        <v>248</v>
      </c>
      <c r="B2117" t="str">
        <f>VLOOKUP(A2117,'Customer Names'!$A$2:$E$2336,5,)</f>
        <v xml:space="preserve">  Hilary K</v>
      </c>
      <c r="C2117">
        <f>VLOOKUP(A2117,'Medical Examinations'!$B$2:$K$2337,2,)</f>
        <v>26.315000000000001</v>
      </c>
      <c r="D2117">
        <f>VLOOKUP(A2117,'Medical Examinations'!$B$2:$K$2337,3,0)</f>
        <v>5.47</v>
      </c>
      <c r="E2117" t="str">
        <f>VLOOKUP(A2117,'Medical Examinations'!$B$2:$K$2336,4,0)</f>
        <v>No</v>
      </c>
      <c r="F2117" t="str">
        <f>VLOOKUP(A2117,'Medical Examinations'!$B$2:$K$2337,5,0)</f>
        <v>yes</v>
      </c>
      <c r="G2117" t="str">
        <f>VLOOKUP(A2117,'Medical Examinations'!$B$2:$K$2337,6,0)</f>
        <v>No</v>
      </c>
      <c r="H2117">
        <f>VLOOKUP(A2117,'Medical Examinations'!$B$2:$K$2337,7,0)</f>
        <v>1</v>
      </c>
      <c r="I2117" t="str">
        <f>VLOOKUP(A2117,'Medical Examinations'!$B$2:$K$2337,8,0)</f>
        <v>No</v>
      </c>
      <c r="J2117" t="str">
        <f>VLOOKUP(A2117,'Medical Examinations'!$B$2:$K$2337,9,0)</f>
        <v>Overweight</v>
      </c>
      <c r="K2117" t="str">
        <f>VLOOKUP(A2117,'Medical Examinations'!$B$2:$K$2337,10,0)</f>
        <v>Normal</v>
      </c>
      <c r="L2117" s="14" t="e">
        <f>VLOOKUP(A2117,'Hospitalisation Details'!B2117:L4462,10,0)</f>
        <v>#N/A</v>
      </c>
      <c r="M2117">
        <f>VLOOKUP(A2117,'Hospitalisation Details'!$B$2:$L$2347,6,0)</f>
        <v>2198.19</v>
      </c>
      <c r="N2117" t="str">
        <f>VLOOKUP(A2117,'Hospitalisation Details'!$B$2:$L$2347,7,0)</f>
        <v>tier - 2</v>
      </c>
      <c r="O2117" t="str">
        <f>VLOOKUP(A2117,'Hospitalisation Details'!$B$2:$L$2347,8,0)</f>
        <v>tier - 1</v>
      </c>
      <c r="P2117" t="str">
        <f>VLOOKUP(A2117,'Hospitalisation Details'!$B$2:$L$2347,9,0)</f>
        <v>R1023</v>
      </c>
      <c r="Q2117">
        <f>VLOOKUP(A2117,'Hospitalisation Details'!$B$2:$L$2347,11,0)</f>
        <v>18</v>
      </c>
    </row>
    <row r="2118" spans="1:17" ht="15.6" x14ac:dyDescent="0.3">
      <c r="A2118" s="1" t="s">
        <v>246</v>
      </c>
      <c r="B2118" t="str">
        <f>VLOOKUP(A2118,'Customer Names'!$A$2:$E$2336,5,)</f>
        <v xml:space="preserve">  Dominique</v>
      </c>
      <c r="C2118">
        <f>VLOOKUP(A2118,'Medical Examinations'!$B$2:$K$2337,2,)</f>
        <v>25.08</v>
      </c>
      <c r="D2118">
        <f>VLOOKUP(A2118,'Medical Examinations'!$B$2:$K$2337,3,0)</f>
        <v>5.09</v>
      </c>
      <c r="E2118" t="str">
        <f>VLOOKUP(A2118,'Medical Examinations'!$B$2:$K$2336,4,0)</f>
        <v>No</v>
      </c>
      <c r="F2118" t="str">
        <f>VLOOKUP(A2118,'Medical Examinations'!$B$2:$K$2337,5,0)</f>
        <v>yes</v>
      </c>
      <c r="G2118" t="str">
        <f>VLOOKUP(A2118,'Medical Examinations'!$B$2:$K$2337,6,0)</f>
        <v>No</v>
      </c>
      <c r="H2118">
        <f>VLOOKUP(A2118,'Medical Examinations'!$B$2:$K$2337,7,0)</f>
        <v>1</v>
      </c>
      <c r="I2118" t="str">
        <f>VLOOKUP(A2118,'Medical Examinations'!$B$2:$K$2337,8,0)</f>
        <v>No</v>
      </c>
      <c r="J2118" t="str">
        <f>VLOOKUP(A2118,'Medical Examinations'!$B$2:$K$2337,9,0)</f>
        <v>Overweight</v>
      </c>
      <c r="K2118" t="str">
        <f>VLOOKUP(A2118,'Medical Examinations'!$B$2:$K$2337,10,0)</f>
        <v>Normal</v>
      </c>
      <c r="L2118" s="14" t="e">
        <f>VLOOKUP(A2118,'Hospitalisation Details'!B2118:L4463,10,0)</f>
        <v>#N/A</v>
      </c>
      <c r="M2118">
        <f>VLOOKUP(A2118,'Hospitalisation Details'!$B$2:$L$2347,6,0)</f>
        <v>2196.4699999999998</v>
      </c>
      <c r="N2118" t="str">
        <f>VLOOKUP(A2118,'Hospitalisation Details'!$B$2:$L$2347,7,0)</f>
        <v>tier - 2</v>
      </c>
      <c r="O2118" t="str">
        <f>VLOOKUP(A2118,'Hospitalisation Details'!$B$2:$L$2347,8,0)</f>
        <v>tier - 3</v>
      </c>
      <c r="P2118" t="str">
        <f>VLOOKUP(A2118,'Hospitalisation Details'!$B$2:$L$2347,9,0)</f>
        <v>R1024</v>
      </c>
      <c r="Q2118">
        <f>VLOOKUP(A2118,'Hospitalisation Details'!$B$2:$L$2347,11,0)</f>
        <v>18</v>
      </c>
    </row>
    <row r="2119" spans="1:17" ht="15.6" x14ac:dyDescent="0.3">
      <c r="A2119" s="1" t="s">
        <v>245</v>
      </c>
      <c r="B2119" t="str">
        <f>VLOOKUP(A2119,'Customer Names'!$A$2:$E$2336,5,)</f>
        <v xml:space="preserve">  Carlos I</v>
      </c>
      <c r="C2119">
        <f>VLOOKUP(A2119,'Medical Examinations'!$B$2:$K$2337,2,)</f>
        <v>15.41</v>
      </c>
      <c r="D2119">
        <f>VLOOKUP(A2119,'Medical Examinations'!$B$2:$K$2337,3,0)</f>
        <v>5.08</v>
      </c>
      <c r="E2119" t="str">
        <f>VLOOKUP(A2119,'Medical Examinations'!$B$2:$K$2336,4,0)</f>
        <v>No</v>
      </c>
      <c r="F2119" t="str">
        <f>VLOOKUP(A2119,'Medical Examinations'!$B$2:$K$2337,5,0)</f>
        <v>No</v>
      </c>
      <c r="G2119" t="str">
        <f>VLOOKUP(A2119,'Medical Examinations'!$B$2:$K$2337,6,0)</f>
        <v>No</v>
      </c>
      <c r="H2119">
        <f>VLOOKUP(A2119,'Medical Examinations'!$B$2:$K$2337,7,0)</f>
        <v>0</v>
      </c>
      <c r="I2119" t="str">
        <f>VLOOKUP(A2119,'Medical Examinations'!$B$2:$K$2337,8,0)</f>
        <v>No</v>
      </c>
      <c r="J2119" t="str">
        <f>VLOOKUP(A2119,'Medical Examinations'!$B$2:$K$2337,9,0)</f>
        <v>Underweight</v>
      </c>
      <c r="K2119" t="str">
        <f>VLOOKUP(A2119,'Medical Examinations'!$B$2:$K$2337,10,0)</f>
        <v>Normal</v>
      </c>
      <c r="L2119" s="14" t="e">
        <f>VLOOKUP(A2119,'Hospitalisation Details'!B2119:L4464,10,0)</f>
        <v>#N/A</v>
      </c>
      <c r="M2119">
        <f>VLOOKUP(A2119,'Hospitalisation Details'!$B$2:$L$2347,6,0)</f>
        <v>2193.1999999999998</v>
      </c>
      <c r="N2119" t="str">
        <f>VLOOKUP(A2119,'Hospitalisation Details'!$B$2:$L$2347,7,0)</f>
        <v>tier - 2</v>
      </c>
      <c r="O2119" t="str">
        <f>VLOOKUP(A2119,'Hospitalisation Details'!$B$2:$L$2347,8,0)</f>
        <v>tier - 2</v>
      </c>
      <c r="P2119" t="str">
        <f>VLOOKUP(A2119,'Hospitalisation Details'!$B$2:$L$2347,9,0)</f>
        <v>R1012</v>
      </c>
      <c r="Q2119">
        <f>VLOOKUP(A2119,'Hospitalisation Details'!$B$2:$L$2347,11,0)</f>
        <v>31</v>
      </c>
    </row>
    <row r="2120" spans="1:17" ht="15.6" x14ac:dyDescent="0.3">
      <c r="A2120" s="1" t="s">
        <v>244</v>
      </c>
      <c r="B2120" t="str">
        <f>VLOOKUP(A2120,'Customer Names'!$A$2:$E$2336,5,)</f>
        <v xml:space="preserve">  Matthew</v>
      </c>
      <c r="C2120">
        <f>VLOOKUP(A2120,'Medical Examinations'!$B$2:$K$2337,2,)</f>
        <v>23.83</v>
      </c>
      <c r="D2120">
        <f>VLOOKUP(A2120,'Medical Examinations'!$B$2:$K$2337,3,0)</f>
        <v>5.68</v>
      </c>
      <c r="E2120" t="str">
        <f>VLOOKUP(A2120,'Medical Examinations'!$B$2:$K$2336,4,0)</f>
        <v>No</v>
      </c>
      <c r="F2120" t="str">
        <f>VLOOKUP(A2120,'Medical Examinations'!$B$2:$K$2337,5,0)</f>
        <v>No</v>
      </c>
      <c r="G2120" t="str">
        <f>VLOOKUP(A2120,'Medical Examinations'!$B$2:$K$2337,6,0)</f>
        <v>No</v>
      </c>
      <c r="H2120">
        <f>VLOOKUP(A2120,'Medical Examinations'!$B$2:$K$2337,7,0)</f>
        <v>0</v>
      </c>
      <c r="I2120" t="str">
        <f>VLOOKUP(A2120,'Medical Examinations'!$B$2:$K$2337,8,0)</f>
        <v>No</v>
      </c>
      <c r="J2120" t="str">
        <f>VLOOKUP(A2120,'Medical Examinations'!$B$2:$K$2337,9,0)</f>
        <v>Normal Weight</v>
      </c>
      <c r="K2120" t="str">
        <f>VLOOKUP(A2120,'Medical Examinations'!$B$2:$K$2337,10,0)</f>
        <v>Normal</v>
      </c>
      <c r="L2120" s="14" t="e">
        <f>VLOOKUP(A2120,'Hospitalisation Details'!B2120:L4465,10,0)</f>
        <v>#N/A</v>
      </c>
      <c r="M2120">
        <f>VLOOKUP(A2120,'Hospitalisation Details'!$B$2:$L$2347,6,0)</f>
        <v>2170.08</v>
      </c>
      <c r="N2120" t="str">
        <f>VLOOKUP(A2120,'Hospitalisation Details'!$B$2:$L$2347,7,0)</f>
        <v>tier - 2</v>
      </c>
      <c r="O2120" t="str">
        <f>VLOOKUP(A2120,'Hospitalisation Details'!$B$2:$L$2347,8,0)</f>
        <v>tier - 2</v>
      </c>
      <c r="P2120" t="str">
        <f>VLOOKUP(A2120,'Hospitalisation Details'!$B$2:$L$2347,9,0)</f>
        <v>R1013</v>
      </c>
      <c r="Q2120">
        <f>VLOOKUP(A2120,'Hospitalisation Details'!$B$2:$L$2347,11,0)</f>
        <v>28</v>
      </c>
    </row>
    <row r="2121" spans="1:17" ht="15.6" x14ac:dyDescent="0.3">
      <c r="A2121" s="1" t="s">
        <v>243</v>
      </c>
      <c r="B2121" t="str">
        <f>VLOOKUP(A2121,'Customer Names'!$A$2:$E$2336,5,)</f>
        <v xml:space="preserve">  Kara</v>
      </c>
      <c r="C2121">
        <f>VLOOKUP(A2121,'Medical Examinations'!$B$2:$K$2337,2,)</f>
        <v>36</v>
      </c>
      <c r="D2121">
        <f>VLOOKUP(A2121,'Medical Examinations'!$B$2:$K$2337,3,0)</f>
        <v>4.66</v>
      </c>
      <c r="E2121" t="str">
        <f>VLOOKUP(A2121,'Medical Examinations'!$B$2:$K$2336,4,0)</f>
        <v>No</v>
      </c>
      <c r="F2121" t="str">
        <f>VLOOKUP(A2121,'Medical Examinations'!$B$2:$K$2337,5,0)</f>
        <v>yes</v>
      </c>
      <c r="G2121" t="str">
        <f>VLOOKUP(A2121,'Medical Examinations'!$B$2:$K$2337,6,0)</f>
        <v>No</v>
      </c>
      <c r="H2121">
        <f>VLOOKUP(A2121,'Medical Examinations'!$B$2:$K$2337,7,0)</f>
        <v>1</v>
      </c>
      <c r="I2121" t="str">
        <f>VLOOKUP(A2121,'Medical Examinations'!$B$2:$K$2337,8,0)</f>
        <v>No</v>
      </c>
      <c r="J2121" t="str">
        <f>VLOOKUP(A2121,'Medical Examinations'!$B$2:$K$2337,9,0)</f>
        <v>Obesity</v>
      </c>
      <c r="K2121" t="str">
        <f>VLOOKUP(A2121,'Medical Examinations'!$B$2:$K$2337,10,0)</f>
        <v>Normal</v>
      </c>
      <c r="L2121" s="14" t="e">
        <f>VLOOKUP(A2121,'Hospitalisation Details'!B2121:L4466,10,0)</f>
        <v>#N/A</v>
      </c>
      <c r="M2121">
        <f>VLOOKUP(A2121,'Hospitalisation Details'!$B$2:$L$2347,6,0)</f>
        <v>2166.73</v>
      </c>
      <c r="N2121" t="str">
        <f>VLOOKUP(A2121,'Hospitalisation Details'!$B$2:$L$2347,7,0)</f>
        <v>tier - 2</v>
      </c>
      <c r="O2121" t="str">
        <f>VLOOKUP(A2121,'Hospitalisation Details'!$B$2:$L$2347,8,0)</f>
        <v>tier - 2</v>
      </c>
      <c r="P2121" t="str">
        <f>VLOOKUP(A2121,'Hospitalisation Details'!$B$2:$L$2347,9,0)</f>
        <v>R1011</v>
      </c>
      <c r="Q2121">
        <f>VLOOKUP(A2121,'Hospitalisation Details'!$B$2:$L$2347,11,0)</f>
        <v>22</v>
      </c>
    </row>
    <row r="2122" spans="1:17" ht="15.6" x14ac:dyDescent="0.3">
      <c r="A2122" s="1" t="s">
        <v>242</v>
      </c>
      <c r="B2122" t="str">
        <f>VLOOKUP(A2122,'Customer Names'!$A$2:$E$2336,5,)</f>
        <v xml:space="preserve">  Sarah S</v>
      </c>
      <c r="C2122">
        <f>VLOOKUP(A2122,'Medical Examinations'!$B$2:$K$2337,2,)</f>
        <v>28.82</v>
      </c>
      <c r="D2122">
        <f>VLOOKUP(A2122,'Medical Examinations'!$B$2:$K$2337,3,0)</f>
        <v>5.59</v>
      </c>
      <c r="E2122" t="str">
        <f>VLOOKUP(A2122,'Medical Examinations'!$B$2:$K$2336,4,0)</f>
        <v>No</v>
      </c>
      <c r="F2122" t="str">
        <f>VLOOKUP(A2122,'Medical Examinations'!$B$2:$K$2337,5,0)</f>
        <v>yes</v>
      </c>
      <c r="G2122" t="str">
        <f>VLOOKUP(A2122,'Medical Examinations'!$B$2:$K$2337,6,0)</f>
        <v>No</v>
      </c>
      <c r="H2122">
        <f>VLOOKUP(A2122,'Medical Examinations'!$B$2:$K$2337,7,0)</f>
        <v>1</v>
      </c>
      <c r="I2122" t="str">
        <f>VLOOKUP(A2122,'Medical Examinations'!$B$2:$K$2337,8,0)</f>
        <v>No</v>
      </c>
      <c r="J2122" t="str">
        <f>VLOOKUP(A2122,'Medical Examinations'!$B$2:$K$2337,9,0)</f>
        <v>Overweight</v>
      </c>
      <c r="K2122" t="str">
        <f>VLOOKUP(A2122,'Medical Examinations'!$B$2:$K$2337,10,0)</f>
        <v>Normal</v>
      </c>
      <c r="L2122" s="14" t="e">
        <f>VLOOKUP(A2122,'Hospitalisation Details'!B2122:L4467,10,0)</f>
        <v>#N/A</v>
      </c>
      <c r="M2122">
        <f>VLOOKUP(A2122,'Hospitalisation Details'!$B$2:$L$2347,6,0)</f>
        <v>2156.75</v>
      </c>
      <c r="N2122" t="str">
        <f>VLOOKUP(A2122,'Hospitalisation Details'!$B$2:$L$2347,7,0)</f>
        <v>tier - 2</v>
      </c>
      <c r="O2122" t="str">
        <f>VLOOKUP(A2122,'Hospitalisation Details'!$B$2:$L$2347,8,0)</f>
        <v>tier - 2</v>
      </c>
      <c r="P2122" t="str">
        <f>VLOOKUP(A2122,'Hospitalisation Details'!$B$2:$L$2347,9,0)</f>
        <v>R1013</v>
      </c>
      <c r="Q2122">
        <f>VLOOKUP(A2122,'Hospitalisation Details'!$B$2:$L$2347,11,0)</f>
        <v>22</v>
      </c>
    </row>
    <row r="2123" spans="1:17" ht="15.6" x14ac:dyDescent="0.3">
      <c r="A2123" s="1" t="s">
        <v>241</v>
      </c>
      <c r="B2123" t="str">
        <f>VLOOKUP(A2123,'Customer Names'!$A$2:$E$2336,5,)</f>
        <v xml:space="preserve">  Shauna R</v>
      </c>
      <c r="C2123">
        <f>VLOOKUP(A2123,'Medical Examinations'!$B$2:$K$2337,2,)</f>
        <v>28.05</v>
      </c>
      <c r="D2123">
        <f>VLOOKUP(A2123,'Medical Examinations'!$B$2:$K$2337,3,0)</f>
        <v>6.2</v>
      </c>
      <c r="E2123" t="str">
        <f>VLOOKUP(A2123,'Medical Examinations'!$B$2:$K$2336,4,0)</f>
        <v>No</v>
      </c>
      <c r="F2123" t="str">
        <f>VLOOKUP(A2123,'Medical Examinations'!$B$2:$K$2337,5,0)</f>
        <v>yes</v>
      </c>
      <c r="G2123" t="str">
        <f>VLOOKUP(A2123,'Medical Examinations'!$B$2:$K$2337,6,0)</f>
        <v>No</v>
      </c>
      <c r="H2123">
        <f>VLOOKUP(A2123,'Medical Examinations'!$B$2:$K$2337,7,0)</f>
        <v>1</v>
      </c>
      <c r="I2123" t="str">
        <f>VLOOKUP(A2123,'Medical Examinations'!$B$2:$K$2337,8,0)</f>
        <v>No</v>
      </c>
      <c r="J2123" t="str">
        <f>VLOOKUP(A2123,'Medical Examinations'!$B$2:$K$2337,9,0)</f>
        <v>Overweight</v>
      </c>
      <c r="K2123" t="str">
        <f>VLOOKUP(A2123,'Medical Examinations'!$B$2:$K$2337,10,0)</f>
        <v>Prediabetes</v>
      </c>
      <c r="L2123" s="14" t="e">
        <f>VLOOKUP(A2123,'Hospitalisation Details'!B2123:L4468,10,0)</f>
        <v>#N/A</v>
      </c>
      <c r="M2123">
        <f>VLOOKUP(A2123,'Hospitalisation Details'!$B$2:$L$2347,6,0)</f>
        <v>2155.6799999999998</v>
      </c>
      <c r="N2123" t="str">
        <f>VLOOKUP(A2123,'Hospitalisation Details'!$B$2:$L$2347,7,0)</f>
        <v>tier - 2</v>
      </c>
      <c r="O2123" t="str">
        <f>VLOOKUP(A2123,'Hospitalisation Details'!$B$2:$L$2347,8,0)</f>
        <v>tier - 3</v>
      </c>
      <c r="P2123" t="str">
        <f>VLOOKUP(A2123,'Hospitalisation Details'!$B$2:$L$2347,9,0)</f>
        <v>R1013</v>
      </c>
      <c r="Q2123">
        <f>VLOOKUP(A2123,'Hospitalisation Details'!$B$2:$L$2347,11,0)</f>
        <v>22</v>
      </c>
    </row>
    <row r="2124" spans="1:17" ht="15.6" x14ac:dyDescent="0.3">
      <c r="A2124" s="1" t="s">
        <v>240</v>
      </c>
      <c r="B2124" t="str">
        <f>VLOOKUP(A2124,'Customer Names'!$A$2:$E$2336,5,)</f>
        <v xml:space="preserve">  Lindsay J</v>
      </c>
      <c r="C2124">
        <f>VLOOKUP(A2124,'Medical Examinations'!$B$2:$K$2337,2,)</f>
        <v>27.1</v>
      </c>
      <c r="D2124">
        <f>VLOOKUP(A2124,'Medical Examinations'!$B$2:$K$2337,3,0)</f>
        <v>4.45</v>
      </c>
      <c r="E2124" t="str">
        <f>VLOOKUP(A2124,'Medical Examinations'!$B$2:$K$2336,4,0)</f>
        <v>No</v>
      </c>
      <c r="F2124" t="str">
        <f>VLOOKUP(A2124,'Medical Examinations'!$B$2:$K$2337,5,0)</f>
        <v>yes</v>
      </c>
      <c r="G2124" t="str">
        <f>VLOOKUP(A2124,'Medical Examinations'!$B$2:$K$2337,6,0)</f>
        <v>No</v>
      </c>
      <c r="H2124">
        <f>VLOOKUP(A2124,'Medical Examinations'!$B$2:$K$2337,7,0)</f>
        <v>1</v>
      </c>
      <c r="I2124" t="str">
        <f>VLOOKUP(A2124,'Medical Examinations'!$B$2:$K$2337,8,0)</f>
        <v>No</v>
      </c>
      <c r="J2124" t="str">
        <f>VLOOKUP(A2124,'Medical Examinations'!$B$2:$K$2337,9,0)</f>
        <v>Overweight</v>
      </c>
      <c r="K2124" t="str">
        <f>VLOOKUP(A2124,'Medical Examinations'!$B$2:$K$2337,10,0)</f>
        <v>Normal</v>
      </c>
      <c r="L2124" s="14" t="e">
        <f>VLOOKUP(A2124,'Hospitalisation Details'!B2124:L4469,10,0)</f>
        <v>#N/A</v>
      </c>
      <c r="M2124">
        <f>VLOOKUP(A2124,'Hospitalisation Details'!$B$2:$L$2347,6,0)</f>
        <v>2154.36</v>
      </c>
      <c r="N2124" t="str">
        <f>VLOOKUP(A2124,'Hospitalisation Details'!$B$2:$L$2347,7,0)</f>
        <v>tier - 2</v>
      </c>
      <c r="O2124" t="str">
        <f>VLOOKUP(A2124,'Hospitalisation Details'!$B$2:$L$2347,8,0)</f>
        <v>tier - 2</v>
      </c>
      <c r="P2124" t="str">
        <f>VLOOKUP(A2124,'Hospitalisation Details'!$B$2:$L$2347,9,0)</f>
        <v>R1011</v>
      </c>
      <c r="Q2124">
        <f>VLOOKUP(A2124,'Hospitalisation Details'!$B$2:$L$2347,11,0)</f>
        <v>22</v>
      </c>
    </row>
    <row r="2125" spans="1:17" ht="15.6" x14ac:dyDescent="0.3">
      <c r="A2125" s="1" t="s">
        <v>239</v>
      </c>
      <c r="B2125" t="str">
        <f>VLOOKUP(A2125,'Customer Names'!$A$2:$E$2336,5,)</f>
        <v xml:space="preserve">  Danya A</v>
      </c>
      <c r="C2125">
        <f>VLOOKUP(A2125,'Medical Examinations'!$B$2:$K$2337,2,)</f>
        <v>24.3</v>
      </c>
      <c r="D2125">
        <f>VLOOKUP(A2125,'Medical Examinations'!$B$2:$K$2337,3,0)</f>
        <v>6.1</v>
      </c>
      <c r="E2125" t="str">
        <f>VLOOKUP(A2125,'Medical Examinations'!$B$2:$K$2336,4,0)</f>
        <v>Yes</v>
      </c>
      <c r="F2125" t="str">
        <f>VLOOKUP(A2125,'Medical Examinations'!$B$2:$K$2337,5,0)</f>
        <v>yes</v>
      </c>
      <c r="G2125" t="str">
        <f>VLOOKUP(A2125,'Medical Examinations'!$B$2:$K$2337,6,0)</f>
        <v>No</v>
      </c>
      <c r="H2125">
        <f>VLOOKUP(A2125,'Medical Examinations'!$B$2:$K$2337,7,0)</f>
        <v>1</v>
      </c>
      <c r="I2125" t="str">
        <f>VLOOKUP(A2125,'Medical Examinations'!$B$2:$K$2337,8,0)</f>
        <v>No</v>
      </c>
      <c r="J2125" t="str">
        <f>VLOOKUP(A2125,'Medical Examinations'!$B$2:$K$2337,9,0)</f>
        <v>Normal Weight</v>
      </c>
      <c r="K2125" t="str">
        <f>VLOOKUP(A2125,'Medical Examinations'!$B$2:$K$2337,10,0)</f>
        <v>Prediabetes</v>
      </c>
      <c r="L2125" s="14" t="e">
        <f>VLOOKUP(A2125,'Hospitalisation Details'!B2125:L4470,10,0)</f>
        <v>#N/A</v>
      </c>
      <c r="M2125">
        <f>VLOOKUP(A2125,'Hospitalisation Details'!$B$2:$L$2347,6,0)</f>
        <v>2150.4699999999998</v>
      </c>
      <c r="N2125" t="str">
        <f>VLOOKUP(A2125,'Hospitalisation Details'!$B$2:$L$2347,7,0)</f>
        <v>tier - 2</v>
      </c>
      <c r="O2125" t="str">
        <f>VLOOKUP(A2125,'Hospitalisation Details'!$B$2:$L$2347,8,0)</f>
        <v>tier - 3</v>
      </c>
      <c r="P2125" t="str">
        <f>VLOOKUP(A2125,'Hospitalisation Details'!$B$2:$L$2347,9,0)</f>
        <v>R1011</v>
      </c>
      <c r="Q2125">
        <f>VLOOKUP(A2125,'Hospitalisation Details'!$B$2:$L$2347,11,0)</f>
        <v>22</v>
      </c>
    </row>
    <row r="2126" spans="1:17" ht="15.6" x14ac:dyDescent="0.3">
      <c r="A2126" s="1" t="s">
        <v>238</v>
      </c>
      <c r="B2126" t="str">
        <f>VLOOKUP(A2126,'Customer Names'!$A$2:$E$2336,5,)</f>
        <v xml:space="preserve">  Lorraine</v>
      </c>
      <c r="C2126">
        <f>VLOOKUP(A2126,'Medical Examinations'!$B$2:$K$2337,2,)</f>
        <v>30.72</v>
      </c>
      <c r="D2126">
        <f>VLOOKUP(A2126,'Medical Examinations'!$B$2:$K$2337,3,0)</f>
        <v>6.06</v>
      </c>
      <c r="E2126" t="str">
        <f>VLOOKUP(A2126,'Medical Examinations'!$B$2:$K$2336,4,0)</f>
        <v>No</v>
      </c>
      <c r="F2126" t="str">
        <f>VLOOKUP(A2126,'Medical Examinations'!$B$2:$K$2337,5,0)</f>
        <v>yes</v>
      </c>
      <c r="G2126" t="str">
        <f>VLOOKUP(A2126,'Medical Examinations'!$B$2:$K$2337,6,0)</f>
        <v>No</v>
      </c>
      <c r="H2126">
        <f>VLOOKUP(A2126,'Medical Examinations'!$B$2:$K$2337,7,0)</f>
        <v>1</v>
      </c>
      <c r="I2126" t="str">
        <f>VLOOKUP(A2126,'Medical Examinations'!$B$2:$K$2337,8,0)</f>
        <v>No</v>
      </c>
      <c r="J2126" t="str">
        <f>VLOOKUP(A2126,'Medical Examinations'!$B$2:$K$2337,9,0)</f>
        <v>Obesity</v>
      </c>
      <c r="K2126" t="str">
        <f>VLOOKUP(A2126,'Medical Examinations'!$B$2:$K$2337,10,0)</f>
        <v>Prediabetes</v>
      </c>
      <c r="L2126" s="14" t="e">
        <f>VLOOKUP(A2126,'Hospitalisation Details'!B2126:L4471,10,0)</f>
        <v>#N/A</v>
      </c>
      <c r="M2126">
        <f>VLOOKUP(A2126,'Hospitalisation Details'!$B$2:$L$2347,6,0)</f>
        <v>2144.85</v>
      </c>
      <c r="N2126" t="str">
        <f>VLOOKUP(A2126,'Hospitalisation Details'!$B$2:$L$2347,7,0)</f>
        <v>tier - 2</v>
      </c>
      <c r="O2126" t="str">
        <f>VLOOKUP(A2126,'Hospitalisation Details'!$B$2:$L$2347,8,0)</f>
        <v>tier - 1</v>
      </c>
      <c r="P2126" t="str">
        <f>VLOOKUP(A2126,'Hospitalisation Details'!$B$2:$L$2347,9,0)</f>
        <v>R1011</v>
      </c>
      <c r="Q2126">
        <f>VLOOKUP(A2126,'Hospitalisation Details'!$B$2:$L$2347,11,0)</f>
        <v>18</v>
      </c>
    </row>
    <row r="2127" spans="1:17" ht="15.6" x14ac:dyDescent="0.3">
      <c r="A2127" s="1" t="s">
        <v>237</v>
      </c>
      <c r="B2127" t="str">
        <f>VLOOKUP(A2127,'Customer Names'!$A$2:$E$2336,5,)</f>
        <v xml:space="preserve">  Jennifer L</v>
      </c>
      <c r="C2127">
        <f>VLOOKUP(A2127,'Medical Examinations'!$B$2:$K$2337,2,)</f>
        <v>37.43</v>
      </c>
      <c r="D2127">
        <f>VLOOKUP(A2127,'Medical Examinations'!$B$2:$K$2337,3,0)</f>
        <v>4.5599999999999996</v>
      </c>
      <c r="E2127" t="str">
        <f>VLOOKUP(A2127,'Medical Examinations'!$B$2:$K$2336,4,0)</f>
        <v>No</v>
      </c>
      <c r="F2127" t="str">
        <f>VLOOKUP(A2127,'Medical Examinations'!$B$2:$K$2337,5,0)</f>
        <v>No</v>
      </c>
      <c r="G2127" t="str">
        <f>VLOOKUP(A2127,'Medical Examinations'!$B$2:$K$2337,6,0)</f>
        <v>Yes</v>
      </c>
      <c r="H2127">
        <f>VLOOKUP(A2127,'Medical Examinations'!$B$2:$K$2337,7,0)</f>
        <v>1</v>
      </c>
      <c r="I2127" t="str">
        <f>VLOOKUP(A2127,'Medical Examinations'!$B$2:$K$2337,8,0)</f>
        <v>No</v>
      </c>
      <c r="J2127" t="str">
        <f>VLOOKUP(A2127,'Medical Examinations'!$B$2:$K$2337,9,0)</f>
        <v>Obesity</v>
      </c>
      <c r="K2127" t="str">
        <f>VLOOKUP(A2127,'Medical Examinations'!$B$2:$K$2337,10,0)</f>
        <v>Normal</v>
      </c>
      <c r="L2127" s="14" t="e">
        <f>VLOOKUP(A2127,'Hospitalisation Details'!B2127:L4472,10,0)</f>
        <v>#N/A</v>
      </c>
      <c r="M2127">
        <f>VLOOKUP(A2127,'Hospitalisation Details'!$B$2:$L$2347,6,0)</f>
        <v>2138.0700000000002</v>
      </c>
      <c r="N2127" t="str">
        <f>VLOOKUP(A2127,'Hospitalisation Details'!$B$2:$L$2347,7,0)</f>
        <v>tier - 2</v>
      </c>
      <c r="O2127" t="str">
        <f>VLOOKUP(A2127,'Hospitalisation Details'!$B$2:$L$2347,8,0)</f>
        <v>tier - 1</v>
      </c>
      <c r="P2127" t="str">
        <f>VLOOKUP(A2127,'Hospitalisation Details'!$B$2:$L$2347,9,0)</f>
        <v>R1012</v>
      </c>
      <c r="Q2127">
        <f>VLOOKUP(A2127,'Hospitalisation Details'!$B$2:$L$2347,11,0)</f>
        <v>19</v>
      </c>
    </row>
    <row r="2128" spans="1:17" ht="15.6" x14ac:dyDescent="0.3">
      <c r="A2128" s="1" t="s">
        <v>236</v>
      </c>
      <c r="B2128" t="str">
        <f>VLOOKUP(A2128,'Customer Names'!$A$2:$E$2336,5,)</f>
        <v xml:space="preserve">  Jesus Sr</v>
      </c>
      <c r="C2128">
        <f>VLOOKUP(A2128,'Medical Examinations'!$B$2:$K$2337,2,)</f>
        <v>25.74</v>
      </c>
      <c r="D2128">
        <f>VLOOKUP(A2128,'Medical Examinations'!$B$2:$K$2337,3,0)</f>
        <v>6.41</v>
      </c>
      <c r="E2128" t="str">
        <f>VLOOKUP(A2128,'Medical Examinations'!$B$2:$K$2336,4,0)</f>
        <v>Yes</v>
      </c>
      <c r="F2128" t="str">
        <f>VLOOKUP(A2128,'Medical Examinations'!$B$2:$K$2337,5,0)</f>
        <v>No</v>
      </c>
      <c r="G2128" t="str">
        <f>VLOOKUP(A2128,'Medical Examinations'!$B$2:$K$2337,6,0)</f>
        <v>Yes</v>
      </c>
      <c r="H2128">
        <f>VLOOKUP(A2128,'Medical Examinations'!$B$2:$K$2337,7,0)</f>
        <v>1</v>
      </c>
      <c r="I2128" t="str">
        <f>VLOOKUP(A2128,'Medical Examinations'!$B$2:$K$2337,8,0)</f>
        <v>No</v>
      </c>
      <c r="J2128" t="str">
        <f>VLOOKUP(A2128,'Medical Examinations'!$B$2:$K$2337,9,0)</f>
        <v>Overweight</v>
      </c>
      <c r="K2128" t="str">
        <f>VLOOKUP(A2128,'Medical Examinations'!$B$2:$K$2337,10,0)</f>
        <v>Prediabetes</v>
      </c>
      <c r="L2128" s="14" t="e">
        <f>VLOOKUP(A2128,'Hospitalisation Details'!B2128:L4473,10,0)</f>
        <v>#N/A</v>
      </c>
      <c r="M2128">
        <f>VLOOKUP(A2128,'Hospitalisation Details'!$B$2:$L$2347,6,0)</f>
        <v>2137.65</v>
      </c>
      <c r="N2128" t="str">
        <f>VLOOKUP(A2128,'Hospitalisation Details'!$B$2:$L$2347,7,0)</f>
        <v>tier - 3</v>
      </c>
      <c r="O2128" t="str">
        <f>VLOOKUP(A2128,'Hospitalisation Details'!$B$2:$L$2347,8,0)</f>
        <v>tier - 1</v>
      </c>
      <c r="P2128" t="str">
        <f>VLOOKUP(A2128,'Hospitalisation Details'!$B$2:$L$2347,9,0)</f>
        <v>R1013</v>
      </c>
      <c r="Q2128">
        <f>VLOOKUP(A2128,'Hospitalisation Details'!$B$2:$L$2347,11,0)</f>
        <v>25</v>
      </c>
    </row>
    <row r="2129" spans="1:17" ht="15.6" x14ac:dyDescent="0.3">
      <c r="A2129" s="1" t="s">
        <v>235</v>
      </c>
      <c r="B2129" t="str">
        <f>VLOOKUP(A2129,'Customer Names'!$A$2:$E$2336,5,)</f>
        <v xml:space="preserve">  Kristen</v>
      </c>
      <c r="C2129">
        <f>VLOOKUP(A2129,'Medical Examinations'!$B$2:$K$2337,2,)</f>
        <v>36.575000000000003</v>
      </c>
      <c r="D2129">
        <f>VLOOKUP(A2129,'Medical Examinations'!$B$2:$K$2337,3,0)</f>
        <v>5.57</v>
      </c>
      <c r="E2129" t="str">
        <f>VLOOKUP(A2129,'Medical Examinations'!$B$2:$K$2336,4,0)</f>
        <v>No</v>
      </c>
      <c r="F2129" t="str">
        <f>VLOOKUP(A2129,'Medical Examinations'!$B$2:$K$2337,5,0)</f>
        <v>No</v>
      </c>
      <c r="G2129" t="str">
        <f>VLOOKUP(A2129,'Medical Examinations'!$B$2:$K$2337,6,0)</f>
        <v>Yes</v>
      </c>
      <c r="H2129">
        <f>VLOOKUP(A2129,'Medical Examinations'!$B$2:$K$2337,7,0)</f>
        <v>1</v>
      </c>
      <c r="I2129" t="str">
        <f>VLOOKUP(A2129,'Medical Examinations'!$B$2:$K$2337,8,0)</f>
        <v>No</v>
      </c>
      <c r="J2129" t="str">
        <f>VLOOKUP(A2129,'Medical Examinations'!$B$2:$K$2337,9,0)</f>
        <v>Obesity</v>
      </c>
      <c r="K2129" t="str">
        <f>VLOOKUP(A2129,'Medical Examinations'!$B$2:$K$2337,10,0)</f>
        <v>Normal</v>
      </c>
      <c r="L2129" s="14" t="e">
        <f>VLOOKUP(A2129,'Hospitalisation Details'!B2129:L4474,10,0)</f>
        <v>#N/A</v>
      </c>
      <c r="M2129">
        <f>VLOOKUP(A2129,'Hospitalisation Details'!$B$2:$L$2347,6,0)</f>
        <v>2136.88</v>
      </c>
      <c r="N2129" t="str">
        <f>VLOOKUP(A2129,'Hospitalisation Details'!$B$2:$L$2347,7,0)</f>
        <v>tier - 2</v>
      </c>
      <c r="O2129" t="str">
        <f>VLOOKUP(A2129,'Hospitalisation Details'!$B$2:$L$2347,8,0)</f>
        <v>tier - 2</v>
      </c>
      <c r="P2129" t="str">
        <f>VLOOKUP(A2129,'Hospitalisation Details'!$B$2:$L$2347,9,0)</f>
        <v>R1012</v>
      </c>
      <c r="Q2129">
        <f>VLOOKUP(A2129,'Hospitalisation Details'!$B$2:$L$2347,11,0)</f>
        <v>19</v>
      </c>
    </row>
    <row r="2130" spans="1:17" ht="15.6" x14ac:dyDescent="0.3">
      <c r="A2130" s="1" t="s">
        <v>234</v>
      </c>
      <c r="B2130" t="str">
        <f>VLOOKUP(A2130,'Customer Names'!$A$2:$E$2336,5,)</f>
        <v xml:space="preserve">  Catherine C</v>
      </c>
      <c r="C2130">
        <f>VLOOKUP(A2130,'Medical Examinations'!$B$2:$K$2337,2,)</f>
        <v>35.15</v>
      </c>
      <c r="D2130">
        <f>VLOOKUP(A2130,'Medical Examinations'!$B$2:$K$2337,3,0)</f>
        <v>5.47</v>
      </c>
      <c r="E2130" t="str">
        <f>VLOOKUP(A2130,'Medical Examinations'!$B$2:$K$2336,4,0)</f>
        <v>No</v>
      </c>
      <c r="F2130" t="str">
        <f>VLOOKUP(A2130,'Medical Examinations'!$B$2:$K$2337,5,0)</f>
        <v>No</v>
      </c>
      <c r="G2130" t="str">
        <f>VLOOKUP(A2130,'Medical Examinations'!$B$2:$K$2337,6,0)</f>
        <v>Yes</v>
      </c>
      <c r="H2130">
        <f>VLOOKUP(A2130,'Medical Examinations'!$B$2:$K$2337,7,0)</f>
        <v>1</v>
      </c>
      <c r="I2130" t="str">
        <f>VLOOKUP(A2130,'Medical Examinations'!$B$2:$K$2337,8,0)</f>
        <v>No</v>
      </c>
      <c r="J2130" t="str">
        <f>VLOOKUP(A2130,'Medical Examinations'!$B$2:$K$2337,9,0)</f>
        <v>Obesity</v>
      </c>
      <c r="K2130" t="str">
        <f>VLOOKUP(A2130,'Medical Examinations'!$B$2:$K$2337,10,0)</f>
        <v>Normal</v>
      </c>
      <c r="L2130" s="14" t="e">
        <f>VLOOKUP(A2130,'Hospitalisation Details'!B2130:L4475,10,0)</f>
        <v>#N/A</v>
      </c>
      <c r="M2130">
        <f>VLOOKUP(A2130,'Hospitalisation Details'!$B$2:$L$2347,6,0)</f>
        <v>2134.9</v>
      </c>
      <c r="N2130" t="str">
        <f>VLOOKUP(A2130,'Hospitalisation Details'!$B$2:$L$2347,7,0)</f>
        <v>tier - 2</v>
      </c>
      <c r="O2130" t="str">
        <f>VLOOKUP(A2130,'Hospitalisation Details'!$B$2:$L$2347,8,0)</f>
        <v>tier - 3</v>
      </c>
      <c r="P2130" t="str">
        <f>VLOOKUP(A2130,'Hospitalisation Details'!$B$2:$L$2347,9,0)</f>
        <v>R1012</v>
      </c>
      <c r="Q2130">
        <f>VLOOKUP(A2130,'Hospitalisation Details'!$B$2:$L$2347,11,0)</f>
        <v>19</v>
      </c>
    </row>
    <row r="2131" spans="1:17" ht="15.6" x14ac:dyDescent="0.3">
      <c r="A2131" s="1" t="s">
        <v>233</v>
      </c>
      <c r="B2131" t="str">
        <f>VLOOKUP(A2131,'Customer Names'!$A$2:$E$2336,5,)</f>
        <v xml:space="preserve">  Paula</v>
      </c>
      <c r="C2131">
        <f>VLOOKUP(A2131,'Medical Examinations'!$B$2:$K$2337,2,)</f>
        <v>32.11</v>
      </c>
      <c r="D2131">
        <f>VLOOKUP(A2131,'Medical Examinations'!$B$2:$K$2337,3,0)</f>
        <v>4.43</v>
      </c>
      <c r="E2131" t="str">
        <f>VLOOKUP(A2131,'Medical Examinations'!$B$2:$K$2336,4,0)</f>
        <v>No</v>
      </c>
      <c r="F2131" t="str">
        <f>VLOOKUP(A2131,'Medical Examinations'!$B$2:$K$2337,5,0)</f>
        <v>No</v>
      </c>
      <c r="G2131" t="str">
        <f>VLOOKUP(A2131,'Medical Examinations'!$B$2:$K$2337,6,0)</f>
        <v>Yes</v>
      </c>
      <c r="H2131">
        <f>VLOOKUP(A2131,'Medical Examinations'!$B$2:$K$2337,7,0)</f>
        <v>1</v>
      </c>
      <c r="I2131" t="str">
        <f>VLOOKUP(A2131,'Medical Examinations'!$B$2:$K$2337,8,0)</f>
        <v>No</v>
      </c>
      <c r="J2131" t="str">
        <f>VLOOKUP(A2131,'Medical Examinations'!$B$2:$K$2337,9,0)</f>
        <v>Obesity</v>
      </c>
      <c r="K2131" t="str">
        <f>VLOOKUP(A2131,'Medical Examinations'!$B$2:$K$2337,10,0)</f>
        <v>Normal</v>
      </c>
      <c r="L2131" s="14" t="e">
        <f>VLOOKUP(A2131,'Hospitalisation Details'!B2131:L4476,10,0)</f>
        <v>#N/A</v>
      </c>
      <c r="M2131">
        <f>VLOOKUP(A2131,'Hospitalisation Details'!$B$2:$L$2347,6,0)</f>
        <v>2130.6799999999998</v>
      </c>
      <c r="N2131" t="str">
        <f>VLOOKUP(A2131,'Hospitalisation Details'!$B$2:$L$2347,7,0)</f>
        <v>tier - 2</v>
      </c>
      <c r="O2131" t="str">
        <f>VLOOKUP(A2131,'Hospitalisation Details'!$B$2:$L$2347,8,0)</f>
        <v>tier - 3</v>
      </c>
      <c r="P2131" t="str">
        <f>VLOOKUP(A2131,'Hospitalisation Details'!$B$2:$L$2347,9,0)</f>
        <v>R1012</v>
      </c>
      <c r="Q2131">
        <f>VLOOKUP(A2131,'Hospitalisation Details'!$B$2:$L$2347,11,0)</f>
        <v>19</v>
      </c>
    </row>
    <row r="2132" spans="1:17" ht="15.6" x14ac:dyDescent="0.3">
      <c r="A2132" s="1" t="s">
        <v>232</v>
      </c>
      <c r="B2132" t="str">
        <f>VLOOKUP(A2132,'Customer Names'!$A$2:$E$2336,5,)</f>
        <v xml:space="preserve">  Evan</v>
      </c>
      <c r="C2132">
        <f>VLOOKUP(A2132,'Medical Examinations'!$B$2:$K$2337,2,)</f>
        <v>30.495000000000001</v>
      </c>
      <c r="D2132">
        <f>VLOOKUP(A2132,'Medical Examinations'!$B$2:$K$2337,3,0)</f>
        <v>4.95</v>
      </c>
      <c r="E2132" t="str">
        <f>VLOOKUP(A2132,'Medical Examinations'!$B$2:$K$2336,4,0)</f>
        <v>No</v>
      </c>
      <c r="F2132" t="str">
        <f>VLOOKUP(A2132,'Medical Examinations'!$B$2:$K$2337,5,0)</f>
        <v>No</v>
      </c>
      <c r="G2132" t="str">
        <f>VLOOKUP(A2132,'Medical Examinations'!$B$2:$K$2337,6,0)</f>
        <v>Yes</v>
      </c>
      <c r="H2132">
        <f>VLOOKUP(A2132,'Medical Examinations'!$B$2:$K$2337,7,0)</f>
        <v>1</v>
      </c>
      <c r="I2132" t="str">
        <f>VLOOKUP(A2132,'Medical Examinations'!$B$2:$K$2337,8,0)</f>
        <v>No</v>
      </c>
      <c r="J2132" t="str">
        <f>VLOOKUP(A2132,'Medical Examinations'!$B$2:$K$2337,9,0)</f>
        <v>Obesity</v>
      </c>
      <c r="K2132" t="str">
        <f>VLOOKUP(A2132,'Medical Examinations'!$B$2:$K$2337,10,0)</f>
        <v>Normal</v>
      </c>
      <c r="L2132" s="14" t="e">
        <f>VLOOKUP(A2132,'Hospitalisation Details'!B2132:L4477,10,0)</f>
        <v>#N/A</v>
      </c>
      <c r="M2132">
        <f>VLOOKUP(A2132,'Hospitalisation Details'!$B$2:$L$2347,6,0)</f>
        <v>2128.4299999999998</v>
      </c>
      <c r="N2132" t="str">
        <f>VLOOKUP(A2132,'Hospitalisation Details'!$B$2:$L$2347,7,0)</f>
        <v>tier - 2</v>
      </c>
      <c r="O2132" t="str">
        <f>VLOOKUP(A2132,'Hospitalisation Details'!$B$2:$L$2347,8,0)</f>
        <v>tier - 1</v>
      </c>
      <c r="P2132" t="str">
        <f>VLOOKUP(A2132,'Hospitalisation Details'!$B$2:$L$2347,9,0)</f>
        <v>R1012</v>
      </c>
      <c r="Q2132">
        <f>VLOOKUP(A2132,'Hospitalisation Details'!$B$2:$L$2347,11,0)</f>
        <v>19</v>
      </c>
    </row>
    <row r="2133" spans="1:17" ht="15.6" x14ac:dyDescent="0.3">
      <c r="A2133" s="1" t="s">
        <v>231</v>
      </c>
      <c r="B2133" t="str">
        <f>VLOOKUP(A2133,'Customer Names'!$A$2:$E$2336,5,)</f>
        <v xml:space="preserve">  Nathan J</v>
      </c>
      <c r="C2133">
        <f>VLOOKUP(A2133,'Medical Examinations'!$B$2:$K$2337,2,)</f>
        <v>29.24</v>
      </c>
      <c r="D2133">
        <f>VLOOKUP(A2133,'Medical Examinations'!$B$2:$K$2337,3,0)</f>
        <v>4.04</v>
      </c>
      <c r="E2133" t="str">
        <f>VLOOKUP(A2133,'Medical Examinations'!$B$2:$K$2336,4,0)</f>
        <v>No</v>
      </c>
      <c r="F2133" t="str">
        <f>VLOOKUP(A2133,'Medical Examinations'!$B$2:$K$2337,5,0)</f>
        <v>yes</v>
      </c>
      <c r="G2133" t="str">
        <f>VLOOKUP(A2133,'Medical Examinations'!$B$2:$K$2337,6,0)</f>
        <v>No</v>
      </c>
      <c r="H2133">
        <f>VLOOKUP(A2133,'Medical Examinations'!$B$2:$K$2337,7,0)</f>
        <v>1</v>
      </c>
      <c r="I2133" t="str">
        <f>VLOOKUP(A2133,'Medical Examinations'!$B$2:$K$2337,8,0)</f>
        <v>No</v>
      </c>
      <c r="J2133" t="str">
        <f>VLOOKUP(A2133,'Medical Examinations'!$B$2:$K$2337,9,0)</f>
        <v>Overweight</v>
      </c>
      <c r="K2133" t="str">
        <f>VLOOKUP(A2133,'Medical Examinations'!$B$2:$K$2337,10,0)</f>
        <v>Normal</v>
      </c>
      <c r="L2133" s="14" t="e">
        <f>VLOOKUP(A2133,'Hospitalisation Details'!B2133:L4478,10,0)</f>
        <v>#N/A</v>
      </c>
      <c r="M2133">
        <f>VLOOKUP(A2133,'Hospitalisation Details'!$B$2:$L$2347,6,0)</f>
        <v>2118.61</v>
      </c>
      <c r="N2133" t="str">
        <f>VLOOKUP(A2133,'Hospitalisation Details'!$B$2:$L$2347,7,0)</f>
        <v>tier - 2</v>
      </c>
      <c r="O2133" t="str">
        <f>VLOOKUP(A2133,'Hospitalisation Details'!$B$2:$L$2347,8,0)</f>
        <v>tier - 1</v>
      </c>
      <c r="P2133" t="str">
        <f>VLOOKUP(A2133,'Hospitalisation Details'!$B$2:$L$2347,9,0)</f>
        <v>R1012</v>
      </c>
      <c r="Q2133">
        <f>VLOOKUP(A2133,'Hospitalisation Details'!$B$2:$L$2347,11,0)</f>
        <v>18</v>
      </c>
    </row>
    <row r="2134" spans="1:17" ht="15.6" x14ac:dyDescent="0.3">
      <c r="A2134" s="1" t="s">
        <v>230</v>
      </c>
      <c r="B2134" t="str">
        <f>VLOOKUP(A2134,'Customer Names'!$A$2:$E$2336,5,)</f>
        <v xml:space="preserve">  Ashley M</v>
      </c>
      <c r="C2134">
        <f>VLOOKUP(A2134,'Medical Examinations'!$B$2:$K$2337,2,)</f>
        <v>22.515000000000001</v>
      </c>
      <c r="D2134">
        <f>VLOOKUP(A2134,'Medical Examinations'!$B$2:$K$2337,3,0)</f>
        <v>5.93</v>
      </c>
      <c r="E2134" t="str">
        <f>VLOOKUP(A2134,'Medical Examinations'!$B$2:$K$2336,4,0)</f>
        <v>No</v>
      </c>
      <c r="F2134" t="str">
        <f>VLOOKUP(A2134,'Medical Examinations'!$B$2:$K$2337,5,0)</f>
        <v>No</v>
      </c>
      <c r="G2134" t="str">
        <f>VLOOKUP(A2134,'Medical Examinations'!$B$2:$K$2337,6,0)</f>
        <v>Yes</v>
      </c>
      <c r="H2134">
        <f>VLOOKUP(A2134,'Medical Examinations'!$B$2:$K$2337,7,0)</f>
        <v>1</v>
      </c>
      <c r="I2134" t="str">
        <f>VLOOKUP(A2134,'Medical Examinations'!$B$2:$K$2337,8,0)</f>
        <v>No</v>
      </c>
      <c r="J2134" t="str">
        <f>VLOOKUP(A2134,'Medical Examinations'!$B$2:$K$2337,9,0)</f>
        <v>Normal Weight</v>
      </c>
      <c r="K2134" t="str">
        <f>VLOOKUP(A2134,'Medical Examinations'!$B$2:$K$2337,10,0)</f>
        <v>Prediabetes</v>
      </c>
      <c r="L2134" s="14" t="e">
        <f>VLOOKUP(A2134,'Hospitalisation Details'!B2134:L4479,10,0)</f>
        <v>#N/A</v>
      </c>
      <c r="M2134">
        <f>VLOOKUP(A2134,'Hospitalisation Details'!$B$2:$L$2347,6,0)</f>
        <v>2117.34</v>
      </c>
      <c r="N2134" t="str">
        <f>VLOOKUP(A2134,'Hospitalisation Details'!$B$2:$L$2347,7,0)</f>
        <v>tier - 2</v>
      </c>
      <c r="O2134" t="str">
        <f>VLOOKUP(A2134,'Hospitalisation Details'!$B$2:$L$2347,8,0)</f>
        <v>tier - 3</v>
      </c>
      <c r="P2134" t="str">
        <f>VLOOKUP(A2134,'Hospitalisation Details'!$B$2:$L$2347,9,0)</f>
        <v>R1012</v>
      </c>
      <c r="Q2134">
        <f>VLOOKUP(A2134,'Hospitalisation Details'!$B$2:$L$2347,11,0)</f>
        <v>19</v>
      </c>
    </row>
    <row r="2135" spans="1:17" ht="15.6" x14ac:dyDescent="0.3">
      <c r="A2135" s="1" t="s">
        <v>229</v>
      </c>
      <c r="B2135" t="str">
        <f>VLOOKUP(A2135,'Customer Names'!$A$2:$E$2336,5,)</f>
        <v xml:space="preserve">  Jason</v>
      </c>
      <c r="C2135">
        <f>VLOOKUP(A2135,'Medical Examinations'!$B$2:$K$2337,2,)</f>
        <v>15.65</v>
      </c>
      <c r="D2135">
        <f>VLOOKUP(A2135,'Medical Examinations'!$B$2:$K$2337,3,0)</f>
        <v>4.2300000000000004</v>
      </c>
      <c r="E2135" t="str">
        <f>VLOOKUP(A2135,'Medical Examinations'!$B$2:$K$2336,4,0)</f>
        <v>No</v>
      </c>
      <c r="F2135" t="str">
        <f>VLOOKUP(A2135,'Medical Examinations'!$B$2:$K$2337,5,0)</f>
        <v>No</v>
      </c>
      <c r="G2135" t="str">
        <f>VLOOKUP(A2135,'Medical Examinations'!$B$2:$K$2337,6,0)</f>
        <v>No</v>
      </c>
      <c r="H2135">
        <f>VLOOKUP(A2135,'Medical Examinations'!$B$2:$K$2337,7,0)</f>
        <v>0</v>
      </c>
      <c r="I2135" t="str">
        <f>VLOOKUP(A2135,'Medical Examinations'!$B$2:$K$2337,8,0)</f>
        <v>No</v>
      </c>
      <c r="J2135" t="str">
        <f>VLOOKUP(A2135,'Medical Examinations'!$B$2:$K$2337,9,0)</f>
        <v>Underweight</v>
      </c>
      <c r="K2135" t="str">
        <f>VLOOKUP(A2135,'Medical Examinations'!$B$2:$K$2337,10,0)</f>
        <v>Normal</v>
      </c>
      <c r="L2135" s="14" t="e">
        <f>VLOOKUP(A2135,'Hospitalisation Details'!B2135:L4480,10,0)</f>
        <v>#N/A</v>
      </c>
      <c r="M2135">
        <f>VLOOKUP(A2135,'Hospitalisation Details'!$B$2:$L$2347,6,0)</f>
        <v>2106.2600000000002</v>
      </c>
      <c r="N2135" t="str">
        <f>VLOOKUP(A2135,'Hospitalisation Details'!$B$2:$L$2347,7,0)</f>
        <v>tier - 2</v>
      </c>
      <c r="O2135" t="str">
        <f>VLOOKUP(A2135,'Hospitalisation Details'!$B$2:$L$2347,8,0)</f>
        <v>tier - 2</v>
      </c>
      <c r="P2135" t="str">
        <f>VLOOKUP(A2135,'Hospitalisation Details'!$B$2:$L$2347,9,0)</f>
        <v>R1013</v>
      </c>
      <c r="Q2135">
        <f>VLOOKUP(A2135,'Hospitalisation Details'!$B$2:$L$2347,11,0)</f>
        <v>33</v>
      </c>
    </row>
    <row r="2136" spans="1:17" ht="15.6" x14ac:dyDescent="0.3">
      <c r="A2136" s="1" t="s">
        <v>228</v>
      </c>
      <c r="B2136" t="str">
        <f>VLOOKUP(A2136,'Customer Names'!$A$2:$E$2336,5,)</f>
        <v xml:space="preserve">  Marshall</v>
      </c>
      <c r="C2136">
        <f>VLOOKUP(A2136,'Medical Examinations'!$B$2:$K$2337,2,)</f>
        <v>27.36</v>
      </c>
      <c r="D2136">
        <f>VLOOKUP(A2136,'Medical Examinations'!$B$2:$K$2337,3,0)</f>
        <v>5.59</v>
      </c>
      <c r="E2136" t="str">
        <f>VLOOKUP(A2136,'Medical Examinations'!$B$2:$K$2336,4,0)</f>
        <v>Yes</v>
      </c>
      <c r="F2136" t="str">
        <f>VLOOKUP(A2136,'Medical Examinations'!$B$2:$K$2337,5,0)</f>
        <v>No</v>
      </c>
      <c r="G2136" t="str">
        <f>VLOOKUP(A2136,'Medical Examinations'!$B$2:$K$2337,6,0)</f>
        <v>No</v>
      </c>
      <c r="H2136">
        <f>VLOOKUP(A2136,'Medical Examinations'!$B$2:$K$2337,7,0)</f>
        <v>0</v>
      </c>
      <c r="I2136" t="str">
        <f>VLOOKUP(A2136,'Medical Examinations'!$B$2:$K$2337,8,0)</f>
        <v>No</v>
      </c>
      <c r="J2136" t="str">
        <f>VLOOKUP(A2136,'Medical Examinations'!$B$2:$K$2337,9,0)</f>
        <v>Overweight</v>
      </c>
      <c r="K2136" t="str">
        <f>VLOOKUP(A2136,'Medical Examinations'!$B$2:$K$2337,10,0)</f>
        <v>Normal</v>
      </c>
      <c r="L2136" s="14" t="e">
        <f>VLOOKUP(A2136,'Hospitalisation Details'!B2136:L4481,10,0)</f>
        <v>#N/A</v>
      </c>
      <c r="M2136">
        <f>VLOOKUP(A2136,'Hospitalisation Details'!$B$2:$L$2347,6,0)</f>
        <v>2104.11</v>
      </c>
      <c r="N2136" t="str">
        <f>VLOOKUP(A2136,'Hospitalisation Details'!$B$2:$L$2347,7,0)</f>
        <v>tier - 2</v>
      </c>
      <c r="O2136" t="str">
        <f>VLOOKUP(A2136,'Hospitalisation Details'!$B$2:$L$2347,8,0)</f>
        <v>tier - 1</v>
      </c>
      <c r="P2136" t="str">
        <f>VLOOKUP(A2136,'Hospitalisation Details'!$B$2:$L$2347,9,0)</f>
        <v>R1016</v>
      </c>
      <c r="Q2136">
        <f>VLOOKUP(A2136,'Hospitalisation Details'!$B$2:$L$2347,11,0)</f>
        <v>21</v>
      </c>
    </row>
    <row r="2137" spans="1:17" ht="15.6" x14ac:dyDescent="0.3">
      <c r="A2137" s="1" t="s">
        <v>227</v>
      </c>
      <c r="B2137" t="str">
        <f>VLOOKUP(A2137,'Customer Names'!$A$2:$E$2336,5,)</f>
        <v xml:space="preserve">  Lavar</v>
      </c>
      <c r="C2137">
        <f>VLOOKUP(A2137,'Medical Examinations'!$B$2:$K$2337,2,)</f>
        <v>22.3</v>
      </c>
      <c r="D2137">
        <f>VLOOKUP(A2137,'Medical Examinations'!$B$2:$K$2337,3,0)</f>
        <v>4.8899999999999997</v>
      </c>
      <c r="E2137" t="str">
        <f>VLOOKUP(A2137,'Medical Examinations'!$B$2:$K$2336,4,0)</f>
        <v>Yes</v>
      </c>
      <c r="F2137" t="str">
        <f>VLOOKUP(A2137,'Medical Examinations'!$B$2:$K$2337,5,0)</f>
        <v>No</v>
      </c>
      <c r="G2137" t="str">
        <f>VLOOKUP(A2137,'Medical Examinations'!$B$2:$K$2337,6,0)</f>
        <v>No</v>
      </c>
      <c r="H2137">
        <f>VLOOKUP(A2137,'Medical Examinations'!$B$2:$K$2337,7,0)</f>
        <v>0</v>
      </c>
      <c r="I2137" t="str">
        <f>VLOOKUP(A2137,'Medical Examinations'!$B$2:$K$2337,8,0)</f>
        <v>No</v>
      </c>
      <c r="J2137" t="str">
        <f>VLOOKUP(A2137,'Medical Examinations'!$B$2:$K$2337,9,0)</f>
        <v>Normal Weight</v>
      </c>
      <c r="K2137" t="str">
        <f>VLOOKUP(A2137,'Medical Examinations'!$B$2:$K$2337,10,0)</f>
        <v>Normal</v>
      </c>
      <c r="L2137" s="14" t="e">
        <f>VLOOKUP(A2137,'Hospitalisation Details'!B2137:L4482,10,0)</f>
        <v>#N/A</v>
      </c>
      <c r="M2137">
        <f>VLOOKUP(A2137,'Hospitalisation Details'!$B$2:$L$2347,6,0)</f>
        <v>2103.08</v>
      </c>
      <c r="N2137" t="str">
        <f>VLOOKUP(A2137,'Hospitalisation Details'!$B$2:$L$2347,7,0)</f>
        <v>tier - 3</v>
      </c>
      <c r="O2137" t="str">
        <f>VLOOKUP(A2137,'Hospitalisation Details'!$B$2:$L$2347,8,0)</f>
        <v>tier - 2</v>
      </c>
      <c r="P2137" t="str">
        <f>VLOOKUP(A2137,'Hospitalisation Details'!$B$2:$L$2347,9,0)</f>
        <v>R1011</v>
      </c>
      <c r="Q2137">
        <f>VLOOKUP(A2137,'Hospitalisation Details'!$B$2:$L$2347,11,0)</f>
        <v>21</v>
      </c>
    </row>
    <row r="2138" spans="1:17" ht="15.6" x14ac:dyDescent="0.3">
      <c r="A2138" s="1" t="s">
        <v>226</v>
      </c>
      <c r="B2138" t="str">
        <f>VLOOKUP(A2138,'Customer Names'!$A$2:$E$2336,5,)</f>
        <v xml:space="preserve">  Charlie T</v>
      </c>
      <c r="C2138">
        <f>VLOOKUP(A2138,'Medical Examinations'!$B$2:$K$2337,2,)</f>
        <v>26.03</v>
      </c>
      <c r="D2138">
        <f>VLOOKUP(A2138,'Medical Examinations'!$B$2:$K$2337,3,0)</f>
        <v>5.81</v>
      </c>
      <c r="E2138" t="str">
        <f>VLOOKUP(A2138,'Medical Examinations'!$B$2:$K$2336,4,0)</f>
        <v>Yes</v>
      </c>
      <c r="F2138" t="str">
        <f>VLOOKUP(A2138,'Medical Examinations'!$B$2:$K$2337,5,0)</f>
        <v>No</v>
      </c>
      <c r="G2138" t="str">
        <f>VLOOKUP(A2138,'Medical Examinations'!$B$2:$K$2337,6,0)</f>
        <v>No</v>
      </c>
      <c r="H2138">
        <f>VLOOKUP(A2138,'Medical Examinations'!$B$2:$K$2337,7,0)</f>
        <v>0</v>
      </c>
      <c r="I2138" t="str">
        <f>VLOOKUP(A2138,'Medical Examinations'!$B$2:$K$2337,8,0)</f>
        <v>No</v>
      </c>
      <c r="J2138" t="str">
        <f>VLOOKUP(A2138,'Medical Examinations'!$B$2:$K$2337,9,0)</f>
        <v>Overweight</v>
      </c>
      <c r="K2138" t="str">
        <f>VLOOKUP(A2138,'Medical Examinations'!$B$2:$K$2337,10,0)</f>
        <v>Prediabetes</v>
      </c>
      <c r="L2138" s="14" t="e">
        <f>VLOOKUP(A2138,'Hospitalisation Details'!B2138:L4483,10,0)</f>
        <v>#N/A</v>
      </c>
      <c r="M2138">
        <f>VLOOKUP(A2138,'Hospitalisation Details'!$B$2:$L$2347,6,0)</f>
        <v>2102.2600000000002</v>
      </c>
      <c r="N2138" t="str">
        <f>VLOOKUP(A2138,'Hospitalisation Details'!$B$2:$L$2347,7,0)</f>
        <v>tier - 3</v>
      </c>
      <c r="O2138" t="str">
        <f>VLOOKUP(A2138,'Hospitalisation Details'!$B$2:$L$2347,8,0)</f>
        <v>tier - 2</v>
      </c>
      <c r="P2138" t="str">
        <f>VLOOKUP(A2138,'Hospitalisation Details'!$B$2:$L$2347,9,0)</f>
        <v>R1019</v>
      </c>
      <c r="Q2138">
        <f>VLOOKUP(A2138,'Hospitalisation Details'!$B$2:$L$2347,11,0)</f>
        <v>21</v>
      </c>
    </row>
    <row r="2139" spans="1:17" ht="15.6" x14ac:dyDescent="0.3">
      <c r="A2139" s="1" t="s">
        <v>225</v>
      </c>
      <c r="B2139" t="str">
        <f>VLOOKUP(A2139,'Customer Names'!$A$2:$E$2336,5,)</f>
        <v xml:space="preserve">  Lauren</v>
      </c>
      <c r="C2139">
        <f>VLOOKUP(A2139,'Medical Examinations'!$B$2:$K$2337,2,)</f>
        <v>27.74</v>
      </c>
      <c r="D2139">
        <f>VLOOKUP(A2139,'Medical Examinations'!$B$2:$K$2337,3,0)</f>
        <v>4.29</v>
      </c>
      <c r="E2139" t="str">
        <f>VLOOKUP(A2139,'Medical Examinations'!$B$2:$K$2336,4,0)</f>
        <v>No</v>
      </c>
      <c r="F2139" t="str">
        <f>VLOOKUP(A2139,'Medical Examinations'!$B$2:$K$2337,5,0)</f>
        <v>yes</v>
      </c>
      <c r="G2139" t="str">
        <f>VLOOKUP(A2139,'Medical Examinations'!$B$2:$K$2337,6,0)</f>
        <v>No</v>
      </c>
      <c r="H2139">
        <f>VLOOKUP(A2139,'Medical Examinations'!$B$2:$K$2337,7,0)</f>
        <v>1</v>
      </c>
      <c r="I2139" t="str">
        <f>VLOOKUP(A2139,'Medical Examinations'!$B$2:$K$2337,8,0)</f>
        <v>No</v>
      </c>
      <c r="J2139" t="str">
        <f>VLOOKUP(A2139,'Medical Examinations'!$B$2:$K$2337,9,0)</f>
        <v>Overweight</v>
      </c>
      <c r="K2139" t="str">
        <f>VLOOKUP(A2139,'Medical Examinations'!$B$2:$K$2337,10,0)</f>
        <v>Normal</v>
      </c>
      <c r="L2139" s="14" t="e">
        <f>VLOOKUP(A2139,'Hospitalisation Details'!B2139:L4484,10,0)</f>
        <v>#N/A</v>
      </c>
      <c r="M2139">
        <f>VLOOKUP(A2139,'Hospitalisation Details'!$B$2:$L$2347,6,0)</f>
        <v>2094.1</v>
      </c>
      <c r="N2139" t="str">
        <f>VLOOKUP(A2139,'Hospitalisation Details'!$B$2:$L$2347,7,0)</f>
        <v>tier - 3</v>
      </c>
      <c r="O2139" t="str">
        <f>VLOOKUP(A2139,'Hospitalisation Details'!$B$2:$L$2347,8,0)</f>
        <v>tier - 2</v>
      </c>
      <c r="P2139" t="str">
        <f>VLOOKUP(A2139,'Hospitalisation Details'!$B$2:$L$2347,9,0)</f>
        <v>R1025</v>
      </c>
      <c r="Q2139">
        <f>VLOOKUP(A2139,'Hospitalisation Details'!$B$2:$L$2347,11,0)</f>
        <v>18</v>
      </c>
    </row>
    <row r="2140" spans="1:17" ht="15.6" x14ac:dyDescent="0.3">
      <c r="A2140" s="1" t="s">
        <v>224</v>
      </c>
      <c r="B2140" t="str">
        <f>VLOOKUP(A2140,'Customer Names'!$A$2:$E$2336,5,)</f>
        <v xml:space="preserve">  Arthur</v>
      </c>
      <c r="C2140">
        <f>VLOOKUP(A2140,'Medical Examinations'!$B$2:$K$2337,2,)</f>
        <v>32.11</v>
      </c>
      <c r="D2140">
        <f>VLOOKUP(A2140,'Medical Examinations'!$B$2:$K$2337,3,0)</f>
        <v>4.03</v>
      </c>
      <c r="E2140" t="str">
        <f>VLOOKUP(A2140,'Medical Examinations'!$B$2:$K$2336,4,0)</f>
        <v>Yes</v>
      </c>
      <c r="F2140" t="str">
        <f>VLOOKUP(A2140,'Medical Examinations'!$B$2:$K$2337,5,0)</f>
        <v>yes</v>
      </c>
      <c r="G2140" t="str">
        <f>VLOOKUP(A2140,'Medical Examinations'!$B$2:$K$2337,6,0)</f>
        <v>No</v>
      </c>
      <c r="H2140">
        <f>VLOOKUP(A2140,'Medical Examinations'!$B$2:$K$2337,7,0)</f>
        <v>2</v>
      </c>
      <c r="I2140" t="str">
        <f>VLOOKUP(A2140,'Medical Examinations'!$B$2:$K$2337,8,0)</f>
        <v>No</v>
      </c>
      <c r="J2140" t="str">
        <f>VLOOKUP(A2140,'Medical Examinations'!$B$2:$K$2337,9,0)</f>
        <v>Obesity</v>
      </c>
      <c r="K2140" t="str">
        <f>VLOOKUP(A2140,'Medical Examinations'!$B$2:$K$2337,10,0)</f>
        <v>Normal</v>
      </c>
      <c r="L2140" s="14" t="e">
        <f>VLOOKUP(A2140,'Hospitalisation Details'!B2140:L4485,10,0)</f>
        <v>#N/A</v>
      </c>
      <c r="M2140">
        <f>VLOOKUP(A2140,'Hospitalisation Details'!$B$2:$L$2347,6,0)</f>
        <v>2055.3200000000002</v>
      </c>
      <c r="N2140" t="str">
        <f>VLOOKUP(A2140,'Hospitalisation Details'!$B$2:$L$2347,7,0)</f>
        <v>tier - 3</v>
      </c>
      <c r="O2140" t="str">
        <f>VLOOKUP(A2140,'Hospitalisation Details'!$B$2:$L$2347,8,0)</f>
        <v>tier - 3</v>
      </c>
      <c r="P2140" t="str">
        <f>VLOOKUP(A2140,'Hospitalisation Details'!$B$2:$L$2347,9,0)</f>
        <v>R1012</v>
      </c>
      <c r="Q2140">
        <f>VLOOKUP(A2140,'Hospitalisation Details'!$B$2:$L$2347,11,0)</f>
        <v>22</v>
      </c>
    </row>
    <row r="2141" spans="1:17" ht="15.6" x14ac:dyDescent="0.3">
      <c r="A2141" s="1" t="s">
        <v>223</v>
      </c>
      <c r="B2141" t="str">
        <f>VLOOKUP(A2141,'Customer Names'!$A$2:$E$2336,5,)</f>
        <v xml:space="preserve">  Thomas</v>
      </c>
      <c r="C2141">
        <f>VLOOKUP(A2141,'Medical Examinations'!$B$2:$K$2337,2,)</f>
        <v>25.175000000000001</v>
      </c>
      <c r="D2141">
        <f>VLOOKUP(A2141,'Medical Examinations'!$B$2:$K$2337,3,0)</f>
        <v>6.29</v>
      </c>
      <c r="E2141" t="str">
        <f>VLOOKUP(A2141,'Medical Examinations'!$B$2:$K$2336,4,0)</f>
        <v>Yes</v>
      </c>
      <c r="F2141" t="str">
        <f>VLOOKUP(A2141,'Medical Examinations'!$B$2:$K$2337,5,0)</f>
        <v>yes</v>
      </c>
      <c r="G2141" t="str">
        <f>VLOOKUP(A2141,'Medical Examinations'!$B$2:$K$2337,6,0)</f>
        <v>No</v>
      </c>
      <c r="H2141">
        <f>VLOOKUP(A2141,'Medical Examinations'!$B$2:$K$2337,7,0)</f>
        <v>2</v>
      </c>
      <c r="I2141" t="str">
        <f>VLOOKUP(A2141,'Medical Examinations'!$B$2:$K$2337,8,0)</f>
        <v>No</v>
      </c>
      <c r="J2141" t="str">
        <f>VLOOKUP(A2141,'Medical Examinations'!$B$2:$K$2337,9,0)</f>
        <v>Overweight</v>
      </c>
      <c r="K2141" t="str">
        <f>VLOOKUP(A2141,'Medical Examinations'!$B$2:$K$2337,10,0)</f>
        <v>Prediabetes</v>
      </c>
      <c r="L2141" s="14" t="e">
        <f>VLOOKUP(A2141,'Hospitalisation Details'!B2141:L4486,10,0)</f>
        <v>#N/A</v>
      </c>
      <c r="M2141">
        <f>VLOOKUP(A2141,'Hospitalisation Details'!$B$2:$L$2347,6,0)</f>
        <v>2045.69</v>
      </c>
      <c r="N2141" t="str">
        <f>VLOOKUP(A2141,'Hospitalisation Details'!$B$2:$L$2347,7,0)</f>
        <v>tier - 3</v>
      </c>
      <c r="O2141" t="str">
        <f>VLOOKUP(A2141,'Hospitalisation Details'!$B$2:$L$2347,8,0)</f>
        <v>tier - 3</v>
      </c>
      <c r="P2141" t="str">
        <f>VLOOKUP(A2141,'Hospitalisation Details'!$B$2:$L$2347,9,0)</f>
        <v>R1012</v>
      </c>
      <c r="Q2141">
        <f>VLOOKUP(A2141,'Hospitalisation Details'!$B$2:$L$2347,11,0)</f>
        <v>22</v>
      </c>
    </row>
    <row r="2142" spans="1:17" ht="15.6" x14ac:dyDescent="0.3">
      <c r="A2142" s="1" t="s">
        <v>222</v>
      </c>
      <c r="B2142" t="str">
        <f>VLOOKUP(A2142,'Customer Names'!$A$2:$E$2336,5,)</f>
        <v xml:space="preserve">  Jennifer</v>
      </c>
      <c r="C2142">
        <f>VLOOKUP(A2142,'Medical Examinations'!$B$2:$K$2337,2,)</f>
        <v>39.49</v>
      </c>
      <c r="D2142">
        <f>VLOOKUP(A2142,'Medical Examinations'!$B$2:$K$2337,3,0)</f>
        <v>4.4800000000000004</v>
      </c>
      <c r="E2142" t="str">
        <f>VLOOKUP(A2142,'Medical Examinations'!$B$2:$K$2336,4,0)</f>
        <v>Yes</v>
      </c>
      <c r="F2142" t="str">
        <f>VLOOKUP(A2142,'Medical Examinations'!$B$2:$K$2337,5,0)</f>
        <v>No</v>
      </c>
      <c r="G2142" t="str">
        <f>VLOOKUP(A2142,'Medical Examinations'!$B$2:$K$2337,6,0)</f>
        <v>No</v>
      </c>
      <c r="H2142">
        <f>VLOOKUP(A2142,'Medical Examinations'!$B$2:$K$2337,7,0)</f>
        <v>0</v>
      </c>
      <c r="I2142" t="str">
        <f>VLOOKUP(A2142,'Medical Examinations'!$B$2:$K$2337,8,0)</f>
        <v>No</v>
      </c>
      <c r="J2142" t="str">
        <f>VLOOKUP(A2142,'Medical Examinations'!$B$2:$K$2337,9,0)</f>
        <v>Obesity</v>
      </c>
      <c r="K2142" t="str">
        <f>VLOOKUP(A2142,'Medical Examinations'!$B$2:$K$2337,10,0)</f>
        <v>Normal</v>
      </c>
      <c r="L2142" s="14" t="e">
        <f>VLOOKUP(A2142,'Hospitalisation Details'!B2142:L4487,10,0)</f>
        <v>#N/A</v>
      </c>
      <c r="M2142">
        <f>VLOOKUP(A2142,'Hospitalisation Details'!$B$2:$L$2347,6,0)</f>
        <v>2026.97</v>
      </c>
      <c r="N2142" t="str">
        <f>VLOOKUP(A2142,'Hospitalisation Details'!$B$2:$L$2347,7,0)</f>
        <v>tier - 3</v>
      </c>
      <c r="O2142" t="str">
        <f>VLOOKUP(A2142,'Hospitalisation Details'!$B$2:$L$2347,8,0)</f>
        <v>tier - 2</v>
      </c>
      <c r="P2142" t="str">
        <f>VLOOKUP(A2142,'Hospitalisation Details'!$B$2:$L$2347,9,0)</f>
        <v>R1013</v>
      </c>
      <c r="Q2142">
        <f>VLOOKUP(A2142,'Hospitalisation Details'!$B$2:$L$2347,11,0)</f>
        <v>21</v>
      </c>
    </row>
    <row r="2143" spans="1:17" ht="15.6" x14ac:dyDescent="0.3">
      <c r="A2143" s="1" t="s">
        <v>221</v>
      </c>
      <c r="B2143" t="str">
        <f>VLOOKUP(A2143,'Customer Names'!$A$2:$E$2336,5,)</f>
        <v xml:space="preserve">  Tammy</v>
      </c>
      <c r="C2143">
        <f>VLOOKUP(A2143,'Medical Examinations'!$B$2:$K$2337,2,)</f>
        <v>34.869999999999997</v>
      </c>
      <c r="D2143">
        <f>VLOOKUP(A2143,'Medical Examinations'!$B$2:$K$2337,3,0)</f>
        <v>5.51</v>
      </c>
      <c r="E2143" t="str">
        <f>VLOOKUP(A2143,'Medical Examinations'!$B$2:$K$2336,4,0)</f>
        <v>Yes</v>
      </c>
      <c r="F2143" t="str">
        <f>VLOOKUP(A2143,'Medical Examinations'!$B$2:$K$2337,5,0)</f>
        <v>No</v>
      </c>
      <c r="G2143" t="str">
        <f>VLOOKUP(A2143,'Medical Examinations'!$B$2:$K$2337,6,0)</f>
        <v>No</v>
      </c>
      <c r="H2143">
        <f>VLOOKUP(A2143,'Medical Examinations'!$B$2:$K$2337,7,0)</f>
        <v>0</v>
      </c>
      <c r="I2143" t="str">
        <f>VLOOKUP(A2143,'Medical Examinations'!$B$2:$K$2337,8,0)</f>
        <v>No</v>
      </c>
      <c r="J2143" t="str">
        <f>VLOOKUP(A2143,'Medical Examinations'!$B$2:$K$2337,9,0)</f>
        <v>Obesity</v>
      </c>
      <c r="K2143" t="str">
        <f>VLOOKUP(A2143,'Medical Examinations'!$B$2:$K$2337,10,0)</f>
        <v>Normal</v>
      </c>
      <c r="L2143" s="14" t="e">
        <f>VLOOKUP(A2143,'Hospitalisation Details'!B2143:L4488,10,0)</f>
        <v>#N/A</v>
      </c>
      <c r="M2143">
        <f>VLOOKUP(A2143,'Hospitalisation Details'!$B$2:$L$2347,6,0)</f>
        <v>2020.55</v>
      </c>
      <c r="N2143" t="str">
        <f>VLOOKUP(A2143,'Hospitalisation Details'!$B$2:$L$2347,7,0)</f>
        <v>tier - 3</v>
      </c>
      <c r="O2143" t="str">
        <f>VLOOKUP(A2143,'Hospitalisation Details'!$B$2:$L$2347,8,0)</f>
        <v>tier - 2</v>
      </c>
      <c r="P2143" t="str">
        <f>VLOOKUP(A2143,'Hospitalisation Details'!$B$2:$L$2347,9,0)</f>
        <v>R1013</v>
      </c>
      <c r="Q2143">
        <f>VLOOKUP(A2143,'Hospitalisation Details'!$B$2:$L$2347,11,0)</f>
        <v>21</v>
      </c>
    </row>
    <row r="2144" spans="1:17" ht="15.6" x14ac:dyDescent="0.3">
      <c r="A2144" s="1" t="s">
        <v>220</v>
      </c>
      <c r="B2144" t="str">
        <f>VLOOKUP(A2144,'Customer Names'!$A$2:$E$2336,5,)</f>
        <v xml:space="preserve">  Lena</v>
      </c>
      <c r="C2144">
        <f>VLOOKUP(A2144,'Medical Examinations'!$B$2:$K$2337,2,)</f>
        <v>34.6</v>
      </c>
      <c r="D2144">
        <f>VLOOKUP(A2144,'Medical Examinations'!$B$2:$K$2337,3,0)</f>
        <v>4.5</v>
      </c>
      <c r="E2144" t="str">
        <f>VLOOKUP(A2144,'Medical Examinations'!$B$2:$K$2336,4,0)</f>
        <v>Yes</v>
      </c>
      <c r="F2144" t="str">
        <f>VLOOKUP(A2144,'Medical Examinations'!$B$2:$K$2337,5,0)</f>
        <v>No</v>
      </c>
      <c r="G2144" t="str">
        <f>VLOOKUP(A2144,'Medical Examinations'!$B$2:$K$2337,6,0)</f>
        <v>No</v>
      </c>
      <c r="H2144">
        <f>VLOOKUP(A2144,'Medical Examinations'!$B$2:$K$2337,7,0)</f>
        <v>0</v>
      </c>
      <c r="I2144" t="str">
        <f>VLOOKUP(A2144,'Medical Examinations'!$B$2:$K$2337,8,0)</f>
        <v>No</v>
      </c>
      <c r="J2144" t="str">
        <f>VLOOKUP(A2144,'Medical Examinations'!$B$2:$K$2337,9,0)</f>
        <v>Obesity</v>
      </c>
      <c r="K2144" t="str">
        <f>VLOOKUP(A2144,'Medical Examinations'!$B$2:$K$2337,10,0)</f>
        <v>Normal</v>
      </c>
      <c r="L2144" s="14" t="e">
        <f>VLOOKUP(A2144,'Hospitalisation Details'!B2144:L4489,10,0)</f>
        <v>#N/A</v>
      </c>
      <c r="M2144">
        <f>VLOOKUP(A2144,'Hospitalisation Details'!$B$2:$L$2347,6,0)</f>
        <v>2020.18</v>
      </c>
      <c r="N2144" t="str">
        <f>VLOOKUP(A2144,'Hospitalisation Details'!$B$2:$L$2347,7,0)</f>
        <v>tier - 3</v>
      </c>
      <c r="O2144" t="str">
        <f>VLOOKUP(A2144,'Hospitalisation Details'!$B$2:$L$2347,8,0)</f>
        <v>tier - 1</v>
      </c>
      <c r="P2144" t="str">
        <f>VLOOKUP(A2144,'Hospitalisation Details'!$B$2:$L$2347,9,0)</f>
        <v>R1011</v>
      </c>
      <c r="Q2144">
        <f>VLOOKUP(A2144,'Hospitalisation Details'!$B$2:$L$2347,11,0)</f>
        <v>21</v>
      </c>
    </row>
    <row r="2145" spans="1:17" ht="15.6" x14ac:dyDescent="0.3">
      <c r="A2145" s="1" t="s">
        <v>219</v>
      </c>
      <c r="B2145" t="str">
        <f>VLOOKUP(A2145,'Customer Names'!$A$2:$E$2336,5,)</f>
        <v xml:space="preserve">  Valentina</v>
      </c>
      <c r="C2145">
        <f>VLOOKUP(A2145,'Medical Examinations'!$B$2:$K$2337,2,)</f>
        <v>25.8</v>
      </c>
      <c r="D2145">
        <f>VLOOKUP(A2145,'Medical Examinations'!$B$2:$K$2337,3,0)</f>
        <v>6.29</v>
      </c>
      <c r="E2145" t="str">
        <f>VLOOKUP(A2145,'Medical Examinations'!$B$2:$K$2336,4,0)</f>
        <v>Yes</v>
      </c>
      <c r="F2145" t="str">
        <f>VLOOKUP(A2145,'Medical Examinations'!$B$2:$K$2337,5,0)</f>
        <v>No</v>
      </c>
      <c r="G2145" t="str">
        <f>VLOOKUP(A2145,'Medical Examinations'!$B$2:$K$2337,6,0)</f>
        <v>No</v>
      </c>
      <c r="H2145">
        <f>VLOOKUP(A2145,'Medical Examinations'!$B$2:$K$2337,7,0)</f>
        <v>0</v>
      </c>
      <c r="I2145" t="str">
        <f>VLOOKUP(A2145,'Medical Examinations'!$B$2:$K$2337,8,0)</f>
        <v>No</v>
      </c>
      <c r="J2145" t="str">
        <f>VLOOKUP(A2145,'Medical Examinations'!$B$2:$K$2337,9,0)</f>
        <v>Overweight</v>
      </c>
      <c r="K2145" t="str">
        <f>VLOOKUP(A2145,'Medical Examinations'!$B$2:$K$2337,10,0)</f>
        <v>Prediabetes</v>
      </c>
      <c r="L2145" s="14" t="e">
        <f>VLOOKUP(A2145,'Hospitalisation Details'!B2145:L4490,10,0)</f>
        <v>#N/A</v>
      </c>
      <c r="M2145">
        <f>VLOOKUP(A2145,'Hospitalisation Details'!$B$2:$L$2347,6,0)</f>
        <v>2007.95</v>
      </c>
      <c r="N2145" t="str">
        <f>VLOOKUP(A2145,'Hospitalisation Details'!$B$2:$L$2347,7,0)</f>
        <v>tier - 3</v>
      </c>
      <c r="O2145" t="str">
        <f>VLOOKUP(A2145,'Hospitalisation Details'!$B$2:$L$2347,8,0)</f>
        <v>tier - 2</v>
      </c>
      <c r="P2145" t="str">
        <f>VLOOKUP(A2145,'Hospitalisation Details'!$B$2:$L$2347,9,0)</f>
        <v>R1011</v>
      </c>
      <c r="Q2145">
        <f>VLOOKUP(A2145,'Hospitalisation Details'!$B$2:$L$2347,11,0)</f>
        <v>21</v>
      </c>
    </row>
    <row r="2146" spans="1:17" ht="15.6" x14ac:dyDescent="0.3">
      <c r="A2146" s="1" t="s">
        <v>218</v>
      </c>
      <c r="B2146" t="str">
        <f>VLOOKUP(A2146,'Customer Names'!$A$2:$E$2336,5,)</f>
        <v xml:space="preserve">  Russell N</v>
      </c>
      <c r="C2146">
        <f>VLOOKUP(A2146,'Medical Examinations'!$B$2:$K$2337,2,)</f>
        <v>35.86</v>
      </c>
      <c r="D2146">
        <f>VLOOKUP(A2146,'Medical Examinations'!$B$2:$K$2337,3,0)</f>
        <v>4.33</v>
      </c>
      <c r="E2146" t="str">
        <f>VLOOKUP(A2146,'Medical Examinations'!$B$2:$K$2336,4,0)</f>
        <v>No</v>
      </c>
      <c r="F2146" t="str">
        <f>VLOOKUP(A2146,'Medical Examinations'!$B$2:$K$2337,5,0)</f>
        <v>No</v>
      </c>
      <c r="G2146" t="str">
        <f>VLOOKUP(A2146,'Medical Examinations'!$B$2:$K$2337,6,0)</f>
        <v>No</v>
      </c>
      <c r="H2146">
        <f>VLOOKUP(A2146,'Medical Examinations'!$B$2:$K$2337,7,0)</f>
        <v>1</v>
      </c>
      <c r="I2146" t="str">
        <f>VLOOKUP(A2146,'Medical Examinations'!$B$2:$K$2337,8,0)</f>
        <v>No</v>
      </c>
      <c r="J2146" t="str">
        <f>VLOOKUP(A2146,'Medical Examinations'!$B$2:$K$2337,9,0)</f>
        <v>Obesity</v>
      </c>
      <c r="K2146" t="str">
        <f>VLOOKUP(A2146,'Medical Examinations'!$B$2:$K$2337,10,0)</f>
        <v>Normal</v>
      </c>
      <c r="L2146" s="14" t="e">
        <f>VLOOKUP(A2146,'Hospitalisation Details'!B2146:L4491,10,0)</f>
        <v>#N/A</v>
      </c>
      <c r="M2146">
        <f>VLOOKUP(A2146,'Hospitalisation Details'!$B$2:$L$2347,6,0)</f>
        <v>1986.93</v>
      </c>
      <c r="N2146" t="str">
        <f>VLOOKUP(A2146,'Hospitalisation Details'!$B$2:$L$2347,7,0)</f>
        <v>tier - 3</v>
      </c>
      <c r="O2146" t="str">
        <f>VLOOKUP(A2146,'Hospitalisation Details'!$B$2:$L$2347,8,0)</f>
        <v>tier - 2</v>
      </c>
      <c r="P2146" t="str">
        <f>VLOOKUP(A2146,'Hospitalisation Details'!$B$2:$L$2347,9,0)</f>
        <v>R1013</v>
      </c>
      <c r="Q2146">
        <f>VLOOKUP(A2146,'Hospitalisation Details'!$B$2:$L$2347,11,0)</f>
        <v>24</v>
      </c>
    </row>
    <row r="2147" spans="1:17" ht="15.6" x14ac:dyDescent="0.3">
      <c r="A2147" s="1" t="s">
        <v>217</v>
      </c>
      <c r="B2147" t="str">
        <f>VLOOKUP(A2147,'Customer Names'!$A$2:$E$2336,5,)</f>
        <v xml:space="preserve">  Scott R</v>
      </c>
      <c r="C2147">
        <f>VLOOKUP(A2147,'Medical Examinations'!$B$2:$K$2337,2,)</f>
        <v>40.47</v>
      </c>
      <c r="D2147">
        <f>VLOOKUP(A2147,'Medical Examinations'!$B$2:$K$2337,3,0)</f>
        <v>11.15</v>
      </c>
      <c r="E2147" t="str">
        <f>VLOOKUP(A2147,'Medical Examinations'!$B$2:$K$2336,4,0)</f>
        <v>No</v>
      </c>
      <c r="F2147" t="str">
        <f>VLOOKUP(A2147,'Medical Examinations'!$B$2:$K$2337,5,0)</f>
        <v>No</v>
      </c>
      <c r="G2147" t="str">
        <f>VLOOKUP(A2147,'Medical Examinations'!$B$2:$K$2337,6,0)</f>
        <v>No</v>
      </c>
      <c r="H2147">
        <f>VLOOKUP(A2147,'Medical Examinations'!$B$2:$K$2337,7,0)</f>
        <v>0</v>
      </c>
      <c r="I2147" t="str">
        <f>VLOOKUP(A2147,'Medical Examinations'!$B$2:$K$2337,8,0)</f>
        <v>No</v>
      </c>
      <c r="J2147" t="str">
        <f>VLOOKUP(A2147,'Medical Examinations'!$B$2:$K$2337,9,0)</f>
        <v>Obesity</v>
      </c>
      <c r="K2147" t="str">
        <f>VLOOKUP(A2147,'Medical Examinations'!$B$2:$K$2337,10,0)</f>
        <v>Diabetes</v>
      </c>
      <c r="L2147" s="14" t="e">
        <f>VLOOKUP(A2147,'Hospitalisation Details'!B2147:L4492,10,0)</f>
        <v>#N/A</v>
      </c>
      <c r="M2147">
        <f>VLOOKUP(A2147,'Hospitalisation Details'!$B$2:$L$2347,6,0)</f>
        <v>1984.45</v>
      </c>
      <c r="N2147" t="str">
        <f>VLOOKUP(A2147,'Hospitalisation Details'!$B$2:$L$2347,7,0)</f>
        <v>tier - 3</v>
      </c>
      <c r="O2147" t="str">
        <f>VLOOKUP(A2147,'Hospitalisation Details'!$B$2:$L$2347,8,0)</f>
        <v>tier - 3</v>
      </c>
      <c r="P2147" t="str">
        <f>VLOOKUP(A2147,'Hospitalisation Details'!$B$2:$L$2347,9,0)</f>
        <v>R1016</v>
      </c>
      <c r="Q2147">
        <f>VLOOKUP(A2147,'Hospitalisation Details'!$B$2:$L$2347,11,0)</f>
        <v>20</v>
      </c>
    </row>
    <row r="2148" spans="1:17" ht="15.6" x14ac:dyDescent="0.3">
      <c r="A2148" s="1" t="s">
        <v>216</v>
      </c>
      <c r="B2148" t="str">
        <f>VLOOKUP(A2148,'Customer Names'!$A$2:$E$2336,5,)</f>
        <v xml:space="preserve">  Jose Francisco Sr</v>
      </c>
      <c r="C2148">
        <f>VLOOKUP(A2148,'Medical Examinations'!$B$2:$K$2337,2,)</f>
        <v>32.01</v>
      </c>
      <c r="D2148">
        <f>VLOOKUP(A2148,'Medical Examinations'!$B$2:$K$2337,3,0)</f>
        <v>6.45</v>
      </c>
      <c r="E2148" t="str">
        <f>VLOOKUP(A2148,'Medical Examinations'!$B$2:$K$2336,4,0)</f>
        <v>No</v>
      </c>
      <c r="F2148" t="str">
        <f>VLOOKUP(A2148,'Medical Examinations'!$B$2:$K$2337,5,0)</f>
        <v>No</v>
      </c>
      <c r="G2148" t="str">
        <f>VLOOKUP(A2148,'Medical Examinations'!$B$2:$K$2337,6,0)</f>
        <v>No</v>
      </c>
      <c r="H2148">
        <f>VLOOKUP(A2148,'Medical Examinations'!$B$2:$K$2337,7,0)</f>
        <v>1</v>
      </c>
      <c r="I2148" t="str">
        <f>VLOOKUP(A2148,'Medical Examinations'!$B$2:$K$2337,8,0)</f>
        <v>No</v>
      </c>
      <c r="J2148" t="str">
        <f>VLOOKUP(A2148,'Medical Examinations'!$B$2:$K$2337,9,0)</f>
        <v>Obesity</v>
      </c>
      <c r="K2148" t="str">
        <f>VLOOKUP(A2148,'Medical Examinations'!$B$2:$K$2337,10,0)</f>
        <v>Prediabetes</v>
      </c>
      <c r="L2148" s="14" t="e">
        <f>VLOOKUP(A2148,'Hospitalisation Details'!B2148:L4493,10,0)</f>
        <v>#N/A</v>
      </c>
      <c r="M2148">
        <f>VLOOKUP(A2148,'Hospitalisation Details'!$B$2:$L$2347,6,0)</f>
        <v>1981.58</v>
      </c>
      <c r="N2148" t="str">
        <f>VLOOKUP(A2148,'Hospitalisation Details'!$B$2:$L$2347,7,0)</f>
        <v>tier - 3</v>
      </c>
      <c r="O2148" t="str">
        <f>VLOOKUP(A2148,'Hospitalisation Details'!$B$2:$L$2347,8,0)</f>
        <v>tier - 1</v>
      </c>
      <c r="P2148" t="str">
        <f>VLOOKUP(A2148,'Hospitalisation Details'!$B$2:$L$2347,9,0)</f>
        <v>R1013</v>
      </c>
      <c r="Q2148">
        <f>VLOOKUP(A2148,'Hospitalisation Details'!$B$2:$L$2347,11,0)</f>
        <v>24</v>
      </c>
    </row>
    <row r="2149" spans="1:17" ht="15.6" x14ac:dyDescent="0.3">
      <c r="A2149" s="1" t="s">
        <v>215</v>
      </c>
      <c r="B2149" t="str">
        <f>VLOOKUP(A2149,'Customer Names'!$A$2:$E$2336,5,)</f>
        <v xml:space="preserve">  Paul J</v>
      </c>
      <c r="C2149">
        <f>VLOOKUP(A2149,'Medical Examinations'!$B$2:$K$2337,2,)</f>
        <v>33</v>
      </c>
      <c r="D2149">
        <f>VLOOKUP(A2149,'Medical Examinations'!$B$2:$K$2337,3,0)</f>
        <v>9.27</v>
      </c>
      <c r="E2149" t="str">
        <f>VLOOKUP(A2149,'Medical Examinations'!$B$2:$K$2336,4,0)</f>
        <v>No</v>
      </c>
      <c r="F2149" t="str">
        <f>VLOOKUP(A2149,'Medical Examinations'!$B$2:$K$2337,5,0)</f>
        <v>No</v>
      </c>
      <c r="G2149" t="str">
        <f>VLOOKUP(A2149,'Medical Examinations'!$B$2:$K$2337,6,0)</f>
        <v>No</v>
      </c>
      <c r="H2149">
        <f>VLOOKUP(A2149,'Medical Examinations'!$B$2:$K$2337,7,0)</f>
        <v>0</v>
      </c>
      <c r="I2149" t="str">
        <f>VLOOKUP(A2149,'Medical Examinations'!$B$2:$K$2337,8,0)</f>
        <v>No</v>
      </c>
      <c r="J2149" t="str">
        <f>VLOOKUP(A2149,'Medical Examinations'!$B$2:$K$2337,9,0)</f>
        <v>Obesity</v>
      </c>
      <c r="K2149" t="str">
        <f>VLOOKUP(A2149,'Medical Examinations'!$B$2:$K$2337,10,0)</f>
        <v>Diabetes</v>
      </c>
      <c r="L2149" s="14" t="e">
        <f>VLOOKUP(A2149,'Hospitalisation Details'!B2149:L4494,10,0)</f>
        <v>#N/A</v>
      </c>
      <c r="M2149">
        <f>VLOOKUP(A2149,'Hospitalisation Details'!$B$2:$L$2347,6,0)</f>
        <v>1980.07</v>
      </c>
      <c r="N2149" t="str">
        <f>VLOOKUP(A2149,'Hospitalisation Details'!$B$2:$L$2347,7,0)</f>
        <v>tier - 3</v>
      </c>
      <c r="O2149" t="str">
        <f>VLOOKUP(A2149,'Hospitalisation Details'!$B$2:$L$2347,8,0)</f>
        <v>tier - 3</v>
      </c>
      <c r="P2149" t="str">
        <f>VLOOKUP(A2149,'Hospitalisation Details'!$B$2:$L$2347,9,0)</f>
        <v>R1011</v>
      </c>
      <c r="Q2149">
        <f>VLOOKUP(A2149,'Hospitalisation Details'!$B$2:$L$2347,11,0)</f>
        <v>20</v>
      </c>
    </row>
    <row r="2150" spans="1:17" ht="15.6" x14ac:dyDescent="0.3">
      <c r="A2150" s="1" t="s">
        <v>214</v>
      </c>
      <c r="B2150" t="str">
        <f>VLOOKUP(A2150,'Customer Names'!$A$2:$E$2336,5,)</f>
        <v xml:space="preserve">  Adam</v>
      </c>
      <c r="C2150">
        <f>VLOOKUP(A2150,'Medical Examinations'!$B$2:$K$2337,2,)</f>
        <v>29.3</v>
      </c>
      <c r="D2150">
        <f>VLOOKUP(A2150,'Medical Examinations'!$B$2:$K$2337,3,0)</f>
        <v>6.15</v>
      </c>
      <c r="E2150" t="str">
        <f>VLOOKUP(A2150,'Medical Examinations'!$B$2:$K$2336,4,0)</f>
        <v>No</v>
      </c>
      <c r="F2150" t="str">
        <f>VLOOKUP(A2150,'Medical Examinations'!$B$2:$K$2337,5,0)</f>
        <v>No</v>
      </c>
      <c r="G2150" t="str">
        <f>VLOOKUP(A2150,'Medical Examinations'!$B$2:$K$2337,6,0)</f>
        <v>No</v>
      </c>
      <c r="H2150">
        <f>VLOOKUP(A2150,'Medical Examinations'!$B$2:$K$2337,7,0)</f>
        <v>1</v>
      </c>
      <c r="I2150" t="str">
        <f>VLOOKUP(A2150,'Medical Examinations'!$B$2:$K$2337,8,0)</f>
        <v>No</v>
      </c>
      <c r="J2150" t="str">
        <f>VLOOKUP(A2150,'Medical Examinations'!$B$2:$K$2337,9,0)</f>
        <v>Overweight</v>
      </c>
      <c r="K2150" t="str">
        <f>VLOOKUP(A2150,'Medical Examinations'!$B$2:$K$2337,10,0)</f>
        <v>Prediabetes</v>
      </c>
      <c r="L2150" s="14" t="e">
        <f>VLOOKUP(A2150,'Hospitalisation Details'!B2150:L4495,10,0)</f>
        <v>#N/A</v>
      </c>
      <c r="M2150">
        <f>VLOOKUP(A2150,'Hospitalisation Details'!$B$2:$L$2347,6,0)</f>
        <v>1977.82</v>
      </c>
      <c r="N2150" t="str">
        <f>VLOOKUP(A2150,'Hospitalisation Details'!$B$2:$L$2347,7,0)</f>
        <v>tier - 3</v>
      </c>
      <c r="O2150" t="str">
        <f>VLOOKUP(A2150,'Hospitalisation Details'!$B$2:$L$2347,8,0)</f>
        <v>tier - 1</v>
      </c>
      <c r="P2150" t="str">
        <f>VLOOKUP(A2150,'Hospitalisation Details'!$B$2:$L$2347,9,0)</f>
        <v>R1011</v>
      </c>
      <c r="Q2150">
        <f>VLOOKUP(A2150,'Hospitalisation Details'!$B$2:$L$2347,11,0)</f>
        <v>24</v>
      </c>
    </row>
    <row r="2151" spans="1:17" ht="15.6" x14ac:dyDescent="0.3">
      <c r="A2151" s="1" t="s">
        <v>213</v>
      </c>
      <c r="B2151" t="str">
        <f>VLOOKUP(A2151,'Customer Names'!$A$2:$E$2336,5,)</f>
        <v xml:space="preserve">  Edward J</v>
      </c>
      <c r="C2151">
        <f>VLOOKUP(A2151,'Medical Examinations'!$B$2:$K$2337,2,)</f>
        <v>25.8</v>
      </c>
      <c r="D2151">
        <f>VLOOKUP(A2151,'Medical Examinations'!$B$2:$K$2337,3,0)</f>
        <v>4.13</v>
      </c>
      <c r="E2151" t="str">
        <f>VLOOKUP(A2151,'Medical Examinations'!$B$2:$K$2336,4,0)</f>
        <v>No</v>
      </c>
      <c r="F2151" t="str">
        <f>VLOOKUP(A2151,'Medical Examinations'!$B$2:$K$2337,5,0)</f>
        <v>No</v>
      </c>
      <c r="G2151" t="str">
        <f>VLOOKUP(A2151,'Medical Examinations'!$B$2:$K$2337,6,0)</f>
        <v>No</v>
      </c>
      <c r="H2151">
        <f>VLOOKUP(A2151,'Medical Examinations'!$B$2:$K$2337,7,0)</f>
        <v>1</v>
      </c>
      <c r="I2151" t="str">
        <f>VLOOKUP(A2151,'Medical Examinations'!$B$2:$K$2337,8,0)</f>
        <v>No</v>
      </c>
      <c r="J2151" t="str">
        <f>VLOOKUP(A2151,'Medical Examinations'!$B$2:$K$2337,9,0)</f>
        <v>Overweight</v>
      </c>
      <c r="K2151" t="str">
        <f>VLOOKUP(A2151,'Medical Examinations'!$B$2:$K$2337,10,0)</f>
        <v>Normal</v>
      </c>
      <c r="L2151" s="14" t="e">
        <f>VLOOKUP(A2151,'Hospitalisation Details'!B2151:L4496,10,0)</f>
        <v>#N/A</v>
      </c>
      <c r="M2151">
        <f>VLOOKUP(A2151,'Hospitalisation Details'!$B$2:$L$2347,6,0)</f>
        <v>1972.95</v>
      </c>
      <c r="N2151" t="str">
        <f>VLOOKUP(A2151,'Hospitalisation Details'!$B$2:$L$2347,7,0)</f>
        <v>tier - 3</v>
      </c>
      <c r="O2151" t="str">
        <f>VLOOKUP(A2151,'Hospitalisation Details'!$B$2:$L$2347,8,0)</f>
        <v>tier - 1</v>
      </c>
      <c r="P2151" t="str">
        <f>VLOOKUP(A2151,'Hospitalisation Details'!$B$2:$L$2347,9,0)</f>
        <v>R1011</v>
      </c>
      <c r="Q2151">
        <f>VLOOKUP(A2151,'Hospitalisation Details'!$B$2:$L$2347,11,0)</f>
        <v>24</v>
      </c>
    </row>
    <row r="2152" spans="1:17" ht="15.6" x14ac:dyDescent="0.3">
      <c r="A2152" s="1" t="s">
        <v>212</v>
      </c>
      <c r="B2152" t="str">
        <f>VLOOKUP(A2152,'Customer Names'!$A$2:$E$2336,5,)</f>
        <v xml:space="preserve">  Patrick A</v>
      </c>
      <c r="C2152">
        <f>VLOOKUP(A2152,'Medical Examinations'!$B$2:$K$2337,2,)</f>
        <v>23.4</v>
      </c>
      <c r="D2152">
        <f>VLOOKUP(A2152,'Medical Examinations'!$B$2:$K$2337,3,0)</f>
        <v>4.24</v>
      </c>
      <c r="E2152" t="str">
        <f>VLOOKUP(A2152,'Medical Examinations'!$B$2:$K$2336,4,0)</f>
        <v>No</v>
      </c>
      <c r="F2152" t="str">
        <f>VLOOKUP(A2152,'Medical Examinations'!$B$2:$K$2337,5,0)</f>
        <v>No</v>
      </c>
      <c r="G2152" t="str">
        <f>VLOOKUP(A2152,'Medical Examinations'!$B$2:$K$2337,6,0)</f>
        <v>No</v>
      </c>
      <c r="H2152">
        <f>VLOOKUP(A2152,'Medical Examinations'!$B$2:$K$2337,7,0)</f>
        <v>1</v>
      </c>
      <c r="I2152" t="str">
        <f>VLOOKUP(A2152,'Medical Examinations'!$B$2:$K$2337,8,0)</f>
        <v>No</v>
      </c>
      <c r="J2152" t="str">
        <f>VLOOKUP(A2152,'Medical Examinations'!$B$2:$K$2337,9,0)</f>
        <v>Normal Weight</v>
      </c>
      <c r="K2152" t="str">
        <f>VLOOKUP(A2152,'Medical Examinations'!$B$2:$K$2337,10,0)</f>
        <v>Normal</v>
      </c>
      <c r="L2152" s="14" t="e">
        <f>VLOOKUP(A2152,'Hospitalisation Details'!B2152:L4497,10,0)</f>
        <v>#N/A</v>
      </c>
      <c r="M2152">
        <f>VLOOKUP(A2152,'Hospitalisation Details'!$B$2:$L$2347,6,0)</f>
        <v>1969.61</v>
      </c>
      <c r="N2152" t="str">
        <f>VLOOKUP(A2152,'Hospitalisation Details'!$B$2:$L$2347,7,0)</f>
        <v>tier - 3</v>
      </c>
      <c r="O2152" t="str">
        <f>VLOOKUP(A2152,'Hospitalisation Details'!$B$2:$L$2347,8,0)</f>
        <v>tier - 3</v>
      </c>
      <c r="P2152" t="str">
        <f>VLOOKUP(A2152,'Hospitalisation Details'!$B$2:$L$2347,9,0)</f>
        <v>R1011</v>
      </c>
      <c r="Q2152">
        <f>VLOOKUP(A2152,'Hospitalisation Details'!$B$2:$L$2347,11,0)</f>
        <v>24</v>
      </c>
    </row>
    <row r="2153" spans="1:17" ht="15.6" x14ac:dyDescent="0.3">
      <c r="A2153" s="1" t="s">
        <v>211</v>
      </c>
      <c r="B2153" t="str">
        <f>VLOOKUP(A2153,'Customer Names'!$A$2:$E$2336,5,)</f>
        <v xml:space="preserve">  Geraint H</v>
      </c>
      <c r="C2153">
        <f>VLOOKUP(A2153,'Medical Examinations'!$B$2:$K$2337,2,)</f>
        <v>27.93</v>
      </c>
      <c r="D2153">
        <f>VLOOKUP(A2153,'Medical Examinations'!$B$2:$K$2337,3,0)</f>
        <v>9.8800000000000008</v>
      </c>
      <c r="E2153" t="str">
        <f>VLOOKUP(A2153,'Medical Examinations'!$B$2:$K$2336,4,0)</f>
        <v>No</v>
      </c>
      <c r="F2153" t="str">
        <f>VLOOKUP(A2153,'Medical Examinations'!$B$2:$K$2337,5,0)</f>
        <v>No</v>
      </c>
      <c r="G2153" t="str">
        <f>VLOOKUP(A2153,'Medical Examinations'!$B$2:$K$2337,6,0)</f>
        <v>No</v>
      </c>
      <c r="H2153">
        <f>VLOOKUP(A2153,'Medical Examinations'!$B$2:$K$2337,7,0)</f>
        <v>0</v>
      </c>
      <c r="I2153" t="str">
        <f>VLOOKUP(A2153,'Medical Examinations'!$B$2:$K$2337,8,0)</f>
        <v>No</v>
      </c>
      <c r="J2153" t="str">
        <f>VLOOKUP(A2153,'Medical Examinations'!$B$2:$K$2337,9,0)</f>
        <v>Overweight</v>
      </c>
      <c r="K2153" t="str">
        <f>VLOOKUP(A2153,'Medical Examinations'!$B$2:$K$2337,10,0)</f>
        <v>Diabetes</v>
      </c>
      <c r="L2153" s="14" t="e">
        <f>VLOOKUP(A2153,'Hospitalisation Details'!B2153:L4498,10,0)</f>
        <v>#N/A</v>
      </c>
      <c r="M2153">
        <f>VLOOKUP(A2153,'Hospitalisation Details'!$B$2:$L$2347,6,0)</f>
        <v>1967.02</v>
      </c>
      <c r="N2153" t="str">
        <f>VLOOKUP(A2153,'Hospitalisation Details'!$B$2:$L$2347,7,0)</f>
        <v>tier - 3</v>
      </c>
      <c r="O2153" t="str">
        <f>VLOOKUP(A2153,'Hospitalisation Details'!$B$2:$L$2347,8,0)</f>
        <v>tier - 2</v>
      </c>
      <c r="P2153" t="str">
        <f>VLOOKUP(A2153,'Hospitalisation Details'!$B$2:$L$2347,9,0)</f>
        <v>R1016</v>
      </c>
      <c r="Q2153">
        <f>VLOOKUP(A2153,'Hospitalisation Details'!$B$2:$L$2347,11,0)</f>
        <v>20</v>
      </c>
    </row>
    <row r="2154" spans="1:17" ht="15.6" x14ac:dyDescent="0.3">
      <c r="A2154" s="1" t="s">
        <v>210</v>
      </c>
      <c r="B2154" t="str">
        <f>VLOOKUP(A2154,'Customer Names'!$A$2:$E$2336,5,)</f>
        <v xml:space="preserve">  Dj</v>
      </c>
      <c r="C2154">
        <f>VLOOKUP(A2154,'Medical Examinations'!$B$2:$K$2337,2,)</f>
        <v>22</v>
      </c>
      <c r="D2154">
        <f>VLOOKUP(A2154,'Medical Examinations'!$B$2:$K$2337,3,0)</f>
        <v>9.5</v>
      </c>
      <c r="E2154" t="str">
        <f>VLOOKUP(A2154,'Medical Examinations'!$B$2:$K$2336,4,0)</f>
        <v>No</v>
      </c>
      <c r="F2154" t="str">
        <f>VLOOKUP(A2154,'Medical Examinations'!$B$2:$K$2337,5,0)</f>
        <v>No</v>
      </c>
      <c r="G2154" t="str">
        <f>VLOOKUP(A2154,'Medical Examinations'!$B$2:$K$2337,6,0)</f>
        <v>No</v>
      </c>
      <c r="H2154">
        <f>VLOOKUP(A2154,'Medical Examinations'!$B$2:$K$2337,7,0)</f>
        <v>0</v>
      </c>
      <c r="I2154" t="str">
        <f>VLOOKUP(A2154,'Medical Examinations'!$B$2:$K$2337,8,0)</f>
        <v>No</v>
      </c>
      <c r="J2154" t="str">
        <f>VLOOKUP(A2154,'Medical Examinations'!$B$2:$K$2337,9,0)</f>
        <v>Normal Weight</v>
      </c>
      <c r="K2154" t="str">
        <f>VLOOKUP(A2154,'Medical Examinations'!$B$2:$K$2337,10,0)</f>
        <v>Diabetes</v>
      </c>
      <c r="L2154" s="14" t="e">
        <f>VLOOKUP(A2154,'Hospitalisation Details'!B2154:L4499,10,0)</f>
        <v>#N/A</v>
      </c>
      <c r="M2154">
        <f>VLOOKUP(A2154,'Hospitalisation Details'!$B$2:$L$2347,6,0)</f>
        <v>1964.78</v>
      </c>
      <c r="N2154" t="str">
        <f>VLOOKUP(A2154,'Hospitalisation Details'!$B$2:$L$2347,7,0)</f>
        <v>tier - 3</v>
      </c>
      <c r="O2154" t="str">
        <f>VLOOKUP(A2154,'Hospitalisation Details'!$B$2:$L$2347,8,0)</f>
        <v>tier - 1</v>
      </c>
      <c r="P2154" t="str">
        <f>VLOOKUP(A2154,'Hospitalisation Details'!$B$2:$L$2347,9,0)</f>
        <v>R1011</v>
      </c>
      <c r="Q2154">
        <f>VLOOKUP(A2154,'Hospitalisation Details'!$B$2:$L$2347,11,0)</f>
        <v>20</v>
      </c>
    </row>
    <row r="2155" spans="1:17" ht="15.6" x14ac:dyDescent="0.3">
      <c r="A2155" s="1" t="s">
        <v>209</v>
      </c>
      <c r="B2155" t="str">
        <f>VLOOKUP(A2155,'Customer Names'!$A$2:$E$2336,5,)</f>
        <v xml:space="preserve">  Zachary A</v>
      </c>
      <c r="C2155">
        <f>VLOOKUP(A2155,'Medical Examinations'!$B$2:$K$2337,2,)</f>
        <v>36.86</v>
      </c>
      <c r="D2155">
        <f>VLOOKUP(A2155,'Medical Examinations'!$B$2:$K$2337,3,0)</f>
        <v>4.97</v>
      </c>
      <c r="E2155" t="str">
        <f>VLOOKUP(A2155,'Medical Examinations'!$B$2:$K$2336,4,0)</f>
        <v>Yes</v>
      </c>
      <c r="F2155" t="str">
        <f>VLOOKUP(A2155,'Medical Examinations'!$B$2:$K$2337,5,0)</f>
        <v>No</v>
      </c>
      <c r="G2155" t="str">
        <f>VLOOKUP(A2155,'Medical Examinations'!$B$2:$K$2337,6,0)</f>
        <v>No</v>
      </c>
      <c r="H2155">
        <f>VLOOKUP(A2155,'Medical Examinations'!$B$2:$K$2337,7,0)</f>
        <v>0</v>
      </c>
      <c r="I2155" t="str">
        <f>VLOOKUP(A2155,'Medical Examinations'!$B$2:$K$2337,8,0)</f>
        <v>No</v>
      </c>
      <c r="J2155" t="str">
        <f>VLOOKUP(A2155,'Medical Examinations'!$B$2:$K$2337,9,0)</f>
        <v>Obesity</v>
      </c>
      <c r="K2155" t="str">
        <f>VLOOKUP(A2155,'Medical Examinations'!$B$2:$K$2337,10,0)</f>
        <v>Normal</v>
      </c>
      <c r="L2155" s="14" t="e">
        <f>VLOOKUP(A2155,'Hospitalisation Details'!B2155:L4500,10,0)</f>
        <v>#N/A</v>
      </c>
      <c r="M2155">
        <f>VLOOKUP(A2155,'Hospitalisation Details'!$B$2:$L$2347,6,0)</f>
        <v>1917.32</v>
      </c>
      <c r="N2155" t="str">
        <f>VLOOKUP(A2155,'Hospitalisation Details'!$B$2:$L$2347,7,0)</f>
        <v>tier - 3</v>
      </c>
      <c r="O2155" t="str">
        <f>VLOOKUP(A2155,'Hospitalisation Details'!$B$2:$L$2347,8,0)</f>
        <v>tier - 2</v>
      </c>
      <c r="P2155" t="str">
        <f>VLOOKUP(A2155,'Hospitalisation Details'!$B$2:$L$2347,9,0)</f>
        <v>R1012</v>
      </c>
      <c r="Q2155">
        <f>VLOOKUP(A2155,'Hospitalisation Details'!$B$2:$L$2347,11,0)</f>
        <v>21</v>
      </c>
    </row>
    <row r="2156" spans="1:17" ht="15.6" x14ac:dyDescent="0.3">
      <c r="A2156" s="1" t="s">
        <v>208</v>
      </c>
      <c r="B2156" t="str">
        <f>VLOOKUP(A2156,'Customer Names'!$A$2:$E$2336,5,)</f>
        <v xml:space="preserve">  Brian W</v>
      </c>
      <c r="C2156">
        <f>VLOOKUP(A2156,'Medical Examinations'!$B$2:$K$2337,2,)</f>
        <v>31.254999999999999</v>
      </c>
      <c r="D2156">
        <f>VLOOKUP(A2156,'Medical Examinations'!$B$2:$K$2337,3,0)</f>
        <v>5.49</v>
      </c>
      <c r="E2156" t="str">
        <f>VLOOKUP(A2156,'Medical Examinations'!$B$2:$K$2336,4,0)</f>
        <v>Yes</v>
      </c>
      <c r="F2156" t="str">
        <f>VLOOKUP(A2156,'Medical Examinations'!$B$2:$K$2337,5,0)</f>
        <v>No</v>
      </c>
      <c r="G2156" t="str">
        <f>VLOOKUP(A2156,'Medical Examinations'!$B$2:$K$2337,6,0)</f>
        <v>No</v>
      </c>
      <c r="H2156">
        <f>VLOOKUP(A2156,'Medical Examinations'!$B$2:$K$2337,7,0)</f>
        <v>0</v>
      </c>
      <c r="I2156" t="str">
        <f>VLOOKUP(A2156,'Medical Examinations'!$B$2:$K$2337,8,0)</f>
        <v>No</v>
      </c>
      <c r="J2156" t="str">
        <f>VLOOKUP(A2156,'Medical Examinations'!$B$2:$K$2337,9,0)</f>
        <v>Obesity</v>
      </c>
      <c r="K2156" t="str">
        <f>VLOOKUP(A2156,'Medical Examinations'!$B$2:$K$2337,10,0)</f>
        <v>Normal</v>
      </c>
      <c r="L2156" s="14" t="e">
        <f>VLOOKUP(A2156,'Hospitalisation Details'!B2156:L4501,10,0)</f>
        <v>#N/A</v>
      </c>
      <c r="M2156">
        <f>VLOOKUP(A2156,'Hospitalisation Details'!$B$2:$L$2347,6,0)</f>
        <v>1909.53</v>
      </c>
      <c r="N2156" t="str">
        <f>VLOOKUP(A2156,'Hospitalisation Details'!$B$2:$L$2347,7,0)</f>
        <v>tier - 3</v>
      </c>
      <c r="O2156" t="str">
        <f>VLOOKUP(A2156,'Hospitalisation Details'!$B$2:$L$2347,8,0)</f>
        <v>tier - 3</v>
      </c>
      <c r="P2156" t="str">
        <f>VLOOKUP(A2156,'Hospitalisation Details'!$B$2:$L$2347,9,0)</f>
        <v>R1012</v>
      </c>
      <c r="Q2156">
        <f>VLOOKUP(A2156,'Hospitalisation Details'!$B$2:$L$2347,11,0)</f>
        <v>21</v>
      </c>
    </row>
    <row r="2157" spans="1:17" ht="15.6" x14ac:dyDescent="0.3">
      <c r="A2157" s="1" t="s">
        <v>207</v>
      </c>
      <c r="B2157" t="str">
        <f>VLOOKUP(A2157,'Customer Names'!$A$2:$E$2336,5,)</f>
        <v xml:space="preserve">  Joe</v>
      </c>
      <c r="C2157">
        <f>VLOOKUP(A2157,'Medical Examinations'!$B$2:$K$2337,2,)</f>
        <v>23.06</v>
      </c>
      <c r="D2157">
        <f>VLOOKUP(A2157,'Medical Examinations'!$B$2:$K$2337,3,0)</f>
        <v>4.47</v>
      </c>
      <c r="E2157" t="str">
        <f>VLOOKUP(A2157,'Medical Examinations'!$B$2:$K$2336,4,0)</f>
        <v>No</v>
      </c>
      <c r="F2157" t="str">
        <f>VLOOKUP(A2157,'Medical Examinations'!$B$2:$K$2337,5,0)</f>
        <v>No</v>
      </c>
      <c r="G2157" t="str">
        <f>VLOOKUP(A2157,'Medical Examinations'!$B$2:$K$2337,6,0)</f>
        <v>No</v>
      </c>
      <c r="H2157">
        <f>VLOOKUP(A2157,'Medical Examinations'!$B$2:$K$2337,7,0)</f>
        <v>0</v>
      </c>
      <c r="I2157" t="str">
        <f>VLOOKUP(A2157,'Medical Examinations'!$B$2:$K$2337,8,0)</f>
        <v>No</v>
      </c>
      <c r="J2157" t="str">
        <f>VLOOKUP(A2157,'Medical Examinations'!$B$2:$K$2337,9,0)</f>
        <v>Normal Weight</v>
      </c>
      <c r="K2157" t="str">
        <f>VLOOKUP(A2157,'Medical Examinations'!$B$2:$K$2337,10,0)</f>
        <v>Normal</v>
      </c>
      <c r="L2157" s="14" t="e">
        <f>VLOOKUP(A2157,'Hospitalisation Details'!B2157:L4502,10,0)</f>
        <v>#N/A</v>
      </c>
      <c r="M2157">
        <f>VLOOKUP(A2157,'Hospitalisation Details'!$B$2:$L$2347,6,0)</f>
        <v>1908.9</v>
      </c>
      <c r="N2157" t="str">
        <f>VLOOKUP(A2157,'Hospitalisation Details'!$B$2:$L$2347,7,0)</f>
        <v>tier - 3</v>
      </c>
      <c r="O2157" t="str">
        <f>VLOOKUP(A2157,'Hospitalisation Details'!$B$2:$L$2347,8,0)</f>
        <v>tier - 3</v>
      </c>
      <c r="P2157" t="str">
        <f>VLOOKUP(A2157,'Hospitalisation Details'!$B$2:$L$2347,9,0)</f>
        <v>R1013</v>
      </c>
      <c r="Q2157">
        <f>VLOOKUP(A2157,'Hospitalisation Details'!$B$2:$L$2347,11,0)</f>
        <v>28</v>
      </c>
    </row>
    <row r="2158" spans="1:17" ht="15.6" x14ac:dyDescent="0.3">
      <c r="A2158" s="1" t="s">
        <v>206</v>
      </c>
      <c r="B2158" t="str">
        <f>VLOOKUP(A2158,'Customer Names'!$A$2:$E$2336,5,)</f>
        <v xml:space="preserve">  Stephen</v>
      </c>
      <c r="C2158">
        <f>VLOOKUP(A2158,'Medical Examinations'!$B$2:$K$2337,2,)</f>
        <v>28.975000000000001</v>
      </c>
      <c r="D2158">
        <f>VLOOKUP(A2158,'Medical Examinations'!$B$2:$K$2337,3,0)</f>
        <v>4.34</v>
      </c>
      <c r="E2158" t="str">
        <f>VLOOKUP(A2158,'Medical Examinations'!$B$2:$K$2336,4,0)</f>
        <v>Yes</v>
      </c>
      <c r="F2158" t="str">
        <f>VLOOKUP(A2158,'Medical Examinations'!$B$2:$K$2337,5,0)</f>
        <v>No</v>
      </c>
      <c r="G2158" t="str">
        <f>VLOOKUP(A2158,'Medical Examinations'!$B$2:$K$2337,6,0)</f>
        <v>No</v>
      </c>
      <c r="H2158">
        <f>VLOOKUP(A2158,'Medical Examinations'!$B$2:$K$2337,7,0)</f>
        <v>0</v>
      </c>
      <c r="I2158" t="str">
        <f>VLOOKUP(A2158,'Medical Examinations'!$B$2:$K$2337,8,0)</f>
        <v>No</v>
      </c>
      <c r="J2158" t="str">
        <f>VLOOKUP(A2158,'Medical Examinations'!$B$2:$K$2337,9,0)</f>
        <v>Overweight</v>
      </c>
      <c r="K2158" t="str">
        <f>VLOOKUP(A2158,'Medical Examinations'!$B$2:$K$2337,10,0)</f>
        <v>Normal</v>
      </c>
      <c r="L2158" s="14" t="e">
        <f>VLOOKUP(A2158,'Hospitalisation Details'!B2158:L4503,10,0)</f>
        <v>#N/A</v>
      </c>
      <c r="M2158">
        <f>VLOOKUP(A2158,'Hospitalisation Details'!$B$2:$L$2347,6,0)</f>
        <v>1906.36</v>
      </c>
      <c r="N2158" t="str">
        <f>VLOOKUP(A2158,'Hospitalisation Details'!$B$2:$L$2347,7,0)</f>
        <v>tier - 3</v>
      </c>
      <c r="O2158" t="str">
        <f>VLOOKUP(A2158,'Hospitalisation Details'!$B$2:$L$2347,8,0)</f>
        <v>tier - 1</v>
      </c>
      <c r="P2158" t="str">
        <f>VLOOKUP(A2158,'Hospitalisation Details'!$B$2:$L$2347,9,0)</f>
        <v>R1012</v>
      </c>
      <c r="Q2158">
        <f>VLOOKUP(A2158,'Hospitalisation Details'!$B$2:$L$2347,11,0)</f>
        <v>21</v>
      </c>
    </row>
    <row r="2159" spans="1:17" ht="15.6" x14ac:dyDescent="0.3">
      <c r="A2159" s="1" t="s">
        <v>205</v>
      </c>
      <c r="B2159" t="str">
        <f>VLOOKUP(A2159,'Customer Names'!$A$2:$E$2336,5,)</f>
        <v xml:space="preserve">  Ellen L</v>
      </c>
      <c r="C2159">
        <f>VLOOKUP(A2159,'Medical Examinations'!$B$2:$K$2337,2,)</f>
        <v>33.299999999999997</v>
      </c>
      <c r="D2159">
        <f>VLOOKUP(A2159,'Medical Examinations'!$B$2:$K$2337,3,0)</f>
        <v>9.49</v>
      </c>
      <c r="E2159" t="str">
        <f>VLOOKUP(A2159,'Medical Examinations'!$B$2:$K$2336,4,0)</f>
        <v>No</v>
      </c>
      <c r="F2159" t="str">
        <f>VLOOKUP(A2159,'Medical Examinations'!$B$2:$K$2337,5,0)</f>
        <v>No</v>
      </c>
      <c r="G2159" t="str">
        <f>VLOOKUP(A2159,'Medical Examinations'!$B$2:$K$2337,6,0)</f>
        <v>No</v>
      </c>
      <c r="H2159">
        <f>VLOOKUP(A2159,'Medical Examinations'!$B$2:$K$2337,7,0)</f>
        <v>0</v>
      </c>
      <c r="I2159" t="str">
        <f>VLOOKUP(A2159,'Medical Examinations'!$B$2:$K$2337,8,0)</f>
        <v>No</v>
      </c>
      <c r="J2159" t="str">
        <f>VLOOKUP(A2159,'Medical Examinations'!$B$2:$K$2337,9,0)</f>
        <v>Obesity</v>
      </c>
      <c r="K2159" t="str">
        <f>VLOOKUP(A2159,'Medical Examinations'!$B$2:$K$2337,10,0)</f>
        <v>Diabetes</v>
      </c>
      <c r="L2159" s="14" t="e">
        <f>VLOOKUP(A2159,'Hospitalisation Details'!B2159:L4504,10,0)</f>
        <v>#N/A</v>
      </c>
      <c r="M2159">
        <f>VLOOKUP(A2159,'Hospitalisation Details'!$B$2:$L$2347,6,0)</f>
        <v>1880.49</v>
      </c>
      <c r="N2159" t="str">
        <f>VLOOKUP(A2159,'Hospitalisation Details'!$B$2:$L$2347,7,0)</f>
        <v>tier - 3</v>
      </c>
      <c r="O2159" t="str">
        <f>VLOOKUP(A2159,'Hospitalisation Details'!$B$2:$L$2347,8,0)</f>
        <v>tier - 1</v>
      </c>
      <c r="P2159" t="str">
        <f>VLOOKUP(A2159,'Hospitalisation Details'!$B$2:$L$2347,9,0)</f>
        <v>R1011</v>
      </c>
      <c r="Q2159">
        <f>VLOOKUP(A2159,'Hospitalisation Details'!$B$2:$L$2347,11,0)</f>
        <v>20</v>
      </c>
    </row>
    <row r="2160" spans="1:17" ht="15.6" x14ac:dyDescent="0.3">
      <c r="A2160" s="1" t="s">
        <v>204</v>
      </c>
      <c r="B2160" t="str">
        <f>VLOOKUP(A2160,'Customer Names'!$A$2:$E$2336,5,)</f>
        <v xml:space="preserve">  Cindy</v>
      </c>
      <c r="C2160">
        <f>VLOOKUP(A2160,'Medical Examinations'!$B$2:$K$2337,2,)</f>
        <v>33</v>
      </c>
      <c r="D2160">
        <f>VLOOKUP(A2160,'Medical Examinations'!$B$2:$K$2337,3,0)</f>
        <v>10.16</v>
      </c>
      <c r="E2160" t="str">
        <f>VLOOKUP(A2160,'Medical Examinations'!$B$2:$K$2336,4,0)</f>
        <v>No</v>
      </c>
      <c r="F2160" t="str">
        <f>VLOOKUP(A2160,'Medical Examinations'!$B$2:$K$2337,5,0)</f>
        <v>No</v>
      </c>
      <c r="G2160" t="str">
        <f>VLOOKUP(A2160,'Medical Examinations'!$B$2:$K$2337,6,0)</f>
        <v>No</v>
      </c>
      <c r="H2160">
        <f>VLOOKUP(A2160,'Medical Examinations'!$B$2:$K$2337,7,0)</f>
        <v>0</v>
      </c>
      <c r="I2160" t="str">
        <f>VLOOKUP(A2160,'Medical Examinations'!$B$2:$K$2337,8,0)</f>
        <v>No</v>
      </c>
      <c r="J2160" t="str">
        <f>VLOOKUP(A2160,'Medical Examinations'!$B$2:$K$2337,9,0)</f>
        <v>Obesity</v>
      </c>
      <c r="K2160" t="str">
        <f>VLOOKUP(A2160,'Medical Examinations'!$B$2:$K$2337,10,0)</f>
        <v>Diabetes</v>
      </c>
      <c r="L2160" s="14" t="e">
        <f>VLOOKUP(A2160,'Hospitalisation Details'!B2160:L4505,10,0)</f>
        <v>#N/A</v>
      </c>
      <c r="M2160">
        <f>VLOOKUP(A2160,'Hospitalisation Details'!$B$2:$L$2347,6,0)</f>
        <v>1880.07</v>
      </c>
      <c r="N2160" t="str">
        <f>VLOOKUP(A2160,'Hospitalisation Details'!$B$2:$L$2347,7,0)</f>
        <v>tier - 3</v>
      </c>
      <c r="O2160" t="str">
        <f>VLOOKUP(A2160,'Hospitalisation Details'!$B$2:$L$2347,8,0)</f>
        <v>tier - 2</v>
      </c>
      <c r="P2160" t="str">
        <f>VLOOKUP(A2160,'Hospitalisation Details'!$B$2:$L$2347,9,0)</f>
        <v>R1013</v>
      </c>
      <c r="Q2160">
        <f>VLOOKUP(A2160,'Hospitalisation Details'!$B$2:$L$2347,11,0)</f>
        <v>20</v>
      </c>
    </row>
    <row r="2161" spans="1:17" ht="15.6" x14ac:dyDescent="0.3">
      <c r="A2161" s="1" t="s">
        <v>203</v>
      </c>
      <c r="B2161" t="str">
        <f>VLOOKUP(A2161,'Customer Names'!$A$2:$E$2336,5,)</f>
        <v xml:space="preserve">  Abigail R</v>
      </c>
      <c r="C2161">
        <f>VLOOKUP(A2161,'Medical Examinations'!$B$2:$K$2337,2,)</f>
        <v>31.46</v>
      </c>
      <c r="D2161">
        <f>VLOOKUP(A2161,'Medical Examinations'!$B$2:$K$2337,3,0)</f>
        <v>11.19</v>
      </c>
      <c r="E2161" t="str">
        <f>VLOOKUP(A2161,'Medical Examinations'!$B$2:$K$2336,4,0)</f>
        <v>No</v>
      </c>
      <c r="F2161" t="str">
        <f>VLOOKUP(A2161,'Medical Examinations'!$B$2:$K$2337,5,0)</f>
        <v>No</v>
      </c>
      <c r="G2161" t="str">
        <f>VLOOKUP(A2161,'Medical Examinations'!$B$2:$K$2337,6,0)</f>
        <v>No</v>
      </c>
      <c r="H2161">
        <f>VLOOKUP(A2161,'Medical Examinations'!$B$2:$K$2337,7,0)</f>
        <v>0</v>
      </c>
      <c r="I2161" t="str">
        <f>VLOOKUP(A2161,'Medical Examinations'!$B$2:$K$2337,8,0)</f>
        <v>No</v>
      </c>
      <c r="J2161" t="str">
        <f>VLOOKUP(A2161,'Medical Examinations'!$B$2:$K$2337,9,0)</f>
        <v>Obesity</v>
      </c>
      <c r="K2161" t="str">
        <f>VLOOKUP(A2161,'Medical Examinations'!$B$2:$K$2337,10,0)</f>
        <v>Diabetes</v>
      </c>
      <c r="L2161" s="14" t="e">
        <f>VLOOKUP(A2161,'Hospitalisation Details'!B2161:L4506,10,0)</f>
        <v>#N/A</v>
      </c>
      <c r="M2161">
        <f>VLOOKUP(A2161,'Hospitalisation Details'!$B$2:$L$2347,6,0)</f>
        <v>1877.93</v>
      </c>
      <c r="N2161" t="str">
        <f>VLOOKUP(A2161,'Hospitalisation Details'!$B$2:$L$2347,7,0)</f>
        <v>tier - 3</v>
      </c>
      <c r="O2161" t="str">
        <f>VLOOKUP(A2161,'Hospitalisation Details'!$B$2:$L$2347,8,0)</f>
        <v>tier - 1</v>
      </c>
      <c r="P2161" t="str">
        <f>VLOOKUP(A2161,'Hospitalisation Details'!$B$2:$L$2347,9,0)</f>
        <v>R1013</v>
      </c>
      <c r="Q2161">
        <f>VLOOKUP(A2161,'Hospitalisation Details'!$B$2:$L$2347,11,0)</f>
        <v>20</v>
      </c>
    </row>
    <row r="2162" spans="1:17" ht="15.6" x14ac:dyDescent="0.3">
      <c r="A2162" s="1" t="s">
        <v>202</v>
      </c>
      <c r="B2162" t="str">
        <f>VLOOKUP(A2162,'Customer Names'!$A$2:$E$2336,5,)</f>
        <v xml:space="preserve">  Amy L</v>
      </c>
      <c r="C2162">
        <f>VLOOKUP(A2162,'Medical Examinations'!$B$2:$K$2337,2,)</f>
        <v>29.6</v>
      </c>
      <c r="D2162">
        <f>VLOOKUP(A2162,'Medical Examinations'!$B$2:$K$2337,3,0)</f>
        <v>11.03</v>
      </c>
      <c r="E2162" t="str">
        <f>VLOOKUP(A2162,'Medical Examinations'!$B$2:$K$2336,4,0)</f>
        <v>No</v>
      </c>
      <c r="F2162" t="str">
        <f>VLOOKUP(A2162,'Medical Examinations'!$B$2:$K$2337,5,0)</f>
        <v>No</v>
      </c>
      <c r="G2162" t="str">
        <f>VLOOKUP(A2162,'Medical Examinations'!$B$2:$K$2337,6,0)</f>
        <v>No</v>
      </c>
      <c r="H2162">
        <f>VLOOKUP(A2162,'Medical Examinations'!$B$2:$K$2337,7,0)</f>
        <v>0</v>
      </c>
      <c r="I2162" t="str">
        <f>VLOOKUP(A2162,'Medical Examinations'!$B$2:$K$2337,8,0)</f>
        <v>No</v>
      </c>
      <c r="J2162" t="str">
        <f>VLOOKUP(A2162,'Medical Examinations'!$B$2:$K$2337,9,0)</f>
        <v>Overweight</v>
      </c>
      <c r="K2162" t="str">
        <f>VLOOKUP(A2162,'Medical Examinations'!$B$2:$K$2337,10,0)</f>
        <v>Diabetes</v>
      </c>
      <c r="L2162" s="14" t="e">
        <f>VLOOKUP(A2162,'Hospitalisation Details'!B2162:L4507,10,0)</f>
        <v>#N/A</v>
      </c>
      <c r="M2162">
        <f>VLOOKUP(A2162,'Hospitalisation Details'!$B$2:$L$2347,6,0)</f>
        <v>1875.34</v>
      </c>
      <c r="N2162" t="str">
        <f>VLOOKUP(A2162,'Hospitalisation Details'!$B$2:$L$2347,7,0)</f>
        <v>tier - 3</v>
      </c>
      <c r="O2162" t="str">
        <f>VLOOKUP(A2162,'Hospitalisation Details'!$B$2:$L$2347,8,0)</f>
        <v>tier - 2</v>
      </c>
      <c r="P2162" t="str">
        <f>VLOOKUP(A2162,'Hospitalisation Details'!$B$2:$L$2347,9,0)</f>
        <v>R1011</v>
      </c>
      <c r="Q2162">
        <f>VLOOKUP(A2162,'Hospitalisation Details'!$B$2:$L$2347,11,0)</f>
        <v>20</v>
      </c>
    </row>
    <row r="2163" spans="1:17" ht="15.6" x14ac:dyDescent="0.3">
      <c r="A2163" s="1" t="s">
        <v>201</v>
      </c>
      <c r="B2163" t="str">
        <f>VLOOKUP(A2163,'Customer Names'!$A$2:$E$2336,5,)</f>
        <v xml:space="preserve">  Amy</v>
      </c>
      <c r="C2163">
        <f>VLOOKUP(A2163,'Medical Examinations'!$B$2:$K$2337,2,)</f>
        <v>22.05</v>
      </c>
      <c r="D2163">
        <f>VLOOKUP(A2163,'Medical Examinations'!$B$2:$K$2337,3,0)</f>
        <v>4.43</v>
      </c>
      <c r="E2163" t="str">
        <f>VLOOKUP(A2163,'Medical Examinations'!$B$2:$K$2336,4,0)</f>
        <v>Yes</v>
      </c>
      <c r="F2163" t="str">
        <f>VLOOKUP(A2163,'Medical Examinations'!$B$2:$K$2337,5,0)</f>
        <v>No</v>
      </c>
      <c r="G2163" t="str">
        <f>VLOOKUP(A2163,'Medical Examinations'!$B$2:$K$2337,6,0)</f>
        <v>No</v>
      </c>
      <c r="H2163">
        <f>VLOOKUP(A2163,'Medical Examinations'!$B$2:$K$2337,7,0)</f>
        <v>0</v>
      </c>
      <c r="I2163" t="str">
        <f>VLOOKUP(A2163,'Medical Examinations'!$B$2:$K$2337,8,0)</f>
        <v>No</v>
      </c>
      <c r="J2163" t="str">
        <f>VLOOKUP(A2163,'Medical Examinations'!$B$2:$K$2337,9,0)</f>
        <v>Normal Weight</v>
      </c>
      <c r="K2163" t="str">
        <f>VLOOKUP(A2163,'Medical Examinations'!$B$2:$K$2337,10,0)</f>
        <v>Normal</v>
      </c>
      <c r="L2163" s="14" t="e">
        <f>VLOOKUP(A2163,'Hospitalisation Details'!B2163:L4508,10,0)</f>
        <v>#N/A</v>
      </c>
      <c r="M2163">
        <f>VLOOKUP(A2163,'Hospitalisation Details'!$B$2:$L$2347,6,0)</f>
        <v>1865.98</v>
      </c>
      <c r="N2163" t="str">
        <f>VLOOKUP(A2163,'Hospitalisation Details'!$B$2:$L$2347,7,0)</f>
        <v>tier - 3</v>
      </c>
      <c r="O2163" t="str">
        <f>VLOOKUP(A2163,'Hospitalisation Details'!$B$2:$L$2347,8,0)</f>
        <v>tier - 3</v>
      </c>
      <c r="P2163" t="str">
        <f>VLOOKUP(A2163,'Hospitalisation Details'!$B$2:$L$2347,9,0)</f>
        <v>R1012</v>
      </c>
      <c r="Q2163">
        <f>VLOOKUP(A2163,'Hospitalisation Details'!$B$2:$L$2347,11,0)</f>
        <v>26</v>
      </c>
    </row>
    <row r="2164" spans="1:17" ht="15.6" x14ac:dyDescent="0.3">
      <c r="A2164" s="1" t="s">
        <v>199</v>
      </c>
      <c r="B2164" t="str">
        <f>VLOOKUP(A2164,'Customer Names'!$A$2:$E$2336,5,)</f>
        <v xml:space="preserve">  Grace H</v>
      </c>
      <c r="C2164">
        <f>VLOOKUP(A2164,'Medical Examinations'!$B$2:$K$2337,2,)</f>
        <v>27.06</v>
      </c>
      <c r="D2164">
        <f>VLOOKUP(A2164,'Medical Examinations'!$B$2:$K$2337,3,0)</f>
        <v>6.14</v>
      </c>
      <c r="E2164" t="str">
        <f>VLOOKUP(A2164,'Medical Examinations'!$B$2:$K$2336,4,0)</f>
        <v>No</v>
      </c>
      <c r="F2164" t="str">
        <f>VLOOKUP(A2164,'Medical Examinations'!$B$2:$K$2337,5,0)</f>
        <v>yes</v>
      </c>
      <c r="G2164" t="str">
        <f>VLOOKUP(A2164,'Medical Examinations'!$B$2:$K$2337,6,0)</f>
        <v>No</v>
      </c>
      <c r="H2164">
        <f>VLOOKUP(A2164,'Medical Examinations'!$B$2:$K$2337,7,0)</f>
        <v>1</v>
      </c>
      <c r="I2164" t="str">
        <f>VLOOKUP(A2164,'Medical Examinations'!$B$2:$K$2337,8,0)</f>
        <v>No</v>
      </c>
      <c r="J2164" t="str">
        <f>VLOOKUP(A2164,'Medical Examinations'!$B$2:$K$2337,9,0)</f>
        <v>Overweight</v>
      </c>
      <c r="K2164" t="str">
        <f>VLOOKUP(A2164,'Medical Examinations'!$B$2:$K$2337,10,0)</f>
        <v>Prediabetes</v>
      </c>
      <c r="L2164" s="14" t="e">
        <f>VLOOKUP(A2164,'Hospitalisation Details'!B2164:L4509,10,0)</f>
        <v>#N/A</v>
      </c>
      <c r="M2164">
        <f>VLOOKUP(A2164,'Hospitalisation Details'!$B$2:$L$2347,6,0)</f>
        <v>1863.45</v>
      </c>
      <c r="N2164" t="str">
        <f>VLOOKUP(A2164,'Hospitalisation Details'!$B$2:$L$2347,7,0)</f>
        <v>tier - 3</v>
      </c>
      <c r="O2164" t="str">
        <f>VLOOKUP(A2164,'Hospitalisation Details'!$B$2:$L$2347,8,0)</f>
        <v>tier - 1</v>
      </c>
      <c r="P2164" t="str">
        <f>VLOOKUP(A2164,'Hospitalisation Details'!$B$2:$L$2347,9,0)</f>
        <v>R1025</v>
      </c>
      <c r="Q2164">
        <f>VLOOKUP(A2164,'Hospitalisation Details'!$B$2:$L$2347,11,0)</f>
        <v>18</v>
      </c>
    </row>
    <row r="2165" spans="1:17" ht="15.6" x14ac:dyDescent="0.3">
      <c r="A2165" s="1" t="s">
        <v>198</v>
      </c>
      <c r="B2165" t="str">
        <f>VLOOKUP(A2165,'Customer Names'!$A$2:$E$2336,5,)</f>
        <v xml:space="preserve">  Caitie J</v>
      </c>
      <c r="C2165">
        <f>VLOOKUP(A2165,'Medical Examinations'!$B$2:$K$2337,2,)</f>
        <v>20.49</v>
      </c>
      <c r="D2165">
        <f>VLOOKUP(A2165,'Medical Examinations'!$B$2:$K$2337,3,0)</f>
        <v>4.87</v>
      </c>
      <c r="E2165" t="str">
        <f>VLOOKUP(A2165,'Medical Examinations'!$B$2:$K$2336,4,0)</f>
        <v>No</v>
      </c>
      <c r="F2165" t="str">
        <f>VLOOKUP(A2165,'Medical Examinations'!$B$2:$K$2337,5,0)</f>
        <v>No</v>
      </c>
      <c r="G2165" t="str">
        <f>VLOOKUP(A2165,'Medical Examinations'!$B$2:$K$2337,6,0)</f>
        <v>No</v>
      </c>
      <c r="H2165">
        <f>VLOOKUP(A2165,'Medical Examinations'!$B$2:$K$2337,7,0)</f>
        <v>0</v>
      </c>
      <c r="I2165" t="str">
        <f>VLOOKUP(A2165,'Medical Examinations'!$B$2:$K$2337,8,0)</f>
        <v>No</v>
      </c>
      <c r="J2165" t="str">
        <f>VLOOKUP(A2165,'Medical Examinations'!$B$2:$K$2337,9,0)</f>
        <v>Normal Weight</v>
      </c>
      <c r="K2165" t="str">
        <f>VLOOKUP(A2165,'Medical Examinations'!$B$2:$K$2337,10,0)</f>
        <v>Normal</v>
      </c>
      <c r="L2165" s="14" t="e">
        <f>VLOOKUP(A2165,'Hospitalisation Details'!B2165:L4510,10,0)</f>
        <v>#N/A</v>
      </c>
      <c r="M2165">
        <f>VLOOKUP(A2165,'Hospitalisation Details'!$B$2:$L$2347,6,0)</f>
        <v>1850.55</v>
      </c>
      <c r="N2165" t="str">
        <f>VLOOKUP(A2165,'Hospitalisation Details'!$B$2:$L$2347,7,0)</f>
        <v>tier - 3</v>
      </c>
      <c r="O2165" t="str">
        <f>VLOOKUP(A2165,'Hospitalisation Details'!$B$2:$L$2347,8,0)</f>
        <v>tier - 2</v>
      </c>
      <c r="P2165" t="str">
        <f>VLOOKUP(A2165,'Hospitalisation Details'!$B$2:$L$2347,9,0)</f>
        <v>R1012</v>
      </c>
      <c r="Q2165">
        <f>VLOOKUP(A2165,'Hospitalisation Details'!$B$2:$L$2347,11,0)</f>
        <v>28</v>
      </c>
    </row>
    <row r="2166" spans="1:17" ht="15.6" x14ac:dyDescent="0.3">
      <c r="A2166" s="1" t="s">
        <v>197</v>
      </c>
      <c r="B2166" t="str">
        <f>VLOOKUP(A2166,'Customer Names'!$A$2:$E$2336,5,)</f>
        <v xml:space="preserve">  Benjamin</v>
      </c>
      <c r="C2166">
        <f>VLOOKUP(A2166,'Medical Examinations'!$B$2:$K$2337,2,)</f>
        <v>28.4</v>
      </c>
      <c r="D2166">
        <f>VLOOKUP(A2166,'Medical Examinations'!$B$2:$K$2337,3,0)</f>
        <v>4.3</v>
      </c>
      <c r="E2166" t="str">
        <f>VLOOKUP(A2166,'Medical Examinations'!$B$2:$K$2336,4,0)</f>
        <v>No</v>
      </c>
      <c r="F2166" t="str">
        <f>VLOOKUP(A2166,'Medical Examinations'!$B$2:$K$2337,5,0)</f>
        <v>No</v>
      </c>
      <c r="G2166" t="str">
        <f>VLOOKUP(A2166,'Medical Examinations'!$B$2:$K$2337,6,0)</f>
        <v>Yes</v>
      </c>
      <c r="H2166">
        <f>VLOOKUP(A2166,'Medical Examinations'!$B$2:$K$2337,7,0)</f>
        <v>1</v>
      </c>
      <c r="I2166" t="str">
        <f>VLOOKUP(A2166,'Medical Examinations'!$B$2:$K$2337,8,0)</f>
        <v>No</v>
      </c>
      <c r="J2166" t="str">
        <f>VLOOKUP(A2166,'Medical Examinations'!$B$2:$K$2337,9,0)</f>
        <v>Overweight</v>
      </c>
      <c r="K2166" t="str">
        <f>VLOOKUP(A2166,'Medical Examinations'!$B$2:$K$2337,10,0)</f>
        <v>Normal</v>
      </c>
      <c r="L2166" s="14" t="e">
        <f>VLOOKUP(A2166,'Hospitalisation Details'!B2166:L4511,10,0)</f>
        <v>#N/A</v>
      </c>
      <c r="M2166">
        <f>VLOOKUP(A2166,'Hospitalisation Details'!$B$2:$L$2347,6,0)</f>
        <v>1842.52</v>
      </c>
      <c r="N2166" t="str">
        <f>VLOOKUP(A2166,'Hospitalisation Details'!$B$2:$L$2347,7,0)</f>
        <v>tier - 3</v>
      </c>
      <c r="O2166" t="str">
        <f>VLOOKUP(A2166,'Hospitalisation Details'!$B$2:$L$2347,8,0)</f>
        <v>tier - 2</v>
      </c>
      <c r="P2166" t="str">
        <f>VLOOKUP(A2166,'Hospitalisation Details'!$B$2:$L$2347,9,0)</f>
        <v>R1011</v>
      </c>
      <c r="Q2166">
        <f>VLOOKUP(A2166,'Hospitalisation Details'!$B$2:$L$2347,11,0)</f>
        <v>19</v>
      </c>
    </row>
    <row r="2167" spans="1:17" ht="15.6" x14ac:dyDescent="0.3">
      <c r="A2167" s="1" t="s">
        <v>196</v>
      </c>
      <c r="B2167" t="str">
        <f>VLOOKUP(A2167,'Customer Names'!$A$2:$E$2336,5,)</f>
        <v xml:space="preserve">  Ian T</v>
      </c>
      <c r="C2167">
        <f>VLOOKUP(A2167,'Medical Examinations'!$B$2:$K$2337,2,)</f>
        <v>41.91</v>
      </c>
      <c r="D2167">
        <f>VLOOKUP(A2167,'Medical Examinations'!$B$2:$K$2337,3,0)</f>
        <v>6.19</v>
      </c>
      <c r="E2167" t="str">
        <f>VLOOKUP(A2167,'Medical Examinations'!$B$2:$K$2336,4,0)</f>
        <v>No</v>
      </c>
      <c r="F2167" t="str">
        <f>VLOOKUP(A2167,'Medical Examinations'!$B$2:$K$2337,5,0)</f>
        <v>No</v>
      </c>
      <c r="G2167" t="str">
        <f>VLOOKUP(A2167,'Medical Examinations'!$B$2:$K$2337,6,0)</f>
        <v>No</v>
      </c>
      <c r="H2167">
        <f>VLOOKUP(A2167,'Medical Examinations'!$B$2:$K$2337,7,0)</f>
        <v>0</v>
      </c>
      <c r="I2167" t="str">
        <f>VLOOKUP(A2167,'Medical Examinations'!$B$2:$K$2337,8,0)</f>
        <v>No</v>
      </c>
      <c r="J2167" t="str">
        <f>VLOOKUP(A2167,'Medical Examinations'!$B$2:$K$2337,9,0)</f>
        <v>Obesity</v>
      </c>
      <c r="K2167" t="str">
        <f>VLOOKUP(A2167,'Medical Examinations'!$B$2:$K$2337,10,0)</f>
        <v>Prediabetes</v>
      </c>
      <c r="L2167" s="14" t="e">
        <f>VLOOKUP(A2167,'Hospitalisation Details'!B2167:L4512,10,0)</f>
        <v>#N/A</v>
      </c>
      <c r="M2167">
        <f>VLOOKUP(A2167,'Hospitalisation Details'!$B$2:$L$2347,6,0)</f>
        <v>1837.28</v>
      </c>
      <c r="N2167" t="str">
        <f>VLOOKUP(A2167,'Hospitalisation Details'!$B$2:$L$2347,7,0)</f>
        <v>tier - 3</v>
      </c>
      <c r="O2167" t="str">
        <f>VLOOKUP(A2167,'Hospitalisation Details'!$B$2:$L$2347,8,0)</f>
        <v>tier - 2</v>
      </c>
      <c r="P2167" t="str">
        <f>VLOOKUP(A2167,'Hospitalisation Details'!$B$2:$L$2347,9,0)</f>
        <v>R1013</v>
      </c>
      <c r="Q2167">
        <f>VLOOKUP(A2167,'Hospitalisation Details'!$B$2:$L$2347,11,0)</f>
        <v>23</v>
      </c>
    </row>
    <row r="2168" spans="1:17" ht="15.6" x14ac:dyDescent="0.3">
      <c r="A2168" s="1" t="s">
        <v>195</v>
      </c>
      <c r="B2168" t="str">
        <f>VLOOKUP(A2168,'Customer Names'!$A$2:$E$2336,5,)</f>
        <v xml:space="preserve">  Tadese</v>
      </c>
      <c r="C2168">
        <f>VLOOKUP(A2168,'Medical Examinations'!$B$2:$K$2337,2,)</f>
        <v>24.6</v>
      </c>
      <c r="D2168">
        <f>VLOOKUP(A2168,'Medical Examinations'!$B$2:$K$2337,3,0)</f>
        <v>6.19</v>
      </c>
      <c r="E2168" t="str">
        <f>VLOOKUP(A2168,'Medical Examinations'!$B$2:$K$2336,4,0)</f>
        <v>No</v>
      </c>
      <c r="F2168" t="str">
        <f>VLOOKUP(A2168,'Medical Examinations'!$B$2:$K$2337,5,0)</f>
        <v>No</v>
      </c>
      <c r="G2168" t="str">
        <f>VLOOKUP(A2168,'Medical Examinations'!$B$2:$K$2337,6,0)</f>
        <v>Yes</v>
      </c>
      <c r="H2168">
        <f>VLOOKUP(A2168,'Medical Examinations'!$B$2:$K$2337,7,0)</f>
        <v>1</v>
      </c>
      <c r="I2168" t="str">
        <f>VLOOKUP(A2168,'Medical Examinations'!$B$2:$K$2337,8,0)</f>
        <v>No</v>
      </c>
      <c r="J2168" t="str">
        <f>VLOOKUP(A2168,'Medical Examinations'!$B$2:$K$2337,9,0)</f>
        <v>Normal Weight</v>
      </c>
      <c r="K2168" t="str">
        <f>VLOOKUP(A2168,'Medical Examinations'!$B$2:$K$2337,10,0)</f>
        <v>Prediabetes</v>
      </c>
      <c r="L2168" s="14" t="e">
        <f>VLOOKUP(A2168,'Hospitalisation Details'!B2168:L4513,10,0)</f>
        <v>#N/A</v>
      </c>
      <c r="M2168">
        <f>VLOOKUP(A2168,'Hospitalisation Details'!$B$2:$L$2347,6,0)</f>
        <v>1837.24</v>
      </c>
      <c r="N2168" t="str">
        <f>VLOOKUP(A2168,'Hospitalisation Details'!$B$2:$L$2347,7,0)</f>
        <v>tier - 3</v>
      </c>
      <c r="O2168" t="str">
        <f>VLOOKUP(A2168,'Hospitalisation Details'!$B$2:$L$2347,8,0)</f>
        <v>tier - 2</v>
      </c>
      <c r="P2168" t="str">
        <f>VLOOKUP(A2168,'Hospitalisation Details'!$B$2:$L$2347,9,0)</f>
        <v>R1011</v>
      </c>
      <c r="Q2168">
        <f>VLOOKUP(A2168,'Hospitalisation Details'!$B$2:$L$2347,11,0)</f>
        <v>19</v>
      </c>
    </row>
    <row r="2169" spans="1:17" ht="15.6" x14ac:dyDescent="0.3">
      <c r="A2169" s="1" t="s">
        <v>194</v>
      </c>
      <c r="B2169" t="str">
        <f>VLOOKUP(A2169,'Customer Names'!$A$2:$E$2336,5,)</f>
        <v xml:space="preserve">  Jonathan</v>
      </c>
      <c r="C2169">
        <f>VLOOKUP(A2169,'Medical Examinations'!$B$2:$K$2337,2,)</f>
        <v>20.9</v>
      </c>
      <c r="D2169">
        <f>VLOOKUP(A2169,'Medical Examinations'!$B$2:$K$2337,3,0)</f>
        <v>5.12</v>
      </c>
      <c r="E2169" t="str">
        <f>VLOOKUP(A2169,'Medical Examinations'!$B$2:$K$2336,4,0)</f>
        <v>No</v>
      </c>
      <c r="F2169" t="str">
        <f>VLOOKUP(A2169,'Medical Examinations'!$B$2:$K$2337,5,0)</f>
        <v>No</v>
      </c>
      <c r="G2169" t="str">
        <f>VLOOKUP(A2169,'Medical Examinations'!$B$2:$K$2337,6,0)</f>
        <v>Yes</v>
      </c>
      <c r="H2169">
        <f>VLOOKUP(A2169,'Medical Examinations'!$B$2:$K$2337,7,0)</f>
        <v>1</v>
      </c>
      <c r="I2169" t="str">
        <f>VLOOKUP(A2169,'Medical Examinations'!$B$2:$K$2337,8,0)</f>
        <v>No</v>
      </c>
      <c r="J2169" t="str">
        <f>VLOOKUP(A2169,'Medical Examinations'!$B$2:$K$2337,9,0)</f>
        <v>Normal Weight</v>
      </c>
      <c r="K2169" t="str">
        <f>VLOOKUP(A2169,'Medical Examinations'!$B$2:$K$2337,10,0)</f>
        <v>Normal</v>
      </c>
      <c r="L2169" s="14" t="e">
        <f>VLOOKUP(A2169,'Hospitalisation Details'!B2169:L4514,10,0)</f>
        <v>#N/A</v>
      </c>
      <c r="M2169">
        <f>VLOOKUP(A2169,'Hospitalisation Details'!$B$2:$L$2347,6,0)</f>
        <v>1832.09</v>
      </c>
      <c r="N2169" t="str">
        <f>VLOOKUP(A2169,'Hospitalisation Details'!$B$2:$L$2347,7,0)</f>
        <v>tier - 3</v>
      </c>
      <c r="O2169" t="str">
        <f>VLOOKUP(A2169,'Hospitalisation Details'!$B$2:$L$2347,8,0)</f>
        <v>tier - 3</v>
      </c>
      <c r="P2169" t="str">
        <f>VLOOKUP(A2169,'Hospitalisation Details'!$B$2:$L$2347,9,0)</f>
        <v>R1011</v>
      </c>
      <c r="Q2169">
        <f>VLOOKUP(A2169,'Hospitalisation Details'!$B$2:$L$2347,11,0)</f>
        <v>19</v>
      </c>
    </row>
    <row r="2170" spans="1:17" ht="15.6" x14ac:dyDescent="0.3">
      <c r="A2170" s="1" t="s">
        <v>193</v>
      </c>
      <c r="B2170" t="str">
        <f>VLOOKUP(A2170,'Customer Names'!$A$2:$E$2336,5,)</f>
        <v xml:space="preserve">  Dathan</v>
      </c>
      <c r="C2170">
        <f>VLOOKUP(A2170,'Medical Examinations'!$B$2:$K$2337,2,)</f>
        <v>34.4</v>
      </c>
      <c r="D2170">
        <f>VLOOKUP(A2170,'Medical Examinations'!$B$2:$K$2337,3,0)</f>
        <v>4.04</v>
      </c>
      <c r="E2170" t="str">
        <f>VLOOKUP(A2170,'Medical Examinations'!$B$2:$K$2336,4,0)</f>
        <v>No</v>
      </c>
      <c r="F2170" t="str">
        <f>VLOOKUP(A2170,'Medical Examinations'!$B$2:$K$2337,5,0)</f>
        <v>No</v>
      </c>
      <c r="G2170" t="str">
        <f>VLOOKUP(A2170,'Medical Examinations'!$B$2:$K$2337,6,0)</f>
        <v>No</v>
      </c>
      <c r="H2170">
        <f>VLOOKUP(A2170,'Medical Examinations'!$B$2:$K$2337,7,0)</f>
        <v>0</v>
      </c>
      <c r="I2170" t="str">
        <f>VLOOKUP(A2170,'Medical Examinations'!$B$2:$K$2337,8,0)</f>
        <v>No</v>
      </c>
      <c r="J2170" t="str">
        <f>VLOOKUP(A2170,'Medical Examinations'!$B$2:$K$2337,9,0)</f>
        <v>Obesity</v>
      </c>
      <c r="K2170" t="str">
        <f>VLOOKUP(A2170,'Medical Examinations'!$B$2:$K$2337,10,0)</f>
        <v>Normal</v>
      </c>
      <c r="L2170" s="14" t="e">
        <f>VLOOKUP(A2170,'Hospitalisation Details'!B2170:L4515,10,0)</f>
        <v>#N/A</v>
      </c>
      <c r="M2170">
        <f>VLOOKUP(A2170,'Hospitalisation Details'!$B$2:$L$2347,6,0)</f>
        <v>1826.84</v>
      </c>
      <c r="N2170" t="str">
        <f>VLOOKUP(A2170,'Hospitalisation Details'!$B$2:$L$2347,7,0)</f>
        <v>tier - 3</v>
      </c>
      <c r="O2170" t="str">
        <f>VLOOKUP(A2170,'Hospitalisation Details'!$B$2:$L$2347,8,0)</f>
        <v>tier - 2</v>
      </c>
      <c r="P2170" t="str">
        <f>VLOOKUP(A2170,'Hospitalisation Details'!$B$2:$L$2347,9,0)</f>
        <v>R1011</v>
      </c>
      <c r="Q2170">
        <f>VLOOKUP(A2170,'Hospitalisation Details'!$B$2:$L$2347,11,0)</f>
        <v>23</v>
      </c>
    </row>
    <row r="2171" spans="1:17" ht="15.6" x14ac:dyDescent="0.3">
      <c r="A2171" s="1" t="s">
        <v>192</v>
      </c>
      <c r="B2171" t="str">
        <f>VLOOKUP(A2171,'Customer Names'!$A$2:$E$2336,5,)</f>
        <v xml:space="preserve">  Eric</v>
      </c>
      <c r="C2171">
        <f>VLOOKUP(A2171,'Medical Examinations'!$B$2:$K$2337,2,)</f>
        <v>32.56</v>
      </c>
      <c r="D2171">
        <f>VLOOKUP(A2171,'Medical Examinations'!$B$2:$K$2337,3,0)</f>
        <v>5.36</v>
      </c>
      <c r="E2171" t="str">
        <f>VLOOKUP(A2171,'Medical Examinations'!$B$2:$K$2336,4,0)</f>
        <v>No</v>
      </c>
      <c r="F2171" t="str">
        <f>VLOOKUP(A2171,'Medical Examinations'!$B$2:$K$2337,5,0)</f>
        <v>No</v>
      </c>
      <c r="G2171" t="str">
        <f>VLOOKUP(A2171,'Medical Examinations'!$B$2:$K$2337,6,0)</f>
        <v>No</v>
      </c>
      <c r="H2171">
        <f>VLOOKUP(A2171,'Medical Examinations'!$B$2:$K$2337,7,0)</f>
        <v>0</v>
      </c>
      <c r="I2171" t="str">
        <f>VLOOKUP(A2171,'Medical Examinations'!$B$2:$K$2337,8,0)</f>
        <v>No</v>
      </c>
      <c r="J2171" t="str">
        <f>VLOOKUP(A2171,'Medical Examinations'!$B$2:$K$2337,9,0)</f>
        <v>Obesity</v>
      </c>
      <c r="K2171" t="str">
        <f>VLOOKUP(A2171,'Medical Examinations'!$B$2:$K$2337,10,0)</f>
        <v>Normal</v>
      </c>
      <c r="L2171" s="14" t="e">
        <f>VLOOKUP(A2171,'Hospitalisation Details'!B2171:L4516,10,0)</f>
        <v>#N/A</v>
      </c>
      <c r="M2171">
        <f>VLOOKUP(A2171,'Hospitalisation Details'!$B$2:$L$2347,6,0)</f>
        <v>1824.29</v>
      </c>
      <c r="N2171" t="str">
        <f>VLOOKUP(A2171,'Hospitalisation Details'!$B$2:$L$2347,7,0)</f>
        <v>tier - 3</v>
      </c>
      <c r="O2171" t="str">
        <f>VLOOKUP(A2171,'Hospitalisation Details'!$B$2:$L$2347,8,0)</f>
        <v>tier - 3</v>
      </c>
      <c r="P2171" t="str">
        <f>VLOOKUP(A2171,'Hospitalisation Details'!$B$2:$L$2347,9,0)</f>
        <v>R1013</v>
      </c>
      <c r="Q2171">
        <f>VLOOKUP(A2171,'Hospitalisation Details'!$B$2:$L$2347,11,0)</f>
        <v>23</v>
      </c>
    </row>
    <row r="2172" spans="1:17" ht="15.6" x14ac:dyDescent="0.3">
      <c r="A2172" s="1" t="s">
        <v>191</v>
      </c>
      <c r="B2172" t="str">
        <f>VLOOKUP(A2172,'Customer Names'!$A$2:$E$2336,5,)</f>
        <v xml:space="preserve">  Allison M</v>
      </c>
      <c r="C2172">
        <f>VLOOKUP(A2172,'Medical Examinations'!$B$2:$K$2337,2,)</f>
        <v>27.98</v>
      </c>
      <c r="D2172">
        <f>VLOOKUP(A2172,'Medical Examinations'!$B$2:$K$2337,3,0)</f>
        <v>4.38</v>
      </c>
      <c r="E2172" t="str">
        <f>VLOOKUP(A2172,'Medical Examinations'!$B$2:$K$2336,4,0)</f>
        <v>No</v>
      </c>
      <c r="F2172" t="str">
        <f>VLOOKUP(A2172,'Medical Examinations'!$B$2:$K$2337,5,0)</f>
        <v>yes</v>
      </c>
      <c r="G2172" t="str">
        <f>VLOOKUP(A2172,'Medical Examinations'!$B$2:$K$2337,6,0)</f>
        <v>No</v>
      </c>
      <c r="H2172">
        <f>VLOOKUP(A2172,'Medical Examinations'!$B$2:$K$2337,7,0)</f>
        <v>1</v>
      </c>
      <c r="I2172" t="str">
        <f>VLOOKUP(A2172,'Medical Examinations'!$B$2:$K$2337,8,0)</f>
        <v>No</v>
      </c>
      <c r="J2172" t="str">
        <f>VLOOKUP(A2172,'Medical Examinations'!$B$2:$K$2337,9,0)</f>
        <v>Overweight</v>
      </c>
      <c r="K2172" t="str">
        <f>VLOOKUP(A2172,'Medical Examinations'!$B$2:$K$2337,10,0)</f>
        <v>Normal</v>
      </c>
      <c r="L2172" s="14" t="e">
        <f>VLOOKUP(A2172,'Hospitalisation Details'!B2172:L4517,10,0)</f>
        <v>#N/A</v>
      </c>
      <c r="M2172">
        <f>VLOOKUP(A2172,'Hospitalisation Details'!$B$2:$L$2347,6,0)</f>
        <v>1822.54</v>
      </c>
      <c r="N2172" t="str">
        <f>VLOOKUP(A2172,'Hospitalisation Details'!$B$2:$L$2347,7,0)</f>
        <v>tier - 3</v>
      </c>
      <c r="O2172" t="str">
        <f>VLOOKUP(A2172,'Hospitalisation Details'!$B$2:$L$2347,8,0)</f>
        <v>tier - 1</v>
      </c>
      <c r="P2172" t="str">
        <f>VLOOKUP(A2172,'Hospitalisation Details'!$B$2:$L$2347,9,0)</f>
        <v>R1012</v>
      </c>
      <c r="Q2172">
        <f>VLOOKUP(A2172,'Hospitalisation Details'!$B$2:$L$2347,11,0)</f>
        <v>18</v>
      </c>
    </row>
    <row r="2173" spans="1:17" ht="15.6" x14ac:dyDescent="0.3">
      <c r="A2173" s="1" t="s">
        <v>190</v>
      </c>
      <c r="B2173" t="str">
        <f>VLOOKUP(A2173,'Customer Names'!$A$2:$E$2336,5,)</f>
        <v xml:space="preserve">  Paul</v>
      </c>
      <c r="C2173">
        <f>VLOOKUP(A2173,'Medical Examinations'!$B$2:$K$2337,2,)</f>
        <v>26.51</v>
      </c>
      <c r="D2173">
        <f>VLOOKUP(A2173,'Medical Examinations'!$B$2:$K$2337,3,0)</f>
        <v>4.58</v>
      </c>
      <c r="E2173" t="str">
        <f>VLOOKUP(A2173,'Medical Examinations'!$B$2:$K$2336,4,0)</f>
        <v>No</v>
      </c>
      <c r="F2173" t="str">
        <f>VLOOKUP(A2173,'Medical Examinations'!$B$2:$K$2337,5,0)</f>
        <v>No</v>
      </c>
      <c r="G2173" t="str">
        <f>VLOOKUP(A2173,'Medical Examinations'!$B$2:$K$2337,6,0)</f>
        <v>No</v>
      </c>
      <c r="H2173">
        <f>VLOOKUP(A2173,'Medical Examinations'!$B$2:$K$2337,7,0)</f>
        <v>0</v>
      </c>
      <c r="I2173" t="str">
        <f>VLOOKUP(A2173,'Medical Examinations'!$B$2:$K$2337,8,0)</f>
        <v>No</v>
      </c>
      <c r="J2173" t="str">
        <f>VLOOKUP(A2173,'Medical Examinations'!$B$2:$K$2337,9,0)</f>
        <v>Overweight</v>
      </c>
      <c r="K2173" t="str">
        <f>VLOOKUP(A2173,'Medical Examinations'!$B$2:$K$2337,10,0)</f>
        <v>Normal</v>
      </c>
      <c r="L2173" s="14" t="e">
        <f>VLOOKUP(A2173,'Hospitalisation Details'!B2173:L4518,10,0)</f>
        <v>#N/A</v>
      </c>
      <c r="M2173">
        <f>VLOOKUP(A2173,'Hospitalisation Details'!$B$2:$L$2347,6,0)</f>
        <v>1815.88</v>
      </c>
      <c r="N2173" t="str">
        <f>VLOOKUP(A2173,'Hospitalisation Details'!$B$2:$L$2347,7,0)</f>
        <v>tier - 3</v>
      </c>
      <c r="O2173" t="str">
        <f>VLOOKUP(A2173,'Hospitalisation Details'!$B$2:$L$2347,8,0)</f>
        <v>tier - 3</v>
      </c>
      <c r="P2173" t="str">
        <f>VLOOKUP(A2173,'Hospitalisation Details'!$B$2:$L$2347,9,0)</f>
        <v>R1013</v>
      </c>
      <c r="Q2173">
        <f>VLOOKUP(A2173,'Hospitalisation Details'!$B$2:$L$2347,11,0)</f>
        <v>23</v>
      </c>
    </row>
    <row r="2174" spans="1:17" ht="15.6" x14ac:dyDescent="0.3">
      <c r="A2174" s="1" t="s">
        <v>189</v>
      </c>
      <c r="B2174" t="str">
        <f>VLOOKUP(A2174,'Customer Names'!$A$2:$E$2336,5,)</f>
        <v xml:space="preserve">  Aaron R</v>
      </c>
      <c r="C2174">
        <f>VLOOKUP(A2174,'Medical Examinations'!$B$2:$K$2337,2,)</f>
        <v>29.734999999999999</v>
      </c>
      <c r="D2174">
        <f>VLOOKUP(A2174,'Medical Examinations'!$B$2:$K$2337,3,0)</f>
        <v>11.92</v>
      </c>
      <c r="E2174" t="str">
        <f>VLOOKUP(A2174,'Medical Examinations'!$B$2:$K$2336,4,0)</f>
        <v>No</v>
      </c>
      <c r="F2174" t="str">
        <f>VLOOKUP(A2174,'Medical Examinations'!$B$2:$K$2337,5,0)</f>
        <v>No</v>
      </c>
      <c r="G2174" t="str">
        <f>VLOOKUP(A2174,'Medical Examinations'!$B$2:$K$2337,6,0)</f>
        <v>No</v>
      </c>
      <c r="H2174">
        <f>VLOOKUP(A2174,'Medical Examinations'!$B$2:$K$2337,7,0)</f>
        <v>0</v>
      </c>
      <c r="I2174" t="str">
        <f>VLOOKUP(A2174,'Medical Examinations'!$B$2:$K$2337,8,0)</f>
        <v>No</v>
      </c>
      <c r="J2174" t="str">
        <f>VLOOKUP(A2174,'Medical Examinations'!$B$2:$K$2337,9,0)</f>
        <v>Overweight</v>
      </c>
      <c r="K2174" t="str">
        <f>VLOOKUP(A2174,'Medical Examinations'!$B$2:$K$2337,10,0)</f>
        <v>Diabetes</v>
      </c>
      <c r="L2174" s="14" t="e">
        <f>VLOOKUP(A2174,'Hospitalisation Details'!B2174:L4519,10,0)</f>
        <v>#N/A</v>
      </c>
      <c r="M2174">
        <f>VLOOKUP(A2174,'Hospitalisation Details'!$B$2:$L$2347,6,0)</f>
        <v>1769.53</v>
      </c>
      <c r="N2174" t="str">
        <f>VLOOKUP(A2174,'Hospitalisation Details'!$B$2:$L$2347,7,0)</f>
        <v>tier - 3</v>
      </c>
      <c r="O2174" t="str">
        <f>VLOOKUP(A2174,'Hospitalisation Details'!$B$2:$L$2347,8,0)</f>
        <v>tier - 3</v>
      </c>
      <c r="P2174" t="str">
        <f>VLOOKUP(A2174,'Hospitalisation Details'!$B$2:$L$2347,9,0)</f>
        <v>R1012</v>
      </c>
      <c r="Q2174">
        <f>VLOOKUP(A2174,'Hospitalisation Details'!$B$2:$L$2347,11,0)</f>
        <v>20</v>
      </c>
    </row>
    <row r="2175" spans="1:17" ht="15.6" x14ac:dyDescent="0.3">
      <c r="A2175" s="1" t="s">
        <v>188</v>
      </c>
      <c r="B2175" t="str">
        <f>VLOOKUP(A2175,'Customer Names'!$A$2:$E$2336,5,)</f>
        <v xml:space="preserve">  Caitlin H</v>
      </c>
      <c r="C2175">
        <f>VLOOKUP(A2175,'Medical Examinations'!$B$2:$K$2337,2,)</f>
        <v>40.5</v>
      </c>
      <c r="D2175">
        <f>VLOOKUP(A2175,'Medical Examinations'!$B$2:$K$2337,3,0)</f>
        <v>5.4</v>
      </c>
      <c r="E2175" t="str">
        <f>VLOOKUP(A2175,'Medical Examinations'!$B$2:$K$2336,4,0)</f>
        <v>No</v>
      </c>
      <c r="F2175" t="str">
        <f>VLOOKUP(A2175,'Medical Examinations'!$B$2:$K$2337,5,0)</f>
        <v>No</v>
      </c>
      <c r="G2175" t="str">
        <f>VLOOKUP(A2175,'Medical Examinations'!$B$2:$K$2337,6,0)</f>
        <v>Yes</v>
      </c>
      <c r="H2175">
        <f>VLOOKUP(A2175,'Medical Examinations'!$B$2:$K$2337,7,0)</f>
        <v>1</v>
      </c>
      <c r="I2175" t="str">
        <f>VLOOKUP(A2175,'Medical Examinations'!$B$2:$K$2337,8,0)</f>
        <v>No</v>
      </c>
      <c r="J2175" t="str">
        <f>VLOOKUP(A2175,'Medical Examinations'!$B$2:$K$2337,9,0)</f>
        <v>Obesity</v>
      </c>
      <c r="K2175" t="str">
        <f>VLOOKUP(A2175,'Medical Examinations'!$B$2:$K$2337,10,0)</f>
        <v>Normal</v>
      </c>
      <c r="L2175" s="14" t="e">
        <f>VLOOKUP(A2175,'Hospitalisation Details'!B2175:L4520,10,0)</f>
        <v>#N/A</v>
      </c>
      <c r="M2175">
        <f>VLOOKUP(A2175,'Hospitalisation Details'!$B$2:$L$2347,6,0)</f>
        <v>1759.34</v>
      </c>
      <c r="N2175" t="str">
        <f>VLOOKUP(A2175,'Hospitalisation Details'!$B$2:$L$2347,7,0)</f>
        <v>tier - 3</v>
      </c>
      <c r="O2175" t="str">
        <f>VLOOKUP(A2175,'Hospitalisation Details'!$B$2:$L$2347,8,0)</f>
        <v>tier - 1</v>
      </c>
      <c r="P2175" t="str">
        <f>VLOOKUP(A2175,'Hospitalisation Details'!$B$2:$L$2347,9,0)</f>
        <v>R1011</v>
      </c>
      <c r="Q2175">
        <f>VLOOKUP(A2175,'Hospitalisation Details'!$B$2:$L$2347,11,0)</f>
        <v>19</v>
      </c>
    </row>
    <row r="2176" spans="1:17" ht="15.6" x14ac:dyDescent="0.3">
      <c r="A2176" s="1" t="s">
        <v>187</v>
      </c>
      <c r="B2176" t="str">
        <f>VLOOKUP(A2176,'Customer Names'!$A$2:$E$2336,5,)</f>
        <v xml:space="preserve">  Harald E</v>
      </c>
      <c r="C2176">
        <f>VLOOKUP(A2176,'Medical Examinations'!$B$2:$K$2337,2,)</f>
        <v>25.64</v>
      </c>
      <c r="D2176">
        <f>VLOOKUP(A2176,'Medical Examinations'!$B$2:$K$2337,3,0)</f>
        <v>4.76</v>
      </c>
      <c r="E2176" t="str">
        <f>VLOOKUP(A2176,'Medical Examinations'!$B$2:$K$2336,4,0)</f>
        <v>No</v>
      </c>
      <c r="F2176" t="str">
        <f>VLOOKUP(A2176,'Medical Examinations'!$B$2:$K$2337,5,0)</f>
        <v>No</v>
      </c>
      <c r="G2176" t="str">
        <f>VLOOKUP(A2176,'Medical Examinations'!$B$2:$K$2337,6,0)</f>
        <v>No</v>
      </c>
      <c r="H2176">
        <f>VLOOKUP(A2176,'Medical Examinations'!$B$2:$K$2337,7,0)</f>
        <v>1</v>
      </c>
      <c r="I2176" t="str">
        <f>VLOOKUP(A2176,'Medical Examinations'!$B$2:$K$2337,8,0)</f>
        <v>No</v>
      </c>
      <c r="J2176" t="str">
        <f>VLOOKUP(A2176,'Medical Examinations'!$B$2:$K$2337,9,0)</f>
        <v>Overweight</v>
      </c>
      <c r="K2176" t="str">
        <f>VLOOKUP(A2176,'Medical Examinations'!$B$2:$K$2337,10,0)</f>
        <v>Normal</v>
      </c>
      <c r="L2176" s="14" t="e">
        <f>VLOOKUP(A2176,'Hospitalisation Details'!B2176:L4521,10,0)</f>
        <v>#N/A</v>
      </c>
      <c r="M2176">
        <f>VLOOKUP(A2176,'Hospitalisation Details'!$B$2:$L$2347,6,0)</f>
        <v>1756.6</v>
      </c>
      <c r="N2176" t="str">
        <f>VLOOKUP(A2176,'Hospitalisation Details'!$B$2:$L$2347,7,0)</f>
        <v>tier - 3</v>
      </c>
      <c r="O2176" t="str">
        <f>VLOOKUP(A2176,'Hospitalisation Details'!$B$2:$L$2347,8,0)</f>
        <v>tier - 3</v>
      </c>
      <c r="P2176" t="str">
        <f>VLOOKUP(A2176,'Hospitalisation Details'!$B$2:$L$2347,9,0)</f>
        <v>R1013</v>
      </c>
      <c r="Q2176">
        <f>VLOOKUP(A2176,'Hospitalisation Details'!$B$2:$L$2347,11,0)</f>
        <v>24</v>
      </c>
    </row>
    <row r="2177" spans="1:17" ht="15.6" x14ac:dyDescent="0.3">
      <c r="A2177" s="1" t="s">
        <v>186</v>
      </c>
      <c r="B2177" t="str">
        <f>VLOOKUP(A2177,'Customer Names'!$A$2:$E$2336,5,)</f>
        <v xml:space="preserve">  Siobhan A</v>
      </c>
      <c r="C2177">
        <f>VLOOKUP(A2177,'Medical Examinations'!$B$2:$K$2337,2,)</f>
        <v>32.9</v>
      </c>
      <c r="D2177">
        <f>VLOOKUP(A2177,'Medical Examinations'!$B$2:$K$2337,3,0)</f>
        <v>4.78</v>
      </c>
      <c r="E2177" t="str">
        <f>VLOOKUP(A2177,'Medical Examinations'!$B$2:$K$2336,4,0)</f>
        <v>No</v>
      </c>
      <c r="F2177" t="str">
        <f>VLOOKUP(A2177,'Medical Examinations'!$B$2:$K$2337,5,0)</f>
        <v>No</v>
      </c>
      <c r="G2177" t="str">
        <f>VLOOKUP(A2177,'Medical Examinations'!$B$2:$K$2337,6,0)</f>
        <v>Yes</v>
      </c>
      <c r="H2177">
        <f>VLOOKUP(A2177,'Medical Examinations'!$B$2:$K$2337,7,0)</f>
        <v>1</v>
      </c>
      <c r="I2177" t="str">
        <f>VLOOKUP(A2177,'Medical Examinations'!$B$2:$K$2337,8,0)</f>
        <v>No</v>
      </c>
      <c r="J2177" t="str">
        <f>VLOOKUP(A2177,'Medical Examinations'!$B$2:$K$2337,9,0)</f>
        <v>Obesity</v>
      </c>
      <c r="K2177" t="str">
        <f>VLOOKUP(A2177,'Medical Examinations'!$B$2:$K$2337,10,0)</f>
        <v>Normal</v>
      </c>
      <c r="L2177" s="14" t="e">
        <f>VLOOKUP(A2177,'Hospitalisation Details'!B2177:L4522,10,0)</f>
        <v>#N/A</v>
      </c>
      <c r="M2177">
        <f>VLOOKUP(A2177,'Hospitalisation Details'!$B$2:$L$2347,6,0)</f>
        <v>1748.77</v>
      </c>
      <c r="N2177" t="str">
        <f>VLOOKUP(A2177,'Hospitalisation Details'!$B$2:$L$2347,7,0)</f>
        <v>tier - 3</v>
      </c>
      <c r="O2177" t="str">
        <f>VLOOKUP(A2177,'Hospitalisation Details'!$B$2:$L$2347,8,0)</f>
        <v>tier - 1</v>
      </c>
      <c r="P2177" t="str">
        <f>VLOOKUP(A2177,'Hospitalisation Details'!$B$2:$L$2347,9,0)</f>
        <v>R1011</v>
      </c>
      <c r="Q2177">
        <f>VLOOKUP(A2177,'Hospitalisation Details'!$B$2:$L$2347,11,0)</f>
        <v>19</v>
      </c>
    </row>
    <row r="2178" spans="1:17" ht="15.6" x14ac:dyDescent="0.3">
      <c r="A2178" s="1" t="s">
        <v>185</v>
      </c>
      <c r="B2178" t="str">
        <f>VLOOKUP(A2178,'Customer Names'!$A$2:$E$2336,5,)</f>
        <v xml:space="preserve">  Andrea J</v>
      </c>
      <c r="C2178">
        <f>VLOOKUP(A2178,'Medical Examinations'!$B$2:$K$2337,2,)</f>
        <v>29.8</v>
      </c>
      <c r="D2178">
        <f>VLOOKUP(A2178,'Medical Examinations'!$B$2:$K$2337,3,0)</f>
        <v>4.26</v>
      </c>
      <c r="E2178" t="str">
        <f>VLOOKUP(A2178,'Medical Examinations'!$B$2:$K$2336,4,0)</f>
        <v>No</v>
      </c>
      <c r="F2178" t="str">
        <f>VLOOKUP(A2178,'Medical Examinations'!$B$2:$K$2337,5,0)</f>
        <v>No</v>
      </c>
      <c r="G2178" t="str">
        <f>VLOOKUP(A2178,'Medical Examinations'!$B$2:$K$2337,6,0)</f>
        <v>Yes</v>
      </c>
      <c r="H2178">
        <f>VLOOKUP(A2178,'Medical Examinations'!$B$2:$K$2337,7,0)</f>
        <v>1</v>
      </c>
      <c r="I2178" t="str">
        <f>VLOOKUP(A2178,'Medical Examinations'!$B$2:$K$2337,8,0)</f>
        <v>No</v>
      </c>
      <c r="J2178" t="str">
        <f>VLOOKUP(A2178,'Medical Examinations'!$B$2:$K$2337,9,0)</f>
        <v>Overweight</v>
      </c>
      <c r="K2178" t="str">
        <f>VLOOKUP(A2178,'Medical Examinations'!$B$2:$K$2337,10,0)</f>
        <v>Normal</v>
      </c>
      <c r="L2178" s="14" t="e">
        <f>VLOOKUP(A2178,'Hospitalisation Details'!B2178:L4523,10,0)</f>
        <v>#N/A</v>
      </c>
      <c r="M2178">
        <f>VLOOKUP(A2178,'Hospitalisation Details'!$B$2:$L$2347,6,0)</f>
        <v>1744.47</v>
      </c>
      <c r="N2178" t="str">
        <f>VLOOKUP(A2178,'Hospitalisation Details'!$B$2:$L$2347,7,0)</f>
        <v>tier - 3</v>
      </c>
      <c r="O2178" t="str">
        <f>VLOOKUP(A2178,'Hospitalisation Details'!$B$2:$L$2347,8,0)</f>
        <v>tier - 1</v>
      </c>
      <c r="P2178" t="str">
        <f>VLOOKUP(A2178,'Hospitalisation Details'!$B$2:$L$2347,9,0)</f>
        <v>R1011</v>
      </c>
      <c r="Q2178">
        <f>VLOOKUP(A2178,'Hospitalisation Details'!$B$2:$L$2347,11,0)</f>
        <v>19</v>
      </c>
    </row>
    <row r="2179" spans="1:17" ht="15.6" x14ac:dyDescent="0.3">
      <c r="A2179" s="1" t="s">
        <v>184</v>
      </c>
      <c r="B2179" t="str">
        <f>VLOOKUP(A2179,'Customer Names'!$A$2:$E$2336,5,)</f>
        <v xml:space="preserve">  Marie</v>
      </c>
      <c r="C2179">
        <f>VLOOKUP(A2179,'Medical Examinations'!$B$2:$K$2337,2,)</f>
        <v>28.9</v>
      </c>
      <c r="D2179">
        <f>VLOOKUP(A2179,'Medical Examinations'!$B$2:$K$2337,3,0)</f>
        <v>5.85</v>
      </c>
      <c r="E2179" t="str">
        <f>VLOOKUP(A2179,'Medical Examinations'!$B$2:$K$2336,4,0)</f>
        <v>No</v>
      </c>
      <c r="F2179" t="str">
        <f>VLOOKUP(A2179,'Medical Examinations'!$B$2:$K$2337,5,0)</f>
        <v>No</v>
      </c>
      <c r="G2179" t="str">
        <f>VLOOKUP(A2179,'Medical Examinations'!$B$2:$K$2337,6,0)</f>
        <v>Yes</v>
      </c>
      <c r="H2179">
        <f>VLOOKUP(A2179,'Medical Examinations'!$B$2:$K$2337,7,0)</f>
        <v>1</v>
      </c>
      <c r="I2179" t="str">
        <f>VLOOKUP(A2179,'Medical Examinations'!$B$2:$K$2337,8,0)</f>
        <v>No</v>
      </c>
      <c r="J2179" t="str">
        <f>VLOOKUP(A2179,'Medical Examinations'!$B$2:$K$2337,9,0)</f>
        <v>Overweight</v>
      </c>
      <c r="K2179" t="str">
        <f>VLOOKUP(A2179,'Medical Examinations'!$B$2:$K$2337,10,0)</f>
        <v>Prediabetes</v>
      </c>
      <c r="L2179" s="14" t="e">
        <f>VLOOKUP(A2179,'Hospitalisation Details'!B2179:L4524,10,0)</f>
        <v>#N/A</v>
      </c>
      <c r="M2179">
        <f>VLOOKUP(A2179,'Hospitalisation Details'!$B$2:$L$2347,6,0)</f>
        <v>1743.21</v>
      </c>
      <c r="N2179" t="str">
        <f>VLOOKUP(A2179,'Hospitalisation Details'!$B$2:$L$2347,7,0)</f>
        <v>tier - 3</v>
      </c>
      <c r="O2179" t="str">
        <f>VLOOKUP(A2179,'Hospitalisation Details'!$B$2:$L$2347,8,0)</f>
        <v>tier - 1</v>
      </c>
      <c r="P2179" t="str">
        <f>VLOOKUP(A2179,'Hospitalisation Details'!$B$2:$L$2347,9,0)</f>
        <v>R1011</v>
      </c>
      <c r="Q2179">
        <f>VLOOKUP(A2179,'Hospitalisation Details'!$B$2:$L$2347,11,0)</f>
        <v>19</v>
      </c>
    </row>
    <row r="2180" spans="1:17" ht="15.6" x14ac:dyDescent="0.3">
      <c r="A2180" s="1" t="s">
        <v>183</v>
      </c>
      <c r="B2180" t="str">
        <f>VLOOKUP(A2180,'Customer Names'!$A$2:$E$2336,5,)</f>
        <v xml:space="preserve">  Rachel A</v>
      </c>
      <c r="C2180">
        <f>VLOOKUP(A2180,'Medical Examinations'!$B$2:$K$2337,2,)</f>
        <v>24.7</v>
      </c>
      <c r="D2180">
        <f>VLOOKUP(A2180,'Medical Examinations'!$B$2:$K$2337,3,0)</f>
        <v>5.32</v>
      </c>
      <c r="E2180" t="str">
        <f>VLOOKUP(A2180,'Medical Examinations'!$B$2:$K$2336,4,0)</f>
        <v>No</v>
      </c>
      <c r="F2180" t="str">
        <f>VLOOKUP(A2180,'Medical Examinations'!$B$2:$K$2337,5,0)</f>
        <v>No</v>
      </c>
      <c r="G2180" t="str">
        <f>VLOOKUP(A2180,'Medical Examinations'!$B$2:$K$2337,6,0)</f>
        <v>Yes</v>
      </c>
      <c r="H2180">
        <f>VLOOKUP(A2180,'Medical Examinations'!$B$2:$K$2337,7,0)</f>
        <v>1</v>
      </c>
      <c r="I2180" t="str">
        <f>VLOOKUP(A2180,'Medical Examinations'!$B$2:$K$2337,8,0)</f>
        <v>No</v>
      </c>
      <c r="J2180" t="str">
        <f>VLOOKUP(A2180,'Medical Examinations'!$B$2:$K$2337,9,0)</f>
        <v>Normal Weight</v>
      </c>
      <c r="K2180" t="str">
        <f>VLOOKUP(A2180,'Medical Examinations'!$B$2:$K$2337,10,0)</f>
        <v>Normal</v>
      </c>
      <c r="L2180" s="14" t="e">
        <f>VLOOKUP(A2180,'Hospitalisation Details'!B2180:L4525,10,0)</f>
        <v>#N/A</v>
      </c>
      <c r="M2180">
        <f>VLOOKUP(A2180,'Hospitalisation Details'!$B$2:$L$2347,6,0)</f>
        <v>1737.38</v>
      </c>
      <c r="N2180" t="str">
        <f>VLOOKUP(A2180,'Hospitalisation Details'!$B$2:$L$2347,7,0)</f>
        <v>tier - 3</v>
      </c>
      <c r="O2180" t="str">
        <f>VLOOKUP(A2180,'Hospitalisation Details'!$B$2:$L$2347,8,0)</f>
        <v>tier - 2</v>
      </c>
      <c r="P2180" t="str">
        <f>VLOOKUP(A2180,'Hospitalisation Details'!$B$2:$L$2347,9,0)</f>
        <v>R1011</v>
      </c>
      <c r="Q2180">
        <f>VLOOKUP(A2180,'Hospitalisation Details'!$B$2:$L$2347,11,0)</f>
        <v>19</v>
      </c>
    </row>
    <row r="2181" spans="1:17" ht="15.6" x14ac:dyDescent="0.3">
      <c r="A2181" s="1" t="s">
        <v>182</v>
      </c>
      <c r="B2181" t="str">
        <f>VLOOKUP(A2181,'Customer Names'!$A$2:$E$2336,5,)</f>
        <v xml:space="preserve">  Emma</v>
      </c>
      <c r="C2181">
        <f>VLOOKUP(A2181,'Medical Examinations'!$B$2:$K$2337,2,)</f>
        <v>20.6</v>
      </c>
      <c r="D2181">
        <f>VLOOKUP(A2181,'Medical Examinations'!$B$2:$K$2337,3,0)</f>
        <v>5.14</v>
      </c>
      <c r="E2181" t="str">
        <f>VLOOKUP(A2181,'Medical Examinations'!$B$2:$K$2336,4,0)</f>
        <v>No</v>
      </c>
      <c r="F2181" t="str">
        <f>VLOOKUP(A2181,'Medical Examinations'!$B$2:$K$2337,5,0)</f>
        <v>No</v>
      </c>
      <c r="G2181" t="str">
        <f>VLOOKUP(A2181,'Medical Examinations'!$B$2:$K$2337,6,0)</f>
        <v>Yes</v>
      </c>
      <c r="H2181">
        <f>VLOOKUP(A2181,'Medical Examinations'!$B$2:$K$2337,7,0)</f>
        <v>1</v>
      </c>
      <c r="I2181" t="str">
        <f>VLOOKUP(A2181,'Medical Examinations'!$B$2:$K$2337,8,0)</f>
        <v>No</v>
      </c>
      <c r="J2181" t="str">
        <f>VLOOKUP(A2181,'Medical Examinations'!$B$2:$K$2337,9,0)</f>
        <v>Normal Weight</v>
      </c>
      <c r="K2181" t="str">
        <f>VLOOKUP(A2181,'Medical Examinations'!$B$2:$K$2337,10,0)</f>
        <v>Normal</v>
      </c>
      <c r="L2181" s="14" t="e">
        <f>VLOOKUP(A2181,'Hospitalisation Details'!B2181:L4526,10,0)</f>
        <v>#N/A</v>
      </c>
      <c r="M2181">
        <f>VLOOKUP(A2181,'Hospitalisation Details'!$B$2:$L$2347,6,0)</f>
        <v>1731.68</v>
      </c>
      <c r="N2181" t="str">
        <f>VLOOKUP(A2181,'Hospitalisation Details'!$B$2:$L$2347,7,0)</f>
        <v>tier - 3</v>
      </c>
      <c r="O2181" t="str">
        <f>VLOOKUP(A2181,'Hospitalisation Details'!$B$2:$L$2347,8,0)</f>
        <v>tier - 2</v>
      </c>
      <c r="P2181" t="str">
        <f>VLOOKUP(A2181,'Hospitalisation Details'!$B$2:$L$2347,9,0)</f>
        <v>R1011</v>
      </c>
      <c r="Q2181">
        <f>VLOOKUP(A2181,'Hospitalisation Details'!$B$2:$L$2347,11,0)</f>
        <v>19</v>
      </c>
    </row>
    <row r="2182" spans="1:17" ht="15.6" x14ac:dyDescent="0.3">
      <c r="A2182" s="1" t="s">
        <v>181</v>
      </c>
      <c r="B2182" t="str">
        <f>VLOOKUP(A2182,'Customer Names'!$A$2:$E$2336,5,)</f>
        <v xml:space="preserve">  Kiersten</v>
      </c>
      <c r="C2182">
        <f>VLOOKUP(A2182,'Medical Examinations'!$B$2:$K$2337,2,)</f>
        <v>18.600000000000001</v>
      </c>
      <c r="D2182">
        <f>VLOOKUP(A2182,'Medical Examinations'!$B$2:$K$2337,3,0)</f>
        <v>5</v>
      </c>
      <c r="E2182" t="str">
        <f>VLOOKUP(A2182,'Medical Examinations'!$B$2:$K$2336,4,0)</f>
        <v>No</v>
      </c>
      <c r="F2182" t="str">
        <f>VLOOKUP(A2182,'Medical Examinations'!$B$2:$K$2337,5,0)</f>
        <v>No</v>
      </c>
      <c r="G2182" t="str">
        <f>VLOOKUP(A2182,'Medical Examinations'!$B$2:$K$2337,6,0)</f>
        <v>Yes</v>
      </c>
      <c r="H2182">
        <f>VLOOKUP(A2182,'Medical Examinations'!$B$2:$K$2337,7,0)</f>
        <v>1</v>
      </c>
      <c r="I2182" t="str">
        <f>VLOOKUP(A2182,'Medical Examinations'!$B$2:$K$2337,8,0)</f>
        <v>No</v>
      </c>
      <c r="J2182" t="str">
        <f>VLOOKUP(A2182,'Medical Examinations'!$B$2:$K$2337,9,0)</f>
        <v>Normal Weight</v>
      </c>
      <c r="K2182" t="str">
        <f>VLOOKUP(A2182,'Medical Examinations'!$B$2:$K$2337,10,0)</f>
        <v>Normal</v>
      </c>
      <c r="L2182" s="14" t="e">
        <f>VLOOKUP(A2182,'Hospitalisation Details'!B2182:L4527,10,0)</f>
        <v>#N/A</v>
      </c>
      <c r="M2182">
        <f>VLOOKUP(A2182,'Hospitalisation Details'!$B$2:$L$2347,6,0)</f>
        <v>1728.9</v>
      </c>
      <c r="N2182" t="str">
        <f>VLOOKUP(A2182,'Hospitalisation Details'!$B$2:$L$2347,7,0)</f>
        <v>tier - 3</v>
      </c>
      <c r="O2182" t="str">
        <f>VLOOKUP(A2182,'Hospitalisation Details'!$B$2:$L$2347,8,0)</f>
        <v>tier - 2</v>
      </c>
      <c r="P2182" t="str">
        <f>VLOOKUP(A2182,'Hospitalisation Details'!$B$2:$L$2347,9,0)</f>
        <v>R1011</v>
      </c>
      <c r="Q2182">
        <f>VLOOKUP(A2182,'Hospitalisation Details'!$B$2:$L$2347,11,0)</f>
        <v>19</v>
      </c>
    </row>
    <row r="2183" spans="1:17" ht="15.6" x14ac:dyDescent="0.3">
      <c r="A2183" s="1" t="s">
        <v>180</v>
      </c>
      <c r="B2183" t="str">
        <f>VLOOKUP(A2183,'Customer Names'!$A$2:$E$2336,5,)</f>
        <v xml:space="preserve">  Rachael</v>
      </c>
      <c r="C2183">
        <f>VLOOKUP(A2183,'Medical Examinations'!$B$2:$K$2337,2,)</f>
        <v>17.8</v>
      </c>
      <c r="D2183">
        <f>VLOOKUP(A2183,'Medical Examinations'!$B$2:$K$2337,3,0)</f>
        <v>4.55</v>
      </c>
      <c r="E2183" t="str">
        <f>VLOOKUP(A2183,'Medical Examinations'!$B$2:$K$2336,4,0)</f>
        <v>No</v>
      </c>
      <c r="F2183" t="str">
        <f>VLOOKUP(A2183,'Medical Examinations'!$B$2:$K$2337,5,0)</f>
        <v>No</v>
      </c>
      <c r="G2183" t="str">
        <f>VLOOKUP(A2183,'Medical Examinations'!$B$2:$K$2337,6,0)</f>
        <v>Yes</v>
      </c>
      <c r="H2183">
        <f>VLOOKUP(A2183,'Medical Examinations'!$B$2:$K$2337,7,0)</f>
        <v>1</v>
      </c>
      <c r="I2183" t="str">
        <f>VLOOKUP(A2183,'Medical Examinations'!$B$2:$K$2337,8,0)</f>
        <v>No</v>
      </c>
      <c r="J2183" t="str">
        <f>VLOOKUP(A2183,'Medical Examinations'!$B$2:$K$2337,9,0)</f>
        <v>Underweight</v>
      </c>
      <c r="K2183" t="str">
        <f>VLOOKUP(A2183,'Medical Examinations'!$B$2:$K$2337,10,0)</f>
        <v>Normal</v>
      </c>
      <c r="L2183" s="14" t="e">
        <f>VLOOKUP(A2183,'Hospitalisation Details'!B2183:L4528,10,0)</f>
        <v>#N/A</v>
      </c>
      <c r="M2183">
        <f>VLOOKUP(A2183,'Hospitalisation Details'!$B$2:$L$2347,6,0)</f>
        <v>1727.79</v>
      </c>
      <c r="N2183" t="str">
        <f>VLOOKUP(A2183,'Hospitalisation Details'!$B$2:$L$2347,7,0)</f>
        <v>tier - 3</v>
      </c>
      <c r="O2183" t="str">
        <f>VLOOKUP(A2183,'Hospitalisation Details'!$B$2:$L$2347,8,0)</f>
        <v>tier - 3</v>
      </c>
      <c r="P2183" t="str">
        <f>VLOOKUP(A2183,'Hospitalisation Details'!$B$2:$L$2347,9,0)</f>
        <v>R1011</v>
      </c>
      <c r="Q2183">
        <f>VLOOKUP(A2183,'Hospitalisation Details'!$B$2:$L$2347,11,0)</f>
        <v>19</v>
      </c>
    </row>
    <row r="2184" spans="1:17" ht="15.6" x14ac:dyDescent="0.3">
      <c r="A2184" s="1" t="s">
        <v>179</v>
      </c>
      <c r="B2184" t="str">
        <f>VLOOKUP(A2184,'Customer Names'!$A$2:$E$2336,5,)</f>
        <v xml:space="preserve">  Timothy P</v>
      </c>
      <c r="C2184">
        <f>VLOOKUP(A2184,'Medical Examinations'!$B$2:$K$2337,2,)</f>
        <v>35.200000000000003</v>
      </c>
      <c r="D2184">
        <f>VLOOKUP(A2184,'Medical Examinations'!$B$2:$K$2337,3,0)</f>
        <v>5.97</v>
      </c>
      <c r="E2184" t="str">
        <f>VLOOKUP(A2184,'Medical Examinations'!$B$2:$K$2336,4,0)</f>
        <v>No</v>
      </c>
      <c r="F2184" t="str">
        <f>VLOOKUP(A2184,'Medical Examinations'!$B$2:$K$2337,5,0)</f>
        <v>yes</v>
      </c>
      <c r="G2184" t="str">
        <f>VLOOKUP(A2184,'Medical Examinations'!$B$2:$K$2337,6,0)</f>
        <v>No</v>
      </c>
      <c r="H2184">
        <f>VLOOKUP(A2184,'Medical Examinations'!$B$2:$K$2337,7,0)</f>
        <v>1</v>
      </c>
      <c r="I2184" t="str">
        <f>VLOOKUP(A2184,'Medical Examinations'!$B$2:$K$2337,8,0)</f>
        <v>No</v>
      </c>
      <c r="J2184" t="str">
        <f>VLOOKUP(A2184,'Medical Examinations'!$B$2:$K$2337,9,0)</f>
        <v>Obesity</v>
      </c>
      <c r="K2184" t="str">
        <f>VLOOKUP(A2184,'Medical Examinations'!$B$2:$K$2337,10,0)</f>
        <v>Prediabetes</v>
      </c>
      <c r="L2184" s="14" t="e">
        <f>VLOOKUP(A2184,'Hospitalisation Details'!B2184:L4529,10,0)</f>
        <v>#N/A</v>
      </c>
      <c r="M2184">
        <f>VLOOKUP(A2184,'Hospitalisation Details'!$B$2:$L$2347,6,0)</f>
        <v>1727.54</v>
      </c>
      <c r="N2184" t="str">
        <f>VLOOKUP(A2184,'Hospitalisation Details'!$B$2:$L$2347,7,0)</f>
        <v>tier - 3</v>
      </c>
      <c r="O2184" t="str">
        <f>VLOOKUP(A2184,'Hospitalisation Details'!$B$2:$L$2347,8,0)</f>
        <v>tier - 1</v>
      </c>
      <c r="P2184" t="str">
        <f>VLOOKUP(A2184,'Hospitalisation Details'!$B$2:$L$2347,9,0)</f>
        <v>R1013</v>
      </c>
      <c r="Q2184">
        <f>VLOOKUP(A2184,'Hospitalisation Details'!$B$2:$L$2347,11,0)</f>
        <v>18</v>
      </c>
    </row>
    <row r="2185" spans="1:17" ht="15.6" x14ac:dyDescent="0.3">
      <c r="A2185" s="1" t="s">
        <v>178</v>
      </c>
      <c r="B2185" t="str">
        <f>VLOOKUP(A2185,'Customer Names'!$A$2:$E$2336,5,)</f>
        <v xml:space="preserve">  Lelisa</v>
      </c>
      <c r="C2185">
        <f>VLOOKUP(A2185,'Medical Examinations'!$B$2:$K$2337,2,)</f>
        <v>33.770000000000003</v>
      </c>
      <c r="D2185">
        <f>VLOOKUP(A2185,'Medical Examinations'!$B$2:$K$2337,3,0)</f>
        <v>4.0199999999999996</v>
      </c>
      <c r="E2185" t="str">
        <f>VLOOKUP(A2185,'Medical Examinations'!$B$2:$K$2336,4,0)</f>
        <v>No</v>
      </c>
      <c r="F2185" t="str">
        <f>VLOOKUP(A2185,'Medical Examinations'!$B$2:$K$2337,5,0)</f>
        <v>yes</v>
      </c>
      <c r="G2185" t="str">
        <f>VLOOKUP(A2185,'Medical Examinations'!$B$2:$K$2337,6,0)</f>
        <v>No</v>
      </c>
      <c r="H2185">
        <f>VLOOKUP(A2185,'Medical Examinations'!$B$2:$K$2337,7,0)</f>
        <v>1</v>
      </c>
      <c r="I2185" t="str">
        <f>VLOOKUP(A2185,'Medical Examinations'!$B$2:$K$2337,8,0)</f>
        <v>No</v>
      </c>
      <c r="J2185" t="str">
        <f>VLOOKUP(A2185,'Medical Examinations'!$B$2:$K$2337,9,0)</f>
        <v>Obesity</v>
      </c>
      <c r="K2185" t="str">
        <f>VLOOKUP(A2185,'Medical Examinations'!$B$2:$K$2337,10,0)</f>
        <v>Normal</v>
      </c>
      <c r="L2185" s="14" t="e">
        <f>VLOOKUP(A2185,'Hospitalisation Details'!B2185:L4530,10,0)</f>
        <v>#N/A</v>
      </c>
      <c r="M2185">
        <f>VLOOKUP(A2185,'Hospitalisation Details'!$B$2:$L$2347,6,0)</f>
        <v>1725.55</v>
      </c>
      <c r="N2185" t="str">
        <f>VLOOKUP(A2185,'Hospitalisation Details'!$B$2:$L$2347,7,0)</f>
        <v>tier - 3</v>
      </c>
      <c r="O2185" t="str">
        <f>VLOOKUP(A2185,'Hospitalisation Details'!$B$2:$L$2347,8,0)</f>
        <v>tier - 2</v>
      </c>
      <c r="P2185" t="str">
        <f>VLOOKUP(A2185,'Hospitalisation Details'!$B$2:$L$2347,9,0)</f>
        <v>R1013</v>
      </c>
      <c r="Q2185">
        <f>VLOOKUP(A2185,'Hospitalisation Details'!$B$2:$L$2347,11,0)</f>
        <v>18</v>
      </c>
    </row>
    <row r="2186" spans="1:17" ht="15.6" x14ac:dyDescent="0.3">
      <c r="A2186" s="1" t="s">
        <v>177</v>
      </c>
      <c r="B2186" t="str">
        <f>VLOOKUP(A2186,'Customer Names'!$A$2:$E$2336,5,)</f>
        <v xml:space="preserve">  Nate</v>
      </c>
      <c r="C2186">
        <f>VLOOKUP(A2186,'Medical Examinations'!$B$2:$K$2337,2,)</f>
        <v>30.03</v>
      </c>
      <c r="D2186">
        <f>VLOOKUP(A2186,'Medical Examinations'!$B$2:$K$2337,3,0)</f>
        <v>4.04</v>
      </c>
      <c r="E2186" t="str">
        <f>VLOOKUP(A2186,'Medical Examinations'!$B$2:$K$2336,4,0)</f>
        <v>No</v>
      </c>
      <c r="F2186" t="str">
        <f>VLOOKUP(A2186,'Medical Examinations'!$B$2:$K$2337,5,0)</f>
        <v>yes</v>
      </c>
      <c r="G2186" t="str">
        <f>VLOOKUP(A2186,'Medical Examinations'!$B$2:$K$2337,6,0)</f>
        <v>No</v>
      </c>
      <c r="H2186">
        <f>VLOOKUP(A2186,'Medical Examinations'!$B$2:$K$2337,7,0)</f>
        <v>1</v>
      </c>
      <c r="I2186" t="str">
        <f>VLOOKUP(A2186,'Medical Examinations'!$B$2:$K$2337,8,0)</f>
        <v>No</v>
      </c>
      <c r="J2186" t="str">
        <f>VLOOKUP(A2186,'Medical Examinations'!$B$2:$K$2337,9,0)</f>
        <v>Obesity</v>
      </c>
      <c r="K2186" t="str">
        <f>VLOOKUP(A2186,'Medical Examinations'!$B$2:$K$2337,10,0)</f>
        <v>Normal</v>
      </c>
      <c r="L2186" s="14" t="e">
        <f>VLOOKUP(A2186,'Hospitalisation Details'!B2186:L4531,10,0)</f>
        <v>#N/A</v>
      </c>
      <c r="M2186">
        <f>VLOOKUP(A2186,'Hospitalisation Details'!$B$2:$L$2347,6,0)</f>
        <v>1720.35</v>
      </c>
      <c r="N2186" t="str">
        <f>VLOOKUP(A2186,'Hospitalisation Details'!$B$2:$L$2347,7,0)</f>
        <v>tier - 3</v>
      </c>
      <c r="O2186" t="str">
        <f>VLOOKUP(A2186,'Hospitalisation Details'!$B$2:$L$2347,8,0)</f>
        <v>tier - 3</v>
      </c>
      <c r="P2186" t="str">
        <f>VLOOKUP(A2186,'Hospitalisation Details'!$B$2:$L$2347,9,0)</f>
        <v>R1013</v>
      </c>
      <c r="Q2186">
        <f>VLOOKUP(A2186,'Hospitalisation Details'!$B$2:$L$2347,11,0)</f>
        <v>18</v>
      </c>
    </row>
    <row r="2187" spans="1:17" ht="15.6" x14ac:dyDescent="0.3">
      <c r="A2187" s="1" t="s">
        <v>176</v>
      </c>
      <c r="B2187" t="str">
        <f>VLOOKUP(A2187,'Customer Names'!$A$2:$E$2336,5,)</f>
        <v xml:space="preserve">  Chris C</v>
      </c>
      <c r="C2187">
        <f>VLOOKUP(A2187,'Medical Examinations'!$B$2:$K$2337,2,)</f>
        <v>29.37</v>
      </c>
      <c r="D2187">
        <f>VLOOKUP(A2187,'Medical Examinations'!$B$2:$K$2337,3,0)</f>
        <v>5.54</v>
      </c>
      <c r="E2187" t="str">
        <f>VLOOKUP(A2187,'Medical Examinations'!$B$2:$K$2336,4,0)</f>
        <v>No</v>
      </c>
      <c r="F2187" t="str">
        <f>VLOOKUP(A2187,'Medical Examinations'!$B$2:$K$2337,5,0)</f>
        <v>yes</v>
      </c>
      <c r="G2187" t="str">
        <f>VLOOKUP(A2187,'Medical Examinations'!$B$2:$K$2337,6,0)</f>
        <v>No</v>
      </c>
      <c r="H2187">
        <f>VLOOKUP(A2187,'Medical Examinations'!$B$2:$K$2337,7,0)</f>
        <v>1</v>
      </c>
      <c r="I2187" t="str">
        <f>VLOOKUP(A2187,'Medical Examinations'!$B$2:$K$2337,8,0)</f>
        <v>No</v>
      </c>
      <c r="J2187" t="str">
        <f>VLOOKUP(A2187,'Medical Examinations'!$B$2:$K$2337,9,0)</f>
        <v>Overweight</v>
      </c>
      <c r="K2187" t="str">
        <f>VLOOKUP(A2187,'Medical Examinations'!$B$2:$K$2337,10,0)</f>
        <v>Normal</v>
      </c>
      <c r="L2187" s="14" t="e">
        <f>VLOOKUP(A2187,'Hospitalisation Details'!B2187:L4532,10,0)</f>
        <v>#N/A</v>
      </c>
      <c r="M2187">
        <f>VLOOKUP(A2187,'Hospitalisation Details'!$B$2:$L$2347,6,0)</f>
        <v>1719.44</v>
      </c>
      <c r="N2187" t="str">
        <f>VLOOKUP(A2187,'Hospitalisation Details'!$B$2:$L$2347,7,0)</f>
        <v>tier - 3</v>
      </c>
      <c r="O2187" t="str">
        <f>VLOOKUP(A2187,'Hospitalisation Details'!$B$2:$L$2347,8,0)</f>
        <v>tier - 3</v>
      </c>
      <c r="P2187" t="str">
        <f>VLOOKUP(A2187,'Hospitalisation Details'!$B$2:$L$2347,9,0)</f>
        <v>R1013</v>
      </c>
      <c r="Q2187">
        <f>VLOOKUP(A2187,'Hospitalisation Details'!$B$2:$L$2347,11,0)</f>
        <v>18</v>
      </c>
    </row>
    <row r="2188" spans="1:17" ht="15.6" x14ac:dyDescent="0.3">
      <c r="A2188" s="1" t="s">
        <v>175</v>
      </c>
      <c r="B2188" t="str">
        <f>VLOOKUP(A2188,'Customer Names'!$A$2:$E$2336,5,)</f>
        <v xml:space="preserve">  Scott</v>
      </c>
      <c r="C2188">
        <f>VLOOKUP(A2188,'Medical Examinations'!$B$2:$K$2337,2,)</f>
        <v>28.5</v>
      </c>
      <c r="D2188">
        <f>VLOOKUP(A2188,'Medical Examinations'!$B$2:$K$2337,3,0)</f>
        <v>4.03</v>
      </c>
      <c r="E2188" t="str">
        <f>VLOOKUP(A2188,'Medical Examinations'!$B$2:$K$2336,4,0)</f>
        <v>No</v>
      </c>
      <c r="F2188" t="str">
        <f>VLOOKUP(A2188,'Medical Examinations'!$B$2:$K$2337,5,0)</f>
        <v>yes</v>
      </c>
      <c r="G2188" t="str">
        <f>VLOOKUP(A2188,'Medical Examinations'!$B$2:$K$2337,6,0)</f>
        <v>No</v>
      </c>
      <c r="H2188">
        <f>VLOOKUP(A2188,'Medical Examinations'!$B$2:$K$2337,7,0)</f>
        <v>1</v>
      </c>
      <c r="I2188" t="str">
        <f>VLOOKUP(A2188,'Medical Examinations'!$B$2:$K$2337,8,0)</f>
        <v>No</v>
      </c>
      <c r="J2188" t="str">
        <f>VLOOKUP(A2188,'Medical Examinations'!$B$2:$K$2337,9,0)</f>
        <v>Overweight</v>
      </c>
      <c r="K2188" t="str">
        <f>VLOOKUP(A2188,'Medical Examinations'!$B$2:$K$2337,10,0)</f>
        <v>Normal</v>
      </c>
      <c r="L2188" s="14" t="e">
        <f>VLOOKUP(A2188,'Hospitalisation Details'!B2188:L4533,10,0)</f>
        <v>#N/A</v>
      </c>
      <c r="M2188">
        <f>VLOOKUP(A2188,'Hospitalisation Details'!$B$2:$L$2347,6,0)</f>
        <v>1712.23</v>
      </c>
      <c r="N2188" t="str">
        <f>VLOOKUP(A2188,'Hospitalisation Details'!$B$2:$L$2347,7,0)</f>
        <v>tier - 3</v>
      </c>
      <c r="O2188" t="str">
        <f>VLOOKUP(A2188,'Hospitalisation Details'!$B$2:$L$2347,8,0)</f>
        <v>tier - 1</v>
      </c>
      <c r="P2188" t="str">
        <f>VLOOKUP(A2188,'Hospitalisation Details'!$B$2:$L$2347,9,0)</f>
        <v>R1016</v>
      </c>
      <c r="Q2188">
        <f>VLOOKUP(A2188,'Hospitalisation Details'!$B$2:$L$2347,11,0)</f>
        <v>18</v>
      </c>
    </row>
    <row r="2189" spans="1:17" ht="15.6" x14ac:dyDescent="0.3">
      <c r="A2189" s="1" t="s">
        <v>174</v>
      </c>
      <c r="B2189" t="str">
        <f>VLOOKUP(A2189,'Customer Names'!$A$2:$E$2336,5,)</f>
        <v xml:space="preserve">  Kevin</v>
      </c>
      <c r="C2189">
        <f>VLOOKUP(A2189,'Medical Examinations'!$B$2:$K$2337,2,)</f>
        <v>23.32</v>
      </c>
      <c r="D2189">
        <f>VLOOKUP(A2189,'Medical Examinations'!$B$2:$K$2337,3,0)</f>
        <v>5.62</v>
      </c>
      <c r="E2189" t="str">
        <f>VLOOKUP(A2189,'Medical Examinations'!$B$2:$K$2336,4,0)</f>
        <v>No</v>
      </c>
      <c r="F2189" t="str">
        <f>VLOOKUP(A2189,'Medical Examinations'!$B$2:$K$2337,5,0)</f>
        <v>yes</v>
      </c>
      <c r="G2189" t="str">
        <f>VLOOKUP(A2189,'Medical Examinations'!$B$2:$K$2337,6,0)</f>
        <v>No</v>
      </c>
      <c r="H2189">
        <f>VLOOKUP(A2189,'Medical Examinations'!$B$2:$K$2337,7,0)</f>
        <v>1</v>
      </c>
      <c r="I2189" t="str">
        <f>VLOOKUP(A2189,'Medical Examinations'!$B$2:$K$2337,8,0)</f>
        <v>No</v>
      </c>
      <c r="J2189" t="str">
        <f>VLOOKUP(A2189,'Medical Examinations'!$B$2:$K$2337,9,0)</f>
        <v>Normal Weight</v>
      </c>
      <c r="K2189" t="str">
        <f>VLOOKUP(A2189,'Medical Examinations'!$B$2:$K$2337,10,0)</f>
        <v>Normal</v>
      </c>
      <c r="L2189" s="14" t="e">
        <f>VLOOKUP(A2189,'Hospitalisation Details'!B2189:L4534,10,0)</f>
        <v>#N/A</v>
      </c>
      <c r="M2189">
        <f>VLOOKUP(A2189,'Hospitalisation Details'!$B$2:$L$2347,6,0)</f>
        <v>1711.03</v>
      </c>
      <c r="N2189" t="str">
        <f>VLOOKUP(A2189,'Hospitalisation Details'!$B$2:$L$2347,7,0)</f>
        <v>tier - 3</v>
      </c>
      <c r="O2189" t="str">
        <f>VLOOKUP(A2189,'Hospitalisation Details'!$B$2:$L$2347,8,0)</f>
        <v>tier - 3</v>
      </c>
      <c r="P2189" t="str">
        <f>VLOOKUP(A2189,'Hospitalisation Details'!$B$2:$L$2347,9,0)</f>
        <v>R1013</v>
      </c>
      <c r="Q2189">
        <f>VLOOKUP(A2189,'Hospitalisation Details'!$B$2:$L$2347,11,0)</f>
        <v>18</v>
      </c>
    </row>
    <row r="2190" spans="1:17" ht="15.6" x14ac:dyDescent="0.3">
      <c r="A2190" s="1" t="s">
        <v>173</v>
      </c>
      <c r="B2190" t="str">
        <f>VLOOKUP(A2190,'Customer Names'!$A$2:$E$2336,5,)</f>
        <v xml:space="preserve">  Erik C</v>
      </c>
      <c r="C2190">
        <f>VLOOKUP(A2190,'Medical Examinations'!$B$2:$K$2337,2,)</f>
        <v>26.125</v>
      </c>
      <c r="D2190">
        <f>VLOOKUP(A2190,'Medical Examinations'!$B$2:$K$2337,3,0)</f>
        <v>5.27</v>
      </c>
      <c r="E2190" t="str">
        <f>VLOOKUP(A2190,'Medical Examinations'!$B$2:$K$2336,4,0)</f>
        <v>No</v>
      </c>
      <c r="F2190" t="str">
        <f>VLOOKUP(A2190,'Medical Examinations'!$B$2:$K$2337,5,0)</f>
        <v>yes</v>
      </c>
      <c r="G2190" t="str">
        <f>VLOOKUP(A2190,'Medical Examinations'!$B$2:$K$2337,6,0)</f>
        <v>No</v>
      </c>
      <c r="H2190">
        <f>VLOOKUP(A2190,'Medical Examinations'!$B$2:$K$2337,7,0)</f>
        <v>1</v>
      </c>
      <c r="I2190" t="str">
        <f>VLOOKUP(A2190,'Medical Examinations'!$B$2:$K$2337,8,0)</f>
        <v>No</v>
      </c>
      <c r="J2190" t="str">
        <f>VLOOKUP(A2190,'Medical Examinations'!$B$2:$K$2337,9,0)</f>
        <v>Overweight</v>
      </c>
      <c r="K2190" t="str">
        <f>VLOOKUP(A2190,'Medical Examinations'!$B$2:$K$2337,10,0)</f>
        <v>Normal</v>
      </c>
      <c r="L2190" s="14" t="e">
        <f>VLOOKUP(A2190,'Hospitalisation Details'!B2190:L4535,10,0)</f>
        <v>#N/A</v>
      </c>
      <c r="M2190">
        <f>VLOOKUP(A2190,'Hospitalisation Details'!$B$2:$L$2347,6,0)</f>
        <v>1708.93</v>
      </c>
      <c r="N2190" t="str">
        <f>VLOOKUP(A2190,'Hospitalisation Details'!$B$2:$L$2347,7,0)</f>
        <v>tier - 3</v>
      </c>
      <c r="O2190" t="str">
        <f>VLOOKUP(A2190,'Hospitalisation Details'!$B$2:$L$2347,8,0)</f>
        <v>tier - 1</v>
      </c>
      <c r="P2190" t="str">
        <f>VLOOKUP(A2190,'Hospitalisation Details'!$B$2:$L$2347,9,0)</f>
        <v>R1019</v>
      </c>
      <c r="Q2190">
        <f>VLOOKUP(A2190,'Hospitalisation Details'!$B$2:$L$2347,11,0)</f>
        <v>18</v>
      </c>
    </row>
    <row r="2191" spans="1:17" ht="15.6" x14ac:dyDescent="0.3">
      <c r="A2191" s="1" t="s">
        <v>172</v>
      </c>
      <c r="B2191" t="str">
        <f>VLOOKUP(A2191,'Customer Names'!$A$2:$E$2336,5,)</f>
        <v xml:space="preserve">  Shawn C</v>
      </c>
      <c r="C2191">
        <f>VLOOKUP(A2191,'Medical Examinations'!$B$2:$K$2337,2,)</f>
        <v>25.46</v>
      </c>
      <c r="D2191">
        <f>VLOOKUP(A2191,'Medical Examinations'!$B$2:$K$2337,3,0)</f>
        <v>5.18</v>
      </c>
      <c r="E2191" t="str">
        <f>VLOOKUP(A2191,'Medical Examinations'!$B$2:$K$2336,4,0)</f>
        <v>No</v>
      </c>
      <c r="F2191" t="str">
        <f>VLOOKUP(A2191,'Medical Examinations'!$B$2:$K$2337,5,0)</f>
        <v>yes</v>
      </c>
      <c r="G2191" t="str">
        <f>VLOOKUP(A2191,'Medical Examinations'!$B$2:$K$2337,6,0)</f>
        <v>No</v>
      </c>
      <c r="H2191">
        <f>VLOOKUP(A2191,'Medical Examinations'!$B$2:$K$2337,7,0)</f>
        <v>1</v>
      </c>
      <c r="I2191" t="str">
        <f>VLOOKUP(A2191,'Medical Examinations'!$B$2:$K$2337,8,0)</f>
        <v>No</v>
      </c>
      <c r="J2191" t="str">
        <f>VLOOKUP(A2191,'Medical Examinations'!$B$2:$K$2337,9,0)</f>
        <v>Overweight</v>
      </c>
      <c r="K2191" t="str">
        <f>VLOOKUP(A2191,'Medical Examinations'!$B$2:$K$2337,10,0)</f>
        <v>Normal</v>
      </c>
      <c r="L2191" s="14" t="e">
        <f>VLOOKUP(A2191,'Hospitalisation Details'!B2191:L4536,10,0)</f>
        <v>#N/A</v>
      </c>
      <c r="M2191">
        <f>VLOOKUP(A2191,'Hospitalisation Details'!$B$2:$L$2347,6,0)</f>
        <v>1708</v>
      </c>
      <c r="N2191" t="str">
        <f>VLOOKUP(A2191,'Hospitalisation Details'!$B$2:$L$2347,7,0)</f>
        <v>tier - 3</v>
      </c>
      <c r="O2191" t="str">
        <f>VLOOKUP(A2191,'Hospitalisation Details'!$B$2:$L$2347,8,0)</f>
        <v>tier - 2</v>
      </c>
      <c r="P2191" t="str">
        <f>VLOOKUP(A2191,'Hospitalisation Details'!$B$2:$L$2347,9,0)</f>
        <v>R1016</v>
      </c>
      <c r="Q2191">
        <f>VLOOKUP(A2191,'Hospitalisation Details'!$B$2:$L$2347,11,0)</f>
        <v>18</v>
      </c>
    </row>
    <row r="2192" spans="1:17" ht="15.6" x14ac:dyDescent="0.3">
      <c r="A2192" s="1" t="s">
        <v>171</v>
      </c>
      <c r="B2192" t="str">
        <f>VLOOKUP(A2192,'Customer Names'!$A$2:$E$2336,5,)</f>
        <v xml:space="preserve">  Vajin L</v>
      </c>
      <c r="C2192">
        <f>VLOOKUP(A2192,'Medical Examinations'!$B$2:$K$2337,2,)</f>
        <v>23.75</v>
      </c>
      <c r="D2192">
        <f>VLOOKUP(A2192,'Medical Examinations'!$B$2:$K$2337,3,0)</f>
        <v>5.27</v>
      </c>
      <c r="E2192" t="str">
        <f>VLOOKUP(A2192,'Medical Examinations'!$B$2:$K$2336,4,0)</f>
        <v>No</v>
      </c>
      <c r="F2192" t="str">
        <f>VLOOKUP(A2192,'Medical Examinations'!$B$2:$K$2337,5,0)</f>
        <v>yes</v>
      </c>
      <c r="G2192" t="str">
        <f>VLOOKUP(A2192,'Medical Examinations'!$B$2:$K$2337,6,0)</f>
        <v>No</v>
      </c>
      <c r="H2192">
        <f>VLOOKUP(A2192,'Medical Examinations'!$B$2:$K$2337,7,0)</f>
        <v>1</v>
      </c>
      <c r="I2192" t="str">
        <f>VLOOKUP(A2192,'Medical Examinations'!$B$2:$K$2337,8,0)</f>
        <v>No</v>
      </c>
      <c r="J2192" t="str">
        <f>VLOOKUP(A2192,'Medical Examinations'!$B$2:$K$2337,9,0)</f>
        <v>Normal Weight</v>
      </c>
      <c r="K2192" t="str">
        <f>VLOOKUP(A2192,'Medical Examinations'!$B$2:$K$2337,10,0)</f>
        <v>Normal</v>
      </c>
      <c r="L2192" s="14" t="e">
        <f>VLOOKUP(A2192,'Hospitalisation Details'!B2192:L4537,10,0)</f>
        <v>#N/A</v>
      </c>
      <c r="M2192">
        <f>VLOOKUP(A2192,'Hospitalisation Details'!$B$2:$L$2347,6,0)</f>
        <v>1705.62</v>
      </c>
      <c r="N2192" t="str">
        <f>VLOOKUP(A2192,'Hospitalisation Details'!$B$2:$L$2347,7,0)</f>
        <v>tier - 2</v>
      </c>
      <c r="O2192" t="str">
        <f>VLOOKUP(A2192,'Hospitalisation Details'!$B$2:$L$2347,8,0)</f>
        <v>tier - 2</v>
      </c>
      <c r="P2192" t="str">
        <f>VLOOKUP(A2192,'Hospitalisation Details'!$B$2:$L$2347,9,0)</f>
        <v>R1015</v>
      </c>
      <c r="Q2192">
        <f>VLOOKUP(A2192,'Hospitalisation Details'!$B$2:$L$2347,11,0)</f>
        <v>18</v>
      </c>
    </row>
    <row r="2193" spans="1:17" ht="15.6" x14ac:dyDescent="0.3">
      <c r="A2193" s="1" t="s">
        <v>169</v>
      </c>
      <c r="B2193" t="str">
        <f>VLOOKUP(A2193,'Customer Names'!$A$2:$E$2336,5,)</f>
        <v xml:space="preserve">  John K</v>
      </c>
      <c r="C2193">
        <f>VLOOKUP(A2193,'Medical Examinations'!$B$2:$K$2337,2,)</f>
        <v>23.085000000000001</v>
      </c>
      <c r="D2193">
        <f>VLOOKUP(A2193,'Medical Examinations'!$B$2:$K$2337,3,0)</f>
        <v>5.62</v>
      </c>
      <c r="E2193" t="str">
        <f>VLOOKUP(A2193,'Medical Examinations'!$B$2:$K$2336,4,0)</f>
        <v>No</v>
      </c>
      <c r="F2193" t="str">
        <f>VLOOKUP(A2193,'Medical Examinations'!$B$2:$K$2337,5,0)</f>
        <v>yes</v>
      </c>
      <c r="G2193" t="str">
        <f>VLOOKUP(A2193,'Medical Examinations'!$B$2:$K$2337,6,0)</f>
        <v>No</v>
      </c>
      <c r="H2193">
        <f>VLOOKUP(A2193,'Medical Examinations'!$B$2:$K$2337,7,0)</f>
        <v>1</v>
      </c>
      <c r="I2193" t="str">
        <f>VLOOKUP(A2193,'Medical Examinations'!$B$2:$K$2337,8,0)</f>
        <v>No</v>
      </c>
      <c r="J2193" t="str">
        <f>VLOOKUP(A2193,'Medical Examinations'!$B$2:$K$2337,9,0)</f>
        <v>Normal Weight</v>
      </c>
      <c r="K2193" t="str">
        <f>VLOOKUP(A2193,'Medical Examinations'!$B$2:$K$2337,10,0)</f>
        <v>Normal</v>
      </c>
      <c r="L2193" s="14" t="e">
        <f>VLOOKUP(A2193,'Hospitalisation Details'!B2193:L4538,10,0)</f>
        <v>#N/A</v>
      </c>
      <c r="M2193">
        <f>VLOOKUP(A2193,'Hospitalisation Details'!$B$2:$L$2347,6,0)</f>
        <v>1704.7</v>
      </c>
      <c r="N2193" t="str">
        <f>VLOOKUP(A2193,'Hospitalisation Details'!$B$2:$L$2347,7,0)</f>
        <v>tier - 2</v>
      </c>
      <c r="O2193" t="str">
        <f>VLOOKUP(A2193,'Hospitalisation Details'!$B$2:$L$2347,8,0)</f>
        <v>tier - 3</v>
      </c>
      <c r="P2193" t="str">
        <f>VLOOKUP(A2193,'Hospitalisation Details'!$B$2:$L$2347,9,0)</f>
        <v>R1018</v>
      </c>
      <c r="Q2193">
        <f>VLOOKUP(A2193,'Hospitalisation Details'!$B$2:$L$2347,11,0)</f>
        <v>18</v>
      </c>
    </row>
    <row r="2194" spans="1:17" ht="15.6" x14ac:dyDescent="0.3">
      <c r="A2194" s="1" t="s">
        <v>167</v>
      </c>
      <c r="B2194" t="str">
        <f>VLOOKUP(A2194,'Customer Names'!$A$2:$E$2336,5,)</f>
        <v xml:space="preserve">  Kevin J</v>
      </c>
      <c r="C2194">
        <f>VLOOKUP(A2194,'Medical Examinations'!$B$2:$K$2337,2,)</f>
        <v>22.99</v>
      </c>
      <c r="D2194">
        <f>VLOOKUP(A2194,'Medical Examinations'!$B$2:$K$2337,3,0)</f>
        <v>5.0599999999999996</v>
      </c>
      <c r="E2194" t="str">
        <f>VLOOKUP(A2194,'Medical Examinations'!$B$2:$K$2336,4,0)</f>
        <v>No</v>
      </c>
      <c r="F2194" t="str">
        <f>VLOOKUP(A2194,'Medical Examinations'!$B$2:$K$2337,5,0)</f>
        <v>yes</v>
      </c>
      <c r="G2194" t="str">
        <f>VLOOKUP(A2194,'Medical Examinations'!$B$2:$K$2337,6,0)</f>
        <v>No</v>
      </c>
      <c r="H2194">
        <f>VLOOKUP(A2194,'Medical Examinations'!$B$2:$K$2337,7,0)</f>
        <v>1</v>
      </c>
      <c r="I2194" t="str">
        <f>VLOOKUP(A2194,'Medical Examinations'!$B$2:$K$2337,8,0)</f>
        <v>No</v>
      </c>
      <c r="J2194" t="str">
        <f>VLOOKUP(A2194,'Medical Examinations'!$B$2:$K$2337,9,0)</f>
        <v>Normal Weight</v>
      </c>
      <c r="K2194" t="str">
        <f>VLOOKUP(A2194,'Medical Examinations'!$B$2:$K$2337,10,0)</f>
        <v>Normal</v>
      </c>
      <c r="L2194" s="14" t="e">
        <f>VLOOKUP(A2194,'Hospitalisation Details'!B2194:L4539,10,0)</f>
        <v>#N/A</v>
      </c>
      <c r="M2194">
        <f>VLOOKUP(A2194,'Hospitalisation Details'!$B$2:$L$2347,6,0)</f>
        <v>1704.57</v>
      </c>
      <c r="N2194" t="str">
        <f>VLOOKUP(A2194,'Hospitalisation Details'!$B$2:$L$2347,7,0)</f>
        <v>tier - 2</v>
      </c>
      <c r="O2194" t="str">
        <f>VLOOKUP(A2194,'Hospitalisation Details'!$B$2:$L$2347,8,0)</f>
        <v>tier - 1</v>
      </c>
      <c r="P2194" t="str">
        <f>VLOOKUP(A2194,'Hospitalisation Details'!$B$2:$L$2347,9,0)</f>
        <v>R1016</v>
      </c>
      <c r="Q2194">
        <f>VLOOKUP(A2194,'Hospitalisation Details'!$B$2:$L$2347,11,0)</f>
        <v>18</v>
      </c>
    </row>
    <row r="2195" spans="1:17" ht="15.6" x14ac:dyDescent="0.3">
      <c r="A2195" s="1" t="s">
        <v>165</v>
      </c>
      <c r="B2195" t="str">
        <f>VLOOKUP(A2195,'Customer Names'!$A$2:$E$2336,5,)</f>
        <v xml:space="preserve">  Kirby W</v>
      </c>
      <c r="C2195">
        <f>VLOOKUP(A2195,'Medical Examinations'!$B$2:$K$2337,2,)</f>
        <v>21.47</v>
      </c>
      <c r="D2195">
        <f>VLOOKUP(A2195,'Medical Examinations'!$B$2:$K$2337,3,0)</f>
        <v>4.6900000000000004</v>
      </c>
      <c r="E2195" t="str">
        <f>VLOOKUP(A2195,'Medical Examinations'!$B$2:$K$2336,4,0)</f>
        <v>No</v>
      </c>
      <c r="F2195" t="str">
        <f>VLOOKUP(A2195,'Medical Examinations'!$B$2:$K$2337,5,0)</f>
        <v>yes</v>
      </c>
      <c r="G2195" t="str">
        <f>VLOOKUP(A2195,'Medical Examinations'!$B$2:$K$2337,6,0)</f>
        <v>No</v>
      </c>
      <c r="H2195">
        <f>VLOOKUP(A2195,'Medical Examinations'!$B$2:$K$2337,7,0)</f>
        <v>1</v>
      </c>
      <c r="I2195" t="str">
        <f>VLOOKUP(A2195,'Medical Examinations'!$B$2:$K$2337,8,0)</f>
        <v>No</v>
      </c>
      <c r="J2195" t="str">
        <f>VLOOKUP(A2195,'Medical Examinations'!$B$2:$K$2337,9,0)</f>
        <v>Normal Weight</v>
      </c>
      <c r="K2195" t="str">
        <f>VLOOKUP(A2195,'Medical Examinations'!$B$2:$K$2337,10,0)</f>
        <v>Normal</v>
      </c>
      <c r="L2195" s="14" t="e">
        <f>VLOOKUP(A2195,'Hospitalisation Details'!B2195:L4540,10,0)</f>
        <v>#N/A</v>
      </c>
      <c r="M2195">
        <f>VLOOKUP(A2195,'Hospitalisation Details'!$B$2:$L$2347,6,0)</f>
        <v>1702.46</v>
      </c>
      <c r="N2195" t="str">
        <f>VLOOKUP(A2195,'Hospitalisation Details'!$B$2:$L$2347,7,0)</f>
        <v>tier - 2</v>
      </c>
      <c r="O2195" t="str">
        <f>VLOOKUP(A2195,'Hospitalisation Details'!$B$2:$L$2347,8,0)</f>
        <v>tier - 3</v>
      </c>
      <c r="P2195" t="str">
        <f>VLOOKUP(A2195,'Hospitalisation Details'!$B$2:$L$2347,9,0)</f>
        <v>R1019</v>
      </c>
      <c r="Q2195">
        <f>VLOOKUP(A2195,'Hospitalisation Details'!$B$2:$L$2347,11,0)</f>
        <v>18</v>
      </c>
    </row>
    <row r="2196" spans="1:17" ht="15.6" x14ac:dyDescent="0.3">
      <c r="A2196" s="1" t="s">
        <v>163</v>
      </c>
      <c r="B2196" t="str">
        <f>VLOOKUP(A2196,'Customer Names'!$A$2:$E$2336,5,)</f>
        <v xml:space="preserve">  J A</v>
      </c>
      <c r="C2196">
        <f>VLOOKUP(A2196,'Medical Examinations'!$B$2:$K$2337,2,)</f>
        <v>15.96</v>
      </c>
      <c r="D2196">
        <f>VLOOKUP(A2196,'Medical Examinations'!$B$2:$K$2337,3,0)</f>
        <v>5.44</v>
      </c>
      <c r="E2196" t="str">
        <f>VLOOKUP(A2196,'Medical Examinations'!$B$2:$K$2336,4,0)</f>
        <v>No</v>
      </c>
      <c r="F2196" t="str">
        <f>VLOOKUP(A2196,'Medical Examinations'!$B$2:$K$2337,5,0)</f>
        <v>yes</v>
      </c>
      <c r="G2196" t="str">
        <f>VLOOKUP(A2196,'Medical Examinations'!$B$2:$K$2337,6,0)</f>
        <v>No</v>
      </c>
      <c r="H2196">
        <f>VLOOKUP(A2196,'Medical Examinations'!$B$2:$K$2337,7,0)</f>
        <v>1</v>
      </c>
      <c r="I2196" t="str">
        <f>VLOOKUP(A2196,'Medical Examinations'!$B$2:$K$2337,8,0)</f>
        <v>No</v>
      </c>
      <c r="J2196" t="str">
        <f>VLOOKUP(A2196,'Medical Examinations'!$B$2:$K$2337,9,0)</f>
        <v>Underweight</v>
      </c>
      <c r="K2196" t="str">
        <f>VLOOKUP(A2196,'Medical Examinations'!$B$2:$K$2337,10,0)</f>
        <v>Normal</v>
      </c>
      <c r="L2196" s="14" t="e">
        <f>VLOOKUP(A2196,'Hospitalisation Details'!B2196:L4541,10,0)</f>
        <v>#N/A</v>
      </c>
      <c r="M2196">
        <f>VLOOKUP(A2196,'Hospitalisation Details'!$B$2:$L$2347,6,0)</f>
        <v>1694.8</v>
      </c>
      <c r="N2196" t="str">
        <f>VLOOKUP(A2196,'Hospitalisation Details'!$B$2:$L$2347,7,0)</f>
        <v>tier - 2</v>
      </c>
      <c r="O2196" t="str">
        <f>VLOOKUP(A2196,'Hospitalisation Details'!$B$2:$L$2347,8,0)</f>
        <v>tier - 2</v>
      </c>
      <c r="P2196" t="str">
        <f>VLOOKUP(A2196,'Hospitalisation Details'!$B$2:$L$2347,9,0)</f>
        <v>R1015</v>
      </c>
      <c r="Q2196">
        <f>VLOOKUP(A2196,'Hospitalisation Details'!$B$2:$L$2347,11,0)</f>
        <v>18</v>
      </c>
    </row>
    <row r="2197" spans="1:17" ht="15.6" x14ac:dyDescent="0.3">
      <c r="A2197" s="1" t="s">
        <v>162</v>
      </c>
      <c r="B2197" t="str">
        <f>VLOOKUP(A2197,'Customer Names'!$A$2:$E$2336,5,)</f>
        <v xml:space="preserve">  Dustin G</v>
      </c>
      <c r="C2197">
        <f>VLOOKUP(A2197,'Medical Examinations'!$B$2:$K$2337,2,)</f>
        <v>39.5</v>
      </c>
      <c r="D2197">
        <f>VLOOKUP(A2197,'Medical Examinations'!$B$2:$K$2337,3,0)</f>
        <v>5.05</v>
      </c>
      <c r="E2197" t="str">
        <f>VLOOKUP(A2197,'Medical Examinations'!$B$2:$K$2336,4,0)</f>
        <v>No</v>
      </c>
      <c r="F2197" t="str">
        <f>VLOOKUP(A2197,'Medical Examinations'!$B$2:$K$2337,5,0)</f>
        <v>yes</v>
      </c>
      <c r="G2197" t="str">
        <f>VLOOKUP(A2197,'Medical Examinations'!$B$2:$K$2337,6,0)</f>
        <v>No</v>
      </c>
      <c r="H2197">
        <f>VLOOKUP(A2197,'Medical Examinations'!$B$2:$K$2337,7,0)</f>
        <v>1</v>
      </c>
      <c r="I2197" t="str">
        <f>VLOOKUP(A2197,'Medical Examinations'!$B$2:$K$2337,8,0)</f>
        <v>No</v>
      </c>
      <c r="J2197" t="str">
        <f>VLOOKUP(A2197,'Medical Examinations'!$B$2:$K$2337,9,0)</f>
        <v>Obesity</v>
      </c>
      <c r="K2197" t="str">
        <f>VLOOKUP(A2197,'Medical Examinations'!$B$2:$K$2337,10,0)</f>
        <v>Normal</v>
      </c>
      <c r="L2197" s="14" t="e">
        <f>VLOOKUP(A2197,'Hospitalisation Details'!B2197:L4542,10,0)</f>
        <v>#N/A</v>
      </c>
      <c r="M2197">
        <f>VLOOKUP(A2197,'Hospitalisation Details'!$B$2:$L$2347,6,0)</f>
        <v>1682.6</v>
      </c>
      <c r="N2197" t="str">
        <f>VLOOKUP(A2197,'Hospitalisation Details'!$B$2:$L$2347,7,0)</f>
        <v>tier - 2</v>
      </c>
      <c r="O2197" t="str">
        <f>VLOOKUP(A2197,'Hospitalisation Details'!$B$2:$L$2347,8,0)</f>
        <v>tier - 2</v>
      </c>
      <c r="P2197" t="str">
        <f>VLOOKUP(A2197,'Hospitalisation Details'!$B$2:$L$2347,9,0)</f>
        <v>R1011</v>
      </c>
      <c r="Q2197">
        <f>VLOOKUP(A2197,'Hospitalisation Details'!$B$2:$L$2347,11,0)</f>
        <v>22</v>
      </c>
    </row>
    <row r="2198" spans="1:17" ht="15.6" x14ac:dyDescent="0.3">
      <c r="A2198" s="1" t="s">
        <v>161</v>
      </c>
      <c r="B2198" t="str">
        <f>VLOOKUP(A2198,'Customer Names'!$A$2:$E$2336,5,)</f>
        <v xml:space="preserve">  Anthony G</v>
      </c>
      <c r="C2198">
        <f>VLOOKUP(A2198,'Medical Examinations'!$B$2:$K$2337,2,)</f>
        <v>33.770000000000003</v>
      </c>
      <c r="D2198">
        <f>VLOOKUP(A2198,'Medical Examinations'!$B$2:$K$2337,3,0)</f>
        <v>6</v>
      </c>
      <c r="E2198" t="str">
        <f>VLOOKUP(A2198,'Medical Examinations'!$B$2:$K$2336,4,0)</f>
        <v>No</v>
      </c>
      <c r="F2198" t="str">
        <f>VLOOKUP(A2198,'Medical Examinations'!$B$2:$K$2337,5,0)</f>
        <v>yes</v>
      </c>
      <c r="G2198" t="str">
        <f>VLOOKUP(A2198,'Medical Examinations'!$B$2:$K$2337,6,0)</f>
        <v>No</v>
      </c>
      <c r="H2198">
        <f>VLOOKUP(A2198,'Medical Examinations'!$B$2:$K$2337,7,0)</f>
        <v>1</v>
      </c>
      <c r="I2198" t="str">
        <f>VLOOKUP(A2198,'Medical Examinations'!$B$2:$K$2337,8,0)</f>
        <v>No</v>
      </c>
      <c r="J2198" t="str">
        <f>VLOOKUP(A2198,'Medical Examinations'!$B$2:$K$2337,9,0)</f>
        <v>Obesity</v>
      </c>
      <c r="K2198" t="str">
        <f>VLOOKUP(A2198,'Medical Examinations'!$B$2:$K$2337,10,0)</f>
        <v>Prediabetes</v>
      </c>
      <c r="L2198" s="14" t="e">
        <f>VLOOKUP(A2198,'Hospitalisation Details'!B2198:L4543,10,0)</f>
        <v>#N/A</v>
      </c>
      <c r="M2198">
        <f>VLOOKUP(A2198,'Hospitalisation Details'!$B$2:$L$2347,6,0)</f>
        <v>1674.63</v>
      </c>
      <c r="N2198" t="str">
        <f>VLOOKUP(A2198,'Hospitalisation Details'!$B$2:$L$2347,7,0)</f>
        <v>tier - 2</v>
      </c>
      <c r="O2198" t="str">
        <f>VLOOKUP(A2198,'Hospitalisation Details'!$B$2:$L$2347,8,0)</f>
        <v>tier - 2</v>
      </c>
      <c r="P2198" t="str">
        <f>VLOOKUP(A2198,'Hospitalisation Details'!$B$2:$L$2347,9,0)</f>
        <v>R1013</v>
      </c>
      <c r="Q2198">
        <f>VLOOKUP(A2198,'Hospitalisation Details'!$B$2:$L$2347,11,0)</f>
        <v>22</v>
      </c>
    </row>
    <row r="2199" spans="1:17" ht="15.6" x14ac:dyDescent="0.3">
      <c r="A2199" s="1" t="s">
        <v>160</v>
      </c>
      <c r="B2199" t="str">
        <f>VLOOKUP(A2199,'Customer Names'!$A$2:$E$2336,5,)</f>
        <v xml:space="preserve">  Ryan</v>
      </c>
      <c r="C2199">
        <f>VLOOKUP(A2199,'Medical Examinations'!$B$2:$K$2337,2,)</f>
        <v>26.84</v>
      </c>
      <c r="D2199">
        <f>VLOOKUP(A2199,'Medical Examinations'!$B$2:$K$2337,3,0)</f>
        <v>5.99</v>
      </c>
      <c r="E2199" t="str">
        <f>VLOOKUP(A2199,'Medical Examinations'!$B$2:$K$2336,4,0)</f>
        <v>Yes</v>
      </c>
      <c r="F2199" t="str">
        <f>VLOOKUP(A2199,'Medical Examinations'!$B$2:$K$2337,5,0)</f>
        <v>yes</v>
      </c>
      <c r="G2199" t="str">
        <f>VLOOKUP(A2199,'Medical Examinations'!$B$2:$K$2337,6,0)</f>
        <v>No</v>
      </c>
      <c r="H2199">
        <f>VLOOKUP(A2199,'Medical Examinations'!$B$2:$K$2337,7,0)</f>
        <v>1</v>
      </c>
      <c r="I2199" t="str">
        <f>VLOOKUP(A2199,'Medical Examinations'!$B$2:$K$2337,8,0)</f>
        <v>No</v>
      </c>
      <c r="J2199" t="str">
        <f>VLOOKUP(A2199,'Medical Examinations'!$B$2:$K$2337,9,0)</f>
        <v>Overweight</v>
      </c>
      <c r="K2199" t="str">
        <f>VLOOKUP(A2199,'Medical Examinations'!$B$2:$K$2337,10,0)</f>
        <v>Prediabetes</v>
      </c>
      <c r="L2199" s="14" t="e">
        <f>VLOOKUP(A2199,'Hospitalisation Details'!B2199:L4544,10,0)</f>
        <v>#N/A</v>
      </c>
      <c r="M2199">
        <f>VLOOKUP(A2199,'Hospitalisation Details'!$B$2:$L$2347,6,0)</f>
        <v>1665</v>
      </c>
      <c r="N2199" t="str">
        <f>VLOOKUP(A2199,'Hospitalisation Details'!$B$2:$L$2347,7,0)</f>
        <v>tier - 2</v>
      </c>
      <c r="O2199" t="str">
        <f>VLOOKUP(A2199,'Hospitalisation Details'!$B$2:$L$2347,8,0)</f>
        <v>tier - 2</v>
      </c>
      <c r="P2199" t="str">
        <f>VLOOKUP(A2199,'Hospitalisation Details'!$B$2:$L$2347,9,0)</f>
        <v>R1013</v>
      </c>
      <c r="Q2199">
        <f>VLOOKUP(A2199,'Hospitalisation Details'!$B$2:$L$2347,11,0)</f>
        <v>22</v>
      </c>
    </row>
    <row r="2200" spans="1:17" ht="15.6" x14ac:dyDescent="0.3">
      <c r="A2200" s="1" t="s">
        <v>159</v>
      </c>
      <c r="B2200" t="str">
        <f>VLOOKUP(A2200,'Customer Names'!$A$2:$E$2336,5,)</f>
        <v xml:space="preserve">  Eric N</v>
      </c>
      <c r="C2200">
        <f>VLOOKUP(A2200,'Medical Examinations'!$B$2:$K$2337,2,)</f>
        <v>35.53</v>
      </c>
      <c r="D2200">
        <f>VLOOKUP(A2200,'Medical Examinations'!$B$2:$K$2337,3,0)</f>
        <v>4.3600000000000003</v>
      </c>
      <c r="E2200" t="str">
        <f>VLOOKUP(A2200,'Medical Examinations'!$B$2:$K$2336,4,0)</f>
        <v>No</v>
      </c>
      <c r="F2200" t="str">
        <f>VLOOKUP(A2200,'Medical Examinations'!$B$2:$K$2337,5,0)</f>
        <v>No</v>
      </c>
      <c r="G2200" t="str">
        <f>VLOOKUP(A2200,'Medical Examinations'!$B$2:$K$2337,6,0)</f>
        <v>Yes</v>
      </c>
      <c r="H2200">
        <f>VLOOKUP(A2200,'Medical Examinations'!$B$2:$K$2337,7,0)</f>
        <v>1</v>
      </c>
      <c r="I2200" t="str">
        <f>VLOOKUP(A2200,'Medical Examinations'!$B$2:$K$2337,8,0)</f>
        <v>No</v>
      </c>
      <c r="J2200" t="str">
        <f>VLOOKUP(A2200,'Medical Examinations'!$B$2:$K$2337,9,0)</f>
        <v>Obesity</v>
      </c>
      <c r="K2200" t="str">
        <f>VLOOKUP(A2200,'Medical Examinations'!$B$2:$K$2337,10,0)</f>
        <v>Normal</v>
      </c>
      <c r="L2200" s="14" t="e">
        <f>VLOOKUP(A2200,'Hospitalisation Details'!B2200:L4545,10,0)</f>
        <v>#N/A</v>
      </c>
      <c r="M2200">
        <f>VLOOKUP(A2200,'Hospitalisation Details'!$B$2:$L$2347,6,0)</f>
        <v>1646.43</v>
      </c>
      <c r="N2200" t="str">
        <f>VLOOKUP(A2200,'Hospitalisation Details'!$B$2:$L$2347,7,0)</f>
        <v>tier - 2</v>
      </c>
      <c r="O2200" t="str">
        <f>VLOOKUP(A2200,'Hospitalisation Details'!$B$2:$L$2347,8,0)</f>
        <v>tier - 1</v>
      </c>
      <c r="P2200" t="str">
        <f>VLOOKUP(A2200,'Hospitalisation Details'!$B$2:$L$2347,9,0)</f>
        <v>R1012</v>
      </c>
      <c r="Q2200">
        <f>VLOOKUP(A2200,'Hospitalisation Details'!$B$2:$L$2347,11,0)</f>
        <v>19</v>
      </c>
    </row>
    <row r="2201" spans="1:17" ht="15.6" x14ac:dyDescent="0.3">
      <c r="A2201" s="1" t="s">
        <v>158</v>
      </c>
      <c r="B2201" t="str">
        <f>VLOOKUP(A2201,'Customer Names'!$A$2:$E$2336,5,)</f>
        <v xml:space="preserve">  Connor</v>
      </c>
      <c r="C2201">
        <f>VLOOKUP(A2201,'Medical Examinations'!$B$2:$K$2337,2,)</f>
        <v>30.59</v>
      </c>
      <c r="D2201">
        <f>VLOOKUP(A2201,'Medical Examinations'!$B$2:$K$2337,3,0)</f>
        <v>4.41</v>
      </c>
      <c r="E2201" t="str">
        <f>VLOOKUP(A2201,'Medical Examinations'!$B$2:$K$2336,4,0)</f>
        <v>No</v>
      </c>
      <c r="F2201" t="str">
        <f>VLOOKUP(A2201,'Medical Examinations'!$B$2:$K$2337,5,0)</f>
        <v>No</v>
      </c>
      <c r="G2201" t="str">
        <f>VLOOKUP(A2201,'Medical Examinations'!$B$2:$K$2337,6,0)</f>
        <v>Yes</v>
      </c>
      <c r="H2201">
        <f>VLOOKUP(A2201,'Medical Examinations'!$B$2:$K$2337,7,0)</f>
        <v>1</v>
      </c>
      <c r="I2201" t="str">
        <f>VLOOKUP(A2201,'Medical Examinations'!$B$2:$K$2337,8,0)</f>
        <v>No</v>
      </c>
      <c r="J2201" t="str">
        <f>VLOOKUP(A2201,'Medical Examinations'!$B$2:$K$2337,9,0)</f>
        <v>Obesity</v>
      </c>
      <c r="K2201" t="str">
        <f>VLOOKUP(A2201,'Medical Examinations'!$B$2:$K$2337,10,0)</f>
        <v>Normal</v>
      </c>
      <c r="L2201" s="14" t="e">
        <f>VLOOKUP(A2201,'Hospitalisation Details'!B2201:L4546,10,0)</f>
        <v>#N/A</v>
      </c>
      <c r="M2201">
        <f>VLOOKUP(A2201,'Hospitalisation Details'!$B$2:$L$2347,6,0)</f>
        <v>1639.56</v>
      </c>
      <c r="N2201" t="str">
        <f>VLOOKUP(A2201,'Hospitalisation Details'!$B$2:$L$2347,7,0)</f>
        <v>tier - 2</v>
      </c>
      <c r="O2201" t="str">
        <f>VLOOKUP(A2201,'Hospitalisation Details'!$B$2:$L$2347,8,0)</f>
        <v>tier - 2</v>
      </c>
      <c r="P2201" t="str">
        <f>VLOOKUP(A2201,'Hospitalisation Details'!$B$2:$L$2347,9,0)</f>
        <v>R1012</v>
      </c>
      <c r="Q2201">
        <f>VLOOKUP(A2201,'Hospitalisation Details'!$B$2:$L$2347,11,0)</f>
        <v>19</v>
      </c>
    </row>
    <row r="2202" spans="1:17" ht="15.6" x14ac:dyDescent="0.3">
      <c r="A2202" s="1" t="s">
        <v>157</v>
      </c>
      <c r="B2202" t="str">
        <f>VLOOKUP(A2202,'Customer Names'!$A$2:$E$2336,5,)</f>
        <v xml:space="preserve">  Patrick H</v>
      </c>
      <c r="C2202">
        <f>VLOOKUP(A2202,'Medical Examinations'!$B$2:$K$2337,2,)</f>
        <v>30.59</v>
      </c>
      <c r="D2202">
        <f>VLOOKUP(A2202,'Medical Examinations'!$B$2:$K$2337,3,0)</f>
        <v>4.17</v>
      </c>
      <c r="E2202" t="str">
        <f>VLOOKUP(A2202,'Medical Examinations'!$B$2:$K$2336,4,0)</f>
        <v>No</v>
      </c>
      <c r="F2202" t="str">
        <f>VLOOKUP(A2202,'Medical Examinations'!$B$2:$K$2337,5,0)</f>
        <v>No</v>
      </c>
      <c r="G2202" t="str">
        <f>VLOOKUP(A2202,'Medical Examinations'!$B$2:$K$2337,6,0)</f>
        <v>Yes</v>
      </c>
      <c r="H2202">
        <f>VLOOKUP(A2202,'Medical Examinations'!$B$2:$K$2337,7,0)</f>
        <v>1</v>
      </c>
      <c r="I2202" t="str">
        <f>VLOOKUP(A2202,'Medical Examinations'!$B$2:$K$2337,8,0)</f>
        <v>No</v>
      </c>
      <c r="J2202" t="str">
        <f>VLOOKUP(A2202,'Medical Examinations'!$B$2:$K$2337,9,0)</f>
        <v>Obesity</v>
      </c>
      <c r="K2202" t="str">
        <f>VLOOKUP(A2202,'Medical Examinations'!$B$2:$K$2337,10,0)</f>
        <v>Normal</v>
      </c>
      <c r="L2202" s="14" t="e">
        <f>VLOOKUP(A2202,'Hospitalisation Details'!B2202:L4547,10,0)</f>
        <v>#N/A</v>
      </c>
      <c r="M2202">
        <f>VLOOKUP(A2202,'Hospitalisation Details'!$B$2:$L$2347,6,0)</f>
        <v>1639.56</v>
      </c>
      <c r="N2202" t="str">
        <f>VLOOKUP(A2202,'Hospitalisation Details'!$B$2:$L$2347,7,0)</f>
        <v>tier - 2</v>
      </c>
      <c r="O2202" t="str">
        <f>VLOOKUP(A2202,'Hospitalisation Details'!$B$2:$L$2347,8,0)</f>
        <v>tier - 2</v>
      </c>
      <c r="P2202" t="str">
        <f>VLOOKUP(A2202,'Hospitalisation Details'!$B$2:$L$2347,9,0)</f>
        <v>R1012</v>
      </c>
      <c r="Q2202">
        <f>VLOOKUP(A2202,'Hospitalisation Details'!$B$2:$L$2347,11,0)</f>
        <v>19</v>
      </c>
    </row>
    <row r="2203" spans="1:17" ht="15.6" x14ac:dyDescent="0.3">
      <c r="A2203" s="1" t="s">
        <v>156</v>
      </c>
      <c r="B2203" t="str">
        <f>VLOOKUP(A2203,'Customer Names'!$A$2:$E$2336,5,)</f>
        <v xml:space="preserve">  Tyler</v>
      </c>
      <c r="C2203">
        <f>VLOOKUP(A2203,'Medical Examinations'!$B$2:$K$2337,2,)</f>
        <v>27.835000000000001</v>
      </c>
      <c r="D2203">
        <f>VLOOKUP(A2203,'Medical Examinations'!$B$2:$K$2337,3,0)</f>
        <v>4.4400000000000004</v>
      </c>
      <c r="E2203" t="str">
        <f>VLOOKUP(A2203,'Medical Examinations'!$B$2:$K$2336,4,0)</f>
        <v>No</v>
      </c>
      <c r="F2203" t="str">
        <f>VLOOKUP(A2203,'Medical Examinations'!$B$2:$K$2337,5,0)</f>
        <v>No</v>
      </c>
      <c r="G2203" t="str">
        <f>VLOOKUP(A2203,'Medical Examinations'!$B$2:$K$2337,6,0)</f>
        <v>Yes</v>
      </c>
      <c r="H2203">
        <f>VLOOKUP(A2203,'Medical Examinations'!$B$2:$K$2337,7,0)</f>
        <v>1</v>
      </c>
      <c r="I2203" t="str">
        <f>VLOOKUP(A2203,'Medical Examinations'!$B$2:$K$2337,8,0)</f>
        <v>No</v>
      </c>
      <c r="J2203" t="str">
        <f>VLOOKUP(A2203,'Medical Examinations'!$B$2:$K$2337,9,0)</f>
        <v>Overweight</v>
      </c>
      <c r="K2203" t="str">
        <f>VLOOKUP(A2203,'Medical Examinations'!$B$2:$K$2337,10,0)</f>
        <v>Normal</v>
      </c>
      <c r="L2203" s="14" t="e">
        <f>VLOOKUP(A2203,'Hospitalisation Details'!B2203:L4548,10,0)</f>
        <v>#N/A</v>
      </c>
      <c r="M2203">
        <f>VLOOKUP(A2203,'Hospitalisation Details'!$B$2:$L$2347,6,0)</f>
        <v>1635.73</v>
      </c>
      <c r="N2203" t="str">
        <f>VLOOKUP(A2203,'Hospitalisation Details'!$B$2:$L$2347,7,0)</f>
        <v>tier - 2</v>
      </c>
      <c r="O2203" t="str">
        <f>VLOOKUP(A2203,'Hospitalisation Details'!$B$2:$L$2347,8,0)</f>
        <v>tier - 3</v>
      </c>
      <c r="P2203" t="str">
        <f>VLOOKUP(A2203,'Hospitalisation Details'!$B$2:$L$2347,9,0)</f>
        <v>R1012</v>
      </c>
      <c r="Q2203">
        <f>VLOOKUP(A2203,'Hospitalisation Details'!$B$2:$L$2347,11,0)</f>
        <v>19</v>
      </c>
    </row>
    <row r="2204" spans="1:17" ht="15.6" x14ac:dyDescent="0.3">
      <c r="A2204" s="1" t="s">
        <v>155</v>
      </c>
      <c r="B2204" t="str">
        <f>VLOOKUP(A2204,'Customer Names'!$A$2:$E$2336,5,)</f>
        <v xml:space="preserve">  Deborah L</v>
      </c>
      <c r="C2204">
        <f>VLOOKUP(A2204,'Medical Examinations'!$B$2:$K$2337,2,)</f>
        <v>40.26</v>
      </c>
      <c r="D2204">
        <f>VLOOKUP(A2204,'Medical Examinations'!$B$2:$K$2337,3,0)</f>
        <v>5.52</v>
      </c>
      <c r="E2204" t="str">
        <f>VLOOKUP(A2204,'Medical Examinations'!$B$2:$K$2336,4,0)</f>
        <v>No</v>
      </c>
      <c r="F2204" t="str">
        <f>VLOOKUP(A2204,'Medical Examinations'!$B$2:$K$2337,5,0)</f>
        <v>yes</v>
      </c>
      <c r="G2204" t="str">
        <f>VLOOKUP(A2204,'Medical Examinations'!$B$2:$K$2337,6,0)</f>
        <v>No</v>
      </c>
      <c r="H2204">
        <f>VLOOKUP(A2204,'Medical Examinations'!$B$2:$K$2337,7,0)</f>
        <v>1</v>
      </c>
      <c r="I2204" t="str">
        <f>VLOOKUP(A2204,'Medical Examinations'!$B$2:$K$2337,8,0)</f>
        <v>No</v>
      </c>
      <c r="J2204" t="str">
        <f>VLOOKUP(A2204,'Medical Examinations'!$B$2:$K$2337,9,0)</f>
        <v>Obesity</v>
      </c>
      <c r="K2204" t="str">
        <f>VLOOKUP(A2204,'Medical Examinations'!$B$2:$K$2337,10,0)</f>
        <v>Normal</v>
      </c>
      <c r="L2204" s="14" t="e">
        <f>VLOOKUP(A2204,'Hospitalisation Details'!B2204:L4549,10,0)</f>
        <v>#N/A</v>
      </c>
      <c r="M2204">
        <f>VLOOKUP(A2204,'Hospitalisation Details'!$B$2:$L$2347,6,0)</f>
        <v>1634.57</v>
      </c>
      <c r="N2204" t="str">
        <f>VLOOKUP(A2204,'Hospitalisation Details'!$B$2:$L$2347,7,0)</f>
        <v>tier - 2</v>
      </c>
      <c r="O2204" t="str">
        <f>VLOOKUP(A2204,'Hospitalisation Details'!$B$2:$L$2347,8,0)</f>
        <v>tier - 2</v>
      </c>
      <c r="P2204" t="str">
        <f>VLOOKUP(A2204,'Hospitalisation Details'!$B$2:$L$2347,9,0)</f>
        <v>R1013</v>
      </c>
      <c r="Q2204">
        <f>VLOOKUP(A2204,'Hospitalisation Details'!$B$2:$L$2347,11,0)</f>
        <v>18</v>
      </c>
    </row>
    <row r="2205" spans="1:17" ht="15.6" x14ac:dyDescent="0.3">
      <c r="A2205" s="1" t="s">
        <v>154</v>
      </c>
      <c r="B2205" t="str">
        <f>VLOOKUP(A2205,'Customer Names'!$A$2:$E$2336,5,)</f>
        <v xml:space="preserve">  Andrea K</v>
      </c>
      <c r="C2205">
        <f>VLOOKUP(A2205,'Medical Examinations'!$B$2:$K$2337,2,)</f>
        <v>39.82</v>
      </c>
      <c r="D2205">
        <f>VLOOKUP(A2205,'Medical Examinations'!$B$2:$K$2337,3,0)</f>
        <v>6.01</v>
      </c>
      <c r="E2205" t="str">
        <f>VLOOKUP(A2205,'Medical Examinations'!$B$2:$K$2336,4,0)</f>
        <v>No</v>
      </c>
      <c r="F2205" t="str">
        <f>VLOOKUP(A2205,'Medical Examinations'!$B$2:$K$2337,5,0)</f>
        <v>yes</v>
      </c>
      <c r="G2205" t="str">
        <f>VLOOKUP(A2205,'Medical Examinations'!$B$2:$K$2337,6,0)</f>
        <v>No</v>
      </c>
      <c r="H2205">
        <f>VLOOKUP(A2205,'Medical Examinations'!$B$2:$K$2337,7,0)</f>
        <v>1</v>
      </c>
      <c r="I2205" t="str">
        <f>VLOOKUP(A2205,'Medical Examinations'!$B$2:$K$2337,8,0)</f>
        <v>No</v>
      </c>
      <c r="J2205" t="str">
        <f>VLOOKUP(A2205,'Medical Examinations'!$B$2:$K$2337,9,0)</f>
        <v>Obesity</v>
      </c>
      <c r="K2205" t="str">
        <f>VLOOKUP(A2205,'Medical Examinations'!$B$2:$K$2337,10,0)</f>
        <v>Prediabetes</v>
      </c>
      <c r="L2205" s="14" t="e">
        <f>VLOOKUP(A2205,'Hospitalisation Details'!B2205:L4550,10,0)</f>
        <v>#N/A</v>
      </c>
      <c r="M2205">
        <f>VLOOKUP(A2205,'Hospitalisation Details'!$B$2:$L$2347,6,0)</f>
        <v>1633.96</v>
      </c>
      <c r="N2205" t="str">
        <f>VLOOKUP(A2205,'Hospitalisation Details'!$B$2:$L$2347,7,0)</f>
        <v>tier - 2</v>
      </c>
      <c r="O2205" t="str">
        <f>VLOOKUP(A2205,'Hospitalisation Details'!$B$2:$L$2347,8,0)</f>
        <v>tier - 1</v>
      </c>
      <c r="P2205" t="str">
        <f>VLOOKUP(A2205,'Hospitalisation Details'!$B$2:$L$2347,9,0)</f>
        <v>R1013</v>
      </c>
      <c r="Q2205">
        <f>VLOOKUP(A2205,'Hospitalisation Details'!$B$2:$L$2347,11,0)</f>
        <v>18</v>
      </c>
    </row>
    <row r="2206" spans="1:17" ht="15.6" x14ac:dyDescent="0.3">
      <c r="A2206" s="1" t="s">
        <v>153</v>
      </c>
      <c r="B2206" t="str">
        <f>VLOOKUP(A2206,'Customer Names'!$A$2:$E$2336,5,)</f>
        <v xml:space="preserve">  Elleree</v>
      </c>
      <c r="C2206">
        <f>VLOOKUP(A2206,'Medical Examinations'!$B$2:$K$2337,2,)</f>
        <v>39.159999999999997</v>
      </c>
      <c r="D2206">
        <f>VLOOKUP(A2206,'Medical Examinations'!$B$2:$K$2337,3,0)</f>
        <v>5.81</v>
      </c>
      <c r="E2206" t="str">
        <f>VLOOKUP(A2206,'Medical Examinations'!$B$2:$K$2336,4,0)</f>
        <v>No</v>
      </c>
      <c r="F2206" t="str">
        <f>VLOOKUP(A2206,'Medical Examinations'!$B$2:$K$2337,5,0)</f>
        <v>yes</v>
      </c>
      <c r="G2206" t="str">
        <f>VLOOKUP(A2206,'Medical Examinations'!$B$2:$K$2337,6,0)</f>
        <v>No</v>
      </c>
      <c r="H2206">
        <f>VLOOKUP(A2206,'Medical Examinations'!$B$2:$K$2337,7,0)</f>
        <v>1</v>
      </c>
      <c r="I2206" t="str">
        <f>VLOOKUP(A2206,'Medical Examinations'!$B$2:$K$2337,8,0)</f>
        <v>No</v>
      </c>
      <c r="J2206" t="str">
        <f>VLOOKUP(A2206,'Medical Examinations'!$B$2:$K$2337,9,0)</f>
        <v>Obesity</v>
      </c>
      <c r="K2206" t="str">
        <f>VLOOKUP(A2206,'Medical Examinations'!$B$2:$K$2337,10,0)</f>
        <v>Prediabetes</v>
      </c>
      <c r="L2206" s="14" t="e">
        <f>VLOOKUP(A2206,'Hospitalisation Details'!B2206:L4551,10,0)</f>
        <v>#N/A</v>
      </c>
      <c r="M2206">
        <f>VLOOKUP(A2206,'Hospitalisation Details'!$B$2:$L$2347,6,0)</f>
        <v>1633.04</v>
      </c>
      <c r="N2206" t="str">
        <f>VLOOKUP(A2206,'Hospitalisation Details'!$B$2:$L$2347,7,0)</f>
        <v>tier - 2</v>
      </c>
      <c r="O2206" t="str">
        <f>VLOOKUP(A2206,'Hospitalisation Details'!$B$2:$L$2347,8,0)</f>
        <v>tier - 2</v>
      </c>
      <c r="P2206" t="str">
        <f>VLOOKUP(A2206,'Hospitalisation Details'!$B$2:$L$2347,9,0)</f>
        <v>R1013</v>
      </c>
      <c r="Q2206">
        <f>VLOOKUP(A2206,'Hospitalisation Details'!$B$2:$L$2347,11,0)</f>
        <v>18</v>
      </c>
    </row>
    <row r="2207" spans="1:17" ht="15.6" x14ac:dyDescent="0.3">
      <c r="A2207" s="1" t="s">
        <v>152</v>
      </c>
      <c r="B2207" t="str">
        <f>VLOOKUP(A2207,'Customer Names'!$A$2:$E$2336,5,)</f>
        <v xml:space="preserve">  Brandon J</v>
      </c>
      <c r="C2207">
        <f>VLOOKUP(A2207,'Medical Examinations'!$B$2:$K$2337,2,)</f>
        <v>25.555</v>
      </c>
      <c r="D2207">
        <f>VLOOKUP(A2207,'Medical Examinations'!$B$2:$K$2337,3,0)</f>
        <v>4.37</v>
      </c>
      <c r="E2207" t="str">
        <f>VLOOKUP(A2207,'Medical Examinations'!$B$2:$K$2336,4,0)</f>
        <v>No</v>
      </c>
      <c r="F2207" t="str">
        <f>VLOOKUP(A2207,'Medical Examinations'!$B$2:$K$2337,5,0)</f>
        <v>No</v>
      </c>
      <c r="G2207" t="str">
        <f>VLOOKUP(A2207,'Medical Examinations'!$B$2:$K$2337,6,0)</f>
        <v>Yes</v>
      </c>
      <c r="H2207">
        <f>VLOOKUP(A2207,'Medical Examinations'!$B$2:$K$2337,7,0)</f>
        <v>1</v>
      </c>
      <c r="I2207" t="str">
        <f>VLOOKUP(A2207,'Medical Examinations'!$B$2:$K$2337,8,0)</f>
        <v>No</v>
      </c>
      <c r="J2207" t="str">
        <f>VLOOKUP(A2207,'Medical Examinations'!$B$2:$K$2337,9,0)</f>
        <v>Overweight</v>
      </c>
      <c r="K2207" t="str">
        <f>VLOOKUP(A2207,'Medical Examinations'!$B$2:$K$2337,10,0)</f>
        <v>Normal</v>
      </c>
      <c r="L2207" s="14" t="e">
        <f>VLOOKUP(A2207,'Hospitalisation Details'!B2207:L4552,10,0)</f>
        <v>#N/A</v>
      </c>
      <c r="M2207">
        <f>VLOOKUP(A2207,'Hospitalisation Details'!$B$2:$L$2347,6,0)</f>
        <v>1632.56</v>
      </c>
      <c r="N2207" t="str">
        <f>VLOOKUP(A2207,'Hospitalisation Details'!$B$2:$L$2347,7,0)</f>
        <v>tier - 2</v>
      </c>
      <c r="O2207" t="str">
        <f>VLOOKUP(A2207,'Hospitalisation Details'!$B$2:$L$2347,8,0)</f>
        <v>tier - 2</v>
      </c>
      <c r="P2207" t="str">
        <f>VLOOKUP(A2207,'Hospitalisation Details'!$B$2:$L$2347,9,0)</f>
        <v>R1012</v>
      </c>
      <c r="Q2207">
        <f>VLOOKUP(A2207,'Hospitalisation Details'!$B$2:$L$2347,11,0)</f>
        <v>19</v>
      </c>
    </row>
    <row r="2208" spans="1:17" ht="15.6" x14ac:dyDescent="0.3">
      <c r="A2208" s="1" t="s">
        <v>151</v>
      </c>
      <c r="B2208" t="str">
        <f>VLOOKUP(A2208,'Customer Names'!$A$2:$E$2336,5,)</f>
        <v xml:space="preserve">  Steve</v>
      </c>
      <c r="C2208">
        <f>VLOOKUP(A2208,'Medical Examinations'!$B$2:$K$2337,2,)</f>
        <v>25.175000000000001</v>
      </c>
      <c r="D2208">
        <f>VLOOKUP(A2208,'Medical Examinations'!$B$2:$K$2337,3,0)</f>
        <v>5.74</v>
      </c>
      <c r="E2208" t="str">
        <f>VLOOKUP(A2208,'Medical Examinations'!$B$2:$K$2336,4,0)</f>
        <v>No</v>
      </c>
      <c r="F2208" t="str">
        <f>VLOOKUP(A2208,'Medical Examinations'!$B$2:$K$2337,5,0)</f>
        <v>No</v>
      </c>
      <c r="G2208" t="str">
        <f>VLOOKUP(A2208,'Medical Examinations'!$B$2:$K$2337,6,0)</f>
        <v>Yes</v>
      </c>
      <c r="H2208">
        <f>VLOOKUP(A2208,'Medical Examinations'!$B$2:$K$2337,7,0)</f>
        <v>1</v>
      </c>
      <c r="I2208" t="str">
        <f>VLOOKUP(A2208,'Medical Examinations'!$B$2:$K$2337,8,0)</f>
        <v>No</v>
      </c>
      <c r="J2208" t="str">
        <f>VLOOKUP(A2208,'Medical Examinations'!$B$2:$K$2337,9,0)</f>
        <v>Overweight</v>
      </c>
      <c r="K2208" t="str">
        <f>VLOOKUP(A2208,'Medical Examinations'!$B$2:$K$2337,10,0)</f>
        <v>Prediabetes</v>
      </c>
      <c r="L2208" s="14" t="e">
        <f>VLOOKUP(A2208,'Hospitalisation Details'!B2208:L4553,10,0)</f>
        <v>#N/A</v>
      </c>
      <c r="M2208">
        <f>VLOOKUP(A2208,'Hospitalisation Details'!$B$2:$L$2347,6,0)</f>
        <v>1632.04</v>
      </c>
      <c r="N2208" t="str">
        <f>VLOOKUP(A2208,'Hospitalisation Details'!$B$2:$L$2347,7,0)</f>
        <v>tier - 2</v>
      </c>
      <c r="O2208" t="str">
        <f>VLOOKUP(A2208,'Hospitalisation Details'!$B$2:$L$2347,8,0)</f>
        <v>tier - 2</v>
      </c>
      <c r="P2208" t="str">
        <f>VLOOKUP(A2208,'Hospitalisation Details'!$B$2:$L$2347,9,0)</f>
        <v>R1012</v>
      </c>
      <c r="Q2208">
        <f>VLOOKUP(A2208,'Hospitalisation Details'!$B$2:$L$2347,11,0)</f>
        <v>19</v>
      </c>
    </row>
    <row r="2209" spans="1:17" ht="15.6" x14ac:dyDescent="0.3">
      <c r="A2209" s="1" t="s">
        <v>150</v>
      </c>
      <c r="B2209" t="str">
        <f>VLOOKUP(A2209,'Customer Names'!$A$2:$E$2336,5,)</f>
        <v xml:space="preserve">  Nina Wavik Sr</v>
      </c>
      <c r="C2209">
        <f>VLOOKUP(A2209,'Medical Examinations'!$B$2:$K$2337,2,)</f>
        <v>38.28</v>
      </c>
      <c r="D2209">
        <f>VLOOKUP(A2209,'Medical Examinations'!$B$2:$K$2337,3,0)</f>
        <v>5.39</v>
      </c>
      <c r="E2209" t="str">
        <f>VLOOKUP(A2209,'Medical Examinations'!$B$2:$K$2336,4,0)</f>
        <v>No</v>
      </c>
      <c r="F2209" t="str">
        <f>VLOOKUP(A2209,'Medical Examinations'!$B$2:$K$2337,5,0)</f>
        <v>yes</v>
      </c>
      <c r="G2209" t="str">
        <f>VLOOKUP(A2209,'Medical Examinations'!$B$2:$K$2337,6,0)</f>
        <v>No</v>
      </c>
      <c r="H2209">
        <f>VLOOKUP(A2209,'Medical Examinations'!$B$2:$K$2337,7,0)</f>
        <v>1</v>
      </c>
      <c r="I2209" t="str">
        <f>VLOOKUP(A2209,'Medical Examinations'!$B$2:$K$2337,8,0)</f>
        <v>No</v>
      </c>
      <c r="J2209" t="str">
        <f>VLOOKUP(A2209,'Medical Examinations'!$B$2:$K$2337,9,0)</f>
        <v>Obesity</v>
      </c>
      <c r="K2209" t="str">
        <f>VLOOKUP(A2209,'Medical Examinations'!$B$2:$K$2337,10,0)</f>
        <v>Normal</v>
      </c>
      <c r="L2209" s="14" t="e">
        <f>VLOOKUP(A2209,'Hospitalisation Details'!B2209:L4554,10,0)</f>
        <v>#N/A</v>
      </c>
      <c r="M2209">
        <f>VLOOKUP(A2209,'Hospitalisation Details'!$B$2:$L$2347,6,0)</f>
        <v>1631.82</v>
      </c>
      <c r="N2209" t="str">
        <f>VLOOKUP(A2209,'Hospitalisation Details'!$B$2:$L$2347,7,0)</f>
        <v>tier - 2</v>
      </c>
      <c r="O2209" t="str">
        <f>VLOOKUP(A2209,'Hospitalisation Details'!$B$2:$L$2347,8,0)</f>
        <v>tier - 1</v>
      </c>
      <c r="P2209" t="str">
        <f>VLOOKUP(A2209,'Hospitalisation Details'!$B$2:$L$2347,9,0)</f>
        <v>R1013</v>
      </c>
      <c r="Q2209">
        <f>VLOOKUP(A2209,'Hospitalisation Details'!$B$2:$L$2347,11,0)</f>
        <v>18</v>
      </c>
    </row>
    <row r="2210" spans="1:17" ht="15.6" x14ac:dyDescent="0.3">
      <c r="A2210" s="1" t="s">
        <v>149</v>
      </c>
      <c r="B2210" t="str">
        <f>VLOOKUP(A2210,'Customer Names'!$A$2:$E$2336,5,)</f>
        <v xml:space="preserve">  Dani</v>
      </c>
      <c r="C2210">
        <f>VLOOKUP(A2210,'Medical Examinations'!$B$2:$K$2337,2,)</f>
        <v>38.17</v>
      </c>
      <c r="D2210">
        <f>VLOOKUP(A2210,'Medical Examinations'!$B$2:$K$2337,3,0)</f>
        <v>4.07</v>
      </c>
      <c r="E2210" t="str">
        <f>VLOOKUP(A2210,'Medical Examinations'!$B$2:$K$2336,4,0)</f>
        <v>No</v>
      </c>
      <c r="F2210" t="str">
        <f>VLOOKUP(A2210,'Medical Examinations'!$B$2:$K$2337,5,0)</f>
        <v>yes</v>
      </c>
      <c r="G2210" t="str">
        <f>VLOOKUP(A2210,'Medical Examinations'!$B$2:$K$2337,6,0)</f>
        <v>No</v>
      </c>
      <c r="H2210">
        <f>VLOOKUP(A2210,'Medical Examinations'!$B$2:$K$2337,7,0)</f>
        <v>1</v>
      </c>
      <c r="I2210" t="str">
        <f>VLOOKUP(A2210,'Medical Examinations'!$B$2:$K$2337,8,0)</f>
        <v>No</v>
      </c>
      <c r="J2210" t="str">
        <f>VLOOKUP(A2210,'Medical Examinations'!$B$2:$K$2337,9,0)</f>
        <v>Obesity</v>
      </c>
      <c r="K2210" t="str">
        <f>VLOOKUP(A2210,'Medical Examinations'!$B$2:$K$2337,10,0)</f>
        <v>Normal</v>
      </c>
      <c r="L2210" s="14" t="e">
        <f>VLOOKUP(A2210,'Hospitalisation Details'!B2210:L4555,10,0)</f>
        <v>#N/A</v>
      </c>
      <c r="M2210">
        <f>VLOOKUP(A2210,'Hospitalisation Details'!$B$2:$L$2347,6,0)</f>
        <v>1631.67</v>
      </c>
      <c r="N2210" t="str">
        <f>VLOOKUP(A2210,'Hospitalisation Details'!$B$2:$L$2347,7,0)</f>
        <v>tier - 2</v>
      </c>
      <c r="O2210" t="str">
        <f>VLOOKUP(A2210,'Hospitalisation Details'!$B$2:$L$2347,8,0)</f>
        <v>tier - 3</v>
      </c>
      <c r="P2210" t="str">
        <f>VLOOKUP(A2210,'Hospitalisation Details'!$B$2:$L$2347,9,0)</f>
        <v>R1013</v>
      </c>
      <c r="Q2210">
        <f>VLOOKUP(A2210,'Hospitalisation Details'!$B$2:$L$2347,11,0)</f>
        <v>18</v>
      </c>
    </row>
    <row r="2211" spans="1:17" ht="15.6" x14ac:dyDescent="0.3">
      <c r="A2211" s="1" t="s">
        <v>148</v>
      </c>
      <c r="B2211" t="str">
        <f>VLOOKUP(A2211,'Customer Names'!$A$2:$E$2336,5,)</f>
        <v xml:space="preserve">  Jennifer A</v>
      </c>
      <c r="C2211">
        <f>VLOOKUP(A2211,'Medical Examinations'!$B$2:$K$2337,2,)</f>
        <v>36.85</v>
      </c>
      <c r="D2211">
        <f>VLOOKUP(A2211,'Medical Examinations'!$B$2:$K$2337,3,0)</f>
        <v>5.49</v>
      </c>
      <c r="E2211" t="str">
        <f>VLOOKUP(A2211,'Medical Examinations'!$B$2:$K$2336,4,0)</f>
        <v>No</v>
      </c>
      <c r="F2211" t="str">
        <f>VLOOKUP(A2211,'Medical Examinations'!$B$2:$K$2337,5,0)</f>
        <v>yes</v>
      </c>
      <c r="G2211" t="str">
        <f>VLOOKUP(A2211,'Medical Examinations'!$B$2:$K$2337,6,0)</f>
        <v>No</v>
      </c>
      <c r="H2211">
        <f>VLOOKUP(A2211,'Medical Examinations'!$B$2:$K$2337,7,0)</f>
        <v>1</v>
      </c>
      <c r="I2211" t="str">
        <f>VLOOKUP(A2211,'Medical Examinations'!$B$2:$K$2337,8,0)</f>
        <v>No</v>
      </c>
      <c r="J2211" t="str">
        <f>VLOOKUP(A2211,'Medical Examinations'!$B$2:$K$2337,9,0)</f>
        <v>Obesity</v>
      </c>
      <c r="K2211" t="str">
        <f>VLOOKUP(A2211,'Medical Examinations'!$B$2:$K$2337,10,0)</f>
        <v>Normal</v>
      </c>
      <c r="L2211" s="14" t="e">
        <f>VLOOKUP(A2211,'Hospitalisation Details'!B2211:L4556,10,0)</f>
        <v>#N/A</v>
      </c>
      <c r="M2211">
        <f>VLOOKUP(A2211,'Hospitalisation Details'!$B$2:$L$2347,6,0)</f>
        <v>1629.83</v>
      </c>
      <c r="N2211" t="str">
        <f>VLOOKUP(A2211,'Hospitalisation Details'!$B$2:$L$2347,7,0)</f>
        <v>tier - 2</v>
      </c>
      <c r="O2211" t="str">
        <f>VLOOKUP(A2211,'Hospitalisation Details'!$B$2:$L$2347,8,0)</f>
        <v>tier - 2</v>
      </c>
      <c r="P2211" t="str">
        <f>VLOOKUP(A2211,'Hospitalisation Details'!$B$2:$L$2347,9,0)</f>
        <v>R1013</v>
      </c>
      <c r="Q2211">
        <f>VLOOKUP(A2211,'Hospitalisation Details'!$B$2:$L$2347,11,0)</f>
        <v>18</v>
      </c>
    </row>
    <row r="2212" spans="1:17" ht="15.6" x14ac:dyDescent="0.3">
      <c r="A2212" s="1" t="s">
        <v>147</v>
      </c>
      <c r="B2212" t="str">
        <f>VLOOKUP(A2212,'Customer Names'!$A$2:$E$2336,5,)</f>
        <v xml:space="preserve">  Martin</v>
      </c>
      <c r="C2212">
        <f>VLOOKUP(A2212,'Medical Examinations'!$B$2:$K$2337,2,)</f>
        <v>22.61</v>
      </c>
      <c r="D2212">
        <f>VLOOKUP(A2212,'Medical Examinations'!$B$2:$K$2337,3,0)</f>
        <v>5.68</v>
      </c>
      <c r="E2212" t="str">
        <f>VLOOKUP(A2212,'Medical Examinations'!$B$2:$K$2336,4,0)</f>
        <v>No</v>
      </c>
      <c r="F2212" t="str">
        <f>VLOOKUP(A2212,'Medical Examinations'!$B$2:$K$2337,5,0)</f>
        <v>No</v>
      </c>
      <c r="G2212" t="str">
        <f>VLOOKUP(A2212,'Medical Examinations'!$B$2:$K$2337,6,0)</f>
        <v>Yes</v>
      </c>
      <c r="H2212">
        <f>VLOOKUP(A2212,'Medical Examinations'!$B$2:$K$2337,7,0)</f>
        <v>1</v>
      </c>
      <c r="I2212" t="str">
        <f>VLOOKUP(A2212,'Medical Examinations'!$B$2:$K$2337,8,0)</f>
        <v>No</v>
      </c>
      <c r="J2212" t="str">
        <f>VLOOKUP(A2212,'Medical Examinations'!$B$2:$K$2337,9,0)</f>
        <v>Normal Weight</v>
      </c>
      <c r="K2212" t="str">
        <f>VLOOKUP(A2212,'Medical Examinations'!$B$2:$K$2337,10,0)</f>
        <v>Normal</v>
      </c>
      <c r="L2212" s="14" t="e">
        <f>VLOOKUP(A2212,'Hospitalisation Details'!B2212:L4557,10,0)</f>
        <v>#N/A</v>
      </c>
      <c r="M2212">
        <f>VLOOKUP(A2212,'Hospitalisation Details'!$B$2:$L$2347,6,0)</f>
        <v>1628.47</v>
      </c>
      <c r="N2212" t="str">
        <f>VLOOKUP(A2212,'Hospitalisation Details'!$B$2:$L$2347,7,0)</f>
        <v>tier - 2</v>
      </c>
      <c r="O2212" t="str">
        <f>VLOOKUP(A2212,'Hospitalisation Details'!$B$2:$L$2347,8,0)</f>
        <v>tier - 1</v>
      </c>
      <c r="P2212" t="str">
        <f>VLOOKUP(A2212,'Hospitalisation Details'!$B$2:$L$2347,9,0)</f>
        <v>R1012</v>
      </c>
      <c r="Q2212">
        <f>VLOOKUP(A2212,'Hospitalisation Details'!$B$2:$L$2347,11,0)</f>
        <v>19</v>
      </c>
    </row>
    <row r="2213" spans="1:17" ht="15.6" x14ac:dyDescent="0.3">
      <c r="A2213" s="1" t="s">
        <v>146</v>
      </c>
      <c r="B2213" t="str">
        <f>VLOOKUP(A2213,'Customer Names'!$A$2:$E$2336,5,)</f>
        <v xml:space="preserve">  Steve</v>
      </c>
      <c r="C2213">
        <f>VLOOKUP(A2213,'Medical Examinations'!$B$2:$K$2337,2,)</f>
        <v>21.754999999999999</v>
      </c>
      <c r="D2213">
        <f>VLOOKUP(A2213,'Medical Examinations'!$B$2:$K$2337,3,0)</f>
        <v>6.09</v>
      </c>
      <c r="E2213" t="str">
        <f>VLOOKUP(A2213,'Medical Examinations'!$B$2:$K$2336,4,0)</f>
        <v>No</v>
      </c>
      <c r="F2213" t="str">
        <f>VLOOKUP(A2213,'Medical Examinations'!$B$2:$K$2337,5,0)</f>
        <v>No</v>
      </c>
      <c r="G2213" t="str">
        <f>VLOOKUP(A2213,'Medical Examinations'!$B$2:$K$2337,6,0)</f>
        <v>Yes</v>
      </c>
      <c r="H2213">
        <f>VLOOKUP(A2213,'Medical Examinations'!$B$2:$K$2337,7,0)</f>
        <v>1</v>
      </c>
      <c r="I2213" t="str">
        <f>VLOOKUP(A2213,'Medical Examinations'!$B$2:$K$2337,8,0)</f>
        <v>No</v>
      </c>
      <c r="J2213" t="str">
        <f>VLOOKUP(A2213,'Medical Examinations'!$B$2:$K$2337,9,0)</f>
        <v>Normal Weight</v>
      </c>
      <c r="K2213" t="str">
        <f>VLOOKUP(A2213,'Medical Examinations'!$B$2:$K$2337,10,0)</f>
        <v>Prediabetes</v>
      </c>
      <c r="L2213" s="14" t="e">
        <f>VLOOKUP(A2213,'Hospitalisation Details'!B2213:L4558,10,0)</f>
        <v>#N/A</v>
      </c>
      <c r="M2213">
        <f>VLOOKUP(A2213,'Hospitalisation Details'!$B$2:$L$2347,6,0)</f>
        <v>1627.28</v>
      </c>
      <c r="N2213" t="str">
        <f>VLOOKUP(A2213,'Hospitalisation Details'!$B$2:$L$2347,7,0)</f>
        <v>tier - 2</v>
      </c>
      <c r="O2213" t="str">
        <f>VLOOKUP(A2213,'Hospitalisation Details'!$B$2:$L$2347,8,0)</f>
        <v>tier - 2</v>
      </c>
      <c r="P2213" t="str">
        <f>VLOOKUP(A2213,'Hospitalisation Details'!$B$2:$L$2347,9,0)</f>
        <v>R1012</v>
      </c>
      <c r="Q2213">
        <f>VLOOKUP(A2213,'Hospitalisation Details'!$B$2:$L$2347,11,0)</f>
        <v>19</v>
      </c>
    </row>
    <row r="2214" spans="1:17" ht="15.6" x14ac:dyDescent="0.3">
      <c r="A2214" s="1" t="s">
        <v>145</v>
      </c>
      <c r="B2214" t="str">
        <f>VLOOKUP(A2214,'Customer Names'!$A$2:$E$2336,5,)</f>
        <v xml:space="preserve">  Christopher</v>
      </c>
      <c r="C2214">
        <f>VLOOKUP(A2214,'Medical Examinations'!$B$2:$K$2337,2,)</f>
        <v>20.425000000000001</v>
      </c>
      <c r="D2214">
        <f>VLOOKUP(A2214,'Medical Examinations'!$B$2:$K$2337,3,0)</f>
        <v>5.53</v>
      </c>
      <c r="E2214" t="str">
        <f>VLOOKUP(A2214,'Medical Examinations'!$B$2:$K$2336,4,0)</f>
        <v>No</v>
      </c>
      <c r="F2214" t="str">
        <f>VLOOKUP(A2214,'Medical Examinations'!$B$2:$K$2337,5,0)</f>
        <v>No</v>
      </c>
      <c r="G2214" t="str">
        <f>VLOOKUP(A2214,'Medical Examinations'!$B$2:$K$2337,6,0)</f>
        <v>Yes</v>
      </c>
      <c r="H2214">
        <f>VLOOKUP(A2214,'Medical Examinations'!$B$2:$K$2337,7,0)</f>
        <v>1</v>
      </c>
      <c r="I2214" t="str">
        <f>VLOOKUP(A2214,'Medical Examinations'!$B$2:$K$2337,8,0)</f>
        <v>No</v>
      </c>
      <c r="J2214" t="str">
        <f>VLOOKUP(A2214,'Medical Examinations'!$B$2:$K$2337,9,0)</f>
        <v>Normal Weight</v>
      </c>
      <c r="K2214" t="str">
        <f>VLOOKUP(A2214,'Medical Examinations'!$B$2:$K$2337,10,0)</f>
        <v>Normal</v>
      </c>
      <c r="L2214" s="14" t="e">
        <f>VLOOKUP(A2214,'Hospitalisation Details'!B2214:L4559,10,0)</f>
        <v>#N/A</v>
      </c>
      <c r="M2214">
        <f>VLOOKUP(A2214,'Hospitalisation Details'!$B$2:$L$2347,6,0)</f>
        <v>1625.43</v>
      </c>
      <c r="N2214" t="str">
        <f>VLOOKUP(A2214,'Hospitalisation Details'!$B$2:$L$2347,7,0)</f>
        <v>tier - 2</v>
      </c>
      <c r="O2214" t="str">
        <f>VLOOKUP(A2214,'Hospitalisation Details'!$B$2:$L$2347,8,0)</f>
        <v>tier - 3</v>
      </c>
      <c r="P2214" t="str">
        <f>VLOOKUP(A2214,'Hospitalisation Details'!$B$2:$L$2347,9,0)</f>
        <v>R1012</v>
      </c>
      <c r="Q2214">
        <f>VLOOKUP(A2214,'Hospitalisation Details'!$B$2:$L$2347,11,0)</f>
        <v>19</v>
      </c>
    </row>
    <row r="2215" spans="1:17" ht="15.6" x14ac:dyDescent="0.3">
      <c r="A2215" s="1" t="s">
        <v>144</v>
      </c>
      <c r="B2215" t="str">
        <f>VLOOKUP(A2215,'Customer Names'!$A$2:$E$2336,5,)</f>
        <v xml:space="preserve">  Kathryn M</v>
      </c>
      <c r="C2215">
        <f>VLOOKUP(A2215,'Medical Examinations'!$B$2:$K$2337,2,)</f>
        <v>31.35</v>
      </c>
      <c r="D2215">
        <f>VLOOKUP(A2215,'Medical Examinations'!$B$2:$K$2337,3,0)</f>
        <v>4.28</v>
      </c>
      <c r="E2215" t="str">
        <f>VLOOKUP(A2215,'Medical Examinations'!$B$2:$K$2336,4,0)</f>
        <v>No</v>
      </c>
      <c r="F2215" t="str">
        <f>VLOOKUP(A2215,'Medical Examinations'!$B$2:$K$2337,5,0)</f>
        <v>yes</v>
      </c>
      <c r="G2215" t="str">
        <f>VLOOKUP(A2215,'Medical Examinations'!$B$2:$K$2337,6,0)</f>
        <v>No</v>
      </c>
      <c r="H2215">
        <f>VLOOKUP(A2215,'Medical Examinations'!$B$2:$K$2337,7,0)</f>
        <v>1</v>
      </c>
      <c r="I2215" t="str">
        <f>VLOOKUP(A2215,'Medical Examinations'!$B$2:$K$2337,8,0)</f>
        <v>No</v>
      </c>
      <c r="J2215" t="str">
        <f>VLOOKUP(A2215,'Medical Examinations'!$B$2:$K$2337,9,0)</f>
        <v>Obesity</v>
      </c>
      <c r="K2215" t="str">
        <f>VLOOKUP(A2215,'Medical Examinations'!$B$2:$K$2337,10,0)</f>
        <v>Normal</v>
      </c>
      <c r="L2215" s="14" t="e">
        <f>VLOOKUP(A2215,'Hospitalisation Details'!B2215:L4560,10,0)</f>
        <v>#N/A</v>
      </c>
      <c r="M2215">
        <f>VLOOKUP(A2215,'Hospitalisation Details'!$B$2:$L$2347,6,0)</f>
        <v>1622.19</v>
      </c>
      <c r="N2215" t="str">
        <f>VLOOKUP(A2215,'Hospitalisation Details'!$B$2:$L$2347,7,0)</f>
        <v>tier - 2</v>
      </c>
      <c r="O2215" t="str">
        <f>VLOOKUP(A2215,'Hospitalisation Details'!$B$2:$L$2347,8,0)</f>
        <v>tier - 1</v>
      </c>
      <c r="P2215" t="str">
        <f>VLOOKUP(A2215,'Hospitalisation Details'!$B$2:$L$2347,9,0)</f>
        <v>R1013</v>
      </c>
      <c r="Q2215">
        <f>VLOOKUP(A2215,'Hospitalisation Details'!$B$2:$L$2347,11,0)</f>
        <v>18</v>
      </c>
    </row>
    <row r="2216" spans="1:17" ht="15.6" x14ac:dyDescent="0.3">
      <c r="A2216" s="1" t="s">
        <v>143</v>
      </c>
      <c r="B2216" t="str">
        <f>VLOOKUP(A2216,'Customer Names'!$A$2:$E$2336,5,)</f>
        <v xml:space="preserve">  Emily</v>
      </c>
      <c r="C2216">
        <f>VLOOKUP(A2216,'Medical Examinations'!$B$2:$K$2337,2,)</f>
        <v>31.13</v>
      </c>
      <c r="D2216">
        <f>VLOOKUP(A2216,'Medical Examinations'!$B$2:$K$2337,3,0)</f>
        <v>6.01</v>
      </c>
      <c r="E2216" t="str">
        <f>VLOOKUP(A2216,'Medical Examinations'!$B$2:$K$2336,4,0)</f>
        <v>No</v>
      </c>
      <c r="F2216" t="str">
        <f>VLOOKUP(A2216,'Medical Examinations'!$B$2:$K$2337,5,0)</f>
        <v>yes</v>
      </c>
      <c r="G2216" t="str">
        <f>VLOOKUP(A2216,'Medical Examinations'!$B$2:$K$2337,6,0)</f>
        <v>No</v>
      </c>
      <c r="H2216">
        <f>VLOOKUP(A2216,'Medical Examinations'!$B$2:$K$2337,7,0)</f>
        <v>1</v>
      </c>
      <c r="I2216" t="str">
        <f>VLOOKUP(A2216,'Medical Examinations'!$B$2:$K$2337,8,0)</f>
        <v>No</v>
      </c>
      <c r="J2216" t="str">
        <f>VLOOKUP(A2216,'Medical Examinations'!$B$2:$K$2337,9,0)</f>
        <v>Obesity</v>
      </c>
      <c r="K2216" t="str">
        <f>VLOOKUP(A2216,'Medical Examinations'!$B$2:$K$2337,10,0)</f>
        <v>Prediabetes</v>
      </c>
      <c r="L2216" s="14" t="e">
        <f>VLOOKUP(A2216,'Hospitalisation Details'!B2216:L4561,10,0)</f>
        <v>#N/A</v>
      </c>
      <c r="M2216">
        <f>VLOOKUP(A2216,'Hospitalisation Details'!$B$2:$L$2347,6,0)</f>
        <v>1621.88</v>
      </c>
      <c r="N2216" t="str">
        <f>VLOOKUP(A2216,'Hospitalisation Details'!$B$2:$L$2347,7,0)</f>
        <v>tier - 2</v>
      </c>
      <c r="O2216" t="str">
        <f>VLOOKUP(A2216,'Hospitalisation Details'!$B$2:$L$2347,8,0)</f>
        <v>tier - 2</v>
      </c>
      <c r="P2216" t="str">
        <f>VLOOKUP(A2216,'Hospitalisation Details'!$B$2:$L$2347,9,0)</f>
        <v>R1013</v>
      </c>
      <c r="Q2216">
        <f>VLOOKUP(A2216,'Hospitalisation Details'!$B$2:$L$2347,11,0)</f>
        <v>18</v>
      </c>
    </row>
    <row r="2217" spans="1:17" ht="15.6" x14ac:dyDescent="0.3">
      <c r="A2217" s="1" t="s">
        <v>142</v>
      </c>
      <c r="B2217" t="str">
        <f>VLOOKUP(A2217,'Customer Names'!$A$2:$E$2336,5,)</f>
        <v xml:space="preserve">  Trent A</v>
      </c>
      <c r="C2217">
        <f>VLOOKUP(A2217,'Medical Examinations'!$B$2:$K$2337,2,)</f>
        <v>17.48</v>
      </c>
      <c r="D2217">
        <f>VLOOKUP(A2217,'Medical Examinations'!$B$2:$K$2337,3,0)</f>
        <v>4.59</v>
      </c>
      <c r="E2217" t="str">
        <f>VLOOKUP(A2217,'Medical Examinations'!$B$2:$K$2336,4,0)</f>
        <v>No</v>
      </c>
      <c r="F2217" t="str">
        <f>VLOOKUP(A2217,'Medical Examinations'!$B$2:$K$2337,5,0)</f>
        <v>No</v>
      </c>
      <c r="G2217" t="str">
        <f>VLOOKUP(A2217,'Medical Examinations'!$B$2:$K$2337,6,0)</f>
        <v>Yes</v>
      </c>
      <c r="H2217">
        <f>VLOOKUP(A2217,'Medical Examinations'!$B$2:$K$2337,7,0)</f>
        <v>1</v>
      </c>
      <c r="I2217" t="str">
        <f>VLOOKUP(A2217,'Medical Examinations'!$B$2:$K$2337,8,0)</f>
        <v>No</v>
      </c>
      <c r="J2217" t="str">
        <f>VLOOKUP(A2217,'Medical Examinations'!$B$2:$K$2337,9,0)</f>
        <v>Underweight</v>
      </c>
      <c r="K2217" t="str">
        <f>VLOOKUP(A2217,'Medical Examinations'!$B$2:$K$2337,10,0)</f>
        <v>Normal</v>
      </c>
      <c r="L2217" s="14" t="e">
        <f>VLOOKUP(A2217,'Hospitalisation Details'!B2217:L4562,10,0)</f>
        <v>#N/A</v>
      </c>
      <c r="M2217">
        <f>VLOOKUP(A2217,'Hospitalisation Details'!$B$2:$L$2347,6,0)</f>
        <v>1621.34</v>
      </c>
      <c r="N2217" t="str">
        <f>VLOOKUP(A2217,'Hospitalisation Details'!$B$2:$L$2347,7,0)</f>
        <v>tier - 2</v>
      </c>
      <c r="O2217" t="str">
        <f>VLOOKUP(A2217,'Hospitalisation Details'!$B$2:$L$2347,8,0)</f>
        <v>tier - 2</v>
      </c>
      <c r="P2217" t="str">
        <f>VLOOKUP(A2217,'Hospitalisation Details'!$B$2:$L$2347,9,0)</f>
        <v>R1012</v>
      </c>
      <c r="Q2217">
        <f>VLOOKUP(A2217,'Hospitalisation Details'!$B$2:$L$2347,11,0)</f>
        <v>19</v>
      </c>
    </row>
    <row r="2218" spans="1:17" ht="15.6" x14ac:dyDescent="0.3">
      <c r="A2218" s="1" t="s">
        <v>141</v>
      </c>
      <c r="B2218" t="str">
        <f>VLOOKUP(A2218,'Customer Names'!$A$2:$E$2336,5,)</f>
        <v xml:space="preserve">  Jennifer E</v>
      </c>
      <c r="C2218">
        <f>VLOOKUP(A2218,'Medical Examinations'!$B$2:$K$2337,2,)</f>
        <v>22.57</v>
      </c>
      <c r="D2218">
        <f>VLOOKUP(A2218,'Medical Examinations'!$B$2:$K$2337,3,0)</f>
        <v>5.8</v>
      </c>
      <c r="E2218" t="str">
        <f>VLOOKUP(A2218,'Medical Examinations'!$B$2:$K$2336,4,0)</f>
        <v>Yes</v>
      </c>
      <c r="F2218" t="str">
        <f>VLOOKUP(A2218,'Medical Examinations'!$B$2:$K$2337,5,0)</f>
        <v>No</v>
      </c>
      <c r="G2218" t="str">
        <f>VLOOKUP(A2218,'Medical Examinations'!$B$2:$K$2337,6,0)</f>
        <v>No</v>
      </c>
      <c r="H2218">
        <f>VLOOKUP(A2218,'Medical Examinations'!$B$2:$K$2337,7,0)</f>
        <v>1</v>
      </c>
      <c r="I2218" t="str">
        <f>VLOOKUP(A2218,'Medical Examinations'!$B$2:$K$2337,8,0)</f>
        <v>No</v>
      </c>
      <c r="J2218" t="str">
        <f>VLOOKUP(A2218,'Medical Examinations'!$B$2:$K$2337,9,0)</f>
        <v>Normal Weight</v>
      </c>
      <c r="K2218" t="str">
        <f>VLOOKUP(A2218,'Medical Examinations'!$B$2:$K$2337,10,0)</f>
        <v>Prediabetes</v>
      </c>
      <c r="L2218" s="14" t="e">
        <f>VLOOKUP(A2218,'Hospitalisation Details'!B2218:L4563,10,0)</f>
        <v>#N/A</v>
      </c>
      <c r="M2218">
        <f>VLOOKUP(A2218,'Hospitalisation Details'!$B$2:$L$2347,6,0)</f>
        <v>1617.16</v>
      </c>
      <c r="N2218" t="str">
        <f>VLOOKUP(A2218,'Hospitalisation Details'!$B$2:$L$2347,7,0)</f>
        <v>tier - 2</v>
      </c>
      <c r="O2218" t="str">
        <f>VLOOKUP(A2218,'Hospitalisation Details'!$B$2:$L$2347,8,0)</f>
        <v>tier - 1</v>
      </c>
      <c r="P2218" t="str">
        <f>VLOOKUP(A2218,'Hospitalisation Details'!$B$2:$L$2347,9,0)</f>
        <v>R1013</v>
      </c>
      <c r="Q2218">
        <f>VLOOKUP(A2218,'Hospitalisation Details'!$B$2:$L$2347,11,0)</f>
        <v>27</v>
      </c>
    </row>
    <row r="2219" spans="1:17" ht="15.6" x14ac:dyDescent="0.3">
      <c r="A2219" s="1" t="s">
        <v>140</v>
      </c>
      <c r="B2219" t="str">
        <f>VLOOKUP(A2219,'Customer Names'!$A$2:$E$2336,5,)</f>
        <v xml:space="preserve">  Polly</v>
      </c>
      <c r="C2219">
        <f>VLOOKUP(A2219,'Medical Examinations'!$B$2:$K$2337,2,)</f>
        <v>26.73</v>
      </c>
      <c r="D2219">
        <f>VLOOKUP(A2219,'Medical Examinations'!$B$2:$K$2337,3,0)</f>
        <v>5.08</v>
      </c>
      <c r="E2219" t="str">
        <f>VLOOKUP(A2219,'Medical Examinations'!$B$2:$K$2336,4,0)</f>
        <v>No</v>
      </c>
      <c r="F2219" t="str">
        <f>VLOOKUP(A2219,'Medical Examinations'!$B$2:$K$2337,5,0)</f>
        <v>yes</v>
      </c>
      <c r="G2219" t="str">
        <f>VLOOKUP(A2219,'Medical Examinations'!$B$2:$K$2337,6,0)</f>
        <v>No</v>
      </c>
      <c r="H2219">
        <f>VLOOKUP(A2219,'Medical Examinations'!$B$2:$K$2337,7,0)</f>
        <v>1</v>
      </c>
      <c r="I2219" t="str">
        <f>VLOOKUP(A2219,'Medical Examinations'!$B$2:$K$2337,8,0)</f>
        <v>No</v>
      </c>
      <c r="J2219" t="str">
        <f>VLOOKUP(A2219,'Medical Examinations'!$B$2:$K$2337,9,0)</f>
        <v>Overweight</v>
      </c>
      <c r="K2219" t="str">
        <f>VLOOKUP(A2219,'Medical Examinations'!$B$2:$K$2337,10,0)</f>
        <v>Normal</v>
      </c>
      <c r="L2219" s="14" t="e">
        <f>VLOOKUP(A2219,'Hospitalisation Details'!B2219:L4564,10,0)</f>
        <v>#N/A</v>
      </c>
      <c r="M2219">
        <f>VLOOKUP(A2219,'Hospitalisation Details'!$B$2:$L$2347,6,0)</f>
        <v>1615.77</v>
      </c>
      <c r="N2219" t="str">
        <f>VLOOKUP(A2219,'Hospitalisation Details'!$B$2:$L$2347,7,0)</f>
        <v>tier - 2</v>
      </c>
      <c r="O2219" t="str">
        <f>VLOOKUP(A2219,'Hospitalisation Details'!$B$2:$L$2347,8,0)</f>
        <v>tier - 1</v>
      </c>
      <c r="P2219" t="str">
        <f>VLOOKUP(A2219,'Hospitalisation Details'!$B$2:$L$2347,9,0)</f>
        <v>R1013</v>
      </c>
      <c r="Q2219">
        <f>VLOOKUP(A2219,'Hospitalisation Details'!$B$2:$L$2347,11,0)</f>
        <v>18</v>
      </c>
    </row>
    <row r="2220" spans="1:17" ht="15.6" x14ac:dyDescent="0.3">
      <c r="A2220" s="1" t="s">
        <v>139</v>
      </c>
      <c r="B2220" t="str">
        <f>VLOOKUP(A2220,'Customer Names'!$A$2:$E$2336,5,)</f>
        <v xml:space="preserve">  Elizabeth</v>
      </c>
      <c r="C2220">
        <f>VLOOKUP(A2220,'Medical Examinations'!$B$2:$K$2337,2,)</f>
        <v>20.79</v>
      </c>
      <c r="D2220">
        <f>VLOOKUP(A2220,'Medical Examinations'!$B$2:$K$2337,3,0)</f>
        <v>5.84</v>
      </c>
      <c r="E2220" t="str">
        <f>VLOOKUP(A2220,'Medical Examinations'!$B$2:$K$2336,4,0)</f>
        <v>No</v>
      </c>
      <c r="F2220" t="str">
        <f>VLOOKUP(A2220,'Medical Examinations'!$B$2:$K$2337,5,0)</f>
        <v>yes</v>
      </c>
      <c r="G2220" t="str">
        <f>VLOOKUP(A2220,'Medical Examinations'!$B$2:$K$2337,6,0)</f>
        <v>No</v>
      </c>
      <c r="H2220">
        <f>VLOOKUP(A2220,'Medical Examinations'!$B$2:$K$2337,7,0)</f>
        <v>1</v>
      </c>
      <c r="I2220" t="str">
        <f>VLOOKUP(A2220,'Medical Examinations'!$B$2:$K$2337,8,0)</f>
        <v>No</v>
      </c>
      <c r="J2220" t="str">
        <f>VLOOKUP(A2220,'Medical Examinations'!$B$2:$K$2337,9,0)</f>
        <v>Normal Weight</v>
      </c>
      <c r="K2220" t="str">
        <f>VLOOKUP(A2220,'Medical Examinations'!$B$2:$K$2337,10,0)</f>
        <v>Prediabetes</v>
      </c>
      <c r="L2220" s="14" t="e">
        <f>VLOOKUP(A2220,'Hospitalisation Details'!B2220:L4565,10,0)</f>
        <v>#N/A</v>
      </c>
      <c r="M2220">
        <f>VLOOKUP(A2220,'Hospitalisation Details'!$B$2:$L$2347,6,0)</f>
        <v>1607.51</v>
      </c>
      <c r="N2220" t="str">
        <f>VLOOKUP(A2220,'Hospitalisation Details'!$B$2:$L$2347,7,0)</f>
        <v>tier - 2</v>
      </c>
      <c r="O2220" t="str">
        <f>VLOOKUP(A2220,'Hospitalisation Details'!$B$2:$L$2347,8,0)</f>
        <v>tier - 3</v>
      </c>
      <c r="P2220" t="str">
        <f>VLOOKUP(A2220,'Hospitalisation Details'!$B$2:$L$2347,9,0)</f>
        <v>R1013</v>
      </c>
      <c r="Q2220">
        <f>VLOOKUP(A2220,'Hospitalisation Details'!$B$2:$L$2347,11,0)</f>
        <v>18</v>
      </c>
    </row>
    <row r="2221" spans="1:17" ht="15.6" x14ac:dyDescent="0.3">
      <c r="A2221" s="1" t="s">
        <v>138</v>
      </c>
      <c r="B2221" t="str">
        <f>VLOOKUP(A2221,'Customer Names'!$A$2:$E$2336,5,)</f>
        <v xml:space="preserve">  Tiffany A</v>
      </c>
      <c r="C2221">
        <f>VLOOKUP(A2221,'Medical Examinations'!$B$2:$K$2337,2,)</f>
        <v>20.149999999999999</v>
      </c>
      <c r="D2221">
        <f>VLOOKUP(A2221,'Medical Examinations'!$B$2:$K$2337,3,0)</f>
        <v>4.1500000000000004</v>
      </c>
      <c r="E2221" t="str">
        <f>VLOOKUP(A2221,'Medical Examinations'!$B$2:$K$2336,4,0)</f>
        <v>No</v>
      </c>
      <c r="F2221" t="str">
        <f>VLOOKUP(A2221,'Medical Examinations'!$B$2:$K$2337,5,0)</f>
        <v>No</v>
      </c>
      <c r="G2221" t="str">
        <f>VLOOKUP(A2221,'Medical Examinations'!$B$2:$K$2337,6,0)</f>
        <v>No</v>
      </c>
      <c r="H2221">
        <f>VLOOKUP(A2221,'Medical Examinations'!$B$2:$K$2337,7,0)</f>
        <v>1</v>
      </c>
      <c r="I2221" t="str">
        <f>VLOOKUP(A2221,'Medical Examinations'!$B$2:$K$2337,8,0)</f>
        <v>No</v>
      </c>
      <c r="J2221" t="str">
        <f>VLOOKUP(A2221,'Medical Examinations'!$B$2:$K$2337,9,0)</f>
        <v>Normal Weight</v>
      </c>
      <c r="K2221" t="str">
        <f>VLOOKUP(A2221,'Medical Examinations'!$B$2:$K$2337,10,0)</f>
        <v>Normal</v>
      </c>
      <c r="L2221" s="14" t="e">
        <f>VLOOKUP(A2221,'Hospitalisation Details'!B2221:L4566,10,0)</f>
        <v>#N/A</v>
      </c>
      <c r="M2221">
        <f>VLOOKUP(A2221,'Hospitalisation Details'!$B$2:$L$2347,6,0)</f>
        <v>1566.88</v>
      </c>
      <c r="N2221" t="str">
        <f>VLOOKUP(A2221,'Hospitalisation Details'!$B$2:$L$2347,7,0)</f>
        <v>tier - 2</v>
      </c>
      <c r="O2221" t="str">
        <f>VLOOKUP(A2221,'Hospitalisation Details'!$B$2:$L$2347,8,0)</f>
        <v>tier - 1</v>
      </c>
      <c r="P2221" t="str">
        <f>VLOOKUP(A2221,'Hospitalisation Details'!$B$2:$L$2347,9,0)</f>
        <v>R1013</v>
      </c>
      <c r="Q2221">
        <f>VLOOKUP(A2221,'Hospitalisation Details'!$B$2:$L$2347,11,0)</f>
        <v>30</v>
      </c>
    </row>
    <row r="2222" spans="1:17" ht="15.6" x14ac:dyDescent="0.3">
      <c r="A2222" s="1" t="s">
        <v>137</v>
      </c>
      <c r="B2222" t="str">
        <f>VLOOKUP(A2222,'Customer Names'!$A$2:$E$2336,5,)</f>
        <v xml:space="preserve">  Cole</v>
      </c>
      <c r="C2222">
        <f>VLOOKUP(A2222,'Medical Examinations'!$B$2:$K$2337,2,)</f>
        <v>36.85</v>
      </c>
      <c r="D2222">
        <f>VLOOKUP(A2222,'Medical Examinations'!$B$2:$K$2337,3,0)</f>
        <v>4.3600000000000003</v>
      </c>
      <c r="E2222" t="str">
        <f>VLOOKUP(A2222,'Medical Examinations'!$B$2:$K$2336,4,0)</f>
        <v>Yes</v>
      </c>
      <c r="F2222" t="str">
        <f>VLOOKUP(A2222,'Medical Examinations'!$B$2:$K$2337,5,0)</f>
        <v>No</v>
      </c>
      <c r="G2222" t="str">
        <f>VLOOKUP(A2222,'Medical Examinations'!$B$2:$K$2337,6,0)</f>
        <v>No</v>
      </c>
      <c r="H2222">
        <f>VLOOKUP(A2222,'Medical Examinations'!$B$2:$K$2337,7,0)</f>
        <v>0</v>
      </c>
      <c r="I2222" t="str">
        <f>VLOOKUP(A2222,'Medical Examinations'!$B$2:$K$2337,8,0)</f>
        <v>No</v>
      </c>
      <c r="J2222" t="str">
        <f>VLOOKUP(A2222,'Medical Examinations'!$B$2:$K$2337,9,0)</f>
        <v>Obesity</v>
      </c>
      <c r="K2222" t="str">
        <f>VLOOKUP(A2222,'Medical Examinations'!$B$2:$K$2337,10,0)</f>
        <v>Normal</v>
      </c>
      <c r="L2222" s="14" t="e">
        <f>VLOOKUP(A2222,'Hospitalisation Details'!B2222:L4567,10,0)</f>
        <v>#N/A</v>
      </c>
      <c r="M2222">
        <f>VLOOKUP(A2222,'Hospitalisation Details'!$B$2:$L$2347,6,0)</f>
        <v>1534.3</v>
      </c>
      <c r="N2222" t="str">
        <f>VLOOKUP(A2222,'Hospitalisation Details'!$B$2:$L$2347,7,0)</f>
        <v>tier - 2</v>
      </c>
      <c r="O2222" t="str">
        <f>VLOOKUP(A2222,'Hospitalisation Details'!$B$2:$L$2347,8,0)</f>
        <v>tier - 2</v>
      </c>
      <c r="P2222" t="str">
        <f>VLOOKUP(A2222,'Hospitalisation Details'!$B$2:$L$2347,9,0)</f>
        <v>R1013</v>
      </c>
      <c r="Q2222">
        <f>VLOOKUP(A2222,'Hospitalisation Details'!$B$2:$L$2347,11,0)</f>
        <v>21</v>
      </c>
    </row>
    <row r="2223" spans="1:17" ht="15.6" x14ac:dyDescent="0.3">
      <c r="A2223" s="1" t="s">
        <v>136</v>
      </c>
      <c r="B2223" t="str">
        <f>VLOOKUP(A2223,'Customer Names'!$A$2:$E$2336,5,)</f>
        <v xml:space="preserve">  Matthew T</v>
      </c>
      <c r="C2223">
        <f>VLOOKUP(A2223,'Medical Examinations'!$B$2:$K$2337,2,)</f>
        <v>35.53</v>
      </c>
      <c r="D2223">
        <f>VLOOKUP(A2223,'Medical Examinations'!$B$2:$K$2337,3,0)</f>
        <v>4.55</v>
      </c>
      <c r="E2223" t="str">
        <f>VLOOKUP(A2223,'Medical Examinations'!$B$2:$K$2336,4,0)</f>
        <v>Yes</v>
      </c>
      <c r="F2223" t="str">
        <f>VLOOKUP(A2223,'Medical Examinations'!$B$2:$K$2337,5,0)</f>
        <v>No</v>
      </c>
      <c r="G2223" t="str">
        <f>VLOOKUP(A2223,'Medical Examinations'!$B$2:$K$2337,6,0)</f>
        <v>No</v>
      </c>
      <c r="H2223">
        <f>VLOOKUP(A2223,'Medical Examinations'!$B$2:$K$2337,7,0)</f>
        <v>0</v>
      </c>
      <c r="I2223" t="str">
        <f>VLOOKUP(A2223,'Medical Examinations'!$B$2:$K$2337,8,0)</f>
        <v>No</v>
      </c>
      <c r="J2223" t="str">
        <f>VLOOKUP(A2223,'Medical Examinations'!$B$2:$K$2337,9,0)</f>
        <v>Obesity</v>
      </c>
      <c r="K2223" t="str">
        <f>VLOOKUP(A2223,'Medical Examinations'!$B$2:$K$2337,10,0)</f>
        <v>Normal</v>
      </c>
      <c r="L2223" s="14" t="e">
        <f>VLOOKUP(A2223,'Hospitalisation Details'!B2223:L4568,10,0)</f>
        <v>#N/A</v>
      </c>
      <c r="M2223">
        <f>VLOOKUP(A2223,'Hospitalisation Details'!$B$2:$L$2347,6,0)</f>
        <v>1532.47</v>
      </c>
      <c r="N2223" t="str">
        <f>VLOOKUP(A2223,'Hospitalisation Details'!$B$2:$L$2347,7,0)</f>
        <v>tier - 2</v>
      </c>
      <c r="O2223" t="str">
        <f>VLOOKUP(A2223,'Hospitalisation Details'!$B$2:$L$2347,8,0)</f>
        <v>tier - 2</v>
      </c>
      <c r="P2223" t="str">
        <f>VLOOKUP(A2223,'Hospitalisation Details'!$B$2:$L$2347,9,0)</f>
        <v>R1013</v>
      </c>
      <c r="Q2223">
        <f>VLOOKUP(A2223,'Hospitalisation Details'!$B$2:$L$2347,11,0)</f>
        <v>22</v>
      </c>
    </row>
    <row r="2224" spans="1:17" ht="15.6" x14ac:dyDescent="0.3">
      <c r="A2224" s="1" t="s">
        <v>135</v>
      </c>
      <c r="B2224" t="str">
        <f>VLOOKUP(A2224,'Customer Names'!$A$2:$E$2336,5,)</f>
        <v xml:space="preserve">  Zachary</v>
      </c>
      <c r="C2224">
        <f>VLOOKUP(A2224,'Medical Examinations'!$B$2:$K$2337,2,)</f>
        <v>31.1</v>
      </c>
      <c r="D2224">
        <f>VLOOKUP(A2224,'Medical Examinations'!$B$2:$K$2337,3,0)</f>
        <v>4.37</v>
      </c>
      <c r="E2224" t="str">
        <f>VLOOKUP(A2224,'Medical Examinations'!$B$2:$K$2336,4,0)</f>
        <v>Yes</v>
      </c>
      <c r="F2224" t="str">
        <f>VLOOKUP(A2224,'Medical Examinations'!$B$2:$K$2337,5,0)</f>
        <v>No</v>
      </c>
      <c r="G2224" t="str">
        <f>VLOOKUP(A2224,'Medical Examinations'!$B$2:$K$2337,6,0)</f>
        <v>No</v>
      </c>
      <c r="H2224">
        <f>VLOOKUP(A2224,'Medical Examinations'!$B$2:$K$2337,7,0)</f>
        <v>0</v>
      </c>
      <c r="I2224" t="str">
        <f>VLOOKUP(A2224,'Medical Examinations'!$B$2:$K$2337,8,0)</f>
        <v>No</v>
      </c>
      <c r="J2224" t="str">
        <f>VLOOKUP(A2224,'Medical Examinations'!$B$2:$K$2337,9,0)</f>
        <v>Obesity</v>
      </c>
      <c r="K2224" t="str">
        <f>VLOOKUP(A2224,'Medical Examinations'!$B$2:$K$2337,10,0)</f>
        <v>Normal</v>
      </c>
      <c r="L2224" s="14" t="e">
        <f>VLOOKUP(A2224,'Hospitalisation Details'!B2224:L4569,10,0)</f>
        <v>#N/A</v>
      </c>
      <c r="M2224">
        <f>VLOOKUP(A2224,'Hospitalisation Details'!$B$2:$L$2347,6,0)</f>
        <v>1526.31</v>
      </c>
      <c r="N2224" t="str">
        <f>VLOOKUP(A2224,'Hospitalisation Details'!$B$2:$L$2347,7,0)</f>
        <v>tier - 2</v>
      </c>
      <c r="O2224" t="str">
        <f>VLOOKUP(A2224,'Hospitalisation Details'!$B$2:$L$2347,8,0)</f>
        <v>tier - 3</v>
      </c>
      <c r="P2224" t="str">
        <f>VLOOKUP(A2224,'Hospitalisation Details'!$B$2:$L$2347,9,0)</f>
        <v>R1011</v>
      </c>
      <c r="Q2224">
        <f>VLOOKUP(A2224,'Hospitalisation Details'!$B$2:$L$2347,11,0)</f>
        <v>21</v>
      </c>
    </row>
    <row r="2225" spans="1:17" ht="15.6" x14ac:dyDescent="0.3">
      <c r="A2225" s="1" t="s">
        <v>134</v>
      </c>
      <c r="B2225" t="str">
        <f>VLOOKUP(A2225,'Customer Names'!$A$2:$E$2336,5,)</f>
        <v xml:space="preserve">  Matthew T</v>
      </c>
      <c r="C2225">
        <f>VLOOKUP(A2225,'Medical Examinations'!$B$2:$K$2337,2,)</f>
        <v>23.21</v>
      </c>
      <c r="D2225">
        <f>VLOOKUP(A2225,'Medical Examinations'!$B$2:$K$2337,3,0)</f>
        <v>5.24</v>
      </c>
      <c r="E2225" t="str">
        <f>VLOOKUP(A2225,'Medical Examinations'!$B$2:$K$2336,4,0)</f>
        <v>Yes</v>
      </c>
      <c r="F2225" t="str">
        <f>VLOOKUP(A2225,'Medical Examinations'!$B$2:$K$2337,5,0)</f>
        <v>No</v>
      </c>
      <c r="G2225" t="str">
        <f>VLOOKUP(A2225,'Medical Examinations'!$B$2:$K$2337,6,0)</f>
        <v>No</v>
      </c>
      <c r="H2225">
        <f>VLOOKUP(A2225,'Medical Examinations'!$B$2:$K$2337,7,0)</f>
        <v>0</v>
      </c>
      <c r="I2225" t="str">
        <f>VLOOKUP(A2225,'Medical Examinations'!$B$2:$K$2337,8,0)</f>
        <v>No</v>
      </c>
      <c r="J2225" t="str">
        <f>VLOOKUP(A2225,'Medical Examinations'!$B$2:$K$2337,9,0)</f>
        <v>Normal Weight</v>
      </c>
      <c r="K2225" t="str">
        <f>VLOOKUP(A2225,'Medical Examinations'!$B$2:$K$2337,10,0)</f>
        <v>Normal</v>
      </c>
      <c r="L2225" s="14" t="e">
        <f>VLOOKUP(A2225,'Hospitalisation Details'!B2225:L4570,10,0)</f>
        <v>#N/A</v>
      </c>
      <c r="M2225">
        <f>VLOOKUP(A2225,'Hospitalisation Details'!$B$2:$L$2347,6,0)</f>
        <v>1515.34</v>
      </c>
      <c r="N2225" t="str">
        <f>VLOOKUP(A2225,'Hospitalisation Details'!$B$2:$L$2347,7,0)</f>
        <v>tier - 2</v>
      </c>
      <c r="O2225" t="str">
        <f>VLOOKUP(A2225,'Hospitalisation Details'!$B$2:$L$2347,8,0)</f>
        <v>tier - 3</v>
      </c>
      <c r="P2225" t="str">
        <f>VLOOKUP(A2225,'Hospitalisation Details'!$B$2:$L$2347,9,0)</f>
        <v>R1013</v>
      </c>
      <c r="Q2225">
        <f>VLOOKUP(A2225,'Hospitalisation Details'!$B$2:$L$2347,11,0)</f>
        <v>21</v>
      </c>
    </row>
    <row r="2226" spans="1:17" ht="15.6" x14ac:dyDescent="0.3">
      <c r="A2226" s="1" t="s">
        <v>133</v>
      </c>
      <c r="B2226" t="str">
        <f>VLOOKUP(A2226,'Customer Names'!$A$2:$E$2336,5,)</f>
        <v xml:space="preserve">  Pat</v>
      </c>
      <c r="C2226">
        <f>VLOOKUP(A2226,'Medical Examinations'!$B$2:$K$2337,2,)</f>
        <v>18.36</v>
      </c>
      <c r="D2226">
        <f>VLOOKUP(A2226,'Medical Examinations'!$B$2:$K$2337,3,0)</f>
        <v>5.96</v>
      </c>
      <c r="E2226" t="str">
        <f>VLOOKUP(A2226,'Medical Examinations'!$B$2:$K$2336,4,0)</f>
        <v>No</v>
      </c>
      <c r="F2226" t="str">
        <f>VLOOKUP(A2226,'Medical Examinations'!$B$2:$K$2337,5,0)</f>
        <v>No</v>
      </c>
      <c r="G2226" t="str">
        <f>VLOOKUP(A2226,'Medical Examinations'!$B$2:$K$2337,6,0)</f>
        <v>No</v>
      </c>
      <c r="H2226">
        <f>VLOOKUP(A2226,'Medical Examinations'!$B$2:$K$2337,7,0)</f>
        <v>1</v>
      </c>
      <c r="I2226" t="str">
        <f>VLOOKUP(A2226,'Medical Examinations'!$B$2:$K$2337,8,0)</f>
        <v>No</v>
      </c>
      <c r="J2226" t="str">
        <f>VLOOKUP(A2226,'Medical Examinations'!$B$2:$K$2337,9,0)</f>
        <v>Underweight</v>
      </c>
      <c r="K2226" t="str">
        <f>VLOOKUP(A2226,'Medical Examinations'!$B$2:$K$2337,10,0)</f>
        <v>Prediabetes</v>
      </c>
      <c r="L2226" s="14" t="e">
        <f>VLOOKUP(A2226,'Hospitalisation Details'!B2226:L4571,10,0)</f>
        <v>#N/A</v>
      </c>
      <c r="M2226">
        <f>VLOOKUP(A2226,'Hospitalisation Details'!$B$2:$L$2347,6,0)</f>
        <v>1497</v>
      </c>
      <c r="N2226" t="str">
        <f>VLOOKUP(A2226,'Hospitalisation Details'!$B$2:$L$2347,7,0)</f>
        <v>tier - 2</v>
      </c>
      <c r="O2226" t="str">
        <f>VLOOKUP(A2226,'Hospitalisation Details'!$B$2:$L$2347,8,0)</f>
        <v>tier - 2</v>
      </c>
      <c r="P2226" t="str">
        <f>VLOOKUP(A2226,'Hospitalisation Details'!$B$2:$L$2347,9,0)</f>
        <v>R1013</v>
      </c>
      <c r="Q2226">
        <f>VLOOKUP(A2226,'Hospitalisation Details'!$B$2:$L$2347,11,0)</f>
        <v>24</v>
      </c>
    </row>
    <row r="2227" spans="1:17" ht="15.6" x14ac:dyDescent="0.3">
      <c r="A2227" s="1" t="s">
        <v>132</v>
      </c>
      <c r="B2227" t="str">
        <f>VLOOKUP(A2227,'Customer Names'!$A$2:$E$2336,5,)</f>
        <v xml:space="preserve">  Ashley</v>
      </c>
      <c r="C2227">
        <f>VLOOKUP(A2227,'Medical Examinations'!$B$2:$K$2337,2,)</f>
        <v>15.92</v>
      </c>
      <c r="D2227">
        <f>VLOOKUP(A2227,'Medical Examinations'!$B$2:$K$2337,3,0)</f>
        <v>4.76</v>
      </c>
      <c r="E2227" t="str">
        <f>VLOOKUP(A2227,'Medical Examinations'!$B$2:$K$2336,4,0)</f>
        <v>Yes</v>
      </c>
      <c r="F2227" t="str">
        <f>VLOOKUP(A2227,'Medical Examinations'!$B$2:$K$2337,5,0)</f>
        <v>No</v>
      </c>
      <c r="G2227" t="str">
        <f>VLOOKUP(A2227,'Medical Examinations'!$B$2:$K$2337,6,0)</f>
        <v>No</v>
      </c>
      <c r="H2227">
        <f>VLOOKUP(A2227,'Medical Examinations'!$B$2:$K$2337,7,0)</f>
        <v>1</v>
      </c>
      <c r="I2227" t="str">
        <f>VLOOKUP(A2227,'Medical Examinations'!$B$2:$K$2337,8,0)</f>
        <v>No</v>
      </c>
      <c r="J2227" t="str">
        <f>VLOOKUP(A2227,'Medical Examinations'!$B$2:$K$2337,9,0)</f>
        <v>Underweight</v>
      </c>
      <c r="K2227" t="str">
        <f>VLOOKUP(A2227,'Medical Examinations'!$B$2:$K$2337,10,0)</f>
        <v>Normal</v>
      </c>
      <c r="L2227" s="14" t="e">
        <f>VLOOKUP(A2227,'Hospitalisation Details'!B2227:L4572,10,0)</f>
        <v>#N/A</v>
      </c>
      <c r="M2227">
        <f>VLOOKUP(A2227,'Hospitalisation Details'!$B$2:$L$2347,6,0)</f>
        <v>1493</v>
      </c>
      <c r="N2227" t="str">
        <f>VLOOKUP(A2227,'Hospitalisation Details'!$B$2:$L$2347,7,0)</f>
        <v>tier - 2</v>
      </c>
      <c r="O2227" t="str">
        <f>VLOOKUP(A2227,'Hospitalisation Details'!$B$2:$L$2347,8,0)</f>
        <v>tier - 3</v>
      </c>
      <c r="P2227" t="str">
        <f>VLOOKUP(A2227,'Hospitalisation Details'!$B$2:$L$2347,9,0)</f>
        <v>R1013</v>
      </c>
      <c r="Q2227">
        <f>VLOOKUP(A2227,'Hospitalisation Details'!$B$2:$L$2347,11,0)</f>
        <v>27</v>
      </c>
    </row>
    <row r="2228" spans="1:17" ht="15.6" x14ac:dyDescent="0.3">
      <c r="A2228" s="1" t="s">
        <v>131</v>
      </c>
      <c r="B2228" t="str">
        <f>VLOOKUP(A2228,'Customer Names'!$A$2:$E$2336,5,)</f>
        <v xml:space="preserve">  Elizabeth A</v>
      </c>
      <c r="C2228">
        <f>VLOOKUP(A2228,'Medical Examinations'!$B$2:$K$2337,2,)</f>
        <v>15.17</v>
      </c>
      <c r="D2228">
        <f>VLOOKUP(A2228,'Medical Examinations'!$B$2:$K$2337,3,0)</f>
        <v>4.3</v>
      </c>
      <c r="E2228" t="str">
        <f>VLOOKUP(A2228,'Medical Examinations'!$B$2:$K$2336,4,0)</f>
        <v>Yes</v>
      </c>
      <c r="F2228" t="str">
        <f>VLOOKUP(A2228,'Medical Examinations'!$B$2:$K$2337,5,0)</f>
        <v>No</v>
      </c>
      <c r="G2228" t="str">
        <f>VLOOKUP(A2228,'Medical Examinations'!$B$2:$K$2337,6,0)</f>
        <v>Yes</v>
      </c>
      <c r="H2228">
        <f>VLOOKUP(A2228,'Medical Examinations'!$B$2:$K$2337,7,0)</f>
        <v>1</v>
      </c>
      <c r="I2228" t="str">
        <f>VLOOKUP(A2228,'Medical Examinations'!$B$2:$K$2337,8,0)</f>
        <v>No</v>
      </c>
      <c r="J2228" t="str">
        <f>VLOOKUP(A2228,'Medical Examinations'!$B$2:$K$2337,9,0)</f>
        <v>Underweight</v>
      </c>
      <c r="K2228" t="str">
        <f>VLOOKUP(A2228,'Medical Examinations'!$B$2:$K$2337,10,0)</f>
        <v>Normal</v>
      </c>
      <c r="L2228" s="14" t="e">
        <f>VLOOKUP(A2228,'Hospitalisation Details'!B2228:L4573,10,0)</f>
        <v>#N/A</v>
      </c>
      <c r="M2228">
        <f>VLOOKUP(A2228,'Hospitalisation Details'!$B$2:$L$2347,6,0)</f>
        <v>1481</v>
      </c>
      <c r="N2228" t="str">
        <f>VLOOKUP(A2228,'Hospitalisation Details'!$B$2:$L$2347,7,0)</f>
        <v>tier - 2</v>
      </c>
      <c r="O2228" t="str">
        <f>VLOOKUP(A2228,'Hospitalisation Details'!$B$2:$L$2347,8,0)</f>
        <v>tier - 1</v>
      </c>
      <c r="P2228" t="str">
        <f>VLOOKUP(A2228,'Hospitalisation Details'!$B$2:$L$2347,9,0)</f>
        <v>R1012</v>
      </c>
      <c r="Q2228">
        <f>VLOOKUP(A2228,'Hospitalisation Details'!$B$2:$L$2347,11,0)</f>
        <v>25</v>
      </c>
    </row>
    <row r="2229" spans="1:17" ht="15.6" x14ac:dyDescent="0.3">
      <c r="A2229" s="1" t="s">
        <v>130</v>
      </c>
      <c r="B2229" t="str">
        <f>VLOOKUP(A2229,'Customer Names'!$A$2:$E$2336,5,)</f>
        <v xml:space="preserve">  Rebecca M</v>
      </c>
      <c r="C2229">
        <f>VLOOKUP(A2229,'Medical Examinations'!$B$2:$K$2337,2,)</f>
        <v>16.63</v>
      </c>
      <c r="D2229">
        <f>VLOOKUP(A2229,'Medical Examinations'!$B$2:$K$2337,3,0)</f>
        <v>4.5</v>
      </c>
      <c r="E2229" t="str">
        <f>VLOOKUP(A2229,'Medical Examinations'!$B$2:$K$2336,4,0)</f>
        <v>No</v>
      </c>
      <c r="F2229" t="str">
        <f>VLOOKUP(A2229,'Medical Examinations'!$B$2:$K$2337,5,0)</f>
        <v>No</v>
      </c>
      <c r="G2229" t="str">
        <f>VLOOKUP(A2229,'Medical Examinations'!$B$2:$K$2337,6,0)</f>
        <v>No</v>
      </c>
      <c r="H2229">
        <f>VLOOKUP(A2229,'Medical Examinations'!$B$2:$K$2337,7,0)</f>
        <v>1</v>
      </c>
      <c r="I2229" t="str">
        <f>VLOOKUP(A2229,'Medical Examinations'!$B$2:$K$2337,8,0)</f>
        <v>No</v>
      </c>
      <c r="J2229" t="str">
        <f>VLOOKUP(A2229,'Medical Examinations'!$B$2:$K$2337,9,0)</f>
        <v>Underweight</v>
      </c>
      <c r="K2229" t="str">
        <f>VLOOKUP(A2229,'Medical Examinations'!$B$2:$K$2337,10,0)</f>
        <v>Normal</v>
      </c>
      <c r="L2229" s="14" t="e">
        <f>VLOOKUP(A2229,'Hospitalisation Details'!B2229:L4574,10,0)</f>
        <v>#N/A</v>
      </c>
      <c r="M2229">
        <f>VLOOKUP(A2229,'Hospitalisation Details'!$B$2:$L$2347,6,0)</f>
        <v>1477</v>
      </c>
      <c r="N2229" t="str">
        <f>VLOOKUP(A2229,'Hospitalisation Details'!$B$2:$L$2347,7,0)</f>
        <v>tier - 2</v>
      </c>
      <c r="O2229" t="str">
        <f>VLOOKUP(A2229,'Hospitalisation Details'!$B$2:$L$2347,8,0)</f>
        <v>tier - 1</v>
      </c>
      <c r="P2229" t="str">
        <f>VLOOKUP(A2229,'Hospitalisation Details'!$B$2:$L$2347,9,0)</f>
        <v>R1013</v>
      </c>
      <c r="Q2229">
        <f>VLOOKUP(A2229,'Hospitalisation Details'!$B$2:$L$2347,11,0)</f>
        <v>24</v>
      </c>
    </row>
    <row r="2230" spans="1:17" ht="15.6" x14ac:dyDescent="0.3">
      <c r="A2230" s="1" t="s">
        <v>129</v>
      </c>
      <c r="B2230" t="str">
        <f>VLOOKUP(A2230,'Customer Names'!$A$2:$E$2336,5,)</f>
        <v xml:space="preserve">  Ruth</v>
      </c>
      <c r="C2230">
        <f>VLOOKUP(A2230,'Medical Examinations'!$B$2:$K$2337,2,)</f>
        <v>19.39</v>
      </c>
      <c r="D2230">
        <f>VLOOKUP(A2230,'Medical Examinations'!$B$2:$K$2337,3,0)</f>
        <v>5.59</v>
      </c>
      <c r="E2230" t="str">
        <f>VLOOKUP(A2230,'Medical Examinations'!$B$2:$K$2336,4,0)</f>
        <v>No</v>
      </c>
      <c r="F2230" t="str">
        <f>VLOOKUP(A2230,'Medical Examinations'!$B$2:$K$2337,5,0)</f>
        <v>No</v>
      </c>
      <c r="G2230" t="str">
        <f>VLOOKUP(A2230,'Medical Examinations'!$B$2:$K$2337,6,0)</f>
        <v>Yes</v>
      </c>
      <c r="H2230">
        <f>VLOOKUP(A2230,'Medical Examinations'!$B$2:$K$2337,7,0)</f>
        <v>1</v>
      </c>
      <c r="I2230" t="str">
        <f>VLOOKUP(A2230,'Medical Examinations'!$B$2:$K$2337,8,0)</f>
        <v>No</v>
      </c>
      <c r="J2230" t="str">
        <f>VLOOKUP(A2230,'Medical Examinations'!$B$2:$K$2337,9,0)</f>
        <v>Normal Weight</v>
      </c>
      <c r="K2230" t="str">
        <f>VLOOKUP(A2230,'Medical Examinations'!$B$2:$K$2337,10,0)</f>
        <v>Normal</v>
      </c>
      <c r="L2230" s="14" t="e">
        <f>VLOOKUP(A2230,'Hospitalisation Details'!B2230:L4575,10,0)</f>
        <v>#N/A</v>
      </c>
      <c r="M2230">
        <f>VLOOKUP(A2230,'Hospitalisation Details'!$B$2:$L$2347,6,0)</f>
        <v>1467</v>
      </c>
      <c r="N2230" t="str">
        <f>VLOOKUP(A2230,'Hospitalisation Details'!$B$2:$L$2347,7,0)</f>
        <v>tier - 2</v>
      </c>
      <c r="O2230" t="str">
        <f>VLOOKUP(A2230,'Hospitalisation Details'!$B$2:$L$2347,8,0)</f>
        <v>tier - 2</v>
      </c>
      <c r="P2230" t="str">
        <f>VLOOKUP(A2230,'Hospitalisation Details'!$B$2:$L$2347,9,0)</f>
        <v>R1013</v>
      </c>
      <c r="Q2230">
        <f>VLOOKUP(A2230,'Hospitalisation Details'!$B$2:$L$2347,11,0)</f>
        <v>19</v>
      </c>
    </row>
    <row r="2231" spans="1:17" ht="15.6" x14ac:dyDescent="0.3">
      <c r="A2231" s="1" t="s">
        <v>128</v>
      </c>
      <c r="B2231" t="str">
        <f>VLOOKUP(A2231,'Customer Names'!$A$2:$E$2336,5,)</f>
        <v xml:space="preserve">  Gregory S</v>
      </c>
      <c r="C2231">
        <f>VLOOKUP(A2231,'Medical Examinations'!$B$2:$K$2337,2,)</f>
        <v>17.34</v>
      </c>
      <c r="D2231">
        <f>VLOOKUP(A2231,'Medical Examinations'!$B$2:$K$2337,3,0)</f>
        <v>6.29</v>
      </c>
      <c r="E2231" t="str">
        <f>VLOOKUP(A2231,'Medical Examinations'!$B$2:$K$2336,4,0)</f>
        <v>Yes</v>
      </c>
      <c r="F2231" t="str">
        <f>VLOOKUP(A2231,'Medical Examinations'!$B$2:$K$2337,5,0)</f>
        <v>No</v>
      </c>
      <c r="G2231" t="str">
        <f>VLOOKUP(A2231,'Medical Examinations'!$B$2:$K$2337,6,0)</f>
        <v>Yes</v>
      </c>
      <c r="H2231">
        <f>VLOOKUP(A2231,'Medical Examinations'!$B$2:$K$2337,7,0)</f>
        <v>1</v>
      </c>
      <c r="I2231" t="str">
        <f>VLOOKUP(A2231,'Medical Examinations'!$B$2:$K$2337,8,0)</f>
        <v>No</v>
      </c>
      <c r="J2231" t="str">
        <f>VLOOKUP(A2231,'Medical Examinations'!$B$2:$K$2337,9,0)</f>
        <v>Underweight</v>
      </c>
      <c r="K2231" t="str">
        <f>VLOOKUP(A2231,'Medical Examinations'!$B$2:$K$2337,10,0)</f>
        <v>Prediabetes</v>
      </c>
      <c r="L2231" s="14" t="e">
        <f>VLOOKUP(A2231,'Hospitalisation Details'!B2231:L4576,10,0)</f>
        <v>#N/A</v>
      </c>
      <c r="M2231">
        <f>VLOOKUP(A2231,'Hospitalisation Details'!$B$2:$L$2347,6,0)</f>
        <v>1445</v>
      </c>
      <c r="N2231" t="str">
        <f>VLOOKUP(A2231,'Hospitalisation Details'!$B$2:$L$2347,7,0)</f>
        <v>tier - 2</v>
      </c>
      <c r="O2231" t="str">
        <f>VLOOKUP(A2231,'Hospitalisation Details'!$B$2:$L$2347,8,0)</f>
        <v>tier - 1</v>
      </c>
      <c r="P2231" t="str">
        <f>VLOOKUP(A2231,'Hospitalisation Details'!$B$2:$L$2347,9,0)</f>
        <v>R1013</v>
      </c>
      <c r="Q2231">
        <f>VLOOKUP(A2231,'Hospitalisation Details'!$B$2:$L$2347,11,0)</f>
        <v>25</v>
      </c>
    </row>
    <row r="2232" spans="1:17" ht="15.6" x14ac:dyDescent="0.3">
      <c r="A2232" s="1" t="s">
        <v>127</v>
      </c>
      <c r="B2232" t="str">
        <f>VLOOKUP(A2232,'Customer Names'!$A$2:$E$2336,5,)</f>
        <v xml:space="preserve">  Alexandra S</v>
      </c>
      <c r="C2232">
        <f>VLOOKUP(A2232,'Medical Examinations'!$B$2:$K$2337,2,)</f>
        <v>17.940000000000001</v>
      </c>
      <c r="D2232">
        <f>VLOOKUP(A2232,'Medical Examinations'!$B$2:$K$2337,3,0)</f>
        <v>4.1900000000000004</v>
      </c>
      <c r="E2232" t="str">
        <f>VLOOKUP(A2232,'Medical Examinations'!$B$2:$K$2336,4,0)</f>
        <v>No</v>
      </c>
      <c r="F2232" t="str">
        <f>VLOOKUP(A2232,'Medical Examinations'!$B$2:$K$2337,5,0)</f>
        <v>yes</v>
      </c>
      <c r="G2232" t="str">
        <f>VLOOKUP(A2232,'Medical Examinations'!$B$2:$K$2337,6,0)</f>
        <v>No</v>
      </c>
      <c r="H2232">
        <f>VLOOKUP(A2232,'Medical Examinations'!$B$2:$K$2337,7,0)</f>
        <v>1</v>
      </c>
      <c r="I2232" t="str">
        <f>VLOOKUP(A2232,'Medical Examinations'!$B$2:$K$2337,8,0)</f>
        <v>No</v>
      </c>
      <c r="J2232" t="str">
        <f>VLOOKUP(A2232,'Medical Examinations'!$B$2:$K$2337,9,0)</f>
        <v>Underweight</v>
      </c>
      <c r="K2232" t="str">
        <f>VLOOKUP(A2232,'Medical Examinations'!$B$2:$K$2337,10,0)</f>
        <v>Normal</v>
      </c>
      <c r="L2232" s="14" t="e">
        <f>VLOOKUP(A2232,'Hospitalisation Details'!B2232:L4577,10,0)</f>
        <v>#N/A</v>
      </c>
      <c r="M2232">
        <f>VLOOKUP(A2232,'Hospitalisation Details'!$B$2:$L$2347,6,0)</f>
        <v>1438</v>
      </c>
      <c r="N2232" t="str">
        <f>VLOOKUP(A2232,'Hospitalisation Details'!$B$2:$L$2347,7,0)</f>
        <v>tier - 2</v>
      </c>
      <c r="O2232" t="str">
        <f>VLOOKUP(A2232,'Hospitalisation Details'!$B$2:$L$2347,8,0)</f>
        <v>tier - 2</v>
      </c>
      <c r="P2232" t="str">
        <f>VLOOKUP(A2232,'Hospitalisation Details'!$B$2:$L$2347,9,0)</f>
        <v>R1013</v>
      </c>
      <c r="Q2232">
        <f>VLOOKUP(A2232,'Hospitalisation Details'!$B$2:$L$2347,11,0)</f>
        <v>22</v>
      </c>
    </row>
    <row r="2233" spans="1:17" ht="15.6" x14ac:dyDescent="0.3">
      <c r="A2233" s="1" t="s">
        <v>126</v>
      </c>
      <c r="B2233" t="str">
        <f>VLOOKUP(A2233,'Customer Names'!$A$2:$E$2336,5,)</f>
        <v xml:space="preserve">  Hillary</v>
      </c>
      <c r="C2233">
        <f>VLOOKUP(A2233,'Medical Examinations'!$B$2:$K$2337,2,)</f>
        <v>16.670000000000002</v>
      </c>
      <c r="D2233">
        <f>VLOOKUP(A2233,'Medical Examinations'!$B$2:$K$2337,3,0)</f>
        <v>4.7</v>
      </c>
      <c r="E2233" t="str">
        <f>VLOOKUP(A2233,'Medical Examinations'!$B$2:$K$2336,4,0)</f>
        <v>Yes</v>
      </c>
      <c r="F2233" t="str">
        <f>VLOOKUP(A2233,'Medical Examinations'!$B$2:$K$2337,5,0)</f>
        <v>No</v>
      </c>
      <c r="G2233" t="str">
        <f>VLOOKUP(A2233,'Medical Examinations'!$B$2:$K$2337,6,0)</f>
        <v>Yes</v>
      </c>
      <c r="H2233">
        <f>VLOOKUP(A2233,'Medical Examinations'!$B$2:$K$2337,7,0)</f>
        <v>1</v>
      </c>
      <c r="I2233" t="str">
        <f>VLOOKUP(A2233,'Medical Examinations'!$B$2:$K$2337,8,0)</f>
        <v>No</v>
      </c>
      <c r="J2233" t="str">
        <f>VLOOKUP(A2233,'Medical Examinations'!$B$2:$K$2337,9,0)</f>
        <v>Underweight</v>
      </c>
      <c r="K2233" t="str">
        <f>VLOOKUP(A2233,'Medical Examinations'!$B$2:$K$2337,10,0)</f>
        <v>Normal</v>
      </c>
      <c r="L2233" s="14" t="e">
        <f>VLOOKUP(A2233,'Hospitalisation Details'!B2233:L4578,10,0)</f>
        <v>#N/A</v>
      </c>
      <c r="M2233">
        <f>VLOOKUP(A2233,'Hospitalisation Details'!$B$2:$L$2347,6,0)</f>
        <v>1422</v>
      </c>
      <c r="N2233" t="str">
        <f>VLOOKUP(A2233,'Hospitalisation Details'!$B$2:$L$2347,7,0)</f>
        <v>tier - 2</v>
      </c>
      <c r="O2233" t="str">
        <f>VLOOKUP(A2233,'Hospitalisation Details'!$B$2:$L$2347,8,0)</f>
        <v>tier - 2</v>
      </c>
      <c r="P2233" t="str">
        <f>VLOOKUP(A2233,'Hospitalisation Details'!$B$2:$L$2347,9,0)</f>
        <v>R1013</v>
      </c>
      <c r="Q2233">
        <f>VLOOKUP(A2233,'Hospitalisation Details'!$B$2:$L$2347,11,0)</f>
        <v>25</v>
      </c>
    </row>
    <row r="2234" spans="1:17" ht="15.6" x14ac:dyDescent="0.3">
      <c r="A2234" s="1" t="s">
        <v>125</v>
      </c>
      <c r="B2234" t="str">
        <f>VLOOKUP(A2234,'Customer Names'!$A$2:$E$2336,5,)</f>
        <v xml:space="preserve">  Amy K</v>
      </c>
      <c r="C2234">
        <f>VLOOKUP(A2234,'Medical Examinations'!$B$2:$K$2337,2,)</f>
        <v>20.58</v>
      </c>
      <c r="D2234">
        <f>VLOOKUP(A2234,'Medical Examinations'!$B$2:$K$2337,3,0)</f>
        <v>5.64</v>
      </c>
      <c r="E2234" t="str">
        <f>VLOOKUP(A2234,'Medical Examinations'!$B$2:$K$2336,4,0)</f>
        <v>Yes</v>
      </c>
      <c r="F2234" t="str">
        <f>VLOOKUP(A2234,'Medical Examinations'!$B$2:$K$2337,5,0)</f>
        <v>No</v>
      </c>
      <c r="G2234" t="str">
        <f>VLOOKUP(A2234,'Medical Examinations'!$B$2:$K$2337,6,0)</f>
        <v>No</v>
      </c>
      <c r="H2234">
        <f>VLOOKUP(A2234,'Medical Examinations'!$B$2:$K$2337,7,0)</f>
        <v>0</v>
      </c>
      <c r="I2234" t="str">
        <f>VLOOKUP(A2234,'Medical Examinations'!$B$2:$K$2337,8,0)</f>
        <v>No</v>
      </c>
      <c r="J2234" t="str">
        <f>VLOOKUP(A2234,'Medical Examinations'!$B$2:$K$2337,9,0)</f>
        <v>Normal Weight</v>
      </c>
      <c r="K2234" t="str">
        <f>VLOOKUP(A2234,'Medical Examinations'!$B$2:$K$2337,10,0)</f>
        <v>Normal</v>
      </c>
      <c r="L2234" s="14" t="e">
        <f>VLOOKUP(A2234,'Hospitalisation Details'!B2234:L4579,10,0)</f>
        <v>#N/A</v>
      </c>
      <c r="M2234">
        <f>VLOOKUP(A2234,'Hospitalisation Details'!$B$2:$L$2347,6,0)</f>
        <v>1421</v>
      </c>
      <c r="N2234" t="str">
        <f>VLOOKUP(A2234,'Hospitalisation Details'!$B$2:$L$2347,7,0)</f>
        <v>tier - 2</v>
      </c>
      <c r="O2234" t="str">
        <f>VLOOKUP(A2234,'Hospitalisation Details'!$B$2:$L$2347,8,0)</f>
        <v>tier - 2</v>
      </c>
      <c r="P2234" t="str">
        <f>VLOOKUP(A2234,'Hospitalisation Details'!$B$2:$L$2347,9,0)</f>
        <v>R1013</v>
      </c>
      <c r="Q2234">
        <f>VLOOKUP(A2234,'Hospitalisation Details'!$B$2:$L$2347,11,0)</f>
        <v>21</v>
      </c>
    </row>
    <row r="2235" spans="1:17" ht="15.6" x14ac:dyDescent="0.3">
      <c r="A2235" s="1" t="s">
        <v>124</v>
      </c>
      <c r="B2235" t="str">
        <f>VLOOKUP(A2235,'Customer Names'!$A$2:$E$2336,5,)</f>
        <v xml:space="preserve">  Scott</v>
      </c>
      <c r="C2235">
        <f>VLOOKUP(A2235,'Medical Examinations'!$B$2:$K$2337,2,)</f>
        <v>16.5</v>
      </c>
      <c r="D2235">
        <f>VLOOKUP(A2235,'Medical Examinations'!$B$2:$K$2337,3,0)</f>
        <v>4.1100000000000003</v>
      </c>
      <c r="E2235" t="str">
        <f>VLOOKUP(A2235,'Medical Examinations'!$B$2:$K$2336,4,0)</f>
        <v>Yes</v>
      </c>
      <c r="F2235" t="str">
        <f>VLOOKUP(A2235,'Medical Examinations'!$B$2:$K$2337,5,0)</f>
        <v>No</v>
      </c>
      <c r="G2235" t="str">
        <f>VLOOKUP(A2235,'Medical Examinations'!$B$2:$K$2337,6,0)</f>
        <v>No</v>
      </c>
      <c r="H2235">
        <f>VLOOKUP(A2235,'Medical Examinations'!$B$2:$K$2337,7,0)</f>
        <v>0</v>
      </c>
      <c r="I2235" t="str">
        <f>VLOOKUP(A2235,'Medical Examinations'!$B$2:$K$2337,8,0)</f>
        <v>No</v>
      </c>
      <c r="J2235" t="str">
        <f>VLOOKUP(A2235,'Medical Examinations'!$B$2:$K$2337,9,0)</f>
        <v>Underweight</v>
      </c>
      <c r="K2235" t="str">
        <f>VLOOKUP(A2235,'Medical Examinations'!$B$2:$K$2337,10,0)</f>
        <v>Normal</v>
      </c>
      <c r="L2235" s="14" t="e">
        <f>VLOOKUP(A2235,'Hospitalisation Details'!B2235:L4580,10,0)</f>
        <v>#N/A</v>
      </c>
      <c r="M2235">
        <f>VLOOKUP(A2235,'Hospitalisation Details'!$B$2:$L$2347,6,0)</f>
        <v>1417</v>
      </c>
      <c r="N2235" t="str">
        <f>VLOOKUP(A2235,'Hospitalisation Details'!$B$2:$L$2347,7,0)</f>
        <v>tier - 2</v>
      </c>
      <c r="O2235" t="str">
        <f>VLOOKUP(A2235,'Hospitalisation Details'!$B$2:$L$2347,8,0)</f>
        <v>tier - 3</v>
      </c>
      <c r="P2235" t="str">
        <f>VLOOKUP(A2235,'Hospitalisation Details'!$B$2:$L$2347,9,0)</f>
        <v>R1013</v>
      </c>
      <c r="Q2235">
        <f>VLOOKUP(A2235,'Hospitalisation Details'!$B$2:$L$2347,11,0)</f>
        <v>26</v>
      </c>
    </row>
    <row r="2236" spans="1:17" ht="15.6" x14ac:dyDescent="0.3">
      <c r="A2236" s="1" t="s">
        <v>123</v>
      </c>
      <c r="B2236" t="str">
        <f>VLOOKUP(A2236,'Customer Names'!$A$2:$E$2336,5,)</f>
        <v xml:space="preserve">  John</v>
      </c>
      <c r="C2236">
        <f>VLOOKUP(A2236,'Medical Examinations'!$B$2:$K$2337,2,)</f>
        <v>15.41</v>
      </c>
      <c r="D2236">
        <f>VLOOKUP(A2236,'Medical Examinations'!$B$2:$K$2337,3,0)</f>
        <v>5.43</v>
      </c>
      <c r="E2236" t="str">
        <f>VLOOKUP(A2236,'Medical Examinations'!$B$2:$K$2336,4,0)</f>
        <v>Yes</v>
      </c>
      <c r="F2236" t="str">
        <f>VLOOKUP(A2236,'Medical Examinations'!$B$2:$K$2337,5,0)</f>
        <v>No</v>
      </c>
      <c r="G2236" t="str">
        <f>VLOOKUP(A2236,'Medical Examinations'!$B$2:$K$2337,6,0)</f>
        <v>Yes</v>
      </c>
      <c r="H2236">
        <f>VLOOKUP(A2236,'Medical Examinations'!$B$2:$K$2337,7,0)</f>
        <v>1</v>
      </c>
      <c r="I2236" t="str">
        <f>VLOOKUP(A2236,'Medical Examinations'!$B$2:$K$2337,8,0)</f>
        <v>No</v>
      </c>
      <c r="J2236" t="str">
        <f>VLOOKUP(A2236,'Medical Examinations'!$B$2:$K$2337,9,0)</f>
        <v>Underweight</v>
      </c>
      <c r="K2236" t="str">
        <f>VLOOKUP(A2236,'Medical Examinations'!$B$2:$K$2337,10,0)</f>
        <v>Normal</v>
      </c>
      <c r="L2236" s="14" t="e">
        <f>VLOOKUP(A2236,'Hospitalisation Details'!B2236:L4581,10,0)</f>
        <v>#N/A</v>
      </c>
      <c r="M2236">
        <f>VLOOKUP(A2236,'Hospitalisation Details'!$B$2:$L$2347,6,0)</f>
        <v>1402</v>
      </c>
      <c r="N2236" t="str">
        <f>VLOOKUP(A2236,'Hospitalisation Details'!$B$2:$L$2347,7,0)</f>
        <v>tier - 2</v>
      </c>
      <c r="O2236" t="str">
        <f>VLOOKUP(A2236,'Hospitalisation Details'!$B$2:$L$2347,8,0)</f>
        <v>tier - 3</v>
      </c>
      <c r="P2236" t="str">
        <f>VLOOKUP(A2236,'Hospitalisation Details'!$B$2:$L$2347,9,0)</f>
        <v>R1011</v>
      </c>
      <c r="Q2236">
        <f>VLOOKUP(A2236,'Hospitalisation Details'!$B$2:$L$2347,11,0)</f>
        <v>25</v>
      </c>
    </row>
    <row r="2237" spans="1:17" ht="15.6" x14ac:dyDescent="0.3">
      <c r="A2237" s="1" t="s">
        <v>122</v>
      </c>
      <c r="B2237" t="str">
        <f>VLOOKUP(A2237,'Customer Names'!$A$2:$E$2336,5,)</f>
        <v xml:space="preserve">  Maaikel</v>
      </c>
      <c r="C2237">
        <f>VLOOKUP(A2237,'Medical Examinations'!$B$2:$K$2337,2,)</f>
        <v>24.59</v>
      </c>
      <c r="D2237">
        <f>VLOOKUP(A2237,'Medical Examinations'!$B$2:$K$2337,3,0)</f>
        <v>4.38</v>
      </c>
      <c r="E2237" t="str">
        <f>VLOOKUP(A2237,'Medical Examinations'!$B$2:$K$2336,4,0)</f>
        <v>No</v>
      </c>
      <c r="F2237" t="str">
        <f>VLOOKUP(A2237,'Medical Examinations'!$B$2:$K$2337,5,0)</f>
        <v>No</v>
      </c>
      <c r="G2237" t="str">
        <f>VLOOKUP(A2237,'Medical Examinations'!$B$2:$K$2337,6,0)</f>
        <v>No</v>
      </c>
      <c r="H2237">
        <f>VLOOKUP(A2237,'Medical Examinations'!$B$2:$K$2337,7,0)</f>
        <v>1</v>
      </c>
      <c r="I2237" t="str">
        <f>VLOOKUP(A2237,'Medical Examinations'!$B$2:$K$2337,8,0)</f>
        <v>No</v>
      </c>
      <c r="J2237" t="str">
        <f>VLOOKUP(A2237,'Medical Examinations'!$B$2:$K$2337,9,0)</f>
        <v>Normal Weight</v>
      </c>
      <c r="K2237" t="str">
        <f>VLOOKUP(A2237,'Medical Examinations'!$B$2:$K$2337,10,0)</f>
        <v>Normal</v>
      </c>
      <c r="L2237" s="14" t="e">
        <f>VLOOKUP(A2237,'Hospitalisation Details'!B2237:L4582,10,0)</f>
        <v>#N/A</v>
      </c>
      <c r="M2237">
        <f>VLOOKUP(A2237,'Hospitalisation Details'!$B$2:$L$2347,6,0)</f>
        <v>1400.44</v>
      </c>
      <c r="N2237" t="str">
        <f>VLOOKUP(A2237,'Hospitalisation Details'!$B$2:$L$2347,7,0)</f>
        <v>tier - 2</v>
      </c>
      <c r="O2237" t="str">
        <f>VLOOKUP(A2237,'Hospitalisation Details'!$B$2:$L$2347,8,0)</f>
        <v>tier - 2</v>
      </c>
      <c r="P2237" t="str">
        <f>VLOOKUP(A2237,'Hospitalisation Details'!$B$2:$L$2347,9,0)</f>
        <v>R1013</v>
      </c>
      <c r="Q2237">
        <f>VLOOKUP(A2237,'Hospitalisation Details'!$B$2:$L$2347,11,0)</f>
        <v>24</v>
      </c>
    </row>
    <row r="2238" spans="1:17" ht="15.6" x14ac:dyDescent="0.3">
      <c r="A2238" s="1" t="s">
        <v>121</v>
      </c>
      <c r="B2238" t="str">
        <f>VLOOKUP(A2238,'Customer Names'!$A$2:$E$2336,5,)</f>
        <v xml:space="preserve">  Daniel C</v>
      </c>
      <c r="C2238">
        <f>VLOOKUP(A2238,'Medical Examinations'!$B$2:$K$2337,2,)</f>
        <v>33.33</v>
      </c>
      <c r="D2238">
        <f>VLOOKUP(A2238,'Medical Examinations'!$B$2:$K$2337,3,0)</f>
        <v>9.7899999999999991</v>
      </c>
      <c r="E2238" t="str">
        <f>VLOOKUP(A2238,'Medical Examinations'!$B$2:$K$2336,4,0)</f>
        <v>No</v>
      </c>
      <c r="F2238" t="str">
        <f>VLOOKUP(A2238,'Medical Examinations'!$B$2:$K$2337,5,0)</f>
        <v>No</v>
      </c>
      <c r="G2238" t="str">
        <f>VLOOKUP(A2238,'Medical Examinations'!$B$2:$K$2337,6,0)</f>
        <v>No</v>
      </c>
      <c r="H2238">
        <f>VLOOKUP(A2238,'Medical Examinations'!$B$2:$K$2337,7,0)</f>
        <v>0</v>
      </c>
      <c r="I2238" t="str">
        <f>VLOOKUP(A2238,'Medical Examinations'!$B$2:$K$2337,8,0)</f>
        <v>No</v>
      </c>
      <c r="J2238" t="str">
        <f>VLOOKUP(A2238,'Medical Examinations'!$B$2:$K$2337,9,0)</f>
        <v>Obesity</v>
      </c>
      <c r="K2238" t="str">
        <f>VLOOKUP(A2238,'Medical Examinations'!$B$2:$K$2337,10,0)</f>
        <v>Diabetes</v>
      </c>
      <c r="L2238" s="14" t="e">
        <f>VLOOKUP(A2238,'Hospitalisation Details'!B2238:L4583,10,0)</f>
        <v>#N/A</v>
      </c>
      <c r="M2238">
        <f>VLOOKUP(A2238,'Hospitalisation Details'!$B$2:$L$2347,6,0)</f>
        <v>1391.53</v>
      </c>
      <c r="N2238" t="str">
        <f>VLOOKUP(A2238,'Hospitalisation Details'!$B$2:$L$2347,7,0)</f>
        <v>tier - 2</v>
      </c>
      <c r="O2238" t="str">
        <f>VLOOKUP(A2238,'Hospitalisation Details'!$B$2:$L$2347,8,0)</f>
        <v>tier - 1</v>
      </c>
      <c r="P2238" t="str">
        <f>VLOOKUP(A2238,'Hospitalisation Details'!$B$2:$L$2347,9,0)</f>
        <v>R1013</v>
      </c>
      <c r="Q2238">
        <f>VLOOKUP(A2238,'Hospitalisation Details'!$B$2:$L$2347,11,0)</f>
        <v>20</v>
      </c>
    </row>
    <row r="2239" spans="1:17" ht="15.6" x14ac:dyDescent="0.3">
      <c r="A2239" s="1" t="s">
        <v>120</v>
      </c>
      <c r="B2239" t="str">
        <f>VLOOKUP(A2239,'Customer Names'!$A$2:$E$2336,5,)</f>
        <v xml:space="preserve">  Christopher S</v>
      </c>
      <c r="C2239">
        <f>VLOOKUP(A2239,'Medical Examinations'!$B$2:$K$2337,2,)</f>
        <v>18.5</v>
      </c>
      <c r="D2239">
        <f>VLOOKUP(A2239,'Medical Examinations'!$B$2:$K$2337,3,0)</f>
        <v>11.84</v>
      </c>
      <c r="E2239" t="str">
        <f>VLOOKUP(A2239,'Medical Examinations'!$B$2:$K$2336,4,0)</f>
        <v>No</v>
      </c>
      <c r="F2239" t="str">
        <f>VLOOKUP(A2239,'Medical Examinations'!$B$2:$K$2337,5,0)</f>
        <v>No</v>
      </c>
      <c r="G2239" t="str">
        <f>VLOOKUP(A2239,'Medical Examinations'!$B$2:$K$2337,6,0)</f>
        <v>No</v>
      </c>
      <c r="H2239">
        <f>VLOOKUP(A2239,'Medical Examinations'!$B$2:$K$2337,7,0)</f>
        <v>0</v>
      </c>
      <c r="I2239" t="str">
        <f>VLOOKUP(A2239,'Medical Examinations'!$B$2:$K$2337,8,0)</f>
        <v>No</v>
      </c>
      <c r="J2239" t="str">
        <f>VLOOKUP(A2239,'Medical Examinations'!$B$2:$K$2337,9,0)</f>
        <v>Normal Weight</v>
      </c>
      <c r="K2239" t="str">
        <f>VLOOKUP(A2239,'Medical Examinations'!$B$2:$K$2337,10,0)</f>
        <v>Diabetes</v>
      </c>
      <c r="L2239" s="14" t="e">
        <f>VLOOKUP(A2239,'Hospitalisation Details'!B2239:L4584,10,0)</f>
        <v>#N/A</v>
      </c>
      <c r="M2239">
        <f>VLOOKUP(A2239,'Hospitalisation Details'!$B$2:$L$2347,6,0)</f>
        <v>1390</v>
      </c>
      <c r="N2239" t="str">
        <f>VLOOKUP(A2239,'Hospitalisation Details'!$B$2:$L$2347,7,0)</f>
        <v>tier - 2</v>
      </c>
      <c r="O2239" t="str">
        <f>VLOOKUP(A2239,'Hospitalisation Details'!$B$2:$L$2347,8,0)</f>
        <v>tier - 2</v>
      </c>
      <c r="P2239" t="str">
        <f>VLOOKUP(A2239,'Hospitalisation Details'!$B$2:$L$2347,9,0)</f>
        <v>R1013</v>
      </c>
      <c r="Q2239">
        <f>VLOOKUP(A2239,'Hospitalisation Details'!$B$2:$L$2347,11,0)</f>
        <v>20</v>
      </c>
    </row>
    <row r="2240" spans="1:17" ht="15.6" x14ac:dyDescent="0.3">
      <c r="A2240" s="1" t="s">
        <v>119</v>
      </c>
      <c r="B2240" t="str">
        <f>VLOOKUP(A2240,'Customer Names'!$A$2:$E$2336,5,)</f>
        <v xml:space="preserve">  William R</v>
      </c>
      <c r="C2240">
        <f>VLOOKUP(A2240,'Medical Examinations'!$B$2:$K$2337,2,)</f>
        <v>18.579999999999998</v>
      </c>
      <c r="D2240">
        <f>VLOOKUP(A2240,'Medical Examinations'!$B$2:$K$2337,3,0)</f>
        <v>6.22</v>
      </c>
      <c r="E2240" t="str">
        <f>VLOOKUP(A2240,'Medical Examinations'!$B$2:$K$2336,4,0)</f>
        <v>No</v>
      </c>
      <c r="F2240" t="str">
        <f>VLOOKUP(A2240,'Medical Examinations'!$B$2:$K$2337,5,0)</f>
        <v>No</v>
      </c>
      <c r="G2240" t="str">
        <f>VLOOKUP(A2240,'Medical Examinations'!$B$2:$K$2337,6,0)</f>
        <v>No</v>
      </c>
      <c r="H2240">
        <f>VLOOKUP(A2240,'Medical Examinations'!$B$2:$K$2337,7,0)</f>
        <v>0</v>
      </c>
      <c r="I2240" t="str">
        <f>VLOOKUP(A2240,'Medical Examinations'!$B$2:$K$2337,8,0)</f>
        <v>No</v>
      </c>
      <c r="J2240" t="str">
        <f>VLOOKUP(A2240,'Medical Examinations'!$B$2:$K$2337,9,0)</f>
        <v>Normal Weight</v>
      </c>
      <c r="K2240" t="str">
        <f>VLOOKUP(A2240,'Medical Examinations'!$B$2:$K$2337,10,0)</f>
        <v>Prediabetes</v>
      </c>
      <c r="L2240" s="14" t="e">
        <f>VLOOKUP(A2240,'Hospitalisation Details'!B2240:L4585,10,0)</f>
        <v>#N/A</v>
      </c>
      <c r="M2240">
        <f>VLOOKUP(A2240,'Hospitalisation Details'!$B$2:$L$2347,6,0)</f>
        <v>1389</v>
      </c>
      <c r="N2240" t="str">
        <f>VLOOKUP(A2240,'Hospitalisation Details'!$B$2:$L$2347,7,0)</f>
        <v>tier - 2</v>
      </c>
      <c r="O2240" t="str">
        <f>VLOOKUP(A2240,'Hospitalisation Details'!$B$2:$L$2347,8,0)</f>
        <v>tier - 2</v>
      </c>
      <c r="P2240" t="str">
        <f>VLOOKUP(A2240,'Hospitalisation Details'!$B$2:$L$2347,9,0)</f>
        <v>R1013</v>
      </c>
      <c r="Q2240">
        <f>VLOOKUP(A2240,'Hospitalisation Details'!$B$2:$L$2347,11,0)</f>
        <v>23</v>
      </c>
    </row>
    <row r="2241" spans="1:17" ht="15.6" x14ac:dyDescent="0.3">
      <c r="A2241" s="1" t="s">
        <v>118</v>
      </c>
      <c r="B2241" t="str">
        <f>VLOOKUP(A2241,'Customer Names'!$A$2:$E$2336,5,)</f>
        <v xml:space="preserve">  Lyndsy</v>
      </c>
      <c r="C2241">
        <f>VLOOKUP(A2241,'Medical Examinations'!$B$2:$K$2337,2,)</f>
        <v>16.64</v>
      </c>
      <c r="D2241">
        <f>VLOOKUP(A2241,'Medical Examinations'!$B$2:$K$2337,3,0)</f>
        <v>10.01</v>
      </c>
      <c r="E2241" t="str">
        <f>VLOOKUP(A2241,'Medical Examinations'!$B$2:$K$2336,4,0)</f>
        <v>No</v>
      </c>
      <c r="F2241" t="str">
        <f>VLOOKUP(A2241,'Medical Examinations'!$B$2:$K$2337,5,0)</f>
        <v>No</v>
      </c>
      <c r="G2241" t="str">
        <f>VLOOKUP(A2241,'Medical Examinations'!$B$2:$K$2337,6,0)</f>
        <v>No</v>
      </c>
      <c r="H2241">
        <f>VLOOKUP(A2241,'Medical Examinations'!$B$2:$K$2337,7,0)</f>
        <v>0</v>
      </c>
      <c r="I2241" t="str">
        <f>VLOOKUP(A2241,'Medical Examinations'!$B$2:$K$2337,8,0)</f>
        <v>No</v>
      </c>
      <c r="J2241" t="str">
        <f>VLOOKUP(A2241,'Medical Examinations'!$B$2:$K$2337,9,0)</f>
        <v>Underweight</v>
      </c>
      <c r="K2241" t="str">
        <f>VLOOKUP(A2241,'Medical Examinations'!$B$2:$K$2337,10,0)</f>
        <v>Diabetes</v>
      </c>
      <c r="L2241" s="14" t="e">
        <f>VLOOKUP(A2241,'Hospitalisation Details'!B2241:L4586,10,0)</f>
        <v>#N/A</v>
      </c>
      <c r="M2241">
        <f>VLOOKUP(A2241,'Hospitalisation Details'!$B$2:$L$2347,6,0)</f>
        <v>1382</v>
      </c>
      <c r="N2241" t="str">
        <f>VLOOKUP(A2241,'Hospitalisation Details'!$B$2:$L$2347,7,0)</f>
        <v>tier - 2</v>
      </c>
      <c r="O2241" t="str">
        <f>VLOOKUP(A2241,'Hospitalisation Details'!$B$2:$L$2347,8,0)</f>
        <v>tier - 1</v>
      </c>
      <c r="P2241" t="str">
        <f>VLOOKUP(A2241,'Hospitalisation Details'!$B$2:$L$2347,9,0)</f>
        <v>R1013</v>
      </c>
      <c r="Q2241">
        <f>VLOOKUP(A2241,'Hospitalisation Details'!$B$2:$L$2347,11,0)</f>
        <v>20</v>
      </c>
    </row>
    <row r="2242" spans="1:17" ht="15.6" x14ac:dyDescent="0.3">
      <c r="A2242" s="1" t="s">
        <v>117</v>
      </c>
      <c r="B2242" t="str">
        <f>VLOOKUP(A2242,'Customer Names'!$A$2:$E$2336,5,)</f>
        <v xml:space="preserve">  Jessica</v>
      </c>
      <c r="C2242">
        <f>VLOOKUP(A2242,'Medical Examinations'!$B$2:$K$2337,2,)</f>
        <v>19.329999999999998</v>
      </c>
      <c r="D2242">
        <f>VLOOKUP(A2242,'Medical Examinations'!$B$2:$K$2337,3,0)</f>
        <v>4.32</v>
      </c>
      <c r="E2242" t="str">
        <f>VLOOKUP(A2242,'Medical Examinations'!$B$2:$K$2336,4,0)</f>
        <v>No</v>
      </c>
      <c r="F2242" t="str">
        <f>VLOOKUP(A2242,'Medical Examinations'!$B$2:$K$2337,5,0)</f>
        <v>No</v>
      </c>
      <c r="G2242" t="str">
        <f>VLOOKUP(A2242,'Medical Examinations'!$B$2:$K$2337,6,0)</f>
        <v>No</v>
      </c>
      <c r="H2242">
        <f>VLOOKUP(A2242,'Medical Examinations'!$B$2:$K$2337,7,0)</f>
        <v>1</v>
      </c>
      <c r="I2242" t="str">
        <f>VLOOKUP(A2242,'Medical Examinations'!$B$2:$K$2337,8,0)</f>
        <v>No</v>
      </c>
      <c r="J2242" t="str">
        <f>VLOOKUP(A2242,'Medical Examinations'!$B$2:$K$2337,9,0)</f>
        <v>Normal Weight</v>
      </c>
      <c r="K2242" t="str">
        <f>VLOOKUP(A2242,'Medical Examinations'!$B$2:$K$2337,10,0)</f>
        <v>Normal</v>
      </c>
      <c r="L2242" s="14" t="e">
        <f>VLOOKUP(A2242,'Hospitalisation Details'!B2242:L4587,10,0)</f>
        <v>#N/A</v>
      </c>
      <c r="M2242">
        <f>VLOOKUP(A2242,'Hospitalisation Details'!$B$2:$L$2347,6,0)</f>
        <v>1359</v>
      </c>
      <c r="N2242" t="str">
        <f>VLOOKUP(A2242,'Hospitalisation Details'!$B$2:$L$2347,7,0)</f>
        <v>tier - 2</v>
      </c>
      <c r="O2242" t="str">
        <f>VLOOKUP(A2242,'Hospitalisation Details'!$B$2:$L$2347,8,0)</f>
        <v>tier - 1</v>
      </c>
      <c r="P2242" t="str">
        <f>VLOOKUP(A2242,'Hospitalisation Details'!$B$2:$L$2347,9,0)</f>
        <v>R1013</v>
      </c>
      <c r="Q2242">
        <f>VLOOKUP(A2242,'Hospitalisation Details'!$B$2:$L$2347,11,0)</f>
        <v>24</v>
      </c>
    </row>
    <row r="2243" spans="1:17" ht="15.6" x14ac:dyDescent="0.3">
      <c r="A2243" s="1" t="s">
        <v>116</v>
      </c>
      <c r="B2243" t="str">
        <f>VLOOKUP(A2243,'Customer Names'!$A$2:$E$2336,5,)</f>
        <v xml:space="preserve">  Anna</v>
      </c>
      <c r="C2243">
        <f>VLOOKUP(A2243,'Medical Examinations'!$B$2:$K$2337,2,)</f>
        <v>21.26</v>
      </c>
      <c r="D2243">
        <f>VLOOKUP(A2243,'Medical Examinations'!$B$2:$K$2337,3,0)</f>
        <v>5.65</v>
      </c>
      <c r="E2243" t="str">
        <f>VLOOKUP(A2243,'Medical Examinations'!$B$2:$K$2336,4,0)</f>
        <v>Yes</v>
      </c>
      <c r="F2243" t="str">
        <f>VLOOKUP(A2243,'Medical Examinations'!$B$2:$K$2337,5,0)</f>
        <v>No</v>
      </c>
      <c r="G2243" t="str">
        <f>VLOOKUP(A2243,'Medical Examinations'!$B$2:$K$2337,6,0)</f>
        <v>Yes</v>
      </c>
      <c r="H2243">
        <f>VLOOKUP(A2243,'Medical Examinations'!$B$2:$K$2337,7,0)</f>
        <v>1</v>
      </c>
      <c r="I2243" t="str">
        <f>VLOOKUP(A2243,'Medical Examinations'!$B$2:$K$2337,8,0)</f>
        <v>No</v>
      </c>
      <c r="J2243" t="str">
        <f>VLOOKUP(A2243,'Medical Examinations'!$B$2:$K$2337,9,0)</f>
        <v>Normal Weight</v>
      </c>
      <c r="K2243" t="str">
        <f>VLOOKUP(A2243,'Medical Examinations'!$B$2:$K$2337,10,0)</f>
        <v>Normal</v>
      </c>
      <c r="L2243" s="14" t="e">
        <f>VLOOKUP(A2243,'Hospitalisation Details'!B2243:L4588,10,0)</f>
        <v>#N/A</v>
      </c>
      <c r="M2243">
        <f>VLOOKUP(A2243,'Hospitalisation Details'!$B$2:$L$2347,6,0)</f>
        <v>1341.16</v>
      </c>
      <c r="N2243" t="str">
        <f>VLOOKUP(A2243,'Hospitalisation Details'!$B$2:$L$2347,7,0)</f>
        <v>tier - 2</v>
      </c>
      <c r="O2243" t="str">
        <f>VLOOKUP(A2243,'Hospitalisation Details'!$B$2:$L$2347,8,0)</f>
        <v>tier - 2</v>
      </c>
      <c r="P2243" t="str">
        <f>VLOOKUP(A2243,'Hospitalisation Details'!$B$2:$L$2347,9,0)</f>
        <v>R1012</v>
      </c>
      <c r="Q2243">
        <f>VLOOKUP(A2243,'Hospitalisation Details'!$B$2:$L$2347,11,0)</f>
        <v>25</v>
      </c>
    </row>
    <row r="2244" spans="1:17" ht="15.6" x14ac:dyDescent="0.3">
      <c r="A2244" s="1" t="s">
        <v>115</v>
      </c>
      <c r="B2244" t="str">
        <f>VLOOKUP(A2244,'Customer Names'!$A$2:$E$2336,5,)</f>
        <v xml:space="preserve">  Jordan</v>
      </c>
      <c r="C2244">
        <f>VLOOKUP(A2244,'Medical Examinations'!$B$2:$K$2337,2,)</f>
        <v>15.6</v>
      </c>
      <c r="D2244">
        <f>VLOOKUP(A2244,'Medical Examinations'!$B$2:$K$2337,3,0)</f>
        <v>4.12</v>
      </c>
      <c r="E2244" t="str">
        <f>VLOOKUP(A2244,'Medical Examinations'!$B$2:$K$2336,4,0)</f>
        <v>Yes</v>
      </c>
      <c r="F2244" t="str">
        <f>VLOOKUP(A2244,'Medical Examinations'!$B$2:$K$2337,5,0)</f>
        <v>No</v>
      </c>
      <c r="G2244" t="str">
        <f>VLOOKUP(A2244,'Medical Examinations'!$B$2:$K$2337,6,0)</f>
        <v>No</v>
      </c>
      <c r="H2244">
        <f>VLOOKUP(A2244,'Medical Examinations'!$B$2:$K$2337,7,0)</f>
        <v>1</v>
      </c>
      <c r="I2244" t="str">
        <f>VLOOKUP(A2244,'Medical Examinations'!$B$2:$K$2337,8,0)</f>
        <v>No</v>
      </c>
      <c r="J2244" t="str">
        <f>VLOOKUP(A2244,'Medical Examinations'!$B$2:$K$2337,9,0)</f>
        <v>Underweight</v>
      </c>
      <c r="K2244" t="str">
        <f>VLOOKUP(A2244,'Medical Examinations'!$B$2:$K$2337,10,0)</f>
        <v>Normal</v>
      </c>
      <c r="L2244" s="14" t="e">
        <f>VLOOKUP(A2244,'Hospitalisation Details'!B2244:L4589,10,0)</f>
        <v>#N/A</v>
      </c>
      <c r="M2244">
        <f>VLOOKUP(A2244,'Hospitalisation Details'!$B$2:$L$2347,6,0)</f>
        <v>1338</v>
      </c>
      <c r="N2244" t="str">
        <f>VLOOKUP(A2244,'Hospitalisation Details'!$B$2:$L$2347,7,0)</f>
        <v>tier - 2</v>
      </c>
      <c r="O2244" t="str">
        <f>VLOOKUP(A2244,'Hospitalisation Details'!$B$2:$L$2347,8,0)</f>
        <v>tier - 3</v>
      </c>
      <c r="P2244" t="str">
        <f>VLOOKUP(A2244,'Hospitalisation Details'!$B$2:$L$2347,9,0)</f>
        <v>R1012</v>
      </c>
      <c r="Q2244">
        <f>VLOOKUP(A2244,'Hospitalisation Details'!$B$2:$L$2347,11,0)</f>
        <v>27</v>
      </c>
    </row>
    <row r="2245" spans="1:17" ht="15.6" x14ac:dyDescent="0.3">
      <c r="A2245" s="1" t="s">
        <v>114</v>
      </c>
      <c r="B2245" t="str">
        <f>VLOOKUP(A2245,'Customer Names'!$A$2:$E$2336,5,)</f>
        <v xml:space="preserve">  Brian</v>
      </c>
      <c r="C2245">
        <f>VLOOKUP(A2245,'Medical Examinations'!$B$2:$K$2337,2,)</f>
        <v>24.39</v>
      </c>
      <c r="D2245">
        <f>VLOOKUP(A2245,'Medical Examinations'!$B$2:$K$2337,3,0)</f>
        <v>6.24</v>
      </c>
      <c r="E2245" t="str">
        <f>VLOOKUP(A2245,'Medical Examinations'!$B$2:$K$2336,4,0)</f>
        <v>No</v>
      </c>
      <c r="F2245" t="str">
        <f>VLOOKUP(A2245,'Medical Examinations'!$B$2:$K$2337,5,0)</f>
        <v>No</v>
      </c>
      <c r="G2245" t="str">
        <f>VLOOKUP(A2245,'Medical Examinations'!$B$2:$K$2337,6,0)</f>
        <v>No</v>
      </c>
      <c r="H2245">
        <f>VLOOKUP(A2245,'Medical Examinations'!$B$2:$K$2337,7,0)</f>
        <v>1</v>
      </c>
      <c r="I2245" t="str">
        <f>VLOOKUP(A2245,'Medical Examinations'!$B$2:$K$2337,8,0)</f>
        <v>No</v>
      </c>
      <c r="J2245" t="str">
        <f>VLOOKUP(A2245,'Medical Examinations'!$B$2:$K$2337,9,0)</f>
        <v>Normal Weight</v>
      </c>
      <c r="K2245" t="str">
        <f>VLOOKUP(A2245,'Medical Examinations'!$B$2:$K$2337,10,0)</f>
        <v>Prediabetes</v>
      </c>
      <c r="L2245" s="14" t="e">
        <f>VLOOKUP(A2245,'Hospitalisation Details'!B2245:L4590,10,0)</f>
        <v>#N/A</v>
      </c>
      <c r="M2245">
        <f>VLOOKUP(A2245,'Hospitalisation Details'!$B$2:$L$2347,6,0)</f>
        <v>1332.61</v>
      </c>
      <c r="N2245" t="str">
        <f>VLOOKUP(A2245,'Hospitalisation Details'!$B$2:$L$2347,7,0)</f>
        <v>tier - 2</v>
      </c>
      <c r="O2245" t="str">
        <f>VLOOKUP(A2245,'Hospitalisation Details'!$B$2:$L$2347,8,0)</f>
        <v>tier - 3</v>
      </c>
      <c r="P2245" t="str">
        <f>VLOOKUP(A2245,'Hospitalisation Details'!$B$2:$L$2347,9,0)</f>
        <v>R1013</v>
      </c>
      <c r="Q2245">
        <f>VLOOKUP(A2245,'Hospitalisation Details'!$B$2:$L$2347,11,0)</f>
        <v>24</v>
      </c>
    </row>
    <row r="2246" spans="1:17" ht="15.6" x14ac:dyDescent="0.3">
      <c r="A2246" s="1" t="s">
        <v>113</v>
      </c>
      <c r="B2246" t="str">
        <f>VLOOKUP(A2246,'Customer Names'!$A$2:$E$2336,5,)</f>
        <v xml:space="preserve">  Katherine A</v>
      </c>
      <c r="C2246">
        <f>VLOOKUP(A2246,'Medical Examinations'!$B$2:$K$2337,2,)</f>
        <v>24.75</v>
      </c>
      <c r="D2246">
        <f>VLOOKUP(A2246,'Medical Examinations'!$B$2:$K$2337,3,0)</f>
        <v>4.83</v>
      </c>
      <c r="E2246" t="str">
        <f>VLOOKUP(A2246,'Medical Examinations'!$B$2:$K$2336,4,0)</f>
        <v>No</v>
      </c>
      <c r="F2246" t="str">
        <f>VLOOKUP(A2246,'Medical Examinations'!$B$2:$K$2337,5,0)</f>
        <v>No</v>
      </c>
      <c r="G2246" t="str">
        <f>VLOOKUP(A2246,'Medical Examinations'!$B$2:$K$2337,6,0)</f>
        <v>No</v>
      </c>
      <c r="H2246">
        <f>VLOOKUP(A2246,'Medical Examinations'!$B$2:$K$2337,7,0)</f>
        <v>0</v>
      </c>
      <c r="I2246" t="str">
        <f>VLOOKUP(A2246,'Medical Examinations'!$B$2:$K$2337,8,0)</f>
        <v>No</v>
      </c>
      <c r="J2246" t="str">
        <f>VLOOKUP(A2246,'Medical Examinations'!$B$2:$K$2337,9,0)</f>
        <v>Normal Weight</v>
      </c>
      <c r="K2246" t="str">
        <f>VLOOKUP(A2246,'Medical Examinations'!$B$2:$K$2337,10,0)</f>
        <v>Normal</v>
      </c>
      <c r="L2246" s="14" t="e">
        <f>VLOOKUP(A2246,'Hospitalisation Details'!B2246:L4591,10,0)</f>
        <v>#N/A</v>
      </c>
      <c r="M2246">
        <f>VLOOKUP(A2246,'Hospitalisation Details'!$B$2:$L$2347,6,0)</f>
        <v>1329.17</v>
      </c>
      <c r="N2246" t="str">
        <f>VLOOKUP(A2246,'Hospitalisation Details'!$B$2:$L$2347,7,0)</f>
        <v>tier - 2</v>
      </c>
      <c r="O2246" t="str">
        <f>VLOOKUP(A2246,'Hospitalisation Details'!$B$2:$L$2347,8,0)</f>
        <v>tier - 3</v>
      </c>
      <c r="P2246" t="str">
        <f>VLOOKUP(A2246,'Hospitalisation Details'!$B$2:$L$2347,9,0)</f>
        <v>R1013</v>
      </c>
      <c r="Q2246">
        <f>VLOOKUP(A2246,'Hospitalisation Details'!$B$2:$L$2347,11,0)</f>
        <v>23</v>
      </c>
    </row>
    <row r="2247" spans="1:17" ht="15.6" x14ac:dyDescent="0.3">
      <c r="A2247" s="1" t="s">
        <v>112</v>
      </c>
      <c r="B2247" t="str">
        <f>VLOOKUP(A2247,'Customer Names'!$A$2:$E$2336,5,)</f>
        <v xml:space="preserve">  Melanie</v>
      </c>
      <c r="C2247">
        <f>VLOOKUP(A2247,'Medical Examinations'!$B$2:$K$2337,2,)</f>
        <v>20.88</v>
      </c>
      <c r="D2247">
        <f>VLOOKUP(A2247,'Medical Examinations'!$B$2:$K$2337,3,0)</f>
        <v>7.4</v>
      </c>
      <c r="E2247" t="str">
        <f>VLOOKUP(A2247,'Medical Examinations'!$B$2:$K$2336,4,0)</f>
        <v>No</v>
      </c>
      <c r="F2247" t="str">
        <f>VLOOKUP(A2247,'Medical Examinations'!$B$2:$K$2337,5,0)</f>
        <v>No</v>
      </c>
      <c r="G2247" t="str">
        <f>VLOOKUP(A2247,'Medical Examinations'!$B$2:$K$2337,6,0)</f>
        <v>No</v>
      </c>
      <c r="H2247">
        <f>VLOOKUP(A2247,'Medical Examinations'!$B$2:$K$2337,7,0)</f>
        <v>0</v>
      </c>
      <c r="I2247" t="str">
        <f>VLOOKUP(A2247,'Medical Examinations'!$B$2:$K$2337,8,0)</f>
        <v>No</v>
      </c>
      <c r="J2247" t="str">
        <f>VLOOKUP(A2247,'Medical Examinations'!$B$2:$K$2337,9,0)</f>
        <v>Normal Weight</v>
      </c>
      <c r="K2247" t="str">
        <f>VLOOKUP(A2247,'Medical Examinations'!$B$2:$K$2337,10,0)</f>
        <v>Diabetes</v>
      </c>
      <c r="L2247" s="14" t="e">
        <f>VLOOKUP(A2247,'Hospitalisation Details'!B2247:L4592,10,0)</f>
        <v>#N/A</v>
      </c>
      <c r="M2247">
        <f>VLOOKUP(A2247,'Hospitalisation Details'!$B$2:$L$2347,6,0)</f>
        <v>1315</v>
      </c>
      <c r="N2247" t="str">
        <f>VLOOKUP(A2247,'Hospitalisation Details'!$B$2:$L$2347,7,0)</f>
        <v>tier - 2</v>
      </c>
      <c r="O2247" t="str">
        <f>VLOOKUP(A2247,'Hospitalisation Details'!$B$2:$L$2347,8,0)</f>
        <v>tier - 2</v>
      </c>
      <c r="P2247" t="str">
        <f>VLOOKUP(A2247,'Hospitalisation Details'!$B$2:$L$2347,9,0)</f>
        <v>R1013</v>
      </c>
      <c r="Q2247">
        <f>VLOOKUP(A2247,'Hospitalisation Details'!$B$2:$L$2347,11,0)</f>
        <v>20</v>
      </c>
    </row>
    <row r="2248" spans="1:17" ht="15.6" x14ac:dyDescent="0.3">
      <c r="A2248" s="1" t="s">
        <v>111</v>
      </c>
      <c r="B2248" t="str">
        <f>VLOOKUP(A2248,'Customer Names'!$A$2:$E$2336,5,)</f>
        <v xml:space="preserve">  Jessica</v>
      </c>
      <c r="C2248">
        <f>VLOOKUP(A2248,'Medical Examinations'!$B$2:$K$2337,2,)</f>
        <v>20.43</v>
      </c>
      <c r="D2248">
        <f>VLOOKUP(A2248,'Medical Examinations'!$B$2:$K$2337,3,0)</f>
        <v>4.54</v>
      </c>
      <c r="E2248" t="str">
        <f>VLOOKUP(A2248,'Medical Examinations'!$B$2:$K$2336,4,0)</f>
        <v>No</v>
      </c>
      <c r="F2248" t="str">
        <f>VLOOKUP(A2248,'Medical Examinations'!$B$2:$K$2337,5,0)</f>
        <v>No</v>
      </c>
      <c r="G2248" t="str">
        <f>VLOOKUP(A2248,'Medical Examinations'!$B$2:$K$2337,6,0)</f>
        <v>No</v>
      </c>
      <c r="H2248">
        <f>VLOOKUP(A2248,'Medical Examinations'!$B$2:$K$2337,7,0)</f>
        <v>0</v>
      </c>
      <c r="I2248" t="str">
        <f>VLOOKUP(A2248,'Medical Examinations'!$B$2:$K$2337,8,0)</f>
        <v>No</v>
      </c>
      <c r="J2248" t="str">
        <f>VLOOKUP(A2248,'Medical Examinations'!$B$2:$K$2337,9,0)</f>
        <v>Normal Weight</v>
      </c>
      <c r="K2248" t="str">
        <f>VLOOKUP(A2248,'Medical Examinations'!$B$2:$K$2337,10,0)</f>
        <v>Normal</v>
      </c>
      <c r="L2248" s="14" t="e">
        <f>VLOOKUP(A2248,'Hospitalisation Details'!B2248:L4593,10,0)</f>
        <v>#N/A</v>
      </c>
      <c r="M2248">
        <f>VLOOKUP(A2248,'Hospitalisation Details'!$B$2:$L$2347,6,0)</f>
        <v>1304</v>
      </c>
      <c r="N2248" t="str">
        <f>VLOOKUP(A2248,'Hospitalisation Details'!$B$2:$L$2347,7,0)</f>
        <v>tier - 2</v>
      </c>
      <c r="O2248" t="str">
        <f>VLOOKUP(A2248,'Hospitalisation Details'!$B$2:$L$2347,8,0)</f>
        <v>tier - 2</v>
      </c>
      <c r="P2248" t="str">
        <f>VLOOKUP(A2248,'Hospitalisation Details'!$B$2:$L$2347,9,0)</f>
        <v>R1013</v>
      </c>
      <c r="Q2248">
        <f>VLOOKUP(A2248,'Hospitalisation Details'!$B$2:$L$2347,11,0)</f>
        <v>23</v>
      </c>
    </row>
    <row r="2249" spans="1:17" ht="15.6" x14ac:dyDescent="0.3">
      <c r="A2249" s="1" t="s">
        <v>110</v>
      </c>
      <c r="B2249" t="str">
        <f>VLOOKUP(A2249,'Customer Names'!$A$2:$E$2336,5,)</f>
        <v xml:space="preserve">  Eric S</v>
      </c>
      <c r="C2249">
        <f>VLOOKUP(A2249,'Medical Examinations'!$B$2:$K$2337,2,)</f>
        <v>15.18</v>
      </c>
      <c r="D2249">
        <f>VLOOKUP(A2249,'Medical Examinations'!$B$2:$K$2337,3,0)</f>
        <v>11.11</v>
      </c>
      <c r="E2249" t="str">
        <f>VLOOKUP(A2249,'Medical Examinations'!$B$2:$K$2336,4,0)</f>
        <v>No</v>
      </c>
      <c r="F2249" t="str">
        <f>VLOOKUP(A2249,'Medical Examinations'!$B$2:$K$2337,5,0)</f>
        <v>No</v>
      </c>
      <c r="G2249" t="str">
        <f>VLOOKUP(A2249,'Medical Examinations'!$B$2:$K$2337,6,0)</f>
        <v>No</v>
      </c>
      <c r="H2249">
        <f>VLOOKUP(A2249,'Medical Examinations'!$B$2:$K$2337,7,0)</f>
        <v>0</v>
      </c>
      <c r="I2249" t="str">
        <f>VLOOKUP(A2249,'Medical Examinations'!$B$2:$K$2337,8,0)</f>
        <v>No</v>
      </c>
      <c r="J2249" t="str">
        <f>VLOOKUP(A2249,'Medical Examinations'!$B$2:$K$2337,9,0)</f>
        <v>Underweight</v>
      </c>
      <c r="K2249" t="str">
        <f>VLOOKUP(A2249,'Medical Examinations'!$B$2:$K$2337,10,0)</f>
        <v>Diabetes</v>
      </c>
      <c r="L2249" s="14" t="e">
        <f>VLOOKUP(A2249,'Hospitalisation Details'!B2249:L4594,10,0)</f>
        <v>#N/A</v>
      </c>
      <c r="M2249">
        <f>VLOOKUP(A2249,'Hospitalisation Details'!$B$2:$L$2347,6,0)</f>
        <v>1304</v>
      </c>
      <c r="N2249" t="str">
        <f>VLOOKUP(A2249,'Hospitalisation Details'!$B$2:$L$2347,7,0)</f>
        <v>tier - 2</v>
      </c>
      <c r="O2249" t="str">
        <f>VLOOKUP(A2249,'Hospitalisation Details'!$B$2:$L$2347,8,0)</f>
        <v>tier - 2</v>
      </c>
      <c r="P2249" t="str">
        <f>VLOOKUP(A2249,'Hospitalisation Details'!$B$2:$L$2347,9,0)</f>
        <v>R1012</v>
      </c>
      <c r="Q2249">
        <f>VLOOKUP(A2249,'Hospitalisation Details'!$B$2:$L$2347,11,0)</f>
        <v>20</v>
      </c>
    </row>
    <row r="2250" spans="1:17" ht="15.6" x14ac:dyDescent="0.3">
      <c r="A2250" s="1" t="s">
        <v>109</v>
      </c>
      <c r="B2250" t="str">
        <f>VLOOKUP(A2250,'Customer Names'!$A$2:$E$2336,5,)</f>
        <v xml:space="preserve">  Joseph</v>
      </c>
      <c r="C2250">
        <f>VLOOKUP(A2250,'Medical Examinations'!$B$2:$K$2337,2,)</f>
        <v>15.12</v>
      </c>
      <c r="D2250">
        <f>VLOOKUP(A2250,'Medical Examinations'!$B$2:$K$2337,3,0)</f>
        <v>4.03</v>
      </c>
      <c r="E2250" t="str">
        <f>VLOOKUP(A2250,'Medical Examinations'!$B$2:$K$2336,4,0)</f>
        <v>Yes</v>
      </c>
      <c r="F2250" t="str">
        <f>VLOOKUP(A2250,'Medical Examinations'!$B$2:$K$2337,5,0)</f>
        <v>No</v>
      </c>
      <c r="G2250" t="str">
        <f>VLOOKUP(A2250,'Medical Examinations'!$B$2:$K$2337,6,0)</f>
        <v>No</v>
      </c>
      <c r="H2250">
        <f>VLOOKUP(A2250,'Medical Examinations'!$B$2:$K$2337,7,0)</f>
        <v>0</v>
      </c>
      <c r="I2250" t="str">
        <f>VLOOKUP(A2250,'Medical Examinations'!$B$2:$K$2337,8,0)</f>
        <v>No</v>
      </c>
      <c r="J2250" t="str">
        <f>VLOOKUP(A2250,'Medical Examinations'!$B$2:$K$2337,9,0)</f>
        <v>Underweight</v>
      </c>
      <c r="K2250" t="str">
        <f>VLOOKUP(A2250,'Medical Examinations'!$B$2:$K$2337,10,0)</f>
        <v>Normal</v>
      </c>
      <c r="L2250" s="14" t="e">
        <f>VLOOKUP(A2250,'Hospitalisation Details'!B2250:L4595,10,0)</f>
        <v>#N/A</v>
      </c>
      <c r="M2250">
        <f>VLOOKUP(A2250,'Hospitalisation Details'!$B$2:$L$2347,6,0)</f>
        <v>1293</v>
      </c>
      <c r="N2250" t="str">
        <f>VLOOKUP(A2250,'Hospitalisation Details'!$B$2:$L$2347,7,0)</f>
        <v>tier - 2</v>
      </c>
      <c r="O2250" t="str">
        <f>VLOOKUP(A2250,'Hospitalisation Details'!$B$2:$L$2347,8,0)</f>
        <v>tier - 3</v>
      </c>
      <c r="P2250" t="str">
        <f>VLOOKUP(A2250,'Hospitalisation Details'!$B$2:$L$2347,9,0)</f>
        <v>R1012</v>
      </c>
      <c r="Q2250">
        <f>VLOOKUP(A2250,'Hospitalisation Details'!$B$2:$L$2347,11,0)</f>
        <v>21</v>
      </c>
    </row>
    <row r="2251" spans="1:17" ht="15.6" x14ac:dyDescent="0.3">
      <c r="A2251" s="1" t="s">
        <v>108</v>
      </c>
      <c r="B2251" t="str">
        <f>VLOOKUP(A2251,'Customer Names'!$A$2:$E$2336,5,)</f>
        <v xml:space="preserve">  Mary</v>
      </c>
      <c r="C2251">
        <f>VLOOKUP(A2251,'Medical Examinations'!$B$2:$K$2337,2,)</f>
        <v>23.88</v>
      </c>
      <c r="D2251">
        <f>VLOOKUP(A2251,'Medical Examinations'!$B$2:$K$2337,3,0)</f>
        <v>4.51</v>
      </c>
      <c r="E2251" t="str">
        <f>VLOOKUP(A2251,'Medical Examinations'!$B$2:$K$2336,4,0)</f>
        <v>No</v>
      </c>
      <c r="F2251" t="str">
        <f>VLOOKUP(A2251,'Medical Examinations'!$B$2:$K$2337,5,0)</f>
        <v>No</v>
      </c>
      <c r="G2251" t="str">
        <f>VLOOKUP(A2251,'Medical Examinations'!$B$2:$K$2337,6,0)</f>
        <v>No</v>
      </c>
      <c r="H2251">
        <f>VLOOKUP(A2251,'Medical Examinations'!$B$2:$K$2337,7,0)</f>
        <v>1</v>
      </c>
      <c r="I2251" t="str">
        <f>VLOOKUP(A2251,'Medical Examinations'!$B$2:$K$2337,8,0)</f>
        <v>No</v>
      </c>
      <c r="J2251" t="str">
        <f>VLOOKUP(A2251,'Medical Examinations'!$B$2:$K$2337,9,0)</f>
        <v>Normal Weight</v>
      </c>
      <c r="K2251" t="str">
        <f>VLOOKUP(A2251,'Medical Examinations'!$B$2:$K$2337,10,0)</f>
        <v>Normal</v>
      </c>
      <c r="L2251" s="14" t="e">
        <f>VLOOKUP(A2251,'Hospitalisation Details'!B2251:L4596,10,0)</f>
        <v>#N/A</v>
      </c>
      <c r="M2251">
        <f>VLOOKUP(A2251,'Hospitalisation Details'!$B$2:$L$2347,6,0)</f>
        <v>1290.93</v>
      </c>
      <c r="N2251" t="str">
        <f>VLOOKUP(A2251,'Hospitalisation Details'!$B$2:$L$2347,7,0)</f>
        <v>tier - 2</v>
      </c>
      <c r="O2251" t="str">
        <f>VLOOKUP(A2251,'Hospitalisation Details'!$B$2:$L$2347,8,0)</f>
        <v>tier - 2</v>
      </c>
      <c r="P2251" t="str">
        <f>VLOOKUP(A2251,'Hospitalisation Details'!$B$2:$L$2347,9,0)</f>
        <v>R1013</v>
      </c>
      <c r="Q2251">
        <f>VLOOKUP(A2251,'Hospitalisation Details'!$B$2:$L$2347,11,0)</f>
        <v>25</v>
      </c>
    </row>
    <row r="2252" spans="1:17" ht="15.6" x14ac:dyDescent="0.3">
      <c r="A2252" s="1" t="s">
        <v>107</v>
      </c>
      <c r="B2252" t="str">
        <f>VLOOKUP(A2252,'Customer Names'!$A$2:$E$2336,5,)</f>
        <v xml:space="preserve">  Natalie</v>
      </c>
      <c r="C2252">
        <f>VLOOKUP(A2252,'Medical Examinations'!$B$2:$K$2337,2,)</f>
        <v>16.13</v>
      </c>
      <c r="D2252">
        <f>VLOOKUP(A2252,'Medical Examinations'!$B$2:$K$2337,3,0)</f>
        <v>5.56</v>
      </c>
      <c r="E2252" t="str">
        <f>VLOOKUP(A2252,'Medical Examinations'!$B$2:$K$2336,4,0)</f>
        <v>No</v>
      </c>
      <c r="F2252" t="str">
        <f>VLOOKUP(A2252,'Medical Examinations'!$B$2:$K$2337,5,0)</f>
        <v>yes</v>
      </c>
      <c r="G2252" t="str">
        <f>VLOOKUP(A2252,'Medical Examinations'!$B$2:$K$2337,6,0)</f>
        <v>No</v>
      </c>
      <c r="H2252">
        <f>VLOOKUP(A2252,'Medical Examinations'!$B$2:$K$2337,7,0)</f>
        <v>1</v>
      </c>
      <c r="I2252" t="str">
        <f>VLOOKUP(A2252,'Medical Examinations'!$B$2:$K$2337,8,0)</f>
        <v>No</v>
      </c>
      <c r="J2252" t="str">
        <f>VLOOKUP(A2252,'Medical Examinations'!$B$2:$K$2337,9,0)</f>
        <v>Underweight</v>
      </c>
      <c r="K2252" t="str">
        <f>VLOOKUP(A2252,'Medical Examinations'!$B$2:$K$2337,10,0)</f>
        <v>Normal</v>
      </c>
      <c r="L2252" s="14" t="e">
        <f>VLOOKUP(A2252,'Hospitalisation Details'!B2252:L4597,10,0)</f>
        <v>#N/A</v>
      </c>
      <c r="M2252">
        <f>VLOOKUP(A2252,'Hospitalisation Details'!$B$2:$L$2347,6,0)</f>
        <v>1286</v>
      </c>
      <c r="N2252" t="str">
        <f>VLOOKUP(A2252,'Hospitalisation Details'!$B$2:$L$2347,7,0)</f>
        <v>tier - 2</v>
      </c>
      <c r="O2252" t="str">
        <f>VLOOKUP(A2252,'Hospitalisation Details'!$B$2:$L$2347,8,0)</f>
        <v>tier - 2</v>
      </c>
      <c r="P2252" t="str">
        <f>VLOOKUP(A2252,'Hospitalisation Details'!$B$2:$L$2347,9,0)</f>
        <v>R1013</v>
      </c>
      <c r="Q2252">
        <f>VLOOKUP(A2252,'Hospitalisation Details'!$B$2:$L$2347,11,0)</f>
        <v>22</v>
      </c>
    </row>
    <row r="2253" spans="1:17" ht="15.6" x14ac:dyDescent="0.3">
      <c r="A2253" s="1" t="s">
        <v>106</v>
      </c>
      <c r="B2253" t="str">
        <f>VLOOKUP(A2253,'Customer Names'!$A$2:$E$2336,5,)</f>
        <v xml:space="preserve">  Christopher</v>
      </c>
      <c r="C2253">
        <f>VLOOKUP(A2253,'Medical Examinations'!$B$2:$K$2337,2,)</f>
        <v>24.09</v>
      </c>
      <c r="D2253">
        <f>VLOOKUP(A2253,'Medical Examinations'!$B$2:$K$2337,3,0)</f>
        <v>4.0999999999999996</v>
      </c>
      <c r="E2253" t="str">
        <f>VLOOKUP(A2253,'Medical Examinations'!$B$2:$K$2336,4,0)</f>
        <v>No</v>
      </c>
      <c r="F2253" t="str">
        <f>VLOOKUP(A2253,'Medical Examinations'!$B$2:$K$2337,5,0)</f>
        <v>yes</v>
      </c>
      <c r="G2253" t="str">
        <f>VLOOKUP(A2253,'Medical Examinations'!$B$2:$K$2337,6,0)</f>
        <v>No</v>
      </c>
      <c r="H2253">
        <f>VLOOKUP(A2253,'Medical Examinations'!$B$2:$K$2337,7,0)</f>
        <v>1</v>
      </c>
      <c r="I2253" t="str">
        <f>VLOOKUP(A2253,'Medical Examinations'!$B$2:$K$2337,8,0)</f>
        <v>No</v>
      </c>
      <c r="J2253" t="str">
        <f>VLOOKUP(A2253,'Medical Examinations'!$B$2:$K$2337,9,0)</f>
        <v>Normal Weight</v>
      </c>
      <c r="K2253" t="str">
        <f>VLOOKUP(A2253,'Medical Examinations'!$B$2:$K$2337,10,0)</f>
        <v>Normal</v>
      </c>
      <c r="L2253" s="14" t="e">
        <f>VLOOKUP(A2253,'Hospitalisation Details'!B2253:L4598,10,0)</f>
        <v>#N/A</v>
      </c>
      <c r="M2253">
        <f>VLOOKUP(A2253,'Hospitalisation Details'!$B$2:$L$2347,6,0)</f>
        <v>1285</v>
      </c>
      <c r="N2253" t="str">
        <f>VLOOKUP(A2253,'Hospitalisation Details'!$B$2:$L$2347,7,0)</f>
        <v>tier - 2</v>
      </c>
      <c r="O2253" t="str">
        <f>VLOOKUP(A2253,'Hospitalisation Details'!$B$2:$L$2347,8,0)</f>
        <v>tier - 3</v>
      </c>
      <c r="P2253" t="str">
        <f>VLOOKUP(A2253,'Hospitalisation Details'!$B$2:$L$2347,9,0)</f>
        <v>R1013</v>
      </c>
      <c r="Q2253">
        <f>VLOOKUP(A2253,'Hospitalisation Details'!$B$2:$L$2347,11,0)</f>
        <v>18</v>
      </c>
    </row>
    <row r="2254" spans="1:17" ht="15.6" x14ac:dyDescent="0.3">
      <c r="A2254" s="1" t="s">
        <v>105</v>
      </c>
      <c r="B2254" t="str">
        <f>VLOOKUP(A2254,'Customer Names'!$A$2:$E$2336,5,)</f>
        <v xml:space="preserve">  Sonja</v>
      </c>
      <c r="C2254">
        <f>VLOOKUP(A2254,'Medical Examinations'!$B$2:$K$2337,2,)</f>
        <v>19.43</v>
      </c>
      <c r="D2254">
        <f>VLOOKUP(A2254,'Medical Examinations'!$B$2:$K$2337,3,0)</f>
        <v>5.85</v>
      </c>
      <c r="E2254" t="str">
        <f>VLOOKUP(A2254,'Medical Examinations'!$B$2:$K$2336,4,0)</f>
        <v>No</v>
      </c>
      <c r="F2254" t="str">
        <f>VLOOKUP(A2254,'Medical Examinations'!$B$2:$K$2337,5,0)</f>
        <v>yes</v>
      </c>
      <c r="G2254" t="str">
        <f>VLOOKUP(A2254,'Medical Examinations'!$B$2:$K$2337,6,0)</f>
        <v>No</v>
      </c>
      <c r="H2254">
        <f>VLOOKUP(A2254,'Medical Examinations'!$B$2:$K$2337,7,0)</f>
        <v>1</v>
      </c>
      <c r="I2254" t="str">
        <f>VLOOKUP(A2254,'Medical Examinations'!$B$2:$K$2337,8,0)</f>
        <v>No</v>
      </c>
      <c r="J2254" t="str">
        <f>VLOOKUP(A2254,'Medical Examinations'!$B$2:$K$2337,9,0)</f>
        <v>Normal Weight</v>
      </c>
      <c r="K2254" t="str">
        <f>VLOOKUP(A2254,'Medical Examinations'!$B$2:$K$2337,10,0)</f>
        <v>Prediabetes</v>
      </c>
      <c r="L2254" s="14" t="e">
        <f>VLOOKUP(A2254,'Hospitalisation Details'!B2254:L4599,10,0)</f>
        <v>#N/A</v>
      </c>
      <c r="M2254">
        <f>VLOOKUP(A2254,'Hospitalisation Details'!$B$2:$L$2347,6,0)</f>
        <v>1283</v>
      </c>
      <c r="N2254" t="str">
        <f>VLOOKUP(A2254,'Hospitalisation Details'!$B$2:$L$2347,7,0)</f>
        <v>tier - 2</v>
      </c>
      <c r="O2254" t="str">
        <f>VLOOKUP(A2254,'Hospitalisation Details'!$B$2:$L$2347,8,0)</f>
        <v>tier - 1</v>
      </c>
      <c r="P2254" t="str">
        <f>VLOOKUP(A2254,'Hospitalisation Details'!$B$2:$L$2347,9,0)</f>
        <v>R1013</v>
      </c>
      <c r="Q2254">
        <f>VLOOKUP(A2254,'Hospitalisation Details'!$B$2:$L$2347,11,0)</f>
        <v>18</v>
      </c>
    </row>
    <row r="2255" spans="1:17" ht="15.6" x14ac:dyDescent="0.3">
      <c r="A2255" s="1" t="s">
        <v>104</v>
      </c>
      <c r="B2255" t="str">
        <f>VLOOKUP(A2255,'Customer Names'!$A$2:$E$2336,5,)</f>
        <v xml:space="preserve">  Alexandra</v>
      </c>
      <c r="C2255">
        <f>VLOOKUP(A2255,'Medical Examinations'!$B$2:$K$2337,2,)</f>
        <v>15.22</v>
      </c>
      <c r="D2255">
        <f>VLOOKUP(A2255,'Medical Examinations'!$B$2:$K$2337,3,0)</f>
        <v>4.92</v>
      </c>
      <c r="E2255" t="str">
        <f>VLOOKUP(A2255,'Medical Examinations'!$B$2:$K$2336,4,0)</f>
        <v>Yes</v>
      </c>
      <c r="F2255" t="str">
        <f>VLOOKUP(A2255,'Medical Examinations'!$B$2:$K$2337,5,0)</f>
        <v>No</v>
      </c>
      <c r="G2255" t="str">
        <f>VLOOKUP(A2255,'Medical Examinations'!$B$2:$K$2337,6,0)</f>
        <v>Yes</v>
      </c>
      <c r="H2255">
        <f>VLOOKUP(A2255,'Medical Examinations'!$B$2:$K$2337,7,0)</f>
        <v>1</v>
      </c>
      <c r="I2255" t="str">
        <f>VLOOKUP(A2255,'Medical Examinations'!$B$2:$K$2337,8,0)</f>
        <v>No</v>
      </c>
      <c r="J2255" t="str">
        <f>VLOOKUP(A2255,'Medical Examinations'!$B$2:$K$2337,9,0)</f>
        <v>Underweight</v>
      </c>
      <c r="K2255" t="str">
        <f>VLOOKUP(A2255,'Medical Examinations'!$B$2:$K$2337,10,0)</f>
        <v>Normal</v>
      </c>
      <c r="L2255" s="14" t="e">
        <f>VLOOKUP(A2255,'Hospitalisation Details'!B2255:L4600,10,0)</f>
        <v>#N/A</v>
      </c>
      <c r="M2255">
        <f>VLOOKUP(A2255,'Hospitalisation Details'!$B$2:$L$2347,6,0)</f>
        <v>1276</v>
      </c>
      <c r="N2255" t="str">
        <f>VLOOKUP(A2255,'Hospitalisation Details'!$B$2:$L$2347,7,0)</f>
        <v>tier - 2</v>
      </c>
      <c r="O2255" t="str">
        <f>VLOOKUP(A2255,'Hospitalisation Details'!$B$2:$L$2347,8,0)</f>
        <v>tier - 2</v>
      </c>
      <c r="P2255" t="str">
        <f>VLOOKUP(A2255,'Hospitalisation Details'!$B$2:$L$2347,9,0)</f>
        <v>R1012</v>
      </c>
      <c r="Q2255">
        <f>VLOOKUP(A2255,'Hospitalisation Details'!$B$2:$L$2347,11,0)</f>
        <v>25</v>
      </c>
    </row>
    <row r="2256" spans="1:17" ht="15.6" x14ac:dyDescent="0.3">
      <c r="A2256" s="1" t="s">
        <v>103</v>
      </c>
      <c r="B2256" t="str">
        <f>VLOOKUP(A2256,'Customer Names'!$A$2:$E$2336,5,)</f>
        <v xml:space="preserve">  Martha L</v>
      </c>
      <c r="C2256">
        <f>VLOOKUP(A2256,'Medical Examinations'!$B$2:$K$2337,2,)</f>
        <v>20.72</v>
      </c>
      <c r="D2256">
        <f>VLOOKUP(A2256,'Medical Examinations'!$B$2:$K$2337,3,0)</f>
        <v>9.4600000000000009</v>
      </c>
      <c r="E2256" t="str">
        <f>VLOOKUP(A2256,'Medical Examinations'!$B$2:$K$2336,4,0)</f>
        <v>No</v>
      </c>
      <c r="F2256" t="str">
        <f>VLOOKUP(A2256,'Medical Examinations'!$B$2:$K$2337,5,0)</f>
        <v>No</v>
      </c>
      <c r="G2256" t="str">
        <f>VLOOKUP(A2256,'Medical Examinations'!$B$2:$K$2337,6,0)</f>
        <v>No</v>
      </c>
      <c r="H2256">
        <f>VLOOKUP(A2256,'Medical Examinations'!$B$2:$K$2337,7,0)</f>
        <v>0</v>
      </c>
      <c r="I2256" t="str">
        <f>VLOOKUP(A2256,'Medical Examinations'!$B$2:$K$2337,8,0)</f>
        <v>No</v>
      </c>
      <c r="J2256" t="str">
        <f>VLOOKUP(A2256,'Medical Examinations'!$B$2:$K$2337,9,0)</f>
        <v>Normal Weight</v>
      </c>
      <c r="K2256" t="str">
        <f>VLOOKUP(A2256,'Medical Examinations'!$B$2:$K$2337,10,0)</f>
        <v>Diabetes</v>
      </c>
      <c r="L2256" s="14" t="e">
        <f>VLOOKUP(A2256,'Hospitalisation Details'!B2256:L4601,10,0)</f>
        <v>#N/A</v>
      </c>
      <c r="M2256">
        <f>VLOOKUP(A2256,'Hospitalisation Details'!$B$2:$L$2347,6,0)</f>
        <v>1267</v>
      </c>
      <c r="N2256" t="str">
        <f>VLOOKUP(A2256,'Hospitalisation Details'!$B$2:$L$2347,7,0)</f>
        <v>tier - 2</v>
      </c>
      <c r="O2256" t="str">
        <f>VLOOKUP(A2256,'Hospitalisation Details'!$B$2:$L$2347,8,0)</f>
        <v>tier - 1</v>
      </c>
      <c r="P2256" t="str">
        <f>VLOOKUP(A2256,'Hospitalisation Details'!$B$2:$L$2347,9,0)</f>
        <v>R1013</v>
      </c>
      <c r="Q2256">
        <f>VLOOKUP(A2256,'Hospitalisation Details'!$B$2:$L$2347,11,0)</f>
        <v>20</v>
      </c>
    </row>
    <row r="2257" spans="1:17" ht="15.6" x14ac:dyDescent="0.3">
      <c r="A2257" s="1" t="s">
        <v>102</v>
      </c>
      <c r="B2257" t="str">
        <f>VLOOKUP(A2257,'Customer Names'!$A$2:$E$2336,5,)</f>
        <v xml:space="preserve">  Ryan C</v>
      </c>
      <c r="C2257">
        <f>VLOOKUP(A2257,'Medical Examinations'!$B$2:$K$2337,2,)</f>
        <v>35.4</v>
      </c>
      <c r="D2257">
        <f>VLOOKUP(A2257,'Medical Examinations'!$B$2:$K$2337,3,0)</f>
        <v>5.94</v>
      </c>
      <c r="E2257" t="str">
        <f>VLOOKUP(A2257,'Medical Examinations'!$B$2:$K$2336,4,0)</f>
        <v>No</v>
      </c>
      <c r="F2257" t="str">
        <f>VLOOKUP(A2257,'Medical Examinations'!$B$2:$K$2337,5,0)</f>
        <v>No</v>
      </c>
      <c r="G2257" t="str">
        <f>VLOOKUP(A2257,'Medical Examinations'!$B$2:$K$2337,6,0)</f>
        <v>Yes</v>
      </c>
      <c r="H2257">
        <f>VLOOKUP(A2257,'Medical Examinations'!$B$2:$K$2337,7,0)</f>
        <v>1</v>
      </c>
      <c r="I2257" t="str">
        <f>VLOOKUP(A2257,'Medical Examinations'!$B$2:$K$2337,8,0)</f>
        <v>No</v>
      </c>
      <c r="J2257" t="str">
        <f>VLOOKUP(A2257,'Medical Examinations'!$B$2:$K$2337,9,0)</f>
        <v>Obesity</v>
      </c>
      <c r="K2257" t="str">
        <f>VLOOKUP(A2257,'Medical Examinations'!$B$2:$K$2337,10,0)</f>
        <v>Prediabetes</v>
      </c>
      <c r="L2257" s="14" t="e">
        <f>VLOOKUP(A2257,'Hospitalisation Details'!B2257:L4602,10,0)</f>
        <v>#N/A</v>
      </c>
      <c r="M2257">
        <f>VLOOKUP(A2257,'Hospitalisation Details'!$B$2:$L$2347,6,0)</f>
        <v>1263.25</v>
      </c>
      <c r="N2257" t="str">
        <f>VLOOKUP(A2257,'Hospitalisation Details'!$B$2:$L$2347,7,0)</f>
        <v>tier - 2</v>
      </c>
      <c r="O2257" t="str">
        <f>VLOOKUP(A2257,'Hospitalisation Details'!$B$2:$L$2347,8,0)</f>
        <v>tier - 3</v>
      </c>
      <c r="P2257" t="str">
        <f>VLOOKUP(A2257,'Hospitalisation Details'!$B$2:$L$2347,9,0)</f>
        <v>R1011</v>
      </c>
      <c r="Q2257">
        <f>VLOOKUP(A2257,'Hospitalisation Details'!$B$2:$L$2347,11,0)</f>
        <v>19</v>
      </c>
    </row>
    <row r="2258" spans="1:17" ht="15.6" x14ac:dyDescent="0.3">
      <c r="A2258" s="1" t="s">
        <v>101</v>
      </c>
      <c r="B2258" t="str">
        <f>VLOOKUP(A2258,'Customer Names'!$A$2:$E$2336,5,)</f>
        <v xml:space="preserve">  Cliff</v>
      </c>
      <c r="C2258">
        <f>VLOOKUP(A2258,'Medical Examinations'!$B$2:$K$2337,2,)</f>
        <v>34.4</v>
      </c>
      <c r="D2258">
        <f>VLOOKUP(A2258,'Medical Examinations'!$B$2:$K$2337,3,0)</f>
        <v>5.7</v>
      </c>
      <c r="E2258" t="str">
        <f>VLOOKUP(A2258,'Medical Examinations'!$B$2:$K$2336,4,0)</f>
        <v>No</v>
      </c>
      <c r="F2258" t="str">
        <f>VLOOKUP(A2258,'Medical Examinations'!$B$2:$K$2337,5,0)</f>
        <v>No</v>
      </c>
      <c r="G2258" t="str">
        <f>VLOOKUP(A2258,'Medical Examinations'!$B$2:$K$2337,6,0)</f>
        <v>Yes</v>
      </c>
      <c r="H2258">
        <f>VLOOKUP(A2258,'Medical Examinations'!$B$2:$K$2337,7,0)</f>
        <v>1</v>
      </c>
      <c r="I2258" t="str">
        <f>VLOOKUP(A2258,'Medical Examinations'!$B$2:$K$2337,8,0)</f>
        <v>No</v>
      </c>
      <c r="J2258" t="str">
        <f>VLOOKUP(A2258,'Medical Examinations'!$B$2:$K$2337,9,0)</f>
        <v>Obesity</v>
      </c>
      <c r="K2258" t="str">
        <f>VLOOKUP(A2258,'Medical Examinations'!$B$2:$K$2337,10,0)</f>
        <v>Prediabetes</v>
      </c>
      <c r="L2258" s="14" t="e">
        <f>VLOOKUP(A2258,'Hospitalisation Details'!B2258:L4603,10,0)</f>
        <v>#N/A</v>
      </c>
      <c r="M2258">
        <f>VLOOKUP(A2258,'Hospitalisation Details'!$B$2:$L$2347,6,0)</f>
        <v>1261.8599999999999</v>
      </c>
      <c r="N2258" t="str">
        <f>VLOOKUP(A2258,'Hospitalisation Details'!$B$2:$L$2347,7,0)</f>
        <v>tier - 2</v>
      </c>
      <c r="O2258" t="str">
        <f>VLOOKUP(A2258,'Hospitalisation Details'!$B$2:$L$2347,8,0)</f>
        <v>tier - 3</v>
      </c>
      <c r="P2258" t="str">
        <f>VLOOKUP(A2258,'Hospitalisation Details'!$B$2:$L$2347,9,0)</f>
        <v>R1011</v>
      </c>
      <c r="Q2258">
        <f>VLOOKUP(A2258,'Hospitalisation Details'!$B$2:$L$2347,11,0)</f>
        <v>19</v>
      </c>
    </row>
    <row r="2259" spans="1:17" ht="15.6" x14ac:dyDescent="0.3">
      <c r="A2259" s="1" t="s">
        <v>100</v>
      </c>
      <c r="B2259" t="str">
        <f>VLOOKUP(A2259,'Customer Names'!$A$2:$E$2336,5,)</f>
        <v xml:space="preserve">  Blue</v>
      </c>
      <c r="C2259">
        <f>VLOOKUP(A2259,'Medical Examinations'!$B$2:$K$2337,2,)</f>
        <v>34.1</v>
      </c>
      <c r="D2259">
        <f>VLOOKUP(A2259,'Medical Examinations'!$B$2:$K$2337,3,0)</f>
        <v>4.13</v>
      </c>
      <c r="E2259" t="str">
        <f>VLOOKUP(A2259,'Medical Examinations'!$B$2:$K$2336,4,0)</f>
        <v>No</v>
      </c>
      <c r="F2259" t="str">
        <f>VLOOKUP(A2259,'Medical Examinations'!$B$2:$K$2337,5,0)</f>
        <v>No</v>
      </c>
      <c r="G2259" t="str">
        <f>VLOOKUP(A2259,'Medical Examinations'!$B$2:$K$2337,6,0)</f>
        <v>Yes</v>
      </c>
      <c r="H2259">
        <f>VLOOKUP(A2259,'Medical Examinations'!$B$2:$K$2337,7,0)</f>
        <v>1</v>
      </c>
      <c r="I2259" t="str">
        <f>VLOOKUP(A2259,'Medical Examinations'!$B$2:$K$2337,8,0)</f>
        <v>No</v>
      </c>
      <c r="J2259" t="str">
        <f>VLOOKUP(A2259,'Medical Examinations'!$B$2:$K$2337,9,0)</f>
        <v>Obesity</v>
      </c>
      <c r="K2259" t="str">
        <f>VLOOKUP(A2259,'Medical Examinations'!$B$2:$K$2337,10,0)</f>
        <v>Normal</v>
      </c>
      <c r="L2259" s="14" t="e">
        <f>VLOOKUP(A2259,'Hospitalisation Details'!B2259:L4604,10,0)</f>
        <v>#N/A</v>
      </c>
      <c r="M2259">
        <f>VLOOKUP(A2259,'Hospitalisation Details'!$B$2:$L$2347,6,0)</f>
        <v>1261.44</v>
      </c>
      <c r="N2259" t="str">
        <f>VLOOKUP(A2259,'Hospitalisation Details'!$B$2:$L$2347,7,0)</f>
        <v>tier - 2</v>
      </c>
      <c r="O2259" t="str">
        <f>VLOOKUP(A2259,'Hospitalisation Details'!$B$2:$L$2347,8,0)</f>
        <v>tier - 3</v>
      </c>
      <c r="P2259" t="str">
        <f>VLOOKUP(A2259,'Hospitalisation Details'!$B$2:$L$2347,9,0)</f>
        <v>R1011</v>
      </c>
      <c r="Q2259">
        <f>VLOOKUP(A2259,'Hospitalisation Details'!$B$2:$L$2347,11,0)</f>
        <v>19</v>
      </c>
    </row>
    <row r="2260" spans="1:17" ht="15.6" x14ac:dyDescent="0.3">
      <c r="A2260" s="1" t="s">
        <v>99</v>
      </c>
      <c r="B2260" t="str">
        <f>VLOOKUP(A2260,'Customer Names'!$A$2:$E$2336,5,)</f>
        <v xml:space="preserve">  Jeffrey M</v>
      </c>
      <c r="C2260">
        <f>VLOOKUP(A2260,'Medical Examinations'!$B$2:$K$2337,2,)</f>
        <v>30.4</v>
      </c>
      <c r="D2260">
        <f>VLOOKUP(A2260,'Medical Examinations'!$B$2:$K$2337,3,0)</f>
        <v>4.7699999999999996</v>
      </c>
      <c r="E2260" t="str">
        <f>VLOOKUP(A2260,'Medical Examinations'!$B$2:$K$2336,4,0)</f>
        <v>No</v>
      </c>
      <c r="F2260" t="str">
        <f>VLOOKUP(A2260,'Medical Examinations'!$B$2:$K$2337,5,0)</f>
        <v>No</v>
      </c>
      <c r="G2260" t="str">
        <f>VLOOKUP(A2260,'Medical Examinations'!$B$2:$K$2337,6,0)</f>
        <v>Yes</v>
      </c>
      <c r="H2260">
        <f>VLOOKUP(A2260,'Medical Examinations'!$B$2:$K$2337,7,0)</f>
        <v>1</v>
      </c>
      <c r="I2260" t="str">
        <f>VLOOKUP(A2260,'Medical Examinations'!$B$2:$K$2337,8,0)</f>
        <v>No</v>
      </c>
      <c r="J2260" t="str">
        <f>VLOOKUP(A2260,'Medical Examinations'!$B$2:$K$2337,9,0)</f>
        <v>Obesity</v>
      </c>
      <c r="K2260" t="str">
        <f>VLOOKUP(A2260,'Medical Examinations'!$B$2:$K$2337,10,0)</f>
        <v>Normal</v>
      </c>
      <c r="L2260" s="14" t="e">
        <f>VLOOKUP(A2260,'Hospitalisation Details'!B2260:L4605,10,0)</f>
        <v>#N/A</v>
      </c>
      <c r="M2260">
        <f>VLOOKUP(A2260,'Hospitalisation Details'!$B$2:$L$2347,6,0)</f>
        <v>1256.3</v>
      </c>
      <c r="N2260" t="str">
        <f>VLOOKUP(A2260,'Hospitalisation Details'!$B$2:$L$2347,7,0)</f>
        <v>tier - 2</v>
      </c>
      <c r="O2260" t="str">
        <f>VLOOKUP(A2260,'Hospitalisation Details'!$B$2:$L$2347,8,0)</f>
        <v>tier - 3</v>
      </c>
      <c r="P2260" t="str">
        <f>VLOOKUP(A2260,'Hospitalisation Details'!$B$2:$L$2347,9,0)</f>
        <v>R1011</v>
      </c>
      <c r="Q2260">
        <f>VLOOKUP(A2260,'Hospitalisation Details'!$B$2:$L$2347,11,0)</f>
        <v>19</v>
      </c>
    </row>
    <row r="2261" spans="1:17" ht="15.6" x14ac:dyDescent="0.3">
      <c r="A2261" s="1" t="s">
        <v>98</v>
      </c>
      <c r="B2261" t="str">
        <f>VLOOKUP(A2261,'Customer Names'!$A$2:$E$2336,5,)</f>
        <v xml:space="preserve">  Andrew</v>
      </c>
      <c r="C2261">
        <f>VLOOKUP(A2261,'Medical Examinations'!$B$2:$K$2337,2,)</f>
        <v>28.7</v>
      </c>
      <c r="D2261">
        <f>VLOOKUP(A2261,'Medical Examinations'!$B$2:$K$2337,3,0)</f>
        <v>4.99</v>
      </c>
      <c r="E2261" t="str">
        <f>VLOOKUP(A2261,'Medical Examinations'!$B$2:$K$2336,4,0)</f>
        <v>No</v>
      </c>
      <c r="F2261" t="str">
        <f>VLOOKUP(A2261,'Medical Examinations'!$B$2:$K$2337,5,0)</f>
        <v>No</v>
      </c>
      <c r="G2261" t="str">
        <f>VLOOKUP(A2261,'Medical Examinations'!$B$2:$K$2337,6,0)</f>
        <v>Yes</v>
      </c>
      <c r="H2261">
        <f>VLOOKUP(A2261,'Medical Examinations'!$B$2:$K$2337,7,0)</f>
        <v>1</v>
      </c>
      <c r="I2261" t="str">
        <f>VLOOKUP(A2261,'Medical Examinations'!$B$2:$K$2337,8,0)</f>
        <v>No</v>
      </c>
      <c r="J2261" t="str">
        <f>VLOOKUP(A2261,'Medical Examinations'!$B$2:$K$2337,9,0)</f>
        <v>Overweight</v>
      </c>
      <c r="K2261" t="str">
        <f>VLOOKUP(A2261,'Medical Examinations'!$B$2:$K$2337,10,0)</f>
        <v>Normal</v>
      </c>
      <c r="L2261" s="14" t="e">
        <f>VLOOKUP(A2261,'Hospitalisation Details'!B2261:L4606,10,0)</f>
        <v>#N/A</v>
      </c>
      <c r="M2261">
        <f>VLOOKUP(A2261,'Hospitalisation Details'!$B$2:$L$2347,6,0)</f>
        <v>1253.94</v>
      </c>
      <c r="N2261" t="str">
        <f>VLOOKUP(A2261,'Hospitalisation Details'!$B$2:$L$2347,7,0)</f>
        <v>tier - 2</v>
      </c>
      <c r="O2261" t="str">
        <f>VLOOKUP(A2261,'Hospitalisation Details'!$B$2:$L$2347,8,0)</f>
        <v>tier - 2</v>
      </c>
      <c r="P2261" t="str">
        <f>VLOOKUP(A2261,'Hospitalisation Details'!$B$2:$L$2347,9,0)</f>
        <v>R1011</v>
      </c>
      <c r="Q2261">
        <f>VLOOKUP(A2261,'Hospitalisation Details'!$B$2:$L$2347,11,0)</f>
        <v>19</v>
      </c>
    </row>
    <row r="2262" spans="1:17" ht="15.6" x14ac:dyDescent="0.3">
      <c r="A2262" s="1" t="s">
        <v>97</v>
      </c>
      <c r="B2262" t="str">
        <f>VLOOKUP(A2262,'Customer Names'!$A$2:$E$2336,5,)</f>
        <v xml:space="preserve">  Julia</v>
      </c>
      <c r="C2262">
        <f>VLOOKUP(A2262,'Medical Examinations'!$B$2:$K$2337,2,)</f>
        <v>17.440000000000001</v>
      </c>
      <c r="D2262">
        <f>VLOOKUP(A2262,'Medical Examinations'!$B$2:$K$2337,3,0)</f>
        <v>4.42</v>
      </c>
      <c r="E2262" t="str">
        <f>VLOOKUP(A2262,'Medical Examinations'!$B$2:$K$2336,4,0)</f>
        <v>Yes</v>
      </c>
      <c r="F2262" t="str">
        <f>VLOOKUP(A2262,'Medical Examinations'!$B$2:$K$2337,5,0)</f>
        <v>No</v>
      </c>
      <c r="G2262" t="str">
        <f>VLOOKUP(A2262,'Medical Examinations'!$B$2:$K$2337,6,0)</f>
        <v>Yes</v>
      </c>
      <c r="H2262">
        <f>VLOOKUP(A2262,'Medical Examinations'!$B$2:$K$2337,7,0)</f>
        <v>1</v>
      </c>
      <c r="I2262" t="str">
        <f>VLOOKUP(A2262,'Medical Examinations'!$B$2:$K$2337,8,0)</f>
        <v>No</v>
      </c>
      <c r="J2262" t="str">
        <f>VLOOKUP(A2262,'Medical Examinations'!$B$2:$K$2337,9,0)</f>
        <v>Underweight</v>
      </c>
      <c r="K2262" t="str">
        <f>VLOOKUP(A2262,'Medical Examinations'!$B$2:$K$2337,10,0)</f>
        <v>Normal</v>
      </c>
      <c r="L2262" s="14" t="e">
        <f>VLOOKUP(A2262,'Hospitalisation Details'!B2262:L4607,10,0)</f>
        <v>#N/A</v>
      </c>
      <c r="M2262">
        <f>VLOOKUP(A2262,'Hospitalisation Details'!$B$2:$L$2347,6,0)</f>
        <v>1253</v>
      </c>
      <c r="N2262" t="str">
        <f>VLOOKUP(A2262,'Hospitalisation Details'!$B$2:$L$2347,7,0)</f>
        <v>tier - 2</v>
      </c>
      <c r="O2262" t="str">
        <f>VLOOKUP(A2262,'Hospitalisation Details'!$B$2:$L$2347,8,0)</f>
        <v>tier - 2</v>
      </c>
      <c r="P2262" t="str">
        <f>VLOOKUP(A2262,'Hospitalisation Details'!$B$2:$L$2347,9,0)</f>
        <v>R1013</v>
      </c>
      <c r="Q2262">
        <f>VLOOKUP(A2262,'Hospitalisation Details'!$B$2:$L$2347,11,0)</f>
        <v>25</v>
      </c>
    </row>
    <row r="2263" spans="1:17" ht="15.6" x14ac:dyDescent="0.3">
      <c r="A2263" s="1" t="s">
        <v>96</v>
      </c>
      <c r="B2263" t="str">
        <f>VLOOKUP(A2263,'Customer Names'!$A$2:$E$2336,5,)</f>
        <v xml:space="preserve">  Daniel</v>
      </c>
      <c r="C2263">
        <f>VLOOKUP(A2263,'Medical Examinations'!$B$2:$K$2337,2,)</f>
        <v>27.6</v>
      </c>
      <c r="D2263">
        <f>VLOOKUP(A2263,'Medical Examinations'!$B$2:$K$2337,3,0)</f>
        <v>4.01</v>
      </c>
      <c r="E2263" t="str">
        <f>VLOOKUP(A2263,'Medical Examinations'!$B$2:$K$2336,4,0)</f>
        <v>No</v>
      </c>
      <c r="F2263" t="str">
        <f>VLOOKUP(A2263,'Medical Examinations'!$B$2:$K$2337,5,0)</f>
        <v>No</v>
      </c>
      <c r="G2263" t="str">
        <f>VLOOKUP(A2263,'Medical Examinations'!$B$2:$K$2337,6,0)</f>
        <v>Yes</v>
      </c>
      <c r="H2263">
        <f>VLOOKUP(A2263,'Medical Examinations'!$B$2:$K$2337,7,0)</f>
        <v>1</v>
      </c>
      <c r="I2263" t="str">
        <f>VLOOKUP(A2263,'Medical Examinations'!$B$2:$K$2337,8,0)</f>
        <v>No</v>
      </c>
      <c r="J2263" t="str">
        <f>VLOOKUP(A2263,'Medical Examinations'!$B$2:$K$2337,9,0)</f>
        <v>Overweight</v>
      </c>
      <c r="K2263" t="str">
        <f>VLOOKUP(A2263,'Medical Examinations'!$B$2:$K$2337,10,0)</f>
        <v>Normal</v>
      </c>
      <c r="L2263" s="14" t="e">
        <f>VLOOKUP(A2263,'Hospitalisation Details'!B2263:L4608,10,0)</f>
        <v>#N/A</v>
      </c>
      <c r="M2263">
        <f>VLOOKUP(A2263,'Hospitalisation Details'!$B$2:$L$2347,6,0)</f>
        <v>1252.4100000000001</v>
      </c>
      <c r="N2263" t="str">
        <f>VLOOKUP(A2263,'Hospitalisation Details'!$B$2:$L$2347,7,0)</f>
        <v>tier - 2</v>
      </c>
      <c r="O2263" t="str">
        <f>VLOOKUP(A2263,'Hospitalisation Details'!$B$2:$L$2347,8,0)</f>
        <v>tier - 3</v>
      </c>
      <c r="P2263" t="str">
        <f>VLOOKUP(A2263,'Hospitalisation Details'!$B$2:$L$2347,9,0)</f>
        <v>R1011</v>
      </c>
      <c r="Q2263">
        <f>VLOOKUP(A2263,'Hospitalisation Details'!$B$2:$L$2347,11,0)</f>
        <v>19</v>
      </c>
    </row>
    <row r="2264" spans="1:17" ht="15.6" x14ac:dyDescent="0.3">
      <c r="A2264" s="1" t="s">
        <v>95</v>
      </c>
      <c r="B2264" t="str">
        <f>VLOOKUP(A2264,'Customer Names'!$A$2:$E$2336,5,)</f>
        <v xml:space="preserve">  Jaime</v>
      </c>
      <c r="C2264">
        <f>VLOOKUP(A2264,'Medical Examinations'!$B$2:$K$2337,2,)</f>
        <v>20.7</v>
      </c>
      <c r="D2264">
        <f>VLOOKUP(A2264,'Medical Examinations'!$B$2:$K$2337,3,0)</f>
        <v>4.49</v>
      </c>
      <c r="E2264" t="str">
        <f>VLOOKUP(A2264,'Medical Examinations'!$B$2:$K$2336,4,0)</f>
        <v>No</v>
      </c>
      <c r="F2264" t="str">
        <f>VLOOKUP(A2264,'Medical Examinations'!$B$2:$K$2337,5,0)</f>
        <v>No</v>
      </c>
      <c r="G2264" t="str">
        <f>VLOOKUP(A2264,'Medical Examinations'!$B$2:$K$2337,6,0)</f>
        <v>Yes</v>
      </c>
      <c r="H2264">
        <f>VLOOKUP(A2264,'Medical Examinations'!$B$2:$K$2337,7,0)</f>
        <v>1</v>
      </c>
      <c r="I2264" t="str">
        <f>VLOOKUP(A2264,'Medical Examinations'!$B$2:$K$2337,8,0)</f>
        <v>No</v>
      </c>
      <c r="J2264" t="str">
        <f>VLOOKUP(A2264,'Medical Examinations'!$B$2:$K$2337,9,0)</f>
        <v>Normal Weight</v>
      </c>
      <c r="K2264" t="str">
        <f>VLOOKUP(A2264,'Medical Examinations'!$B$2:$K$2337,10,0)</f>
        <v>Normal</v>
      </c>
      <c r="L2264" s="14" t="e">
        <f>VLOOKUP(A2264,'Hospitalisation Details'!B2264:L4609,10,0)</f>
        <v>#N/A</v>
      </c>
      <c r="M2264">
        <f>VLOOKUP(A2264,'Hospitalisation Details'!$B$2:$L$2347,6,0)</f>
        <v>1242.82</v>
      </c>
      <c r="N2264" t="str">
        <f>VLOOKUP(A2264,'Hospitalisation Details'!$B$2:$L$2347,7,0)</f>
        <v>tier - 2</v>
      </c>
      <c r="O2264" t="str">
        <f>VLOOKUP(A2264,'Hospitalisation Details'!$B$2:$L$2347,8,0)</f>
        <v>tier - 1</v>
      </c>
      <c r="P2264" t="str">
        <f>VLOOKUP(A2264,'Hospitalisation Details'!$B$2:$L$2347,9,0)</f>
        <v>R1011</v>
      </c>
      <c r="Q2264">
        <f>VLOOKUP(A2264,'Hospitalisation Details'!$B$2:$L$2347,11,0)</f>
        <v>19</v>
      </c>
    </row>
    <row r="2265" spans="1:17" ht="15.6" x14ac:dyDescent="0.3">
      <c r="A2265" s="1" t="s">
        <v>94</v>
      </c>
      <c r="B2265" t="str">
        <f>VLOOKUP(A2265,'Customer Names'!$A$2:$E$2336,5,)</f>
        <v xml:space="preserve">  Mohd Syahidan</v>
      </c>
      <c r="C2265">
        <f>VLOOKUP(A2265,'Medical Examinations'!$B$2:$K$2337,2,)</f>
        <v>20.3</v>
      </c>
      <c r="D2265">
        <f>VLOOKUP(A2265,'Medical Examinations'!$B$2:$K$2337,3,0)</f>
        <v>6.37</v>
      </c>
      <c r="E2265" t="str">
        <f>VLOOKUP(A2265,'Medical Examinations'!$B$2:$K$2336,4,0)</f>
        <v>No</v>
      </c>
      <c r="F2265" t="str">
        <f>VLOOKUP(A2265,'Medical Examinations'!$B$2:$K$2337,5,0)</f>
        <v>No</v>
      </c>
      <c r="G2265" t="str">
        <f>VLOOKUP(A2265,'Medical Examinations'!$B$2:$K$2337,6,0)</f>
        <v>Yes</v>
      </c>
      <c r="H2265">
        <f>VLOOKUP(A2265,'Medical Examinations'!$B$2:$K$2337,7,0)</f>
        <v>1</v>
      </c>
      <c r="I2265" t="str">
        <f>VLOOKUP(A2265,'Medical Examinations'!$B$2:$K$2337,8,0)</f>
        <v>No</v>
      </c>
      <c r="J2265" t="str">
        <f>VLOOKUP(A2265,'Medical Examinations'!$B$2:$K$2337,9,0)</f>
        <v>Normal Weight</v>
      </c>
      <c r="K2265" t="str">
        <f>VLOOKUP(A2265,'Medical Examinations'!$B$2:$K$2337,10,0)</f>
        <v>Prediabetes</v>
      </c>
      <c r="L2265" s="14" t="e">
        <f>VLOOKUP(A2265,'Hospitalisation Details'!B2265:L4610,10,0)</f>
        <v>#N/A</v>
      </c>
      <c r="M2265">
        <f>VLOOKUP(A2265,'Hospitalisation Details'!$B$2:$L$2347,6,0)</f>
        <v>1242.26</v>
      </c>
      <c r="N2265" t="str">
        <f>VLOOKUP(A2265,'Hospitalisation Details'!$B$2:$L$2347,7,0)</f>
        <v>tier - 2</v>
      </c>
      <c r="O2265" t="str">
        <f>VLOOKUP(A2265,'Hospitalisation Details'!$B$2:$L$2347,8,0)</f>
        <v>tier - 1</v>
      </c>
      <c r="P2265" t="str">
        <f>VLOOKUP(A2265,'Hospitalisation Details'!$B$2:$L$2347,9,0)</f>
        <v>R1011</v>
      </c>
      <c r="Q2265">
        <f>VLOOKUP(A2265,'Hospitalisation Details'!$B$2:$L$2347,11,0)</f>
        <v>19</v>
      </c>
    </row>
    <row r="2266" spans="1:17" ht="15.6" x14ac:dyDescent="0.3">
      <c r="A2266" s="1" t="s">
        <v>93</v>
      </c>
      <c r="B2266" t="str">
        <f>VLOOKUP(A2266,'Customer Names'!$A$2:$E$2336,5,)</f>
        <v xml:space="preserve">  Matthew</v>
      </c>
      <c r="C2266">
        <f>VLOOKUP(A2266,'Medical Examinations'!$B$2:$K$2337,2,)</f>
        <v>19.8</v>
      </c>
      <c r="D2266">
        <f>VLOOKUP(A2266,'Medical Examinations'!$B$2:$K$2337,3,0)</f>
        <v>5.12</v>
      </c>
      <c r="E2266" t="str">
        <f>VLOOKUP(A2266,'Medical Examinations'!$B$2:$K$2336,4,0)</f>
        <v>No</v>
      </c>
      <c r="F2266" t="str">
        <f>VLOOKUP(A2266,'Medical Examinations'!$B$2:$K$2337,5,0)</f>
        <v>No</v>
      </c>
      <c r="G2266" t="str">
        <f>VLOOKUP(A2266,'Medical Examinations'!$B$2:$K$2337,6,0)</f>
        <v>Yes</v>
      </c>
      <c r="H2266">
        <f>VLOOKUP(A2266,'Medical Examinations'!$B$2:$K$2337,7,0)</f>
        <v>1</v>
      </c>
      <c r="I2266" t="str">
        <f>VLOOKUP(A2266,'Medical Examinations'!$B$2:$K$2337,8,0)</f>
        <v>No</v>
      </c>
      <c r="J2266" t="str">
        <f>VLOOKUP(A2266,'Medical Examinations'!$B$2:$K$2337,9,0)</f>
        <v>Normal Weight</v>
      </c>
      <c r="K2266" t="str">
        <f>VLOOKUP(A2266,'Medical Examinations'!$B$2:$K$2337,10,0)</f>
        <v>Normal</v>
      </c>
      <c r="L2266" s="14" t="e">
        <f>VLOOKUP(A2266,'Hospitalisation Details'!B2266:L4611,10,0)</f>
        <v>#N/A</v>
      </c>
      <c r="M2266">
        <f>VLOOKUP(A2266,'Hospitalisation Details'!$B$2:$L$2347,6,0)</f>
        <v>1241.57</v>
      </c>
      <c r="N2266" t="str">
        <f>VLOOKUP(A2266,'Hospitalisation Details'!$B$2:$L$2347,7,0)</f>
        <v>tier - 2</v>
      </c>
      <c r="O2266" t="str">
        <f>VLOOKUP(A2266,'Hospitalisation Details'!$B$2:$L$2347,8,0)</f>
        <v>tier - 2</v>
      </c>
      <c r="P2266" t="str">
        <f>VLOOKUP(A2266,'Hospitalisation Details'!$B$2:$L$2347,9,0)</f>
        <v>R1011</v>
      </c>
      <c r="Q2266">
        <f>VLOOKUP(A2266,'Hospitalisation Details'!$B$2:$L$2347,11,0)</f>
        <v>19</v>
      </c>
    </row>
    <row r="2267" spans="1:17" ht="15.6" x14ac:dyDescent="0.3">
      <c r="A2267" s="1" t="s">
        <v>92</v>
      </c>
      <c r="B2267" t="str">
        <f>VLOOKUP(A2267,'Customer Names'!$A$2:$E$2336,5,)</f>
        <v xml:space="preserve">  Elizabeth S</v>
      </c>
      <c r="C2267">
        <f>VLOOKUP(A2267,'Medical Examinations'!$B$2:$K$2337,2,)</f>
        <v>21.87</v>
      </c>
      <c r="D2267">
        <f>VLOOKUP(A2267,'Medical Examinations'!$B$2:$K$2337,3,0)</f>
        <v>8.59</v>
      </c>
      <c r="E2267" t="str">
        <f>VLOOKUP(A2267,'Medical Examinations'!$B$2:$K$2336,4,0)</f>
        <v>No</v>
      </c>
      <c r="F2267" t="str">
        <f>VLOOKUP(A2267,'Medical Examinations'!$B$2:$K$2337,5,0)</f>
        <v>No</v>
      </c>
      <c r="G2267" t="str">
        <f>VLOOKUP(A2267,'Medical Examinations'!$B$2:$K$2337,6,0)</f>
        <v>No</v>
      </c>
      <c r="H2267">
        <f>VLOOKUP(A2267,'Medical Examinations'!$B$2:$K$2337,7,0)</f>
        <v>0</v>
      </c>
      <c r="I2267" t="str">
        <f>VLOOKUP(A2267,'Medical Examinations'!$B$2:$K$2337,8,0)</f>
        <v>No</v>
      </c>
      <c r="J2267" t="str">
        <f>VLOOKUP(A2267,'Medical Examinations'!$B$2:$K$2337,9,0)</f>
        <v>Normal Weight</v>
      </c>
      <c r="K2267" t="str">
        <f>VLOOKUP(A2267,'Medical Examinations'!$B$2:$K$2337,10,0)</f>
        <v>Diabetes</v>
      </c>
      <c r="L2267" s="14" t="e">
        <f>VLOOKUP(A2267,'Hospitalisation Details'!B2267:L4612,10,0)</f>
        <v>#N/A</v>
      </c>
      <c r="M2267">
        <f>VLOOKUP(A2267,'Hospitalisation Details'!$B$2:$L$2347,6,0)</f>
        <v>1241</v>
      </c>
      <c r="N2267" t="str">
        <f>VLOOKUP(A2267,'Hospitalisation Details'!$B$2:$L$2347,7,0)</f>
        <v>tier - 2</v>
      </c>
      <c r="O2267" t="str">
        <f>VLOOKUP(A2267,'Hospitalisation Details'!$B$2:$L$2347,8,0)</f>
        <v>tier - 2</v>
      </c>
      <c r="P2267" t="str">
        <f>VLOOKUP(A2267,'Hospitalisation Details'!$B$2:$L$2347,9,0)</f>
        <v>R1013</v>
      </c>
      <c r="Q2267">
        <f>VLOOKUP(A2267,'Hospitalisation Details'!$B$2:$L$2347,11,0)</f>
        <v>20</v>
      </c>
    </row>
    <row r="2268" spans="1:17" ht="15.6" x14ac:dyDescent="0.3">
      <c r="A2268" s="1" t="s">
        <v>91</v>
      </c>
      <c r="B2268" t="str">
        <f>VLOOKUP(A2268,'Customer Names'!$A$2:$E$2336,5,)</f>
        <v xml:space="preserve">  Katie</v>
      </c>
      <c r="C2268">
        <f>VLOOKUP(A2268,'Medical Examinations'!$B$2:$K$2337,2,)</f>
        <v>16.600000000000001</v>
      </c>
      <c r="D2268">
        <f>VLOOKUP(A2268,'Medical Examinations'!$B$2:$K$2337,3,0)</f>
        <v>5.87</v>
      </c>
      <c r="E2268" t="str">
        <f>VLOOKUP(A2268,'Medical Examinations'!$B$2:$K$2336,4,0)</f>
        <v>No</v>
      </c>
      <c r="F2268" t="str">
        <f>VLOOKUP(A2268,'Medical Examinations'!$B$2:$K$2337,5,0)</f>
        <v>No</v>
      </c>
      <c r="G2268" t="str">
        <f>VLOOKUP(A2268,'Medical Examinations'!$B$2:$K$2337,6,0)</f>
        <v>No</v>
      </c>
      <c r="H2268">
        <f>VLOOKUP(A2268,'Medical Examinations'!$B$2:$K$2337,7,0)</f>
        <v>1</v>
      </c>
      <c r="I2268" t="str">
        <f>VLOOKUP(A2268,'Medical Examinations'!$B$2:$K$2337,8,0)</f>
        <v>No</v>
      </c>
      <c r="J2268" t="str">
        <f>VLOOKUP(A2268,'Medical Examinations'!$B$2:$K$2337,9,0)</f>
        <v>Underweight</v>
      </c>
      <c r="K2268" t="str">
        <f>VLOOKUP(A2268,'Medical Examinations'!$B$2:$K$2337,10,0)</f>
        <v>Prediabetes</v>
      </c>
      <c r="L2268" s="14" t="e">
        <f>VLOOKUP(A2268,'Hospitalisation Details'!B2268:L4613,10,0)</f>
        <v>#N/A</v>
      </c>
      <c r="M2268">
        <f>VLOOKUP(A2268,'Hospitalisation Details'!$B$2:$L$2347,6,0)</f>
        <v>1240</v>
      </c>
      <c r="N2268" t="str">
        <f>VLOOKUP(A2268,'Hospitalisation Details'!$B$2:$L$2347,7,0)</f>
        <v>tier - 2</v>
      </c>
      <c r="O2268" t="str">
        <f>VLOOKUP(A2268,'Hospitalisation Details'!$B$2:$L$2347,8,0)</f>
        <v>tier - 1</v>
      </c>
      <c r="P2268" t="str">
        <f>VLOOKUP(A2268,'Hospitalisation Details'!$B$2:$L$2347,9,0)</f>
        <v>R1012</v>
      </c>
      <c r="Q2268">
        <f>VLOOKUP(A2268,'Hospitalisation Details'!$B$2:$L$2347,11,0)</f>
        <v>24</v>
      </c>
    </row>
    <row r="2269" spans="1:17" ht="15.6" x14ac:dyDescent="0.3">
      <c r="A2269" s="1" t="s">
        <v>90</v>
      </c>
      <c r="B2269" t="str">
        <f>VLOOKUP(A2269,'Customer Names'!$A$2:$E$2336,5,)</f>
        <v xml:space="preserve">  Christi A</v>
      </c>
      <c r="C2269">
        <f>VLOOKUP(A2269,'Medical Examinations'!$B$2:$K$2337,2,)</f>
        <v>21.98</v>
      </c>
      <c r="D2269">
        <f>VLOOKUP(A2269,'Medical Examinations'!$B$2:$K$2337,3,0)</f>
        <v>7.03</v>
      </c>
      <c r="E2269" t="str">
        <f>VLOOKUP(A2269,'Medical Examinations'!$B$2:$K$2336,4,0)</f>
        <v>No</v>
      </c>
      <c r="F2269" t="str">
        <f>VLOOKUP(A2269,'Medical Examinations'!$B$2:$K$2337,5,0)</f>
        <v>No</v>
      </c>
      <c r="G2269" t="str">
        <f>VLOOKUP(A2269,'Medical Examinations'!$B$2:$K$2337,6,0)</f>
        <v>No</v>
      </c>
      <c r="H2269">
        <f>VLOOKUP(A2269,'Medical Examinations'!$B$2:$K$2337,7,0)</f>
        <v>0</v>
      </c>
      <c r="I2269" t="str">
        <f>VLOOKUP(A2269,'Medical Examinations'!$B$2:$K$2337,8,0)</f>
        <v>No</v>
      </c>
      <c r="J2269" t="str">
        <f>VLOOKUP(A2269,'Medical Examinations'!$B$2:$K$2337,9,0)</f>
        <v>Normal Weight</v>
      </c>
      <c r="K2269" t="str">
        <f>VLOOKUP(A2269,'Medical Examinations'!$B$2:$K$2337,10,0)</f>
        <v>Diabetes</v>
      </c>
      <c r="L2269" s="14" t="e">
        <f>VLOOKUP(A2269,'Hospitalisation Details'!B2269:L4614,10,0)</f>
        <v>#N/A</v>
      </c>
      <c r="M2269">
        <f>VLOOKUP(A2269,'Hospitalisation Details'!$B$2:$L$2347,6,0)</f>
        <v>1237</v>
      </c>
      <c r="N2269" t="str">
        <f>VLOOKUP(A2269,'Hospitalisation Details'!$B$2:$L$2347,7,0)</f>
        <v>tier - 2</v>
      </c>
      <c r="O2269" t="str">
        <f>VLOOKUP(A2269,'Hospitalisation Details'!$B$2:$L$2347,8,0)</f>
        <v>tier - 2</v>
      </c>
      <c r="P2269" t="str">
        <f>VLOOKUP(A2269,'Hospitalisation Details'!$B$2:$L$2347,9,0)</f>
        <v>R1013</v>
      </c>
      <c r="Q2269">
        <f>VLOOKUP(A2269,'Hospitalisation Details'!$B$2:$L$2347,11,0)</f>
        <v>20</v>
      </c>
    </row>
    <row r="2270" spans="1:17" ht="15.6" x14ac:dyDescent="0.3">
      <c r="A2270" s="1" t="s">
        <v>89</v>
      </c>
      <c r="B2270" t="str">
        <f>VLOOKUP(A2270,'Customer Names'!$A$2:$E$2336,5,)</f>
        <v xml:space="preserve">  Sandra K</v>
      </c>
      <c r="C2270">
        <f>VLOOKUP(A2270,'Medical Examinations'!$B$2:$K$2337,2,)</f>
        <v>19.7</v>
      </c>
      <c r="D2270">
        <f>VLOOKUP(A2270,'Medical Examinations'!$B$2:$K$2337,3,0)</f>
        <v>5.51</v>
      </c>
      <c r="E2270" t="str">
        <f>VLOOKUP(A2270,'Medical Examinations'!$B$2:$K$2336,4,0)</f>
        <v>No</v>
      </c>
      <c r="F2270" t="str">
        <f>VLOOKUP(A2270,'Medical Examinations'!$B$2:$K$2337,5,0)</f>
        <v>No</v>
      </c>
      <c r="G2270" t="str">
        <f>VLOOKUP(A2270,'Medical Examinations'!$B$2:$K$2337,6,0)</f>
        <v>No</v>
      </c>
      <c r="H2270">
        <f>VLOOKUP(A2270,'Medical Examinations'!$B$2:$K$2337,7,0)</f>
        <v>1</v>
      </c>
      <c r="I2270" t="str">
        <f>VLOOKUP(A2270,'Medical Examinations'!$B$2:$K$2337,8,0)</f>
        <v>No</v>
      </c>
      <c r="J2270" t="str">
        <f>VLOOKUP(A2270,'Medical Examinations'!$B$2:$K$2337,9,0)</f>
        <v>Normal Weight</v>
      </c>
      <c r="K2270" t="str">
        <f>VLOOKUP(A2270,'Medical Examinations'!$B$2:$K$2337,10,0)</f>
        <v>Normal</v>
      </c>
      <c r="L2270" s="14" t="e">
        <f>VLOOKUP(A2270,'Hospitalisation Details'!B2270:L4615,10,0)</f>
        <v>#N/A</v>
      </c>
      <c r="M2270">
        <f>VLOOKUP(A2270,'Hospitalisation Details'!$B$2:$L$2347,6,0)</f>
        <v>1234</v>
      </c>
      <c r="N2270" t="str">
        <f>VLOOKUP(A2270,'Hospitalisation Details'!$B$2:$L$2347,7,0)</f>
        <v>tier - 2</v>
      </c>
      <c r="O2270" t="str">
        <f>VLOOKUP(A2270,'Hospitalisation Details'!$B$2:$L$2347,8,0)</f>
        <v>tier - 1</v>
      </c>
      <c r="P2270" t="str">
        <f>VLOOKUP(A2270,'Hospitalisation Details'!$B$2:$L$2347,9,0)</f>
        <v>R1013</v>
      </c>
      <c r="Q2270">
        <f>VLOOKUP(A2270,'Hospitalisation Details'!$B$2:$L$2347,11,0)</f>
        <v>24</v>
      </c>
    </row>
    <row r="2271" spans="1:17" ht="15.6" x14ac:dyDescent="0.3">
      <c r="A2271" s="1" t="s">
        <v>88</v>
      </c>
      <c r="B2271" t="str">
        <f>VLOOKUP(A2271,'Customer Names'!$A$2:$E$2336,5,)</f>
        <v xml:space="preserve">  Katharine</v>
      </c>
      <c r="C2271">
        <f>VLOOKUP(A2271,'Medical Examinations'!$B$2:$K$2337,2,)</f>
        <v>19.21</v>
      </c>
      <c r="D2271">
        <f>VLOOKUP(A2271,'Medical Examinations'!$B$2:$K$2337,3,0)</f>
        <v>4.76</v>
      </c>
      <c r="E2271" t="str">
        <f>VLOOKUP(A2271,'Medical Examinations'!$B$2:$K$2336,4,0)</f>
        <v>No</v>
      </c>
      <c r="F2271" t="str">
        <f>VLOOKUP(A2271,'Medical Examinations'!$B$2:$K$2337,5,0)</f>
        <v>yes</v>
      </c>
      <c r="G2271" t="str">
        <f>VLOOKUP(A2271,'Medical Examinations'!$B$2:$K$2337,6,0)</f>
        <v>No</v>
      </c>
      <c r="H2271">
        <f>VLOOKUP(A2271,'Medical Examinations'!$B$2:$K$2337,7,0)</f>
        <v>1</v>
      </c>
      <c r="I2271" t="str">
        <f>VLOOKUP(A2271,'Medical Examinations'!$B$2:$K$2337,8,0)</f>
        <v>No</v>
      </c>
      <c r="J2271" t="str">
        <f>VLOOKUP(A2271,'Medical Examinations'!$B$2:$K$2337,9,0)</f>
        <v>Normal Weight</v>
      </c>
      <c r="K2271" t="str">
        <f>VLOOKUP(A2271,'Medical Examinations'!$B$2:$K$2337,10,0)</f>
        <v>Normal</v>
      </c>
      <c r="L2271" s="14" t="e">
        <f>VLOOKUP(A2271,'Hospitalisation Details'!B2271:L4616,10,0)</f>
        <v>#N/A</v>
      </c>
      <c r="M2271">
        <f>VLOOKUP(A2271,'Hospitalisation Details'!$B$2:$L$2347,6,0)</f>
        <v>1228</v>
      </c>
      <c r="N2271" t="str">
        <f>VLOOKUP(A2271,'Hospitalisation Details'!$B$2:$L$2347,7,0)</f>
        <v>tier - 2</v>
      </c>
      <c r="O2271" t="str">
        <f>VLOOKUP(A2271,'Hospitalisation Details'!$B$2:$L$2347,8,0)</f>
        <v>tier - 1</v>
      </c>
      <c r="P2271" t="str">
        <f>VLOOKUP(A2271,'Hospitalisation Details'!$B$2:$L$2347,9,0)</f>
        <v>R1012</v>
      </c>
      <c r="Q2271">
        <f>VLOOKUP(A2271,'Hospitalisation Details'!$B$2:$L$2347,11,0)</f>
        <v>18</v>
      </c>
    </row>
    <row r="2272" spans="1:17" ht="15.6" x14ac:dyDescent="0.3">
      <c r="A2272" s="1" t="s">
        <v>87</v>
      </c>
      <c r="B2272" t="str">
        <f>VLOOKUP(A2272,'Customer Names'!$A$2:$E$2336,5,)</f>
        <v xml:space="preserve">  Jerome</v>
      </c>
      <c r="C2272">
        <f>VLOOKUP(A2272,'Medical Examinations'!$B$2:$K$2337,2,)</f>
        <v>19.3</v>
      </c>
      <c r="D2272">
        <f>VLOOKUP(A2272,'Medical Examinations'!$B$2:$K$2337,3,0)</f>
        <v>4.7</v>
      </c>
      <c r="E2272" t="str">
        <f>VLOOKUP(A2272,'Medical Examinations'!$B$2:$K$2336,4,0)</f>
        <v>No</v>
      </c>
      <c r="F2272" t="str">
        <f>VLOOKUP(A2272,'Medical Examinations'!$B$2:$K$2337,5,0)</f>
        <v>yes</v>
      </c>
      <c r="G2272" t="str">
        <f>VLOOKUP(A2272,'Medical Examinations'!$B$2:$K$2337,6,0)</f>
        <v>No</v>
      </c>
      <c r="H2272">
        <f>VLOOKUP(A2272,'Medical Examinations'!$B$2:$K$2337,7,0)</f>
        <v>1</v>
      </c>
      <c r="I2272" t="str">
        <f>VLOOKUP(A2272,'Medical Examinations'!$B$2:$K$2337,8,0)</f>
        <v>No</v>
      </c>
      <c r="J2272" t="str">
        <f>VLOOKUP(A2272,'Medical Examinations'!$B$2:$K$2337,9,0)</f>
        <v>Normal Weight</v>
      </c>
      <c r="K2272" t="str">
        <f>VLOOKUP(A2272,'Medical Examinations'!$B$2:$K$2337,10,0)</f>
        <v>Normal</v>
      </c>
      <c r="L2272" s="14" t="e">
        <f>VLOOKUP(A2272,'Hospitalisation Details'!B2272:L4617,10,0)</f>
        <v>#N/A</v>
      </c>
      <c r="M2272">
        <f>VLOOKUP(A2272,'Hospitalisation Details'!$B$2:$L$2347,6,0)</f>
        <v>1224</v>
      </c>
      <c r="N2272" t="str">
        <f>VLOOKUP(A2272,'Hospitalisation Details'!$B$2:$L$2347,7,0)</f>
        <v>tier - 2</v>
      </c>
      <c r="O2272" t="str">
        <f>VLOOKUP(A2272,'Hospitalisation Details'!$B$2:$L$2347,8,0)</f>
        <v>tier - 1</v>
      </c>
      <c r="P2272" t="str">
        <f>VLOOKUP(A2272,'Hospitalisation Details'!$B$2:$L$2347,9,0)</f>
        <v>R1013</v>
      </c>
      <c r="Q2272">
        <f>VLOOKUP(A2272,'Hospitalisation Details'!$B$2:$L$2347,11,0)</f>
        <v>18</v>
      </c>
    </row>
    <row r="2273" spans="1:17" ht="15.6" x14ac:dyDescent="0.3">
      <c r="A2273" s="1" t="s">
        <v>86</v>
      </c>
      <c r="B2273" t="str">
        <f>VLOOKUP(A2273,'Customer Names'!$A$2:$E$2336,5,)</f>
        <v xml:space="preserve">  Julia R</v>
      </c>
      <c r="C2273">
        <f>VLOOKUP(A2273,'Medical Examinations'!$B$2:$K$2337,2,)</f>
        <v>16.22</v>
      </c>
      <c r="D2273">
        <f>VLOOKUP(A2273,'Medical Examinations'!$B$2:$K$2337,3,0)</f>
        <v>6.21</v>
      </c>
      <c r="E2273" t="str">
        <f>VLOOKUP(A2273,'Medical Examinations'!$B$2:$K$2336,4,0)</f>
        <v>Yes</v>
      </c>
      <c r="F2273" t="str">
        <f>VLOOKUP(A2273,'Medical Examinations'!$B$2:$K$2337,5,0)</f>
        <v>No</v>
      </c>
      <c r="G2273" t="str">
        <f>VLOOKUP(A2273,'Medical Examinations'!$B$2:$K$2337,6,0)</f>
        <v>No</v>
      </c>
      <c r="H2273">
        <f>VLOOKUP(A2273,'Medical Examinations'!$B$2:$K$2337,7,0)</f>
        <v>0</v>
      </c>
      <c r="I2273" t="str">
        <f>VLOOKUP(A2273,'Medical Examinations'!$B$2:$K$2337,8,0)</f>
        <v>No</v>
      </c>
      <c r="J2273" t="str">
        <f>VLOOKUP(A2273,'Medical Examinations'!$B$2:$K$2337,9,0)</f>
        <v>Underweight</v>
      </c>
      <c r="K2273" t="str">
        <f>VLOOKUP(A2273,'Medical Examinations'!$B$2:$K$2337,10,0)</f>
        <v>Prediabetes</v>
      </c>
      <c r="L2273" s="14" t="e">
        <f>VLOOKUP(A2273,'Hospitalisation Details'!B2273:L4618,10,0)</f>
        <v>#N/A</v>
      </c>
      <c r="M2273">
        <f>VLOOKUP(A2273,'Hospitalisation Details'!$B$2:$L$2347,6,0)</f>
        <v>1220</v>
      </c>
      <c r="N2273" t="str">
        <f>VLOOKUP(A2273,'Hospitalisation Details'!$B$2:$L$2347,7,0)</f>
        <v>tier - 2</v>
      </c>
      <c r="O2273" t="str">
        <f>VLOOKUP(A2273,'Hospitalisation Details'!$B$2:$L$2347,8,0)</f>
        <v>tier - 3</v>
      </c>
      <c r="P2273" t="str">
        <f>VLOOKUP(A2273,'Hospitalisation Details'!$B$2:$L$2347,9,0)</f>
        <v>R1012</v>
      </c>
      <c r="Q2273">
        <f>VLOOKUP(A2273,'Hospitalisation Details'!$B$2:$L$2347,11,0)</f>
        <v>26</v>
      </c>
    </row>
    <row r="2274" spans="1:17" ht="15.6" x14ac:dyDescent="0.3">
      <c r="A2274" s="1" t="s">
        <v>85</v>
      </c>
      <c r="B2274" t="str">
        <f>VLOOKUP(A2274,'Customer Names'!$A$2:$E$2336,5,)</f>
        <v xml:space="preserve">  Sean Henry</v>
      </c>
      <c r="C2274">
        <f>VLOOKUP(A2274,'Medical Examinations'!$B$2:$K$2337,2,)</f>
        <v>17.12</v>
      </c>
      <c r="D2274">
        <f>VLOOKUP(A2274,'Medical Examinations'!$B$2:$K$2337,3,0)</f>
        <v>4.5199999999999996</v>
      </c>
      <c r="E2274" t="str">
        <f>VLOOKUP(A2274,'Medical Examinations'!$B$2:$K$2336,4,0)</f>
        <v>No</v>
      </c>
      <c r="F2274" t="str">
        <f>VLOOKUP(A2274,'Medical Examinations'!$B$2:$K$2337,5,0)</f>
        <v>yes</v>
      </c>
      <c r="G2274" t="str">
        <f>VLOOKUP(A2274,'Medical Examinations'!$B$2:$K$2337,6,0)</f>
        <v>No</v>
      </c>
      <c r="H2274">
        <f>VLOOKUP(A2274,'Medical Examinations'!$B$2:$K$2337,7,0)</f>
        <v>1</v>
      </c>
      <c r="I2274" t="str">
        <f>VLOOKUP(A2274,'Medical Examinations'!$B$2:$K$2337,8,0)</f>
        <v>No</v>
      </c>
      <c r="J2274" t="str">
        <f>VLOOKUP(A2274,'Medical Examinations'!$B$2:$K$2337,9,0)</f>
        <v>Underweight</v>
      </c>
      <c r="K2274" t="str">
        <f>VLOOKUP(A2274,'Medical Examinations'!$B$2:$K$2337,10,0)</f>
        <v>Normal</v>
      </c>
      <c r="L2274" s="14" t="e">
        <f>VLOOKUP(A2274,'Hospitalisation Details'!B2274:L4619,10,0)</f>
        <v>#N/A</v>
      </c>
      <c r="M2274">
        <f>VLOOKUP(A2274,'Hospitalisation Details'!$B$2:$L$2347,6,0)</f>
        <v>1210</v>
      </c>
      <c r="N2274" t="str">
        <f>VLOOKUP(A2274,'Hospitalisation Details'!$B$2:$L$2347,7,0)</f>
        <v>tier - 2</v>
      </c>
      <c r="O2274" t="str">
        <f>VLOOKUP(A2274,'Hospitalisation Details'!$B$2:$L$2347,8,0)</f>
        <v>tier - 1</v>
      </c>
      <c r="P2274" t="str">
        <f>VLOOKUP(A2274,'Hospitalisation Details'!$B$2:$L$2347,9,0)</f>
        <v>R1013</v>
      </c>
      <c r="Q2274">
        <f>VLOOKUP(A2274,'Hospitalisation Details'!$B$2:$L$2347,11,0)</f>
        <v>19</v>
      </c>
    </row>
    <row r="2275" spans="1:17" ht="15.6" x14ac:dyDescent="0.3">
      <c r="A2275" s="1" t="s">
        <v>84</v>
      </c>
      <c r="B2275" t="str">
        <f>VLOOKUP(A2275,'Customer Names'!$A$2:$E$2336,5,)</f>
        <v xml:space="preserve">  Rachel A</v>
      </c>
      <c r="C2275">
        <f>VLOOKUP(A2275,'Medical Examinations'!$B$2:$K$2337,2,)</f>
        <v>19.07</v>
      </c>
      <c r="D2275">
        <f>VLOOKUP(A2275,'Medical Examinations'!$B$2:$K$2337,3,0)</f>
        <v>5.45</v>
      </c>
      <c r="E2275" t="str">
        <f>VLOOKUP(A2275,'Medical Examinations'!$B$2:$K$2336,4,0)</f>
        <v>No</v>
      </c>
      <c r="F2275" t="str">
        <f>VLOOKUP(A2275,'Medical Examinations'!$B$2:$K$2337,5,0)</f>
        <v>No</v>
      </c>
      <c r="G2275" t="str">
        <f>VLOOKUP(A2275,'Medical Examinations'!$B$2:$K$2337,6,0)</f>
        <v>No</v>
      </c>
      <c r="H2275">
        <f>VLOOKUP(A2275,'Medical Examinations'!$B$2:$K$2337,7,0)</f>
        <v>1</v>
      </c>
      <c r="I2275" t="str">
        <f>VLOOKUP(A2275,'Medical Examinations'!$B$2:$K$2337,8,0)</f>
        <v>No</v>
      </c>
      <c r="J2275" t="str">
        <f>VLOOKUP(A2275,'Medical Examinations'!$B$2:$K$2337,9,0)</f>
        <v>Normal Weight</v>
      </c>
      <c r="K2275" t="str">
        <f>VLOOKUP(A2275,'Medical Examinations'!$B$2:$K$2337,10,0)</f>
        <v>Normal</v>
      </c>
      <c r="L2275" s="14" t="e">
        <f>VLOOKUP(A2275,'Hospitalisation Details'!B2275:L4620,10,0)</f>
        <v>#N/A</v>
      </c>
      <c r="M2275">
        <f>VLOOKUP(A2275,'Hospitalisation Details'!$B$2:$L$2347,6,0)</f>
        <v>1200.55</v>
      </c>
      <c r="N2275" t="str">
        <f>VLOOKUP(A2275,'Hospitalisation Details'!$B$2:$L$2347,7,0)</f>
        <v>tier - 2</v>
      </c>
      <c r="O2275" t="str">
        <f>VLOOKUP(A2275,'Hospitalisation Details'!$B$2:$L$2347,8,0)</f>
        <v>tier - 3</v>
      </c>
      <c r="P2275" t="str">
        <f>VLOOKUP(A2275,'Hospitalisation Details'!$B$2:$L$2347,9,0)</f>
        <v>R1013</v>
      </c>
      <c r="Q2275">
        <f>VLOOKUP(A2275,'Hospitalisation Details'!$B$2:$L$2347,11,0)</f>
        <v>30</v>
      </c>
    </row>
    <row r="2276" spans="1:17" ht="15.6" x14ac:dyDescent="0.3">
      <c r="A2276" s="1" t="s">
        <v>83</v>
      </c>
      <c r="B2276" t="str">
        <f>VLOOKUP(A2276,'Customer Names'!$A$2:$E$2336,5,)</f>
        <v xml:space="preserve">  Jim</v>
      </c>
      <c r="C2276">
        <f>VLOOKUP(A2276,'Medical Examinations'!$B$2:$K$2337,2,)</f>
        <v>15.56</v>
      </c>
      <c r="D2276">
        <f>VLOOKUP(A2276,'Medical Examinations'!$B$2:$K$2337,3,0)</f>
        <v>4.42</v>
      </c>
      <c r="E2276" t="str">
        <f>VLOOKUP(A2276,'Medical Examinations'!$B$2:$K$2336,4,0)</f>
        <v>No</v>
      </c>
      <c r="F2276" t="str">
        <f>VLOOKUP(A2276,'Medical Examinations'!$B$2:$K$2337,5,0)</f>
        <v>No</v>
      </c>
      <c r="G2276" t="str">
        <f>VLOOKUP(A2276,'Medical Examinations'!$B$2:$K$2337,6,0)</f>
        <v>No</v>
      </c>
      <c r="H2276">
        <f>VLOOKUP(A2276,'Medical Examinations'!$B$2:$K$2337,7,0)</f>
        <v>0</v>
      </c>
      <c r="I2276" t="str">
        <f>VLOOKUP(A2276,'Medical Examinations'!$B$2:$K$2337,8,0)</f>
        <v>No</v>
      </c>
      <c r="J2276" t="str">
        <f>VLOOKUP(A2276,'Medical Examinations'!$B$2:$K$2337,9,0)</f>
        <v>Underweight</v>
      </c>
      <c r="K2276" t="str">
        <f>VLOOKUP(A2276,'Medical Examinations'!$B$2:$K$2337,10,0)</f>
        <v>Normal</v>
      </c>
      <c r="L2276" s="14" t="e">
        <f>VLOOKUP(A2276,'Hospitalisation Details'!B2276:L4621,10,0)</f>
        <v>#N/A</v>
      </c>
      <c r="M2276">
        <f>VLOOKUP(A2276,'Hospitalisation Details'!$B$2:$L$2347,6,0)</f>
        <v>1200</v>
      </c>
      <c r="N2276" t="str">
        <f>VLOOKUP(A2276,'Hospitalisation Details'!$B$2:$L$2347,7,0)</f>
        <v>tier - 2</v>
      </c>
      <c r="O2276" t="str">
        <f>VLOOKUP(A2276,'Hospitalisation Details'!$B$2:$L$2347,8,0)</f>
        <v>tier - 3</v>
      </c>
      <c r="P2276" t="str">
        <f>VLOOKUP(A2276,'Hospitalisation Details'!$B$2:$L$2347,9,0)</f>
        <v>R1012</v>
      </c>
      <c r="Q2276">
        <f>VLOOKUP(A2276,'Hospitalisation Details'!$B$2:$L$2347,11,0)</f>
        <v>23</v>
      </c>
    </row>
    <row r="2277" spans="1:17" ht="15.6" x14ac:dyDescent="0.3">
      <c r="A2277" s="1" t="s">
        <v>82</v>
      </c>
      <c r="B2277" t="str">
        <f>VLOOKUP(A2277,'Customer Names'!$A$2:$E$2336,5,)</f>
        <v xml:space="preserve">  Tim</v>
      </c>
      <c r="C2277">
        <f>VLOOKUP(A2277,'Medical Examinations'!$B$2:$K$2337,2,)</f>
        <v>22.76</v>
      </c>
      <c r="D2277">
        <f>VLOOKUP(A2277,'Medical Examinations'!$B$2:$K$2337,3,0)</f>
        <v>9.44</v>
      </c>
      <c r="E2277" t="str">
        <f>VLOOKUP(A2277,'Medical Examinations'!$B$2:$K$2336,4,0)</f>
        <v>No</v>
      </c>
      <c r="F2277" t="str">
        <f>VLOOKUP(A2277,'Medical Examinations'!$B$2:$K$2337,5,0)</f>
        <v>No</v>
      </c>
      <c r="G2277" t="str">
        <f>VLOOKUP(A2277,'Medical Examinations'!$B$2:$K$2337,6,0)</f>
        <v>No</v>
      </c>
      <c r="H2277">
        <f>VLOOKUP(A2277,'Medical Examinations'!$B$2:$K$2337,7,0)</f>
        <v>0</v>
      </c>
      <c r="I2277" t="str">
        <f>VLOOKUP(A2277,'Medical Examinations'!$B$2:$K$2337,8,0)</f>
        <v>No</v>
      </c>
      <c r="J2277" t="str">
        <f>VLOOKUP(A2277,'Medical Examinations'!$B$2:$K$2337,9,0)</f>
        <v>Normal Weight</v>
      </c>
      <c r="K2277" t="str">
        <f>VLOOKUP(A2277,'Medical Examinations'!$B$2:$K$2337,10,0)</f>
        <v>Diabetes</v>
      </c>
      <c r="L2277" s="14" t="e">
        <f>VLOOKUP(A2277,'Hospitalisation Details'!B2277:L4622,10,0)</f>
        <v>#N/A</v>
      </c>
      <c r="M2277">
        <f>VLOOKUP(A2277,'Hospitalisation Details'!$B$2:$L$2347,6,0)</f>
        <v>1191</v>
      </c>
      <c r="N2277" t="str">
        <f>VLOOKUP(A2277,'Hospitalisation Details'!$B$2:$L$2347,7,0)</f>
        <v>tier - 2</v>
      </c>
      <c r="O2277" t="str">
        <f>VLOOKUP(A2277,'Hospitalisation Details'!$B$2:$L$2347,8,0)</f>
        <v>tier - 1</v>
      </c>
      <c r="P2277" t="str">
        <f>VLOOKUP(A2277,'Hospitalisation Details'!$B$2:$L$2347,9,0)</f>
        <v>R1013</v>
      </c>
      <c r="Q2277">
        <f>VLOOKUP(A2277,'Hospitalisation Details'!$B$2:$L$2347,11,0)</f>
        <v>20</v>
      </c>
    </row>
    <row r="2278" spans="1:17" ht="15.6" x14ac:dyDescent="0.3">
      <c r="A2278" s="1" t="s">
        <v>81</v>
      </c>
      <c r="B2278" t="str">
        <f>VLOOKUP(A2278,'Customer Names'!$A$2:$E$2336,5,)</f>
        <v xml:space="preserve">  Abby L</v>
      </c>
      <c r="C2278">
        <f>VLOOKUP(A2278,'Medical Examinations'!$B$2:$K$2337,2,)</f>
        <v>22.79</v>
      </c>
      <c r="D2278">
        <f>VLOOKUP(A2278,'Medical Examinations'!$B$2:$K$2337,3,0)</f>
        <v>6.15</v>
      </c>
      <c r="E2278" t="str">
        <f>VLOOKUP(A2278,'Medical Examinations'!$B$2:$K$2336,4,0)</f>
        <v>Yes</v>
      </c>
      <c r="F2278" t="str">
        <f>VLOOKUP(A2278,'Medical Examinations'!$B$2:$K$2337,5,0)</f>
        <v>No</v>
      </c>
      <c r="G2278" t="str">
        <f>VLOOKUP(A2278,'Medical Examinations'!$B$2:$K$2337,6,0)</f>
        <v>Yes</v>
      </c>
      <c r="H2278">
        <f>VLOOKUP(A2278,'Medical Examinations'!$B$2:$K$2337,7,0)</f>
        <v>1</v>
      </c>
      <c r="I2278" t="str">
        <f>VLOOKUP(A2278,'Medical Examinations'!$B$2:$K$2337,8,0)</f>
        <v>No</v>
      </c>
      <c r="J2278" t="str">
        <f>VLOOKUP(A2278,'Medical Examinations'!$B$2:$K$2337,9,0)</f>
        <v>Normal Weight</v>
      </c>
      <c r="K2278" t="str">
        <f>VLOOKUP(A2278,'Medical Examinations'!$B$2:$K$2337,10,0)</f>
        <v>Prediabetes</v>
      </c>
      <c r="L2278" s="14" t="e">
        <f>VLOOKUP(A2278,'Hospitalisation Details'!B2278:L4623,10,0)</f>
        <v>#N/A</v>
      </c>
      <c r="M2278">
        <f>VLOOKUP(A2278,'Hospitalisation Details'!$B$2:$L$2347,6,0)</f>
        <v>1178.07</v>
      </c>
      <c r="N2278" t="str">
        <f>VLOOKUP(A2278,'Hospitalisation Details'!$B$2:$L$2347,7,0)</f>
        <v>tier - 2</v>
      </c>
      <c r="O2278" t="str">
        <f>VLOOKUP(A2278,'Hospitalisation Details'!$B$2:$L$2347,8,0)</f>
        <v>tier - 2</v>
      </c>
      <c r="P2278" t="str">
        <f>VLOOKUP(A2278,'Hospitalisation Details'!$B$2:$L$2347,9,0)</f>
        <v>R1013</v>
      </c>
      <c r="Q2278">
        <f>VLOOKUP(A2278,'Hospitalisation Details'!$B$2:$L$2347,11,0)</f>
        <v>25</v>
      </c>
    </row>
    <row r="2279" spans="1:17" ht="15.6" x14ac:dyDescent="0.3">
      <c r="A2279" s="1" t="s">
        <v>80</v>
      </c>
      <c r="B2279" t="str">
        <f>VLOOKUP(A2279,'Customer Names'!$A$2:$E$2336,5,)</f>
        <v xml:space="preserve">  Mark</v>
      </c>
      <c r="C2279">
        <f>VLOOKUP(A2279,'Medical Examinations'!$B$2:$K$2337,2,)</f>
        <v>17.41</v>
      </c>
      <c r="D2279">
        <f>VLOOKUP(A2279,'Medical Examinations'!$B$2:$K$2337,3,0)</f>
        <v>5.13</v>
      </c>
      <c r="E2279" t="str">
        <f>VLOOKUP(A2279,'Medical Examinations'!$B$2:$K$2336,4,0)</f>
        <v>Yes</v>
      </c>
      <c r="F2279" t="str">
        <f>VLOOKUP(A2279,'Medical Examinations'!$B$2:$K$2337,5,0)</f>
        <v>No</v>
      </c>
      <c r="G2279" t="str">
        <f>VLOOKUP(A2279,'Medical Examinations'!$B$2:$K$2337,6,0)</f>
        <v>No</v>
      </c>
      <c r="H2279">
        <f>VLOOKUP(A2279,'Medical Examinations'!$B$2:$K$2337,7,0)</f>
        <v>0</v>
      </c>
      <c r="I2279" t="str">
        <f>VLOOKUP(A2279,'Medical Examinations'!$B$2:$K$2337,8,0)</f>
        <v>No</v>
      </c>
      <c r="J2279" t="str">
        <f>VLOOKUP(A2279,'Medical Examinations'!$B$2:$K$2337,9,0)</f>
        <v>Underweight</v>
      </c>
      <c r="K2279" t="str">
        <f>VLOOKUP(A2279,'Medical Examinations'!$B$2:$K$2337,10,0)</f>
        <v>Normal</v>
      </c>
      <c r="L2279" s="14" t="e">
        <f>VLOOKUP(A2279,'Hospitalisation Details'!B2279:L4624,10,0)</f>
        <v>#N/A</v>
      </c>
      <c r="M2279">
        <f>VLOOKUP(A2279,'Hospitalisation Details'!$B$2:$L$2347,6,0)</f>
        <v>1178</v>
      </c>
      <c r="N2279" t="str">
        <f>VLOOKUP(A2279,'Hospitalisation Details'!$B$2:$L$2347,7,0)</f>
        <v>tier - 2</v>
      </c>
      <c r="O2279" t="str">
        <f>VLOOKUP(A2279,'Hospitalisation Details'!$B$2:$L$2347,8,0)</f>
        <v>tier - 3</v>
      </c>
      <c r="P2279" t="str">
        <f>VLOOKUP(A2279,'Hospitalisation Details'!$B$2:$L$2347,9,0)</f>
        <v>R1013</v>
      </c>
      <c r="Q2279">
        <f>VLOOKUP(A2279,'Hospitalisation Details'!$B$2:$L$2347,11,0)</f>
        <v>26</v>
      </c>
    </row>
    <row r="2280" spans="1:17" ht="15.6" x14ac:dyDescent="0.3">
      <c r="A2280" s="1" t="s">
        <v>79</v>
      </c>
      <c r="B2280" t="str">
        <f>VLOOKUP(A2280,'Customer Names'!$A$2:$E$2336,5,)</f>
        <v xml:space="preserve">  Ali</v>
      </c>
      <c r="C2280">
        <f>VLOOKUP(A2280,'Medical Examinations'!$B$2:$K$2337,2,)</f>
        <v>19.32</v>
      </c>
      <c r="D2280">
        <f>VLOOKUP(A2280,'Medical Examinations'!$B$2:$K$2337,3,0)</f>
        <v>4.96</v>
      </c>
      <c r="E2280" t="str">
        <f>VLOOKUP(A2280,'Medical Examinations'!$B$2:$K$2336,4,0)</f>
        <v>Yes</v>
      </c>
      <c r="F2280" t="str">
        <f>VLOOKUP(A2280,'Medical Examinations'!$B$2:$K$2337,5,0)</f>
        <v>No</v>
      </c>
      <c r="G2280" t="str">
        <f>VLOOKUP(A2280,'Medical Examinations'!$B$2:$K$2337,6,0)</f>
        <v>No</v>
      </c>
      <c r="H2280">
        <f>VLOOKUP(A2280,'Medical Examinations'!$B$2:$K$2337,7,0)</f>
        <v>0</v>
      </c>
      <c r="I2280" t="str">
        <f>VLOOKUP(A2280,'Medical Examinations'!$B$2:$K$2337,8,0)</f>
        <v>No</v>
      </c>
      <c r="J2280" t="str">
        <f>VLOOKUP(A2280,'Medical Examinations'!$B$2:$K$2337,9,0)</f>
        <v>Normal Weight</v>
      </c>
      <c r="K2280" t="str">
        <f>VLOOKUP(A2280,'Medical Examinations'!$B$2:$K$2337,10,0)</f>
        <v>Normal</v>
      </c>
      <c r="L2280" s="14" t="e">
        <f>VLOOKUP(A2280,'Hospitalisation Details'!B2280:L4625,10,0)</f>
        <v>#N/A</v>
      </c>
      <c r="M2280">
        <f>VLOOKUP(A2280,'Hospitalisation Details'!$B$2:$L$2347,6,0)</f>
        <v>1167</v>
      </c>
      <c r="N2280" t="str">
        <f>VLOOKUP(A2280,'Hospitalisation Details'!$B$2:$L$2347,7,0)</f>
        <v>tier - 2</v>
      </c>
      <c r="O2280" t="str">
        <f>VLOOKUP(A2280,'Hospitalisation Details'!$B$2:$L$2347,8,0)</f>
        <v>tier - 1</v>
      </c>
      <c r="P2280" t="str">
        <f>VLOOKUP(A2280,'Hospitalisation Details'!$B$2:$L$2347,9,0)</f>
        <v>R1013</v>
      </c>
      <c r="Q2280">
        <f>VLOOKUP(A2280,'Hospitalisation Details'!$B$2:$L$2347,11,0)</f>
        <v>21</v>
      </c>
    </row>
    <row r="2281" spans="1:17" ht="15.6" x14ac:dyDescent="0.3">
      <c r="A2281" s="1" t="s">
        <v>78</v>
      </c>
      <c r="B2281" t="str">
        <f>VLOOKUP(A2281,'Customer Names'!$A$2:$E$2336,5,)</f>
        <v xml:space="preserve">  Joshua</v>
      </c>
      <c r="C2281">
        <f>VLOOKUP(A2281,'Medical Examinations'!$B$2:$K$2337,2,)</f>
        <v>18.25</v>
      </c>
      <c r="D2281">
        <f>VLOOKUP(A2281,'Medical Examinations'!$B$2:$K$2337,3,0)</f>
        <v>10.95</v>
      </c>
      <c r="E2281" t="str">
        <f>VLOOKUP(A2281,'Medical Examinations'!$B$2:$K$2336,4,0)</f>
        <v>No</v>
      </c>
      <c r="F2281" t="str">
        <f>VLOOKUP(A2281,'Medical Examinations'!$B$2:$K$2337,5,0)</f>
        <v>No</v>
      </c>
      <c r="G2281" t="str">
        <f>VLOOKUP(A2281,'Medical Examinations'!$B$2:$K$2337,6,0)</f>
        <v>No</v>
      </c>
      <c r="H2281">
        <f>VLOOKUP(A2281,'Medical Examinations'!$B$2:$K$2337,7,0)</f>
        <v>0</v>
      </c>
      <c r="I2281" t="str">
        <f>VLOOKUP(A2281,'Medical Examinations'!$B$2:$K$2337,8,0)</f>
        <v>No</v>
      </c>
      <c r="J2281" t="str">
        <f>VLOOKUP(A2281,'Medical Examinations'!$B$2:$K$2337,9,0)</f>
        <v>Underweight</v>
      </c>
      <c r="K2281" t="str">
        <f>VLOOKUP(A2281,'Medical Examinations'!$B$2:$K$2337,10,0)</f>
        <v>Diabetes</v>
      </c>
      <c r="L2281" s="14" t="e">
        <f>VLOOKUP(A2281,'Hospitalisation Details'!B2281:L4626,10,0)</f>
        <v>#N/A</v>
      </c>
      <c r="M2281">
        <f>VLOOKUP(A2281,'Hospitalisation Details'!$B$2:$L$2347,6,0)</f>
        <v>1165</v>
      </c>
      <c r="N2281" t="str">
        <f>VLOOKUP(A2281,'Hospitalisation Details'!$B$2:$L$2347,7,0)</f>
        <v>tier - 2</v>
      </c>
      <c r="O2281" t="str">
        <f>VLOOKUP(A2281,'Hospitalisation Details'!$B$2:$L$2347,8,0)</f>
        <v>tier - 3</v>
      </c>
      <c r="P2281" t="str">
        <f>VLOOKUP(A2281,'Hospitalisation Details'!$B$2:$L$2347,9,0)</f>
        <v>R1012</v>
      </c>
      <c r="Q2281">
        <f>VLOOKUP(A2281,'Hospitalisation Details'!$B$2:$L$2347,11,0)</f>
        <v>20</v>
      </c>
    </row>
    <row r="2282" spans="1:17" ht="15.6" x14ac:dyDescent="0.3">
      <c r="A2282" s="1" t="s">
        <v>77</v>
      </c>
      <c r="B2282" t="str">
        <f>VLOOKUP(A2282,'Customer Names'!$A$2:$E$2336,5,)</f>
        <v xml:space="preserve">  Pierre</v>
      </c>
      <c r="C2282">
        <f>VLOOKUP(A2282,'Medical Examinations'!$B$2:$K$2337,2,)</f>
        <v>53.13</v>
      </c>
      <c r="D2282">
        <f>VLOOKUP(A2282,'Medical Examinations'!$B$2:$K$2337,3,0)</f>
        <v>4.4400000000000004</v>
      </c>
      <c r="E2282" t="str">
        <f>VLOOKUP(A2282,'Medical Examinations'!$B$2:$K$2336,4,0)</f>
        <v>No</v>
      </c>
      <c r="F2282" t="str">
        <f>VLOOKUP(A2282,'Medical Examinations'!$B$2:$K$2337,5,0)</f>
        <v>yes</v>
      </c>
      <c r="G2282" t="str">
        <f>VLOOKUP(A2282,'Medical Examinations'!$B$2:$K$2337,6,0)</f>
        <v>No</v>
      </c>
      <c r="H2282">
        <f>VLOOKUP(A2282,'Medical Examinations'!$B$2:$K$2337,7,0)</f>
        <v>1</v>
      </c>
      <c r="I2282" t="str">
        <f>VLOOKUP(A2282,'Medical Examinations'!$B$2:$K$2337,8,0)</f>
        <v>No</v>
      </c>
      <c r="J2282" t="str">
        <f>VLOOKUP(A2282,'Medical Examinations'!$B$2:$K$2337,9,0)</f>
        <v>Obesity</v>
      </c>
      <c r="K2282" t="str">
        <f>VLOOKUP(A2282,'Medical Examinations'!$B$2:$K$2337,10,0)</f>
        <v>Normal</v>
      </c>
      <c r="L2282" s="14" t="e">
        <f>VLOOKUP(A2282,'Hospitalisation Details'!B2282:L4627,10,0)</f>
        <v>#N/A</v>
      </c>
      <c r="M2282">
        <f>VLOOKUP(A2282,'Hospitalisation Details'!$B$2:$L$2347,6,0)</f>
        <v>1163.46</v>
      </c>
      <c r="N2282" t="str">
        <f>VLOOKUP(A2282,'Hospitalisation Details'!$B$2:$L$2347,7,0)</f>
        <v>tier - 2</v>
      </c>
      <c r="O2282" t="str">
        <f>VLOOKUP(A2282,'Hospitalisation Details'!$B$2:$L$2347,8,0)</f>
        <v>tier - 3</v>
      </c>
      <c r="P2282" t="str">
        <f>VLOOKUP(A2282,'Hospitalisation Details'!$B$2:$L$2347,9,0)</f>
        <v>R1013</v>
      </c>
      <c r="Q2282">
        <f>VLOOKUP(A2282,'Hospitalisation Details'!$B$2:$L$2347,11,0)</f>
        <v>18</v>
      </c>
    </row>
    <row r="2283" spans="1:17" ht="15.6" x14ac:dyDescent="0.3">
      <c r="A2283" s="1" t="s">
        <v>76</v>
      </c>
      <c r="B2283" t="str">
        <f>VLOOKUP(A2283,'Customer Names'!$A$2:$E$2336,5,)</f>
        <v xml:space="preserve">  Kate</v>
      </c>
      <c r="C2283">
        <f>VLOOKUP(A2283,'Medical Examinations'!$B$2:$K$2337,2,)</f>
        <v>20.46</v>
      </c>
      <c r="D2283">
        <f>VLOOKUP(A2283,'Medical Examinations'!$B$2:$K$2337,3,0)</f>
        <v>4.0199999999999996</v>
      </c>
      <c r="E2283" t="str">
        <f>VLOOKUP(A2283,'Medical Examinations'!$B$2:$K$2336,4,0)</f>
        <v>No</v>
      </c>
      <c r="F2283" t="str">
        <f>VLOOKUP(A2283,'Medical Examinations'!$B$2:$K$2337,5,0)</f>
        <v>No</v>
      </c>
      <c r="G2283" t="str">
        <f>VLOOKUP(A2283,'Medical Examinations'!$B$2:$K$2337,6,0)</f>
        <v>No</v>
      </c>
      <c r="H2283">
        <f>VLOOKUP(A2283,'Medical Examinations'!$B$2:$K$2337,7,0)</f>
        <v>0</v>
      </c>
      <c r="I2283" t="str">
        <f>VLOOKUP(A2283,'Medical Examinations'!$B$2:$K$2337,8,0)</f>
        <v>No</v>
      </c>
      <c r="J2283" t="str">
        <f>VLOOKUP(A2283,'Medical Examinations'!$B$2:$K$2337,9,0)</f>
        <v>Normal Weight</v>
      </c>
      <c r="K2283" t="str">
        <f>VLOOKUP(A2283,'Medical Examinations'!$B$2:$K$2337,10,0)</f>
        <v>Normal</v>
      </c>
      <c r="L2283" s="14" t="e">
        <f>VLOOKUP(A2283,'Hospitalisation Details'!B2283:L4628,10,0)</f>
        <v>#N/A</v>
      </c>
      <c r="M2283">
        <f>VLOOKUP(A2283,'Hospitalisation Details'!$B$2:$L$2347,6,0)</f>
        <v>1158.32</v>
      </c>
      <c r="N2283" t="str">
        <f>VLOOKUP(A2283,'Hospitalisation Details'!$B$2:$L$2347,7,0)</f>
        <v>tier - 2</v>
      </c>
      <c r="O2283" t="str">
        <f>VLOOKUP(A2283,'Hospitalisation Details'!$B$2:$L$2347,8,0)</f>
        <v>tier - 1</v>
      </c>
      <c r="P2283" t="str">
        <f>VLOOKUP(A2283,'Hospitalisation Details'!$B$2:$L$2347,9,0)</f>
        <v>R1013</v>
      </c>
      <c r="Q2283">
        <f>VLOOKUP(A2283,'Hospitalisation Details'!$B$2:$L$2347,11,0)</f>
        <v>28</v>
      </c>
    </row>
    <row r="2284" spans="1:17" ht="15.6" x14ac:dyDescent="0.3">
      <c r="A2284" s="1" t="s">
        <v>75</v>
      </c>
      <c r="B2284" t="str">
        <f>VLOOKUP(A2284,'Customer Names'!$A$2:$E$2336,5,)</f>
        <v xml:space="preserve">  David</v>
      </c>
      <c r="C2284">
        <f>VLOOKUP(A2284,'Medical Examinations'!$B$2:$K$2337,2,)</f>
        <v>43.01</v>
      </c>
      <c r="D2284">
        <f>VLOOKUP(A2284,'Medical Examinations'!$B$2:$K$2337,3,0)</f>
        <v>5.44</v>
      </c>
      <c r="E2284" t="str">
        <f>VLOOKUP(A2284,'Medical Examinations'!$B$2:$K$2336,4,0)</f>
        <v>No</v>
      </c>
      <c r="F2284" t="str">
        <f>VLOOKUP(A2284,'Medical Examinations'!$B$2:$K$2337,5,0)</f>
        <v>yes</v>
      </c>
      <c r="G2284" t="str">
        <f>VLOOKUP(A2284,'Medical Examinations'!$B$2:$K$2337,6,0)</f>
        <v>No</v>
      </c>
      <c r="H2284">
        <f>VLOOKUP(A2284,'Medical Examinations'!$B$2:$K$2337,7,0)</f>
        <v>1</v>
      </c>
      <c r="I2284" t="str">
        <f>VLOOKUP(A2284,'Medical Examinations'!$B$2:$K$2337,8,0)</f>
        <v>No</v>
      </c>
      <c r="J2284" t="str">
        <f>VLOOKUP(A2284,'Medical Examinations'!$B$2:$K$2337,9,0)</f>
        <v>Obesity</v>
      </c>
      <c r="K2284" t="str">
        <f>VLOOKUP(A2284,'Medical Examinations'!$B$2:$K$2337,10,0)</f>
        <v>Normal</v>
      </c>
      <c r="L2284" s="14" t="e">
        <f>VLOOKUP(A2284,'Hospitalisation Details'!B2284:L4629,10,0)</f>
        <v>#N/A</v>
      </c>
      <c r="M2284">
        <f>VLOOKUP(A2284,'Hospitalisation Details'!$B$2:$L$2347,6,0)</f>
        <v>1149.4000000000001</v>
      </c>
      <c r="N2284" t="str">
        <f>VLOOKUP(A2284,'Hospitalisation Details'!$B$2:$L$2347,7,0)</f>
        <v>tier - 2</v>
      </c>
      <c r="O2284" t="str">
        <f>VLOOKUP(A2284,'Hospitalisation Details'!$B$2:$L$2347,8,0)</f>
        <v>tier - 2</v>
      </c>
      <c r="P2284" t="str">
        <f>VLOOKUP(A2284,'Hospitalisation Details'!$B$2:$L$2347,9,0)</f>
        <v>R1013</v>
      </c>
      <c r="Q2284">
        <f>VLOOKUP(A2284,'Hospitalisation Details'!$B$2:$L$2347,11,0)</f>
        <v>18</v>
      </c>
    </row>
    <row r="2285" spans="1:17" ht="15.6" x14ac:dyDescent="0.3">
      <c r="A2285" s="1" t="s">
        <v>74</v>
      </c>
      <c r="B2285" t="str">
        <f>VLOOKUP(A2285,'Customer Names'!$A$2:$E$2336,5,)</f>
        <v xml:space="preserve">  Carla</v>
      </c>
      <c r="C2285">
        <f>VLOOKUP(A2285,'Medical Examinations'!$B$2:$K$2337,2,)</f>
        <v>15.01</v>
      </c>
      <c r="D2285">
        <f>VLOOKUP(A2285,'Medical Examinations'!$B$2:$K$2337,3,0)</f>
        <v>4.1500000000000004</v>
      </c>
      <c r="E2285" t="str">
        <f>VLOOKUP(A2285,'Medical Examinations'!$B$2:$K$2336,4,0)</f>
        <v>No</v>
      </c>
      <c r="F2285" t="str">
        <f>VLOOKUP(A2285,'Medical Examinations'!$B$2:$K$2337,5,0)</f>
        <v>No</v>
      </c>
      <c r="G2285" t="str">
        <f>VLOOKUP(A2285,'Medical Examinations'!$B$2:$K$2337,6,0)</f>
        <v>Yes</v>
      </c>
      <c r="H2285">
        <f>VLOOKUP(A2285,'Medical Examinations'!$B$2:$K$2337,7,0)</f>
        <v>1</v>
      </c>
      <c r="I2285" t="str">
        <f>VLOOKUP(A2285,'Medical Examinations'!$B$2:$K$2337,8,0)</f>
        <v>No</v>
      </c>
      <c r="J2285" t="str">
        <f>VLOOKUP(A2285,'Medical Examinations'!$B$2:$K$2337,9,0)</f>
        <v>Underweight</v>
      </c>
      <c r="K2285" t="str">
        <f>VLOOKUP(A2285,'Medical Examinations'!$B$2:$K$2337,10,0)</f>
        <v>Normal</v>
      </c>
      <c r="L2285" s="14" t="e">
        <f>VLOOKUP(A2285,'Hospitalisation Details'!B2285:L4630,10,0)</f>
        <v>#N/A</v>
      </c>
      <c r="M2285">
        <f>VLOOKUP(A2285,'Hospitalisation Details'!$B$2:$L$2347,6,0)</f>
        <v>1149</v>
      </c>
      <c r="N2285" t="str">
        <f>VLOOKUP(A2285,'Hospitalisation Details'!$B$2:$L$2347,7,0)</f>
        <v>tier - 2</v>
      </c>
      <c r="O2285" t="str">
        <f>VLOOKUP(A2285,'Hospitalisation Details'!$B$2:$L$2347,8,0)</f>
        <v>tier - 1</v>
      </c>
      <c r="P2285" t="str">
        <f>VLOOKUP(A2285,'Hospitalisation Details'!$B$2:$L$2347,9,0)</f>
        <v>R1012</v>
      </c>
      <c r="Q2285">
        <f>VLOOKUP(A2285,'Hospitalisation Details'!$B$2:$L$2347,11,0)</f>
        <v>19</v>
      </c>
    </row>
    <row r="2286" spans="1:17" ht="15.6" x14ac:dyDescent="0.3">
      <c r="A2286" s="1" t="s">
        <v>73</v>
      </c>
      <c r="B2286" t="str">
        <f>VLOOKUP(A2286,'Customer Names'!$A$2:$E$2336,5,)</f>
        <v xml:space="preserve">  Alvaro Sr</v>
      </c>
      <c r="C2286">
        <f>VLOOKUP(A2286,'Medical Examinations'!$B$2:$K$2337,2,)</f>
        <v>41.14</v>
      </c>
      <c r="D2286">
        <f>VLOOKUP(A2286,'Medical Examinations'!$B$2:$K$2337,3,0)</f>
        <v>6.02</v>
      </c>
      <c r="E2286" t="str">
        <f>VLOOKUP(A2286,'Medical Examinations'!$B$2:$K$2336,4,0)</f>
        <v>No</v>
      </c>
      <c r="F2286" t="str">
        <f>VLOOKUP(A2286,'Medical Examinations'!$B$2:$K$2337,5,0)</f>
        <v>yes</v>
      </c>
      <c r="G2286" t="str">
        <f>VLOOKUP(A2286,'Medical Examinations'!$B$2:$K$2337,6,0)</f>
        <v>No</v>
      </c>
      <c r="H2286">
        <f>VLOOKUP(A2286,'Medical Examinations'!$B$2:$K$2337,7,0)</f>
        <v>1</v>
      </c>
      <c r="I2286" t="str">
        <f>VLOOKUP(A2286,'Medical Examinations'!$B$2:$K$2337,8,0)</f>
        <v>No</v>
      </c>
      <c r="J2286" t="str">
        <f>VLOOKUP(A2286,'Medical Examinations'!$B$2:$K$2337,9,0)</f>
        <v>Obesity</v>
      </c>
      <c r="K2286" t="str">
        <f>VLOOKUP(A2286,'Medical Examinations'!$B$2:$K$2337,10,0)</f>
        <v>Prediabetes</v>
      </c>
      <c r="L2286" s="14" t="e">
        <f>VLOOKUP(A2286,'Hospitalisation Details'!B2286:L4631,10,0)</f>
        <v>#N/A</v>
      </c>
      <c r="M2286">
        <f>VLOOKUP(A2286,'Hospitalisation Details'!$B$2:$L$2347,6,0)</f>
        <v>1146.8</v>
      </c>
      <c r="N2286" t="str">
        <f>VLOOKUP(A2286,'Hospitalisation Details'!$B$2:$L$2347,7,0)</f>
        <v>tier - 2</v>
      </c>
      <c r="O2286" t="str">
        <f>VLOOKUP(A2286,'Hospitalisation Details'!$B$2:$L$2347,8,0)</f>
        <v>tier - 2</v>
      </c>
      <c r="P2286" t="str">
        <f>VLOOKUP(A2286,'Hospitalisation Details'!$B$2:$L$2347,9,0)</f>
        <v>R1013</v>
      </c>
      <c r="Q2286">
        <f>VLOOKUP(A2286,'Hospitalisation Details'!$B$2:$L$2347,11,0)</f>
        <v>18</v>
      </c>
    </row>
    <row r="2287" spans="1:17" ht="15.6" x14ac:dyDescent="0.3">
      <c r="A2287" s="1" t="s">
        <v>72</v>
      </c>
      <c r="B2287" t="str">
        <f>VLOOKUP(A2287,'Customer Names'!$A$2:$E$2336,5,)</f>
        <v xml:space="preserve">  Hope</v>
      </c>
      <c r="C2287">
        <f>VLOOKUP(A2287,'Medical Examinations'!$B$2:$K$2337,2,)</f>
        <v>16.55</v>
      </c>
      <c r="D2287">
        <f>VLOOKUP(A2287,'Medical Examinations'!$B$2:$K$2337,3,0)</f>
        <v>7.73</v>
      </c>
      <c r="E2287" t="str">
        <f>VLOOKUP(A2287,'Medical Examinations'!$B$2:$K$2336,4,0)</f>
        <v>No</v>
      </c>
      <c r="F2287" t="str">
        <f>VLOOKUP(A2287,'Medical Examinations'!$B$2:$K$2337,5,0)</f>
        <v>No</v>
      </c>
      <c r="G2287" t="str">
        <f>VLOOKUP(A2287,'Medical Examinations'!$B$2:$K$2337,6,0)</f>
        <v>No</v>
      </c>
      <c r="H2287">
        <f>VLOOKUP(A2287,'Medical Examinations'!$B$2:$K$2337,7,0)</f>
        <v>0</v>
      </c>
      <c r="I2287" t="str">
        <f>VLOOKUP(A2287,'Medical Examinations'!$B$2:$K$2337,8,0)</f>
        <v>No</v>
      </c>
      <c r="J2287" t="str">
        <f>VLOOKUP(A2287,'Medical Examinations'!$B$2:$K$2337,9,0)</f>
        <v>Underweight</v>
      </c>
      <c r="K2287" t="str">
        <f>VLOOKUP(A2287,'Medical Examinations'!$B$2:$K$2337,10,0)</f>
        <v>Diabetes</v>
      </c>
      <c r="L2287" s="14" t="e">
        <f>VLOOKUP(A2287,'Hospitalisation Details'!B2287:L4632,10,0)</f>
        <v>#N/A</v>
      </c>
      <c r="M2287">
        <f>VLOOKUP(A2287,'Hospitalisation Details'!$B$2:$L$2347,6,0)</f>
        <v>1142</v>
      </c>
      <c r="N2287" t="str">
        <f>VLOOKUP(A2287,'Hospitalisation Details'!$B$2:$L$2347,7,0)</f>
        <v>tier - 3</v>
      </c>
      <c r="O2287" t="str">
        <f>VLOOKUP(A2287,'Hospitalisation Details'!$B$2:$L$2347,8,0)</f>
        <v>tier - 2</v>
      </c>
      <c r="P2287" t="str">
        <f>VLOOKUP(A2287,'Hospitalisation Details'!$B$2:$L$2347,9,0)</f>
        <v>R1011</v>
      </c>
      <c r="Q2287">
        <f>VLOOKUP(A2287,'Hospitalisation Details'!$B$2:$L$2347,11,0)</f>
        <v>20</v>
      </c>
    </row>
    <row r="2288" spans="1:17" ht="15.6" x14ac:dyDescent="0.3">
      <c r="A2288" s="1" t="s">
        <v>71</v>
      </c>
      <c r="B2288" t="str">
        <f>VLOOKUP(A2288,'Customer Names'!$A$2:$E$2336,5,)</f>
        <v xml:space="preserve">  Mark P</v>
      </c>
      <c r="C2288">
        <f>VLOOKUP(A2288,'Medical Examinations'!$B$2:$K$2337,2,)</f>
        <v>37.29</v>
      </c>
      <c r="D2288">
        <f>VLOOKUP(A2288,'Medical Examinations'!$B$2:$K$2337,3,0)</f>
        <v>5.03</v>
      </c>
      <c r="E2288" t="str">
        <f>VLOOKUP(A2288,'Medical Examinations'!$B$2:$K$2336,4,0)</f>
        <v>No</v>
      </c>
      <c r="F2288" t="str">
        <f>VLOOKUP(A2288,'Medical Examinations'!$B$2:$K$2337,5,0)</f>
        <v>yes</v>
      </c>
      <c r="G2288" t="str">
        <f>VLOOKUP(A2288,'Medical Examinations'!$B$2:$K$2337,6,0)</f>
        <v>No</v>
      </c>
      <c r="H2288">
        <f>VLOOKUP(A2288,'Medical Examinations'!$B$2:$K$2337,7,0)</f>
        <v>1</v>
      </c>
      <c r="I2288" t="str">
        <f>VLOOKUP(A2288,'Medical Examinations'!$B$2:$K$2337,8,0)</f>
        <v>No</v>
      </c>
      <c r="J2288" t="str">
        <f>VLOOKUP(A2288,'Medical Examinations'!$B$2:$K$2337,9,0)</f>
        <v>Obesity</v>
      </c>
      <c r="K2288" t="str">
        <f>VLOOKUP(A2288,'Medical Examinations'!$B$2:$K$2337,10,0)</f>
        <v>Normal</v>
      </c>
      <c r="L2288" s="14" t="e">
        <f>VLOOKUP(A2288,'Hospitalisation Details'!B2288:L4633,10,0)</f>
        <v>#N/A</v>
      </c>
      <c r="M2288">
        <f>VLOOKUP(A2288,'Hospitalisation Details'!$B$2:$L$2347,6,0)</f>
        <v>1141.45</v>
      </c>
      <c r="N2288" t="str">
        <f>VLOOKUP(A2288,'Hospitalisation Details'!$B$2:$L$2347,7,0)</f>
        <v>tier - 3</v>
      </c>
      <c r="O2288" t="str">
        <f>VLOOKUP(A2288,'Hospitalisation Details'!$B$2:$L$2347,8,0)</f>
        <v>tier - 3</v>
      </c>
      <c r="P2288" t="str">
        <f>VLOOKUP(A2288,'Hospitalisation Details'!$B$2:$L$2347,9,0)</f>
        <v>R1013</v>
      </c>
      <c r="Q2288">
        <f>VLOOKUP(A2288,'Hospitalisation Details'!$B$2:$L$2347,11,0)</f>
        <v>18</v>
      </c>
    </row>
    <row r="2289" spans="1:17" ht="15.6" x14ac:dyDescent="0.3">
      <c r="A2289" s="1" t="s">
        <v>70</v>
      </c>
      <c r="B2289" t="str">
        <f>VLOOKUP(A2289,'Customer Names'!$A$2:$E$2336,5,)</f>
        <v xml:space="preserve">  Desiree</v>
      </c>
      <c r="C2289">
        <f>VLOOKUP(A2289,'Medical Examinations'!$B$2:$K$2337,2,)</f>
        <v>16.739999999999998</v>
      </c>
      <c r="D2289">
        <f>VLOOKUP(A2289,'Medical Examinations'!$B$2:$K$2337,3,0)</f>
        <v>4.08</v>
      </c>
      <c r="E2289" t="str">
        <f>VLOOKUP(A2289,'Medical Examinations'!$B$2:$K$2336,4,0)</f>
        <v>Yes</v>
      </c>
      <c r="F2289" t="str">
        <f>VLOOKUP(A2289,'Medical Examinations'!$B$2:$K$2337,5,0)</f>
        <v>No</v>
      </c>
      <c r="G2289" t="str">
        <f>VLOOKUP(A2289,'Medical Examinations'!$B$2:$K$2337,6,0)</f>
        <v>No</v>
      </c>
      <c r="H2289">
        <f>VLOOKUP(A2289,'Medical Examinations'!$B$2:$K$2337,7,0)</f>
        <v>0</v>
      </c>
      <c r="I2289" t="str">
        <f>VLOOKUP(A2289,'Medical Examinations'!$B$2:$K$2337,8,0)</f>
        <v>No</v>
      </c>
      <c r="J2289" t="str">
        <f>VLOOKUP(A2289,'Medical Examinations'!$B$2:$K$2337,9,0)</f>
        <v>Underweight</v>
      </c>
      <c r="K2289" t="str">
        <f>VLOOKUP(A2289,'Medical Examinations'!$B$2:$K$2337,10,0)</f>
        <v>Normal</v>
      </c>
      <c r="L2289" s="14" t="e">
        <f>VLOOKUP(A2289,'Hospitalisation Details'!B2289:L4634,10,0)</f>
        <v>#N/A</v>
      </c>
      <c r="M2289">
        <f>VLOOKUP(A2289,'Hospitalisation Details'!$B$2:$L$2347,6,0)</f>
        <v>1141</v>
      </c>
      <c r="N2289" t="str">
        <f>VLOOKUP(A2289,'Hospitalisation Details'!$B$2:$L$2347,7,0)</f>
        <v>tier - 3</v>
      </c>
      <c r="O2289" t="str">
        <f>VLOOKUP(A2289,'Hospitalisation Details'!$B$2:$L$2347,8,0)</f>
        <v>tier - 1</v>
      </c>
      <c r="P2289" t="str">
        <f>VLOOKUP(A2289,'Hospitalisation Details'!$B$2:$L$2347,9,0)</f>
        <v>R1013</v>
      </c>
      <c r="Q2289">
        <f>VLOOKUP(A2289,'Hospitalisation Details'!$B$2:$L$2347,11,0)</f>
        <v>21</v>
      </c>
    </row>
    <row r="2290" spans="1:17" ht="15.6" x14ac:dyDescent="0.3">
      <c r="A2290" s="1" t="s">
        <v>69</v>
      </c>
      <c r="B2290" t="str">
        <f>VLOOKUP(A2290,'Customer Names'!$A$2:$E$2336,5,)</f>
        <v xml:space="preserve">  Mario Jr</v>
      </c>
      <c r="C2290">
        <f>VLOOKUP(A2290,'Medical Examinations'!$B$2:$K$2337,2,)</f>
        <v>34.43</v>
      </c>
      <c r="D2290">
        <f>VLOOKUP(A2290,'Medical Examinations'!$B$2:$K$2337,3,0)</f>
        <v>4.2699999999999996</v>
      </c>
      <c r="E2290" t="str">
        <f>VLOOKUP(A2290,'Medical Examinations'!$B$2:$K$2336,4,0)</f>
        <v>No</v>
      </c>
      <c r="F2290" t="str">
        <f>VLOOKUP(A2290,'Medical Examinations'!$B$2:$K$2337,5,0)</f>
        <v>yes</v>
      </c>
      <c r="G2290" t="str">
        <f>VLOOKUP(A2290,'Medical Examinations'!$B$2:$K$2337,6,0)</f>
        <v>No</v>
      </c>
      <c r="H2290">
        <f>VLOOKUP(A2290,'Medical Examinations'!$B$2:$K$2337,7,0)</f>
        <v>1</v>
      </c>
      <c r="I2290" t="str">
        <f>VLOOKUP(A2290,'Medical Examinations'!$B$2:$K$2337,8,0)</f>
        <v>No</v>
      </c>
      <c r="J2290" t="str">
        <f>VLOOKUP(A2290,'Medical Examinations'!$B$2:$K$2337,9,0)</f>
        <v>Obesity</v>
      </c>
      <c r="K2290" t="str">
        <f>VLOOKUP(A2290,'Medical Examinations'!$B$2:$K$2337,10,0)</f>
        <v>Normal</v>
      </c>
      <c r="L2290" s="14" t="e">
        <f>VLOOKUP(A2290,'Hospitalisation Details'!B2290:L4635,10,0)</f>
        <v>#N/A</v>
      </c>
      <c r="M2290">
        <f>VLOOKUP(A2290,'Hospitalisation Details'!$B$2:$L$2347,6,0)</f>
        <v>1137.47</v>
      </c>
      <c r="N2290" t="str">
        <f>VLOOKUP(A2290,'Hospitalisation Details'!$B$2:$L$2347,7,0)</f>
        <v>tier - 3</v>
      </c>
      <c r="O2290" t="str">
        <f>VLOOKUP(A2290,'Hospitalisation Details'!$B$2:$L$2347,8,0)</f>
        <v>tier - 2</v>
      </c>
      <c r="P2290" t="str">
        <f>VLOOKUP(A2290,'Hospitalisation Details'!$B$2:$L$2347,9,0)</f>
        <v>R1013</v>
      </c>
      <c r="Q2290">
        <f>VLOOKUP(A2290,'Hospitalisation Details'!$B$2:$L$2347,11,0)</f>
        <v>18</v>
      </c>
    </row>
    <row r="2291" spans="1:17" ht="15.6" x14ac:dyDescent="0.3">
      <c r="A2291" s="1" t="s">
        <v>68</v>
      </c>
      <c r="B2291" t="str">
        <f>VLOOKUP(A2291,'Customer Names'!$A$2:$E$2336,5,)</f>
        <v xml:space="preserve">  Lusapho</v>
      </c>
      <c r="C2291">
        <f>VLOOKUP(A2291,'Medical Examinations'!$B$2:$K$2337,2,)</f>
        <v>34.1</v>
      </c>
      <c r="D2291">
        <f>VLOOKUP(A2291,'Medical Examinations'!$B$2:$K$2337,3,0)</f>
        <v>4.07</v>
      </c>
      <c r="E2291" t="str">
        <f>VLOOKUP(A2291,'Medical Examinations'!$B$2:$K$2336,4,0)</f>
        <v>No</v>
      </c>
      <c r="F2291" t="str">
        <f>VLOOKUP(A2291,'Medical Examinations'!$B$2:$K$2337,5,0)</f>
        <v>yes</v>
      </c>
      <c r="G2291" t="str">
        <f>VLOOKUP(A2291,'Medical Examinations'!$B$2:$K$2337,6,0)</f>
        <v>No</v>
      </c>
      <c r="H2291">
        <f>VLOOKUP(A2291,'Medical Examinations'!$B$2:$K$2337,7,0)</f>
        <v>1</v>
      </c>
      <c r="I2291" t="str">
        <f>VLOOKUP(A2291,'Medical Examinations'!$B$2:$K$2337,8,0)</f>
        <v>No</v>
      </c>
      <c r="J2291" t="str">
        <f>VLOOKUP(A2291,'Medical Examinations'!$B$2:$K$2337,9,0)</f>
        <v>Obesity</v>
      </c>
      <c r="K2291" t="str">
        <f>VLOOKUP(A2291,'Medical Examinations'!$B$2:$K$2337,10,0)</f>
        <v>Normal</v>
      </c>
      <c r="L2291" s="14" t="e">
        <f>VLOOKUP(A2291,'Hospitalisation Details'!B2291:L4636,10,0)</f>
        <v>#N/A</v>
      </c>
      <c r="M2291">
        <f>VLOOKUP(A2291,'Hospitalisation Details'!$B$2:$L$2347,6,0)</f>
        <v>1137.01</v>
      </c>
      <c r="N2291" t="str">
        <f>VLOOKUP(A2291,'Hospitalisation Details'!$B$2:$L$2347,7,0)</f>
        <v>tier - 3</v>
      </c>
      <c r="O2291" t="str">
        <f>VLOOKUP(A2291,'Hospitalisation Details'!$B$2:$L$2347,8,0)</f>
        <v>tier - 1</v>
      </c>
      <c r="P2291" t="str">
        <f>VLOOKUP(A2291,'Hospitalisation Details'!$B$2:$L$2347,9,0)</f>
        <v>R1013</v>
      </c>
      <c r="Q2291">
        <f>VLOOKUP(A2291,'Hospitalisation Details'!$B$2:$L$2347,11,0)</f>
        <v>18</v>
      </c>
    </row>
    <row r="2292" spans="1:17" ht="15.6" x14ac:dyDescent="0.3">
      <c r="A2292" s="1" t="s">
        <v>67</v>
      </c>
      <c r="B2292" t="str">
        <f>VLOOKUP(A2292,'Customer Names'!$A$2:$E$2336,5,)</f>
        <v xml:space="preserve">  Erin C</v>
      </c>
      <c r="C2292">
        <f>VLOOKUP(A2292,'Medical Examinations'!$B$2:$K$2337,2,)</f>
        <v>19.3</v>
      </c>
      <c r="D2292">
        <f>VLOOKUP(A2292,'Medical Examinations'!$B$2:$K$2337,3,0)</f>
        <v>10.36</v>
      </c>
      <c r="E2292" t="str">
        <f>VLOOKUP(A2292,'Medical Examinations'!$B$2:$K$2336,4,0)</f>
        <v>No</v>
      </c>
      <c r="F2292" t="str">
        <f>VLOOKUP(A2292,'Medical Examinations'!$B$2:$K$2337,5,0)</f>
        <v>No</v>
      </c>
      <c r="G2292" t="str">
        <f>VLOOKUP(A2292,'Medical Examinations'!$B$2:$K$2337,6,0)</f>
        <v>No</v>
      </c>
      <c r="H2292">
        <f>VLOOKUP(A2292,'Medical Examinations'!$B$2:$K$2337,7,0)</f>
        <v>0</v>
      </c>
      <c r="I2292" t="str">
        <f>VLOOKUP(A2292,'Medical Examinations'!$B$2:$K$2337,8,0)</f>
        <v>No</v>
      </c>
      <c r="J2292" t="str">
        <f>VLOOKUP(A2292,'Medical Examinations'!$B$2:$K$2337,9,0)</f>
        <v>Normal Weight</v>
      </c>
      <c r="K2292" t="str">
        <f>VLOOKUP(A2292,'Medical Examinations'!$B$2:$K$2337,10,0)</f>
        <v>Diabetes</v>
      </c>
      <c r="L2292" s="14" t="e">
        <f>VLOOKUP(A2292,'Hospitalisation Details'!B2292:L4637,10,0)</f>
        <v>#N/A</v>
      </c>
      <c r="M2292">
        <f>VLOOKUP(A2292,'Hospitalisation Details'!$B$2:$L$2347,6,0)</f>
        <v>1137</v>
      </c>
      <c r="N2292" t="str">
        <f>VLOOKUP(A2292,'Hospitalisation Details'!$B$2:$L$2347,7,0)</f>
        <v>tier - 3</v>
      </c>
      <c r="O2292" t="str">
        <f>VLOOKUP(A2292,'Hospitalisation Details'!$B$2:$L$2347,8,0)</f>
        <v>tier - 1</v>
      </c>
      <c r="P2292" t="str">
        <f>VLOOKUP(A2292,'Hospitalisation Details'!$B$2:$L$2347,9,0)</f>
        <v>R1013</v>
      </c>
      <c r="Q2292">
        <f>VLOOKUP(A2292,'Hospitalisation Details'!$B$2:$L$2347,11,0)</f>
        <v>20</v>
      </c>
    </row>
    <row r="2293" spans="1:17" ht="15.6" x14ac:dyDescent="0.3">
      <c r="A2293" s="1" t="s">
        <v>66</v>
      </c>
      <c r="B2293" t="str">
        <f>VLOOKUP(A2293,'Customer Names'!$A$2:$E$2336,5,)</f>
        <v xml:space="preserve">  Alan F</v>
      </c>
      <c r="C2293">
        <f>VLOOKUP(A2293,'Medical Examinations'!$B$2:$K$2337,2,)</f>
        <v>33.659999999999997</v>
      </c>
      <c r="D2293">
        <f>VLOOKUP(A2293,'Medical Examinations'!$B$2:$K$2337,3,0)</f>
        <v>5.71</v>
      </c>
      <c r="E2293" t="str">
        <f>VLOOKUP(A2293,'Medical Examinations'!$B$2:$K$2336,4,0)</f>
        <v>No</v>
      </c>
      <c r="F2293" t="str">
        <f>VLOOKUP(A2293,'Medical Examinations'!$B$2:$K$2337,5,0)</f>
        <v>yes</v>
      </c>
      <c r="G2293" t="str">
        <f>VLOOKUP(A2293,'Medical Examinations'!$B$2:$K$2337,6,0)</f>
        <v>No</v>
      </c>
      <c r="H2293">
        <f>VLOOKUP(A2293,'Medical Examinations'!$B$2:$K$2337,7,0)</f>
        <v>1</v>
      </c>
      <c r="I2293" t="str">
        <f>VLOOKUP(A2293,'Medical Examinations'!$B$2:$K$2337,8,0)</f>
        <v>No</v>
      </c>
      <c r="J2293" t="str">
        <f>VLOOKUP(A2293,'Medical Examinations'!$B$2:$K$2337,9,0)</f>
        <v>Obesity</v>
      </c>
      <c r="K2293" t="str">
        <f>VLOOKUP(A2293,'Medical Examinations'!$B$2:$K$2337,10,0)</f>
        <v>Prediabetes</v>
      </c>
      <c r="L2293" s="14" t="e">
        <f>VLOOKUP(A2293,'Hospitalisation Details'!B2293:L4638,10,0)</f>
        <v>#N/A</v>
      </c>
      <c r="M2293">
        <f>VLOOKUP(A2293,'Hospitalisation Details'!$B$2:$L$2347,6,0)</f>
        <v>1136.4000000000001</v>
      </c>
      <c r="N2293" t="str">
        <f>VLOOKUP(A2293,'Hospitalisation Details'!$B$2:$L$2347,7,0)</f>
        <v>tier - 3</v>
      </c>
      <c r="O2293" t="str">
        <f>VLOOKUP(A2293,'Hospitalisation Details'!$B$2:$L$2347,8,0)</f>
        <v>tier - 3</v>
      </c>
      <c r="P2293" t="str">
        <f>VLOOKUP(A2293,'Hospitalisation Details'!$B$2:$L$2347,9,0)</f>
        <v>R1013</v>
      </c>
      <c r="Q2293">
        <f>VLOOKUP(A2293,'Hospitalisation Details'!$B$2:$L$2347,11,0)</f>
        <v>18</v>
      </c>
    </row>
    <row r="2294" spans="1:17" ht="15.6" x14ac:dyDescent="0.3">
      <c r="A2294" s="1" t="s">
        <v>65</v>
      </c>
      <c r="B2294" t="str">
        <f>VLOOKUP(A2294,'Customer Names'!$A$2:$E$2336,5,)</f>
        <v xml:space="preserve">  Ryan</v>
      </c>
      <c r="C2294">
        <f>VLOOKUP(A2294,'Medical Examinations'!$B$2:$K$2337,2,)</f>
        <v>33.33</v>
      </c>
      <c r="D2294">
        <f>VLOOKUP(A2294,'Medical Examinations'!$B$2:$K$2337,3,0)</f>
        <v>6.08</v>
      </c>
      <c r="E2294" t="str">
        <f>VLOOKUP(A2294,'Medical Examinations'!$B$2:$K$2336,4,0)</f>
        <v>No</v>
      </c>
      <c r="F2294" t="str">
        <f>VLOOKUP(A2294,'Medical Examinations'!$B$2:$K$2337,5,0)</f>
        <v>yes</v>
      </c>
      <c r="G2294" t="str">
        <f>VLOOKUP(A2294,'Medical Examinations'!$B$2:$K$2337,6,0)</f>
        <v>No</v>
      </c>
      <c r="H2294">
        <f>VLOOKUP(A2294,'Medical Examinations'!$B$2:$K$2337,7,0)</f>
        <v>1</v>
      </c>
      <c r="I2294" t="str">
        <f>VLOOKUP(A2294,'Medical Examinations'!$B$2:$K$2337,8,0)</f>
        <v>No</v>
      </c>
      <c r="J2294" t="str">
        <f>VLOOKUP(A2294,'Medical Examinations'!$B$2:$K$2337,9,0)</f>
        <v>Obesity</v>
      </c>
      <c r="K2294" t="str">
        <f>VLOOKUP(A2294,'Medical Examinations'!$B$2:$K$2337,10,0)</f>
        <v>Prediabetes</v>
      </c>
      <c r="L2294" s="14" t="e">
        <f>VLOOKUP(A2294,'Hospitalisation Details'!B2294:L4639,10,0)</f>
        <v>#N/A</v>
      </c>
      <c r="M2294">
        <f>VLOOKUP(A2294,'Hospitalisation Details'!$B$2:$L$2347,6,0)</f>
        <v>1135.94</v>
      </c>
      <c r="N2294" t="str">
        <f>VLOOKUP(A2294,'Hospitalisation Details'!$B$2:$L$2347,7,0)</f>
        <v>tier - 3</v>
      </c>
      <c r="O2294" t="str">
        <f>VLOOKUP(A2294,'Hospitalisation Details'!$B$2:$L$2347,8,0)</f>
        <v>tier - 3</v>
      </c>
      <c r="P2294" t="str">
        <f>VLOOKUP(A2294,'Hospitalisation Details'!$B$2:$L$2347,9,0)</f>
        <v>R1013</v>
      </c>
      <c r="Q2294">
        <f>VLOOKUP(A2294,'Hospitalisation Details'!$B$2:$L$2347,11,0)</f>
        <v>18</v>
      </c>
    </row>
    <row r="2295" spans="1:17" ht="15.6" x14ac:dyDescent="0.3">
      <c r="A2295" s="1" t="s">
        <v>64</v>
      </c>
      <c r="B2295" t="str">
        <f>VLOOKUP(A2295,'Customer Names'!$A$2:$E$2336,5,)</f>
        <v xml:space="preserve">  Hope</v>
      </c>
      <c r="C2295">
        <f>VLOOKUP(A2295,'Medical Examinations'!$B$2:$K$2337,2,)</f>
        <v>21.84</v>
      </c>
      <c r="D2295">
        <f>VLOOKUP(A2295,'Medical Examinations'!$B$2:$K$2337,3,0)</f>
        <v>5.71</v>
      </c>
      <c r="E2295" t="str">
        <f>VLOOKUP(A2295,'Medical Examinations'!$B$2:$K$2336,4,0)</f>
        <v>No</v>
      </c>
      <c r="F2295" t="str">
        <f>VLOOKUP(A2295,'Medical Examinations'!$B$2:$K$2337,5,0)</f>
        <v>yes</v>
      </c>
      <c r="G2295" t="str">
        <f>VLOOKUP(A2295,'Medical Examinations'!$B$2:$K$2337,6,0)</f>
        <v>No</v>
      </c>
      <c r="H2295">
        <f>VLOOKUP(A2295,'Medical Examinations'!$B$2:$K$2337,7,0)</f>
        <v>1</v>
      </c>
      <c r="I2295" t="str">
        <f>VLOOKUP(A2295,'Medical Examinations'!$B$2:$K$2337,8,0)</f>
        <v>No</v>
      </c>
      <c r="J2295" t="str">
        <f>VLOOKUP(A2295,'Medical Examinations'!$B$2:$K$2337,9,0)</f>
        <v>Normal Weight</v>
      </c>
      <c r="K2295" t="str">
        <f>VLOOKUP(A2295,'Medical Examinations'!$B$2:$K$2337,10,0)</f>
        <v>Prediabetes</v>
      </c>
      <c r="L2295" s="14" t="e">
        <f>VLOOKUP(A2295,'Hospitalisation Details'!B2295:L4640,10,0)</f>
        <v>#N/A</v>
      </c>
      <c r="M2295">
        <f>VLOOKUP(A2295,'Hospitalisation Details'!$B$2:$L$2347,6,0)</f>
        <v>1135</v>
      </c>
      <c r="N2295" t="str">
        <f>VLOOKUP(A2295,'Hospitalisation Details'!$B$2:$L$2347,7,0)</f>
        <v>tier - 3</v>
      </c>
      <c r="O2295" t="str">
        <f>VLOOKUP(A2295,'Hospitalisation Details'!$B$2:$L$2347,8,0)</f>
        <v>tier - 3</v>
      </c>
      <c r="P2295" t="str">
        <f>VLOOKUP(A2295,'Hospitalisation Details'!$B$2:$L$2347,9,0)</f>
        <v>R1013</v>
      </c>
      <c r="Q2295">
        <f>VLOOKUP(A2295,'Hospitalisation Details'!$B$2:$L$2347,11,0)</f>
        <v>18</v>
      </c>
    </row>
    <row r="2296" spans="1:17" ht="15.6" x14ac:dyDescent="0.3">
      <c r="A2296" s="1" t="s">
        <v>63</v>
      </c>
      <c r="B2296" t="str">
        <f>VLOOKUP(A2296,'Customer Names'!$A$2:$E$2336,5,)</f>
        <v xml:space="preserve">  Josh</v>
      </c>
      <c r="C2296">
        <f>VLOOKUP(A2296,'Medical Examinations'!$B$2:$K$2337,2,)</f>
        <v>16.87</v>
      </c>
      <c r="D2296">
        <f>VLOOKUP(A2296,'Medical Examinations'!$B$2:$K$2337,3,0)</f>
        <v>9.1300000000000008</v>
      </c>
      <c r="E2296" t="str">
        <f>VLOOKUP(A2296,'Medical Examinations'!$B$2:$K$2336,4,0)</f>
        <v>No</v>
      </c>
      <c r="F2296" t="str">
        <f>VLOOKUP(A2296,'Medical Examinations'!$B$2:$K$2337,5,0)</f>
        <v>No</v>
      </c>
      <c r="G2296" t="str">
        <f>VLOOKUP(A2296,'Medical Examinations'!$B$2:$K$2337,6,0)</f>
        <v>No</v>
      </c>
      <c r="H2296">
        <f>VLOOKUP(A2296,'Medical Examinations'!$B$2:$K$2337,7,0)</f>
        <v>0</v>
      </c>
      <c r="I2296" t="str">
        <f>VLOOKUP(A2296,'Medical Examinations'!$B$2:$K$2337,8,0)</f>
        <v>No</v>
      </c>
      <c r="J2296" t="str">
        <f>VLOOKUP(A2296,'Medical Examinations'!$B$2:$K$2337,9,0)</f>
        <v>Underweight</v>
      </c>
      <c r="K2296" t="str">
        <f>VLOOKUP(A2296,'Medical Examinations'!$B$2:$K$2337,10,0)</f>
        <v>Diabetes</v>
      </c>
      <c r="L2296" s="14" t="e">
        <f>VLOOKUP(A2296,'Hospitalisation Details'!B2296:L4641,10,0)</f>
        <v>#N/A</v>
      </c>
      <c r="M2296">
        <f>VLOOKUP(A2296,'Hospitalisation Details'!$B$2:$L$2347,6,0)</f>
        <v>1132</v>
      </c>
      <c r="N2296" t="str">
        <f>VLOOKUP(A2296,'Hospitalisation Details'!$B$2:$L$2347,7,0)</f>
        <v>tier - 3</v>
      </c>
      <c r="O2296" t="str">
        <f>VLOOKUP(A2296,'Hospitalisation Details'!$B$2:$L$2347,8,0)</f>
        <v>tier - 1</v>
      </c>
      <c r="P2296" t="str">
        <f>VLOOKUP(A2296,'Hospitalisation Details'!$B$2:$L$2347,9,0)</f>
        <v>R1013</v>
      </c>
      <c r="Q2296">
        <f>VLOOKUP(A2296,'Hospitalisation Details'!$B$2:$L$2347,11,0)</f>
        <v>20</v>
      </c>
    </row>
    <row r="2297" spans="1:17" ht="15.6" x14ac:dyDescent="0.3">
      <c r="A2297" s="1" t="s">
        <v>62</v>
      </c>
      <c r="B2297" t="str">
        <f>VLOOKUP(A2297,'Customer Names'!$A$2:$E$2336,5,)</f>
        <v xml:space="preserve">  Jacob J</v>
      </c>
      <c r="C2297">
        <f>VLOOKUP(A2297,'Medical Examinations'!$B$2:$K$2337,2,)</f>
        <v>30.14</v>
      </c>
      <c r="D2297">
        <f>VLOOKUP(A2297,'Medical Examinations'!$B$2:$K$2337,3,0)</f>
        <v>5.49</v>
      </c>
      <c r="E2297" t="str">
        <f>VLOOKUP(A2297,'Medical Examinations'!$B$2:$K$2336,4,0)</f>
        <v>No</v>
      </c>
      <c r="F2297" t="str">
        <f>VLOOKUP(A2297,'Medical Examinations'!$B$2:$K$2337,5,0)</f>
        <v>yes</v>
      </c>
      <c r="G2297" t="str">
        <f>VLOOKUP(A2297,'Medical Examinations'!$B$2:$K$2337,6,0)</f>
        <v>No</v>
      </c>
      <c r="H2297">
        <f>VLOOKUP(A2297,'Medical Examinations'!$B$2:$K$2337,7,0)</f>
        <v>1</v>
      </c>
      <c r="I2297" t="str">
        <f>VLOOKUP(A2297,'Medical Examinations'!$B$2:$K$2337,8,0)</f>
        <v>No</v>
      </c>
      <c r="J2297" t="str">
        <f>VLOOKUP(A2297,'Medical Examinations'!$B$2:$K$2337,9,0)</f>
        <v>Obesity</v>
      </c>
      <c r="K2297" t="str">
        <f>VLOOKUP(A2297,'Medical Examinations'!$B$2:$K$2337,10,0)</f>
        <v>Normal</v>
      </c>
      <c r="L2297" s="14" t="e">
        <f>VLOOKUP(A2297,'Hospitalisation Details'!B2297:L4642,10,0)</f>
        <v>#N/A</v>
      </c>
      <c r="M2297">
        <f>VLOOKUP(A2297,'Hospitalisation Details'!$B$2:$L$2347,6,0)</f>
        <v>1131.51</v>
      </c>
      <c r="N2297" t="str">
        <f>VLOOKUP(A2297,'Hospitalisation Details'!$B$2:$L$2347,7,0)</f>
        <v>tier - 3</v>
      </c>
      <c r="O2297" t="str">
        <f>VLOOKUP(A2297,'Hospitalisation Details'!$B$2:$L$2347,8,0)</f>
        <v>tier - 1</v>
      </c>
      <c r="P2297" t="str">
        <f>VLOOKUP(A2297,'Hospitalisation Details'!$B$2:$L$2347,9,0)</f>
        <v>R1013</v>
      </c>
      <c r="Q2297">
        <f>VLOOKUP(A2297,'Hospitalisation Details'!$B$2:$L$2347,11,0)</f>
        <v>18</v>
      </c>
    </row>
    <row r="2298" spans="1:17" ht="15.6" x14ac:dyDescent="0.3">
      <c r="A2298" s="1" t="s">
        <v>61</v>
      </c>
      <c r="B2298" t="str">
        <f>VLOOKUP(A2298,'Customer Names'!$A$2:$E$2336,5,)</f>
        <v xml:space="preserve">  Jose Tomas</v>
      </c>
      <c r="C2298">
        <f>VLOOKUP(A2298,'Medical Examinations'!$B$2:$K$2337,2,)</f>
        <v>23.21</v>
      </c>
      <c r="D2298">
        <f>VLOOKUP(A2298,'Medical Examinations'!$B$2:$K$2337,3,0)</f>
        <v>4.37</v>
      </c>
      <c r="E2298" t="str">
        <f>VLOOKUP(A2298,'Medical Examinations'!$B$2:$K$2336,4,0)</f>
        <v>No</v>
      </c>
      <c r="F2298" t="str">
        <f>VLOOKUP(A2298,'Medical Examinations'!$B$2:$K$2337,5,0)</f>
        <v>yes</v>
      </c>
      <c r="G2298" t="str">
        <f>VLOOKUP(A2298,'Medical Examinations'!$B$2:$K$2337,6,0)</f>
        <v>No</v>
      </c>
      <c r="H2298">
        <f>VLOOKUP(A2298,'Medical Examinations'!$B$2:$K$2337,7,0)</f>
        <v>1</v>
      </c>
      <c r="I2298" t="str">
        <f>VLOOKUP(A2298,'Medical Examinations'!$B$2:$K$2337,8,0)</f>
        <v>No</v>
      </c>
      <c r="J2298" t="str">
        <f>VLOOKUP(A2298,'Medical Examinations'!$B$2:$K$2337,9,0)</f>
        <v>Normal Weight</v>
      </c>
      <c r="K2298" t="str">
        <f>VLOOKUP(A2298,'Medical Examinations'!$B$2:$K$2337,10,0)</f>
        <v>Normal</v>
      </c>
      <c r="L2298" s="14" t="e">
        <f>VLOOKUP(A2298,'Hospitalisation Details'!B2298:L4643,10,0)</f>
        <v>#N/A</v>
      </c>
      <c r="M2298">
        <f>VLOOKUP(A2298,'Hospitalisation Details'!$B$2:$L$2347,6,0)</f>
        <v>1121.8699999999999</v>
      </c>
      <c r="N2298" t="str">
        <f>VLOOKUP(A2298,'Hospitalisation Details'!$B$2:$L$2347,7,0)</f>
        <v>tier - 3</v>
      </c>
      <c r="O2298" t="str">
        <f>VLOOKUP(A2298,'Hospitalisation Details'!$B$2:$L$2347,8,0)</f>
        <v>tier - 1</v>
      </c>
      <c r="P2298" t="str">
        <f>VLOOKUP(A2298,'Hospitalisation Details'!$B$2:$L$2347,9,0)</f>
        <v>R1013</v>
      </c>
      <c r="Q2298">
        <f>VLOOKUP(A2298,'Hospitalisation Details'!$B$2:$L$2347,11,0)</f>
        <v>18</v>
      </c>
    </row>
    <row r="2299" spans="1:17" ht="15.6" x14ac:dyDescent="0.3">
      <c r="A2299" s="1" t="s">
        <v>60</v>
      </c>
      <c r="B2299" t="str">
        <f>VLOOKUP(A2299,'Customer Names'!$A$2:$E$2336,5,)</f>
        <v xml:space="preserve">  Mary Evan</v>
      </c>
      <c r="C2299">
        <f>VLOOKUP(A2299,'Medical Examinations'!$B$2:$K$2337,2,)</f>
        <v>17.170000000000002</v>
      </c>
      <c r="D2299">
        <f>VLOOKUP(A2299,'Medical Examinations'!$B$2:$K$2337,3,0)</f>
        <v>8.4600000000000009</v>
      </c>
      <c r="E2299" t="str">
        <f>VLOOKUP(A2299,'Medical Examinations'!$B$2:$K$2336,4,0)</f>
        <v>No</v>
      </c>
      <c r="F2299" t="str">
        <f>VLOOKUP(A2299,'Medical Examinations'!$B$2:$K$2337,5,0)</f>
        <v>No</v>
      </c>
      <c r="G2299" t="str">
        <f>VLOOKUP(A2299,'Medical Examinations'!$B$2:$K$2337,6,0)</f>
        <v>No</v>
      </c>
      <c r="H2299">
        <f>VLOOKUP(A2299,'Medical Examinations'!$B$2:$K$2337,7,0)</f>
        <v>0</v>
      </c>
      <c r="I2299" t="str">
        <f>VLOOKUP(A2299,'Medical Examinations'!$B$2:$K$2337,8,0)</f>
        <v>No</v>
      </c>
      <c r="J2299" t="str">
        <f>VLOOKUP(A2299,'Medical Examinations'!$B$2:$K$2337,9,0)</f>
        <v>Underweight</v>
      </c>
      <c r="K2299" t="str">
        <f>VLOOKUP(A2299,'Medical Examinations'!$B$2:$K$2337,10,0)</f>
        <v>Diabetes</v>
      </c>
      <c r="L2299" s="14" t="e">
        <f>VLOOKUP(A2299,'Hospitalisation Details'!B2299:L4644,10,0)</f>
        <v>#N/A</v>
      </c>
      <c r="M2299">
        <f>VLOOKUP(A2299,'Hospitalisation Details'!$B$2:$L$2347,6,0)</f>
        <v>1086</v>
      </c>
      <c r="N2299" t="str">
        <f>VLOOKUP(A2299,'Hospitalisation Details'!$B$2:$L$2347,7,0)</f>
        <v>tier - 3</v>
      </c>
      <c r="O2299" t="str">
        <f>VLOOKUP(A2299,'Hospitalisation Details'!$B$2:$L$2347,8,0)</f>
        <v>tier - 3</v>
      </c>
      <c r="P2299" t="str">
        <f>VLOOKUP(A2299,'Hospitalisation Details'!$B$2:$L$2347,9,0)</f>
        <v>R1013</v>
      </c>
      <c r="Q2299">
        <f>VLOOKUP(A2299,'Hospitalisation Details'!$B$2:$L$2347,11,0)</f>
        <v>20</v>
      </c>
    </row>
    <row r="2300" spans="1:17" ht="15.6" x14ac:dyDescent="0.3">
      <c r="A2300" s="1" t="s">
        <v>59</v>
      </c>
      <c r="B2300" t="str">
        <f>VLOOKUP(A2300,'Customer Names'!$A$2:$E$2336,5,)</f>
        <v xml:space="preserve">  Justin K</v>
      </c>
      <c r="C2300">
        <f>VLOOKUP(A2300,'Medical Examinations'!$B$2:$K$2337,2,)</f>
        <v>15.61</v>
      </c>
      <c r="D2300">
        <f>VLOOKUP(A2300,'Medical Examinations'!$B$2:$K$2337,3,0)</f>
        <v>5.28</v>
      </c>
      <c r="E2300" t="str">
        <f>VLOOKUP(A2300,'Medical Examinations'!$B$2:$K$2336,4,0)</f>
        <v>No</v>
      </c>
      <c r="F2300" t="str">
        <f>VLOOKUP(A2300,'Medical Examinations'!$B$2:$K$2337,5,0)</f>
        <v>No</v>
      </c>
      <c r="G2300" t="str">
        <f>VLOOKUP(A2300,'Medical Examinations'!$B$2:$K$2337,6,0)</f>
        <v>No</v>
      </c>
      <c r="H2300">
        <f>VLOOKUP(A2300,'Medical Examinations'!$B$2:$K$2337,7,0)</f>
        <v>1</v>
      </c>
      <c r="I2300" t="str">
        <f>VLOOKUP(A2300,'Medical Examinations'!$B$2:$K$2337,8,0)</f>
        <v>No</v>
      </c>
      <c r="J2300" t="str">
        <f>VLOOKUP(A2300,'Medical Examinations'!$B$2:$K$2337,9,0)</f>
        <v>Underweight</v>
      </c>
      <c r="K2300" t="str">
        <f>VLOOKUP(A2300,'Medical Examinations'!$B$2:$K$2337,10,0)</f>
        <v>Normal</v>
      </c>
      <c r="L2300" s="14" t="e">
        <f>VLOOKUP(A2300,'Hospitalisation Details'!B2300:L4645,10,0)</f>
        <v>#N/A</v>
      </c>
      <c r="M2300">
        <f>VLOOKUP(A2300,'Hospitalisation Details'!$B$2:$L$2347,6,0)</f>
        <v>1082</v>
      </c>
      <c r="N2300" t="str">
        <f>VLOOKUP(A2300,'Hospitalisation Details'!$B$2:$L$2347,7,0)</f>
        <v>tier - 3</v>
      </c>
      <c r="O2300" t="str">
        <f>VLOOKUP(A2300,'Hospitalisation Details'!$B$2:$L$2347,8,0)</f>
        <v>tier - 2</v>
      </c>
      <c r="P2300" t="str">
        <f>VLOOKUP(A2300,'Hospitalisation Details'!$B$2:$L$2347,9,0)</f>
        <v>R1013</v>
      </c>
      <c r="Q2300">
        <f>VLOOKUP(A2300,'Hospitalisation Details'!$B$2:$L$2347,11,0)</f>
        <v>24</v>
      </c>
    </row>
    <row r="2301" spans="1:17" ht="15.6" x14ac:dyDescent="0.3">
      <c r="A2301" s="1" t="s">
        <v>58</v>
      </c>
      <c r="B2301" t="str">
        <f>VLOOKUP(A2301,'Customer Names'!$A$2:$E$2336,5,)</f>
        <v xml:space="preserve">  Patrick</v>
      </c>
      <c r="C2301">
        <f>VLOOKUP(A2301,'Medical Examinations'!$B$2:$K$2337,2,)</f>
        <v>17.98</v>
      </c>
      <c r="D2301">
        <f>VLOOKUP(A2301,'Medical Examinations'!$B$2:$K$2337,3,0)</f>
        <v>5.33</v>
      </c>
      <c r="E2301" t="str">
        <f>VLOOKUP(A2301,'Medical Examinations'!$B$2:$K$2336,4,0)</f>
        <v>Yes</v>
      </c>
      <c r="F2301" t="str">
        <f>VLOOKUP(A2301,'Medical Examinations'!$B$2:$K$2337,5,0)</f>
        <v>No</v>
      </c>
      <c r="G2301" t="str">
        <f>VLOOKUP(A2301,'Medical Examinations'!$B$2:$K$2337,6,0)</f>
        <v>Yes</v>
      </c>
      <c r="H2301">
        <f>VLOOKUP(A2301,'Medical Examinations'!$B$2:$K$2337,7,0)</f>
        <v>1</v>
      </c>
      <c r="I2301" t="str">
        <f>VLOOKUP(A2301,'Medical Examinations'!$B$2:$K$2337,8,0)</f>
        <v>No</v>
      </c>
      <c r="J2301" t="str">
        <f>VLOOKUP(A2301,'Medical Examinations'!$B$2:$K$2337,9,0)</f>
        <v>Underweight</v>
      </c>
      <c r="K2301" t="str">
        <f>VLOOKUP(A2301,'Medical Examinations'!$B$2:$K$2337,10,0)</f>
        <v>Normal</v>
      </c>
      <c r="L2301" s="14" t="e">
        <f>VLOOKUP(A2301,'Hospitalisation Details'!B2301:L4646,10,0)</f>
        <v>#N/A</v>
      </c>
      <c r="M2301">
        <f>VLOOKUP(A2301,'Hospitalisation Details'!$B$2:$L$2347,6,0)</f>
        <v>1071</v>
      </c>
      <c r="N2301" t="str">
        <f>VLOOKUP(A2301,'Hospitalisation Details'!$B$2:$L$2347,7,0)</f>
        <v>tier - 3</v>
      </c>
      <c r="O2301" t="str">
        <f>VLOOKUP(A2301,'Hospitalisation Details'!$B$2:$L$2347,8,0)</f>
        <v>tier - 3</v>
      </c>
      <c r="P2301" t="str">
        <f>VLOOKUP(A2301,'Hospitalisation Details'!$B$2:$L$2347,9,0)</f>
        <v>R1013</v>
      </c>
      <c r="Q2301">
        <f>VLOOKUP(A2301,'Hospitalisation Details'!$B$2:$L$2347,11,0)</f>
        <v>25</v>
      </c>
    </row>
    <row r="2302" spans="1:17" ht="15.6" x14ac:dyDescent="0.3">
      <c r="A2302" s="1" t="s">
        <v>57</v>
      </c>
      <c r="B2302" t="str">
        <f>VLOOKUP(A2302,'Customer Names'!$A$2:$E$2336,5,)</f>
        <v xml:space="preserve">  Roman</v>
      </c>
      <c r="C2302">
        <f>VLOOKUP(A2302,'Medical Examinations'!$B$2:$K$2337,2,)</f>
        <v>21.64</v>
      </c>
      <c r="D2302">
        <f>VLOOKUP(A2302,'Medical Examinations'!$B$2:$K$2337,3,0)</f>
        <v>5.5</v>
      </c>
      <c r="E2302" t="str">
        <f>VLOOKUP(A2302,'Medical Examinations'!$B$2:$K$2336,4,0)</f>
        <v>No</v>
      </c>
      <c r="F2302" t="str">
        <f>VLOOKUP(A2302,'Medical Examinations'!$B$2:$K$2337,5,0)</f>
        <v>yes</v>
      </c>
      <c r="G2302" t="str">
        <f>VLOOKUP(A2302,'Medical Examinations'!$B$2:$K$2337,6,0)</f>
        <v>No</v>
      </c>
      <c r="H2302">
        <f>VLOOKUP(A2302,'Medical Examinations'!$B$2:$K$2337,7,0)</f>
        <v>1</v>
      </c>
      <c r="I2302" t="str">
        <f>VLOOKUP(A2302,'Medical Examinations'!$B$2:$K$2337,8,0)</f>
        <v>No</v>
      </c>
      <c r="J2302" t="str">
        <f>VLOOKUP(A2302,'Medical Examinations'!$B$2:$K$2337,9,0)</f>
        <v>Normal Weight</v>
      </c>
      <c r="K2302" t="str">
        <f>VLOOKUP(A2302,'Medical Examinations'!$B$2:$K$2337,10,0)</f>
        <v>Normal</v>
      </c>
      <c r="L2302" s="14" t="e">
        <f>VLOOKUP(A2302,'Hospitalisation Details'!B2302:L4647,10,0)</f>
        <v>#N/A</v>
      </c>
      <c r="M2302">
        <f>VLOOKUP(A2302,'Hospitalisation Details'!$B$2:$L$2347,6,0)</f>
        <v>1070</v>
      </c>
      <c r="N2302" t="str">
        <f>VLOOKUP(A2302,'Hospitalisation Details'!$B$2:$L$2347,7,0)</f>
        <v>tier - 3</v>
      </c>
      <c r="O2302" t="str">
        <f>VLOOKUP(A2302,'Hospitalisation Details'!$B$2:$L$2347,8,0)</f>
        <v>tier - 3</v>
      </c>
      <c r="P2302" t="str">
        <f>VLOOKUP(A2302,'Hospitalisation Details'!$B$2:$L$2347,9,0)</f>
        <v>R1013</v>
      </c>
      <c r="Q2302">
        <f>VLOOKUP(A2302,'Hospitalisation Details'!$B$2:$L$2347,11,0)</f>
        <v>18</v>
      </c>
    </row>
    <row r="2303" spans="1:17" ht="15.6" x14ac:dyDescent="0.3">
      <c r="A2303" s="1" t="s">
        <v>56</v>
      </c>
      <c r="B2303" t="str">
        <f>VLOOKUP(A2303,'Customer Names'!$A$2:$E$2336,5,)</f>
        <v xml:space="preserve">  David</v>
      </c>
      <c r="C2303">
        <f>VLOOKUP(A2303,'Medical Examinations'!$B$2:$K$2337,2,)</f>
        <v>16.399999999999999</v>
      </c>
      <c r="D2303">
        <f>VLOOKUP(A2303,'Medical Examinations'!$B$2:$K$2337,3,0)</f>
        <v>5.4</v>
      </c>
      <c r="E2303" t="str">
        <f>VLOOKUP(A2303,'Medical Examinations'!$B$2:$K$2336,4,0)</f>
        <v>No</v>
      </c>
      <c r="F2303" t="str">
        <f>VLOOKUP(A2303,'Medical Examinations'!$B$2:$K$2337,5,0)</f>
        <v>No</v>
      </c>
      <c r="G2303" t="str">
        <f>VLOOKUP(A2303,'Medical Examinations'!$B$2:$K$2337,6,0)</f>
        <v>Yes</v>
      </c>
      <c r="H2303">
        <f>VLOOKUP(A2303,'Medical Examinations'!$B$2:$K$2337,7,0)</f>
        <v>1</v>
      </c>
      <c r="I2303" t="str">
        <f>VLOOKUP(A2303,'Medical Examinations'!$B$2:$K$2337,8,0)</f>
        <v>No</v>
      </c>
      <c r="J2303" t="str">
        <f>VLOOKUP(A2303,'Medical Examinations'!$B$2:$K$2337,9,0)</f>
        <v>Underweight</v>
      </c>
      <c r="K2303" t="str">
        <f>VLOOKUP(A2303,'Medical Examinations'!$B$2:$K$2337,10,0)</f>
        <v>Normal</v>
      </c>
      <c r="L2303" s="14" t="e">
        <f>VLOOKUP(A2303,'Hospitalisation Details'!B2303:L4648,10,0)</f>
        <v>#N/A</v>
      </c>
      <c r="M2303">
        <f>VLOOKUP(A2303,'Hospitalisation Details'!$B$2:$L$2347,6,0)</f>
        <v>1068</v>
      </c>
      <c r="N2303" t="str">
        <f>VLOOKUP(A2303,'Hospitalisation Details'!$B$2:$L$2347,7,0)</f>
        <v>tier - 3</v>
      </c>
      <c r="O2303" t="str">
        <f>VLOOKUP(A2303,'Hospitalisation Details'!$B$2:$L$2347,8,0)</f>
        <v>tier - 1</v>
      </c>
      <c r="P2303" t="str">
        <f>VLOOKUP(A2303,'Hospitalisation Details'!$B$2:$L$2347,9,0)</f>
        <v>R1013</v>
      </c>
      <c r="Q2303">
        <f>VLOOKUP(A2303,'Hospitalisation Details'!$B$2:$L$2347,11,0)</f>
        <v>29</v>
      </c>
    </row>
    <row r="2304" spans="1:17" ht="15.6" x14ac:dyDescent="0.3">
      <c r="A2304" s="1" t="s">
        <v>55</v>
      </c>
      <c r="B2304" t="str">
        <f>VLOOKUP(A2304,'Customer Names'!$A$2:$E$2336,5,)</f>
        <v xml:space="preserve">  Evelyn L</v>
      </c>
      <c r="C2304">
        <f>VLOOKUP(A2304,'Medical Examinations'!$B$2:$K$2337,2,)</f>
        <v>15.77</v>
      </c>
      <c r="D2304">
        <f>VLOOKUP(A2304,'Medical Examinations'!$B$2:$K$2337,3,0)</f>
        <v>6.05</v>
      </c>
      <c r="E2304" t="str">
        <f>VLOOKUP(A2304,'Medical Examinations'!$B$2:$K$2336,4,0)</f>
        <v>Yes</v>
      </c>
      <c r="F2304" t="str">
        <f>VLOOKUP(A2304,'Medical Examinations'!$B$2:$K$2337,5,0)</f>
        <v>No</v>
      </c>
      <c r="G2304" t="str">
        <f>VLOOKUP(A2304,'Medical Examinations'!$B$2:$K$2337,6,0)</f>
        <v>No</v>
      </c>
      <c r="H2304">
        <f>VLOOKUP(A2304,'Medical Examinations'!$B$2:$K$2337,7,0)</f>
        <v>1</v>
      </c>
      <c r="I2304" t="str">
        <f>VLOOKUP(A2304,'Medical Examinations'!$B$2:$K$2337,8,0)</f>
        <v>No</v>
      </c>
      <c r="J2304" t="str">
        <f>VLOOKUP(A2304,'Medical Examinations'!$B$2:$K$2337,9,0)</f>
        <v>Underweight</v>
      </c>
      <c r="K2304" t="str">
        <f>VLOOKUP(A2304,'Medical Examinations'!$B$2:$K$2337,10,0)</f>
        <v>Prediabetes</v>
      </c>
      <c r="L2304" s="14" t="e">
        <f>VLOOKUP(A2304,'Hospitalisation Details'!B2304:L4649,10,0)</f>
        <v>#N/A</v>
      </c>
      <c r="M2304">
        <f>VLOOKUP(A2304,'Hospitalisation Details'!$B$2:$L$2347,6,0)</f>
        <v>1056</v>
      </c>
      <c r="N2304" t="str">
        <f>VLOOKUP(A2304,'Hospitalisation Details'!$B$2:$L$2347,7,0)</f>
        <v>tier - 3</v>
      </c>
      <c r="O2304" t="str">
        <f>VLOOKUP(A2304,'Hospitalisation Details'!$B$2:$L$2347,8,0)</f>
        <v>tier - 2</v>
      </c>
      <c r="P2304" t="str">
        <f>VLOOKUP(A2304,'Hospitalisation Details'!$B$2:$L$2347,9,0)</f>
        <v>R1013</v>
      </c>
      <c r="Q2304">
        <f>VLOOKUP(A2304,'Hospitalisation Details'!$B$2:$L$2347,11,0)</f>
        <v>28</v>
      </c>
    </row>
    <row r="2305" spans="1:17" ht="15.6" x14ac:dyDescent="0.3">
      <c r="A2305" s="1" t="s">
        <v>54</v>
      </c>
      <c r="B2305" t="str">
        <f>VLOOKUP(A2305,'Customer Names'!$A$2:$E$2336,5,)</f>
        <v xml:space="preserve">  Jim</v>
      </c>
      <c r="C2305">
        <f>VLOOKUP(A2305,'Medical Examinations'!$B$2:$K$2337,2,)</f>
        <v>18.27</v>
      </c>
      <c r="D2305">
        <f>VLOOKUP(A2305,'Medical Examinations'!$B$2:$K$2337,3,0)</f>
        <v>11.46</v>
      </c>
      <c r="E2305" t="str">
        <f>VLOOKUP(A2305,'Medical Examinations'!$B$2:$K$2336,4,0)</f>
        <v>No</v>
      </c>
      <c r="F2305" t="str">
        <f>VLOOKUP(A2305,'Medical Examinations'!$B$2:$K$2337,5,0)</f>
        <v>No</v>
      </c>
      <c r="G2305" t="str">
        <f>VLOOKUP(A2305,'Medical Examinations'!$B$2:$K$2337,6,0)</f>
        <v>No</v>
      </c>
      <c r="H2305">
        <f>VLOOKUP(A2305,'Medical Examinations'!$B$2:$K$2337,7,0)</f>
        <v>0</v>
      </c>
      <c r="I2305" t="str">
        <f>VLOOKUP(A2305,'Medical Examinations'!$B$2:$K$2337,8,0)</f>
        <v>No</v>
      </c>
      <c r="J2305" t="str">
        <f>VLOOKUP(A2305,'Medical Examinations'!$B$2:$K$2337,9,0)</f>
        <v>Underweight</v>
      </c>
      <c r="K2305" t="str">
        <f>VLOOKUP(A2305,'Medical Examinations'!$B$2:$K$2337,10,0)</f>
        <v>Diabetes</v>
      </c>
      <c r="L2305" s="14" t="e">
        <f>VLOOKUP(A2305,'Hospitalisation Details'!B2305:L4650,10,0)</f>
        <v>#N/A</v>
      </c>
      <c r="M2305">
        <f>VLOOKUP(A2305,'Hospitalisation Details'!$B$2:$L$2347,6,0)</f>
        <v>1049</v>
      </c>
      <c r="N2305" t="str">
        <f>VLOOKUP(A2305,'Hospitalisation Details'!$B$2:$L$2347,7,0)</f>
        <v>tier - 3</v>
      </c>
      <c r="O2305" t="str">
        <f>VLOOKUP(A2305,'Hospitalisation Details'!$B$2:$L$2347,8,0)</f>
        <v>tier - 2</v>
      </c>
      <c r="P2305" t="str">
        <f>VLOOKUP(A2305,'Hospitalisation Details'!$B$2:$L$2347,9,0)</f>
        <v>R1012</v>
      </c>
      <c r="Q2305">
        <f>VLOOKUP(A2305,'Hospitalisation Details'!$B$2:$L$2347,11,0)</f>
        <v>20</v>
      </c>
    </row>
    <row r="2306" spans="1:17" ht="15.6" x14ac:dyDescent="0.3">
      <c r="A2306" s="1" t="s">
        <v>53</v>
      </c>
      <c r="B2306" t="str">
        <f>VLOOKUP(A2306,'Customer Names'!$A$2:$E$2336,5,)</f>
        <v xml:space="preserve">  Matthew S</v>
      </c>
      <c r="C2306">
        <f>VLOOKUP(A2306,'Medical Examinations'!$B$2:$K$2337,2,)</f>
        <v>16.489999999999998</v>
      </c>
      <c r="D2306">
        <f>VLOOKUP(A2306,'Medical Examinations'!$B$2:$K$2337,3,0)</f>
        <v>8.48</v>
      </c>
      <c r="E2306" t="str">
        <f>VLOOKUP(A2306,'Medical Examinations'!$B$2:$K$2336,4,0)</f>
        <v>No</v>
      </c>
      <c r="F2306" t="str">
        <f>VLOOKUP(A2306,'Medical Examinations'!$B$2:$K$2337,5,0)</f>
        <v>No</v>
      </c>
      <c r="G2306" t="str">
        <f>VLOOKUP(A2306,'Medical Examinations'!$B$2:$K$2337,6,0)</f>
        <v>No</v>
      </c>
      <c r="H2306">
        <f>VLOOKUP(A2306,'Medical Examinations'!$B$2:$K$2337,7,0)</f>
        <v>0</v>
      </c>
      <c r="I2306" t="str">
        <f>VLOOKUP(A2306,'Medical Examinations'!$B$2:$K$2337,8,0)</f>
        <v>No</v>
      </c>
      <c r="J2306" t="str">
        <f>VLOOKUP(A2306,'Medical Examinations'!$B$2:$K$2337,9,0)</f>
        <v>Underweight</v>
      </c>
      <c r="K2306" t="str">
        <f>VLOOKUP(A2306,'Medical Examinations'!$B$2:$K$2337,10,0)</f>
        <v>Diabetes</v>
      </c>
      <c r="L2306" s="14" t="e">
        <f>VLOOKUP(A2306,'Hospitalisation Details'!B2306:L4651,10,0)</f>
        <v>#N/A</v>
      </c>
      <c r="M2306">
        <f>VLOOKUP(A2306,'Hospitalisation Details'!$B$2:$L$2347,6,0)</f>
        <v>1047</v>
      </c>
      <c r="N2306" t="str">
        <f>VLOOKUP(A2306,'Hospitalisation Details'!$B$2:$L$2347,7,0)</f>
        <v>tier - 3</v>
      </c>
      <c r="O2306" t="str">
        <f>VLOOKUP(A2306,'Hospitalisation Details'!$B$2:$L$2347,8,0)</f>
        <v>tier - 1</v>
      </c>
      <c r="P2306" t="str">
        <f>VLOOKUP(A2306,'Hospitalisation Details'!$B$2:$L$2347,9,0)</f>
        <v>R1013</v>
      </c>
      <c r="Q2306">
        <f>VLOOKUP(A2306,'Hospitalisation Details'!$B$2:$L$2347,11,0)</f>
        <v>20</v>
      </c>
    </row>
    <row r="2307" spans="1:17" ht="15.6" x14ac:dyDescent="0.3">
      <c r="A2307" s="1" t="s">
        <v>52</v>
      </c>
      <c r="B2307" t="str">
        <f>VLOOKUP(A2307,'Customer Names'!$A$2:$E$2336,5,)</f>
        <v xml:space="preserve">  Kenneth</v>
      </c>
      <c r="C2307">
        <f>VLOOKUP(A2307,'Medical Examinations'!$B$2:$K$2337,2,)</f>
        <v>16.14</v>
      </c>
      <c r="D2307">
        <f>VLOOKUP(A2307,'Medical Examinations'!$B$2:$K$2337,3,0)</f>
        <v>4.8600000000000003</v>
      </c>
      <c r="E2307" t="str">
        <f>VLOOKUP(A2307,'Medical Examinations'!$B$2:$K$2336,4,0)</f>
        <v>No</v>
      </c>
      <c r="F2307" t="str">
        <f>VLOOKUP(A2307,'Medical Examinations'!$B$2:$K$2337,5,0)</f>
        <v>No</v>
      </c>
      <c r="G2307" t="str">
        <f>VLOOKUP(A2307,'Medical Examinations'!$B$2:$K$2337,6,0)</f>
        <v>No</v>
      </c>
      <c r="H2307">
        <f>VLOOKUP(A2307,'Medical Examinations'!$B$2:$K$2337,7,0)</f>
        <v>0</v>
      </c>
      <c r="I2307" t="str">
        <f>VLOOKUP(A2307,'Medical Examinations'!$B$2:$K$2337,8,0)</f>
        <v>No</v>
      </c>
      <c r="J2307" t="str">
        <f>VLOOKUP(A2307,'Medical Examinations'!$B$2:$K$2337,9,0)</f>
        <v>Underweight</v>
      </c>
      <c r="K2307" t="str">
        <f>VLOOKUP(A2307,'Medical Examinations'!$B$2:$K$2337,10,0)</f>
        <v>Normal</v>
      </c>
      <c r="L2307" s="14" t="e">
        <f>VLOOKUP(A2307,'Hospitalisation Details'!B2307:L4652,10,0)</f>
        <v>#N/A</v>
      </c>
      <c r="M2307">
        <f>VLOOKUP(A2307,'Hospitalisation Details'!$B$2:$L$2347,6,0)</f>
        <v>1044</v>
      </c>
      <c r="N2307" t="str">
        <f>VLOOKUP(A2307,'Hospitalisation Details'!$B$2:$L$2347,7,0)</f>
        <v>tier - 3</v>
      </c>
      <c r="O2307" t="str">
        <f>VLOOKUP(A2307,'Hospitalisation Details'!$B$2:$L$2347,8,0)</f>
        <v>tier - 2</v>
      </c>
      <c r="P2307" t="str">
        <f>VLOOKUP(A2307,'Hospitalisation Details'!$B$2:$L$2347,9,0)</f>
        <v>R1013</v>
      </c>
      <c r="Q2307">
        <f>VLOOKUP(A2307,'Hospitalisation Details'!$B$2:$L$2347,11,0)</f>
        <v>28</v>
      </c>
    </row>
    <row r="2308" spans="1:17" ht="15.6" x14ac:dyDescent="0.3">
      <c r="A2308" s="1" t="s">
        <v>51</v>
      </c>
      <c r="B2308" t="str">
        <f>VLOOKUP(A2308,'Customer Names'!$A$2:$E$2336,5,)</f>
        <v xml:space="preserve">  Andrea</v>
      </c>
      <c r="C2308">
        <f>VLOOKUP(A2308,'Medical Examinations'!$B$2:$K$2337,2,)</f>
        <v>20.85</v>
      </c>
      <c r="D2308">
        <f>VLOOKUP(A2308,'Medical Examinations'!$B$2:$K$2337,3,0)</f>
        <v>4.45</v>
      </c>
      <c r="E2308" t="str">
        <f>VLOOKUP(A2308,'Medical Examinations'!$B$2:$K$2336,4,0)</f>
        <v>Yes</v>
      </c>
      <c r="F2308" t="str">
        <f>VLOOKUP(A2308,'Medical Examinations'!$B$2:$K$2337,5,0)</f>
        <v>No</v>
      </c>
      <c r="G2308" t="str">
        <f>VLOOKUP(A2308,'Medical Examinations'!$B$2:$K$2337,6,0)</f>
        <v>No</v>
      </c>
      <c r="H2308">
        <f>VLOOKUP(A2308,'Medical Examinations'!$B$2:$K$2337,7,0)</f>
        <v>1</v>
      </c>
      <c r="I2308" t="str">
        <f>VLOOKUP(A2308,'Medical Examinations'!$B$2:$K$2337,8,0)</f>
        <v>No</v>
      </c>
      <c r="J2308" t="str">
        <f>VLOOKUP(A2308,'Medical Examinations'!$B$2:$K$2337,9,0)</f>
        <v>Normal Weight</v>
      </c>
      <c r="K2308" t="str">
        <f>VLOOKUP(A2308,'Medical Examinations'!$B$2:$K$2337,10,0)</f>
        <v>Normal</v>
      </c>
      <c r="L2308" s="14" t="e">
        <f>VLOOKUP(A2308,'Hospitalisation Details'!B2308:L4653,10,0)</f>
        <v>#N/A</v>
      </c>
      <c r="M2308">
        <f>VLOOKUP(A2308,'Hospitalisation Details'!$B$2:$L$2347,6,0)</f>
        <v>1033.74</v>
      </c>
      <c r="N2308" t="str">
        <f>VLOOKUP(A2308,'Hospitalisation Details'!$B$2:$L$2347,7,0)</f>
        <v>tier - 3</v>
      </c>
      <c r="O2308" t="str">
        <f>VLOOKUP(A2308,'Hospitalisation Details'!$B$2:$L$2347,8,0)</f>
        <v>tier - 1</v>
      </c>
      <c r="P2308" t="str">
        <f>VLOOKUP(A2308,'Hospitalisation Details'!$B$2:$L$2347,9,0)</f>
        <v>R1013</v>
      </c>
      <c r="Q2308">
        <f>VLOOKUP(A2308,'Hospitalisation Details'!$B$2:$L$2347,11,0)</f>
        <v>27</v>
      </c>
    </row>
    <row r="2309" spans="1:17" ht="15.6" x14ac:dyDescent="0.3">
      <c r="A2309" s="1" t="s">
        <v>50</v>
      </c>
      <c r="B2309" t="str">
        <f>VLOOKUP(A2309,'Customer Names'!$A$2:$E$2336,5,)</f>
        <v xml:space="preserve">  Kristina</v>
      </c>
      <c r="C2309">
        <f>VLOOKUP(A2309,'Medical Examinations'!$B$2:$K$2337,2,)</f>
        <v>15.88</v>
      </c>
      <c r="D2309">
        <f>VLOOKUP(A2309,'Medical Examinations'!$B$2:$K$2337,3,0)</f>
        <v>4.3600000000000003</v>
      </c>
      <c r="E2309" t="str">
        <f>VLOOKUP(A2309,'Medical Examinations'!$B$2:$K$2336,4,0)</f>
        <v>No</v>
      </c>
      <c r="F2309" t="str">
        <f>VLOOKUP(A2309,'Medical Examinations'!$B$2:$K$2337,5,0)</f>
        <v>No</v>
      </c>
      <c r="G2309" t="str">
        <f>VLOOKUP(A2309,'Medical Examinations'!$B$2:$K$2337,6,0)</f>
        <v>No</v>
      </c>
      <c r="H2309">
        <f>VLOOKUP(A2309,'Medical Examinations'!$B$2:$K$2337,7,0)</f>
        <v>0</v>
      </c>
      <c r="I2309" t="str">
        <f>VLOOKUP(A2309,'Medical Examinations'!$B$2:$K$2337,8,0)</f>
        <v>No</v>
      </c>
      <c r="J2309" t="str">
        <f>VLOOKUP(A2309,'Medical Examinations'!$B$2:$K$2337,9,0)</f>
        <v>Underweight</v>
      </c>
      <c r="K2309" t="str">
        <f>VLOOKUP(A2309,'Medical Examinations'!$B$2:$K$2337,10,0)</f>
        <v>Normal</v>
      </c>
      <c r="L2309" s="14" t="e">
        <f>VLOOKUP(A2309,'Hospitalisation Details'!B2309:L4654,10,0)</f>
        <v>#N/A</v>
      </c>
      <c r="M2309">
        <f>VLOOKUP(A2309,'Hospitalisation Details'!$B$2:$L$2347,6,0)</f>
        <v>1019</v>
      </c>
      <c r="N2309" t="str">
        <f>VLOOKUP(A2309,'Hospitalisation Details'!$B$2:$L$2347,7,0)</f>
        <v>tier - 3</v>
      </c>
      <c r="O2309" t="str">
        <f>VLOOKUP(A2309,'Hospitalisation Details'!$B$2:$L$2347,8,0)</f>
        <v>tier - 2</v>
      </c>
      <c r="P2309" t="str">
        <f>VLOOKUP(A2309,'Hospitalisation Details'!$B$2:$L$2347,9,0)</f>
        <v>R1013</v>
      </c>
      <c r="Q2309">
        <f>VLOOKUP(A2309,'Hospitalisation Details'!$B$2:$L$2347,11,0)</f>
        <v>23</v>
      </c>
    </row>
    <row r="2310" spans="1:17" ht="15.6" x14ac:dyDescent="0.3">
      <c r="A2310" s="1" t="s">
        <v>49</v>
      </c>
      <c r="B2310" t="str">
        <f>VLOOKUP(A2310,'Customer Names'!$A$2:$E$2336,5,)</f>
        <v xml:space="preserve">  Kristen</v>
      </c>
      <c r="C2310">
        <f>VLOOKUP(A2310,'Medical Examinations'!$B$2:$K$2337,2,)</f>
        <v>20.66</v>
      </c>
      <c r="D2310">
        <f>VLOOKUP(A2310,'Medical Examinations'!$B$2:$K$2337,3,0)</f>
        <v>5.8</v>
      </c>
      <c r="E2310" t="str">
        <f>VLOOKUP(A2310,'Medical Examinations'!$B$2:$K$2336,4,0)</f>
        <v>No</v>
      </c>
      <c r="F2310" t="str">
        <f>VLOOKUP(A2310,'Medical Examinations'!$B$2:$K$2337,5,0)</f>
        <v>yes</v>
      </c>
      <c r="G2310" t="str">
        <f>VLOOKUP(A2310,'Medical Examinations'!$B$2:$K$2337,6,0)</f>
        <v>No</v>
      </c>
      <c r="H2310">
        <f>VLOOKUP(A2310,'Medical Examinations'!$B$2:$K$2337,7,0)</f>
        <v>1</v>
      </c>
      <c r="I2310" t="str">
        <f>VLOOKUP(A2310,'Medical Examinations'!$B$2:$K$2337,8,0)</f>
        <v>No</v>
      </c>
      <c r="J2310" t="str">
        <f>VLOOKUP(A2310,'Medical Examinations'!$B$2:$K$2337,9,0)</f>
        <v>Normal Weight</v>
      </c>
      <c r="K2310" t="str">
        <f>VLOOKUP(A2310,'Medical Examinations'!$B$2:$K$2337,10,0)</f>
        <v>Prediabetes</v>
      </c>
      <c r="L2310" s="14" t="e">
        <f>VLOOKUP(A2310,'Hospitalisation Details'!B2310:L4655,10,0)</f>
        <v>#N/A</v>
      </c>
      <c r="M2310">
        <f>VLOOKUP(A2310,'Hospitalisation Details'!$B$2:$L$2347,6,0)</f>
        <v>1012</v>
      </c>
      <c r="N2310" t="str">
        <f>VLOOKUP(A2310,'Hospitalisation Details'!$B$2:$L$2347,7,0)</f>
        <v>tier - 3</v>
      </c>
      <c r="O2310" t="str">
        <f>VLOOKUP(A2310,'Hospitalisation Details'!$B$2:$L$2347,8,0)</f>
        <v>tier - 2</v>
      </c>
      <c r="P2310" t="str">
        <f>VLOOKUP(A2310,'Hospitalisation Details'!$B$2:$L$2347,9,0)</f>
        <v>R1013</v>
      </c>
      <c r="Q2310">
        <f>VLOOKUP(A2310,'Hospitalisation Details'!$B$2:$L$2347,11,0)</f>
        <v>22</v>
      </c>
    </row>
    <row r="2311" spans="1:17" ht="15.6" x14ac:dyDescent="0.3">
      <c r="A2311" s="1" t="s">
        <v>48</v>
      </c>
      <c r="B2311" t="str">
        <f>VLOOKUP(A2311,'Customer Names'!$A$2:$E$2336,5,)</f>
        <v xml:space="preserve">  Matthew</v>
      </c>
      <c r="C2311">
        <f>VLOOKUP(A2311,'Medical Examinations'!$B$2:$K$2337,2,)</f>
        <v>20.399999999999999</v>
      </c>
      <c r="D2311">
        <f>VLOOKUP(A2311,'Medical Examinations'!$B$2:$K$2337,3,0)</f>
        <v>5.27</v>
      </c>
      <c r="E2311" t="str">
        <f>VLOOKUP(A2311,'Medical Examinations'!$B$2:$K$2336,4,0)</f>
        <v>No</v>
      </c>
      <c r="F2311" t="str">
        <f>VLOOKUP(A2311,'Medical Examinations'!$B$2:$K$2337,5,0)</f>
        <v>No</v>
      </c>
      <c r="G2311" t="str">
        <f>VLOOKUP(A2311,'Medical Examinations'!$B$2:$K$2337,6,0)</f>
        <v>No</v>
      </c>
      <c r="H2311">
        <f>VLOOKUP(A2311,'Medical Examinations'!$B$2:$K$2337,7,0)</f>
        <v>0</v>
      </c>
      <c r="I2311" t="str">
        <f>VLOOKUP(A2311,'Medical Examinations'!$B$2:$K$2337,8,0)</f>
        <v>No</v>
      </c>
      <c r="J2311" t="str">
        <f>VLOOKUP(A2311,'Medical Examinations'!$B$2:$K$2337,9,0)</f>
        <v>Normal Weight</v>
      </c>
      <c r="K2311" t="str">
        <f>VLOOKUP(A2311,'Medical Examinations'!$B$2:$K$2337,10,0)</f>
        <v>Normal</v>
      </c>
      <c r="L2311" s="14" t="e">
        <f>VLOOKUP(A2311,'Hospitalisation Details'!B2311:L4656,10,0)</f>
        <v>#N/A</v>
      </c>
      <c r="M2311">
        <f>VLOOKUP(A2311,'Hospitalisation Details'!$B$2:$L$2347,6,0)</f>
        <v>1006.65</v>
      </c>
      <c r="N2311" t="str">
        <f>VLOOKUP(A2311,'Hospitalisation Details'!$B$2:$L$2347,7,0)</f>
        <v>tier - 3</v>
      </c>
      <c r="O2311" t="str">
        <f>VLOOKUP(A2311,'Hospitalisation Details'!$B$2:$L$2347,8,0)</f>
        <v>tier - 2</v>
      </c>
      <c r="P2311" t="str">
        <f>VLOOKUP(A2311,'Hospitalisation Details'!$B$2:$L$2347,9,0)</f>
        <v>R1013</v>
      </c>
      <c r="Q2311">
        <f>VLOOKUP(A2311,'Hospitalisation Details'!$B$2:$L$2347,11,0)</f>
        <v>28</v>
      </c>
    </row>
    <row r="2312" spans="1:17" ht="15.6" x14ac:dyDescent="0.3">
      <c r="A2312" s="1" t="s">
        <v>47</v>
      </c>
      <c r="B2312" t="str">
        <f>VLOOKUP(A2312,'Customer Names'!$A$2:$E$2336,5,)</f>
        <v xml:space="preserve">  Kathleen</v>
      </c>
      <c r="C2312">
        <f>VLOOKUP(A2312,'Medical Examinations'!$B$2:$K$2337,2,)</f>
        <v>25.19</v>
      </c>
      <c r="D2312">
        <f>VLOOKUP(A2312,'Medical Examinations'!$B$2:$K$2337,3,0)</f>
        <v>5.64</v>
      </c>
      <c r="E2312" t="str">
        <f>VLOOKUP(A2312,'Medical Examinations'!$B$2:$K$2336,4,0)</f>
        <v>Yes</v>
      </c>
      <c r="F2312" t="str">
        <f>VLOOKUP(A2312,'Medical Examinations'!$B$2:$K$2337,5,0)</f>
        <v>No</v>
      </c>
      <c r="G2312" t="str">
        <f>VLOOKUP(A2312,'Medical Examinations'!$B$2:$K$2337,6,0)</f>
        <v>No</v>
      </c>
      <c r="H2312">
        <f>VLOOKUP(A2312,'Medical Examinations'!$B$2:$K$2337,7,0)</f>
        <v>0</v>
      </c>
      <c r="I2312" t="str">
        <f>VLOOKUP(A2312,'Medical Examinations'!$B$2:$K$2337,8,0)</f>
        <v>No</v>
      </c>
      <c r="J2312" t="str">
        <f>VLOOKUP(A2312,'Medical Examinations'!$B$2:$K$2337,9,0)</f>
        <v>Overweight</v>
      </c>
      <c r="K2312" t="str">
        <f>VLOOKUP(A2312,'Medical Examinations'!$B$2:$K$2337,10,0)</f>
        <v>Normal</v>
      </c>
      <c r="L2312" s="14" t="e">
        <f>VLOOKUP(A2312,'Hospitalisation Details'!B2312:L4657,10,0)</f>
        <v>#N/A</v>
      </c>
      <c r="M2312">
        <f>VLOOKUP(A2312,'Hospitalisation Details'!$B$2:$L$2347,6,0)</f>
        <v>964.71</v>
      </c>
      <c r="N2312" t="str">
        <f>VLOOKUP(A2312,'Hospitalisation Details'!$B$2:$L$2347,7,0)</f>
        <v>tier - 3</v>
      </c>
      <c r="O2312" t="str">
        <f>VLOOKUP(A2312,'Hospitalisation Details'!$B$2:$L$2347,8,0)</f>
        <v>tier - 2</v>
      </c>
      <c r="P2312" t="str">
        <f>VLOOKUP(A2312,'Hospitalisation Details'!$B$2:$L$2347,9,0)</f>
        <v>R1013</v>
      </c>
      <c r="Q2312">
        <f>VLOOKUP(A2312,'Hospitalisation Details'!$B$2:$L$2347,11,0)</f>
        <v>21</v>
      </c>
    </row>
    <row r="2313" spans="1:17" ht="15.6" x14ac:dyDescent="0.3">
      <c r="A2313" s="1" t="s">
        <v>46</v>
      </c>
      <c r="B2313" t="str">
        <f>VLOOKUP(A2313,'Customer Names'!$A$2:$E$2336,5,)</f>
        <v xml:space="preserve">  Lindsey</v>
      </c>
      <c r="C2313">
        <f>VLOOKUP(A2313,'Medical Examinations'!$B$2:$K$2337,2,)</f>
        <v>20.54</v>
      </c>
      <c r="D2313">
        <f>VLOOKUP(A2313,'Medical Examinations'!$B$2:$K$2337,3,0)</f>
        <v>4.2</v>
      </c>
      <c r="E2313" t="str">
        <f>VLOOKUP(A2313,'Medical Examinations'!$B$2:$K$2336,4,0)</f>
        <v>Yes</v>
      </c>
      <c r="F2313" t="str">
        <f>VLOOKUP(A2313,'Medical Examinations'!$B$2:$K$2337,5,0)</f>
        <v>No</v>
      </c>
      <c r="G2313" t="str">
        <f>VLOOKUP(A2313,'Medical Examinations'!$B$2:$K$2337,6,0)</f>
        <v>No</v>
      </c>
      <c r="H2313">
        <f>VLOOKUP(A2313,'Medical Examinations'!$B$2:$K$2337,7,0)</f>
        <v>1</v>
      </c>
      <c r="I2313" t="str">
        <f>VLOOKUP(A2313,'Medical Examinations'!$B$2:$K$2337,8,0)</f>
        <v>No</v>
      </c>
      <c r="J2313" t="str">
        <f>VLOOKUP(A2313,'Medical Examinations'!$B$2:$K$2337,9,0)</f>
        <v>Normal Weight</v>
      </c>
      <c r="K2313" t="str">
        <f>VLOOKUP(A2313,'Medical Examinations'!$B$2:$K$2337,10,0)</f>
        <v>Normal</v>
      </c>
      <c r="L2313" s="14" t="e">
        <f>VLOOKUP(A2313,'Hospitalisation Details'!B2313:L4658,10,0)</f>
        <v>#N/A</v>
      </c>
      <c r="M2313">
        <f>VLOOKUP(A2313,'Hospitalisation Details'!$B$2:$L$2347,6,0)</f>
        <v>928.59</v>
      </c>
      <c r="N2313" t="str">
        <f>VLOOKUP(A2313,'Hospitalisation Details'!$B$2:$L$2347,7,0)</f>
        <v>tier - 3</v>
      </c>
      <c r="O2313" t="str">
        <f>VLOOKUP(A2313,'Hospitalisation Details'!$B$2:$L$2347,8,0)</f>
        <v>tier - 1</v>
      </c>
      <c r="P2313" t="str">
        <f>VLOOKUP(A2313,'Hospitalisation Details'!$B$2:$L$2347,9,0)</f>
        <v>R1013</v>
      </c>
      <c r="Q2313">
        <f>VLOOKUP(A2313,'Hospitalisation Details'!$B$2:$L$2347,11,0)</f>
        <v>27</v>
      </c>
    </row>
    <row r="2314" spans="1:17" ht="15.6" x14ac:dyDescent="0.3">
      <c r="A2314" s="1" t="s">
        <v>45</v>
      </c>
      <c r="B2314" t="str">
        <f>VLOOKUP(A2314,'Customer Names'!$A$2:$E$2336,5,)</f>
        <v xml:space="preserve">  Robert</v>
      </c>
      <c r="C2314">
        <f>VLOOKUP(A2314,'Medical Examinations'!$B$2:$K$2337,2,)</f>
        <v>20.13</v>
      </c>
      <c r="D2314">
        <f>VLOOKUP(A2314,'Medical Examinations'!$B$2:$K$2337,3,0)</f>
        <v>5.42</v>
      </c>
      <c r="E2314" t="str">
        <f>VLOOKUP(A2314,'Medical Examinations'!$B$2:$K$2336,4,0)</f>
        <v>No</v>
      </c>
      <c r="F2314" t="str">
        <f>VLOOKUP(A2314,'Medical Examinations'!$B$2:$K$2337,5,0)</f>
        <v>No</v>
      </c>
      <c r="G2314" t="str">
        <f>VLOOKUP(A2314,'Medical Examinations'!$B$2:$K$2337,6,0)</f>
        <v>No</v>
      </c>
      <c r="H2314">
        <f>VLOOKUP(A2314,'Medical Examinations'!$B$2:$K$2337,7,0)</f>
        <v>0</v>
      </c>
      <c r="I2314" t="str">
        <f>VLOOKUP(A2314,'Medical Examinations'!$B$2:$K$2337,8,0)</f>
        <v>No</v>
      </c>
      <c r="J2314" t="str">
        <f>VLOOKUP(A2314,'Medical Examinations'!$B$2:$K$2337,9,0)</f>
        <v>Normal Weight</v>
      </c>
      <c r="K2314" t="str">
        <f>VLOOKUP(A2314,'Medical Examinations'!$B$2:$K$2337,10,0)</f>
        <v>Normal</v>
      </c>
      <c r="L2314" s="14" t="e">
        <f>VLOOKUP(A2314,'Hospitalisation Details'!B2314:L4659,10,0)</f>
        <v>#N/A</v>
      </c>
      <c r="M2314">
        <f>VLOOKUP(A2314,'Hospitalisation Details'!$B$2:$L$2347,6,0)</f>
        <v>915.07</v>
      </c>
      <c r="N2314" t="str">
        <f>VLOOKUP(A2314,'Hospitalisation Details'!$B$2:$L$2347,7,0)</f>
        <v>tier - 3</v>
      </c>
      <c r="O2314" t="str">
        <f>VLOOKUP(A2314,'Hospitalisation Details'!$B$2:$L$2347,8,0)</f>
        <v>tier - 1</v>
      </c>
      <c r="P2314" t="str">
        <f>VLOOKUP(A2314,'Hospitalisation Details'!$B$2:$L$2347,9,0)</f>
        <v>R1013</v>
      </c>
      <c r="Q2314">
        <f>VLOOKUP(A2314,'Hospitalisation Details'!$B$2:$L$2347,11,0)</f>
        <v>28</v>
      </c>
    </row>
    <row r="2315" spans="1:17" ht="15.6" x14ac:dyDescent="0.3">
      <c r="A2315" s="1" t="s">
        <v>44</v>
      </c>
      <c r="B2315" t="str">
        <f>VLOOKUP(A2315,'Customer Names'!$A$2:$E$2336,5,)</f>
        <v xml:space="preserve">  Sarah E</v>
      </c>
      <c r="C2315">
        <f>VLOOKUP(A2315,'Medical Examinations'!$B$2:$K$2337,2,)</f>
        <v>18.93</v>
      </c>
      <c r="D2315">
        <f>VLOOKUP(A2315,'Medical Examinations'!$B$2:$K$2337,3,0)</f>
        <v>6.11</v>
      </c>
      <c r="E2315" t="str">
        <f>VLOOKUP(A2315,'Medical Examinations'!$B$2:$K$2336,4,0)</f>
        <v>No</v>
      </c>
      <c r="F2315" t="str">
        <f>VLOOKUP(A2315,'Medical Examinations'!$B$2:$K$2337,5,0)</f>
        <v>No</v>
      </c>
      <c r="G2315" t="str">
        <f>VLOOKUP(A2315,'Medical Examinations'!$B$2:$K$2337,6,0)</f>
        <v>Yes</v>
      </c>
      <c r="H2315">
        <f>VLOOKUP(A2315,'Medical Examinations'!$B$2:$K$2337,7,0)</f>
        <v>1</v>
      </c>
      <c r="I2315" t="str">
        <f>VLOOKUP(A2315,'Medical Examinations'!$B$2:$K$2337,8,0)</f>
        <v>No</v>
      </c>
      <c r="J2315" t="str">
        <f>VLOOKUP(A2315,'Medical Examinations'!$B$2:$K$2337,9,0)</f>
        <v>Normal Weight</v>
      </c>
      <c r="K2315" t="str">
        <f>VLOOKUP(A2315,'Medical Examinations'!$B$2:$K$2337,10,0)</f>
        <v>Prediabetes</v>
      </c>
      <c r="L2315" s="14" t="e">
        <f>VLOOKUP(A2315,'Hospitalisation Details'!B2315:L4660,10,0)</f>
        <v>#N/A</v>
      </c>
      <c r="M2315">
        <f>VLOOKUP(A2315,'Hospitalisation Details'!$B$2:$L$2347,6,0)</f>
        <v>896.21</v>
      </c>
      <c r="N2315" t="str">
        <f>VLOOKUP(A2315,'Hospitalisation Details'!$B$2:$L$2347,7,0)</f>
        <v>tier - 3</v>
      </c>
      <c r="O2315" t="str">
        <f>VLOOKUP(A2315,'Hospitalisation Details'!$B$2:$L$2347,8,0)</f>
        <v>tier - 1</v>
      </c>
      <c r="P2315" t="str">
        <f>VLOOKUP(A2315,'Hospitalisation Details'!$B$2:$L$2347,9,0)</f>
        <v>R1013</v>
      </c>
      <c r="Q2315">
        <f>VLOOKUP(A2315,'Hospitalisation Details'!$B$2:$L$2347,11,0)</f>
        <v>29</v>
      </c>
    </row>
    <row r="2316" spans="1:17" ht="15.6" x14ac:dyDescent="0.3">
      <c r="A2316" s="1" t="s">
        <v>43</v>
      </c>
      <c r="B2316" t="str">
        <f>VLOOKUP(A2316,'Customer Names'!$A$2:$E$2336,5,)</f>
        <v xml:space="preserve">  Flannery</v>
      </c>
      <c r="C2316">
        <f>VLOOKUP(A2316,'Medical Examinations'!$B$2:$K$2337,2,)</f>
        <v>24.14</v>
      </c>
      <c r="D2316">
        <f>VLOOKUP(A2316,'Medical Examinations'!$B$2:$K$2337,3,0)</f>
        <v>5.29</v>
      </c>
      <c r="E2316" t="str">
        <f>VLOOKUP(A2316,'Medical Examinations'!$B$2:$K$2336,4,0)</f>
        <v>No</v>
      </c>
      <c r="F2316" t="str">
        <f>VLOOKUP(A2316,'Medical Examinations'!$B$2:$K$2337,5,0)</f>
        <v>yes</v>
      </c>
      <c r="G2316" t="str">
        <f>VLOOKUP(A2316,'Medical Examinations'!$B$2:$K$2337,6,0)</f>
        <v>No</v>
      </c>
      <c r="H2316">
        <f>VLOOKUP(A2316,'Medical Examinations'!$B$2:$K$2337,7,0)</f>
        <v>1</v>
      </c>
      <c r="I2316" t="str">
        <f>VLOOKUP(A2316,'Medical Examinations'!$B$2:$K$2337,8,0)</f>
        <v>No</v>
      </c>
      <c r="J2316" t="str">
        <f>VLOOKUP(A2316,'Medical Examinations'!$B$2:$K$2337,9,0)</f>
        <v>Normal Weight</v>
      </c>
      <c r="K2316" t="str">
        <f>VLOOKUP(A2316,'Medical Examinations'!$B$2:$K$2337,10,0)</f>
        <v>Normal</v>
      </c>
      <c r="L2316" s="14" t="e">
        <f>VLOOKUP(A2316,'Hospitalisation Details'!B2316:L4661,10,0)</f>
        <v>#N/A</v>
      </c>
      <c r="M2316">
        <f>VLOOKUP(A2316,'Hospitalisation Details'!$B$2:$L$2347,6,0)</f>
        <v>865.41</v>
      </c>
      <c r="N2316" t="str">
        <f>VLOOKUP(A2316,'Hospitalisation Details'!$B$2:$L$2347,7,0)</f>
        <v>tier - 3</v>
      </c>
      <c r="O2316" t="str">
        <f>VLOOKUP(A2316,'Hospitalisation Details'!$B$2:$L$2347,8,0)</f>
        <v>tier - 1</v>
      </c>
      <c r="P2316" t="str">
        <f>VLOOKUP(A2316,'Hospitalisation Details'!$B$2:$L$2347,9,0)</f>
        <v>R1013</v>
      </c>
      <c r="Q2316">
        <f>VLOOKUP(A2316,'Hospitalisation Details'!$B$2:$L$2347,11,0)</f>
        <v>22</v>
      </c>
    </row>
    <row r="2317" spans="1:17" ht="15.6" x14ac:dyDescent="0.3">
      <c r="A2317" s="1" t="s">
        <v>41</v>
      </c>
      <c r="B2317" t="str">
        <f>VLOOKUP(A2317,'Customer Names'!$A$2:$E$2336,5,)</f>
        <v xml:space="preserve">  John T</v>
      </c>
      <c r="C2317">
        <f>VLOOKUP(A2317,'Medical Examinations'!$B$2:$K$2337,2,)</f>
        <v>25.03</v>
      </c>
      <c r="D2317">
        <f>VLOOKUP(A2317,'Medical Examinations'!$B$2:$K$2337,3,0)</f>
        <v>5.91</v>
      </c>
      <c r="E2317" t="str">
        <f>VLOOKUP(A2317,'Medical Examinations'!$B$2:$K$2336,4,0)</f>
        <v>No</v>
      </c>
      <c r="F2317" t="str">
        <f>VLOOKUP(A2317,'Medical Examinations'!$B$2:$K$2337,5,0)</f>
        <v>yes</v>
      </c>
      <c r="G2317" t="str">
        <f>VLOOKUP(A2317,'Medical Examinations'!$B$2:$K$2337,6,0)</f>
        <v>No</v>
      </c>
      <c r="H2317">
        <f>VLOOKUP(A2317,'Medical Examinations'!$B$2:$K$2337,7,0)</f>
        <v>1</v>
      </c>
      <c r="I2317" t="str">
        <f>VLOOKUP(A2317,'Medical Examinations'!$B$2:$K$2337,8,0)</f>
        <v>No</v>
      </c>
      <c r="J2317" t="str">
        <f>VLOOKUP(A2317,'Medical Examinations'!$B$2:$K$2337,9,0)</f>
        <v>Overweight</v>
      </c>
      <c r="K2317" t="str">
        <f>VLOOKUP(A2317,'Medical Examinations'!$B$2:$K$2337,10,0)</f>
        <v>Prediabetes</v>
      </c>
      <c r="L2317" s="14" t="e">
        <f>VLOOKUP(A2317,'Hospitalisation Details'!B2317:L4662,10,0)</f>
        <v>#N/A</v>
      </c>
      <c r="M2317">
        <f>VLOOKUP(A2317,'Hospitalisation Details'!$B$2:$L$2347,6,0)</f>
        <v>830.52</v>
      </c>
      <c r="N2317" t="str">
        <f>VLOOKUP(A2317,'Hospitalisation Details'!$B$2:$L$2347,7,0)</f>
        <v>tier - 3</v>
      </c>
      <c r="O2317" t="str">
        <f>VLOOKUP(A2317,'Hospitalisation Details'!$B$2:$L$2347,8,0)</f>
        <v>tier - 2</v>
      </c>
      <c r="P2317" t="str">
        <f>VLOOKUP(A2317,'Hospitalisation Details'!$B$2:$L$2347,9,0)</f>
        <v>R1011</v>
      </c>
      <c r="Q2317">
        <f>VLOOKUP(A2317,'Hospitalisation Details'!$B$2:$L$2347,11,0)</f>
        <v>18</v>
      </c>
    </row>
    <row r="2318" spans="1:17" ht="15.6" x14ac:dyDescent="0.3">
      <c r="A2318" s="1" t="s">
        <v>40</v>
      </c>
      <c r="B2318" t="str">
        <f>VLOOKUP(A2318,'Customer Names'!$A$2:$E$2336,5,)</f>
        <v xml:space="preserve">  Koji</v>
      </c>
      <c r="C2318">
        <f>VLOOKUP(A2318,'Medical Examinations'!$B$2:$K$2337,2,)</f>
        <v>20.47</v>
      </c>
      <c r="D2318">
        <f>VLOOKUP(A2318,'Medical Examinations'!$B$2:$K$2337,3,0)</f>
        <v>5.81</v>
      </c>
      <c r="E2318" t="str">
        <f>VLOOKUP(A2318,'Medical Examinations'!$B$2:$K$2336,4,0)</f>
        <v>Yes</v>
      </c>
      <c r="F2318" t="str">
        <f>VLOOKUP(A2318,'Medical Examinations'!$B$2:$K$2337,5,0)</f>
        <v>No</v>
      </c>
      <c r="G2318" t="str">
        <f>VLOOKUP(A2318,'Medical Examinations'!$B$2:$K$2337,6,0)</f>
        <v>No</v>
      </c>
      <c r="H2318">
        <f>VLOOKUP(A2318,'Medical Examinations'!$B$2:$K$2337,7,0)</f>
        <v>1</v>
      </c>
      <c r="I2318" t="str">
        <f>VLOOKUP(A2318,'Medical Examinations'!$B$2:$K$2337,8,0)</f>
        <v>No</v>
      </c>
      <c r="J2318" t="str">
        <f>VLOOKUP(A2318,'Medical Examinations'!$B$2:$K$2337,9,0)</f>
        <v>Normal Weight</v>
      </c>
      <c r="K2318" t="str">
        <f>VLOOKUP(A2318,'Medical Examinations'!$B$2:$K$2337,10,0)</f>
        <v>Prediabetes</v>
      </c>
      <c r="L2318" s="14" t="e">
        <f>VLOOKUP(A2318,'Hospitalisation Details'!B2318:L4663,10,0)</f>
        <v>#N/A</v>
      </c>
      <c r="M2318">
        <f>VLOOKUP(A2318,'Hospitalisation Details'!$B$2:$L$2347,6,0)</f>
        <v>773.54</v>
      </c>
      <c r="N2318" t="str">
        <f>VLOOKUP(A2318,'Hospitalisation Details'!$B$2:$L$2347,7,0)</f>
        <v>tier - 3</v>
      </c>
      <c r="O2318" t="str">
        <f>VLOOKUP(A2318,'Hospitalisation Details'!$B$2:$L$2347,8,0)</f>
        <v>tier - 2</v>
      </c>
      <c r="P2318" t="str">
        <f>VLOOKUP(A2318,'Hospitalisation Details'!$B$2:$L$2347,9,0)</f>
        <v>R1013</v>
      </c>
      <c r="Q2318">
        <f>VLOOKUP(A2318,'Hospitalisation Details'!$B$2:$L$2347,11,0)</f>
        <v>27</v>
      </c>
    </row>
    <row r="2319" spans="1:17" ht="15.6" x14ac:dyDescent="0.3">
      <c r="A2319" s="1" t="s">
        <v>39</v>
      </c>
      <c r="B2319" t="str">
        <f>VLOOKUP(A2319,'Customer Names'!$A$2:$E$2336,5,)</f>
        <v xml:space="preserve">  Candice M</v>
      </c>
      <c r="C2319">
        <f>VLOOKUP(A2319,'Medical Examinations'!$B$2:$K$2337,2,)</f>
        <v>18.82</v>
      </c>
      <c r="D2319">
        <f>VLOOKUP(A2319,'Medical Examinations'!$B$2:$K$2337,3,0)</f>
        <v>5.51</v>
      </c>
      <c r="E2319" t="str">
        <f>VLOOKUP(A2319,'Medical Examinations'!$B$2:$K$2336,4,0)</f>
        <v>Yes</v>
      </c>
      <c r="F2319" t="str">
        <f>VLOOKUP(A2319,'Medical Examinations'!$B$2:$K$2337,5,0)</f>
        <v>No</v>
      </c>
      <c r="G2319" t="str">
        <f>VLOOKUP(A2319,'Medical Examinations'!$B$2:$K$2337,6,0)</f>
        <v>No</v>
      </c>
      <c r="H2319">
        <f>VLOOKUP(A2319,'Medical Examinations'!$B$2:$K$2337,7,0)</f>
        <v>0</v>
      </c>
      <c r="I2319" t="str">
        <f>VLOOKUP(A2319,'Medical Examinations'!$B$2:$K$2337,8,0)</f>
        <v>No</v>
      </c>
      <c r="J2319" t="str">
        <f>VLOOKUP(A2319,'Medical Examinations'!$B$2:$K$2337,9,0)</f>
        <v>Normal Weight</v>
      </c>
      <c r="K2319" t="str">
        <f>VLOOKUP(A2319,'Medical Examinations'!$B$2:$K$2337,10,0)</f>
        <v>Normal</v>
      </c>
      <c r="L2319" s="14" t="e">
        <f>VLOOKUP(A2319,'Hospitalisation Details'!B2319:L4664,10,0)</f>
        <v>#N/A</v>
      </c>
      <c r="M2319">
        <f>VLOOKUP(A2319,'Hospitalisation Details'!$B$2:$L$2347,6,0)</f>
        <v>770.38</v>
      </c>
      <c r="N2319" t="str">
        <f>VLOOKUP(A2319,'Hospitalisation Details'!$B$2:$L$2347,7,0)</f>
        <v>tier - 3</v>
      </c>
      <c r="O2319" t="str">
        <f>VLOOKUP(A2319,'Hospitalisation Details'!$B$2:$L$2347,8,0)</f>
        <v>tier - 2</v>
      </c>
      <c r="P2319" t="str">
        <f>VLOOKUP(A2319,'Hospitalisation Details'!$B$2:$L$2347,9,0)</f>
        <v>R1012</v>
      </c>
      <c r="Q2319">
        <f>VLOOKUP(A2319,'Hospitalisation Details'!$B$2:$L$2347,11,0)</f>
        <v>26</v>
      </c>
    </row>
    <row r="2320" spans="1:17" ht="15.6" x14ac:dyDescent="0.3">
      <c r="A2320" s="1" t="s">
        <v>38</v>
      </c>
      <c r="B2320" t="str">
        <f>VLOOKUP(A2320,'Customer Names'!$A$2:$E$2336,5,)</f>
        <v xml:space="preserve">  Theodore A</v>
      </c>
      <c r="C2320">
        <f>VLOOKUP(A2320,'Medical Examinations'!$B$2:$K$2337,2,)</f>
        <v>17.079999999999998</v>
      </c>
      <c r="D2320">
        <f>VLOOKUP(A2320,'Medical Examinations'!$B$2:$K$2337,3,0)</f>
        <v>5.73</v>
      </c>
      <c r="E2320" t="str">
        <f>VLOOKUP(A2320,'Medical Examinations'!$B$2:$K$2336,4,0)</f>
        <v>No</v>
      </c>
      <c r="F2320" t="str">
        <f>VLOOKUP(A2320,'Medical Examinations'!$B$2:$K$2337,5,0)</f>
        <v>No</v>
      </c>
      <c r="G2320" t="str">
        <f>VLOOKUP(A2320,'Medical Examinations'!$B$2:$K$2337,6,0)</f>
        <v>Yes</v>
      </c>
      <c r="H2320">
        <f>VLOOKUP(A2320,'Medical Examinations'!$B$2:$K$2337,7,0)</f>
        <v>1</v>
      </c>
      <c r="I2320" t="str">
        <f>VLOOKUP(A2320,'Medical Examinations'!$B$2:$K$2337,8,0)</f>
        <v>No</v>
      </c>
      <c r="J2320" t="str">
        <f>VLOOKUP(A2320,'Medical Examinations'!$B$2:$K$2337,9,0)</f>
        <v>Underweight</v>
      </c>
      <c r="K2320" t="str">
        <f>VLOOKUP(A2320,'Medical Examinations'!$B$2:$K$2337,10,0)</f>
        <v>Prediabetes</v>
      </c>
      <c r="L2320" s="14" t="e">
        <f>VLOOKUP(A2320,'Hospitalisation Details'!B2320:L4665,10,0)</f>
        <v>#N/A</v>
      </c>
      <c r="M2320">
        <f>VLOOKUP(A2320,'Hospitalisation Details'!$B$2:$L$2347,6,0)</f>
        <v>770</v>
      </c>
      <c r="N2320" t="str">
        <f>VLOOKUP(A2320,'Hospitalisation Details'!$B$2:$L$2347,7,0)</f>
        <v>tier - 3</v>
      </c>
      <c r="O2320" t="str">
        <f>VLOOKUP(A2320,'Hospitalisation Details'!$B$2:$L$2347,8,0)</f>
        <v>tier - 3</v>
      </c>
      <c r="P2320" t="str">
        <f>VLOOKUP(A2320,'Hospitalisation Details'!$B$2:$L$2347,9,0)</f>
        <v>R1013</v>
      </c>
      <c r="Q2320">
        <f>VLOOKUP(A2320,'Hospitalisation Details'!$B$2:$L$2347,11,0)</f>
        <v>29</v>
      </c>
    </row>
    <row r="2321" spans="1:17" ht="15.6" x14ac:dyDescent="0.3">
      <c r="A2321" s="1" t="s">
        <v>36</v>
      </c>
      <c r="B2321" t="str">
        <f>VLOOKUP(A2321,'Customer Names'!$A$2:$E$2336,5,)</f>
        <v xml:space="preserve">  Lindy</v>
      </c>
      <c r="C2321">
        <f>VLOOKUP(A2321,'Medical Examinations'!$B$2:$K$2337,2,)</f>
        <v>19.21</v>
      </c>
      <c r="D2321">
        <f>VLOOKUP(A2321,'Medical Examinations'!$B$2:$K$2337,3,0)</f>
        <v>5.53</v>
      </c>
      <c r="E2321" t="str">
        <f>VLOOKUP(A2321,'Medical Examinations'!$B$2:$K$2336,4,0)</f>
        <v>Yes</v>
      </c>
      <c r="F2321" t="str">
        <f>VLOOKUP(A2321,'Medical Examinations'!$B$2:$K$2337,5,0)</f>
        <v>No</v>
      </c>
      <c r="G2321" t="str">
        <f>VLOOKUP(A2321,'Medical Examinations'!$B$2:$K$2337,6,0)</f>
        <v>No</v>
      </c>
      <c r="H2321">
        <f>VLOOKUP(A2321,'Medical Examinations'!$B$2:$K$2337,7,0)</f>
        <v>0</v>
      </c>
      <c r="I2321" t="str">
        <f>VLOOKUP(A2321,'Medical Examinations'!$B$2:$K$2337,8,0)</f>
        <v>No</v>
      </c>
      <c r="J2321" t="str">
        <f>VLOOKUP(A2321,'Medical Examinations'!$B$2:$K$2337,9,0)</f>
        <v>Normal Weight</v>
      </c>
      <c r="K2321" t="str">
        <f>VLOOKUP(A2321,'Medical Examinations'!$B$2:$K$2337,10,0)</f>
        <v>Normal</v>
      </c>
      <c r="L2321" s="14" t="e">
        <f>VLOOKUP(A2321,'Hospitalisation Details'!B2321:L4666,10,0)</f>
        <v>#N/A</v>
      </c>
      <c r="M2321">
        <f>VLOOKUP(A2321,'Hospitalisation Details'!$B$2:$L$2347,6,0)</f>
        <v>760</v>
      </c>
      <c r="N2321" t="str">
        <f>VLOOKUP(A2321,'Hospitalisation Details'!$B$2:$L$2347,7,0)</f>
        <v>tier - 3</v>
      </c>
      <c r="O2321" t="str">
        <f>VLOOKUP(A2321,'Hospitalisation Details'!$B$2:$L$2347,8,0)</f>
        <v>tier - 3</v>
      </c>
      <c r="P2321" t="str">
        <f>VLOOKUP(A2321,'Hospitalisation Details'!$B$2:$L$2347,9,0)</f>
        <v>R1013</v>
      </c>
      <c r="Q2321">
        <f>VLOOKUP(A2321,'Hospitalisation Details'!$B$2:$L$2347,11,0)</f>
        <v>26</v>
      </c>
    </row>
    <row r="2322" spans="1:17" ht="15.6" x14ac:dyDescent="0.3">
      <c r="A2322" s="1" t="s">
        <v>34</v>
      </c>
      <c r="B2322" t="str">
        <f>VLOOKUP(A2322,'Customer Names'!$A$2:$E$2336,5,)</f>
        <v xml:space="preserve">  Thomas</v>
      </c>
      <c r="C2322">
        <f>VLOOKUP(A2322,'Medical Examinations'!$B$2:$K$2337,2,)</f>
        <v>17.86</v>
      </c>
      <c r="D2322">
        <f>VLOOKUP(A2322,'Medical Examinations'!$B$2:$K$2337,3,0)</f>
        <v>5.43</v>
      </c>
      <c r="E2322" t="str">
        <f>VLOOKUP(A2322,'Medical Examinations'!$B$2:$K$2336,4,0)</f>
        <v>No</v>
      </c>
      <c r="F2322" t="str">
        <f>VLOOKUP(A2322,'Medical Examinations'!$B$2:$K$2337,5,0)</f>
        <v>No</v>
      </c>
      <c r="G2322" t="str">
        <f>VLOOKUP(A2322,'Medical Examinations'!$B$2:$K$2337,6,0)</f>
        <v>Yes</v>
      </c>
      <c r="H2322">
        <f>VLOOKUP(A2322,'Medical Examinations'!$B$2:$K$2337,7,0)</f>
        <v>1</v>
      </c>
      <c r="I2322" t="str">
        <f>VLOOKUP(A2322,'Medical Examinations'!$B$2:$K$2337,8,0)</f>
        <v>No</v>
      </c>
      <c r="J2322" t="str">
        <f>VLOOKUP(A2322,'Medical Examinations'!$B$2:$K$2337,9,0)</f>
        <v>Underweight</v>
      </c>
      <c r="K2322" t="str">
        <f>VLOOKUP(A2322,'Medical Examinations'!$B$2:$K$2337,10,0)</f>
        <v>Normal</v>
      </c>
      <c r="L2322" s="14" t="e">
        <f>VLOOKUP(A2322,'Hospitalisation Details'!B2322:L4667,10,0)</f>
        <v>#N/A</v>
      </c>
      <c r="M2322">
        <f>VLOOKUP(A2322,'Hospitalisation Details'!$B$2:$L$2347,6,0)</f>
        <v>760</v>
      </c>
      <c r="N2322" t="str">
        <f>VLOOKUP(A2322,'Hospitalisation Details'!$B$2:$L$2347,7,0)</f>
        <v>tier - 3</v>
      </c>
      <c r="O2322" t="str">
        <f>VLOOKUP(A2322,'Hospitalisation Details'!$B$2:$L$2347,8,0)</f>
        <v>tier - 1</v>
      </c>
      <c r="P2322" t="str">
        <f>VLOOKUP(A2322,'Hospitalisation Details'!$B$2:$L$2347,9,0)</f>
        <v>R1013</v>
      </c>
      <c r="Q2322">
        <f>VLOOKUP(A2322,'Hospitalisation Details'!$B$2:$L$2347,11,0)</f>
        <v>29</v>
      </c>
    </row>
    <row r="2323" spans="1:17" ht="15.6" x14ac:dyDescent="0.3">
      <c r="A2323" s="1" t="s">
        <v>33</v>
      </c>
      <c r="B2323" t="str">
        <f>VLOOKUP(A2323,'Customer Names'!$A$2:$E$2336,5,)</f>
        <v xml:space="preserve">  Holly</v>
      </c>
      <c r="C2323">
        <f>VLOOKUP(A2323,'Medical Examinations'!$B$2:$K$2337,2,)</f>
        <v>21.38</v>
      </c>
      <c r="D2323">
        <f>VLOOKUP(A2323,'Medical Examinations'!$B$2:$K$2337,3,0)</f>
        <v>8.01</v>
      </c>
      <c r="E2323" t="str">
        <f>VLOOKUP(A2323,'Medical Examinations'!$B$2:$K$2336,4,0)</f>
        <v>No</v>
      </c>
      <c r="F2323" t="str">
        <f>VLOOKUP(A2323,'Medical Examinations'!$B$2:$K$2337,5,0)</f>
        <v>No</v>
      </c>
      <c r="G2323" t="str">
        <f>VLOOKUP(A2323,'Medical Examinations'!$B$2:$K$2337,6,0)</f>
        <v>No</v>
      </c>
      <c r="H2323">
        <f>VLOOKUP(A2323,'Medical Examinations'!$B$2:$K$2337,7,0)</f>
        <v>0</v>
      </c>
      <c r="I2323" t="str">
        <f>VLOOKUP(A2323,'Medical Examinations'!$B$2:$K$2337,8,0)</f>
        <v>No</v>
      </c>
      <c r="J2323" t="str">
        <f>VLOOKUP(A2323,'Medical Examinations'!$B$2:$K$2337,9,0)</f>
        <v>Normal Weight</v>
      </c>
      <c r="K2323" t="str">
        <f>VLOOKUP(A2323,'Medical Examinations'!$B$2:$K$2337,10,0)</f>
        <v>Diabetes</v>
      </c>
      <c r="L2323" s="14" t="e">
        <f>VLOOKUP(A2323,'Hospitalisation Details'!B2323:L4668,10,0)</f>
        <v>#N/A</v>
      </c>
      <c r="M2323">
        <f>VLOOKUP(A2323,'Hospitalisation Details'!$B$2:$L$2347,6,0)</f>
        <v>750</v>
      </c>
      <c r="N2323" t="str">
        <f>VLOOKUP(A2323,'Hospitalisation Details'!$B$2:$L$2347,7,0)</f>
        <v>tier - 3</v>
      </c>
      <c r="O2323" t="str">
        <f>VLOOKUP(A2323,'Hospitalisation Details'!$B$2:$L$2347,8,0)</f>
        <v>tier - 1</v>
      </c>
      <c r="P2323" t="str">
        <f>VLOOKUP(A2323,'Hospitalisation Details'!$B$2:$L$2347,9,0)</f>
        <v>R1012</v>
      </c>
      <c r="Q2323">
        <f>VLOOKUP(A2323,'Hospitalisation Details'!$B$2:$L$2347,11,0)</f>
        <v>20</v>
      </c>
    </row>
    <row r="2324" spans="1:17" ht="15.6" x14ac:dyDescent="0.3">
      <c r="A2324" s="1" t="s">
        <v>32</v>
      </c>
      <c r="B2324" t="str">
        <f>VLOOKUP(A2324,'Customer Names'!$A$2:$E$2336,5,)</f>
        <v xml:space="preserve">  Matthew</v>
      </c>
      <c r="C2324">
        <f>VLOOKUP(A2324,'Medical Examinations'!$B$2:$K$2337,2,)</f>
        <v>23.35</v>
      </c>
      <c r="D2324">
        <f>VLOOKUP(A2324,'Medical Examinations'!$B$2:$K$2337,3,0)</f>
        <v>5.94</v>
      </c>
      <c r="E2324" t="str">
        <f>VLOOKUP(A2324,'Medical Examinations'!$B$2:$K$2336,4,0)</f>
        <v>No</v>
      </c>
      <c r="F2324" t="str">
        <f>VLOOKUP(A2324,'Medical Examinations'!$B$2:$K$2337,5,0)</f>
        <v>No</v>
      </c>
      <c r="G2324" t="str">
        <f>VLOOKUP(A2324,'Medical Examinations'!$B$2:$K$2337,6,0)</f>
        <v>No</v>
      </c>
      <c r="H2324">
        <f>VLOOKUP(A2324,'Medical Examinations'!$B$2:$K$2337,7,0)</f>
        <v>0</v>
      </c>
      <c r="I2324" t="str">
        <f>VLOOKUP(A2324,'Medical Examinations'!$B$2:$K$2337,8,0)</f>
        <v>No</v>
      </c>
      <c r="J2324" t="str">
        <f>VLOOKUP(A2324,'Medical Examinations'!$B$2:$K$2337,9,0)</f>
        <v>Normal Weight</v>
      </c>
      <c r="K2324" t="str">
        <f>VLOOKUP(A2324,'Medical Examinations'!$B$2:$K$2337,10,0)</f>
        <v>Prediabetes</v>
      </c>
      <c r="L2324" s="14" t="e">
        <f>VLOOKUP(A2324,'Hospitalisation Details'!B2324:L4669,10,0)</f>
        <v>#N/A</v>
      </c>
      <c r="M2324">
        <f>VLOOKUP(A2324,'Hospitalisation Details'!$B$2:$L$2347,6,0)</f>
        <v>722.99</v>
      </c>
      <c r="N2324" t="str">
        <f>VLOOKUP(A2324,'Hospitalisation Details'!$B$2:$L$2347,7,0)</f>
        <v>tier - 3</v>
      </c>
      <c r="O2324" t="str">
        <f>VLOOKUP(A2324,'Hospitalisation Details'!$B$2:$L$2347,8,0)</f>
        <v>tier - 1</v>
      </c>
      <c r="P2324" t="str">
        <f>VLOOKUP(A2324,'Hospitalisation Details'!$B$2:$L$2347,9,0)</f>
        <v>R1013</v>
      </c>
      <c r="Q2324">
        <f>VLOOKUP(A2324,'Hospitalisation Details'!$B$2:$L$2347,11,0)</f>
        <v>23</v>
      </c>
    </row>
    <row r="2325" spans="1:17" ht="15.6" x14ac:dyDescent="0.3">
      <c r="A2325" s="1" t="s">
        <v>29</v>
      </c>
      <c r="B2325" t="str">
        <f>VLOOKUP(A2325,'Customer Names'!$A$2:$E$2336,5,)</f>
        <v xml:space="preserve">  Meghan K</v>
      </c>
      <c r="C2325">
        <f>VLOOKUP(A2325,'Medical Examinations'!$B$2:$K$2337,2,)</f>
        <v>22.24</v>
      </c>
      <c r="D2325">
        <f>VLOOKUP(A2325,'Medical Examinations'!$B$2:$K$2337,3,0)</f>
        <v>5.04</v>
      </c>
      <c r="E2325" t="str">
        <f>VLOOKUP(A2325,'Medical Examinations'!$B$2:$K$2336,4,0)</f>
        <v>No</v>
      </c>
      <c r="F2325" t="str">
        <f>VLOOKUP(A2325,'Medical Examinations'!$B$2:$K$2337,5,0)</f>
        <v>No</v>
      </c>
      <c r="G2325" t="str">
        <f>VLOOKUP(A2325,'Medical Examinations'!$B$2:$K$2337,6,0)</f>
        <v>No</v>
      </c>
      <c r="H2325">
        <f>VLOOKUP(A2325,'Medical Examinations'!$B$2:$K$2337,7,0)</f>
        <v>0</v>
      </c>
      <c r="I2325" t="str">
        <f>VLOOKUP(A2325,'Medical Examinations'!$B$2:$K$2337,8,0)</f>
        <v>No</v>
      </c>
      <c r="J2325" t="str">
        <f>VLOOKUP(A2325,'Medical Examinations'!$B$2:$K$2337,9,0)</f>
        <v>Normal Weight</v>
      </c>
      <c r="K2325" t="str">
        <f>VLOOKUP(A2325,'Medical Examinations'!$B$2:$K$2337,10,0)</f>
        <v>Normal</v>
      </c>
      <c r="L2325" s="14" t="e">
        <f>VLOOKUP(A2325,'Hospitalisation Details'!B2325:L4670,10,0)</f>
        <v>#N/A</v>
      </c>
      <c r="M2325">
        <f>VLOOKUP(A2325,'Hospitalisation Details'!$B$2:$L$2347,6,0)</f>
        <v>700</v>
      </c>
      <c r="N2325" t="str">
        <f>VLOOKUP(A2325,'Hospitalisation Details'!$B$2:$L$2347,7,0)</f>
        <v>tier - 2</v>
      </c>
      <c r="O2325" t="str">
        <f>VLOOKUP(A2325,'Hospitalisation Details'!$B$2:$L$2347,8,0)</f>
        <v>tier - 3</v>
      </c>
      <c r="P2325" t="str">
        <f>VLOOKUP(A2325,'Hospitalisation Details'!$B$2:$L$2347,9,0)</f>
        <v>R1013</v>
      </c>
      <c r="Q2325">
        <f>VLOOKUP(A2325,'Hospitalisation Details'!$B$2:$L$2347,11,0)</f>
        <v>23</v>
      </c>
    </row>
    <row r="2326" spans="1:17" ht="15.6" x14ac:dyDescent="0.3">
      <c r="A2326" s="1" t="s">
        <v>28</v>
      </c>
      <c r="B2326" t="str">
        <f>VLOOKUP(A2326,'Customer Names'!$A$2:$E$2336,5,)</f>
        <v xml:space="preserve">  Fred</v>
      </c>
      <c r="C2326">
        <f>VLOOKUP(A2326,'Medical Examinations'!$B$2:$K$2337,2,)</f>
        <v>24.76</v>
      </c>
      <c r="D2326">
        <f>VLOOKUP(A2326,'Medical Examinations'!$B$2:$K$2337,3,0)</f>
        <v>4.54</v>
      </c>
      <c r="E2326" t="str">
        <f>VLOOKUP(A2326,'Medical Examinations'!$B$2:$K$2336,4,0)</f>
        <v>Yes</v>
      </c>
      <c r="F2326" t="str">
        <f>VLOOKUP(A2326,'Medical Examinations'!$B$2:$K$2337,5,0)</f>
        <v>No</v>
      </c>
      <c r="G2326" t="str">
        <f>VLOOKUP(A2326,'Medical Examinations'!$B$2:$K$2337,6,0)</f>
        <v>No</v>
      </c>
      <c r="H2326">
        <f>VLOOKUP(A2326,'Medical Examinations'!$B$2:$K$2337,7,0)</f>
        <v>0</v>
      </c>
      <c r="I2326" t="str">
        <f>VLOOKUP(A2326,'Medical Examinations'!$B$2:$K$2337,8,0)</f>
        <v>No</v>
      </c>
      <c r="J2326" t="str">
        <f>VLOOKUP(A2326,'Medical Examinations'!$B$2:$K$2337,9,0)</f>
        <v>Normal Weight</v>
      </c>
      <c r="K2326" t="str">
        <f>VLOOKUP(A2326,'Medical Examinations'!$B$2:$K$2337,10,0)</f>
        <v>Normal</v>
      </c>
      <c r="L2326" s="14" t="e">
        <f>VLOOKUP(A2326,'Hospitalisation Details'!B2326:L4671,10,0)</f>
        <v>#N/A</v>
      </c>
      <c r="M2326">
        <f>VLOOKUP(A2326,'Hospitalisation Details'!$B$2:$L$2347,6,0)</f>
        <v>687.54</v>
      </c>
      <c r="N2326" t="str">
        <f>VLOOKUP(A2326,'Hospitalisation Details'!$B$2:$L$2347,7,0)</f>
        <v>tier - 3</v>
      </c>
      <c r="O2326" t="str">
        <f>VLOOKUP(A2326,'Hospitalisation Details'!$B$2:$L$2347,8,0)</f>
        <v>tier - 2</v>
      </c>
      <c r="P2326" t="str">
        <f>VLOOKUP(A2326,'Hospitalisation Details'!$B$2:$L$2347,9,0)</f>
        <v>R1013</v>
      </c>
      <c r="Q2326">
        <f>VLOOKUP(A2326,'Hospitalisation Details'!$B$2:$L$2347,11,0)</f>
        <v>21</v>
      </c>
    </row>
    <row r="2327" spans="1:17" ht="15.6" x14ac:dyDescent="0.3">
      <c r="A2327" s="1" t="s">
        <v>27</v>
      </c>
      <c r="B2327" t="str">
        <f>VLOOKUP(A2327,'Customer Names'!$A$2:$E$2336,5,)</f>
        <v xml:space="preserve">  Sebastian</v>
      </c>
      <c r="C2327">
        <f>VLOOKUP(A2327,'Medical Examinations'!$B$2:$K$2337,2,)</f>
        <v>20.100000000000001</v>
      </c>
      <c r="D2327">
        <f>VLOOKUP(A2327,'Medical Examinations'!$B$2:$K$2337,3,0)</f>
        <v>5.6</v>
      </c>
      <c r="E2327" t="str">
        <f>VLOOKUP(A2327,'Medical Examinations'!$B$2:$K$2336,4,0)</f>
        <v>Yes</v>
      </c>
      <c r="F2327" t="str">
        <f>VLOOKUP(A2327,'Medical Examinations'!$B$2:$K$2337,5,0)</f>
        <v>No</v>
      </c>
      <c r="G2327" t="str">
        <f>VLOOKUP(A2327,'Medical Examinations'!$B$2:$K$2337,6,0)</f>
        <v>Yes</v>
      </c>
      <c r="H2327">
        <f>VLOOKUP(A2327,'Medical Examinations'!$B$2:$K$2337,7,0)</f>
        <v>1</v>
      </c>
      <c r="I2327" t="str">
        <f>VLOOKUP(A2327,'Medical Examinations'!$B$2:$K$2337,8,0)</f>
        <v>No</v>
      </c>
      <c r="J2327" t="str">
        <f>VLOOKUP(A2327,'Medical Examinations'!$B$2:$K$2337,9,0)</f>
        <v>Normal Weight</v>
      </c>
      <c r="K2327" t="str">
        <f>VLOOKUP(A2327,'Medical Examinations'!$B$2:$K$2337,10,0)</f>
        <v>Normal</v>
      </c>
      <c r="L2327" s="14" t="e">
        <f>VLOOKUP(A2327,'Hospitalisation Details'!B2327:L4672,10,0)</f>
        <v>#N/A</v>
      </c>
      <c r="M2327">
        <f>VLOOKUP(A2327,'Hospitalisation Details'!$B$2:$L$2347,6,0)</f>
        <v>670</v>
      </c>
      <c r="N2327" t="str">
        <f>VLOOKUP(A2327,'Hospitalisation Details'!$B$2:$L$2347,7,0)</f>
        <v>tier - 3</v>
      </c>
      <c r="O2327" t="str">
        <f>VLOOKUP(A2327,'Hospitalisation Details'!$B$2:$L$2347,8,0)</f>
        <v>tier - 3</v>
      </c>
      <c r="P2327" t="str">
        <f>VLOOKUP(A2327,'Hospitalisation Details'!$B$2:$L$2347,9,0)</f>
        <v>R1013</v>
      </c>
      <c r="Q2327">
        <f>VLOOKUP(A2327,'Hospitalisation Details'!$B$2:$L$2347,11,0)</f>
        <v>25</v>
      </c>
    </row>
    <row r="2328" spans="1:17" ht="15.6" x14ac:dyDescent="0.3">
      <c r="A2328" s="1" t="s">
        <v>26</v>
      </c>
      <c r="B2328" t="str">
        <f>VLOOKUP(A2328,'Customer Names'!$A$2:$E$2336,5,)</f>
        <v xml:space="preserve">  Laura</v>
      </c>
      <c r="C2328">
        <f>VLOOKUP(A2328,'Medical Examinations'!$B$2:$K$2337,2,)</f>
        <v>21.77</v>
      </c>
      <c r="D2328">
        <f>VLOOKUP(A2328,'Medical Examinations'!$B$2:$K$2337,3,0)</f>
        <v>10.67</v>
      </c>
      <c r="E2328" t="str">
        <f>VLOOKUP(A2328,'Medical Examinations'!$B$2:$K$2336,4,0)</f>
        <v>No</v>
      </c>
      <c r="F2328" t="str">
        <f>VLOOKUP(A2328,'Medical Examinations'!$B$2:$K$2337,5,0)</f>
        <v>No</v>
      </c>
      <c r="G2328" t="str">
        <f>VLOOKUP(A2328,'Medical Examinations'!$B$2:$K$2337,6,0)</f>
        <v>No</v>
      </c>
      <c r="H2328">
        <f>VLOOKUP(A2328,'Medical Examinations'!$B$2:$K$2337,7,0)</f>
        <v>0</v>
      </c>
      <c r="I2328" t="str">
        <f>VLOOKUP(A2328,'Medical Examinations'!$B$2:$K$2337,8,0)</f>
        <v>No</v>
      </c>
      <c r="J2328" t="str">
        <f>VLOOKUP(A2328,'Medical Examinations'!$B$2:$K$2337,9,0)</f>
        <v>Normal Weight</v>
      </c>
      <c r="K2328" t="str">
        <f>VLOOKUP(A2328,'Medical Examinations'!$B$2:$K$2337,10,0)</f>
        <v>Diabetes</v>
      </c>
      <c r="L2328" s="14" t="e">
        <f>VLOOKUP(A2328,'Hospitalisation Details'!B2328:L4673,10,0)</f>
        <v>#N/A</v>
      </c>
      <c r="M2328">
        <f>VLOOKUP(A2328,'Hospitalisation Details'!$B$2:$L$2347,6,0)</f>
        <v>668</v>
      </c>
      <c r="N2328" t="str">
        <f>VLOOKUP(A2328,'Hospitalisation Details'!$B$2:$L$2347,7,0)</f>
        <v>tier - 3</v>
      </c>
      <c r="O2328" t="str">
        <f>VLOOKUP(A2328,'Hospitalisation Details'!$B$2:$L$2347,8,0)</f>
        <v>tier - 2</v>
      </c>
      <c r="P2328" t="str">
        <f>VLOOKUP(A2328,'Hospitalisation Details'!$B$2:$L$2347,9,0)</f>
        <v>R1012</v>
      </c>
      <c r="Q2328">
        <f>VLOOKUP(A2328,'Hospitalisation Details'!$B$2:$L$2347,11,0)</f>
        <v>20</v>
      </c>
    </row>
    <row r="2329" spans="1:17" ht="15.6" x14ac:dyDescent="0.3">
      <c r="A2329" s="1" t="s">
        <v>25</v>
      </c>
      <c r="B2329" t="str">
        <f>VLOOKUP(A2329,'Customer Names'!$A$2:$E$2336,5,)</f>
        <v xml:space="preserve">  Nicole</v>
      </c>
      <c r="C2329">
        <f>VLOOKUP(A2329,'Medical Examinations'!$B$2:$K$2337,2,)</f>
        <v>17.82</v>
      </c>
      <c r="D2329">
        <f>VLOOKUP(A2329,'Medical Examinations'!$B$2:$K$2337,3,0)</f>
        <v>5.26</v>
      </c>
      <c r="E2329" t="str">
        <f>VLOOKUP(A2329,'Medical Examinations'!$B$2:$K$2336,4,0)</f>
        <v>Yes</v>
      </c>
      <c r="F2329" t="str">
        <f>VLOOKUP(A2329,'Medical Examinations'!$B$2:$K$2337,5,0)</f>
        <v>No</v>
      </c>
      <c r="G2329" t="str">
        <f>VLOOKUP(A2329,'Medical Examinations'!$B$2:$K$2337,6,0)</f>
        <v>No</v>
      </c>
      <c r="H2329">
        <f>VLOOKUP(A2329,'Medical Examinations'!$B$2:$K$2337,7,0)</f>
        <v>1</v>
      </c>
      <c r="I2329" t="str">
        <f>VLOOKUP(A2329,'Medical Examinations'!$B$2:$K$2337,8,0)</f>
        <v>No</v>
      </c>
      <c r="J2329" t="str">
        <f>VLOOKUP(A2329,'Medical Examinations'!$B$2:$K$2337,9,0)</f>
        <v>Underweight</v>
      </c>
      <c r="K2329" t="str">
        <f>VLOOKUP(A2329,'Medical Examinations'!$B$2:$K$2337,10,0)</f>
        <v>Normal</v>
      </c>
      <c r="L2329" s="14" t="e">
        <f>VLOOKUP(A2329,'Hospitalisation Details'!B2329:L4674,10,0)</f>
        <v>#N/A</v>
      </c>
      <c r="M2329">
        <f>VLOOKUP(A2329,'Hospitalisation Details'!$B$2:$L$2347,6,0)</f>
        <v>650</v>
      </c>
      <c r="N2329" t="str">
        <f>VLOOKUP(A2329,'Hospitalisation Details'!$B$2:$L$2347,7,0)</f>
        <v>tier - 3</v>
      </c>
      <c r="O2329" t="str">
        <f>VLOOKUP(A2329,'Hospitalisation Details'!$B$2:$L$2347,8,0)</f>
        <v>tier - 3</v>
      </c>
      <c r="P2329" t="str">
        <f>VLOOKUP(A2329,'Hospitalisation Details'!$B$2:$L$2347,9,0)</f>
        <v>R1013</v>
      </c>
      <c r="Q2329">
        <f>VLOOKUP(A2329,'Hospitalisation Details'!$B$2:$L$2347,11,0)</f>
        <v>27</v>
      </c>
    </row>
    <row r="2330" spans="1:17" ht="15.6" x14ac:dyDescent="0.3">
      <c r="A2330" s="1" t="s">
        <v>24</v>
      </c>
      <c r="B2330" t="str">
        <f>VLOOKUP(A2330,'Customer Names'!$A$2:$E$2336,5,)</f>
        <v xml:space="preserve">  Susan E</v>
      </c>
      <c r="C2330">
        <f>VLOOKUP(A2330,'Medical Examinations'!$B$2:$K$2337,2,)</f>
        <v>17.07</v>
      </c>
      <c r="D2330">
        <f>VLOOKUP(A2330,'Medical Examinations'!$B$2:$K$2337,3,0)</f>
        <v>5.22</v>
      </c>
      <c r="E2330" t="str">
        <f>VLOOKUP(A2330,'Medical Examinations'!$B$2:$K$2336,4,0)</f>
        <v>No</v>
      </c>
      <c r="F2330" t="str">
        <f>VLOOKUP(A2330,'Medical Examinations'!$B$2:$K$2337,5,0)</f>
        <v>No</v>
      </c>
      <c r="G2330" t="str">
        <f>VLOOKUP(A2330,'Medical Examinations'!$B$2:$K$2337,6,0)</f>
        <v>Yes</v>
      </c>
      <c r="H2330">
        <f>VLOOKUP(A2330,'Medical Examinations'!$B$2:$K$2337,7,0)</f>
        <v>1</v>
      </c>
      <c r="I2330" t="str">
        <f>VLOOKUP(A2330,'Medical Examinations'!$B$2:$K$2337,8,0)</f>
        <v>No</v>
      </c>
      <c r="J2330" t="str">
        <f>VLOOKUP(A2330,'Medical Examinations'!$B$2:$K$2337,9,0)</f>
        <v>Underweight</v>
      </c>
      <c r="K2330" t="str">
        <f>VLOOKUP(A2330,'Medical Examinations'!$B$2:$K$2337,10,0)</f>
        <v>Normal</v>
      </c>
      <c r="L2330" s="14" t="e">
        <f>VLOOKUP(A2330,'Hospitalisation Details'!B2330:L4675,10,0)</f>
        <v>#N/A</v>
      </c>
      <c r="M2330">
        <f>VLOOKUP(A2330,'Hospitalisation Details'!$B$2:$L$2347,6,0)</f>
        <v>650</v>
      </c>
      <c r="N2330" t="str">
        <f>VLOOKUP(A2330,'Hospitalisation Details'!$B$2:$L$2347,7,0)</f>
        <v>tier - 3</v>
      </c>
      <c r="O2330" t="str">
        <f>VLOOKUP(A2330,'Hospitalisation Details'!$B$2:$L$2347,8,0)</f>
        <v>tier - 3</v>
      </c>
      <c r="P2330" t="str">
        <f>VLOOKUP(A2330,'Hospitalisation Details'!$B$2:$L$2347,9,0)</f>
        <v>R1013</v>
      </c>
      <c r="Q2330">
        <f>VLOOKUP(A2330,'Hospitalisation Details'!$B$2:$L$2347,11,0)</f>
        <v>30</v>
      </c>
    </row>
    <row r="2331" spans="1:17" ht="15.6" x14ac:dyDescent="0.3">
      <c r="A2331" s="1" t="s">
        <v>22</v>
      </c>
      <c r="B2331" t="str">
        <f>VLOOKUP(A2331,'Customer Names'!$A$2:$E$2336,5,)</f>
        <v xml:space="preserve">  Katy</v>
      </c>
      <c r="C2331">
        <f>VLOOKUP(A2331,'Medical Examinations'!$B$2:$K$2337,2,)</f>
        <v>22.24</v>
      </c>
      <c r="D2331">
        <f>VLOOKUP(A2331,'Medical Examinations'!$B$2:$K$2337,3,0)</f>
        <v>4.29</v>
      </c>
      <c r="E2331" t="str">
        <f>VLOOKUP(A2331,'Medical Examinations'!$B$2:$K$2336,4,0)</f>
        <v>Yes</v>
      </c>
      <c r="F2331" t="str">
        <f>VLOOKUP(A2331,'Medical Examinations'!$B$2:$K$2337,5,0)</f>
        <v>No</v>
      </c>
      <c r="G2331" t="str">
        <f>VLOOKUP(A2331,'Medical Examinations'!$B$2:$K$2337,6,0)</f>
        <v>No</v>
      </c>
      <c r="H2331">
        <f>VLOOKUP(A2331,'Medical Examinations'!$B$2:$K$2337,7,0)</f>
        <v>0</v>
      </c>
      <c r="I2331" t="str">
        <f>VLOOKUP(A2331,'Medical Examinations'!$B$2:$K$2337,8,0)</f>
        <v>No</v>
      </c>
      <c r="J2331" t="str">
        <f>VLOOKUP(A2331,'Medical Examinations'!$B$2:$K$2337,9,0)</f>
        <v>Normal Weight</v>
      </c>
      <c r="K2331" t="str">
        <f>VLOOKUP(A2331,'Medical Examinations'!$B$2:$K$2337,10,0)</f>
        <v>Normal</v>
      </c>
      <c r="L2331" s="14" t="e">
        <f>VLOOKUP(A2331,'Hospitalisation Details'!B2331:L4676,10,0)</f>
        <v>#N/A</v>
      </c>
      <c r="M2331">
        <f>VLOOKUP(A2331,'Hospitalisation Details'!$B$2:$L$2347,6,0)</f>
        <v>646.14</v>
      </c>
      <c r="N2331" t="str">
        <f>VLOOKUP(A2331,'Hospitalisation Details'!$B$2:$L$2347,7,0)</f>
        <v>tier - 3</v>
      </c>
      <c r="O2331" t="str">
        <f>VLOOKUP(A2331,'Hospitalisation Details'!$B$2:$L$2347,8,0)</f>
        <v>tier - 3</v>
      </c>
      <c r="P2331" t="str">
        <f>VLOOKUP(A2331,'Hospitalisation Details'!$B$2:$L$2347,9,0)</f>
        <v>R1012</v>
      </c>
      <c r="Q2331">
        <f>VLOOKUP(A2331,'Hospitalisation Details'!$B$2:$L$2347,11,0)</f>
        <v>21</v>
      </c>
    </row>
    <row r="2332" spans="1:17" ht="15.6" x14ac:dyDescent="0.3">
      <c r="A2332" s="1" t="s">
        <v>21</v>
      </c>
      <c r="B2332" t="str">
        <f>VLOOKUP(A2332,'Customer Names'!$A$2:$E$2336,5,)</f>
        <v xml:space="preserve">  Jordan</v>
      </c>
      <c r="C2332">
        <f>VLOOKUP(A2332,'Medical Examinations'!$B$2:$K$2337,2,)</f>
        <v>22.34</v>
      </c>
      <c r="D2332">
        <f>VLOOKUP(A2332,'Medical Examinations'!$B$2:$K$2337,3,0)</f>
        <v>5.57</v>
      </c>
      <c r="E2332" t="str">
        <f>VLOOKUP(A2332,'Medical Examinations'!$B$2:$K$2336,4,0)</f>
        <v>No</v>
      </c>
      <c r="F2332" t="str">
        <f>VLOOKUP(A2332,'Medical Examinations'!$B$2:$K$2337,5,0)</f>
        <v>No</v>
      </c>
      <c r="G2332" t="str">
        <f>VLOOKUP(A2332,'Medical Examinations'!$B$2:$K$2337,6,0)</f>
        <v>No</v>
      </c>
      <c r="H2332">
        <f>VLOOKUP(A2332,'Medical Examinations'!$B$2:$K$2337,7,0)</f>
        <v>1</v>
      </c>
      <c r="I2332" t="str">
        <f>VLOOKUP(A2332,'Medical Examinations'!$B$2:$K$2337,8,0)</f>
        <v>No</v>
      </c>
      <c r="J2332" t="str">
        <f>VLOOKUP(A2332,'Medical Examinations'!$B$2:$K$2337,9,0)</f>
        <v>Normal Weight</v>
      </c>
      <c r="K2332" t="str">
        <f>VLOOKUP(A2332,'Medical Examinations'!$B$2:$K$2337,10,0)</f>
        <v>Normal</v>
      </c>
      <c r="L2332" s="14" t="e">
        <f>VLOOKUP(A2332,'Hospitalisation Details'!B2332:L4677,10,0)</f>
        <v>#N/A</v>
      </c>
      <c r="M2332">
        <f>VLOOKUP(A2332,'Hospitalisation Details'!$B$2:$L$2347,6,0)</f>
        <v>637.26</v>
      </c>
      <c r="N2332" t="str">
        <f>VLOOKUP(A2332,'Hospitalisation Details'!$B$2:$L$2347,7,0)</f>
        <v>tier - 3</v>
      </c>
      <c r="O2332" t="str">
        <f>VLOOKUP(A2332,'Hospitalisation Details'!$B$2:$L$2347,8,0)</f>
        <v>tier - 3</v>
      </c>
      <c r="P2332" t="str">
        <f>VLOOKUP(A2332,'Hospitalisation Details'!$B$2:$L$2347,9,0)</f>
        <v>R1013</v>
      </c>
      <c r="Q2332">
        <f>VLOOKUP(A2332,'Hospitalisation Details'!$B$2:$L$2347,11,0)</f>
        <v>24</v>
      </c>
    </row>
    <row r="2333" spans="1:17" ht="15.6" x14ac:dyDescent="0.3">
      <c r="A2333" s="1" t="s">
        <v>19</v>
      </c>
      <c r="B2333" t="str">
        <f>VLOOKUP(A2333,'Customer Names'!$A$2:$E$2336,5,)</f>
        <v xml:space="preserve">  Juan D</v>
      </c>
      <c r="C2333">
        <f>VLOOKUP(A2333,'Medical Examinations'!$B$2:$K$2337,2,)</f>
        <v>17.7</v>
      </c>
      <c r="D2333">
        <f>VLOOKUP(A2333,'Medical Examinations'!$B$2:$K$2337,3,0)</f>
        <v>6.28</v>
      </c>
      <c r="E2333" t="str">
        <f>VLOOKUP(A2333,'Medical Examinations'!$B$2:$K$2336,4,0)</f>
        <v>No</v>
      </c>
      <c r="F2333" t="str">
        <f>VLOOKUP(A2333,'Medical Examinations'!$B$2:$K$2337,5,0)</f>
        <v>No</v>
      </c>
      <c r="G2333" t="str">
        <f>VLOOKUP(A2333,'Medical Examinations'!$B$2:$K$2337,6,0)</f>
        <v>No</v>
      </c>
      <c r="H2333">
        <f>VLOOKUP(A2333,'Medical Examinations'!$B$2:$K$2337,7,0)</f>
        <v>1</v>
      </c>
      <c r="I2333" t="str">
        <f>VLOOKUP(A2333,'Medical Examinations'!$B$2:$K$2337,8,0)</f>
        <v>No</v>
      </c>
      <c r="J2333" t="str">
        <f>VLOOKUP(A2333,'Medical Examinations'!$B$2:$K$2337,9,0)</f>
        <v>Underweight</v>
      </c>
      <c r="K2333" t="str">
        <f>VLOOKUP(A2333,'Medical Examinations'!$B$2:$K$2337,10,0)</f>
        <v>Prediabetes</v>
      </c>
      <c r="L2333" s="14" t="e">
        <f>VLOOKUP(A2333,'Hospitalisation Details'!B2333:L4678,10,0)</f>
        <v>#N/A</v>
      </c>
      <c r="M2333">
        <f>VLOOKUP(A2333,'Hospitalisation Details'!$B$2:$L$2347,6,0)</f>
        <v>604.54</v>
      </c>
      <c r="N2333" t="str">
        <f>VLOOKUP(A2333,'Hospitalisation Details'!$B$2:$L$2347,7,0)</f>
        <v>tier - 3</v>
      </c>
      <c r="O2333" t="str">
        <f>VLOOKUP(A2333,'Hospitalisation Details'!$B$2:$L$2347,8,0)</f>
        <v>tier - 3</v>
      </c>
      <c r="P2333" t="str">
        <f>VLOOKUP(A2333,'Hospitalisation Details'!$B$2:$L$2347,9,0)</f>
        <v>R1013</v>
      </c>
      <c r="Q2333">
        <f>VLOOKUP(A2333,'Hospitalisation Details'!$B$2:$L$2347,11,0)</f>
        <v>30</v>
      </c>
    </row>
    <row r="2334" spans="1:17" ht="15.6" x14ac:dyDescent="0.3">
      <c r="A2334" s="1" t="s">
        <v>17</v>
      </c>
      <c r="B2334" t="str">
        <f>VLOOKUP(A2334,'Customer Names'!$A$2:$E$2336,5,)</f>
        <v xml:space="preserve">  Julie</v>
      </c>
      <c r="C2334">
        <f>VLOOKUP(A2334,'Medical Examinations'!$B$2:$K$2337,2,)</f>
        <v>16.47</v>
      </c>
      <c r="D2334">
        <f>VLOOKUP(A2334,'Medical Examinations'!$B$2:$K$2337,3,0)</f>
        <v>6.35</v>
      </c>
      <c r="E2334" t="str">
        <f>VLOOKUP(A2334,'Medical Examinations'!$B$2:$K$2336,4,0)</f>
        <v>No</v>
      </c>
      <c r="F2334" t="str">
        <f>VLOOKUP(A2334,'Medical Examinations'!$B$2:$K$2337,5,0)</f>
        <v>No</v>
      </c>
      <c r="G2334" t="str">
        <f>VLOOKUP(A2334,'Medical Examinations'!$B$2:$K$2337,6,0)</f>
        <v>Yes</v>
      </c>
      <c r="H2334">
        <f>VLOOKUP(A2334,'Medical Examinations'!$B$2:$K$2337,7,0)</f>
        <v>1</v>
      </c>
      <c r="I2334" t="str">
        <f>VLOOKUP(A2334,'Medical Examinations'!$B$2:$K$2337,8,0)</f>
        <v>No</v>
      </c>
      <c r="J2334" t="str">
        <f>VLOOKUP(A2334,'Medical Examinations'!$B$2:$K$2337,9,0)</f>
        <v>Underweight</v>
      </c>
      <c r="K2334" t="str">
        <f>VLOOKUP(A2334,'Medical Examinations'!$B$2:$K$2337,10,0)</f>
        <v>Prediabetes</v>
      </c>
      <c r="L2334" s="14" t="e">
        <f>VLOOKUP(A2334,'Hospitalisation Details'!B2334:L4679,10,0)</f>
        <v>#N/A</v>
      </c>
      <c r="M2334">
        <f>VLOOKUP(A2334,'Hospitalisation Details'!$B$2:$L$2347,6,0)</f>
        <v>600</v>
      </c>
      <c r="N2334" t="str">
        <f>VLOOKUP(A2334,'Hospitalisation Details'!$B$2:$L$2347,7,0)</f>
        <v>tier - 2</v>
      </c>
      <c r="O2334" t="str">
        <f>VLOOKUP(A2334,'Hospitalisation Details'!$B$2:$L$2347,8,0)</f>
        <v>tier - 1</v>
      </c>
      <c r="P2334" t="str">
        <f>VLOOKUP(A2334,'Hospitalisation Details'!$B$2:$L$2347,9,0)</f>
        <v>R1013</v>
      </c>
      <c r="Q2334">
        <f>VLOOKUP(A2334,'Hospitalisation Details'!$B$2:$L$2347,11,0)</f>
        <v>29</v>
      </c>
    </row>
    <row r="2335" spans="1:17" ht="15.6" x14ac:dyDescent="0.3">
      <c r="A2335" s="1" t="s">
        <v>14</v>
      </c>
      <c r="B2335" t="str">
        <f>VLOOKUP(A2335,'Customer Names'!$A$2:$E$2336,5,)</f>
        <v xml:space="preserve">  Evan P</v>
      </c>
      <c r="C2335">
        <f>VLOOKUP(A2335,'Medical Examinations'!$B$2:$K$2337,2,)</f>
        <v>17.600000000000001</v>
      </c>
      <c r="D2335">
        <f>VLOOKUP(A2335,'Medical Examinations'!$B$2:$K$2337,3,0)</f>
        <v>4.3899999999999997</v>
      </c>
      <c r="E2335" t="str">
        <f>VLOOKUP(A2335,'Medical Examinations'!$B$2:$K$2336,4,0)</f>
        <v>No</v>
      </c>
      <c r="F2335" t="str">
        <f>VLOOKUP(A2335,'Medical Examinations'!$B$2:$K$2337,5,0)</f>
        <v>No</v>
      </c>
      <c r="G2335" t="str">
        <f>VLOOKUP(A2335,'Medical Examinations'!$B$2:$K$2337,6,0)</f>
        <v>No</v>
      </c>
      <c r="H2335">
        <f>VLOOKUP(A2335,'Medical Examinations'!$B$2:$K$2337,7,0)</f>
        <v>1</v>
      </c>
      <c r="I2335" t="str">
        <f>VLOOKUP(A2335,'Medical Examinations'!$B$2:$K$2337,8,0)</f>
        <v>No</v>
      </c>
      <c r="J2335" t="str">
        <f>VLOOKUP(A2335,'Medical Examinations'!$B$2:$K$2337,9,0)</f>
        <v>Underweight</v>
      </c>
      <c r="K2335" t="str">
        <f>VLOOKUP(A2335,'Medical Examinations'!$B$2:$K$2337,10,0)</f>
        <v>Normal</v>
      </c>
      <c r="L2335" s="14" t="e">
        <f>VLOOKUP(A2335,'Hospitalisation Details'!B2335:L4680,10,0)</f>
        <v>#N/A</v>
      </c>
      <c r="M2335">
        <f>VLOOKUP(A2335,'Hospitalisation Details'!$B$2:$L$2347,6,0)</f>
        <v>570.62</v>
      </c>
      <c r="N2335" t="str">
        <f>VLOOKUP(A2335,'Hospitalisation Details'!$B$2:$L$2347,7,0)</f>
        <v>tier - 2</v>
      </c>
      <c r="O2335" t="str">
        <f>VLOOKUP(A2335,'Hospitalisation Details'!$B$2:$L$2347,8,0)</f>
        <v>tier - 1</v>
      </c>
      <c r="P2335" t="str">
        <f>VLOOKUP(A2335,'Hospitalisation Details'!$B$2:$L$2347,9,0)</f>
        <v>R1013</v>
      </c>
      <c r="Q2335">
        <f>VLOOKUP(A2335,'Hospitalisation Details'!$B$2:$L$2347,11,0)</f>
        <v>30</v>
      </c>
    </row>
    <row r="2336" spans="1:17" ht="15.6" x14ac:dyDescent="0.3">
      <c r="A2336" s="1" t="s">
        <v>9</v>
      </c>
      <c r="B2336" t="str">
        <f>VLOOKUP(A2336,'Customer Names'!$A$2:$E$2336,5,)</f>
        <v xml:space="preserve">  Aaron K</v>
      </c>
      <c r="C2336">
        <f>VLOOKUP(A2336,'Medical Examinations'!$B$2:$K$2337,2,)</f>
        <v>17.579999999999998</v>
      </c>
      <c r="D2336">
        <f>VLOOKUP(A2336,'Medical Examinations'!$B$2:$K$2337,3,0)</f>
        <v>4.51</v>
      </c>
      <c r="E2336" t="str">
        <f>VLOOKUP(A2336,'Medical Examinations'!$B$2:$K$2336,4,0)</f>
        <v>No</v>
      </c>
      <c r="F2336" t="str">
        <f>VLOOKUP(A2336,'Medical Examinations'!$B$2:$K$2337,5,0)</f>
        <v>No</v>
      </c>
      <c r="G2336" t="str">
        <f>VLOOKUP(A2336,'Medical Examinations'!$B$2:$K$2337,6,0)</f>
        <v>No</v>
      </c>
      <c r="H2336">
        <f>VLOOKUP(A2336,'Medical Examinations'!$B$2:$K$2337,7,0)</f>
        <v>1</v>
      </c>
      <c r="I2336" t="str">
        <f>VLOOKUP(A2336,'Medical Examinations'!$B$2:$K$2337,8,0)</f>
        <v>No</v>
      </c>
      <c r="J2336" t="str">
        <f>VLOOKUP(A2336,'Medical Examinations'!$B$2:$K$2337,9,0)</f>
        <v>Underweight</v>
      </c>
      <c r="K2336" t="str">
        <f>VLOOKUP(A2336,'Medical Examinations'!$B$2:$K$2337,10,0)</f>
        <v>Normal</v>
      </c>
      <c r="L2336" s="14" t="e">
        <f>VLOOKUP(A2336,'Hospitalisation Details'!B2336:L4681,10,0)</f>
        <v>#N/A</v>
      </c>
      <c r="M2336">
        <f>VLOOKUP(A2336,'Hospitalisation Details'!$B$2:$L$2347,6,0)</f>
        <v>563.84</v>
      </c>
      <c r="N2336" t="str">
        <f>VLOOKUP(A2336,'Hospitalisation Details'!$B$2:$L$2347,7,0)</f>
        <v>tier - 2</v>
      </c>
      <c r="O2336" t="str">
        <f>VLOOKUP(A2336,'Hospitalisation Details'!$B$2:$L$2347,8,0)</f>
        <v>tier - 3</v>
      </c>
      <c r="P2336" t="str">
        <f>VLOOKUP(A2336,'Hospitalisation Details'!$B$2:$L$2347,9,0)</f>
        <v>R1013</v>
      </c>
      <c r="Q2336">
        <f>VLOOKUP(A2336,'Hospitalisation Details'!$B$2:$L$2347,11,0)</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3:I35"/>
  <sheetViews>
    <sheetView workbookViewId="0">
      <selection activeCell="G23" sqref="G23"/>
    </sheetView>
  </sheetViews>
  <sheetFormatPr defaultRowHeight="14.4" x14ac:dyDescent="0.3"/>
  <cols>
    <col min="1" max="1" width="19.33203125" bestFit="1" customWidth="1"/>
    <col min="2" max="2" width="15.44140625" customWidth="1"/>
    <col min="3" max="3" width="4" customWidth="1"/>
    <col min="4" max="4" width="10.77734375" bestFit="1" customWidth="1"/>
    <col min="7" max="7" width="16.77734375" bestFit="1" customWidth="1"/>
    <col min="8" max="8" width="30.77734375" bestFit="1" customWidth="1"/>
    <col min="9" max="9" width="16.33203125" customWidth="1"/>
    <col min="10" max="10" width="10.77734375" bestFit="1" customWidth="1"/>
  </cols>
  <sheetData>
    <row r="3" spans="1:9" x14ac:dyDescent="0.3">
      <c r="A3" s="20" t="s">
        <v>8360</v>
      </c>
      <c r="B3" s="20" t="s">
        <v>8369</v>
      </c>
      <c r="G3" s="20" t="s">
        <v>2376</v>
      </c>
      <c r="H3" t="s">
        <v>8368</v>
      </c>
      <c r="I3" t="s">
        <v>8371</v>
      </c>
    </row>
    <row r="4" spans="1:9" x14ac:dyDescent="0.3">
      <c r="A4" s="20" t="s">
        <v>8370</v>
      </c>
      <c r="B4" t="s">
        <v>2380</v>
      </c>
      <c r="C4" t="s">
        <v>2382</v>
      </c>
      <c r="D4" t="s">
        <v>8359</v>
      </c>
      <c r="G4" s="21" t="s">
        <v>2380</v>
      </c>
      <c r="H4" s="16">
        <v>1417</v>
      </c>
      <c r="I4" s="16">
        <v>6.6704427202190848</v>
      </c>
    </row>
    <row r="5" spans="1:9" x14ac:dyDescent="0.3">
      <c r="A5" s="21" t="s">
        <v>2380</v>
      </c>
      <c r="B5" s="16">
        <v>1540</v>
      </c>
      <c r="C5" s="16">
        <v>307</v>
      </c>
      <c r="D5" s="16">
        <v>1847</v>
      </c>
      <c r="G5" s="21" t="s">
        <v>2381</v>
      </c>
      <c r="H5" s="16">
        <v>162</v>
      </c>
      <c r="I5" s="16">
        <v>5.1876388888888894</v>
      </c>
    </row>
    <row r="6" spans="1:9" x14ac:dyDescent="0.3">
      <c r="A6" s="21" t="s">
        <v>2382</v>
      </c>
      <c r="B6" s="16">
        <v>404</v>
      </c>
      <c r="C6" s="16">
        <v>84</v>
      </c>
      <c r="D6" s="16">
        <v>488</v>
      </c>
      <c r="G6" s="21" t="s">
        <v>8359</v>
      </c>
      <c r="H6" s="16">
        <v>1579</v>
      </c>
      <c r="I6" s="16">
        <v>6.578997858672385</v>
      </c>
    </row>
    <row r="7" spans="1:9" x14ac:dyDescent="0.3">
      <c r="A7" s="21" t="s">
        <v>8359</v>
      </c>
      <c r="B7" s="16">
        <v>1944</v>
      </c>
      <c r="C7" s="16">
        <v>391</v>
      </c>
      <c r="D7" s="16">
        <v>2335</v>
      </c>
    </row>
    <row r="26" spans="1:9" x14ac:dyDescent="0.3">
      <c r="A26" s="7" t="s">
        <v>8375</v>
      </c>
      <c r="I26" s="7" t="s">
        <v>8375</v>
      </c>
    </row>
    <row r="27" spans="1:9" x14ac:dyDescent="0.3">
      <c r="A27" t="s">
        <v>8372</v>
      </c>
      <c r="I27" t="s">
        <v>8378</v>
      </c>
    </row>
    <row r="28" spans="1:9" x14ac:dyDescent="0.3">
      <c r="I28" t="s">
        <v>8379</v>
      </c>
    </row>
    <row r="29" spans="1:9" x14ac:dyDescent="0.3">
      <c r="A29" t="s">
        <v>8373</v>
      </c>
      <c r="I29" t="s">
        <v>8380</v>
      </c>
    </row>
    <row r="30" spans="1:9" x14ac:dyDescent="0.3">
      <c r="I30" t="s">
        <v>8381</v>
      </c>
    </row>
    <row r="31" spans="1:9" x14ac:dyDescent="0.3">
      <c r="A31" t="s">
        <v>8374</v>
      </c>
      <c r="I31" t="s">
        <v>8377</v>
      </c>
    </row>
    <row r="32" spans="1:9" x14ac:dyDescent="0.3">
      <c r="A32" t="s">
        <v>8376</v>
      </c>
      <c r="I32" t="s">
        <v>8382</v>
      </c>
    </row>
    <row r="33" spans="3:5" x14ac:dyDescent="0.3">
      <c r="C33">
        <v>307</v>
      </c>
      <c r="D33">
        <v>1847</v>
      </c>
      <c r="E33">
        <f>C33/D33*100</f>
        <v>16.621548456957228</v>
      </c>
    </row>
    <row r="34" spans="3:5" x14ac:dyDescent="0.3">
      <c r="C34">
        <v>84</v>
      </c>
      <c r="D34">
        <v>488</v>
      </c>
      <c r="E34">
        <f>C34/D34*100</f>
        <v>17.21311475409836</v>
      </c>
    </row>
    <row r="35" spans="3:5" x14ac:dyDescent="0.3">
      <c r="E35">
        <f>E34-E33</f>
        <v>0.59156629714113151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3:L47"/>
  <sheetViews>
    <sheetView workbookViewId="0">
      <selection activeCell="E42" sqref="E42"/>
    </sheetView>
  </sheetViews>
  <sheetFormatPr defaultRowHeight="14.4" x14ac:dyDescent="0.3"/>
  <cols>
    <col min="1" max="1" width="17.44140625" customWidth="1"/>
    <col min="2" max="2" width="16.21875" bestFit="1" customWidth="1"/>
    <col min="3" max="3" width="12" customWidth="1"/>
    <col min="4" max="5" width="12" bestFit="1" customWidth="1"/>
    <col min="8" max="8" width="17.44140625" customWidth="1"/>
    <col min="9" max="9" width="13.21875" customWidth="1"/>
    <col min="10" max="10" width="12" customWidth="1"/>
    <col min="11" max="12" width="12" bestFit="1" customWidth="1"/>
  </cols>
  <sheetData>
    <row r="3" spans="1:12" x14ac:dyDescent="0.3">
      <c r="A3" s="20" t="s">
        <v>8383</v>
      </c>
      <c r="B3" s="20" t="s">
        <v>8350</v>
      </c>
      <c r="H3" s="20" t="s">
        <v>8383</v>
      </c>
      <c r="I3" s="20" t="s">
        <v>6</v>
      </c>
    </row>
    <row r="4" spans="1:12" x14ac:dyDescent="0.3">
      <c r="A4" s="20" t="s">
        <v>8345</v>
      </c>
      <c r="B4" t="s">
        <v>8365</v>
      </c>
      <c r="C4" t="s">
        <v>8366</v>
      </c>
      <c r="D4" t="s">
        <v>8367</v>
      </c>
      <c r="E4" t="s">
        <v>8359</v>
      </c>
      <c r="H4" s="20" t="s">
        <v>8</v>
      </c>
      <c r="I4" t="s">
        <v>16</v>
      </c>
      <c r="J4" t="s">
        <v>11</v>
      </c>
      <c r="K4" t="s">
        <v>12</v>
      </c>
      <c r="L4" t="s">
        <v>8359</v>
      </c>
    </row>
    <row r="5" spans="1:12" x14ac:dyDescent="0.3">
      <c r="A5" s="21" t="s">
        <v>8361</v>
      </c>
      <c r="B5" s="16">
        <v>12447.612877697848</v>
      </c>
      <c r="C5" s="16">
        <v>7938.5057407407403</v>
      </c>
      <c r="D5" s="16">
        <v>10492.130609756094</v>
      </c>
      <c r="E5" s="16">
        <v>9851.9225171624748</v>
      </c>
      <c r="H5" s="21" t="s">
        <v>42</v>
      </c>
      <c r="I5" s="16">
        <v>33081.373793103427</v>
      </c>
      <c r="J5" s="16">
        <v>18997.280691823889</v>
      </c>
      <c r="K5" s="16">
        <v>9250.3617857142908</v>
      </c>
      <c r="L5" s="16">
        <v>19466.24611498255</v>
      </c>
    </row>
    <row r="6" spans="1:12" x14ac:dyDescent="0.3">
      <c r="A6" s="21" t="s">
        <v>8362</v>
      </c>
      <c r="B6" s="16">
        <v>19347.657352245849</v>
      </c>
      <c r="C6" s="16">
        <v>15188.436595365418</v>
      </c>
      <c r="D6" s="16">
        <v>15353.902236286915</v>
      </c>
      <c r="E6" s="16">
        <v>16661.463407043404</v>
      </c>
      <c r="H6" s="21" t="s">
        <v>23</v>
      </c>
      <c r="I6" s="16">
        <v>26111.457936507926</v>
      </c>
      <c r="J6" s="16">
        <v>10334.27932153393</v>
      </c>
      <c r="K6" s="16">
        <v>10179.941965317917</v>
      </c>
      <c r="L6" s="16">
        <v>12016.473913043488</v>
      </c>
    </row>
    <row r="7" spans="1:12" x14ac:dyDescent="0.3">
      <c r="A7" s="21" t="s">
        <v>8363</v>
      </c>
      <c r="B7" s="16">
        <v>14269.014012738851</v>
      </c>
      <c r="C7" s="16">
        <v>10327.156906779659</v>
      </c>
      <c r="D7" s="16">
        <v>9737.9401851851853</v>
      </c>
      <c r="E7" s="16">
        <v>11435.412714570861</v>
      </c>
      <c r="H7" s="21" t="s">
        <v>13</v>
      </c>
      <c r="I7" s="16">
        <v>31328.102238805965</v>
      </c>
      <c r="J7" s="16">
        <v>8439.2844000000059</v>
      </c>
      <c r="K7" s="16">
        <v>6890.7568235294129</v>
      </c>
      <c r="L7" s="16">
        <v>10514.939803921558</v>
      </c>
    </row>
    <row r="8" spans="1:12" x14ac:dyDescent="0.3">
      <c r="A8" s="21" t="s">
        <v>8364</v>
      </c>
      <c r="B8" s="16">
        <v>7442.9649230769237</v>
      </c>
      <c r="C8" s="16">
        <v>6911.0056097560982</v>
      </c>
      <c r="D8" s="16">
        <v>5647.748275862069</v>
      </c>
      <c r="E8" s="16">
        <v>6899.3174999999983</v>
      </c>
      <c r="H8" s="21" t="s">
        <v>276</v>
      </c>
      <c r="I8" s="16">
        <v>13891.86</v>
      </c>
      <c r="J8" s="16">
        <v>2395.17</v>
      </c>
      <c r="K8" s="16">
        <v>16950.485000000001</v>
      </c>
      <c r="L8" s="16">
        <v>13478.056923076925</v>
      </c>
    </row>
    <row r="9" spans="1:12" x14ac:dyDescent="0.3">
      <c r="A9" s="21" t="s">
        <v>8359</v>
      </c>
      <c r="B9" s="16">
        <v>16120.287206632665</v>
      </c>
      <c r="C9" s="16">
        <v>12090.722977168947</v>
      </c>
      <c r="D9" s="16">
        <v>12532.262675438595</v>
      </c>
      <c r="E9" s="16">
        <v>13529.91803426124</v>
      </c>
      <c r="H9" s="21" t="s">
        <v>164</v>
      </c>
      <c r="I9" s="16">
        <v>21523.52</v>
      </c>
      <c r="J9" s="16">
        <v>15675.543333333329</v>
      </c>
      <c r="K9" s="16">
        <v>7570.7550000000001</v>
      </c>
      <c r="L9" s="16">
        <v>13948.609999999999</v>
      </c>
    </row>
    <row r="10" spans="1:12" x14ac:dyDescent="0.3">
      <c r="H10" s="21" t="s">
        <v>168</v>
      </c>
      <c r="I10" s="16">
        <v>39868.616250000006</v>
      </c>
      <c r="J10" s="16">
        <v>16075.963333333331</v>
      </c>
      <c r="K10" s="16">
        <v>8133.0084090909113</v>
      </c>
      <c r="L10" s="16">
        <v>13589.263437499998</v>
      </c>
    </row>
    <row r="11" spans="1:12" x14ac:dyDescent="0.3">
      <c r="H11" s="21" t="s">
        <v>356</v>
      </c>
      <c r="I11" s="16">
        <v>34070.595714285715</v>
      </c>
      <c r="J11" s="16">
        <v>11365.621874999999</v>
      </c>
      <c r="K11" s="16">
        <v>8667.3661538461529</v>
      </c>
      <c r="L11" s="16">
        <v>14806.107777777777</v>
      </c>
    </row>
    <row r="12" spans="1:12" x14ac:dyDescent="0.3">
      <c r="H12" s="21" t="s">
        <v>170</v>
      </c>
      <c r="I12" s="16">
        <v>33475.82</v>
      </c>
      <c r="J12" s="16">
        <v>10139.553333333331</v>
      </c>
      <c r="K12" s="16">
        <v>12570.970000000001</v>
      </c>
      <c r="L12" s="16">
        <v>13272.786666666665</v>
      </c>
    </row>
    <row r="13" spans="1:12" x14ac:dyDescent="0.3">
      <c r="H13" s="21" t="s">
        <v>166</v>
      </c>
      <c r="I13" s="16">
        <v>27621.609999999997</v>
      </c>
      <c r="J13" s="16">
        <v>8116.72</v>
      </c>
      <c r="K13" s="16">
        <v>12706.975999999999</v>
      </c>
      <c r="L13" s="16">
        <v>13633.143461538462</v>
      </c>
    </row>
    <row r="14" spans="1:12" x14ac:dyDescent="0.3">
      <c r="H14" s="21" t="s">
        <v>516</v>
      </c>
      <c r="I14" s="16"/>
      <c r="J14" s="16">
        <v>6760.543333333334</v>
      </c>
      <c r="K14" s="16">
        <v>11716.453333333333</v>
      </c>
      <c r="L14" s="16">
        <v>9238.4983333333348</v>
      </c>
    </row>
    <row r="15" spans="1:12" x14ac:dyDescent="0.3">
      <c r="H15" s="21" t="s">
        <v>300</v>
      </c>
      <c r="I15" s="16"/>
      <c r="J15" s="16">
        <v>7668.1787234042558</v>
      </c>
      <c r="K15" s="16">
        <v>11518.785652173914</v>
      </c>
      <c r="L15" s="16">
        <v>8933.3781428571419</v>
      </c>
    </row>
    <row r="16" spans="1:12" x14ac:dyDescent="0.3">
      <c r="H16" s="21" t="s">
        <v>632</v>
      </c>
      <c r="I16" s="16"/>
      <c r="J16" s="16">
        <v>10102.026666666667</v>
      </c>
      <c r="K16" s="16">
        <v>11637.812000000002</v>
      </c>
      <c r="L16" s="16">
        <v>10650.521428571428</v>
      </c>
    </row>
    <row r="17" spans="1:12" x14ac:dyDescent="0.3">
      <c r="H17" s="21" t="s">
        <v>249</v>
      </c>
      <c r="I17" s="16">
        <v>18261.7575</v>
      </c>
      <c r="J17" s="16">
        <v>13457.094583333337</v>
      </c>
      <c r="K17" s="16">
        <v>12785.637000000001</v>
      </c>
      <c r="L17" s="16">
        <v>13786.149210526319</v>
      </c>
    </row>
    <row r="18" spans="1:12" x14ac:dyDescent="0.3">
      <c r="H18" s="21" t="s">
        <v>247</v>
      </c>
      <c r="I18" s="16">
        <v>32732.187142857143</v>
      </c>
      <c r="J18" s="16">
        <v>10174.345999999996</v>
      </c>
      <c r="K18" s="16">
        <v>13360.978888888887</v>
      </c>
      <c r="L18" s="16">
        <v>12865.149499999996</v>
      </c>
    </row>
    <row r="19" spans="1:12" x14ac:dyDescent="0.3">
      <c r="H19" s="21" t="s">
        <v>200</v>
      </c>
      <c r="I19" s="16"/>
      <c r="J19" s="16">
        <v>6886.0368421052626</v>
      </c>
      <c r="K19" s="16">
        <v>10510.31380952381</v>
      </c>
      <c r="L19" s="16">
        <v>8788.7822500000002</v>
      </c>
    </row>
    <row r="20" spans="1:12" x14ac:dyDescent="0.3">
      <c r="H20" s="21" t="s">
        <v>535</v>
      </c>
      <c r="I20" s="16">
        <v>18709.798000000003</v>
      </c>
      <c r="J20" s="16">
        <v>11919.607857142853</v>
      </c>
      <c r="K20" s="16">
        <v>12296.779729729731</v>
      </c>
      <c r="L20" s="16">
        <v>12489.921071428576</v>
      </c>
    </row>
    <row r="21" spans="1:12" x14ac:dyDescent="0.3">
      <c r="H21" s="21" t="s">
        <v>4728</v>
      </c>
      <c r="I21" s="16">
        <v>20996.530000000002</v>
      </c>
      <c r="J21" s="16"/>
      <c r="K21" s="16"/>
      <c r="L21" s="16">
        <v>20996.530000000002</v>
      </c>
    </row>
    <row r="22" spans="1:12" x14ac:dyDescent="0.3">
      <c r="H22" s="21" t="s">
        <v>8359</v>
      </c>
      <c r="I22" s="16">
        <v>30129.198585526312</v>
      </c>
      <c r="J22" s="16">
        <v>11865.268766816152</v>
      </c>
      <c r="K22" s="16">
        <v>9462.2693073593018</v>
      </c>
      <c r="L22" s="16">
        <v>13529.918034261231</v>
      </c>
    </row>
    <row r="26" spans="1:12" x14ac:dyDescent="0.3">
      <c r="A26" s="7" t="s">
        <v>8375</v>
      </c>
    </row>
    <row r="27" spans="1:12" x14ac:dyDescent="0.3">
      <c r="A27" t="s">
        <v>8384</v>
      </c>
    </row>
    <row r="29" spans="1:12" x14ac:dyDescent="0.3">
      <c r="A29" t="s">
        <v>8385</v>
      </c>
    </row>
    <row r="31" spans="1:12" x14ac:dyDescent="0.3">
      <c r="A31" t="s">
        <v>8386</v>
      </c>
    </row>
    <row r="33" spans="1:9" x14ac:dyDescent="0.3">
      <c r="A33" t="s">
        <v>8387</v>
      </c>
    </row>
    <row r="35" spans="1:9" x14ac:dyDescent="0.3">
      <c r="A35" t="s">
        <v>8388</v>
      </c>
    </row>
    <row r="36" spans="1:9" x14ac:dyDescent="0.3">
      <c r="A36" t="s">
        <v>8389</v>
      </c>
    </row>
    <row r="39" spans="1:9" x14ac:dyDescent="0.3">
      <c r="H39" s="7" t="s">
        <v>8375</v>
      </c>
    </row>
    <row r="40" spans="1:9" ht="28.8" x14ac:dyDescent="0.3">
      <c r="H40" s="22" t="s">
        <v>8390</v>
      </c>
      <c r="I40" s="22" t="s">
        <v>8391</v>
      </c>
    </row>
    <row r="41" spans="1:9" ht="28.8" x14ac:dyDescent="0.3">
      <c r="H41" s="22" t="s">
        <v>8392</v>
      </c>
      <c r="I41" s="22" t="s">
        <v>8393</v>
      </c>
    </row>
    <row r="42" spans="1:9" ht="28.8" x14ac:dyDescent="0.3">
      <c r="H42" s="22" t="s">
        <v>8394</v>
      </c>
      <c r="I42" s="22" t="s">
        <v>8395</v>
      </c>
    </row>
    <row r="43" spans="1:9" ht="28.8" x14ac:dyDescent="0.3">
      <c r="H43" s="22" t="s">
        <v>8396</v>
      </c>
      <c r="I43" s="22" t="s">
        <v>8397</v>
      </c>
    </row>
    <row r="44" spans="1:9" ht="28.8" x14ac:dyDescent="0.3">
      <c r="H44" s="22" t="s">
        <v>8398</v>
      </c>
      <c r="I44" s="22" t="s">
        <v>8399</v>
      </c>
    </row>
    <row r="45" spans="1:9" ht="28.8" x14ac:dyDescent="0.3">
      <c r="H45" s="22" t="s">
        <v>8400</v>
      </c>
      <c r="I45" s="23">
        <v>13529.92</v>
      </c>
    </row>
    <row r="46" spans="1:9" x14ac:dyDescent="0.3">
      <c r="H46" t="s">
        <v>8401</v>
      </c>
    </row>
    <row r="47" spans="1:9" x14ac:dyDescent="0.3">
      <c r="H47" t="s">
        <v>8402</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N2336"/>
  <sheetViews>
    <sheetView workbookViewId="0">
      <selection activeCell="J6" sqref="J6"/>
    </sheetView>
  </sheetViews>
  <sheetFormatPr defaultRowHeight="14.4" x14ac:dyDescent="0.3"/>
  <cols>
    <col min="1" max="1" width="10.77734375" customWidth="1"/>
    <col min="2" max="2" width="14.109375" customWidth="1"/>
    <col min="3" max="3" width="3.77734375" customWidth="1"/>
    <col min="4" max="4" width="10.77734375" bestFit="1" customWidth="1"/>
    <col min="11" max="11" width="10.77734375" customWidth="1"/>
    <col min="12" max="12" width="16.33203125" customWidth="1"/>
    <col min="13" max="13" width="8" customWidth="1"/>
    <col min="14" max="14" width="10.77734375" bestFit="1" customWidth="1"/>
  </cols>
  <sheetData>
    <row r="1" spans="1:12" x14ac:dyDescent="0.3">
      <c r="A1" s="20" t="s">
        <v>8355</v>
      </c>
      <c r="B1" t="s">
        <v>8425</v>
      </c>
      <c r="K1" s="20" t="s">
        <v>8355</v>
      </c>
      <c r="L1" t="s">
        <v>8371</v>
      </c>
    </row>
    <row r="2" spans="1:12" x14ac:dyDescent="0.3">
      <c r="A2" s="21">
        <v>18</v>
      </c>
      <c r="B2" s="16">
        <v>31.26037234042553</v>
      </c>
      <c r="K2" s="21">
        <v>18</v>
      </c>
      <c r="L2" s="16">
        <v>5.1409574468085095</v>
      </c>
    </row>
    <row r="3" spans="1:12" x14ac:dyDescent="0.3">
      <c r="A3" s="21">
        <v>19</v>
      </c>
      <c r="B3" s="16">
        <v>29.654186046511636</v>
      </c>
      <c r="K3" s="21">
        <v>19</v>
      </c>
      <c r="L3" s="16">
        <v>5.1781395348837203</v>
      </c>
    </row>
    <row r="4" spans="1:12" x14ac:dyDescent="0.3">
      <c r="A4" s="21">
        <v>20</v>
      </c>
      <c r="B4" s="16">
        <v>28.018275862068961</v>
      </c>
      <c r="K4" s="21">
        <v>20</v>
      </c>
      <c r="L4" s="16">
        <v>9.3244827586206878</v>
      </c>
    </row>
    <row r="5" spans="1:12" x14ac:dyDescent="0.3">
      <c r="A5" s="21">
        <v>21</v>
      </c>
      <c r="B5" s="16">
        <v>29.273720930232553</v>
      </c>
      <c r="K5" s="21">
        <v>21</v>
      </c>
      <c r="L5" s="16">
        <v>5.1174418604651155</v>
      </c>
    </row>
    <row r="6" spans="1:12" x14ac:dyDescent="0.3">
      <c r="A6" s="21">
        <v>22</v>
      </c>
      <c r="B6" s="16">
        <v>32.581826923076918</v>
      </c>
      <c r="K6" s="21">
        <v>22</v>
      </c>
      <c r="L6" s="16">
        <v>5.2767307692307703</v>
      </c>
    </row>
    <row r="7" spans="1:12" x14ac:dyDescent="0.3">
      <c r="A7" s="21">
        <v>23</v>
      </c>
      <c r="B7" s="16">
        <v>30.829300000000003</v>
      </c>
      <c r="K7" s="21">
        <v>23</v>
      </c>
      <c r="L7" s="16">
        <v>5.1892000000000005</v>
      </c>
    </row>
    <row r="8" spans="1:12" x14ac:dyDescent="0.3">
      <c r="A8" s="21">
        <v>24</v>
      </c>
      <c r="B8" s="16">
        <v>29.017500000000002</v>
      </c>
      <c r="K8" s="21">
        <v>24</v>
      </c>
      <c r="L8" s="16">
        <v>5.1626086956521737</v>
      </c>
    </row>
    <row r="9" spans="1:12" x14ac:dyDescent="0.3">
      <c r="A9" s="21">
        <v>25</v>
      </c>
      <c r="B9" s="16">
        <v>30.344210526315791</v>
      </c>
      <c r="K9" s="21">
        <v>25</v>
      </c>
      <c r="L9" s="16">
        <v>5.2589473684210528</v>
      </c>
    </row>
    <row r="10" spans="1:12" x14ac:dyDescent="0.3">
      <c r="A10" s="21">
        <v>26</v>
      </c>
      <c r="B10" s="16">
        <v>30.441363636363644</v>
      </c>
      <c r="K10" s="21">
        <v>26</v>
      </c>
      <c r="L10" s="16">
        <v>5.1029545454545451</v>
      </c>
    </row>
    <row r="11" spans="1:12" x14ac:dyDescent="0.3">
      <c r="A11" s="21">
        <v>27</v>
      </c>
      <c r="B11" s="16">
        <v>30.316274509803915</v>
      </c>
      <c r="K11" s="21">
        <v>27</v>
      </c>
      <c r="L11" s="16">
        <v>4.9407843137254908</v>
      </c>
    </row>
    <row r="12" spans="1:12" x14ac:dyDescent="0.3">
      <c r="A12" s="21">
        <v>28</v>
      </c>
      <c r="B12" s="16">
        <v>31.029285714285717</v>
      </c>
      <c r="K12" s="21">
        <v>28</v>
      </c>
      <c r="L12" s="16">
        <v>5.2207142857142861</v>
      </c>
    </row>
    <row r="13" spans="1:12" x14ac:dyDescent="0.3">
      <c r="A13" s="21">
        <v>29</v>
      </c>
      <c r="B13" s="16">
        <v>30.763301886792448</v>
      </c>
      <c r="K13" s="21">
        <v>29</v>
      </c>
      <c r="L13" s="16">
        <v>5.2043396226415126</v>
      </c>
    </row>
    <row r="14" spans="1:12" x14ac:dyDescent="0.3">
      <c r="A14" s="21">
        <v>30</v>
      </c>
      <c r="B14" s="16">
        <v>33.517767857142864</v>
      </c>
      <c r="K14" s="21">
        <v>30</v>
      </c>
      <c r="L14" s="16">
        <v>5.1835714285714278</v>
      </c>
    </row>
    <row r="15" spans="1:12" x14ac:dyDescent="0.3">
      <c r="A15" s="21">
        <v>31</v>
      </c>
      <c r="B15" s="16">
        <v>31.107065217391309</v>
      </c>
      <c r="K15" s="21">
        <v>31</v>
      </c>
      <c r="L15" s="16">
        <v>5.3330434782608718</v>
      </c>
    </row>
    <row r="16" spans="1:12" x14ac:dyDescent="0.3">
      <c r="A16" s="21">
        <v>32</v>
      </c>
      <c r="B16" s="16">
        <v>33.246399999999994</v>
      </c>
      <c r="K16" s="21">
        <v>32</v>
      </c>
      <c r="L16" s="16">
        <v>5.1798000000000002</v>
      </c>
    </row>
    <row r="17" spans="1:14" x14ac:dyDescent="0.3">
      <c r="A17" s="21">
        <v>33</v>
      </c>
      <c r="B17" s="16">
        <v>31.452444444444442</v>
      </c>
      <c r="K17" s="21">
        <v>33</v>
      </c>
      <c r="L17" s="16">
        <v>5.0353333333333339</v>
      </c>
    </row>
    <row r="18" spans="1:14" x14ac:dyDescent="0.3">
      <c r="A18" s="21">
        <v>34</v>
      </c>
      <c r="B18" s="16">
        <v>31.034344262295082</v>
      </c>
      <c r="K18" s="21">
        <v>34</v>
      </c>
      <c r="L18" s="16">
        <v>5.3554098360655757</v>
      </c>
    </row>
    <row r="19" spans="1:14" x14ac:dyDescent="0.3">
      <c r="A19" s="21">
        <v>35</v>
      </c>
      <c r="B19" s="16">
        <v>30.47025</v>
      </c>
      <c r="D19" s="7" t="s">
        <v>8403</v>
      </c>
      <c r="K19" s="21">
        <v>35</v>
      </c>
      <c r="L19" s="16">
        <v>5.1452500000000008</v>
      </c>
      <c r="N19" s="7" t="s">
        <v>8403</v>
      </c>
    </row>
    <row r="20" spans="1:14" x14ac:dyDescent="0.3">
      <c r="A20" s="21">
        <v>36</v>
      </c>
      <c r="B20" s="16">
        <v>29.481666666666666</v>
      </c>
      <c r="D20" t="s">
        <v>8424</v>
      </c>
      <c r="K20" s="21">
        <v>36</v>
      </c>
      <c r="L20" s="16">
        <v>9.0571428571428587</v>
      </c>
      <c r="N20" t="s">
        <v>8411</v>
      </c>
    </row>
    <row r="21" spans="1:14" x14ac:dyDescent="0.3">
      <c r="A21" s="21">
        <v>37</v>
      </c>
      <c r="B21" s="16">
        <v>30.131538461538465</v>
      </c>
      <c r="D21" t="s">
        <v>8404</v>
      </c>
      <c r="K21" s="21">
        <v>37</v>
      </c>
      <c r="L21" s="16">
        <v>5.2648076923076932</v>
      </c>
      <c r="N21" t="s">
        <v>8412</v>
      </c>
    </row>
    <row r="22" spans="1:14" x14ac:dyDescent="0.3">
      <c r="A22" s="21">
        <v>38</v>
      </c>
      <c r="B22" s="16">
        <v>28.330568181818183</v>
      </c>
      <c r="D22" t="s">
        <v>8405</v>
      </c>
      <c r="K22" s="21">
        <v>38</v>
      </c>
      <c r="L22" s="16">
        <v>5.2577272727272737</v>
      </c>
      <c r="N22" t="s">
        <v>8413</v>
      </c>
    </row>
    <row r="23" spans="1:14" x14ac:dyDescent="0.3">
      <c r="A23" s="21">
        <v>39</v>
      </c>
      <c r="B23" s="16">
        <v>30.116999999999997</v>
      </c>
      <c r="D23" t="s">
        <v>8406</v>
      </c>
      <c r="K23" s="21">
        <v>39</v>
      </c>
      <c r="L23" s="16">
        <v>5.4913333333333316</v>
      </c>
      <c r="N23" t="s">
        <v>8414</v>
      </c>
    </row>
    <row r="24" spans="1:14" x14ac:dyDescent="0.3">
      <c r="A24" s="21">
        <v>40</v>
      </c>
      <c r="B24" s="16">
        <v>31.188796296296303</v>
      </c>
      <c r="D24" t="s">
        <v>8407</v>
      </c>
      <c r="K24" s="21">
        <v>40</v>
      </c>
      <c r="L24" s="16">
        <v>5.1522222222222203</v>
      </c>
      <c r="N24" t="s">
        <v>8415</v>
      </c>
    </row>
    <row r="25" spans="1:14" x14ac:dyDescent="0.3">
      <c r="A25" s="21">
        <v>41</v>
      </c>
      <c r="B25" s="16">
        <v>30.043749999999996</v>
      </c>
      <c r="D25" t="s">
        <v>8408</v>
      </c>
      <c r="K25" s="21">
        <v>41</v>
      </c>
      <c r="L25" s="16">
        <v>9.3903846153846171</v>
      </c>
      <c r="N25" t="s">
        <v>8416</v>
      </c>
    </row>
    <row r="26" spans="1:14" x14ac:dyDescent="0.3">
      <c r="A26" s="21">
        <v>42</v>
      </c>
      <c r="B26" s="16">
        <v>30.411702127659566</v>
      </c>
      <c r="D26" t="s">
        <v>8409</v>
      </c>
      <c r="K26" s="21">
        <v>42</v>
      </c>
      <c r="L26" s="16">
        <v>5.2017021276595727</v>
      </c>
      <c r="N26" t="s">
        <v>8417</v>
      </c>
    </row>
    <row r="27" spans="1:14" x14ac:dyDescent="0.3">
      <c r="A27" s="21">
        <v>43</v>
      </c>
      <c r="B27" s="16">
        <v>32.304999999999986</v>
      </c>
      <c r="D27" t="s">
        <v>8410</v>
      </c>
      <c r="K27" s="21">
        <v>43</v>
      </c>
      <c r="L27" s="16">
        <v>5.2441999999999993</v>
      </c>
    </row>
    <row r="28" spans="1:14" x14ac:dyDescent="0.3">
      <c r="A28" s="21">
        <v>44</v>
      </c>
      <c r="B28" s="16">
        <v>30.244999999999997</v>
      </c>
      <c r="K28" s="21">
        <v>44</v>
      </c>
      <c r="L28" s="16">
        <v>9.2566666666666677</v>
      </c>
    </row>
    <row r="29" spans="1:14" x14ac:dyDescent="0.3">
      <c r="A29" s="21">
        <v>45</v>
      </c>
      <c r="B29" s="16">
        <v>30.940465116279061</v>
      </c>
      <c r="K29" s="21">
        <v>45</v>
      </c>
      <c r="L29" s="16">
        <v>5.5520930232558126</v>
      </c>
    </row>
    <row r="30" spans="1:14" x14ac:dyDescent="0.3">
      <c r="A30" s="21">
        <v>46</v>
      </c>
      <c r="B30" s="16">
        <v>30.956754385964906</v>
      </c>
      <c r="K30" s="21">
        <v>46</v>
      </c>
      <c r="L30" s="16">
        <v>5.3657894736842096</v>
      </c>
    </row>
    <row r="31" spans="1:14" x14ac:dyDescent="0.3">
      <c r="A31" s="21">
        <v>47</v>
      </c>
      <c r="B31" s="16">
        <v>32.274901960784312</v>
      </c>
      <c r="K31" s="21">
        <v>47</v>
      </c>
      <c r="L31" s="16">
        <v>9.0052941176470593</v>
      </c>
    </row>
    <row r="32" spans="1:14" x14ac:dyDescent="0.3">
      <c r="A32" s="21">
        <v>48</v>
      </c>
      <c r="B32" s="16">
        <v>32.017241379310356</v>
      </c>
      <c r="K32" s="21">
        <v>48</v>
      </c>
      <c r="L32" s="16">
        <v>9.5634482758620702</v>
      </c>
    </row>
    <row r="33" spans="1:12" x14ac:dyDescent="0.3">
      <c r="A33" s="21">
        <v>49</v>
      </c>
      <c r="B33" s="16">
        <v>29.947959183673461</v>
      </c>
      <c r="K33" s="21">
        <v>49</v>
      </c>
      <c r="L33" s="16">
        <v>9.5440816326530609</v>
      </c>
    </row>
    <row r="34" spans="1:12" x14ac:dyDescent="0.3">
      <c r="A34" s="21">
        <v>50</v>
      </c>
      <c r="B34" s="16">
        <v>30.550775862068956</v>
      </c>
      <c r="K34" s="21">
        <v>50</v>
      </c>
      <c r="L34" s="16">
        <v>5.2236206896551725</v>
      </c>
    </row>
    <row r="35" spans="1:12" x14ac:dyDescent="0.3">
      <c r="A35" s="21">
        <v>51</v>
      </c>
      <c r="B35" s="16">
        <v>31.368303571428573</v>
      </c>
      <c r="K35" s="21">
        <v>51</v>
      </c>
      <c r="L35" s="16">
        <v>8.9482142857142826</v>
      </c>
    </row>
    <row r="36" spans="1:12" x14ac:dyDescent="0.3">
      <c r="A36" s="21">
        <v>52</v>
      </c>
      <c r="B36" s="16">
        <v>31.402155172413803</v>
      </c>
      <c r="K36" s="21">
        <v>52</v>
      </c>
      <c r="L36" s="16">
        <v>9.06689655172414</v>
      </c>
    </row>
    <row r="37" spans="1:12" x14ac:dyDescent="0.3">
      <c r="A37" s="21">
        <v>53</v>
      </c>
      <c r="B37" s="16">
        <v>30.202735849056602</v>
      </c>
      <c r="K37" s="21">
        <v>53</v>
      </c>
      <c r="L37" s="16">
        <v>5.1579245283018871</v>
      </c>
    </row>
    <row r="38" spans="1:12" x14ac:dyDescent="0.3">
      <c r="A38" s="21">
        <v>54</v>
      </c>
      <c r="B38" s="16">
        <v>31.042244897959193</v>
      </c>
      <c r="K38" s="21">
        <v>54</v>
      </c>
      <c r="L38" s="16">
        <v>9.155510204081633</v>
      </c>
    </row>
    <row r="39" spans="1:12" x14ac:dyDescent="0.3">
      <c r="A39" s="21">
        <v>55</v>
      </c>
      <c r="B39" s="16">
        <v>33.014888888888883</v>
      </c>
      <c r="K39" s="21">
        <v>55</v>
      </c>
      <c r="L39" s="16">
        <v>9.5128888888888898</v>
      </c>
    </row>
    <row r="40" spans="1:12" x14ac:dyDescent="0.3">
      <c r="A40" s="21">
        <v>56</v>
      </c>
      <c r="B40" s="16">
        <v>33.436770833333327</v>
      </c>
      <c r="K40" s="21">
        <v>56</v>
      </c>
      <c r="L40" s="16">
        <v>5.0845833333333355</v>
      </c>
    </row>
    <row r="41" spans="1:12" x14ac:dyDescent="0.3">
      <c r="A41" s="21">
        <v>57</v>
      </c>
      <c r="B41" s="16">
        <v>29.915699999999994</v>
      </c>
      <c r="K41" s="21">
        <v>57</v>
      </c>
      <c r="L41" s="16">
        <v>9.4260000000000019</v>
      </c>
    </row>
    <row r="42" spans="1:12" x14ac:dyDescent="0.3">
      <c r="A42" s="21">
        <v>58</v>
      </c>
      <c r="B42" s="16">
        <v>31.701279069767438</v>
      </c>
      <c r="K42" s="21">
        <v>58</v>
      </c>
      <c r="L42" s="16">
        <v>5.3502325581395347</v>
      </c>
    </row>
    <row r="43" spans="1:12" x14ac:dyDescent="0.3">
      <c r="A43" s="21">
        <v>59</v>
      </c>
      <c r="B43" s="16">
        <v>32.402755102040821</v>
      </c>
      <c r="K43" s="21">
        <v>59</v>
      </c>
      <c r="L43" s="16">
        <v>9.0087755102040834</v>
      </c>
    </row>
    <row r="44" spans="1:12" x14ac:dyDescent="0.3">
      <c r="A44" s="21">
        <v>60</v>
      </c>
      <c r="B44" s="16">
        <v>31.349230769230772</v>
      </c>
      <c r="K44" s="21">
        <v>60</v>
      </c>
      <c r="L44" s="16">
        <v>9.3065384615384641</v>
      </c>
    </row>
    <row r="45" spans="1:12" x14ac:dyDescent="0.3">
      <c r="A45" s="21">
        <v>61</v>
      </c>
      <c r="B45" s="16">
        <v>32.548260869565226</v>
      </c>
      <c r="K45" s="21">
        <v>61</v>
      </c>
      <c r="L45" s="16">
        <v>8.7708695652173905</v>
      </c>
    </row>
    <row r="46" spans="1:12" x14ac:dyDescent="0.3">
      <c r="A46" s="21">
        <v>62</v>
      </c>
      <c r="B46" s="16">
        <v>32.31431818181818</v>
      </c>
      <c r="K46" s="21">
        <v>62</v>
      </c>
      <c r="L46" s="16">
        <v>9.6813636363636366</v>
      </c>
    </row>
    <row r="47" spans="1:12" x14ac:dyDescent="0.3">
      <c r="A47" s="21">
        <v>63</v>
      </c>
      <c r="B47" s="16">
        <v>31.893260869565211</v>
      </c>
      <c r="K47" s="21">
        <v>63</v>
      </c>
      <c r="L47" s="16">
        <v>5.5043478260869572</v>
      </c>
    </row>
    <row r="48" spans="1:12" x14ac:dyDescent="0.3">
      <c r="A48" s="21">
        <v>64</v>
      </c>
      <c r="B48" s="16">
        <v>33.284090909090907</v>
      </c>
      <c r="K48" s="21">
        <v>64</v>
      </c>
      <c r="L48" s="16">
        <v>8.9522727272727298</v>
      </c>
    </row>
    <row r="49" spans="1:12" x14ac:dyDescent="0.3">
      <c r="A49" s="21">
        <v>65</v>
      </c>
      <c r="B49" s="16">
        <v>26.885000000000002</v>
      </c>
      <c r="K49" s="21">
        <v>65</v>
      </c>
      <c r="L49" s="16">
        <v>9.86</v>
      </c>
    </row>
    <row r="50" spans="1:12" x14ac:dyDescent="0.3">
      <c r="A50" s="21" t="s">
        <v>8359</v>
      </c>
      <c r="B50" s="16">
        <v>30.972648822269875</v>
      </c>
      <c r="K50" s="21" t="s">
        <v>8359</v>
      </c>
      <c r="L50" s="16">
        <v>6.578997858672377</v>
      </c>
    </row>
    <row r="51" spans="1:12" x14ac:dyDescent="0.3">
      <c r="A51" s="25"/>
      <c r="B51" s="25"/>
      <c r="K51" s="25"/>
      <c r="L51" s="25"/>
    </row>
    <row r="52" spans="1:12" x14ac:dyDescent="0.3">
      <c r="A52" s="25"/>
      <c r="B52" s="25"/>
      <c r="K52" s="25"/>
      <c r="L52" s="25"/>
    </row>
    <row r="53" spans="1:12" x14ac:dyDescent="0.3">
      <c r="A53" s="25"/>
      <c r="B53" s="25"/>
      <c r="K53" s="25"/>
      <c r="L53" s="25"/>
    </row>
    <row r="54" spans="1:12" x14ac:dyDescent="0.3">
      <c r="A54" s="25"/>
      <c r="B54" s="25"/>
      <c r="K54" s="25"/>
      <c r="L54" s="25"/>
    </row>
    <row r="55" spans="1:12" x14ac:dyDescent="0.3">
      <c r="A55" s="25"/>
      <c r="B55" s="25"/>
      <c r="K55" s="25"/>
      <c r="L55" s="25"/>
    </row>
    <row r="56" spans="1:12" x14ac:dyDescent="0.3">
      <c r="A56" s="25"/>
      <c r="B56" s="25"/>
      <c r="K56" s="25"/>
      <c r="L56" s="25"/>
    </row>
    <row r="57" spans="1:12" x14ac:dyDescent="0.3">
      <c r="A57" s="25"/>
      <c r="B57" s="25"/>
      <c r="K57" s="25"/>
      <c r="L57" s="25"/>
    </row>
    <row r="58" spans="1:12" x14ac:dyDescent="0.3">
      <c r="A58" s="25"/>
      <c r="B58" s="25"/>
      <c r="K58" s="25"/>
      <c r="L58" s="25"/>
    </row>
    <row r="59" spans="1:12" x14ac:dyDescent="0.3">
      <c r="A59" s="25"/>
      <c r="B59" s="25"/>
      <c r="K59" s="25"/>
      <c r="L59" s="25"/>
    </row>
    <row r="60" spans="1:12" x14ac:dyDescent="0.3">
      <c r="A60" s="25"/>
      <c r="B60" s="25"/>
      <c r="K60" s="25"/>
      <c r="L60" s="25"/>
    </row>
    <row r="61" spans="1:12" x14ac:dyDescent="0.3">
      <c r="A61" s="25"/>
      <c r="B61" s="25"/>
      <c r="K61" s="25"/>
      <c r="L61" s="25"/>
    </row>
    <row r="62" spans="1:12" x14ac:dyDescent="0.3">
      <c r="A62" s="25"/>
      <c r="B62" s="25"/>
      <c r="K62" s="25"/>
      <c r="L62" s="25"/>
    </row>
    <row r="63" spans="1:12" x14ac:dyDescent="0.3">
      <c r="A63" s="25"/>
      <c r="B63" s="25"/>
      <c r="K63" s="25"/>
      <c r="L63" s="25"/>
    </row>
    <row r="64" spans="1:12" x14ac:dyDescent="0.3">
      <c r="A64" s="25"/>
      <c r="B64" s="25"/>
      <c r="K64" s="25"/>
      <c r="L64" s="25"/>
    </row>
    <row r="65" spans="1:12" x14ac:dyDescent="0.3">
      <c r="A65" s="25"/>
      <c r="B65" s="25"/>
      <c r="K65" s="25"/>
      <c r="L65" s="25"/>
    </row>
    <row r="66" spans="1:12" x14ac:dyDescent="0.3">
      <c r="A66" s="25"/>
      <c r="B66" s="25"/>
      <c r="K66" s="25"/>
      <c r="L66" s="25"/>
    </row>
    <row r="67" spans="1:12" x14ac:dyDescent="0.3">
      <c r="A67" s="25"/>
      <c r="B67" s="25"/>
      <c r="K67" s="25"/>
      <c r="L67" s="25"/>
    </row>
    <row r="68" spans="1:12" x14ac:dyDescent="0.3">
      <c r="A68" s="25"/>
      <c r="B68" s="25"/>
      <c r="K68" s="25"/>
      <c r="L68" s="25"/>
    </row>
    <row r="69" spans="1:12" x14ac:dyDescent="0.3">
      <c r="A69" s="25"/>
      <c r="B69" s="25"/>
      <c r="K69" s="25"/>
      <c r="L69" s="25"/>
    </row>
    <row r="70" spans="1:12" x14ac:dyDescent="0.3">
      <c r="A70" s="25"/>
      <c r="B70" s="25"/>
      <c r="K70" s="25"/>
      <c r="L70" s="25"/>
    </row>
    <row r="71" spans="1:12" x14ac:dyDescent="0.3">
      <c r="A71" s="25"/>
      <c r="B71" s="25"/>
      <c r="K71" s="25"/>
      <c r="L71" s="25"/>
    </row>
    <row r="72" spans="1:12" x14ac:dyDescent="0.3">
      <c r="A72" s="25"/>
      <c r="B72" s="25"/>
      <c r="K72" s="25"/>
      <c r="L72" s="25"/>
    </row>
    <row r="73" spans="1:12" x14ac:dyDescent="0.3">
      <c r="A73" s="25"/>
      <c r="B73" s="25"/>
      <c r="K73" s="25"/>
      <c r="L73" s="25"/>
    </row>
    <row r="74" spans="1:12" x14ac:dyDescent="0.3">
      <c r="A74" s="25"/>
      <c r="B74" s="25"/>
      <c r="K74" s="25"/>
      <c r="L74" s="25"/>
    </row>
    <row r="75" spans="1:12" x14ac:dyDescent="0.3">
      <c r="A75" s="25"/>
      <c r="B75" s="25"/>
      <c r="K75" s="25"/>
      <c r="L75" s="25"/>
    </row>
    <row r="76" spans="1:12" x14ac:dyDescent="0.3">
      <c r="A76" s="25"/>
      <c r="B76" s="25"/>
      <c r="K76" s="25"/>
      <c r="L76" s="25"/>
    </row>
    <row r="77" spans="1:12" x14ac:dyDescent="0.3">
      <c r="A77" s="25"/>
      <c r="B77" s="25"/>
      <c r="K77" s="25"/>
      <c r="L77" s="25"/>
    </row>
    <row r="78" spans="1:12" x14ac:dyDescent="0.3">
      <c r="A78" s="25"/>
      <c r="B78" s="25"/>
      <c r="K78" s="25"/>
      <c r="L78" s="25"/>
    </row>
    <row r="79" spans="1:12" x14ac:dyDescent="0.3">
      <c r="A79" s="25"/>
      <c r="B79" s="25"/>
      <c r="K79" s="25"/>
      <c r="L79" s="25"/>
    </row>
    <row r="80" spans="1:12" x14ac:dyDescent="0.3">
      <c r="A80" s="25"/>
      <c r="B80" s="25"/>
      <c r="K80" s="25"/>
      <c r="L80" s="25"/>
    </row>
    <row r="81" spans="1:12" x14ac:dyDescent="0.3">
      <c r="A81" s="25"/>
      <c r="B81" s="25"/>
      <c r="K81" s="25"/>
      <c r="L81" s="25"/>
    </row>
    <row r="82" spans="1:12" x14ac:dyDescent="0.3">
      <c r="A82" s="25"/>
      <c r="B82" s="25"/>
      <c r="K82" s="25"/>
      <c r="L82" s="25"/>
    </row>
    <row r="83" spans="1:12" x14ac:dyDescent="0.3">
      <c r="A83" s="25"/>
      <c r="B83" s="25"/>
      <c r="K83" s="25"/>
      <c r="L83" s="25"/>
    </row>
    <row r="84" spans="1:12" x14ac:dyDescent="0.3">
      <c r="A84" s="25"/>
      <c r="B84" s="25"/>
      <c r="K84" s="25"/>
      <c r="L84" s="25"/>
    </row>
    <row r="85" spans="1:12" x14ac:dyDescent="0.3">
      <c r="A85" s="25"/>
      <c r="B85" s="25"/>
      <c r="K85" s="25"/>
      <c r="L85" s="25"/>
    </row>
    <row r="86" spans="1:12" x14ac:dyDescent="0.3">
      <c r="A86" s="25"/>
      <c r="B86" s="25"/>
      <c r="K86" s="25"/>
      <c r="L86" s="25"/>
    </row>
    <row r="87" spans="1:12" x14ac:dyDescent="0.3">
      <c r="A87" s="25"/>
      <c r="B87" s="25"/>
      <c r="K87" s="25"/>
      <c r="L87" s="25"/>
    </row>
    <row r="88" spans="1:12" x14ac:dyDescent="0.3">
      <c r="A88" s="25"/>
      <c r="B88" s="25"/>
      <c r="K88" s="25"/>
      <c r="L88" s="25"/>
    </row>
    <row r="89" spans="1:12" x14ac:dyDescent="0.3">
      <c r="A89" s="25"/>
      <c r="B89" s="25"/>
      <c r="K89" s="25"/>
      <c r="L89" s="25"/>
    </row>
    <row r="90" spans="1:12" x14ac:dyDescent="0.3">
      <c r="A90" s="25"/>
      <c r="B90" s="25"/>
      <c r="K90" s="25"/>
      <c r="L90" s="25"/>
    </row>
    <row r="91" spans="1:12" x14ac:dyDescent="0.3">
      <c r="A91" s="25"/>
      <c r="B91" s="25"/>
      <c r="K91" s="25"/>
      <c r="L91" s="25"/>
    </row>
    <row r="92" spans="1:12" x14ac:dyDescent="0.3">
      <c r="A92" s="25"/>
      <c r="B92" s="25"/>
      <c r="K92" s="25"/>
      <c r="L92" s="25"/>
    </row>
    <row r="93" spans="1:12" x14ac:dyDescent="0.3">
      <c r="A93" s="25"/>
      <c r="B93" s="25"/>
      <c r="K93" s="25"/>
      <c r="L93" s="25"/>
    </row>
    <row r="94" spans="1:12" x14ac:dyDescent="0.3">
      <c r="A94" s="25"/>
      <c r="B94" s="25"/>
      <c r="K94" s="25"/>
      <c r="L94" s="25"/>
    </row>
    <row r="95" spans="1:12" x14ac:dyDescent="0.3">
      <c r="A95" s="25"/>
      <c r="B95" s="25"/>
      <c r="K95" s="25"/>
      <c r="L95" s="25"/>
    </row>
    <row r="96" spans="1:12" x14ac:dyDescent="0.3">
      <c r="A96" s="25"/>
      <c r="B96" s="25"/>
      <c r="K96" s="25"/>
      <c r="L96" s="25"/>
    </row>
    <row r="97" spans="1:12" x14ac:dyDescent="0.3">
      <c r="A97" s="25"/>
      <c r="B97" s="25"/>
      <c r="K97" s="25"/>
      <c r="L97" s="25"/>
    </row>
    <row r="98" spans="1:12" x14ac:dyDescent="0.3">
      <c r="A98" s="25"/>
      <c r="B98" s="25"/>
      <c r="K98" s="25"/>
      <c r="L98" s="25"/>
    </row>
    <row r="99" spans="1:12" x14ac:dyDescent="0.3">
      <c r="A99" s="25"/>
      <c r="B99" s="25"/>
      <c r="K99" s="25"/>
      <c r="L99" s="25"/>
    </row>
    <row r="100" spans="1:12" x14ac:dyDescent="0.3">
      <c r="A100" s="25"/>
      <c r="B100" s="25"/>
      <c r="K100" s="25"/>
      <c r="L100" s="25"/>
    </row>
    <row r="101" spans="1:12" x14ac:dyDescent="0.3">
      <c r="A101" s="25"/>
      <c r="B101" s="25"/>
      <c r="K101" s="25"/>
      <c r="L101" s="25"/>
    </row>
    <row r="102" spans="1:12" x14ac:dyDescent="0.3">
      <c r="A102" s="25"/>
      <c r="B102" s="25"/>
      <c r="K102" s="25"/>
      <c r="L102" s="25"/>
    </row>
    <row r="103" spans="1:12" x14ac:dyDescent="0.3">
      <c r="A103" s="25"/>
      <c r="B103" s="25"/>
      <c r="K103" s="25"/>
      <c r="L103" s="25"/>
    </row>
    <row r="104" spans="1:12" x14ac:dyDescent="0.3">
      <c r="A104" s="25"/>
      <c r="B104" s="25"/>
      <c r="K104" s="25"/>
      <c r="L104" s="25"/>
    </row>
    <row r="105" spans="1:12" x14ac:dyDescent="0.3">
      <c r="A105" s="25"/>
      <c r="B105" s="25"/>
      <c r="K105" s="25"/>
      <c r="L105" s="25"/>
    </row>
    <row r="106" spans="1:12" x14ac:dyDescent="0.3">
      <c r="A106" s="25"/>
      <c r="B106" s="25"/>
      <c r="K106" s="25"/>
      <c r="L106" s="25"/>
    </row>
    <row r="107" spans="1:12" x14ac:dyDescent="0.3">
      <c r="A107" s="25"/>
      <c r="B107" s="25"/>
      <c r="K107" s="25"/>
      <c r="L107" s="25"/>
    </row>
    <row r="108" spans="1:12" x14ac:dyDescent="0.3">
      <c r="A108" s="25"/>
      <c r="B108" s="25"/>
      <c r="K108" s="25"/>
      <c r="L108" s="25"/>
    </row>
    <row r="109" spans="1:12" x14ac:dyDescent="0.3">
      <c r="A109" s="25"/>
      <c r="B109" s="25"/>
      <c r="K109" s="25"/>
      <c r="L109" s="25"/>
    </row>
    <row r="110" spans="1:12" x14ac:dyDescent="0.3">
      <c r="A110" s="25"/>
      <c r="B110" s="25"/>
      <c r="K110" s="25"/>
      <c r="L110" s="25"/>
    </row>
    <row r="111" spans="1:12" x14ac:dyDescent="0.3">
      <c r="A111" s="25"/>
      <c r="B111" s="25"/>
      <c r="K111" s="25"/>
      <c r="L111" s="25"/>
    </row>
    <row r="112" spans="1:12" x14ac:dyDescent="0.3">
      <c r="A112" s="25"/>
      <c r="B112" s="25"/>
      <c r="K112" s="25"/>
      <c r="L112" s="25"/>
    </row>
    <row r="113" spans="1:12" x14ac:dyDescent="0.3">
      <c r="A113" s="25"/>
      <c r="B113" s="25"/>
      <c r="K113" s="25"/>
      <c r="L113" s="25"/>
    </row>
    <row r="114" spans="1:12" x14ac:dyDescent="0.3">
      <c r="A114" s="25"/>
      <c r="B114" s="25"/>
      <c r="K114" s="25"/>
      <c r="L114" s="25"/>
    </row>
    <row r="115" spans="1:12" x14ac:dyDescent="0.3">
      <c r="A115" s="25"/>
      <c r="B115" s="25"/>
      <c r="K115" s="25"/>
      <c r="L115" s="25"/>
    </row>
    <row r="116" spans="1:12" x14ac:dyDescent="0.3">
      <c r="A116" s="25"/>
      <c r="B116" s="25"/>
      <c r="K116" s="25"/>
      <c r="L116" s="25"/>
    </row>
    <row r="117" spans="1:12" x14ac:dyDescent="0.3">
      <c r="A117" s="25"/>
      <c r="B117" s="25"/>
      <c r="K117" s="25"/>
      <c r="L117" s="25"/>
    </row>
    <row r="118" spans="1:12" x14ac:dyDescent="0.3">
      <c r="A118" s="25"/>
      <c r="B118" s="25"/>
      <c r="K118" s="25"/>
      <c r="L118" s="25"/>
    </row>
    <row r="119" spans="1:12" x14ac:dyDescent="0.3">
      <c r="A119" s="25"/>
      <c r="B119" s="25"/>
      <c r="K119" s="25"/>
      <c r="L119" s="25"/>
    </row>
    <row r="120" spans="1:12" x14ac:dyDescent="0.3">
      <c r="A120" s="25"/>
      <c r="B120" s="25"/>
      <c r="K120" s="25"/>
      <c r="L120" s="25"/>
    </row>
    <row r="121" spans="1:12" x14ac:dyDescent="0.3">
      <c r="A121" s="25"/>
      <c r="B121" s="25"/>
      <c r="K121" s="25"/>
      <c r="L121" s="25"/>
    </row>
    <row r="122" spans="1:12" x14ac:dyDescent="0.3">
      <c r="A122" s="25"/>
      <c r="B122" s="25"/>
      <c r="K122" s="25"/>
      <c r="L122" s="25"/>
    </row>
    <row r="123" spans="1:12" x14ac:dyDescent="0.3">
      <c r="A123" s="25"/>
      <c r="B123" s="25"/>
      <c r="K123" s="25"/>
      <c r="L123" s="25"/>
    </row>
    <row r="124" spans="1:12" x14ac:dyDescent="0.3">
      <c r="A124" s="25"/>
      <c r="B124" s="25"/>
      <c r="K124" s="25"/>
      <c r="L124" s="25"/>
    </row>
    <row r="125" spans="1:12" x14ac:dyDescent="0.3">
      <c r="A125" s="25"/>
      <c r="B125" s="25"/>
      <c r="K125" s="25"/>
      <c r="L125" s="25"/>
    </row>
    <row r="126" spans="1:12" x14ac:dyDescent="0.3">
      <c r="A126" s="25"/>
      <c r="B126" s="25"/>
      <c r="K126" s="25"/>
      <c r="L126" s="25"/>
    </row>
    <row r="127" spans="1:12" x14ac:dyDescent="0.3">
      <c r="A127" s="25"/>
      <c r="B127" s="25"/>
      <c r="K127" s="25"/>
      <c r="L127" s="25"/>
    </row>
    <row r="128" spans="1:12" x14ac:dyDescent="0.3">
      <c r="A128" s="25"/>
      <c r="B128" s="25"/>
      <c r="K128" s="25"/>
      <c r="L128" s="25"/>
    </row>
    <row r="129" spans="1:12" x14ac:dyDescent="0.3">
      <c r="A129" s="25"/>
      <c r="B129" s="25"/>
      <c r="K129" s="25"/>
      <c r="L129" s="25"/>
    </row>
    <row r="130" spans="1:12" x14ac:dyDescent="0.3">
      <c r="A130" s="25"/>
      <c r="B130" s="25"/>
      <c r="K130" s="25"/>
      <c r="L130" s="25"/>
    </row>
    <row r="131" spans="1:12" x14ac:dyDescent="0.3">
      <c r="A131" s="25"/>
      <c r="B131" s="25"/>
      <c r="K131" s="25"/>
      <c r="L131" s="25"/>
    </row>
    <row r="132" spans="1:12" x14ac:dyDescent="0.3">
      <c r="A132" s="25"/>
      <c r="B132" s="25"/>
      <c r="K132" s="25"/>
      <c r="L132" s="25"/>
    </row>
    <row r="133" spans="1:12" x14ac:dyDescent="0.3">
      <c r="A133" s="25"/>
      <c r="B133" s="25"/>
      <c r="K133" s="25"/>
      <c r="L133" s="25"/>
    </row>
    <row r="134" spans="1:12" x14ac:dyDescent="0.3">
      <c r="A134" s="25"/>
      <c r="B134" s="25"/>
      <c r="K134" s="25"/>
      <c r="L134" s="25"/>
    </row>
    <row r="135" spans="1:12" x14ac:dyDescent="0.3">
      <c r="A135" s="25"/>
      <c r="B135" s="25"/>
      <c r="K135" s="25"/>
      <c r="L135" s="25"/>
    </row>
    <row r="136" spans="1:12" x14ac:dyDescent="0.3">
      <c r="A136" s="25"/>
      <c r="B136" s="25"/>
      <c r="K136" s="25"/>
      <c r="L136" s="25"/>
    </row>
    <row r="137" spans="1:12" x14ac:dyDescent="0.3">
      <c r="A137" s="25"/>
      <c r="B137" s="25"/>
      <c r="K137" s="25"/>
      <c r="L137" s="25"/>
    </row>
    <row r="138" spans="1:12" x14ac:dyDescent="0.3">
      <c r="A138" s="25"/>
      <c r="B138" s="25"/>
      <c r="K138" s="25"/>
      <c r="L138" s="25"/>
    </row>
    <row r="139" spans="1:12" x14ac:dyDescent="0.3">
      <c r="A139" s="25"/>
      <c r="B139" s="25"/>
      <c r="K139" s="25"/>
      <c r="L139" s="25"/>
    </row>
    <row r="140" spans="1:12" x14ac:dyDescent="0.3">
      <c r="A140" s="25"/>
      <c r="B140" s="25"/>
      <c r="K140" s="25"/>
      <c r="L140" s="25"/>
    </row>
    <row r="141" spans="1:12" x14ac:dyDescent="0.3">
      <c r="A141" s="25"/>
      <c r="B141" s="25"/>
      <c r="K141" s="25"/>
      <c r="L141" s="25"/>
    </row>
    <row r="142" spans="1:12" x14ac:dyDescent="0.3">
      <c r="A142" s="25"/>
      <c r="B142" s="25"/>
      <c r="K142" s="25"/>
      <c r="L142" s="25"/>
    </row>
    <row r="143" spans="1:12" x14ac:dyDescent="0.3">
      <c r="A143" s="25"/>
      <c r="B143" s="25"/>
      <c r="K143" s="25"/>
      <c r="L143" s="25"/>
    </row>
    <row r="144" spans="1:12" x14ac:dyDescent="0.3">
      <c r="A144" s="25"/>
      <c r="B144" s="25"/>
      <c r="K144" s="25"/>
      <c r="L144" s="25"/>
    </row>
    <row r="145" spans="1:12" x14ac:dyDescent="0.3">
      <c r="A145" s="25"/>
      <c r="B145" s="25"/>
      <c r="K145" s="25"/>
      <c r="L145" s="25"/>
    </row>
    <row r="146" spans="1:12" x14ac:dyDescent="0.3">
      <c r="A146" s="25"/>
      <c r="B146" s="25"/>
      <c r="K146" s="25"/>
      <c r="L146" s="25"/>
    </row>
    <row r="147" spans="1:12" x14ac:dyDescent="0.3">
      <c r="A147" s="25"/>
      <c r="B147" s="25"/>
      <c r="K147" s="25"/>
      <c r="L147" s="25"/>
    </row>
    <row r="148" spans="1:12" x14ac:dyDescent="0.3">
      <c r="A148" s="25"/>
      <c r="B148" s="25"/>
      <c r="K148" s="25"/>
      <c r="L148" s="25"/>
    </row>
    <row r="149" spans="1:12" x14ac:dyDescent="0.3">
      <c r="A149" s="25"/>
      <c r="B149" s="25"/>
      <c r="K149" s="25"/>
      <c r="L149" s="25"/>
    </row>
    <row r="150" spans="1:12" x14ac:dyDescent="0.3">
      <c r="A150" s="25"/>
      <c r="B150" s="25"/>
      <c r="K150" s="25"/>
      <c r="L150" s="25"/>
    </row>
    <row r="151" spans="1:12" x14ac:dyDescent="0.3">
      <c r="A151" s="25"/>
      <c r="B151" s="25"/>
      <c r="K151" s="25"/>
      <c r="L151" s="25"/>
    </row>
    <row r="152" spans="1:12" x14ac:dyDescent="0.3">
      <c r="A152" s="25"/>
      <c r="B152" s="25"/>
      <c r="K152" s="25"/>
      <c r="L152" s="25"/>
    </row>
    <row r="153" spans="1:12" x14ac:dyDescent="0.3">
      <c r="A153" s="25"/>
      <c r="B153" s="25"/>
      <c r="K153" s="25"/>
      <c r="L153" s="25"/>
    </row>
    <row r="154" spans="1:12" x14ac:dyDescent="0.3">
      <c r="A154" s="25"/>
      <c r="B154" s="25"/>
      <c r="K154" s="25"/>
      <c r="L154" s="25"/>
    </row>
    <row r="155" spans="1:12" x14ac:dyDescent="0.3">
      <c r="A155" s="25"/>
      <c r="B155" s="25"/>
      <c r="K155" s="25"/>
      <c r="L155" s="25"/>
    </row>
    <row r="156" spans="1:12" x14ac:dyDescent="0.3">
      <c r="A156" s="25"/>
      <c r="B156" s="25"/>
      <c r="K156" s="25"/>
      <c r="L156" s="25"/>
    </row>
    <row r="157" spans="1:12" x14ac:dyDescent="0.3">
      <c r="A157" s="25"/>
      <c r="B157" s="25"/>
      <c r="K157" s="25"/>
      <c r="L157" s="25"/>
    </row>
    <row r="158" spans="1:12" x14ac:dyDescent="0.3">
      <c r="A158" s="25"/>
      <c r="B158" s="25"/>
      <c r="K158" s="25"/>
      <c r="L158" s="25"/>
    </row>
    <row r="159" spans="1:12" x14ac:dyDescent="0.3">
      <c r="A159" s="25"/>
      <c r="B159" s="25"/>
      <c r="K159" s="25"/>
      <c r="L159" s="25"/>
    </row>
    <row r="160" spans="1:12" x14ac:dyDescent="0.3">
      <c r="A160" s="25"/>
      <c r="B160" s="25"/>
      <c r="K160" s="25"/>
      <c r="L160" s="25"/>
    </row>
    <row r="161" spans="1:12" x14ac:dyDescent="0.3">
      <c r="A161" s="25"/>
      <c r="B161" s="25"/>
      <c r="K161" s="25"/>
      <c r="L161" s="25"/>
    </row>
    <row r="162" spans="1:12" x14ac:dyDescent="0.3">
      <c r="A162" s="25"/>
      <c r="B162" s="25"/>
      <c r="K162" s="25"/>
      <c r="L162" s="25"/>
    </row>
    <row r="163" spans="1:12" x14ac:dyDescent="0.3">
      <c r="A163" s="25"/>
      <c r="B163" s="25"/>
      <c r="K163" s="25"/>
      <c r="L163" s="25"/>
    </row>
    <row r="164" spans="1:12" x14ac:dyDescent="0.3">
      <c r="A164" s="25"/>
      <c r="B164" s="25"/>
      <c r="K164" s="25"/>
      <c r="L164" s="25"/>
    </row>
    <row r="165" spans="1:12" x14ac:dyDescent="0.3">
      <c r="A165" s="25"/>
      <c r="B165" s="25"/>
      <c r="K165" s="25"/>
      <c r="L165" s="25"/>
    </row>
    <row r="166" spans="1:12" x14ac:dyDescent="0.3">
      <c r="A166" s="25"/>
      <c r="B166" s="25"/>
      <c r="K166" s="25"/>
      <c r="L166" s="25"/>
    </row>
    <row r="167" spans="1:12" x14ac:dyDescent="0.3">
      <c r="A167" s="25"/>
      <c r="B167" s="25"/>
      <c r="K167" s="25"/>
      <c r="L167" s="25"/>
    </row>
    <row r="168" spans="1:12" x14ac:dyDescent="0.3">
      <c r="A168" s="25"/>
      <c r="B168" s="25"/>
      <c r="K168" s="25"/>
      <c r="L168" s="25"/>
    </row>
    <row r="169" spans="1:12" x14ac:dyDescent="0.3">
      <c r="A169" s="25"/>
      <c r="B169" s="25"/>
      <c r="K169" s="25"/>
      <c r="L169" s="25"/>
    </row>
    <row r="170" spans="1:12" x14ac:dyDescent="0.3">
      <c r="A170" s="25"/>
      <c r="B170" s="25"/>
      <c r="K170" s="25"/>
      <c r="L170" s="25"/>
    </row>
    <row r="171" spans="1:12" x14ac:dyDescent="0.3">
      <c r="A171" s="25"/>
      <c r="B171" s="25"/>
      <c r="K171" s="25"/>
      <c r="L171" s="25"/>
    </row>
    <row r="172" spans="1:12" x14ac:dyDescent="0.3">
      <c r="A172" s="25"/>
      <c r="B172" s="25"/>
      <c r="K172" s="25"/>
      <c r="L172" s="25"/>
    </row>
    <row r="173" spans="1:12" x14ac:dyDescent="0.3">
      <c r="A173" s="25"/>
      <c r="B173" s="25"/>
      <c r="K173" s="25"/>
      <c r="L173" s="25"/>
    </row>
    <row r="174" spans="1:12" x14ac:dyDescent="0.3">
      <c r="A174" s="25"/>
      <c r="B174" s="25"/>
      <c r="K174" s="25"/>
      <c r="L174" s="25"/>
    </row>
    <row r="175" spans="1:12" x14ac:dyDescent="0.3">
      <c r="A175" s="25"/>
      <c r="B175" s="25"/>
      <c r="K175" s="25"/>
      <c r="L175" s="25"/>
    </row>
    <row r="176" spans="1:12" x14ac:dyDescent="0.3">
      <c r="A176" s="25"/>
      <c r="B176" s="25"/>
      <c r="K176" s="25"/>
      <c r="L176" s="25"/>
    </row>
    <row r="177" spans="1:12" x14ac:dyDescent="0.3">
      <c r="A177" s="25"/>
      <c r="B177" s="25"/>
      <c r="K177" s="25"/>
      <c r="L177" s="25"/>
    </row>
    <row r="178" spans="1:12" x14ac:dyDescent="0.3">
      <c r="A178" s="25"/>
      <c r="B178" s="25"/>
      <c r="K178" s="25"/>
      <c r="L178" s="25"/>
    </row>
    <row r="179" spans="1:12" x14ac:dyDescent="0.3">
      <c r="A179" s="25"/>
      <c r="B179" s="25"/>
      <c r="K179" s="25"/>
      <c r="L179" s="25"/>
    </row>
    <row r="180" spans="1:12" x14ac:dyDescent="0.3">
      <c r="A180" s="25"/>
      <c r="B180" s="25"/>
      <c r="K180" s="25"/>
      <c r="L180" s="25"/>
    </row>
    <row r="181" spans="1:12" x14ac:dyDescent="0.3">
      <c r="A181" s="25"/>
      <c r="B181" s="25"/>
      <c r="K181" s="25"/>
      <c r="L181" s="25"/>
    </row>
    <row r="182" spans="1:12" x14ac:dyDescent="0.3">
      <c r="A182" s="25"/>
      <c r="B182" s="25"/>
      <c r="K182" s="25"/>
      <c r="L182" s="25"/>
    </row>
    <row r="183" spans="1:12" x14ac:dyDescent="0.3">
      <c r="A183" s="25"/>
      <c r="B183" s="25"/>
      <c r="K183" s="25"/>
      <c r="L183" s="25"/>
    </row>
    <row r="184" spans="1:12" x14ac:dyDescent="0.3">
      <c r="A184" s="25"/>
      <c r="B184" s="25"/>
      <c r="K184" s="25"/>
      <c r="L184" s="25"/>
    </row>
    <row r="185" spans="1:12" x14ac:dyDescent="0.3">
      <c r="A185" s="25"/>
      <c r="B185" s="25"/>
      <c r="K185" s="25"/>
      <c r="L185" s="25"/>
    </row>
    <row r="186" spans="1:12" x14ac:dyDescent="0.3">
      <c r="A186" s="25"/>
      <c r="B186" s="25"/>
      <c r="K186" s="25"/>
      <c r="L186" s="25"/>
    </row>
    <row r="187" spans="1:12" x14ac:dyDescent="0.3">
      <c r="A187" s="25"/>
      <c r="B187" s="25"/>
      <c r="K187" s="25"/>
      <c r="L187" s="25"/>
    </row>
    <row r="188" spans="1:12" x14ac:dyDescent="0.3">
      <c r="A188" s="25"/>
      <c r="B188" s="25"/>
      <c r="K188" s="25"/>
      <c r="L188" s="25"/>
    </row>
    <row r="189" spans="1:12" x14ac:dyDescent="0.3">
      <c r="A189" s="25"/>
      <c r="B189" s="25"/>
      <c r="K189" s="25"/>
      <c r="L189" s="25"/>
    </row>
    <row r="190" spans="1:12" x14ac:dyDescent="0.3">
      <c r="A190" s="25"/>
      <c r="B190" s="25"/>
      <c r="K190" s="25"/>
      <c r="L190" s="25"/>
    </row>
    <row r="191" spans="1:12" x14ac:dyDescent="0.3">
      <c r="A191" s="25"/>
      <c r="B191" s="25"/>
      <c r="K191" s="25"/>
      <c r="L191" s="25"/>
    </row>
    <row r="192" spans="1:12" x14ac:dyDescent="0.3">
      <c r="A192" s="25"/>
      <c r="B192" s="25"/>
      <c r="K192" s="25"/>
      <c r="L192" s="25"/>
    </row>
    <row r="193" spans="1:12" x14ac:dyDescent="0.3">
      <c r="A193" s="25"/>
      <c r="B193" s="25"/>
      <c r="K193" s="25"/>
      <c r="L193" s="25"/>
    </row>
    <row r="194" spans="1:12" x14ac:dyDescent="0.3">
      <c r="A194" s="25"/>
      <c r="B194" s="25"/>
      <c r="K194" s="25"/>
      <c r="L194" s="25"/>
    </row>
    <row r="195" spans="1:12" x14ac:dyDescent="0.3">
      <c r="A195" s="25"/>
      <c r="B195" s="25"/>
      <c r="K195" s="25"/>
      <c r="L195" s="25"/>
    </row>
    <row r="196" spans="1:12" x14ac:dyDescent="0.3">
      <c r="A196" s="25"/>
      <c r="B196" s="25"/>
      <c r="K196" s="25"/>
      <c r="L196" s="25"/>
    </row>
    <row r="197" spans="1:12" x14ac:dyDescent="0.3">
      <c r="A197" s="25"/>
      <c r="B197" s="25"/>
      <c r="K197" s="25"/>
      <c r="L197" s="25"/>
    </row>
    <row r="198" spans="1:12" x14ac:dyDescent="0.3">
      <c r="A198" s="25"/>
      <c r="B198" s="25"/>
      <c r="K198" s="25"/>
      <c r="L198" s="25"/>
    </row>
    <row r="199" spans="1:12" x14ac:dyDescent="0.3">
      <c r="A199" s="25"/>
      <c r="B199" s="25"/>
      <c r="K199" s="25"/>
      <c r="L199" s="25"/>
    </row>
    <row r="200" spans="1:12" x14ac:dyDescent="0.3">
      <c r="A200" s="25"/>
      <c r="B200" s="25"/>
      <c r="K200" s="25"/>
      <c r="L200" s="25"/>
    </row>
    <row r="201" spans="1:12" x14ac:dyDescent="0.3">
      <c r="A201" s="25"/>
      <c r="B201" s="25"/>
      <c r="K201" s="25"/>
      <c r="L201" s="25"/>
    </row>
    <row r="202" spans="1:12" x14ac:dyDescent="0.3">
      <c r="A202" s="25"/>
      <c r="B202" s="25"/>
      <c r="K202" s="25"/>
      <c r="L202" s="25"/>
    </row>
    <row r="203" spans="1:12" x14ac:dyDescent="0.3">
      <c r="A203" s="25"/>
      <c r="B203" s="25"/>
      <c r="K203" s="25"/>
      <c r="L203" s="25"/>
    </row>
    <row r="204" spans="1:12" x14ac:dyDescent="0.3">
      <c r="A204" s="25"/>
      <c r="B204" s="25"/>
      <c r="K204" s="25"/>
      <c r="L204" s="25"/>
    </row>
    <row r="205" spans="1:12" x14ac:dyDescent="0.3">
      <c r="A205" s="25"/>
      <c r="B205" s="25"/>
      <c r="K205" s="25"/>
      <c r="L205" s="25"/>
    </row>
    <row r="206" spans="1:12" x14ac:dyDescent="0.3">
      <c r="A206" s="25"/>
      <c r="B206" s="25"/>
      <c r="K206" s="25"/>
      <c r="L206" s="25"/>
    </row>
    <row r="207" spans="1:12" x14ac:dyDescent="0.3">
      <c r="A207" s="25"/>
      <c r="B207" s="25"/>
      <c r="K207" s="25"/>
      <c r="L207" s="25"/>
    </row>
    <row r="208" spans="1:12" x14ac:dyDescent="0.3">
      <c r="A208" s="25"/>
      <c r="B208" s="25"/>
      <c r="K208" s="25"/>
      <c r="L208" s="25"/>
    </row>
    <row r="209" spans="1:12" x14ac:dyDescent="0.3">
      <c r="A209" s="25"/>
      <c r="B209" s="25"/>
      <c r="K209" s="25"/>
      <c r="L209" s="25"/>
    </row>
    <row r="210" spans="1:12" x14ac:dyDescent="0.3">
      <c r="A210" s="25"/>
      <c r="B210" s="25"/>
      <c r="K210" s="25"/>
      <c r="L210" s="25"/>
    </row>
    <row r="211" spans="1:12" x14ac:dyDescent="0.3">
      <c r="A211" s="25"/>
      <c r="B211" s="25"/>
      <c r="K211" s="25"/>
      <c r="L211" s="25"/>
    </row>
    <row r="212" spans="1:12" x14ac:dyDescent="0.3">
      <c r="A212" s="25"/>
      <c r="B212" s="25"/>
      <c r="K212" s="25"/>
      <c r="L212" s="25"/>
    </row>
    <row r="213" spans="1:12" x14ac:dyDescent="0.3">
      <c r="A213" s="25"/>
      <c r="B213" s="25"/>
      <c r="K213" s="25"/>
      <c r="L213" s="25"/>
    </row>
    <row r="214" spans="1:12" x14ac:dyDescent="0.3">
      <c r="A214" s="25"/>
      <c r="B214" s="25"/>
      <c r="K214" s="25"/>
      <c r="L214" s="25"/>
    </row>
    <row r="215" spans="1:12" x14ac:dyDescent="0.3">
      <c r="A215" s="25"/>
      <c r="B215" s="25"/>
      <c r="K215" s="25"/>
      <c r="L215" s="25"/>
    </row>
    <row r="216" spans="1:12" x14ac:dyDescent="0.3">
      <c r="A216" s="25"/>
      <c r="B216" s="25"/>
      <c r="K216" s="25"/>
      <c r="L216" s="25"/>
    </row>
    <row r="217" spans="1:12" x14ac:dyDescent="0.3">
      <c r="A217" s="25"/>
      <c r="B217" s="25"/>
      <c r="K217" s="25"/>
      <c r="L217" s="25"/>
    </row>
    <row r="218" spans="1:12" x14ac:dyDescent="0.3">
      <c r="A218" s="25"/>
      <c r="B218" s="25"/>
      <c r="K218" s="25"/>
      <c r="L218" s="25"/>
    </row>
    <row r="219" spans="1:12" x14ac:dyDescent="0.3">
      <c r="A219" s="25"/>
      <c r="B219" s="25"/>
      <c r="K219" s="25"/>
      <c r="L219" s="25"/>
    </row>
    <row r="220" spans="1:12" x14ac:dyDescent="0.3">
      <c r="A220" s="25"/>
      <c r="B220" s="25"/>
      <c r="K220" s="25"/>
      <c r="L220" s="25"/>
    </row>
    <row r="221" spans="1:12" x14ac:dyDescent="0.3">
      <c r="A221" s="25"/>
      <c r="B221" s="25"/>
      <c r="K221" s="25"/>
      <c r="L221" s="25"/>
    </row>
    <row r="222" spans="1:12" x14ac:dyDescent="0.3">
      <c r="A222" s="25"/>
      <c r="B222" s="25"/>
      <c r="K222" s="25"/>
      <c r="L222" s="25"/>
    </row>
    <row r="223" spans="1:12" x14ac:dyDescent="0.3">
      <c r="A223" s="25"/>
      <c r="B223" s="25"/>
      <c r="K223" s="25"/>
      <c r="L223" s="25"/>
    </row>
    <row r="224" spans="1:12" x14ac:dyDescent="0.3">
      <c r="A224" s="25"/>
      <c r="B224" s="25"/>
      <c r="K224" s="25"/>
      <c r="L224" s="25"/>
    </row>
    <row r="225" spans="1:12" x14ac:dyDescent="0.3">
      <c r="A225" s="25"/>
      <c r="B225" s="25"/>
      <c r="K225" s="25"/>
      <c r="L225" s="25"/>
    </row>
    <row r="226" spans="1:12" x14ac:dyDescent="0.3">
      <c r="A226" s="25"/>
      <c r="B226" s="25"/>
      <c r="K226" s="25"/>
      <c r="L226" s="25"/>
    </row>
    <row r="227" spans="1:12" x14ac:dyDescent="0.3">
      <c r="A227" s="25"/>
      <c r="B227" s="25"/>
      <c r="K227" s="25"/>
      <c r="L227" s="25"/>
    </row>
    <row r="228" spans="1:12" x14ac:dyDescent="0.3">
      <c r="A228" s="25"/>
      <c r="B228" s="25"/>
      <c r="K228" s="25"/>
      <c r="L228" s="25"/>
    </row>
    <row r="229" spans="1:12" x14ac:dyDescent="0.3">
      <c r="A229" s="25"/>
      <c r="B229" s="25"/>
      <c r="K229" s="25"/>
      <c r="L229" s="25"/>
    </row>
    <row r="230" spans="1:12" x14ac:dyDescent="0.3">
      <c r="A230" s="25"/>
      <c r="B230" s="25"/>
      <c r="K230" s="25"/>
      <c r="L230" s="25"/>
    </row>
    <row r="231" spans="1:12" x14ac:dyDescent="0.3">
      <c r="A231" s="25"/>
      <c r="B231" s="25"/>
      <c r="K231" s="25"/>
      <c r="L231" s="25"/>
    </row>
    <row r="232" spans="1:12" x14ac:dyDescent="0.3">
      <c r="A232" s="25"/>
      <c r="B232" s="25"/>
      <c r="K232" s="25"/>
      <c r="L232" s="25"/>
    </row>
    <row r="233" spans="1:12" x14ac:dyDescent="0.3">
      <c r="A233" s="25"/>
      <c r="B233" s="25"/>
      <c r="K233" s="25"/>
      <c r="L233" s="25"/>
    </row>
    <row r="234" spans="1:12" x14ac:dyDescent="0.3">
      <c r="A234" s="25"/>
      <c r="B234" s="25"/>
      <c r="K234" s="25"/>
      <c r="L234" s="25"/>
    </row>
    <row r="235" spans="1:12" x14ac:dyDescent="0.3">
      <c r="A235" s="25"/>
      <c r="B235" s="25"/>
      <c r="K235" s="25"/>
      <c r="L235" s="25"/>
    </row>
    <row r="236" spans="1:12" x14ac:dyDescent="0.3">
      <c r="A236" s="25"/>
      <c r="B236" s="25"/>
      <c r="K236" s="25"/>
      <c r="L236" s="25"/>
    </row>
    <row r="237" spans="1:12" x14ac:dyDescent="0.3">
      <c r="A237" s="25"/>
      <c r="B237" s="25"/>
      <c r="K237" s="25"/>
      <c r="L237" s="25"/>
    </row>
    <row r="238" spans="1:12" x14ac:dyDescent="0.3">
      <c r="A238" s="25"/>
      <c r="B238" s="25"/>
      <c r="K238" s="25"/>
      <c r="L238" s="25"/>
    </row>
    <row r="239" spans="1:12" x14ac:dyDescent="0.3">
      <c r="A239" s="25"/>
      <c r="B239" s="25"/>
      <c r="K239" s="25"/>
      <c r="L239" s="25"/>
    </row>
    <row r="240" spans="1:12" x14ac:dyDescent="0.3">
      <c r="A240" s="25"/>
      <c r="B240" s="25"/>
      <c r="K240" s="25"/>
      <c r="L240" s="25"/>
    </row>
    <row r="241" spans="1:12" x14ac:dyDescent="0.3">
      <c r="A241" s="25"/>
      <c r="B241" s="25"/>
      <c r="K241" s="25"/>
      <c r="L241" s="25"/>
    </row>
    <row r="242" spans="1:12" x14ac:dyDescent="0.3">
      <c r="A242" s="25"/>
      <c r="B242" s="25"/>
      <c r="K242" s="25"/>
      <c r="L242" s="25"/>
    </row>
    <row r="243" spans="1:12" x14ac:dyDescent="0.3">
      <c r="A243" s="25"/>
      <c r="B243" s="25"/>
      <c r="K243" s="25"/>
      <c r="L243" s="25"/>
    </row>
    <row r="244" spans="1:12" x14ac:dyDescent="0.3">
      <c r="A244" s="25"/>
      <c r="B244" s="25"/>
      <c r="K244" s="25"/>
      <c r="L244" s="25"/>
    </row>
    <row r="245" spans="1:12" x14ac:dyDescent="0.3">
      <c r="A245" s="25"/>
      <c r="B245" s="25"/>
      <c r="K245" s="25"/>
      <c r="L245" s="25"/>
    </row>
    <row r="246" spans="1:12" x14ac:dyDescent="0.3">
      <c r="A246" s="25"/>
      <c r="B246" s="25"/>
      <c r="K246" s="25"/>
      <c r="L246" s="25"/>
    </row>
    <row r="247" spans="1:12" x14ac:dyDescent="0.3">
      <c r="A247" s="25"/>
      <c r="B247" s="25"/>
      <c r="K247" s="25"/>
      <c r="L247" s="25"/>
    </row>
    <row r="248" spans="1:12" x14ac:dyDescent="0.3">
      <c r="A248" s="25"/>
      <c r="B248" s="25"/>
      <c r="K248" s="25"/>
      <c r="L248" s="25"/>
    </row>
    <row r="249" spans="1:12" x14ac:dyDescent="0.3">
      <c r="A249" s="25"/>
      <c r="B249" s="25"/>
      <c r="K249" s="25"/>
      <c r="L249" s="25"/>
    </row>
    <row r="250" spans="1:12" x14ac:dyDescent="0.3">
      <c r="A250" s="25"/>
      <c r="B250" s="25"/>
      <c r="K250" s="25"/>
      <c r="L250" s="25"/>
    </row>
    <row r="251" spans="1:12" x14ac:dyDescent="0.3">
      <c r="A251" s="25"/>
      <c r="B251" s="25"/>
      <c r="K251" s="25"/>
      <c r="L251" s="25"/>
    </row>
    <row r="252" spans="1:12" x14ac:dyDescent="0.3">
      <c r="A252" s="25"/>
      <c r="B252" s="25"/>
      <c r="K252" s="25"/>
      <c r="L252" s="25"/>
    </row>
    <row r="253" spans="1:12" x14ac:dyDescent="0.3">
      <c r="A253" s="25"/>
      <c r="B253" s="25"/>
      <c r="K253" s="25"/>
      <c r="L253" s="25"/>
    </row>
    <row r="254" spans="1:12" x14ac:dyDescent="0.3">
      <c r="A254" s="25"/>
      <c r="B254" s="25"/>
      <c r="K254" s="25"/>
      <c r="L254" s="25"/>
    </row>
    <row r="255" spans="1:12" x14ac:dyDescent="0.3">
      <c r="A255" s="25"/>
      <c r="B255" s="25"/>
      <c r="K255" s="25"/>
      <c r="L255" s="25"/>
    </row>
    <row r="256" spans="1:12" x14ac:dyDescent="0.3">
      <c r="A256" s="25"/>
      <c r="B256" s="25"/>
      <c r="K256" s="25"/>
      <c r="L256" s="25"/>
    </row>
    <row r="257" spans="1:12" x14ac:dyDescent="0.3">
      <c r="A257" s="25"/>
      <c r="B257" s="25"/>
      <c r="K257" s="25"/>
      <c r="L257" s="25"/>
    </row>
    <row r="258" spans="1:12" x14ac:dyDescent="0.3">
      <c r="A258" s="25"/>
      <c r="B258" s="25"/>
      <c r="K258" s="25"/>
      <c r="L258" s="25"/>
    </row>
    <row r="259" spans="1:12" x14ac:dyDescent="0.3">
      <c r="A259" s="25"/>
      <c r="B259" s="25"/>
      <c r="K259" s="25"/>
      <c r="L259" s="25"/>
    </row>
    <row r="260" spans="1:12" x14ac:dyDescent="0.3">
      <c r="A260" s="25"/>
      <c r="B260" s="25"/>
      <c r="K260" s="25"/>
      <c r="L260" s="25"/>
    </row>
    <row r="261" spans="1:12" x14ac:dyDescent="0.3">
      <c r="A261" s="25"/>
      <c r="B261" s="25"/>
      <c r="K261" s="25"/>
      <c r="L261" s="25"/>
    </row>
    <row r="262" spans="1:12" x14ac:dyDescent="0.3">
      <c r="A262" s="25"/>
      <c r="B262" s="25"/>
      <c r="K262" s="25"/>
      <c r="L262" s="25"/>
    </row>
    <row r="263" spans="1:12" x14ac:dyDescent="0.3">
      <c r="A263" s="25"/>
      <c r="B263" s="25"/>
      <c r="K263" s="25"/>
      <c r="L263" s="25"/>
    </row>
    <row r="264" spans="1:12" x14ac:dyDescent="0.3">
      <c r="A264" s="25"/>
      <c r="B264" s="25"/>
      <c r="K264" s="25"/>
      <c r="L264" s="25"/>
    </row>
    <row r="265" spans="1:12" x14ac:dyDescent="0.3">
      <c r="A265" s="25"/>
      <c r="B265" s="25"/>
      <c r="K265" s="25"/>
      <c r="L265" s="25"/>
    </row>
    <row r="266" spans="1:12" x14ac:dyDescent="0.3">
      <c r="A266" s="25"/>
      <c r="B266" s="25"/>
      <c r="K266" s="25"/>
      <c r="L266" s="25"/>
    </row>
    <row r="267" spans="1:12" x14ac:dyDescent="0.3">
      <c r="A267" s="25"/>
      <c r="B267" s="25"/>
      <c r="K267" s="25"/>
      <c r="L267" s="25"/>
    </row>
    <row r="268" spans="1:12" x14ac:dyDescent="0.3">
      <c r="A268" s="25"/>
      <c r="B268" s="25"/>
      <c r="K268" s="25"/>
      <c r="L268" s="25"/>
    </row>
    <row r="269" spans="1:12" x14ac:dyDescent="0.3">
      <c r="A269" s="25"/>
      <c r="B269" s="25"/>
      <c r="K269" s="25"/>
      <c r="L269" s="25"/>
    </row>
    <row r="270" spans="1:12" x14ac:dyDescent="0.3">
      <c r="A270" s="25"/>
      <c r="B270" s="25"/>
      <c r="K270" s="25"/>
      <c r="L270" s="25"/>
    </row>
    <row r="271" spans="1:12" x14ac:dyDescent="0.3">
      <c r="A271" s="25"/>
      <c r="B271" s="25"/>
      <c r="K271" s="25"/>
      <c r="L271" s="25"/>
    </row>
    <row r="272" spans="1:12" x14ac:dyDescent="0.3">
      <c r="A272" s="25"/>
      <c r="B272" s="25"/>
      <c r="K272" s="25"/>
      <c r="L272" s="25"/>
    </row>
    <row r="273" spans="1:12" x14ac:dyDescent="0.3">
      <c r="A273" s="25"/>
      <c r="B273" s="25"/>
      <c r="K273" s="25"/>
      <c r="L273" s="25"/>
    </row>
    <row r="274" spans="1:12" x14ac:dyDescent="0.3">
      <c r="A274" s="25"/>
      <c r="B274" s="25"/>
      <c r="K274" s="25"/>
      <c r="L274" s="25"/>
    </row>
    <row r="275" spans="1:12" x14ac:dyDescent="0.3">
      <c r="A275" s="25"/>
      <c r="B275" s="25"/>
      <c r="K275" s="25"/>
      <c r="L275" s="25"/>
    </row>
    <row r="276" spans="1:12" x14ac:dyDescent="0.3">
      <c r="A276" s="25"/>
      <c r="B276" s="25"/>
      <c r="K276" s="25"/>
      <c r="L276" s="25"/>
    </row>
    <row r="277" spans="1:12" x14ac:dyDescent="0.3">
      <c r="A277" s="25"/>
      <c r="B277" s="25"/>
      <c r="K277" s="25"/>
      <c r="L277" s="25"/>
    </row>
    <row r="278" spans="1:12" x14ac:dyDescent="0.3">
      <c r="A278" s="25"/>
      <c r="B278" s="25"/>
      <c r="K278" s="25"/>
      <c r="L278" s="25"/>
    </row>
    <row r="279" spans="1:12" x14ac:dyDescent="0.3">
      <c r="A279" s="25"/>
      <c r="B279" s="25"/>
      <c r="K279" s="25"/>
      <c r="L279" s="25"/>
    </row>
    <row r="280" spans="1:12" x14ac:dyDescent="0.3">
      <c r="A280" s="25"/>
      <c r="B280" s="25"/>
      <c r="K280" s="25"/>
      <c r="L280" s="25"/>
    </row>
    <row r="281" spans="1:12" x14ac:dyDescent="0.3">
      <c r="A281" s="25"/>
      <c r="B281" s="25"/>
      <c r="K281" s="25"/>
      <c r="L281" s="25"/>
    </row>
    <row r="282" spans="1:12" x14ac:dyDescent="0.3">
      <c r="A282" s="25"/>
      <c r="B282" s="25"/>
      <c r="K282" s="25"/>
      <c r="L282" s="25"/>
    </row>
    <row r="283" spans="1:12" x14ac:dyDescent="0.3">
      <c r="A283" s="25"/>
      <c r="B283" s="25"/>
      <c r="K283" s="25"/>
      <c r="L283" s="25"/>
    </row>
    <row r="284" spans="1:12" x14ac:dyDescent="0.3">
      <c r="A284" s="25"/>
      <c r="B284" s="25"/>
      <c r="K284" s="25"/>
      <c r="L284" s="25"/>
    </row>
    <row r="285" spans="1:12" x14ac:dyDescent="0.3">
      <c r="A285" s="25"/>
      <c r="B285" s="25"/>
      <c r="K285" s="25"/>
      <c r="L285" s="25"/>
    </row>
    <row r="286" spans="1:12" x14ac:dyDescent="0.3">
      <c r="A286" s="25"/>
      <c r="B286" s="25"/>
      <c r="K286" s="25"/>
      <c r="L286" s="25"/>
    </row>
    <row r="287" spans="1:12" x14ac:dyDescent="0.3">
      <c r="A287" s="25"/>
      <c r="B287" s="25"/>
      <c r="K287" s="25"/>
      <c r="L287" s="25"/>
    </row>
    <row r="288" spans="1:12" x14ac:dyDescent="0.3">
      <c r="A288" s="25"/>
      <c r="B288" s="25"/>
      <c r="K288" s="25"/>
      <c r="L288" s="25"/>
    </row>
    <row r="289" spans="1:12" x14ac:dyDescent="0.3">
      <c r="A289" s="25"/>
      <c r="B289" s="25"/>
      <c r="K289" s="25"/>
      <c r="L289" s="25"/>
    </row>
    <row r="290" spans="1:12" x14ac:dyDescent="0.3">
      <c r="A290" s="25"/>
      <c r="B290" s="25"/>
      <c r="K290" s="25"/>
      <c r="L290" s="25"/>
    </row>
    <row r="291" spans="1:12" x14ac:dyDescent="0.3">
      <c r="A291" s="25"/>
      <c r="B291" s="25"/>
      <c r="K291" s="25"/>
      <c r="L291" s="25"/>
    </row>
    <row r="292" spans="1:12" x14ac:dyDescent="0.3">
      <c r="A292" s="25"/>
      <c r="B292" s="25"/>
      <c r="K292" s="25"/>
      <c r="L292" s="25"/>
    </row>
    <row r="293" spans="1:12" x14ac:dyDescent="0.3">
      <c r="A293" s="25"/>
      <c r="B293" s="25"/>
      <c r="K293" s="25"/>
      <c r="L293" s="25"/>
    </row>
    <row r="294" spans="1:12" x14ac:dyDescent="0.3">
      <c r="A294" s="25"/>
      <c r="B294" s="25"/>
      <c r="K294" s="25"/>
      <c r="L294" s="25"/>
    </row>
    <row r="295" spans="1:12" x14ac:dyDescent="0.3">
      <c r="A295" s="25"/>
      <c r="B295" s="25"/>
      <c r="K295" s="25"/>
      <c r="L295" s="25"/>
    </row>
    <row r="296" spans="1:12" x14ac:dyDescent="0.3">
      <c r="A296" s="25"/>
      <c r="B296" s="25"/>
      <c r="K296" s="25"/>
      <c r="L296" s="25"/>
    </row>
    <row r="297" spans="1:12" x14ac:dyDescent="0.3">
      <c r="A297" s="25"/>
      <c r="B297" s="25"/>
      <c r="K297" s="25"/>
      <c r="L297" s="25"/>
    </row>
    <row r="298" spans="1:12" x14ac:dyDescent="0.3">
      <c r="A298" s="25"/>
      <c r="B298" s="25"/>
      <c r="K298" s="25"/>
      <c r="L298" s="25"/>
    </row>
    <row r="299" spans="1:12" x14ac:dyDescent="0.3">
      <c r="A299" s="25"/>
      <c r="B299" s="25"/>
      <c r="K299" s="25"/>
      <c r="L299" s="25"/>
    </row>
    <row r="300" spans="1:12" x14ac:dyDescent="0.3">
      <c r="A300" s="25"/>
      <c r="B300" s="25"/>
      <c r="K300" s="25"/>
      <c r="L300" s="25"/>
    </row>
    <row r="301" spans="1:12" x14ac:dyDescent="0.3">
      <c r="A301" s="25"/>
      <c r="B301" s="25"/>
      <c r="K301" s="25"/>
      <c r="L301" s="25"/>
    </row>
    <row r="302" spans="1:12" x14ac:dyDescent="0.3">
      <c r="A302" s="25"/>
      <c r="B302" s="25"/>
      <c r="K302" s="25"/>
      <c r="L302" s="25"/>
    </row>
    <row r="303" spans="1:12" x14ac:dyDescent="0.3">
      <c r="A303" s="25"/>
      <c r="B303" s="25"/>
      <c r="K303" s="25"/>
      <c r="L303" s="25"/>
    </row>
    <row r="304" spans="1:12" x14ac:dyDescent="0.3">
      <c r="A304" s="25"/>
      <c r="B304" s="25"/>
      <c r="K304" s="25"/>
      <c r="L304" s="25"/>
    </row>
    <row r="305" spans="1:12" x14ac:dyDescent="0.3">
      <c r="A305" s="25"/>
      <c r="B305" s="25"/>
      <c r="K305" s="25"/>
      <c r="L305" s="25"/>
    </row>
    <row r="306" spans="1:12" x14ac:dyDescent="0.3">
      <c r="A306" s="25"/>
      <c r="B306" s="25"/>
      <c r="K306" s="25"/>
      <c r="L306" s="25"/>
    </row>
    <row r="307" spans="1:12" x14ac:dyDescent="0.3">
      <c r="A307" s="25"/>
      <c r="B307" s="25"/>
      <c r="K307" s="25"/>
      <c r="L307" s="25"/>
    </row>
    <row r="308" spans="1:12" x14ac:dyDescent="0.3">
      <c r="A308" s="25"/>
      <c r="B308" s="25"/>
      <c r="K308" s="25"/>
      <c r="L308" s="25"/>
    </row>
    <row r="309" spans="1:12" x14ac:dyDescent="0.3">
      <c r="A309" s="25"/>
      <c r="B309" s="25"/>
      <c r="K309" s="25"/>
      <c r="L309" s="25"/>
    </row>
    <row r="310" spans="1:12" x14ac:dyDescent="0.3">
      <c r="A310" s="25"/>
      <c r="B310" s="25"/>
      <c r="K310" s="25"/>
      <c r="L310" s="25"/>
    </row>
    <row r="311" spans="1:12" x14ac:dyDescent="0.3">
      <c r="A311" s="25"/>
      <c r="B311" s="25"/>
      <c r="K311" s="25"/>
      <c r="L311" s="25"/>
    </row>
    <row r="312" spans="1:12" x14ac:dyDescent="0.3">
      <c r="A312" s="25"/>
      <c r="B312" s="25"/>
      <c r="K312" s="25"/>
      <c r="L312" s="25"/>
    </row>
    <row r="313" spans="1:12" x14ac:dyDescent="0.3">
      <c r="A313" s="25"/>
      <c r="B313" s="25"/>
      <c r="K313" s="25"/>
      <c r="L313" s="25"/>
    </row>
    <row r="314" spans="1:12" x14ac:dyDescent="0.3">
      <c r="A314" s="25"/>
      <c r="B314" s="25"/>
      <c r="K314" s="25"/>
      <c r="L314" s="25"/>
    </row>
    <row r="315" spans="1:12" x14ac:dyDescent="0.3">
      <c r="A315" s="25"/>
      <c r="B315" s="25"/>
      <c r="K315" s="25"/>
      <c r="L315" s="25"/>
    </row>
    <row r="316" spans="1:12" x14ac:dyDescent="0.3">
      <c r="A316" s="25"/>
      <c r="B316" s="25"/>
      <c r="K316" s="25"/>
      <c r="L316" s="25"/>
    </row>
    <row r="317" spans="1:12" x14ac:dyDescent="0.3">
      <c r="A317" s="25"/>
      <c r="B317" s="25"/>
      <c r="K317" s="25"/>
      <c r="L317" s="25"/>
    </row>
    <row r="318" spans="1:12" x14ac:dyDescent="0.3">
      <c r="A318" s="25"/>
      <c r="B318" s="25"/>
      <c r="K318" s="25"/>
      <c r="L318" s="25"/>
    </row>
    <row r="319" spans="1:12" x14ac:dyDescent="0.3">
      <c r="A319" s="25"/>
      <c r="B319" s="25"/>
      <c r="K319" s="25"/>
      <c r="L319" s="25"/>
    </row>
    <row r="320" spans="1:12" x14ac:dyDescent="0.3">
      <c r="A320" s="25"/>
      <c r="B320" s="25"/>
      <c r="K320" s="25"/>
      <c r="L320" s="25"/>
    </row>
    <row r="321" spans="1:12" x14ac:dyDescent="0.3">
      <c r="A321" s="25"/>
      <c r="B321" s="25"/>
      <c r="K321" s="25"/>
      <c r="L321" s="25"/>
    </row>
    <row r="322" spans="1:12" x14ac:dyDescent="0.3">
      <c r="A322" s="25"/>
      <c r="B322" s="25"/>
      <c r="K322" s="25"/>
      <c r="L322" s="25"/>
    </row>
    <row r="323" spans="1:12" x14ac:dyDescent="0.3">
      <c r="A323" s="25"/>
      <c r="B323" s="25"/>
      <c r="K323" s="25"/>
      <c r="L323" s="25"/>
    </row>
    <row r="324" spans="1:12" x14ac:dyDescent="0.3">
      <c r="A324" s="25"/>
      <c r="B324" s="25"/>
      <c r="K324" s="25"/>
      <c r="L324" s="25"/>
    </row>
    <row r="325" spans="1:12" x14ac:dyDescent="0.3">
      <c r="A325" s="25"/>
      <c r="B325" s="25"/>
      <c r="K325" s="25"/>
      <c r="L325" s="25"/>
    </row>
    <row r="326" spans="1:12" x14ac:dyDescent="0.3">
      <c r="A326" s="25"/>
      <c r="B326" s="25"/>
      <c r="K326" s="25"/>
      <c r="L326" s="25"/>
    </row>
    <row r="327" spans="1:12" x14ac:dyDescent="0.3">
      <c r="A327" s="25"/>
      <c r="B327" s="25"/>
      <c r="K327" s="25"/>
      <c r="L327" s="25"/>
    </row>
    <row r="328" spans="1:12" x14ac:dyDescent="0.3">
      <c r="A328" s="25"/>
      <c r="B328" s="25"/>
      <c r="K328" s="25"/>
      <c r="L328" s="25"/>
    </row>
    <row r="329" spans="1:12" x14ac:dyDescent="0.3">
      <c r="A329" s="25"/>
      <c r="B329" s="25"/>
      <c r="K329" s="25"/>
      <c r="L329" s="25"/>
    </row>
    <row r="330" spans="1:12" x14ac:dyDescent="0.3">
      <c r="A330" s="25"/>
      <c r="B330" s="25"/>
      <c r="K330" s="25"/>
      <c r="L330" s="25"/>
    </row>
    <row r="331" spans="1:12" x14ac:dyDescent="0.3">
      <c r="A331" s="25"/>
      <c r="B331" s="25"/>
      <c r="K331" s="25"/>
      <c r="L331" s="25"/>
    </row>
    <row r="332" spans="1:12" x14ac:dyDescent="0.3">
      <c r="A332" s="25"/>
      <c r="B332" s="25"/>
      <c r="K332" s="25"/>
      <c r="L332" s="25"/>
    </row>
    <row r="333" spans="1:12" x14ac:dyDescent="0.3">
      <c r="A333" s="25"/>
      <c r="B333" s="25"/>
      <c r="K333" s="25"/>
      <c r="L333" s="25"/>
    </row>
    <row r="334" spans="1:12" x14ac:dyDescent="0.3">
      <c r="A334" s="25"/>
      <c r="B334" s="25"/>
      <c r="K334" s="25"/>
      <c r="L334" s="25"/>
    </row>
    <row r="335" spans="1:12" x14ac:dyDescent="0.3">
      <c r="A335" s="25"/>
      <c r="B335" s="25"/>
      <c r="K335" s="25"/>
      <c r="L335" s="25"/>
    </row>
    <row r="336" spans="1:12" x14ac:dyDescent="0.3">
      <c r="A336" s="25"/>
      <c r="B336" s="25"/>
      <c r="K336" s="25"/>
      <c r="L336" s="25"/>
    </row>
    <row r="337" spans="1:12" x14ac:dyDescent="0.3">
      <c r="A337" s="25"/>
      <c r="B337" s="25"/>
      <c r="K337" s="25"/>
      <c r="L337" s="25"/>
    </row>
    <row r="338" spans="1:12" x14ac:dyDescent="0.3">
      <c r="A338" s="25"/>
      <c r="B338" s="25"/>
      <c r="K338" s="25"/>
      <c r="L338" s="25"/>
    </row>
    <row r="339" spans="1:12" x14ac:dyDescent="0.3">
      <c r="A339" s="25"/>
      <c r="B339" s="25"/>
      <c r="K339" s="25"/>
      <c r="L339" s="25"/>
    </row>
    <row r="340" spans="1:12" x14ac:dyDescent="0.3">
      <c r="A340" s="25"/>
      <c r="B340" s="25"/>
      <c r="K340" s="25"/>
      <c r="L340" s="25"/>
    </row>
    <row r="341" spans="1:12" x14ac:dyDescent="0.3">
      <c r="A341" s="25"/>
      <c r="B341" s="25"/>
      <c r="K341" s="25"/>
      <c r="L341" s="25"/>
    </row>
    <row r="342" spans="1:12" x14ac:dyDescent="0.3">
      <c r="A342" s="25"/>
      <c r="B342" s="25"/>
      <c r="K342" s="25"/>
      <c r="L342" s="25"/>
    </row>
    <row r="343" spans="1:12" x14ac:dyDescent="0.3">
      <c r="A343" s="25"/>
      <c r="B343" s="25"/>
      <c r="K343" s="25"/>
      <c r="L343" s="25"/>
    </row>
    <row r="344" spans="1:12" x14ac:dyDescent="0.3">
      <c r="A344" s="25"/>
      <c r="B344" s="25"/>
      <c r="K344" s="25"/>
      <c r="L344" s="25"/>
    </row>
    <row r="345" spans="1:12" x14ac:dyDescent="0.3">
      <c r="A345" s="25"/>
      <c r="B345" s="25"/>
      <c r="K345" s="25"/>
      <c r="L345" s="25"/>
    </row>
    <row r="346" spans="1:12" x14ac:dyDescent="0.3">
      <c r="A346" s="25"/>
      <c r="B346" s="25"/>
      <c r="K346" s="25"/>
      <c r="L346" s="25"/>
    </row>
    <row r="347" spans="1:12" x14ac:dyDescent="0.3">
      <c r="A347" s="25"/>
      <c r="B347" s="25"/>
      <c r="K347" s="25"/>
      <c r="L347" s="25"/>
    </row>
    <row r="348" spans="1:12" x14ac:dyDescent="0.3">
      <c r="A348" s="25"/>
      <c r="B348" s="25"/>
      <c r="K348" s="25"/>
      <c r="L348" s="25"/>
    </row>
    <row r="349" spans="1:12" x14ac:dyDescent="0.3">
      <c r="A349" s="25"/>
      <c r="B349" s="25"/>
      <c r="K349" s="25"/>
      <c r="L349" s="25"/>
    </row>
    <row r="350" spans="1:12" x14ac:dyDescent="0.3">
      <c r="A350" s="25"/>
      <c r="B350" s="25"/>
      <c r="K350" s="25"/>
      <c r="L350" s="25"/>
    </row>
    <row r="351" spans="1:12" x14ac:dyDescent="0.3">
      <c r="A351" s="25"/>
      <c r="B351" s="25"/>
      <c r="K351" s="25"/>
      <c r="L351" s="25"/>
    </row>
    <row r="352" spans="1:12" x14ac:dyDescent="0.3">
      <c r="A352" s="25"/>
      <c r="B352" s="25"/>
      <c r="K352" s="25"/>
      <c r="L352" s="25"/>
    </row>
    <row r="353" spans="1:12" x14ac:dyDescent="0.3">
      <c r="A353" s="25"/>
      <c r="B353" s="25"/>
      <c r="K353" s="25"/>
      <c r="L353" s="25"/>
    </row>
    <row r="354" spans="1:12" x14ac:dyDescent="0.3">
      <c r="A354" s="25"/>
      <c r="B354" s="25"/>
      <c r="K354" s="25"/>
      <c r="L354" s="25"/>
    </row>
    <row r="355" spans="1:12" x14ac:dyDescent="0.3">
      <c r="A355" s="25"/>
      <c r="B355" s="25"/>
      <c r="K355" s="25"/>
      <c r="L355" s="25"/>
    </row>
    <row r="356" spans="1:12" x14ac:dyDescent="0.3">
      <c r="A356" s="25"/>
      <c r="B356" s="25"/>
      <c r="K356" s="25"/>
      <c r="L356" s="25"/>
    </row>
    <row r="357" spans="1:12" x14ac:dyDescent="0.3">
      <c r="A357" s="25"/>
      <c r="B357" s="25"/>
      <c r="K357" s="25"/>
      <c r="L357" s="25"/>
    </row>
    <row r="358" spans="1:12" x14ac:dyDescent="0.3">
      <c r="A358" s="25"/>
      <c r="B358" s="25"/>
      <c r="K358" s="25"/>
      <c r="L358" s="25"/>
    </row>
    <row r="359" spans="1:12" x14ac:dyDescent="0.3">
      <c r="A359" s="25"/>
      <c r="B359" s="25"/>
      <c r="K359" s="25"/>
      <c r="L359" s="25"/>
    </row>
    <row r="360" spans="1:12" x14ac:dyDescent="0.3">
      <c r="A360" s="25"/>
      <c r="B360" s="25"/>
      <c r="K360" s="25"/>
      <c r="L360" s="25"/>
    </row>
    <row r="361" spans="1:12" x14ac:dyDescent="0.3">
      <c r="A361" s="25"/>
      <c r="B361" s="25"/>
      <c r="K361" s="25"/>
      <c r="L361" s="25"/>
    </row>
    <row r="362" spans="1:12" x14ac:dyDescent="0.3">
      <c r="A362" s="25"/>
      <c r="B362" s="25"/>
      <c r="K362" s="25"/>
      <c r="L362" s="25"/>
    </row>
    <row r="363" spans="1:12" x14ac:dyDescent="0.3">
      <c r="A363" s="25"/>
      <c r="B363" s="25"/>
      <c r="K363" s="25"/>
      <c r="L363" s="25"/>
    </row>
    <row r="364" spans="1:12" x14ac:dyDescent="0.3">
      <c r="A364" s="25"/>
      <c r="B364" s="25"/>
      <c r="K364" s="25"/>
      <c r="L364" s="25"/>
    </row>
    <row r="365" spans="1:12" x14ac:dyDescent="0.3">
      <c r="A365" s="25"/>
      <c r="B365" s="25"/>
      <c r="K365" s="25"/>
      <c r="L365" s="25"/>
    </row>
    <row r="366" spans="1:12" x14ac:dyDescent="0.3">
      <c r="A366" s="25"/>
      <c r="B366" s="25"/>
      <c r="K366" s="25"/>
      <c r="L366" s="25"/>
    </row>
    <row r="367" spans="1:12" x14ac:dyDescent="0.3">
      <c r="A367" s="25"/>
      <c r="B367" s="25"/>
      <c r="K367" s="25"/>
      <c r="L367" s="25"/>
    </row>
    <row r="368" spans="1:12" x14ac:dyDescent="0.3">
      <c r="A368" s="25"/>
      <c r="B368" s="25"/>
      <c r="K368" s="25"/>
      <c r="L368" s="25"/>
    </row>
    <row r="369" spans="1:12" x14ac:dyDescent="0.3">
      <c r="A369" s="25"/>
      <c r="B369" s="25"/>
      <c r="K369" s="25"/>
      <c r="L369" s="25"/>
    </row>
    <row r="370" spans="1:12" x14ac:dyDescent="0.3">
      <c r="A370" s="25"/>
      <c r="B370" s="25"/>
      <c r="K370" s="25"/>
      <c r="L370" s="25"/>
    </row>
    <row r="371" spans="1:12" x14ac:dyDescent="0.3">
      <c r="A371" s="25"/>
      <c r="B371" s="25"/>
      <c r="K371" s="25"/>
      <c r="L371" s="25"/>
    </row>
    <row r="372" spans="1:12" x14ac:dyDescent="0.3">
      <c r="A372" s="25"/>
      <c r="B372" s="25"/>
      <c r="K372" s="25"/>
      <c r="L372" s="25"/>
    </row>
    <row r="373" spans="1:12" x14ac:dyDescent="0.3">
      <c r="A373" s="25"/>
      <c r="B373" s="25"/>
      <c r="K373" s="25"/>
      <c r="L373" s="25"/>
    </row>
    <row r="374" spans="1:12" x14ac:dyDescent="0.3">
      <c r="A374" s="25"/>
      <c r="B374" s="25"/>
      <c r="K374" s="25"/>
      <c r="L374" s="25"/>
    </row>
    <row r="375" spans="1:12" x14ac:dyDescent="0.3">
      <c r="A375" s="25"/>
      <c r="B375" s="25"/>
      <c r="K375" s="25"/>
      <c r="L375" s="25"/>
    </row>
    <row r="376" spans="1:12" x14ac:dyDescent="0.3">
      <c r="A376" s="25"/>
      <c r="B376" s="25"/>
      <c r="K376" s="25"/>
      <c r="L376" s="25"/>
    </row>
    <row r="377" spans="1:12" x14ac:dyDescent="0.3">
      <c r="A377" s="25"/>
      <c r="B377" s="25"/>
      <c r="K377" s="25"/>
      <c r="L377" s="25"/>
    </row>
    <row r="378" spans="1:12" x14ac:dyDescent="0.3">
      <c r="A378" s="25"/>
      <c r="B378" s="25"/>
      <c r="K378" s="25"/>
      <c r="L378" s="25"/>
    </row>
    <row r="379" spans="1:12" x14ac:dyDescent="0.3">
      <c r="A379" s="25"/>
      <c r="B379" s="25"/>
      <c r="K379" s="25"/>
      <c r="L379" s="25"/>
    </row>
    <row r="380" spans="1:12" x14ac:dyDescent="0.3">
      <c r="A380" s="25"/>
      <c r="B380" s="25"/>
      <c r="K380" s="25"/>
      <c r="L380" s="25"/>
    </row>
    <row r="381" spans="1:12" x14ac:dyDescent="0.3">
      <c r="A381" s="25"/>
      <c r="B381" s="25"/>
      <c r="K381" s="25"/>
      <c r="L381" s="25"/>
    </row>
    <row r="382" spans="1:12" x14ac:dyDescent="0.3">
      <c r="A382" s="25"/>
      <c r="B382" s="25"/>
      <c r="K382" s="25"/>
      <c r="L382" s="25"/>
    </row>
    <row r="383" spans="1:12" x14ac:dyDescent="0.3">
      <c r="A383" s="25"/>
      <c r="B383" s="25"/>
      <c r="K383" s="25"/>
      <c r="L383" s="25"/>
    </row>
    <row r="384" spans="1:12" x14ac:dyDescent="0.3">
      <c r="A384" s="25"/>
      <c r="B384" s="25"/>
      <c r="K384" s="25"/>
      <c r="L384" s="25"/>
    </row>
    <row r="385" spans="1:12" x14ac:dyDescent="0.3">
      <c r="A385" s="25"/>
      <c r="B385" s="25"/>
      <c r="K385" s="25"/>
      <c r="L385" s="25"/>
    </row>
    <row r="386" spans="1:12" x14ac:dyDescent="0.3">
      <c r="A386" s="25"/>
      <c r="B386" s="25"/>
      <c r="K386" s="25"/>
      <c r="L386" s="25"/>
    </row>
    <row r="387" spans="1:12" x14ac:dyDescent="0.3">
      <c r="A387" s="25"/>
      <c r="B387" s="25"/>
      <c r="K387" s="25"/>
      <c r="L387" s="25"/>
    </row>
    <row r="388" spans="1:12" x14ac:dyDescent="0.3">
      <c r="A388" s="25"/>
      <c r="B388" s="25"/>
      <c r="K388" s="25"/>
      <c r="L388" s="25"/>
    </row>
    <row r="389" spans="1:12" x14ac:dyDescent="0.3">
      <c r="A389" s="25"/>
      <c r="B389" s="25"/>
      <c r="K389" s="25"/>
      <c r="L389" s="25"/>
    </row>
    <row r="390" spans="1:12" x14ac:dyDescent="0.3">
      <c r="A390" s="25"/>
      <c r="B390" s="25"/>
      <c r="K390" s="25"/>
      <c r="L390" s="25"/>
    </row>
    <row r="391" spans="1:12" x14ac:dyDescent="0.3">
      <c r="A391" s="25"/>
      <c r="B391" s="25"/>
      <c r="K391" s="25"/>
      <c r="L391" s="25"/>
    </row>
    <row r="392" spans="1:12" x14ac:dyDescent="0.3">
      <c r="A392" s="25"/>
      <c r="B392" s="25"/>
      <c r="K392" s="25"/>
      <c r="L392" s="25"/>
    </row>
    <row r="393" spans="1:12" x14ac:dyDescent="0.3">
      <c r="A393" s="25"/>
      <c r="B393" s="25"/>
      <c r="K393" s="25"/>
      <c r="L393" s="25"/>
    </row>
    <row r="394" spans="1:12" x14ac:dyDescent="0.3">
      <c r="A394" s="25"/>
      <c r="B394" s="25"/>
      <c r="K394" s="25"/>
      <c r="L394" s="25"/>
    </row>
    <row r="395" spans="1:12" x14ac:dyDescent="0.3">
      <c r="A395" s="25"/>
      <c r="B395" s="25"/>
      <c r="K395" s="25"/>
      <c r="L395" s="25"/>
    </row>
    <row r="396" spans="1:12" x14ac:dyDescent="0.3">
      <c r="A396" s="25"/>
      <c r="B396" s="25"/>
      <c r="K396" s="25"/>
      <c r="L396" s="25"/>
    </row>
    <row r="397" spans="1:12" x14ac:dyDescent="0.3">
      <c r="A397" s="25"/>
      <c r="B397" s="25"/>
      <c r="K397" s="25"/>
      <c r="L397" s="25"/>
    </row>
    <row r="398" spans="1:12" x14ac:dyDescent="0.3">
      <c r="A398" s="25"/>
      <c r="B398" s="25"/>
      <c r="K398" s="25"/>
      <c r="L398" s="25"/>
    </row>
    <row r="399" spans="1:12" x14ac:dyDescent="0.3">
      <c r="A399" s="25"/>
      <c r="B399" s="25"/>
      <c r="K399" s="25"/>
      <c r="L399" s="25"/>
    </row>
    <row r="400" spans="1:12" x14ac:dyDescent="0.3">
      <c r="A400" s="25"/>
      <c r="B400" s="25"/>
      <c r="K400" s="25"/>
      <c r="L400" s="25"/>
    </row>
    <row r="401" spans="1:12" x14ac:dyDescent="0.3">
      <c r="A401" s="25"/>
      <c r="B401" s="25"/>
      <c r="K401" s="25"/>
      <c r="L401" s="25"/>
    </row>
    <row r="402" spans="1:12" x14ac:dyDescent="0.3">
      <c r="A402" s="25"/>
      <c r="B402" s="25"/>
      <c r="K402" s="25"/>
      <c r="L402" s="25"/>
    </row>
    <row r="403" spans="1:12" x14ac:dyDescent="0.3">
      <c r="A403" s="25"/>
      <c r="B403" s="25"/>
      <c r="K403" s="25"/>
      <c r="L403" s="25"/>
    </row>
    <row r="404" spans="1:12" x14ac:dyDescent="0.3">
      <c r="A404" s="25"/>
      <c r="B404" s="25"/>
      <c r="K404" s="25"/>
      <c r="L404" s="25"/>
    </row>
    <row r="405" spans="1:12" x14ac:dyDescent="0.3">
      <c r="A405" s="25"/>
      <c r="B405" s="25"/>
      <c r="K405" s="25"/>
      <c r="L405" s="25"/>
    </row>
    <row r="406" spans="1:12" x14ac:dyDescent="0.3">
      <c r="A406" s="25"/>
      <c r="B406" s="25"/>
      <c r="K406" s="25"/>
      <c r="L406" s="25"/>
    </row>
    <row r="407" spans="1:12" x14ac:dyDescent="0.3">
      <c r="A407" s="25"/>
      <c r="B407" s="25"/>
      <c r="K407" s="25"/>
      <c r="L407" s="25"/>
    </row>
    <row r="408" spans="1:12" x14ac:dyDescent="0.3">
      <c r="A408" s="25"/>
      <c r="B408" s="25"/>
      <c r="K408" s="25"/>
      <c r="L408" s="25"/>
    </row>
    <row r="409" spans="1:12" x14ac:dyDescent="0.3">
      <c r="A409" s="25"/>
      <c r="B409" s="25"/>
      <c r="K409" s="25"/>
      <c r="L409" s="25"/>
    </row>
    <row r="410" spans="1:12" x14ac:dyDescent="0.3">
      <c r="A410" s="25"/>
      <c r="B410" s="25"/>
      <c r="K410" s="25"/>
      <c r="L410" s="25"/>
    </row>
    <row r="411" spans="1:12" x14ac:dyDescent="0.3">
      <c r="A411" s="25"/>
      <c r="B411" s="25"/>
      <c r="K411" s="25"/>
      <c r="L411" s="25"/>
    </row>
    <row r="412" spans="1:12" x14ac:dyDescent="0.3">
      <c r="A412" s="25"/>
      <c r="B412" s="25"/>
      <c r="K412" s="25"/>
      <c r="L412" s="25"/>
    </row>
    <row r="413" spans="1:12" x14ac:dyDescent="0.3">
      <c r="A413" s="25"/>
      <c r="B413" s="25"/>
      <c r="K413" s="25"/>
      <c r="L413" s="25"/>
    </row>
    <row r="414" spans="1:12" x14ac:dyDescent="0.3">
      <c r="A414" s="25"/>
      <c r="B414" s="25"/>
      <c r="K414" s="25"/>
      <c r="L414" s="25"/>
    </row>
    <row r="415" spans="1:12" x14ac:dyDescent="0.3">
      <c r="A415" s="25"/>
      <c r="B415" s="25"/>
      <c r="K415" s="25"/>
      <c r="L415" s="25"/>
    </row>
    <row r="416" spans="1:12" x14ac:dyDescent="0.3">
      <c r="A416" s="25"/>
      <c r="B416" s="25"/>
      <c r="K416" s="25"/>
      <c r="L416" s="25"/>
    </row>
    <row r="417" spans="1:12" x14ac:dyDescent="0.3">
      <c r="A417" s="25"/>
      <c r="B417" s="25"/>
      <c r="K417" s="25"/>
      <c r="L417" s="25"/>
    </row>
    <row r="418" spans="1:12" x14ac:dyDescent="0.3">
      <c r="A418" s="25"/>
      <c r="B418" s="25"/>
      <c r="K418" s="25"/>
      <c r="L418" s="25"/>
    </row>
    <row r="419" spans="1:12" x14ac:dyDescent="0.3">
      <c r="A419" s="25"/>
      <c r="B419" s="25"/>
      <c r="K419" s="25"/>
      <c r="L419" s="25"/>
    </row>
    <row r="420" spans="1:12" x14ac:dyDescent="0.3">
      <c r="A420" s="25"/>
      <c r="B420" s="25"/>
      <c r="K420" s="25"/>
      <c r="L420" s="25"/>
    </row>
    <row r="421" spans="1:12" x14ac:dyDescent="0.3">
      <c r="A421" s="25"/>
      <c r="B421" s="25"/>
      <c r="K421" s="25"/>
      <c r="L421" s="25"/>
    </row>
    <row r="422" spans="1:12" x14ac:dyDescent="0.3">
      <c r="A422" s="25"/>
      <c r="B422" s="25"/>
      <c r="K422" s="25"/>
      <c r="L422" s="25"/>
    </row>
    <row r="423" spans="1:12" x14ac:dyDescent="0.3">
      <c r="A423" s="25"/>
      <c r="B423" s="25"/>
      <c r="K423" s="25"/>
      <c r="L423" s="25"/>
    </row>
    <row r="424" spans="1:12" x14ac:dyDescent="0.3">
      <c r="A424" s="25"/>
      <c r="B424" s="25"/>
      <c r="K424" s="25"/>
      <c r="L424" s="25"/>
    </row>
    <row r="425" spans="1:12" x14ac:dyDescent="0.3">
      <c r="A425" s="25"/>
      <c r="B425" s="25"/>
      <c r="K425" s="25"/>
      <c r="L425" s="25"/>
    </row>
    <row r="426" spans="1:12" x14ac:dyDescent="0.3">
      <c r="A426" s="25"/>
      <c r="B426" s="25"/>
      <c r="K426" s="25"/>
      <c r="L426" s="25"/>
    </row>
    <row r="427" spans="1:12" x14ac:dyDescent="0.3">
      <c r="A427" s="25"/>
      <c r="B427" s="25"/>
      <c r="K427" s="25"/>
      <c r="L427" s="25"/>
    </row>
    <row r="428" spans="1:12" x14ac:dyDescent="0.3">
      <c r="A428" s="25"/>
      <c r="B428" s="25"/>
      <c r="K428" s="25"/>
      <c r="L428" s="25"/>
    </row>
    <row r="429" spans="1:12" x14ac:dyDescent="0.3">
      <c r="A429" s="25"/>
      <c r="B429" s="25"/>
      <c r="K429" s="25"/>
      <c r="L429" s="25"/>
    </row>
    <row r="430" spans="1:12" x14ac:dyDescent="0.3">
      <c r="A430" s="25"/>
      <c r="B430" s="25"/>
      <c r="K430" s="25"/>
      <c r="L430" s="25"/>
    </row>
    <row r="431" spans="1:12" x14ac:dyDescent="0.3">
      <c r="A431" s="25"/>
      <c r="B431" s="25"/>
      <c r="K431" s="25"/>
      <c r="L431" s="25"/>
    </row>
    <row r="432" spans="1:12" x14ac:dyDescent="0.3">
      <c r="A432" s="25"/>
      <c r="B432" s="25"/>
      <c r="K432" s="25"/>
      <c r="L432" s="25"/>
    </row>
    <row r="433" spans="1:12" x14ac:dyDescent="0.3">
      <c r="A433" s="25"/>
      <c r="B433" s="25"/>
      <c r="K433" s="25"/>
      <c r="L433" s="25"/>
    </row>
    <row r="434" spans="1:12" x14ac:dyDescent="0.3">
      <c r="A434" s="25"/>
      <c r="B434" s="25"/>
      <c r="K434" s="25"/>
      <c r="L434" s="25"/>
    </row>
    <row r="435" spans="1:12" x14ac:dyDescent="0.3">
      <c r="A435" s="25"/>
      <c r="B435" s="25"/>
      <c r="K435" s="25"/>
      <c r="L435" s="25"/>
    </row>
    <row r="436" spans="1:12" x14ac:dyDescent="0.3">
      <c r="A436" s="25"/>
      <c r="B436" s="25"/>
      <c r="K436" s="25"/>
      <c r="L436" s="25"/>
    </row>
    <row r="437" spans="1:12" x14ac:dyDescent="0.3">
      <c r="A437" s="25"/>
      <c r="B437" s="25"/>
      <c r="K437" s="25"/>
      <c r="L437" s="25"/>
    </row>
    <row r="438" spans="1:12" x14ac:dyDescent="0.3">
      <c r="A438" s="25"/>
      <c r="B438" s="25"/>
      <c r="K438" s="25"/>
      <c r="L438" s="25"/>
    </row>
    <row r="439" spans="1:12" x14ac:dyDescent="0.3">
      <c r="A439" s="25"/>
      <c r="B439" s="25"/>
      <c r="K439" s="25"/>
      <c r="L439" s="25"/>
    </row>
    <row r="440" spans="1:12" x14ac:dyDescent="0.3">
      <c r="A440" s="25"/>
      <c r="B440" s="25"/>
      <c r="K440" s="25"/>
      <c r="L440" s="25"/>
    </row>
    <row r="441" spans="1:12" x14ac:dyDescent="0.3">
      <c r="A441" s="25"/>
      <c r="B441" s="25"/>
      <c r="K441" s="25"/>
      <c r="L441" s="25"/>
    </row>
    <row r="442" spans="1:12" x14ac:dyDescent="0.3">
      <c r="A442" s="25"/>
      <c r="B442" s="25"/>
      <c r="K442" s="25"/>
      <c r="L442" s="25"/>
    </row>
    <row r="443" spans="1:12" x14ac:dyDescent="0.3">
      <c r="A443" s="25"/>
      <c r="B443" s="25"/>
      <c r="K443" s="25"/>
      <c r="L443" s="25"/>
    </row>
    <row r="444" spans="1:12" x14ac:dyDescent="0.3">
      <c r="A444" s="25"/>
      <c r="B444" s="25"/>
      <c r="K444" s="25"/>
      <c r="L444" s="25"/>
    </row>
    <row r="445" spans="1:12" x14ac:dyDescent="0.3">
      <c r="A445" s="25"/>
      <c r="B445" s="25"/>
      <c r="K445" s="25"/>
      <c r="L445" s="25"/>
    </row>
    <row r="446" spans="1:12" x14ac:dyDescent="0.3">
      <c r="A446" s="25"/>
      <c r="B446" s="25"/>
      <c r="K446" s="25"/>
      <c r="L446" s="25"/>
    </row>
    <row r="447" spans="1:12" x14ac:dyDescent="0.3">
      <c r="A447" s="25"/>
      <c r="B447" s="25"/>
      <c r="K447" s="25"/>
      <c r="L447" s="25"/>
    </row>
    <row r="448" spans="1:12" x14ac:dyDescent="0.3">
      <c r="A448" s="25"/>
      <c r="B448" s="25"/>
      <c r="K448" s="25"/>
      <c r="L448" s="25"/>
    </row>
    <row r="449" spans="1:12" x14ac:dyDescent="0.3">
      <c r="A449" s="25"/>
      <c r="B449" s="25"/>
      <c r="K449" s="25"/>
      <c r="L449" s="25"/>
    </row>
    <row r="450" spans="1:12" x14ac:dyDescent="0.3">
      <c r="A450" s="25"/>
      <c r="B450" s="25"/>
      <c r="K450" s="25"/>
      <c r="L450" s="25"/>
    </row>
    <row r="451" spans="1:12" x14ac:dyDescent="0.3">
      <c r="A451" s="25"/>
      <c r="B451" s="25"/>
      <c r="K451" s="25"/>
      <c r="L451" s="25"/>
    </row>
    <row r="452" spans="1:12" x14ac:dyDescent="0.3">
      <c r="A452" s="25"/>
      <c r="B452" s="25"/>
      <c r="K452" s="25"/>
      <c r="L452" s="25"/>
    </row>
    <row r="453" spans="1:12" x14ac:dyDescent="0.3">
      <c r="A453" s="25"/>
      <c r="B453" s="25"/>
      <c r="K453" s="25"/>
      <c r="L453" s="25"/>
    </row>
    <row r="454" spans="1:12" x14ac:dyDescent="0.3">
      <c r="A454" s="25"/>
      <c r="B454" s="25"/>
      <c r="K454" s="25"/>
      <c r="L454" s="25"/>
    </row>
    <row r="455" spans="1:12" x14ac:dyDescent="0.3">
      <c r="A455" s="25"/>
      <c r="B455" s="25"/>
      <c r="K455" s="25"/>
      <c r="L455" s="25"/>
    </row>
    <row r="456" spans="1:12" x14ac:dyDescent="0.3">
      <c r="A456" s="25"/>
      <c r="B456" s="25"/>
      <c r="K456" s="25"/>
      <c r="L456" s="25"/>
    </row>
    <row r="457" spans="1:12" x14ac:dyDescent="0.3">
      <c r="A457" s="25"/>
      <c r="B457" s="25"/>
      <c r="K457" s="25"/>
      <c r="L457" s="25"/>
    </row>
    <row r="458" spans="1:12" x14ac:dyDescent="0.3">
      <c r="A458" s="25"/>
      <c r="B458" s="25"/>
      <c r="K458" s="25"/>
      <c r="L458" s="25"/>
    </row>
    <row r="459" spans="1:12" x14ac:dyDescent="0.3">
      <c r="A459" s="25"/>
      <c r="B459" s="25"/>
      <c r="K459" s="25"/>
      <c r="L459" s="25"/>
    </row>
    <row r="460" spans="1:12" x14ac:dyDescent="0.3">
      <c r="A460" s="25"/>
      <c r="B460" s="25"/>
      <c r="K460" s="25"/>
      <c r="L460" s="25"/>
    </row>
    <row r="461" spans="1:12" x14ac:dyDescent="0.3">
      <c r="A461" s="25"/>
      <c r="B461" s="25"/>
      <c r="K461" s="25"/>
      <c r="L461" s="25"/>
    </row>
    <row r="462" spans="1:12" x14ac:dyDescent="0.3">
      <c r="A462" s="25"/>
      <c r="B462" s="25"/>
      <c r="K462" s="25"/>
      <c r="L462" s="25"/>
    </row>
    <row r="463" spans="1:12" x14ac:dyDescent="0.3">
      <c r="A463" s="25"/>
      <c r="B463" s="25"/>
      <c r="K463" s="25"/>
      <c r="L463" s="25"/>
    </row>
    <row r="464" spans="1:12" x14ac:dyDescent="0.3">
      <c r="A464" s="25"/>
      <c r="B464" s="25"/>
      <c r="K464" s="25"/>
      <c r="L464" s="25"/>
    </row>
    <row r="465" spans="1:12" x14ac:dyDescent="0.3">
      <c r="A465" s="25"/>
      <c r="B465" s="25"/>
      <c r="K465" s="25"/>
      <c r="L465" s="25"/>
    </row>
    <row r="466" spans="1:12" x14ac:dyDescent="0.3">
      <c r="A466" s="25"/>
      <c r="B466" s="25"/>
      <c r="K466" s="25"/>
      <c r="L466" s="25"/>
    </row>
    <row r="467" spans="1:12" x14ac:dyDescent="0.3">
      <c r="A467" s="25"/>
      <c r="B467" s="25"/>
      <c r="K467" s="25"/>
      <c r="L467" s="25"/>
    </row>
    <row r="468" spans="1:12" x14ac:dyDescent="0.3">
      <c r="A468" s="25"/>
      <c r="B468" s="25"/>
      <c r="K468" s="25"/>
      <c r="L468" s="25"/>
    </row>
    <row r="469" spans="1:12" x14ac:dyDescent="0.3">
      <c r="A469" s="25"/>
      <c r="B469" s="25"/>
      <c r="K469" s="25"/>
      <c r="L469" s="25"/>
    </row>
    <row r="470" spans="1:12" x14ac:dyDescent="0.3">
      <c r="A470" s="25"/>
      <c r="B470" s="25"/>
      <c r="K470" s="25"/>
      <c r="L470" s="25"/>
    </row>
    <row r="471" spans="1:12" x14ac:dyDescent="0.3">
      <c r="A471" s="25"/>
      <c r="B471" s="25"/>
      <c r="K471" s="25"/>
      <c r="L471" s="25"/>
    </row>
    <row r="472" spans="1:12" x14ac:dyDescent="0.3">
      <c r="A472" s="25"/>
      <c r="B472" s="25"/>
      <c r="K472" s="25"/>
      <c r="L472" s="25"/>
    </row>
    <row r="473" spans="1:12" x14ac:dyDescent="0.3">
      <c r="A473" s="25"/>
      <c r="B473" s="25"/>
      <c r="K473" s="25"/>
      <c r="L473" s="25"/>
    </row>
    <row r="474" spans="1:12" x14ac:dyDescent="0.3">
      <c r="A474" s="25"/>
      <c r="B474" s="25"/>
      <c r="K474" s="25"/>
      <c r="L474" s="25"/>
    </row>
    <row r="475" spans="1:12" x14ac:dyDescent="0.3">
      <c r="A475" s="25"/>
      <c r="B475" s="25"/>
      <c r="K475" s="25"/>
      <c r="L475" s="25"/>
    </row>
    <row r="476" spans="1:12" x14ac:dyDescent="0.3">
      <c r="A476" s="25"/>
      <c r="B476" s="25"/>
      <c r="K476" s="25"/>
      <c r="L476" s="25"/>
    </row>
    <row r="477" spans="1:12" x14ac:dyDescent="0.3">
      <c r="A477" s="25"/>
      <c r="B477" s="25"/>
      <c r="K477" s="25"/>
      <c r="L477" s="25"/>
    </row>
    <row r="478" spans="1:12" x14ac:dyDescent="0.3">
      <c r="A478" s="25"/>
      <c r="B478" s="25"/>
      <c r="K478" s="25"/>
      <c r="L478" s="25"/>
    </row>
    <row r="479" spans="1:12" x14ac:dyDescent="0.3">
      <c r="A479" s="25"/>
      <c r="B479" s="25"/>
      <c r="K479" s="25"/>
      <c r="L479" s="25"/>
    </row>
    <row r="480" spans="1:12" x14ac:dyDescent="0.3">
      <c r="A480" s="25"/>
      <c r="B480" s="25"/>
      <c r="K480" s="25"/>
      <c r="L480" s="25"/>
    </row>
    <row r="481" spans="1:12" x14ac:dyDescent="0.3">
      <c r="A481" s="25"/>
      <c r="B481" s="25"/>
      <c r="K481" s="25"/>
      <c r="L481" s="25"/>
    </row>
    <row r="482" spans="1:12" x14ac:dyDescent="0.3">
      <c r="A482" s="25"/>
      <c r="B482" s="25"/>
      <c r="K482" s="25"/>
      <c r="L482" s="25"/>
    </row>
    <row r="483" spans="1:12" x14ac:dyDescent="0.3">
      <c r="A483" s="25"/>
      <c r="B483" s="25"/>
      <c r="K483" s="25"/>
      <c r="L483" s="25"/>
    </row>
    <row r="484" spans="1:12" x14ac:dyDescent="0.3">
      <c r="A484" s="25"/>
      <c r="B484" s="25"/>
      <c r="K484" s="25"/>
      <c r="L484" s="25"/>
    </row>
    <row r="485" spans="1:12" x14ac:dyDescent="0.3">
      <c r="A485" s="25"/>
      <c r="B485" s="25"/>
      <c r="K485" s="25"/>
      <c r="L485" s="25"/>
    </row>
    <row r="486" spans="1:12" x14ac:dyDescent="0.3">
      <c r="A486" s="25"/>
      <c r="B486" s="25"/>
      <c r="K486" s="25"/>
      <c r="L486" s="25"/>
    </row>
    <row r="487" spans="1:12" x14ac:dyDescent="0.3">
      <c r="A487" s="25"/>
      <c r="B487" s="25"/>
      <c r="K487" s="25"/>
      <c r="L487" s="25"/>
    </row>
    <row r="488" spans="1:12" x14ac:dyDescent="0.3">
      <c r="A488" s="25"/>
      <c r="B488" s="25"/>
      <c r="K488" s="25"/>
      <c r="L488" s="25"/>
    </row>
    <row r="489" spans="1:12" x14ac:dyDescent="0.3">
      <c r="A489" s="25"/>
      <c r="B489" s="25"/>
      <c r="K489" s="25"/>
      <c r="L489" s="25"/>
    </row>
    <row r="490" spans="1:12" x14ac:dyDescent="0.3">
      <c r="A490" s="25"/>
      <c r="B490" s="25"/>
      <c r="K490" s="25"/>
      <c r="L490" s="25"/>
    </row>
    <row r="491" spans="1:12" x14ac:dyDescent="0.3">
      <c r="A491" s="25"/>
      <c r="B491" s="25"/>
      <c r="K491" s="25"/>
      <c r="L491" s="25"/>
    </row>
    <row r="492" spans="1:12" x14ac:dyDescent="0.3">
      <c r="A492" s="25"/>
      <c r="B492" s="25"/>
      <c r="K492" s="25"/>
      <c r="L492" s="25"/>
    </row>
    <row r="493" spans="1:12" x14ac:dyDescent="0.3">
      <c r="A493" s="25"/>
      <c r="B493" s="25"/>
      <c r="K493" s="25"/>
      <c r="L493" s="25"/>
    </row>
    <row r="494" spans="1:12" x14ac:dyDescent="0.3">
      <c r="A494" s="25"/>
      <c r="B494" s="25"/>
      <c r="K494" s="25"/>
      <c r="L494" s="25"/>
    </row>
    <row r="495" spans="1:12" x14ac:dyDescent="0.3">
      <c r="A495" s="25"/>
      <c r="B495" s="25"/>
      <c r="K495" s="25"/>
      <c r="L495" s="25"/>
    </row>
    <row r="496" spans="1:12" x14ac:dyDescent="0.3">
      <c r="A496" s="25"/>
      <c r="B496" s="25"/>
      <c r="K496" s="25"/>
      <c r="L496" s="25"/>
    </row>
    <row r="497" spans="1:12" x14ac:dyDescent="0.3">
      <c r="A497" s="25"/>
      <c r="B497" s="25"/>
      <c r="K497" s="25"/>
      <c r="L497" s="25"/>
    </row>
    <row r="498" spans="1:12" x14ac:dyDescent="0.3">
      <c r="A498" s="25"/>
      <c r="B498" s="25"/>
      <c r="K498" s="25"/>
      <c r="L498" s="25"/>
    </row>
    <row r="499" spans="1:12" x14ac:dyDescent="0.3">
      <c r="A499" s="25"/>
      <c r="B499" s="25"/>
      <c r="K499" s="25"/>
      <c r="L499" s="25"/>
    </row>
    <row r="500" spans="1:12" x14ac:dyDescent="0.3">
      <c r="A500" s="25"/>
      <c r="B500" s="25"/>
      <c r="K500" s="25"/>
      <c r="L500" s="25"/>
    </row>
    <row r="501" spans="1:12" x14ac:dyDescent="0.3">
      <c r="A501" s="25"/>
      <c r="B501" s="25"/>
      <c r="K501" s="25"/>
      <c r="L501" s="25"/>
    </row>
    <row r="502" spans="1:12" x14ac:dyDescent="0.3">
      <c r="A502" s="25"/>
      <c r="B502" s="25"/>
      <c r="K502" s="25"/>
      <c r="L502" s="25"/>
    </row>
    <row r="503" spans="1:12" x14ac:dyDescent="0.3">
      <c r="A503" s="25"/>
      <c r="B503" s="25"/>
      <c r="K503" s="25"/>
      <c r="L503" s="25"/>
    </row>
    <row r="504" spans="1:12" x14ac:dyDescent="0.3">
      <c r="A504" s="25"/>
      <c r="B504" s="25"/>
      <c r="K504" s="25"/>
      <c r="L504" s="25"/>
    </row>
    <row r="505" spans="1:12" x14ac:dyDescent="0.3">
      <c r="A505" s="25"/>
      <c r="B505" s="25"/>
      <c r="K505" s="25"/>
      <c r="L505" s="25"/>
    </row>
    <row r="506" spans="1:12" x14ac:dyDescent="0.3">
      <c r="A506" s="25"/>
      <c r="B506" s="25"/>
      <c r="K506" s="25"/>
      <c r="L506" s="25"/>
    </row>
    <row r="507" spans="1:12" x14ac:dyDescent="0.3">
      <c r="A507" s="25"/>
      <c r="B507" s="25"/>
      <c r="K507" s="25"/>
      <c r="L507" s="25"/>
    </row>
    <row r="508" spans="1:12" x14ac:dyDescent="0.3">
      <c r="A508" s="25"/>
      <c r="B508" s="25"/>
      <c r="K508" s="25"/>
      <c r="L508" s="25"/>
    </row>
    <row r="509" spans="1:12" x14ac:dyDescent="0.3">
      <c r="A509" s="25"/>
      <c r="B509" s="25"/>
      <c r="K509" s="25"/>
      <c r="L509" s="25"/>
    </row>
    <row r="510" spans="1:12" x14ac:dyDescent="0.3">
      <c r="A510" s="25"/>
      <c r="B510" s="25"/>
      <c r="K510" s="25"/>
      <c r="L510" s="25"/>
    </row>
    <row r="511" spans="1:12" x14ac:dyDescent="0.3">
      <c r="A511" s="25"/>
      <c r="B511" s="25"/>
      <c r="K511" s="25"/>
      <c r="L511" s="25"/>
    </row>
    <row r="512" spans="1:12" x14ac:dyDescent="0.3">
      <c r="A512" s="25"/>
      <c r="B512" s="25"/>
      <c r="K512" s="25"/>
      <c r="L512" s="25"/>
    </row>
    <row r="513" spans="1:12" x14ac:dyDescent="0.3">
      <c r="A513" s="25"/>
      <c r="B513" s="25"/>
      <c r="K513" s="25"/>
      <c r="L513" s="25"/>
    </row>
    <row r="514" spans="1:12" x14ac:dyDescent="0.3">
      <c r="A514" s="25"/>
      <c r="B514" s="25"/>
      <c r="K514" s="25"/>
      <c r="L514" s="25"/>
    </row>
    <row r="515" spans="1:12" x14ac:dyDescent="0.3">
      <c r="A515" s="25"/>
      <c r="B515" s="25"/>
      <c r="K515" s="25"/>
      <c r="L515" s="25"/>
    </row>
    <row r="516" spans="1:12" x14ac:dyDescent="0.3">
      <c r="A516" s="25"/>
      <c r="B516" s="25"/>
      <c r="K516" s="25"/>
      <c r="L516" s="25"/>
    </row>
    <row r="517" spans="1:12" x14ac:dyDescent="0.3">
      <c r="A517" s="25"/>
      <c r="B517" s="25"/>
      <c r="K517" s="25"/>
      <c r="L517" s="25"/>
    </row>
    <row r="518" spans="1:12" x14ac:dyDescent="0.3">
      <c r="A518" s="25"/>
      <c r="B518" s="25"/>
      <c r="K518" s="25"/>
      <c r="L518" s="25"/>
    </row>
    <row r="519" spans="1:12" x14ac:dyDescent="0.3">
      <c r="A519" s="25"/>
      <c r="B519" s="25"/>
      <c r="K519" s="25"/>
      <c r="L519" s="25"/>
    </row>
    <row r="520" spans="1:12" x14ac:dyDescent="0.3">
      <c r="A520" s="25"/>
      <c r="B520" s="25"/>
      <c r="K520" s="25"/>
      <c r="L520" s="25"/>
    </row>
    <row r="521" spans="1:12" x14ac:dyDescent="0.3">
      <c r="A521" s="25"/>
      <c r="B521" s="25"/>
      <c r="K521" s="25"/>
      <c r="L521" s="25"/>
    </row>
    <row r="522" spans="1:12" x14ac:dyDescent="0.3">
      <c r="A522" s="25"/>
      <c r="B522" s="25"/>
      <c r="K522" s="25"/>
      <c r="L522" s="25"/>
    </row>
    <row r="523" spans="1:12" x14ac:dyDescent="0.3">
      <c r="A523" s="25"/>
      <c r="B523" s="25"/>
      <c r="K523" s="25"/>
      <c r="L523" s="25"/>
    </row>
    <row r="524" spans="1:12" x14ac:dyDescent="0.3">
      <c r="A524" s="25"/>
      <c r="B524" s="25"/>
      <c r="K524" s="25"/>
      <c r="L524" s="25"/>
    </row>
    <row r="525" spans="1:12" x14ac:dyDescent="0.3">
      <c r="A525" s="25"/>
      <c r="B525" s="25"/>
      <c r="K525" s="25"/>
      <c r="L525" s="25"/>
    </row>
    <row r="526" spans="1:12" x14ac:dyDescent="0.3">
      <c r="A526" s="25"/>
      <c r="B526" s="25"/>
      <c r="K526" s="25"/>
      <c r="L526" s="25"/>
    </row>
    <row r="527" spans="1:12" x14ac:dyDescent="0.3">
      <c r="A527" s="25"/>
      <c r="B527" s="25"/>
      <c r="K527" s="25"/>
      <c r="L527" s="25"/>
    </row>
    <row r="528" spans="1:12" x14ac:dyDescent="0.3">
      <c r="A528" s="25"/>
      <c r="B528" s="25"/>
      <c r="K528" s="25"/>
      <c r="L528" s="25"/>
    </row>
    <row r="529" spans="1:12" x14ac:dyDescent="0.3">
      <c r="A529" s="25"/>
      <c r="B529" s="25"/>
      <c r="K529" s="25"/>
      <c r="L529" s="25"/>
    </row>
    <row r="530" spans="1:12" x14ac:dyDescent="0.3">
      <c r="A530" s="25"/>
      <c r="B530" s="25"/>
      <c r="K530" s="25"/>
      <c r="L530" s="25"/>
    </row>
    <row r="531" spans="1:12" x14ac:dyDescent="0.3">
      <c r="A531" s="25"/>
      <c r="B531" s="25"/>
      <c r="K531" s="25"/>
      <c r="L531" s="25"/>
    </row>
    <row r="532" spans="1:12" x14ac:dyDescent="0.3">
      <c r="A532" s="25"/>
      <c r="B532" s="25"/>
      <c r="K532" s="25"/>
      <c r="L532" s="25"/>
    </row>
    <row r="533" spans="1:12" x14ac:dyDescent="0.3">
      <c r="A533" s="25"/>
      <c r="B533" s="25"/>
      <c r="K533" s="25"/>
      <c r="L533" s="25"/>
    </row>
    <row r="534" spans="1:12" x14ac:dyDescent="0.3">
      <c r="A534" s="25"/>
      <c r="B534" s="25"/>
      <c r="K534" s="25"/>
      <c r="L534" s="25"/>
    </row>
    <row r="535" spans="1:12" x14ac:dyDescent="0.3">
      <c r="A535" s="25"/>
      <c r="B535" s="25"/>
      <c r="K535" s="25"/>
      <c r="L535" s="25"/>
    </row>
    <row r="536" spans="1:12" x14ac:dyDescent="0.3">
      <c r="A536" s="25"/>
      <c r="B536" s="25"/>
      <c r="K536" s="25"/>
      <c r="L536" s="25"/>
    </row>
    <row r="537" spans="1:12" x14ac:dyDescent="0.3">
      <c r="A537" s="25"/>
      <c r="B537" s="25"/>
      <c r="K537" s="25"/>
      <c r="L537" s="25"/>
    </row>
    <row r="538" spans="1:12" x14ac:dyDescent="0.3">
      <c r="A538" s="25"/>
      <c r="B538" s="25"/>
      <c r="K538" s="25"/>
      <c r="L538" s="25"/>
    </row>
    <row r="539" spans="1:12" x14ac:dyDescent="0.3">
      <c r="A539" s="25"/>
      <c r="B539" s="25"/>
      <c r="K539" s="25"/>
      <c r="L539" s="25"/>
    </row>
    <row r="540" spans="1:12" x14ac:dyDescent="0.3">
      <c r="A540" s="25"/>
      <c r="B540" s="25"/>
      <c r="K540" s="25"/>
      <c r="L540" s="25"/>
    </row>
    <row r="541" spans="1:12" x14ac:dyDescent="0.3">
      <c r="A541" s="25"/>
      <c r="B541" s="25"/>
      <c r="K541" s="25"/>
      <c r="L541" s="25"/>
    </row>
    <row r="542" spans="1:12" x14ac:dyDescent="0.3">
      <c r="A542" s="25"/>
      <c r="B542" s="25"/>
      <c r="K542" s="25"/>
      <c r="L542" s="25"/>
    </row>
    <row r="543" spans="1:12" x14ac:dyDescent="0.3">
      <c r="A543" s="25"/>
      <c r="B543" s="25"/>
      <c r="K543" s="25"/>
      <c r="L543" s="25"/>
    </row>
    <row r="544" spans="1:12" x14ac:dyDescent="0.3">
      <c r="A544" s="25"/>
      <c r="B544" s="25"/>
      <c r="K544" s="25"/>
      <c r="L544" s="25"/>
    </row>
    <row r="545" spans="1:12" x14ac:dyDescent="0.3">
      <c r="A545" s="25"/>
      <c r="B545" s="25"/>
      <c r="K545" s="25"/>
      <c r="L545" s="25"/>
    </row>
    <row r="546" spans="1:12" x14ac:dyDescent="0.3">
      <c r="A546" s="25"/>
      <c r="B546" s="25"/>
      <c r="K546" s="25"/>
      <c r="L546" s="25"/>
    </row>
    <row r="547" spans="1:12" x14ac:dyDescent="0.3">
      <c r="A547" s="25"/>
      <c r="B547" s="25"/>
      <c r="K547" s="25"/>
      <c r="L547" s="25"/>
    </row>
    <row r="548" spans="1:12" x14ac:dyDescent="0.3">
      <c r="A548" s="25"/>
      <c r="B548" s="25"/>
      <c r="K548" s="25"/>
      <c r="L548" s="25"/>
    </row>
    <row r="549" spans="1:12" x14ac:dyDescent="0.3">
      <c r="A549" s="25"/>
      <c r="B549" s="25"/>
      <c r="K549" s="25"/>
      <c r="L549" s="25"/>
    </row>
    <row r="550" spans="1:12" x14ac:dyDescent="0.3">
      <c r="A550" s="25"/>
      <c r="B550" s="25"/>
      <c r="K550" s="25"/>
      <c r="L550" s="25"/>
    </row>
    <row r="551" spans="1:12" x14ac:dyDescent="0.3">
      <c r="A551" s="25"/>
      <c r="B551" s="25"/>
      <c r="K551" s="25"/>
      <c r="L551" s="25"/>
    </row>
    <row r="552" spans="1:12" x14ac:dyDescent="0.3">
      <c r="A552" s="25"/>
      <c r="B552" s="25"/>
      <c r="K552" s="25"/>
      <c r="L552" s="25"/>
    </row>
    <row r="553" spans="1:12" x14ac:dyDescent="0.3">
      <c r="A553" s="25"/>
      <c r="B553" s="25"/>
      <c r="K553" s="25"/>
      <c r="L553" s="25"/>
    </row>
    <row r="554" spans="1:12" x14ac:dyDescent="0.3">
      <c r="A554" s="25"/>
      <c r="B554" s="25"/>
      <c r="K554" s="25"/>
      <c r="L554" s="25"/>
    </row>
    <row r="555" spans="1:12" x14ac:dyDescent="0.3">
      <c r="A555" s="25"/>
      <c r="B555" s="25"/>
      <c r="K555" s="25"/>
      <c r="L555" s="25"/>
    </row>
    <row r="556" spans="1:12" x14ac:dyDescent="0.3">
      <c r="A556" s="25"/>
      <c r="B556" s="25"/>
      <c r="K556" s="25"/>
      <c r="L556" s="25"/>
    </row>
    <row r="557" spans="1:12" x14ac:dyDescent="0.3">
      <c r="A557" s="25"/>
      <c r="B557" s="25"/>
      <c r="K557" s="25"/>
      <c r="L557" s="25"/>
    </row>
    <row r="558" spans="1:12" x14ac:dyDescent="0.3">
      <c r="A558" s="25"/>
      <c r="B558" s="25"/>
      <c r="K558" s="25"/>
      <c r="L558" s="25"/>
    </row>
    <row r="559" spans="1:12" x14ac:dyDescent="0.3">
      <c r="A559" s="25"/>
      <c r="B559" s="25"/>
      <c r="K559" s="25"/>
      <c r="L559" s="25"/>
    </row>
    <row r="560" spans="1:12" x14ac:dyDescent="0.3">
      <c r="A560" s="25"/>
      <c r="B560" s="25"/>
      <c r="K560" s="25"/>
      <c r="L560" s="25"/>
    </row>
    <row r="561" spans="1:12" x14ac:dyDescent="0.3">
      <c r="A561" s="25"/>
      <c r="B561" s="25"/>
      <c r="K561" s="25"/>
      <c r="L561" s="25"/>
    </row>
    <row r="562" spans="1:12" x14ac:dyDescent="0.3">
      <c r="A562" s="25"/>
      <c r="B562" s="25"/>
      <c r="K562" s="25"/>
      <c r="L562" s="25"/>
    </row>
    <row r="563" spans="1:12" x14ac:dyDescent="0.3">
      <c r="A563" s="25"/>
      <c r="B563" s="25"/>
      <c r="K563" s="25"/>
      <c r="L563" s="25"/>
    </row>
    <row r="564" spans="1:12" x14ac:dyDescent="0.3">
      <c r="A564" s="25"/>
      <c r="B564" s="25"/>
      <c r="K564" s="25"/>
      <c r="L564" s="25"/>
    </row>
    <row r="565" spans="1:12" x14ac:dyDescent="0.3">
      <c r="A565" s="25"/>
      <c r="B565" s="25"/>
      <c r="K565" s="25"/>
      <c r="L565" s="25"/>
    </row>
    <row r="566" spans="1:12" x14ac:dyDescent="0.3">
      <c r="A566" s="25"/>
      <c r="B566" s="25"/>
      <c r="K566" s="25"/>
      <c r="L566" s="25"/>
    </row>
    <row r="567" spans="1:12" x14ac:dyDescent="0.3">
      <c r="A567" s="25"/>
      <c r="B567" s="25"/>
      <c r="K567" s="25"/>
      <c r="L567" s="25"/>
    </row>
    <row r="568" spans="1:12" x14ac:dyDescent="0.3">
      <c r="A568" s="25"/>
      <c r="B568" s="25"/>
      <c r="K568" s="25"/>
      <c r="L568" s="25"/>
    </row>
    <row r="569" spans="1:12" x14ac:dyDescent="0.3">
      <c r="A569" s="25"/>
      <c r="B569" s="25"/>
      <c r="K569" s="25"/>
      <c r="L569" s="25"/>
    </row>
    <row r="570" spans="1:12" x14ac:dyDescent="0.3">
      <c r="A570" s="25"/>
      <c r="B570" s="25"/>
      <c r="K570" s="25"/>
      <c r="L570" s="25"/>
    </row>
    <row r="571" spans="1:12" x14ac:dyDescent="0.3">
      <c r="A571" s="25"/>
      <c r="B571" s="25"/>
      <c r="K571" s="25"/>
      <c r="L571" s="25"/>
    </row>
    <row r="572" spans="1:12" x14ac:dyDescent="0.3">
      <c r="A572" s="25"/>
      <c r="B572" s="25"/>
      <c r="K572" s="25"/>
      <c r="L572" s="25"/>
    </row>
    <row r="573" spans="1:12" x14ac:dyDescent="0.3">
      <c r="A573" s="25"/>
      <c r="B573" s="25"/>
      <c r="K573" s="25"/>
      <c r="L573" s="25"/>
    </row>
    <row r="574" spans="1:12" x14ac:dyDescent="0.3">
      <c r="A574" s="25"/>
      <c r="B574" s="25"/>
      <c r="K574" s="25"/>
      <c r="L574" s="25"/>
    </row>
    <row r="575" spans="1:12" x14ac:dyDescent="0.3">
      <c r="A575" s="25"/>
      <c r="B575" s="25"/>
      <c r="K575" s="25"/>
      <c r="L575" s="25"/>
    </row>
    <row r="576" spans="1:12" x14ac:dyDescent="0.3">
      <c r="A576" s="25"/>
      <c r="B576" s="25"/>
      <c r="K576" s="25"/>
      <c r="L576" s="25"/>
    </row>
    <row r="577" spans="1:12" x14ac:dyDescent="0.3">
      <c r="A577" s="25"/>
      <c r="B577" s="25"/>
      <c r="K577" s="25"/>
      <c r="L577" s="25"/>
    </row>
    <row r="578" spans="1:12" x14ac:dyDescent="0.3">
      <c r="A578" s="25"/>
      <c r="B578" s="25"/>
      <c r="K578" s="25"/>
      <c r="L578" s="25"/>
    </row>
    <row r="579" spans="1:12" x14ac:dyDescent="0.3">
      <c r="A579" s="25"/>
      <c r="B579" s="25"/>
      <c r="K579" s="25"/>
      <c r="L579" s="25"/>
    </row>
    <row r="580" spans="1:12" x14ac:dyDescent="0.3">
      <c r="A580" s="25"/>
      <c r="B580" s="25"/>
      <c r="K580" s="25"/>
      <c r="L580" s="25"/>
    </row>
    <row r="581" spans="1:12" x14ac:dyDescent="0.3">
      <c r="A581" s="25"/>
      <c r="B581" s="25"/>
      <c r="K581" s="25"/>
      <c r="L581" s="25"/>
    </row>
    <row r="582" spans="1:12" x14ac:dyDescent="0.3">
      <c r="A582" s="25"/>
      <c r="B582" s="25"/>
      <c r="K582" s="25"/>
      <c r="L582" s="25"/>
    </row>
    <row r="583" spans="1:12" x14ac:dyDescent="0.3">
      <c r="A583" s="25"/>
      <c r="B583" s="25"/>
      <c r="K583" s="25"/>
      <c r="L583" s="25"/>
    </row>
    <row r="584" spans="1:12" x14ac:dyDescent="0.3">
      <c r="A584" s="25"/>
      <c r="B584" s="25"/>
      <c r="K584" s="25"/>
      <c r="L584" s="25"/>
    </row>
    <row r="585" spans="1:12" x14ac:dyDescent="0.3">
      <c r="A585" s="25"/>
      <c r="B585" s="25"/>
      <c r="K585" s="25"/>
      <c r="L585" s="25"/>
    </row>
    <row r="586" spans="1:12" x14ac:dyDescent="0.3">
      <c r="A586" s="25"/>
      <c r="B586" s="25"/>
      <c r="K586" s="25"/>
      <c r="L586" s="25"/>
    </row>
    <row r="587" spans="1:12" x14ac:dyDescent="0.3">
      <c r="A587" s="25"/>
      <c r="B587" s="25"/>
      <c r="K587" s="25"/>
      <c r="L587" s="25"/>
    </row>
    <row r="588" spans="1:12" x14ac:dyDescent="0.3">
      <c r="A588" s="25"/>
      <c r="B588" s="25"/>
      <c r="K588" s="25"/>
      <c r="L588" s="25"/>
    </row>
    <row r="589" spans="1:12" x14ac:dyDescent="0.3">
      <c r="A589" s="25"/>
      <c r="B589" s="25"/>
      <c r="K589" s="25"/>
      <c r="L589" s="25"/>
    </row>
    <row r="590" spans="1:12" x14ac:dyDescent="0.3">
      <c r="A590" s="25"/>
      <c r="B590" s="25"/>
      <c r="K590" s="25"/>
      <c r="L590" s="25"/>
    </row>
    <row r="591" spans="1:12" x14ac:dyDescent="0.3">
      <c r="A591" s="25"/>
      <c r="B591" s="25"/>
      <c r="K591" s="25"/>
      <c r="L591" s="25"/>
    </row>
    <row r="592" spans="1:12" x14ac:dyDescent="0.3">
      <c r="A592" s="25"/>
      <c r="B592" s="25"/>
      <c r="K592" s="25"/>
      <c r="L592" s="25"/>
    </row>
    <row r="593" spans="1:12" x14ac:dyDescent="0.3">
      <c r="A593" s="25"/>
      <c r="B593" s="25"/>
      <c r="K593" s="25"/>
      <c r="L593" s="25"/>
    </row>
    <row r="594" spans="1:12" x14ac:dyDescent="0.3">
      <c r="A594" s="25"/>
      <c r="B594" s="25"/>
      <c r="K594" s="25"/>
      <c r="L594" s="25"/>
    </row>
    <row r="595" spans="1:12" x14ac:dyDescent="0.3">
      <c r="A595" s="25"/>
      <c r="B595" s="25"/>
      <c r="K595" s="25"/>
      <c r="L595" s="25"/>
    </row>
    <row r="596" spans="1:12" x14ac:dyDescent="0.3">
      <c r="A596" s="25"/>
      <c r="B596" s="25"/>
      <c r="K596" s="25"/>
      <c r="L596" s="25"/>
    </row>
    <row r="597" spans="1:12" x14ac:dyDescent="0.3">
      <c r="A597" s="25"/>
      <c r="B597" s="25"/>
      <c r="K597" s="25"/>
      <c r="L597" s="25"/>
    </row>
    <row r="598" spans="1:12" x14ac:dyDescent="0.3">
      <c r="A598" s="25"/>
      <c r="B598" s="25"/>
      <c r="K598" s="25"/>
      <c r="L598" s="25"/>
    </row>
    <row r="599" spans="1:12" x14ac:dyDescent="0.3">
      <c r="A599" s="25"/>
      <c r="B599" s="25"/>
      <c r="K599" s="25"/>
      <c r="L599" s="25"/>
    </row>
    <row r="600" spans="1:12" x14ac:dyDescent="0.3">
      <c r="A600" s="25"/>
      <c r="B600" s="25"/>
      <c r="K600" s="25"/>
      <c r="L600" s="25"/>
    </row>
    <row r="601" spans="1:12" x14ac:dyDescent="0.3">
      <c r="A601" s="25"/>
      <c r="B601" s="25"/>
      <c r="K601" s="25"/>
      <c r="L601" s="25"/>
    </row>
    <row r="602" spans="1:12" x14ac:dyDescent="0.3">
      <c r="A602" s="25"/>
      <c r="B602" s="25"/>
      <c r="K602" s="25"/>
      <c r="L602" s="25"/>
    </row>
    <row r="603" spans="1:12" x14ac:dyDescent="0.3">
      <c r="A603" s="25"/>
      <c r="B603" s="25"/>
      <c r="K603" s="25"/>
      <c r="L603" s="25"/>
    </row>
    <row r="604" spans="1:12" x14ac:dyDescent="0.3">
      <c r="A604" s="25"/>
      <c r="B604" s="25"/>
      <c r="K604" s="25"/>
      <c r="L604" s="25"/>
    </row>
    <row r="605" spans="1:12" x14ac:dyDescent="0.3">
      <c r="A605" s="25"/>
      <c r="B605" s="25"/>
      <c r="K605" s="25"/>
      <c r="L605" s="25"/>
    </row>
    <row r="606" spans="1:12" x14ac:dyDescent="0.3">
      <c r="A606" s="25"/>
      <c r="B606" s="25"/>
      <c r="K606" s="25"/>
      <c r="L606" s="25"/>
    </row>
    <row r="607" spans="1:12" x14ac:dyDescent="0.3">
      <c r="A607" s="25"/>
      <c r="B607" s="25"/>
      <c r="K607" s="25"/>
      <c r="L607" s="25"/>
    </row>
    <row r="608" spans="1:12" x14ac:dyDescent="0.3">
      <c r="A608" s="25"/>
      <c r="B608" s="25"/>
      <c r="K608" s="25"/>
      <c r="L608" s="25"/>
    </row>
    <row r="609" spans="1:12" x14ac:dyDescent="0.3">
      <c r="A609" s="25"/>
      <c r="B609" s="25"/>
      <c r="K609" s="25"/>
      <c r="L609" s="25"/>
    </row>
    <row r="610" spans="1:12" x14ac:dyDescent="0.3">
      <c r="A610" s="25"/>
      <c r="B610" s="25"/>
      <c r="K610" s="25"/>
      <c r="L610" s="25"/>
    </row>
    <row r="611" spans="1:12" x14ac:dyDescent="0.3">
      <c r="A611" s="25"/>
      <c r="B611" s="25"/>
      <c r="K611" s="25"/>
      <c r="L611" s="25"/>
    </row>
    <row r="612" spans="1:12" x14ac:dyDescent="0.3">
      <c r="A612" s="25"/>
      <c r="B612" s="25"/>
      <c r="K612" s="25"/>
      <c r="L612" s="25"/>
    </row>
    <row r="613" spans="1:12" x14ac:dyDescent="0.3">
      <c r="A613" s="25"/>
      <c r="B613" s="25"/>
      <c r="K613" s="25"/>
      <c r="L613" s="25"/>
    </row>
    <row r="614" spans="1:12" x14ac:dyDescent="0.3">
      <c r="A614" s="25"/>
      <c r="B614" s="25"/>
      <c r="K614" s="25"/>
      <c r="L614" s="25"/>
    </row>
    <row r="615" spans="1:12" x14ac:dyDescent="0.3">
      <c r="A615" s="25"/>
      <c r="B615" s="25"/>
      <c r="K615" s="25"/>
      <c r="L615" s="25"/>
    </row>
    <row r="616" spans="1:12" x14ac:dyDescent="0.3">
      <c r="A616" s="25"/>
      <c r="B616" s="25"/>
      <c r="K616" s="25"/>
      <c r="L616" s="25"/>
    </row>
    <row r="617" spans="1:12" x14ac:dyDescent="0.3">
      <c r="A617" s="25"/>
      <c r="B617" s="25"/>
      <c r="K617" s="25"/>
      <c r="L617" s="25"/>
    </row>
    <row r="618" spans="1:12" x14ac:dyDescent="0.3">
      <c r="A618" s="25"/>
      <c r="B618" s="25"/>
      <c r="K618" s="25"/>
      <c r="L618" s="25"/>
    </row>
    <row r="619" spans="1:12" x14ac:dyDescent="0.3">
      <c r="A619" s="25"/>
      <c r="B619" s="25"/>
      <c r="K619" s="25"/>
      <c r="L619" s="25"/>
    </row>
    <row r="620" spans="1:12" x14ac:dyDescent="0.3">
      <c r="A620" s="25"/>
      <c r="B620" s="25"/>
      <c r="K620" s="25"/>
      <c r="L620" s="25"/>
    </row>
    <row r="621" spans="1:12" x14ac:dyDescent="0.3">
      <c r="A621" s="25"/>
      <c r="B621" s="25"/>
      <c r="K621" s="25"/>
      <c r="L621" s="25"/>
    </row>
    <row r="622" spans="1:12" x14ac:dyDescent="0.3">
      <c r="A622" s="25"/>
      <c r="B622" s="25"/>
      <c r="K622" s="25"/>
      <c r="L622" s="25"/>
    </row>
    <row r="623" spans="1:12" x14ac:dyDescent="0.3">
      <c r="A623" s="25"/>
      <c r="B623" s="25"/>
      <c r="K623" s="25"/>
      <c r="L623" s="25"/>
    </row>
    <row r="624" spans="1:12" x14ac:dyDescent="0.3">
      <c r="A624" s="25"/>
      <c r="B624" s="25"/>
      <c r="K624" s="25"/>
      <c r="L624" s="25"/>
    </row>
    <row r="625" spans="1:12" x14ac:dyDescent="0.3">
      <c r="A625" s="25"/>
      <c r="B625" s="25"/>
      <c r="K625" s="25"/>
      <c r="L625" s="25"/>
    </row>
    <row r="626" spans="1:12" x14ac:dyDescent="0.3">
      <c r="A626" s="25"/>
      <c r="B626" s="25"/>
      <c r="K626" s="25"/>
      <c r="L626" s="25"/>
    </row>
    <row r="627" spans="1:12" x14ac:dyDescent="0.3">
      <c r="A627" s="25"/>
      <c r="B627" s="25"/>
      <c r="K627" s="25"/>
      <c r="L627" s="25"/>
    </row>
    <row r="628" spans="1:12" x14ac:dyDescent="0.3">
      <c r="A628" s="25"/>
      <c r="B628" s="25"/>
      <c r="K628" s="25"/>
      <c r="L628" s="25"/>
    </row>
    <row r="629" spans="1:12" x14ac:dyDescent="0.3">
      <c r="A629" s="25"/>
      <c r="B629" s="25"/>
      <c r="K629" s="25"/>
      <c r="L629" s="25"/>
    </row>
    <row r="630" spans="1:12" x14ac:dyDescent="0.3">
      <c r="A630" s="25"/>
      <c r="B630" s="25"/>
      <c r="K630" s="25"/>
      <c r="L630" s="25"/>
    </row>
    <row r="631" spans="1:12" x14ac:dyDescent="0.3">
      <c r="A631" s="25"/>
      <c r="B631" s="25"/>
      <c r="K631" s="25"/>
      <c r="L631" s="25"/>
    </row>
    <row r="632" spans="1:12" x14ac:dyDescent="0.3">
      <c r="A632" s="25"/>
      <c r="B632" s="25"/>
      <c r="K632" s="25"/>
      <c r="L632" s="25"/>
    </row>
    <row r="633" spans="1:12" x14ac:dyDescent="0.3">
      <c r="A633" s="25"/>
      <c r="B633" s="25"/>
      <c r="K633" s="25"/>
      <c r="L633" s="25"/>
    </row>
    <row r="634" spans="1:12" x14ac:dyDescent="0.3">
      <c r="A634" s="25"/>
      <c r="B634" s="25"/>
      <c r="K634" s="25"/>
      <c r="L634" s="25"/>
    </row>
    <row r="635" spans="1:12" x14ac:dyDescent="0.3">
      <c r="A635" s="25"/>
      <c r="B635" s="25"/>
      <c r="K635" s="25"/>
      <c r="L635" s="25"/>
    </row>
    <row r="636" spans="1:12" x14ac:dyDescent="0.3">
      <c r="A636" s="25"/>
      <c r="B636" s="25"/>
      <c r="K636" s="25"/>
      <c r="L636" s="25"/>
    </row>
    <row r="637" spans="1:12" x14ac:dyDescent="0.3">
      <c r="A637" s="25"/>
      <c r="B637" s="25"/>
      <c r="K637" s="25"/>
      <c r="L637" s="25"/>
    </row>
    <row r="638" spans="1:12" x14ac:dyDescent="0.3">
      <c r="A638" s="25"/>
      <c r="B638" s="25"/>
      <c r="K638" s="25"/>
      <c r="L638" s="25"/>
    </row>
    <row r="639" spans="1:12" x14ac:dyDescent="0.3">
      <c r="A639" s="25"/>
      <c r="B639" s="25"/>
      <c r="K639" s="25"/>
      <c r="L639" s="25"/>
    </row>
    <row r="640" spans="1:12" x14ac:dyDescent="0.3">
      <c r="A640" s="25"/>
      <c r="B640" s="25"/>
      <c r="K640" s="25"/>
      <c r="L640" s="25"/>
    </row>
    <row r="641" spans="1:12" x14ac:dyDescent="0.3">
      <c r="A641" s="25"/>
      <c r="B641" s="25"/>
      <c r="K641" s="25"/>
      <c r="L641" s="25"/>
    </row>
    <row r="642" spans="1:12" x14ac:dyDescent="0.3">
      <c r="A642" s="25"/>
      <c r="B642" s="25"/>
      <c r="K642" s="25"/>
      <c r="L642" s="25"/>
    </row>
    <row r="643" spans="1:12" x14ac:dyDescent="0.3">
      <c r="A643" s="25"/>
      <c r="B643" s="25"/>
      <c r="K643" s="25"/>
      <c r="L643" s="25"/>
    </row>
    <row r="644" spans="1:12" x14ac:dyDescent="0.3">
      <c r="A644" s="25"/>
      <c r="B644" s="25"/>
      <c r="K644" s="25"/>
      <c r="L644" s="25"/>
    </row>
    <row r="645" spans="1:12" x14ac:dyDescent="0.3">
      <c r="A645" s="25"/>
      <c r="B645" s="25"/>
      <c r="K645" s="25"/>
      <c r="L645" s="25"/>
    </row>
    <row r="646" spans="1:12" x14ac:dyDescent="0.3">
      <c r="A646" s="25"/>
      <c r="B646" s="25"/>
      <c r="K646" s="25"/>
      <c r="L646" s="25"/>
    </row>
    <row r="647" spans="1:12" x14ac:dyDescent="0.3">
      <c r="A647" s="25"/>
      <c r="B647" s="25"/>
      <c r="K647" s="25"/>
      <c r="L647" s="25"/>
    </row>
    <row r="648" spans="1:12" x14ac:dyDescent="0.3">
      <c r="A648" s="25"/>
      <c r="B648" s="25"/>
      <c r="K648" s="25"/>
      <c r="L648" s="25"/>
    </row>
    <row r="649" spans="1:12" x14ac:dyDescent="0.3">
      <c r="A649" s="25"/>
      <c r="B649" s="25"/>
      <c r="K649" s="25"/>
      <c r="L649" s="25"/>
    </row>
    <row r="650" spans="1:12" x14ac:dyDescent="0.3">
      <c r="A650" s="25"/>
      <c r="B650" s="25"/>
      <c r="K650" s="25"/>
      <c r="L650" s="25"/>
    </row>
    <row r="651" spans="1:12" x14ac:dyDescent="0.3">
      <c r="A651" s="25"/>
      <c r="B651" s="25"/>
      <c r="K651" s="25"/>
      <c r="L651" s="25"/>
    </row>
    <row r="652" spans="1:12" x14ac:dyDescent="0.3">
      <c r="A652" s="25"/>
      <c r="B652" s="25"/>
      <c r="K652" s="25"/>
      <c r="L652" s="25"/>
    </row>
    <row r="653" spans="1:12" x14ac:dyDescent="0.3">
      <c r="A653" s="25"/>
      <c r="B653" s="25"/>
      <c r="K653" s="25"/>
      <c r="L653" s="25"/>
    </row>
    <row r="654" spans="1:12" x14ac:dyDescent="0.3">
      <c r="A654" s="25"/>
      <c r="B654" s="25"/>
      <c r="K654" s="25"/>
      <c r="L654" s="25"/>
    </row>
    <row r="655" spans="1:12" x14ac:dyDescent="0.3">
      <c r="A655" s="25"/>
      <c r="B655" s="25"/>
      <c r="K655" s="25"/>
      <c r="L655" s="25"/>
    </row>
    <row r="656" spans="1:12" x14ac:dyDescent="0.3">
      <c r="A656" s="25"/>
      <c r="B656" s="25"/>
      <c r="K656" s="25"/>
      <c r="L656" s="25"/>
    </row>
    <row r="657" spans="1:12" x14ac:dyDescent="0.3">
      <c r="A657" s="25"/>
      <c r="B657" s="25"/>
      <c r="K657" s="25"/>
      <c r="L657" s="25"/>
    </row>
    <row r="658" spans="1:12" x14ac:dyDescent="0.3">
      <c r="A658" s="25"/>
      <c r="B658" s="25"/>
      <c r="K658" s="25"/>
      <c r="L658" s="25"/>
    </row>
    <row r="659" spans="1:12" x14ac:dyDescent="0.3">
      <c r="A659" s="25"/>
      <c r="B659" s="25"/>
      <c r="K659" s="25"/>
      <c r="L659" s="25"/>
    </row>
    <row r="660" spans="1:12" x14ac:dyDescent="0.3">
      <c r="A660" s="25"/>
      <c r="B660" s="25"/>
      <c r="K660" s="25"/>
      <c r="L660" s="25"/>
    </row>
    <row r="661" spans="1:12" x14ac:dyDescent="0.3">
      <c r="A661" s="25"/>
      <c r="B661" s="25"/>
      <c r="K661" s="25"/>
      <c r="L661" s="25"/>
    </row>
    <row r="662" spans="1:12" x14ac:dyDescent="0.3">
      <c r="A662" s="25"/>
      <c r="B662" s="25"/>
      <c r="K662" s="25"/>
      <c r="L662" s="25"/>
    </row>
    <row r="663" spans="1:12" x14ac:dyDescent="0.3">
      <c r="A663" s="25"/>
      <c r="B663" s="25"/>
      <c r="K663" s="25"/>
      <c r="L663" s="25"/>
    </row>
    <row r="664" spans="1:12" x14ac:dyDescent="0.3">
      <c r="A664" s="25"/>
      <c r="B664" s="25"/>
      <c r="K664" s="25"/>
      <c r="L664" s="25"/>
    </row>
    <row r="665" spans="1:12" x14ac:dyDescent="0.3">
      <c r="A665" s="25"/>
      <c r="B665" s="25"/>
      <c r="K665" s="25"/>
      <c r="L665" s="25"/>
    </row>
    <row r="666" spans="1:12" x14ac:dyDescent="0.3">
      <c r="A666" s="25"/>
      <c r="B666" s="25"/>
      <c r="K666" s="25"/>
      <c r="L666" s="25"/>
    </row>
    <row r="667" spans="1:12" x14ac:dyDescent="0.3">
      <c r="A667" s="25"/>
      <c r="B667" s="25"/>
      <c r="K667" s="25"/>
      <c r="L667" s="25"/>
    </row>
    <row r="668" spans="1:12" x14ac:dyDescent="0.3">
      <c r="A668" s="25"/>
      <c r="B668" s="25"/>
      <c r="K668" s="25"/>
      <c r="L668" s="25"/>
    </row>
    <row r="669" spans="1:12" x14ac:dyDescent="0.3">
      <c r="A669" s="25"/>
      <c r="B669" s="25"/>
      <c r="K669" s="25"/>
      <c r="L669" s="25"/>
    </row>
    <row r="670" spans="1:12" x14ac:dyDescent="0.3">
      <c r="A670" s="25"/>
      <c r="B670" s="25"/>
      <c r="K670" s="25"/>
      <c r="L670" s="25"/>
    </row>
    <row r="671" spans="1:12" x14ac:dyDescent="0.3">
      <c r="A671" s="25"/>
      <c r="B671" s="25"/>
      <c r="K671" s="25"/>
      <c r="L671" s="25"/>
    </row>
    <row r="672" spans="1:12" x14ac:dyDescent="0.3">
      <c r="A672" s="25"/>
      <c r="B672" s="25"/>
      <c r="K672" s="25"/>
      <c r="L672" s="25"/>
    </row>
    <row r="673" spans="1:12" x14ac:dyDescent="0.3">
      <c r="A673" s="25"/>
      <c r="B673" s="25"/>
      <c r="K673" s="25"/>
      <c r="L673" s="25"/>
    </row>
    <row r="674" spans="1:12" x14ac:dyDescent="0.3">
      <c r="A674" s="25"/>
      <c r="B674" s="25"/>
      <c r="K674" s="25"/>
      <c r="L674" s="25"/>
    </row>
    <row r="675" spans="1:12" x14ac:dyDescent="0.3">
      <c r="A675" s="25"/>
      <c r="B675" s="25"/>
      <c r="K675" s="25"/>
      <c r="L675" s="25"/>
    </row>
    <row r="676" spans="1:12" x14ac:dyDescent="0.3">
      <c r="A676" s="25"/>
      <c r="B676" s="25"/>
      <c r="K676" s="25"/>
      <c r="L676" s="25"/>
    </row>
    <row r="677" spans="1:12" x14ac:dyDescent="0.3">
      <c r="A677" s="25"/>
      <c r="B677" s="25"/>
      <c r="K677" s="25"/>
      <c r="L677" s="25"/>
    </row>
    <row r="678" spans="1:12" x14ac:dyDescent="0.3">
      <c r="A678" s="25"/>
      <c r="B678" s="25"/>
      <c r="K678" s="25"/>
      <c r="L678" s="25"/>
    </row>
    <row r="679" spans="1:12" x14ac:dyDescent="0.3">
      <c r="A679" s="25"/>
      <c r="B679" s="25"/>
      <c r="K679" s="25"/>
      <c r="L679" s="25"/>
    </row>
    <row r="680" spans="1:12" x14ac:dyDescent="0.3">
      <c r="A680" s="25"/>
      <c r="B680" s="25"/>
      <c r="K680" s="25"/>
      <c r="L680" s="25"/>
    </row>
    <row r="681" spans="1:12" x14ac:dyDescent="0.3">
      <c r="A681" s="25"/>
      <c r="B681" s="25"/>
      <c r="K681" s="25"/>
      <c r="L681" s="25"/>
    </row>
    <row r="682" spans="1:12" x14ac:dyDescent="0.3">
      <c r="A682" s="25"/>
      <c r="B682" s="25"/>
      <c r="K682" s="25"/>
      <c r="L682" s="25"/>
    </row>
    <row r="683" spans="1:12" x14ac:dyDescent="0.3">
      <c r="A683" s="25"/>
      <c r="B683" s="25"/>
      <c r="K683" s="25"/>
      <c r="L683" s="25"/>
    </row>
    <row r="684" spans="1:12" x14ac:dyDescent="0.3">
      <c r="A684" s="25"/>
      <c r="B684" s="25"/>
      <c r="K684" s="25"/>
      <c r="L684" s="25"/>
    </row>
    <row r="685" spans="1:12" x14ac:dyDescent="0.3">
      <c r="A685" s="25"/>
      <c r="B685" s="25"/>
      <c r="K685" s="25"/>
      <c r="L685" s="25"/>
    </row>
    <row r="686" spans="1:12" x14ac:dyDescent="0.3">
      <c r="A686" s="25"/>
      <c r="B686" s="25"/>
      <c r="K686" s="25"/>
      <c r="L686" s="25"/>
    </row>
    <row r="687" spans="1:12" x14ac:dyDescent="0.3">
      <c r="A687" s="25"/>
      <c r="B687" s="25"/>
      <c r="K687" s="25"/>
      <c r="L687" s="25"/>
    </row>
    <row r="688" spans="1:12" x14ac:dyDescent="0.3">
      <c r="A688" s="25"/>
      <c r="B688" s="25"/>
      <c r="K688" s="25"/>
      <c r="L688" s="25"/>
    </row>
    <row r="689" spans="1:12" x14ac:dyDescent="0.3">
      <c r="A689" s="25"/>
      <c r="B689" s="25"/>
      <c r="K689" s="25"/>
      <c r="L689" s="25"/>
    </row>
    <row r="690" spans="1:12" x14ac:dyDescent="0.3">
      <c r="A690" s="25"/>
      <c r="B690" s="25"/>
      <c r="K690" s="25"/>
      <c r="L690" s="25"/>
    </row>
    <row r="691" spans="1:12" x14ac:dyDescent="0.3">
      <c r="A691" s="25"/>
      <c r="B691" s="25"/>
      <c r="K691" s="25"/>
      <c r="L691" s="25"/>
    </row>
    <row r="692" spans="1:12" x14ac:dyDescent="0.3">
      <c r="A692" s="25"/>
      <c r="B692" s="25"/>
      <c r="K692" s="25"/>
      <c r="L692" s="25"/>
    </row>
    <row r="693" spans="1:12" x14ac:dyDescent="0.3">
      <c r="A693" s="25"/>
      <c r="B693" s="25"/>
      <c r="K693" s="25"/>
      <c r="L693" s="25"/>
    </row>
    <row r="694" spans="1:12" x14ac:dyDescent="0.3">
      <c r="A694" s="25"/>
      <c r="B694" s="25"/>
      <c r="K694" s="25"/>
      <c r="L694" s="25"/>
    </row>
    <row r="695" spans="1:12" x14ac:dyDescent="0.3">
      <c r="A695" s="25"/>
      <c r="B695" s="25"/>
      <c r="K695" s="25"/>
      <c r="L695" s="25"/>
    </row>
    <row r="696" spans="1:12" x14ac:dyDescent="0.3">
      <c r="A696" s="25"/>
      <c r="B696" s="25"/>
      <c r="K696" s="25"/>
      <c r="L696" s="25"/>
    </row>
    <row r="697" spans="1:12" x14ac:dyDescent="0.3">
      <c r="A697" s="25"/>
      <c r="B697" s="25"/>
      <c r="K697" s="25"/>
      <c r="L697" s="25"/>
    </row>
    <row r="698" spans="1:12" x14ac:dyDescent="0.3">
      <c r="A698" s="25"/>
      <c r="B698" s="25"/>
      <c r="K698" s="25"/>
      <c r="L698" s="25"/>
    </row>
    <row r="699" spans="1:12" x14ac:dyDescent="0.3">
      <c r="A699" s="25"/>
      <c r="B699" s="25"/>
      <c r="K699" s="25"/>
      <c r="L699" s="25"/>
    </row>
    <row r="700" spans="1:12" x14ac:dyDescent="0.3">
      <c r="A700" s="25"/>
      <c r="B700" s="25"/>
      <c r="K700" s="25"/>
      <c r="L700" s="25"/>
    </row>
    <row r="701" spans="1:12" x14ac:dyDescent="0.3">
      <c r="A701" s="25"/>
      <c r="B701" s="25"/>
      <c r="K701" s="25"/>
      <c r="L701" s="25"/>
    </row>
    <row r="702" spans="1:12" x14ac:dyDescent="0.3">
      <c r="A702" s="25"/>
      <c r="B702" s="25"/>
      <c r="K702" s="25"/>
      <c r="L702" s="25"/>
    </row>
    <row r="703" spans="1:12" x14ac:dyDescent="0.3">
      <c r="A703" s="25"/>
      <c r="B703" s="25"/>
      <c r="K703" s="25"/>
      <c r="L703" s="25"/>
    </row>
    <row r="704" spans="1:12" x14ac:dyDescent="0.3">
      <c r="A704" s="25"/>
      <c r="B704" s="25"/>
      <c r="K704" s="25"/>
      <c r="L704" s="25"/>
    </row>
    <row r="705" spans="1:12" x14ac:dyDescent="0.3">
      <c r="A705" s="25"/>
      <c r="B705" s="25"/>
      <c r="K705" s="25"/>
      <c r="L705" s="25"/>
    </row>
    <row r="706" spans="1:12" x14ac:dyDescent="0.3">
      <c r="A706" s="25"/>
      <c r="B706" s="25"/>
      <c r="K706" s="25"/>
      <c r="L706" s="25"/>
    </row>
    <row r="707" spans="1:12" x14ac:dyDescent="0.3">
      <c r="A707" s="25"/>
      <c r="B707" s="25"/>
      <c r="K707" s="25"/>
      <c r="L707" s="25"/>
    </row>
    <row r="708" spans="1:12" x14ac:dyDescent="0.3">
      <c r="A708" s="25"/>
      <c r="B708" s="25"/>
      <c r="K708" s="25"/>
      <c r="L708" s="25"/>
    </row>
    <row r="709" spans="1:12" x14ac:dyDescent="0.3">
      <c r="A709" s="25"/>
      <c r="B709" s="25"/>
      <c r="K709" s="25"/>
      <c r="L709" s="25"/>
    </row>
    <row r="710" spans="1:12" x14ac:dyDescent="0.3">
      <c r="A710" s="25"/>
      <c r="B710" s="25"/>
      <c r="K710" s="25"/>
      <c r="L710" s="25"/>
    </row>
    <row r="711" spans="1:12" x14ac:dyDescent="0.3">
      <c r="A711" s="25"/>
      <c r="B711" s="25"/>
      <c r="K711" s="25"/>
      <c r="L711" s="25"/>
    </row>
    <row r="712" spans="1:12" x14ac:dyDescent="0.3">
      <c r="A712" s="25"/>
      <c r="B712" s="25"/>
      <c r="K712" s="25"/>
      <c r="L712" s="25"/>
    </row>
    <row r="713" spans="1:12" x14ac:dyDescent="0.3">
      <c r="A713" s="25"/>
      <c r="B713" s="25"/>
      <c r="K713" s="25"/>
      <c r="L713" s="25"/>
    </row>
    <row r="714" spans="1:12" x14ac:dyDescent="0.3">
      <c r="A714" s="25"/>
      <c r="B714" s="25"/>
      <c r="K714" s="25"/>
      <c r="L714" s="25"/>
    </row>
    <row r="715" spans="1:12" x14ac:dyDescent="0.3">
      <c r="A715" s="25"/>
      <c r="B715" s="25"/>
      <c r="K715" s="25"/>
      <c r="L715" s="25"/>
    </row>
    <row r="716" spans="1:12" x14ac:dyDescent="0.3">
      <c r="A716" s="25"/>
      <c r="B716" s="25"/>
      <c r="K716" s="25"/>
      <c r="L716" s="25"/>
    </row>
    <row r="717" spans="1:12" x14ac:dyDescent="0.3">
      <c r="A717" s="25"/>
      <c r="B717" s="25"/>
      <c r="K717" s="25"/>
      <c r="L717" s="25"/>
    </row>
    <row r="718" spans="1:12" x14ac:dyDescent="0.3">
      <c r="A718" s="25"/>
      <c r="B718" s="25"/>
      <c r="K718" s="25"/>
      <c r="L718" s="25"/>
    </row>
    <row r="719" spans="1:12" x14ac:dyDescent="0.3">
      <c r="A719" s="25"/>
      <c r="B719" s="25"/>
      <c r="K719" s="25"/>
      <c r="L719" s="25"/>
    </row>
    <row r="720" spans="1:12" x14ac:dyDescent="0.3">
      <c r="A720" s="25"/>
      <c r="B720" s="25"/>
      <c r="K720" s="25"/>
      <c r="L720" s="25"/>
    </row>
    <row r="721" spans="1:12" x14ac:dyDescent="0.3">
      <c r="A721" s="25"/>
      <c r="B721" s="25"/>
      <c r="K721" s="25"/>
      <c r="L721" s="25"/>
    </row>
    <row r="722" spans="1:12" x14ac:dyDescent="0.3">
      <c r="A722" s="25"/>
      <c r="B722" s="25"/>
      <c r="K722" s="25"/>
      <c r="L722" s="25"/>
    </row>
    <row r="723" spans="1:12" x14ac:dyDescent="0.3">
      <c r="A723" s="25"/>
      <c r="B723" s="25"/>
      <c r="K723" s="25"/>
      <c r="L723" s="25"/>
    </row>
    <row r="724" spans="1:12" x14ac:dyDescent="0.3">
      <c r="A724" s="25"/>
      <c r="B724" s="25"/>
      <c r="K724" s="25"/>
      <c r="L724" s="25"/>
    </row>
    <row r="725" spans="1:12" x14ac:dyDescent="0.3">
      <c r="A725" s="25"/>
      <c r="B725" s="25"/>
      <c r="K725" s="25"/>
      <c r="L725" s="25"/>
    </row>
    <row r="726" spans="1:12" x14ac:dyDescent="0.3">
      <c r="A726" s="25"/>
      <c r="B726" s="25"/>
      <c r="K726" s="25"/>
      <c r="L726" s="25"/>
    </row>
    <row r="727" spans="1:12" x14ac:dyDescent="0.3">
      <c r="A727" s="25"/>
      <c r="B727" s="25"/>
      <c r="K727" s="25"/>
      <c r="L727" s="25"/>
    </row>
    <row r="728" spans="1:12" x14ac:dyDescent="0.3">
      <c r="A728" s="25"/>
      <c r="B728" s="25"/>
      <c r="K728" s="25"/>
      <c r="L728" s="25"/>
    </row>
    <row r="729" spans="1:12" x14ac:dyDescent="0.3">
      <c r="A729" s="25"/>
      <c r="B729" s="25"/>
      <c r="K729" s="25"/>
      <c r="L729" s="25"/>
    </row>
    <row r="730" spans="1:12" x14ac:dyDescent="0.3">
      <c r="A730" s="25"/>
      <c r="B730" s="25"/>
      <c r="K730" s="25"/>
      <c r="L730" s="25"/>
    </row>
    <row r="731" spans="1:12" x14ac:dyDescent="0.3">
      <c r="A731" s="25"/>
      <c r="B731" s="25"/>
      <c r="K731" s="25"/>
      <c r="L731" s="25"/>
    </row>
    <row r="732" spans="1:12" x14ac:dyDescent="0.3">
      <c r="A732" s="25"/>
      <c r="B732" s="25"/>
      <c r="K732" s="25"/>
      <c r="L732" s="25"/>
    </row>
    <row r="733" spans="1:12" x14ac:dyDescent="0.3">
      <c r="A733" s="25"/>
      <c r="B733" s="25"/>
      <c r="K733" s="25"/>
      <c r="L733" s="25"/>
    </row>
    <row r="734" spans="1:12" x14ac:dyDescent="0.3">
      <c r="A734" s="25"/>
      <c r="B734" s="25"/>
      <c r="K734" s="25"/>
      <c r="L734" s="25"/>
    </row>
    <row r="735" spans="1:12" x14ac:dyDescent="0.3">
      <c r="A735" s="25"/>
      <c r="B735" s="25"/>
      <c r="K735" s="25"/>
      <c r="L735" s="25"/>
    </row>
    <row r="736" spans="1:12" x14ac:dyDescent="0.3">
      <c r="A736" s="25"/>
      <c r="B736" s="25"/>
      <c r="K736" s="25"/>
      <c r="L736" s="25"/>
    </row>
    <row r="737" spans="1:12" x14ac:dyDescent="0.3">
      <c r="A737" s="25"/>
      <c r="B737" s="25"/>
      <c r="K737" s="25"/>
      <c r="L737" s="25"/>
    </row>
    <row r="738" spans="1:12" x14ac:dyDescent="0.3">
      <c r="A738" s="25"/>
      <c r="B738" s="25"/>
      <c r="K738" s="25"/>
      <c r="L738" s="25"/>
    </row>
    <row r="739" spans="1:12" x14ac:dyDescent="0.3">
      <c r="A739" s="25"/>
      <c r="B739" s="25"/>
      <c r="K739" s="25"/>
      <c r="L739" s="25"/>
    </row>
    <row r="740" spans="1:12" x14ac:dyDescent="0.3">
      <c r="A740" s="25"/>
      <c r="B740" s="25"/>
      <c r="K740" s="25"/>
      <c r="L740" s="25"/>
    </row>
    <row r="741" spans="1:12" x14ac:dyDescent="0.3">
      <c r="A741" s="25"/>
      <c r="B741" s="25"/>
      <c r="K741" s="25"/>
      <c r="L741" s="25"/>
    </row>
    <row r="742" spans="1:12" x14ac:dyDescent="0.3">
      <c r="A742" s="25"/>
      <c r="B742" s="25"/>
      <c r="K742" s="25"/>
      <c r="L742" s="25"/>
    </row>
    <row r="743" spans="1:12" x14ac:dyDescent="0.3">
      <c r="A743" s="25"/>
      <c r="B743" s="25"/>
      <c r="K743" s="25"/>
      <c r="L743" s="25"/>
    </row>
    <row r="744" spans="1:12" x14ac:dyDescent="0.3">
      <c r="A744" s="25"/>
      <c r="B744" s="25"/>
      <c r="K744" s="25"/>
      <c r="L744" s="25"/>
    </row>
    <row r="745" spans="1:12" x14ac:dyDescent="0.3">
      <c r="A745" s="25"/>
      <c r="B745" s="25"/>
      <c r="K745" s="25"/>
      <c r="L745" s="25"/>
    </row>
    <row r="746" spans="1:12" x14ac:dyDescent="0.3">
      <c r="A746" s="25"/>
      <c r="B746" s="25"/>
      <c r="K746" s="25"/>
      <c r="L746" s="25"/>
    </row>
    <row r="747" spans="1:12" x14ac:dyDescent="0.3">
      <c r="A747" s="25"/>
      <c r="B747" s="25"/>
      <c r="K747" s="25"/>
      <c r="L747" s="25"/>
    </row>
    <row r="748" spans="1:12" x14ac:dyDescent="0.3">
      <c r="A748" s="25"/>
      <c r="B748" s="25"/>
      <c r="K748" s="25"/>
      <c r="L748" s="25"/>
    </row>
    <row r="749" spans="1:12" x14ac:dyDescent="0.3">
      <c r="A749" s="25"/>
      <c r="B749" s="25"/>
      <c r="K749" s="25"/>
      <c r="L749" s="25"/>
    </row>
    <row r="750" spans="1:12" x14ac:dyDescent="0.3">
      <c r="A750" s="25"/>
      <c r="B750" s="25"/>
      <c r="K750" s="25"/>
      <c r="L750" s="25"/>
    </row>
    <row r="751" spans="1:12" x14ac:dyDescent="0.3">
      <c r="A751" s="25"/>
      <c r="B751" s="25"/>
      <c r="K751" s="25"/>
      <c r="L751" s="25"/>
    </row>
    <row r="752" spans="1:12" x14ac:dyDescent="0.3">
      <c r="A752" s="25"/>
      <c r="B752" s="25"/>
      <c r="K752" s="25"/>
      <c r="L752" s="25"/>
    </row>
    <row r="753" spans="1:12" x14ac:dyDescent="0.3">
      <c r="A753" s="25"/>
      <c r="B753" s="25"/>
      <c r="K753" s="25"/>
      <c r="L753" s="25"/>
    </row>
    <row r="754" spans="1:12" x14ac:dyDescent="0.3">
      <c r="A754" s="25"/>
      <c r="B754" s="25"/>
      <c r="K754" s="25"/>
      <c r="L754" s="25"/>
    </row>
    <row r="755" spans="1:12" x14ac:dyDescent="0.3">
      <c r="A755" s="25"/>
      <c r="B755" s="25"/>
      <c r="K755" s="25"/>
      <c r="L755" s="25"/>
    </row>
    <row r="756" spans="1:12" x14ac:dyDescent="0.3">
      <c r="A756" s="25"/>
      <c r="B756" s="25"/>
      <c r="K756" s="25"/>
      <c r="L756" s="25"/>
    </row>
    <row r="757" spans="1:12" x14ac:dyDescent="0.3">
      <c r="A757" s="25"/>
      <c r="B757" s="25"/>
      <c r="K757" s="25"/>
      <c r="L757" s="25"/>
    </row>
    <row r="758" spans="1:12" x14ac:dyDescent="0.3">
      <c r="A758" s="25"/>
      <c r="B758" s="25"/>
      <c r="K758" s="25"/>
      <c r="L758" s="25"/>
    </row>
    <row r="759" spans="1:12" x14ac:dyDescent="0.3">
      <c r="A759" s="25"/>
      <c r="B759" s="25"/>
      <c r="K759" s="25"/>
      <c r="L759" s="25"/>
    </row>
    <row r="760" spans="1:12" x14ac:dyDescent="0.3">
      <c r="A760" s="25"/>
      <c r="B760" s="25"/>
      <c r="K760" s="25"/>
      <c r="L760" s="25"/>
    </row>
    <row r="761" spans="1:12" x14ac:dyDescent="0.3">
      <c r="A761" s="25"/>
      <c r="B761" s="25"/>
      <c r="K761" s="25"/>
      <c r="L761" s="25"/>
    </row>
    <row r="762" spans="1:12" x14ac:dyDescent="0.3">
      <c r="A762" s="25"/>
      <c r="B762" s="25"/>
      <c r="K762" s="25"/>
      <c r="L762" s="25"/>
    </row>
    <row r="763" spans="1:12" x14ac:dyDescent="0.3">
      <c r="A763" s="25"/>
      <c r="B763" s="25"/>
      <c r="K763" s="25"/>
      <c r="L763" s="25"/>
    </row>
    <row r="764" spans="1:12" x14ac:dyDescent="0.3">
      <c r="A764" s="25"/>
      <c r="B764" s="25"/>
      <c r="K764" s="25"/>
      <c r="L764" s="25"/>
    </row>
    <row r="765" spans="1:12" x14ac:dyDescent="0.3">
      <c r="A765" s="25"/>
      <c r="B765" s="25"/>
      <c r="K765" s="25"/>
      <c r="L765" s="25"/>
    </row>
    <row r="766" spans="1:12" x14ac:dyDescent="0.3">
      <c r="A766" s="25"/>
      <c r="B766" s="25"/>
      <c r="K766" s="25"/>
      <c r="L766" s="25"/>
    </row>
    <row r="767" spans="1:12" x14ac:dyDescent="0.3">
      <c r="A767" s="25"/>
      <c r="B767" s="25"/>
      <c r="K767" s="25"/>
      <c r="L767" s="25"/>
    </row>
    <row r="768" spans="1:12" x14ac:dyDescent="0.3">
      <c r="A768" s="25"/>
      <c r="B768" s="25"/>
      <c r="K768" s="25"/>
      <c r="L768" s="25"/>
    </row>
    <row r="769" spans="1:12" x14ac:dyDescent="0.3">
      <c r="A769" s="25"/>
      <c r="B769" s="25"/>
      <c r="K769" s="25"/>
      <c r="L769" s="25"/>
    </row>
    <row r="770" spans="1:12" x14ac:dyDescent="0.3">
      <c r="A770" s="25"/>
      <c r="B770" s="25"/>
      <c r="K770" s="25"/>
      <c r="L770" s="25"/>
    </row>
    <row r="771" spans="1:12" x14ac:dyDescent="0.3">
      <c r="A771" s="25"/>
      <c r="B771" s="25"/>
      <c r="K771" s="25"/>
      <c r="L771" s="25"/>
    </row>
    <row r="772" spans="1:12" x14ac:dyDescent="0.3">
      <c r="A772" s="25"/>
      <c r="B772" s="25"/>
      <c r="K772" s="25"/>
      <c r="L772" s="25"/>
    </row>
    <row r="773" spans="1:12" x14ac:dyDescent="0.3">
      <c r="A773" s="25"/>
      <c r="B773" s="25"/>
      <c r="K773" s="25"/>
      <c r="L773" s="25"/>
    </row>
    <row r="774" spans="1:12" x14ac:dyDescent="0.3">
      <c r="A774" s="25"/>
      <c r="B774" s="25"/>
      <c r="K774" s="25"/>
      <c r="L774" s="25"/>
    </row>
    <row r="775" spans="1:12" x14ac:dyDescent="0.3">
      <c r="A775" s="25"/>
      <c r="B775" s="25"/>
      <c r="K775" s="25"/>
      <c r="L775" s="25"/>
    </row>
    <row r="776" spans="1:12" x14ac:dyDescent="0.3">
      <c r="A776" s="25"/>
      <c r="B776" s="25"/>
      <c r="K776" s="25"/>
      <c r="L776" s="25"/>
    </row>
    <row r="777" spans="1:12" x14ac:dyDescent="0.3">
      <c r="A777" s="25"/>
      <c r="B777" s="25"/>
      <c r="K777" s="25"/>
      <c r="L777" s="25"/>
    </row>
    <row r="778" spans="1:12" x14ac:dyDescent="0.3">
      <c r="A778" s="25"/>
      <c r="B778" s="25"/>
      <c r="K778" s="25"/>
      <c r="L778" s="25"/>
    </row>
    <row r="779" spans="1:12" x14ac:dyDescent="0.3">
      <c r="A779" s="25"/>
      <c r="B779" s="25"/>
      <c r="K779" s="25"/>
      <c r="L779" s="25"/>
    </row>
    <row r="780" spans="1:12" x14ac:dyDescent="0.3">
      <c r="A780" s="25"/>
      <c r="B780" s="25"/>
      <c r="K780" s="25"/>
      <c r="L780" s="25"/>
    </row>
    <row r="781" spans="1:12" x14ac:dyDescent="0.3">
      <c r="A781" s="25"/>
      <c r="B781" s="25"/>
      <c r="K781" s="25"/>
      <c r="L781" s="25"/>
    </row>
    <row r="782" spans="1:12" x14ac:dyDescent="0.3">
      <c r="A782" s="25"/>
      <c r="B782" s="25"/>
      <c r="K782" s="25"/>
      <c r="L782" s="25"/>
    </row>
    <row r="783" spans="1:12" x14ac:dyDescent="0.3">
      <c r="A783" s="25"/>
      <c r="B783" s="25"/>
      <c r="K783" s="25"/>
      <c r="L783" s="25"/>
    </row>
    <row r="784" spans="1:12" x14ac:dyDescent="0.3">
      <c r="A784" s="25"/>
      <c r="B784" s="25"/>
      <c r="K784" s="25"/>
      <c r="L784" s="25"/>
    </row>
    <row r="785" spans="1:12" x14ac:dyDescent="0.3">
      <c r="A785" s="25"/>
      <c r="B785" s="25"/>
      <c r="K785" s="25"/>
      <c r="L785" s="25"/>
    </row>
    <row r="786" spans="1:12" x14ac:dyDescent="0.3">
      <c r="A786" s="25"/>
      <c r="B786" s="25"/>
      <c r="K786" s="25"/>
      <c r="L786" s="25"/>
    </row>
    <row r="787" spans="1:12" x14ac:dyDescent="0.3">
      <c r="A787" s="25"/>
      <c r="B787" s="25"/>
      <c r="K787" s="25"/>
      <c r="L787" s="25"/>
    </row>
    <row r="788" spans="1:12" x14ac:dyDescent="0.3">
      <c r="A788" s="25"/>
      <c r="B788" s="25"/>
      <c r="K788" s="25"/>
      <c r="L788" s="25"/>
    </row>
    <row r="789" spans="1:12" x14ac:dyDescent="0.3">
      <c r="A789" s="25"/>
      <c r="B789" s="25"/>
      <c r="K789" s="25"/>
      <c r="L789" s="25"/>
    </row>
    <row r="790" spans="1:12" x14ac:dyDescent="0.3">
      <c r="A790" s="25"/>
      <c r="B790" s="25"/>
      <c r="K790" s="25"/>
      <c r="L790" s="25"/>
    </row>
    <row r="791" spans="1:12" x14ac:dyDescent="0.3">
      <c r="A791" s="25"/>
      <c r="B791" s="25"/>
      <c r="K791" s="25"/>
      <c r="L791" s="25"/>
    </row>
    <row r="792" spans="1:12" x14ac:dyDescent="0.3">
      <c r="A792" s="25"/>
      <c r="B792" s="25"/>
      <c r="K792" s="25"/>
      <c r="L792" s="25"/>
    </row>
    <row r="793" spans="1:12" x14ac:dyDescent="0.3">
      <c r="A793" s="25"/>
      <c r="B793" s="25"/>
      <c r="K793" s="25"/>
      <c r="L793" s="25"/>
    </row>
    <row r="794" spans="1:12" x14ac:dyDescent="0.3">
      <c r="A794" s="25"/>
      <c r="B794" s="25"/>
      <c r="K794" s="25"/>
      <c r="L794" s="25"/>
    </row>
    <row r="795" spans="1:12" x14ac:dyDescent="0.3">
      <c r="A795" s="25"/>
      <c r="B795" s="25"/>
      <c r="K795" s="25"/>
      <c r="L795" s="25"/>
    </row>
    <row r="796" spans="1:12" x14ac:dyDescent="0.3">
      <c r="A796" s="25"/>
      <c r="B796" s="25"/>
      <c r="K796" s="25"/>
      <c r="L796" s="25"/>
    </row>
    <row r="797" spans="1:12" x14ac:dyDescent="0.3">
      <c r="A797" s="25"/>
      <c r="B797" s="25"/>
      <c r="K797" s="25"/>
      <c r="L797" s="25"/>
    </row>
    <row r="798" spans="1:12" x14ac:dyDescent="0.3">
      <c r="A798" s="25"/>
      <c r="B798" s="25"/>
      <c r="K798" s="25"/>
      <c r="L798" s="25"/>
    </row>
    <row r="799" spans="1:12" x14ac:dyDescent="0.3">
      <c r="A799" s="25"/>
      <c r="B799" s="25"/>
      <c r="K799" s="25"/>
      <c r="L799" s="25"/>
    </row>
    <row r="800" spans="1:12" x14ac:dyDescent="0.3">
      <c r="A800" s="25"/>
      <c r="B800" s="25"/>
      <c r="K800" s="25"/>
      <c r="L800" s="25"/>
    </row>
    <row r="801" spans="1:12" x14ac:dyDescent="0.3">
      <c r="A801" s="25"/>
      <c r="B801" s="25"/>
      <c r="K801" s="25"/>
      <c r="L801" s="25"/>
    </row>
    <row r="802" spans="1:12" x14ac:dyDescent="0.3">
      <c r="A802" s="25"/>
      <c r="B802" s="25"/>
      <c r="K802" s="25"/>
      <c r="L802" s="25"/>
    </row>
    <row r="803" spans="1:12" x14ac:dyDescent="0.3">
      <c r="A803" s="25"/>
      <c r="B803" s="25"/>
      <c r="K803" s="25"/>
      <c r="L803" s="25"/>
    </row>
    <row r="804" spans="1:12" x14ac:dyDescent="0.3">
      <c r="A804" s="25"/>
      <c r="B804" s="25"/>
      <c r="K804" s="25"/>
      <c r="L804" s="25"/>
    </row>
    <row r="805" spans="1:12" x14ac:dyDescent="0.3">
      <c r="A805" s="25"/>
      <c r="B805" s="25"/>
      <c r="K805" s="25"/>
      <c r="L805" s="25"/>
    </row>
    <row r="806" spans="1:12" x14ac:dyDescent="0.3">
      <c r="A806" s="25"/>
      <c r="B806" s="25"/>
      <c r="K806" s="25"/>
      <c r="L806" s="25"/>
    </row>
    <row r="807" spans="1:12" x14ac:dyDescent="0.3">
      <c r="A807" s="25"/>
      <c r="B807" s="25"/>
      <c r="K807" s="25"/>
      <c r="L807" s="25"/>
    </row>
    <row r="808" spans="1:12" x14ac:dyDescent="0.3">
      <c r="A808" s="25"/>
      <c r="B808" s="25"/>
      <c r="K808" s="25"/>
      <c r="L808" s="25"/>
    </row>
    <row r="809" spans="1:12" x14ac:dyDescent="0.3">
      <c r="A809" s="25"/>
      <c r="B809" s="25"/>
      <c r="K809" s="25"/>
      <c r="L809" s="25"/>
    </row>
    <row r="810" spans="1:12" x14ac:dyDescent="0.3">
      <c r="A810" s="25"/>
      <c r="B810" s="25"/>
      <c r="K810" s="25"/>
      <c r="L810" s="25"/>
    </row>
    <row r="811" spans="1:12" x14ac:dyDescent="0.3">
      <c r="A811" s="25"/>
      <c r="B811" s="25"/>
      <c r="K811" s="25"/>
      <c r="L811" s="25"/>
    </row>
    <row r="812" spans="1:12" x14ac:dyDescent="0.3">
      <c r="A812" s="25"/>
      <c r="B812" s="25"/>
      <c r="K812" s="25"/>
      <c r="L812" s="25"/>
    </row>
    <row r="813" spans="1:12" x14ac:dyDescent="0.3">
      <c r="A813" s="25"/>
      <c r="B813" s="25"/>
      <c r="K813" s="25"/>
      <c r="L813" s="25"/>
    </row>
    <row r="814" spans="1:12" x14ac:dyDescent="0.3">
      <c r="A814" s="25"/>
      <c r="B814" s="25"/>
      <c r="K814" s="25"/>
      <c r="L814" s="25"/>
    </row>
    <row r="815" spans="1:12" x14ac:dyDescent="0.3">
      <c r="A815" s="25"/>
      <c r="B815" s="25"/>
      <c r="K815" s="25"/>
      <c r="L815" s="25"/>
    </row>
    <row r="816" spans="1:12" x14ac:dyDescent="0.3">
      <c r="A816" s="25"/>
      <c r="B816" s="25"/>
      <c r="K816" s="25"/>
      <c r="L816" s="25"/>
    </row>
    <row r="817" spans="1:12" x14ac:dyDescent="0.3">
      <c r="A817" s="25"/>
      <c r="B817" s="25"/>
      <c r="K817" s="25"/>
      <c r="L817" s="25"/>
    </row>
    <row r="818" spans="1:12" x14ac:dyDescent="0.3">
      <c r="A818" s="25"/>
      <c r="B818" s="25"/>
      <c r="K818" s="25"/>
      <c r="L818" s="25"/>
    </row>
    <row r="819" spans="1:12" x14ac:dyDescent="0.3">
      <c r="A819" s="25"/>
      <c r="B819" s="25"/>
      <c r="K819" s="25"/>
      <c r="L819" s="25"/>
    </row>
    <row r="820" spans="1:12" x14ac:dyDescent="0.3">
      <c r="A820" s="25"/>
      <c r="B820" s="25"/>
      <c r="K820" s="25"/>
      <c r="L820" s="25"/>
    </row>
    <row r="821" spans="1:12" x14ac:dyDescent="0.3">
      <c r="A821" s="25"/>
      <c r="B821" s="25"/>
      <c r="K821" s="25"/>
      <c r="L821" s="25"/>
    </row>
    <row r="822" spans="1:12" x14ac:dyDescent="0.3">
      <c r="A822" s="25"/>
      <c r="B822" s="25"/>
      <c r="K822" s="25"/>
      <c r="L822" s="25"/>
    </row>
    <row r="823" spans="1:12" x14ac:dyDescent="0.3">
      <c r="A823" s="25"/>
      <c r="B823" s="25"/>
      <c r="K823" s="25"/>
      <c r="L823" s="25"/>
    </row>
    <row r="824" spans="1:12" x14ac:dyDescent="0.3">
      <c r="A824" s="25"/>
      <c r="B824" s="25"/>
      <c r="K824" s="25"/>
      <c r="L824" s="25"/>
    </row>
    <row r="825" spans="1:12" x14ac:dyDescent="0.3">
      <c r="A825" s="25"/>
      <c r="B825" s="25"/>
      <c r="K825" s="25"/>
      <c r="L825" s="25"/>
    </row>
    <row r="826" spans="1:12" x14ac:dyDescent="0.3">
      <c r="A826" s="25"/>
      <c r="B826" s="25"/>
      <c r="K826" s="25"/>
      <c r="L826" s="25"/>
    </row>
    <row r="827" spans="1:12" x14ac:dyDescent="0.3">
      <c r="A827" s="25"/>
      <c r="B827" s="25"/>
      <c r="K827" s="25"/>
      <c r="L827" s="25"/>
    </row>
    <row r="828" spans="1:12" x14ac:dyDescent="0.3">
      <c r="A828" s="25"/>
      <c r="B828" s="25"/>
      <c r="K828" s="25"/>
      <c r="L828" s="25"/>
    </row>
    <row r="829" spans="1:12" x14ac:dyDescent="0.3">
      <c r="A829" s="25"/>
      <c r="B829" s="25"/>
      <c r="K829" s="25"/>
      <c r="L829" s="25"/>
    </row>
    <row r="830" spans="1:12" x14ac:dyDescent="0.3">
      <c r="A830" s="25"/>
      <c r="B830" s="25"/>
      <c r="K830" s="25"/>
      <c r="L830" s="25"/>
    </row>
    <row r="831" spans="1:12" x14ac:dyDescent="0.3">
      <c r="A831" s="25"/>
      <c r="B831" s="25"/>
      <c r="K831" s="25"/>
      <c r="L831" s="25"/>
    </row>
    <row r="832" spans="1:12" x14ac:dyDescent="0.3">
      <c r="A832" s="25"/>
      <c r="B832" s="25"/>
      <c r="K832" s="25"/>
      <c r="L832" s="25"/>
    </row>
    <row r="833" spans="1:12" x14ac:dyDescent="0.3">
      <c r="A833" s="25"/>
      <c r="B833" s="25"/>
      <c r="K833" s="25"/>
      <c r="L833" s="25"/>
    </row>
    <row r="834" spans="1:12" x14ac:dyDescent="0.3">
      <c r="A834" s="25"/>
      <c r="B834" s="25"/>
      <c r="K834" s="25"/>
      <c r="L834" s="25"/>
    </row>
    <row r="835" spans="1:12" x14ac:dyDescent="0.3">
      <c r="A835" s="25"/>
      <c r="B835" s="25"/>
      <c r="K835" s="25"/>
      <c r="L835" s="25"/>
    </row>
    <row r="836" spans="1:12" x14ac:dyDescent="0.3">
      <c r="A836" s="25"/>
      <c r="B836" s="25"/>
      <c r="K836" s="25"/>
      <c r="L836" s="25"/>
    </row>
    <row r="837" spans="1:12" x14ac:dyDescent="0.3">
      <c r="A837" s="25"/>
      <c r="B837" s="25"/>
      <c r="K837" s="25"/>
      <c r="L837" s="25"/>
    </row>
    <row r="838" spans="1:12" x14ac:dyDescent="0.3">
      <c r="A838" s="25"/>
      <c r="B838" s="25"/>
      <c r="K838" s="25"/>
      <c r="L838" s="25"/>
    </row>
    <row r="839" spans="1:12" x14ac:dyDescent="0.3">
      <c r="A839" s="25"/>
      <c r="B839" s="25"/>
      <c r="K839" s="25"/>
      <c r="L839" s="25"/>
    </row>
    <row r="840" spans="1:12" x14ac:dyDescent="0.3">
      <c r="A840" s="25"/>
      <c r="B840" s="25"/>
      <c r="K840" s="25"/>
      <c r="L840" s="25"/>
    </row>
    <row r="841" spans="1:12" x14ac:dyDescent="0.3">
      <c r="A841" s="25"/>
      <c r="B841" s="25"/>
      <c r="K841" s="25"/>
      <c r="L841" s="25"/>
    </row>
    <row r="842" spans="1:12" x14ac:dyDescent="0.3">
      <c r="A842" s="25"/>
      <c r="B842" s="25"/>
      <c r="K842" s="25"/>
      <c r="L842" s="25"/>
    </row>
    <row r="843" spans="1:12" x14ac:dyDescent="0.3">
      <c r="A843" s="25"/>
      <c r="B843" s="25"/>
      <c r="K843" s="25"/>
      <c r="L843" s="25"/>
    </row>
    <row r="844" spans="1:12" x14ac:dyDescent="0.3">
      <c r="A844" s="25"/>
      <c r="B844" s="25"/>
      <c r="K844" s="25"/>
      <c r="L844" s="25"/>
    </row>
    <row r="845" spans="1:12" x14ac:dyDescent="0.3">
      <c r="A845" s="25"/>
      <c r="B845" s="25"/>
      <c r="K845" s="25"/>
      <c r="L845" s="25"/>
    </row>
    <row r="846" spans="1:12" x14ac:dyDescent="0.3">
      <c r="A846" s="25"/>
      <c r="B846" s="25"/>
      <c r="K846" s="25"/>
      <c r="L846" s="25"/>
    </row>
    <row r="847" spans="1:12" x14ac:dyDescent="0.3">
      <c r="A847" s="25"/>
      <c r="B847" s="25"/>
      <c r="K847" s="25"/>
      <c r="L847" s="25"/>
    </row>
    <row r="848" spans="1:12" x14ac:dyDescent="0.3">
      <c r="A848" s="25"/>
      <c r="B848" s="25"/>
      <c r="K848" s="25"/>
      <c r="L848" s="25"/>
    </row>
    <row r="849" spans="1:12" x14ac:dyDescent="0.3">
      <c r="A849" s="25"/>
      <c r="B849" s="25"/>
      <c r="K849" s="25"/>
      <c r="L849" s="25"/>
    </row>
    <row r="850" spans="1:12" x14ac:dyDescent="0.3">
      <c r="A850" s="25"/>
      <c r="B850" s="25"/>
      <c r="K850" s="25"/>
      <c r="L850" s="25"/>
    </row>
    <row r="851" spans="1:12" x14ac:dyDescent="0.3">
      <c r="A851" s="25"/>
      <c r="B851" s="25"/>
      <c r="K851" s="25"/>
      <c r="L851" s="25"/>
    </row>
    <row r="852" spans="1:12" x14ac:dyDescent="0.3">
      <c r="A852" s="25"/>
      <c r="B852" s="25"/>
      <c r="K852" s="25"/>
      <c r="L852" s="25"/>
    </row>
    <row r="853" spans="1:12" x14ac:dyDescent="0.3">
      <c r="A853" s="25"/>
      <c r="B853" s="25"/>
      <c r="K853" s="25"/>
      <c r="L853" s="25"/>
    </row>
    <row r="854" spans="1:12" x14ac:dyDescent="0.3">
      <c r="A854" s="25"/>
      <c r="B854" s="25"/>
      <c r="K854" s="25"/>
      <c r="L854" s="25"/>
    </row>
    <row r="855" spans="1:12" x14ac:dyDescent="0.3">
      <c r="A855" s="25"/>
      <c r="B855" s="25"/>
      <c r="K855" s="25"/>
      <c r="L855" s="25"/>
    </row>
    <row r="856" spans="1:12" x14ac:dyDescent="0.3">
      <c r="A856" s="25"/>
      <c r="B856" s="25"/>
      <c r="K856" s="25"/>
      <c r="L856" s="25"/>
    </row>
    <row r="857" spans="1:12" x14ac:dyDescent="0.3">
      <c r="A857" s="25"/>
      <c r="B857" s="25"/>
      <c r="K857" s="25"/>
      <c r="L857" s="25"/>
    </row>
    <row r="858" spans="1:12" x14ac:dyDescent="0.3">
      <c r="A858" s="25"/>
      <c r="B858" s="25"/>
      <c r="K858" s="25"/>
      <c r="L858" s="25"/>
    </row>
    <row r="859" spans="1:12" x14ac:dyDescent="0.3">
      <c r="A859" s="25"/>
      <c r="B859" s="25"/>
      <c r="K859" s="25"/>
      <c r="L859" s="25"/>
    </row>
    <row r="860" spans="1:12" x14ac:dyDescent="0.3">
      <c r="A860" s="25"/>
      <c r="B860" s="25"/>
      <c r="K860" s="25"/>
      <c r="L860" s="25"/>
    </row>
    <row r="861" spans="1:12" x14ac:dyDescent="0.3">
      <c r="A861" s="25"/>
      <c r="B861" s="25"/>
      <c r="K861" s="25"/>
      <c r="L861" s="25"/>
    </row>
    <row r="862" spans="1:12" x14ac:dyDescent="0.3">
      <c r="A862" s="25"/>
      <c r="B862" s="25"/>
      <c r="K862" s="25"/>
      <c r="L862" s="25"/>
    </row>
    <row r="863" spans="1:12" x14ac:dyDescent="0.3">
      <c r="A863" s="25"/>
      <c r="B863" s="25"/>
      <c r="K863" s="25"/>
      <c r="L863" s="25"/>
    </row>
    <row r="864" spans="1:12" x14ac:dyDescent="0.3">
      <c r="A864" s="25"/>
      <c r="B864" s="25"/>
      <c r="K864" s="25"/>
      <c r="L864" s="25"/>
    </row>
    <row r="865" spans="1:12" x14ac:dyDescent="0.3">
      <c r="A865" s="25"/>
      <c r="B865" s="25"/>
      <c r="K865" s="25"/>
      <c r="L865" s="25"/>
    </row>
    <row r="866" spans="1:12" x14ac:dyDescent="0.3">
      <c r="A866" s="25"/>
      <c r="B866" s="25"/>
      <c r="K866" s="25"/>
      <c r="L866" s="25"/>
    </row>
    <row r="867" spans="1:12" x14ac:dyDescent="0.3">
      <c r="A867" s="25"/>
      <c r="B867" s="25"/>
      <c r="K867" s="25"/>
      <c r="L867" s="25"/>
    </row>
    <row r="868" spans="1:12" x14ac:dyDescent="0.3">
      <c r="A868" s="25"/>
      <c r="B868" s="25"/>
      <c r="K868" s="25"/>
      <c r="L868" s="25"/>
    </row>
    <row r="869" spans="1:12" x14ac:dyDescent="0.3">
      <c r="A869" s="25"/>
      <c r="B869" s="25"/>
      <c r="K869" s="25"/>
      <c r="L869" s="25"/>
    </row>
    <row r="870" spans="1:12" x14ac:dyDescent="0.3">
      <c r="A870" s="25"/>
      <c r="B870" s="25"/>
      <c r="K870" s="25"/>
      <c r="L870" s="25"/>
    </row>
    <row r="871" spans="1:12" x14ac:dyDescent="0.3">
      <c r="A871" s="25"/>
      <c r="B871" s="25"/>
      <c r="K871" s="25"/>
      <c r="L871" s="25"/>
    </row>
    <row r="872" spans="1:12" x14ac:dyDescent="0.3">
      <c r="A872" s="25"/>
      <c r="B872" s="25"/>
      <c r="K872" s="25"/>
      <c r="L872" s="25"/>
    </row>
    <row r="873" spans="1:12" x14ac:dyDescent="0.3">
      <c r="A873" s="25"/>
      <c r="B873" s="25"/>
      <c r="K873" s="25"/>
      <c r="L873" s="25"/>
    </row>
    <row r="874" spans="1:12" x14ac:dyDescent="0.3">
      <c r="A874" s="25"/>
      <c r="B874" s="25"/>
      <c r="K874" s="25"/>
      <c r="L874" s="25"/>
    </row>
    <row r="875" spans="1:12" x14ac:dyDescent="0.3">
      <c r="A875" s="25"/>
      <c r="B875" s="25"/>
      <c r="K875" s="25"/>
      <c r="L875" s="25"/>
    </row>
    <row r="876" spans="1:12" x14ac:dyDescent="0.3">
      <c r="A876" s="25"/>
      <c r="B876" s="25"/>
      <c r="K876" s="25"/>
      <c r="L876" s="25"/>
    </row>
    <row r="877" spans="1:12" x14ac:dyDescent="0.3">
      <c r="A877" s="25"/>
      <c r="B877" s="25"/>
      <c r="K877" s="25"/>
      <c r="L877" s="25"/>
    </row>
    <row r="878" spans="1:12" x14ac:dyDescent="0.3">
      <c r="A878" s="25"/>
      <c r="B878" s="25"/>
      <c r="K878" s="25"/>
      <c r="L878" s="25"/>
    </row>
    <row r="879" spans="1:12" x14ac:dyDescent="0.3">
      <c r="A879" s="25"/>
      <c r="B879" s="25"/>
      <c r="K879" s="25"/>
      <c r="L879" s="25"/>
    </row>
    <row r="880" spans="1:12" x14ac:dyDescent="0.3">
      <c r="A880" s="25"/>
      <c r="B880" s="25"/>
      <c r="K880" s="25"/>
      <c r="L880" s="25"/>
    </row>
    <row r="881" spans="1:12" x14ac:dyDescent="0.3">
      <c r="A881" s="25"/>
      <c r="B881" s="25"/>
      <c r="K881" s="25"/>
      <c r="L881" s="25"/>
    </row>
    <row r="882" spans="1:12" x14ac:dyDescent="0.3">
      <c r="A882" s="25"/>
      <c r="B882" s="25"/>
      <c r="K882" s="25"/>
      <c r="L882" s="25"/>
    </row>
    <row r="883" spans="1:12" x14ac:dyDescent="0.3">
      <c r="A883" s="25"/>
      <c r="B883" s="25"/>
      <c r="K883" s="25"/>
      <c r="L883" s="25"/>
    </row>
    <row r="884" spans="1:12" x14ac:dyDescent="0.3">
      <c r="A884" s="25"/>
      <c r="B884" s="25"/>
      <c r="K884" s="25"/>
      <c r="L884" s="25"/>
    </row>
    <row r="885" spans="1:12" x14ac:dyDescent="0.3">
      <c r="A885" s="25"/>
      <c r="B885" s="25"/>
      <c r="K885" s="25"/>
      <c r="L885" s="25"/>
    </row>
    <row r="886" spans="1:12" x14ac:dyDescent="0.3">
      <c r="A886" s="25"/>
      <c r="B886" s="25"/>
      <c r="K886" s="25"/>
      <c r="L886" s="25"/>
    </row>
    <row r="887" spans="1:12" x14ac:dyDescent="0.3">
      <c r="A887" s="25"/>
      <c r="B887" s="25"/>
      <c r="K887" s="25"/>
      <c r="L887" s="25"/>
    </row>
    <row r="888" spans="1:12" x14ac:dyDescent="0.3">
      <c r="A888" s="25"/>
      <c r="B888" s="25"/>
      <c r="K888" s="25"/>
      <c r="L888" s="25"/>
    </row>
    <row r="889" spans="1:12" x14ac:dyDescent="0.3">
      <c r="A889" s="25"/>
      <c r="B889" s="25"/>
      <c r="K889" s="25"/>
      <c r="L889" s="25"/>
    </row>
    <row r="890" spans="1:12" x14ac:dyDescent="0.3">
      <c r="A890" s="25"/>
      <c r="B890" s="25"/>
      <c r="K890" s="25"/>
      <c r="L890" s="25"/>
    </row>
    <row r="891" spans="1:12" x14ac:dyDescent="0.3">
      <c r="A891" s="25"/>
      <c r="B891" s="25"/>
      <c r="K891" s="25"/>
      <c r="L891" s="25"/>
    </row>
    <row r="892" spans="1:12" x14ac:dyDescent="0.3">
      <c r="A892" s="25"/>
      <c r="B892" s="25"/>
      <c r="K892" s="25"/>
      <c r="L892" s="25"/>
    </row>
    <row r="893" spans="1:12" x14ac:dyDescent="0.3">
      <c r="A893" s="25"/>
      <c r="B893" s="25"/>
      <c r="K893" s="25"/>
      <c r="L893" s="25"/>
    </row>
    <row r="894" spans="1:12" x14ac:dyDescent="0.3">
      <c r="A894" s="25"/>
      <c r="B894" s="25"/>
      <c r="K894" s="25"/>
      <c r="L894" s="25"/>
    </row>
    <row r="895" spans="1:12" x14ac:dyDescent="0.3">
      <c r="A895" s="25"/>
      <c r="B895" s="25"/>
      <c r="K895" s="25"/>
      <c r="L895" s="25"/>
    </row>
    <row r="896" spans="1:12" x14ac:dyDescent="0.3">
      <c r="A896" s="25"/>
      <c r="B896" s="25"/>
      <c r="K896" s="25"/>
      <c r="L896" s="25"/>
    </row>
    <row r="897" spans="1:12" x14ac:dyDescent="0.3">
      <c r="A897" s="25"/>
      <c r="B897" s="25"/>
      <c r="K897" s="25"/>
      <c r="L897" s="25"/>
    </row>
    <row r="898" spans="1:12" x14ac:dyDescent="0.3">
      <c r="A898" s="25"/>
      <c r="B898" s="25"/>
      <c r="K898" s="25"/>
      <c r="L898" s="25"/>
    </row>
    <row r="899" spans="1:12" x14ac:dyDescent="0.3">
      <c r="A899" s="25"/>
      <c r="B899" s="25"/>
      <c r="K899" s="25"/>
      <c r="L899" s="25"/>
    </row>
    <row r="900" spans="1:12" x14ac:dyDescent="0.3">
      <c r="A900" s="25"/>
      <c r="B900" s="25"/>
      <c r="K900" s="25"/>
      <c r="L900" s="25"/>
    </row>
    <row r="901" spans="1:12" x14ac:dyDescent="0.3">
      <c r="A901" s="25"/>
      <c r="B901" s="25"/>
      <c r="K901" s="25"/>
      <c r="L901" s="25"/>
    </row>
    <row r="902" spans="1:12" x14ac:dyDescent="0.3">
      <c r="A902" s="25"/>
      <c r="B902" s="25"/>
      <c r="K902" s="25"/>
      <c r="L902" s="25"/>
    </row>
    <row r="903" spans="1:12" x14ac:dyDescent="0.3">
      <c r="A903" s="25"/>
      <c r="B903" s="25"/>
      <c r="K903" s="25"/>
      <c r="L903" s="25"/>
    </row>
    <row r="904" spans="1:12" x14ac:dyDescent="0.3">
      <c r="A904" s="25"/>
      <c r="B904" s="25"/>
      <c r="K904" s="25"/>
      <c r="L904" s="25"/>
    </row>
    <row r="905" spans="1:12" x14ac:dyDescent="0.3">
      <c r="A905" s="25"/>
      <c r="B905" s="25"/>
      <c r="K905" s="25"/>
      <c r="L905" s="25"/>
    </row>
    <row r="906" spans="1:12" x14ac:dyDescent="0.3">
      <c r="A906" s="25"/>
      <c r="B906" s="25"/>
      <c r="K906" s="25"/>
      <c r="L906" s="25"/>
    </row>
    <row r="907" spans="1:12" x14ac:dyDescent="0.3">
      <c r="A907" s="25"/>
      <c r="B907" s="25"/>
      <c r="K907" s="25"/>
      <c r="L907" s="25"/>
    </row>
    <row r="908" spans="1:12" x14ac:dyDescent="0.3">
      <c r="A908" s="25"/>
      <c r="B908" s="25"/>
      <c r="K908" s="25"/>
      <c r="L908" s="25"/>
    </row>
    <row r="909" spans="1:12" x14ac:dyDescent="0.3">
      <c r="A909" s="25"/>
      <c r="B909" s="25"/>
      <c r="K909" s="25"/>
      <c r="L909" s="25"/>
    </row>
    <row r="910" spans="1:12" x14ac:dyDescent="0.3">
      <c r="A910" s="25"/>
      <c r="B910" s="25"/>
      <c r="K910" s="25"/>
      <c r="L910" s="25"/>
    </row>
    <row r="911" spans="1:12" x14ac:dyDescent="0.3">
      <c r="A911" s="25"/>
      <c r="B911" s="25"/>
      <c r="K911" s="25"/>
      <c r="L911" s="25"/>
    </row>
    <row r="912" spans="1:12" x14ac:dyDescent="0.3">
      <c r="A912" s="25"/>
      <c r="B912" s="25"/>
      <c r="K912" s="25"/>
      <c r="L912" s="25"/>
    </row>
    <row r="913" spans="1:12" x14ac:dyDescent="0.3">
      <c r="A913" s="25"/>
      <c r="B913" s="25"/>
      <c r="K913" s="25"/>
      <c r="L913" s="25"/>
    </row>
    <row r="914" spans="1:12" x14ac:dyDescent="0.3">
      <c r="A914" s="25"/>
      <c r="B914" s="25"/>
      <c r="K914" s="25"/>
      <c r="L914" s="25"/>
    </row>
    <row r="915" spans="1:12" x14ac:dyDescent="0.3">
      <c r="A915" s="25"/>
      <c r="B915" s="25"/>
      <c r="K915" s="25"/>
      <c r="L915" s="25"/>
    </row>
    <row r="916" spans="1:12" x14ac:dyDescent="0.3">
      <c r="A916" s="25"/>
      <c r="B916" s="25"/>
      <c r="K916" s="25"/>
      <c r="L916" s="25"/>
    </row>
    <row r="917" spans="1:12" x14ac:dyDescent="0.3">
      <c r="A917" s="25"/>
      <c r="B917" s="25"/>
      <c r="K917" s="25"/>
      <c r="L917" s="25"/>
    </row>
    <row r="918" spans="1:12" x14ac:dyDescent="0.3">
      <c r="A918" s="25"/>
      <c r="B918" s="25"/>
      <c r="K918" s="25"/>
      <c r="L918" s="25"/>
    </row>
    <row r="919" spans="1:12" x14ac:dyDescent="0.3">
      <c r="A919" s="25"/>
      <c r="B919" s="25"/>
      <c r="K919" s="25"/>
      <c r="L919" s="25"/>
    </row>
    <row r="920" spans="1:12" x14ac:dyDescent="0.3">
      <c r="A920" s="25"/>
      <c r="B920" s="25"/>
      <c r="K920" s="25"/>
      <c r="L920" s="25"/>
    </row>
    <row r="921" spans="1:12" x14ac:dyDescent="0.3">
      <c r="A921" s="25"/>
      <c r="B921" s="25"/>
      <c r="K921" s="25"/>
      <c r="L921" s="25"/>
    </row>
    <row r="922" spans="1:12" x14ac:dyDescent="0.3">
      <c r="A922" s="25"/>
      <c r="B922" s="25"/>
      <c r="K922" s="25"/>
      <c r="L922" s="25"/>
    </row>
    <row r="923" spans="1:12" x14ac:dyDescent="0.3">
      <c r="A923" s="25"/>
      <c r="B923" s="25"/>
      <c r="K923" s="25"/>
      <c r="L923" s="25"/>
    </row>
    <row r="924" spans="1:12" x14ac:dyDescent="0.3">
      <c r="A924" s="25"/>
      <c r="B924" s="25"/>
      <c r="K924" s="25"/>
      <c r="L924" s="25"/>
    </row>
    <row r="925" spans="1:12" x14ac:dyDescent="0.3">
      <c r="A925" s="25"/>
      <c r="B925" s="25"/>
      <c r="K925" s="25"/>
      <c r="L925" s="25"/>
    </row>
    <row r="926" spans="1:12" x14ac:dyDescent="0.3">
      <c r="A926" s="25"/>
      <c r="B926" s="25"/>
      <c r="K926" s="25"/>
      <c r="L926" s="25"/>
    </row>
    <row r="927" spans="1:12" x14ac:dyDescent="0.3">
      <c r="A927" s="25"/>
      <c r="B927" s="25"/>
      <c r="K927" s="25"/>
      <c r="L927" s="25"/>
    </row>
    <row r="928" spans="1:12" x14ac:dyDescent="0.3">
      <c r="A928" s="25"/>
      <c r="B928" s="25"/>
      <c r="K928" s="25"/>
      <c r="L928" s="25"/>
    </row>
    <row r="929" spans="1:12" x14ac:dyDescent="0.3">
      <c r="A929" s="25"/>
      <c r="B929" s="25"/>
      <c r="K929" s="25"/>
      <c r="L929" s="25"/>
    </row>
    <row r="930" spans="1:12" x14ac:dyDescent="0.3">
      <c r="A930" s="25"/>
      <c r="B930" s="25"/>
      <c r="K930" s="25"/>
      <c r="L930" s="25"/>
    </row>
    <row r="931" spans="1:12" x14ac:dyDescent="0.3">
      <c r="A931" s="25"/>
      <c r="B931" s="25"/>
      <c r="K931" s="25"/>
      <c r="L931" s="25"/>
    </row>
    <row r="932" spans="1:12" x14ac:dyDescent="0.3">
      <c r="A932" s="25"/>
      <c r="B932" s="25"/>
      <c r="K932" s="25"/>
      <c r="L932" s="25"/>
    </row>
    <row r="933" spans="1:12" x14ac:dyDescent="0.3">
      <c r="A933" s="25"/>
      <c r="B933" s="25"/>
      <c r="K933" s="25"/>
      <c r="L933" s="25"/>
    </row>
    <row r="934" spans="1:12" x14ac:dyDescent="0.3">
      <c r="A934" s="25"/>
      <c r="B934" s="25"/>
      <c r="K934" s="25"/>
      <c r="L934" s="25"/>
    </row>
    <row r="935" spans="1:12" x14ac:dyDescent="0.3">
      <c r="A935" s="25"/>
      <c r="B935" s="25"/>
      <c r="K935" s="25"/>
      <c r="L935" s="25"/>
    </row>
    <row r="936" spans="1:12" x14ac:dyDescent="0.3">
      <c r="A936" s="25"/>
      <c r="B936" s="25"/>
      <c r="K936" s="25"/>
      <c r="L936" s="25"/>
    </row>
    <row r="937" spans="1:12" x14ac:dyDescent="0.3">
      <c r="A937" s="25"/>
      <c r="B937" s="25"/>
      <c r="K937" s="25"/>
      <c r="L937" s="25"/>
    </row>
    <row r="938" spans="1:12" x14ac:dyDescent="0.3">
      <c r="A938" s="25"/>
      <c r="B938" s="25"/>
      <c r="K938" s="25"/>
      <c r="L938" s="25"/>
    </row>
    <row r="939" spans="1:12" x14ac:dyDescent="0.3">
      <c r="A939" s="25"/>
      <c r="B939" s="25"/>
      <c r="K939" s="25"/>
      <c r="L939" s="25"/>
    </row>
    <row r="940" spans="1:12" x14ac:dyDescent="0.3">
      <c r="A940" s="25"/>
      <c r="B940" s="25"/>
      <c r="K940" s="25"/>
      <c r="L940" s="25"/>
    </row>
    <row r="941" spans="1:12" x14ac:dyDescent="0.3">
      <c r="A941" s="25"/>
      <c r="B941" s="25"/>
      <c r="K941" s="25"/>
      <c r="L941" s="25"/>
    </row>
    <row r="942" spans="1:12" x14ac:dyDescent="0.3">
      <c r="A942" s="25"/>
      <c r="B942" s="25"/>
      <c r="K942" s="25"/>
      <c r="L942" s="25"/>
    </row>
    <row r="943" spans="1:12" x14ac:dyDescent="0.3">
      <c r="A943" s="25"/>
      <c r="B943" s="25"/>
      <c r="K943" s="25"/>
      <c r="L943" s="25"/>
    </row>
    <row r="944" spans="1:12" x14ac:dyDescent="0.3">
      <c r="A944" s="25"/>
      <c r="B944" s="25"/>
      <c r="K944" s="25"/>
      <c r="L944" s="25"/>
    </row>
    <row r="945" spans="1:12" x14ac:dyDescent="0.3">
      <c r="A945" s="25"/>
      <c r="B945" s="25"/>
      <c r="K945" s="25"/>
      <c r="L945" s="25"/>
    </row>
    <row r="946" spans="1:12" x14ac:dyDescent="0.3">
      <c r="A946" s="25"/>
      <c r="B946" s="25"/>
      <c r="K946" s="25"/>
      <c r="L946" s="25"/>
    </row>
    <row r="947" spans="1:12" x14ac:dyDescent="0.3">
      <c r="A947" s="25"/>
      <c r="B947" s="25"/>
      <c r="K947" s="25"/>
      <c r="L947" s="25"/>
    </row>
    <row r="948" spans="1:12" x14ac:dyDescent="0.3">
      <c r="A948" s="25"/>
      <c r="B948" s="25"/>
      <c r="K948" s="25"/>
      <c r="L948" s="25"/>
    </row>
    <row r="949" spans="1:12" x14ac:dyDescent="0.3">
      <c r="A949" s="25"/>
      <c r="B949" s="25"/>
      <c r="K949" s="25"/>
      <c r="L949" s="25"/>
    </row>
    <row r="950" spans="1:12" x14ac:dyDescent="0.3">
      <c r="A950" s="25"/>
      <c r="B950" s="25"/>
      <c r="K950" s="25"/>
      <c r="L950" s="25"/>
    </row>
    <row r="951" spans="1:12" x14ac:dyDescent="0.3">
      <c r="A951" s="25"/>
      <c r="B951" s="25"/>
      <c r="K951" s="25"/>
      <c r="L951" s="25"/>
    </row>
    <row r="952" spans="1:12" x14ac:dyDescent="0.3">
      <c r="A952" s="25"/>
      <c r="B952" s="25"/>
      <c r="K952" s="25"/>
      <c r="L952" s="25"/>
    </row>
    <row r="953" spans="1:12" x14ac:dyDescent="0.3">
      <c r="A953" s="25"/>
      <c r="B953" s="25"/>
      <c r="K953" s="25"/>
      <c r="L953" s="25"/>
    </row>
    <row r="954" spans="1:12" x14ac:dyDescent="0.3">
      <c r="A954" s="25"/>
      <c r="B954" s="25"/>
      <c r="K954" s="25"/>
      <c r="L954" s="25"/>
    </row>
    <row r="955" spans="1:12" x14ac:dyDescent="0.3">
      <c r="A955" s="25"/>
      <c r="B955" s="25"/>
      <c r="K955" s="25"/>
      <c r="L955" s="25"/>
    </row>
    <row r="956" spans="1:12" x14ac:dyDescent="0.3">
      <c r="A956" s="25"/>
      <c r="B956" s="25"/>
      <c r="K956" s="25"/>
      <c r="L956" s="25"/>
    </row>
    <row r="957" spans="1:12" x14ac:dyDescent="0.3">
      <c r="A957" s="25"/>
      <c r="B957" s="25"/>
      <c r="K957" s="25"/>
      <c r="L957" s="25"/>
    </row>
    <row r="958" spans="1:12" x14ac:dyDescent="0.3">
      <c r="A958" s="25"/>
      <c r="B958" s="25"/>
      <c r="K958" s="25"/>
      <c r="L958" s="25"/>
    </row>
    <row r="959" spans="1:12" x14ac:dyDescent="0.3">
      <c r="A959" s="25"/>
      <c r="B959" s="25"/>
      <c r="K959" s="25"/>
      <c r="L959" s="25"/>
    </row>
    <row r="960" spans="1:12" x14ac:dyDescent="0.3">
      <c r="A960" s="25"/>
      <c r="B960" s="25"/>
      <c r="K960" s="25"/>
      <c r="L960" s="25"/>
    </row>
    <row r="961" spans="1:12" x14ac:dyDescent="0.3">
      <c r="A961" s="25"/>
      <c r="B961" s="25"/>
      <c r="K961" s="25"/>
      <c r="L961" s="25"/>
    </row>
    <row r="962" spans="1:12" x14ac:dyDescent="0.3">
      <c r="A962" s="25"/>
      <c r="B962" s="25"/>
      <c r="K962" s="25"/>
      <c r="L962" s="25"/>
    </row>
    <row r="963" spans="1:12" x14ac:dyDescent="0.3">
      <c r="A963" s="25"/>
      <c r="B963" s="25"/>
      <c r="K963" s="25"/>
      <c r="L963" s="25"/>
    </row>
    <row r="964" spans="1:12" x14ac:dyDescent="0.3">
      <c r="A964" s="25"/>
      <c r="B964" s="25"/>
      <c r="K964" s="25"/>
      <c r="L964" s="25"/>
    </row>
    <row r="965" spans="1:12" x14ac:dyDescent="0.3">
      <c r="A965" s="25"/>
      <c r="B965" s="25"/>
      <c r="K965" s="25"/>
      <c r="L965" s="25"/>
    </row>
    <row r="966" spans="1:12" x14ac:dyDescent="0.3">
      <c r="A966" s="25"/>
      <c r="B966" s="25"/>
      <c r="K966" s="25"/>
      <c r="L966" s="25"/>
    </row>
    <row r="967" spans="1:12" x14ac:dyDescent="0.3">
      <c r="A967" s="25"/>
      <c r="B967" s="25"/>
      <c r="K967" s="25"/>
      <c r="L967" s="25"/>
    </row>
    <row r="968" spans="1:12" x14ac:dyDescent="0.3">
      <c r="A968" s="25"/>
      <c r="B968" s="25"/>
      <c r="K968" s="25"/>
      <c r="L968" s="25"/>
    </row>
    <row r="969" spans="1:12" x14ac:dyDescent="0.3">
      <c r="A969" s="25"/>
      <c r="B969" s="25"/>
      <c r="K969" s="25"/>
      <c r="L969" s="25"/>
    </row>
    <row r="970" spans="1:12" x14ac:dyDescent="0.3">
      <c r="A970" s="25"/>
      <c r="B970" s="25"/>
      <c r="K970" s="25"/>
      <c r="L970" s="25"/>
    </row>
    <row r="971" spans="1:12" x14ac:dyDescent="0.3">
      <c r="A971" s="25"/>
      <c r="B971" s="25"/>
      <c r="K971" s="25"/>
      <c r="L971" s="25"/>
    </row>
    <row r="972" spans="1:12" x14ac:dyDescent="0.3">
      <c r="A972" s="25"/>
      <c r="B972" s="25"/>
      <c r="K972" s="25"/>
      <c r="L972" s="25"/>
    </row>
    <row r="973" spans="1:12" x14ac:dyDescent="0.3">
      <c r="A973" s="25"/>
      <c r="B973" s="25"/>
      <c r="K973" s="25"/>
      <c r="L973" s="25"/>
    </row>
    <row r="974" spans="1:12" x14ac:dyDescent="0.3">
      <c r="A974" s="25"/>
      <c r="B974" s="25"/>
      <c r="K974" s="25"/>
      <c r="L974" s="25"/>
    </row>
    <row r="975" spans="1:12" x14ac:dyDescent="0.3">
      <c r="A975" s="25"/>
      <c r="B975" s="25"/>
      <c r="K975" s="25"/>
      <c r="L975" s="25"/>
    </row>
    <row r="976" spans="1:12" x14ac:dyDescent="0.3">
      <c r="A976" s="25"/>
      <c r="B976" s="25"/>
      <c r="K976" s="25"/>
      <c r="L976" s="25"/>
    </row>
    <row r="977" spans="1:12" x14ac:dyDescent="0.3">
      <c r="A977" s="25"/>
      <c r="B977" s="25"/>
      <c r="K977" s="25"/>
      <c r="L977" s="25"/>
    </row>
    <row r="978" spans="1:12" x14ac:dyDescent="0.3">
      <c r="A978" s="25"/>
      <c r="B978" s="25"/>
      <c r="K978" s="25"/>
      <c r="L978" s="25"/>
    </row>
    <row r="979" spans="1:12" x14ac:dyDescent="0.3">
      <c r="A979" s="25"/>
      <c r="B979" s="25"/>
      <c r="K979" s="25"/>
      <c r="L979" s="25"/>
    </row>
    <row r="980" spans="1:12" x14ac:dyDescent="0.3">
      <c r="A980" s="25"/>
      <c r="B980" s="25"/>
      <c r="K980" s="25"/>
      <c r="L980" s="25"/>
    </row>
    <row r="981" spans="1:12" x14ac:dyDescent="0.3">
      <c r="A981" s="25"/>
      <c r="B981" s="25"/>
      <c r="K981" s="25"/>
      <c r="L981" s="25"/>
    </row>
    <row r="982" spans="1:12" x14ac:dyDescent="0.3">
      <c r="A982" s="25"/>
      <c r="B982" s="25"/>
      <c r="K982" s="25"/>
      <c r="L982" s="25"/>
    </row>
    <row r="983" spans="1:12" x14ac:dyDescent="0.3">
      <c r="A983" s="25"/>
      <c r="B983" s="25"/>
      <c r="K983" s="25"/>
      <c r="L983" s="25"/>
    </row>
    <row r="984" spans="1:12" x14ac:dyDescent="0.3">
      <c r="A984" s="25"/>
      <c r="B984" s="25"/>
      <c r="K984" s="25"/>
      <c r="L984" s="25"/>
    </row>
    <row r="985" spans="1:12" x14ac:dyDescent="0.3">
      <c r="A985" s="25"/>
      <c r="B985" s="25"/>
      <c r="K985" s="25"/>
      <c r="L985" s="25"/>
    </row>
    <row r="986" spans="1:12" x14ac:dyDescent="0.3">
      <c r="A986" s="25"/>
      <c r="B986" s="25"/>
      <c r="K986" s="25"/>
      <c r="L986" s="25"/>
    </row>
    <row r="987" spans="1:12" x14ac:dyDescent="0.3">
      <c r="A987" s="25"/>
      <c r="B987" s="25"/>
      <c r="K987" s="25"/>
      <c r="L987" s="25"/>
    </row>
    <row r="988" spans="1:12" x14ac:dyDescent="0.3">
      <c r="A988" s="25"/>
      <c r="B988" s="25"/>
      <c r="K988" s="25"/>
      <c r="L988" s="25"/>
    </row>
    <row r="989" spans="1:12" x14ac:dyDescent="0.3">
      <c r="A989" s="25"/>
      <c r="B989" s="25"/>
      <c r="K989" s="25"/>
      <c r="L989" s="25"/>
    </row>
    <row r="990" spans="1:12" x14ac:dyDescent="0.3">
      <c r="A990" s="25"/>
      <c r="B990" s="25"/>
      <c r="K990" s="25"/>
      <c r="L990" s="25"/>
    </row>
    <row r="991" spans="1:12" x14ac:dyDescent="0.3">
      <c r="A991" s="25"/>
      <c r="B991" s="25"/>
      <c r="K991" s="25"/>
      <c r="L991" s="25"/>
    </row>
    <row r="992" spans="1:12" x14ac:dyDescent="0.3">
      <c r="A992" s="25"/>
      <c r="B992" s="25"/>
      <c r="K992" s="25"/>
      <c r="L992" s="25"/>
    </row>
    <row r="993" spans="1:12" x14ac:dyDescent="0.3">
      <c r="A993" s="25"/>
      <c r="B993" s="25"/>
      <c r="K993" s="25"/>
      <c r="L993" s="25"/>
    </row>
    <row r="994" spans="1:12" x14ac:dyDescent="0.3">
      <c r="A994" s="25"/>
      <c r="B994" s="25"/>
      <c r="K994" s="25"/>
      <c r="L994" s="25"/>
    </row>
    <row r="995" spans="1:12" x14ac:dyDescent="0.3">
      <c r="A995" s="25"/>
      <c r="B995" s="25"/>
      <c r="K995" s="25"/>
      <c r="L995" s="25"/>
    </row>
    <row r="996" spans="1:12" x14ac:dyDescent="0.3">
      <c r="A996" s="25"/>
      <c r="B996" s="25"/>
      <c r="K996" s="25"/>
      <c r="L996" s="25"/>
    </row>
    <row r="997" spans="1:12" x14ac:dyDescent="0.3">
      <c r="A997" s="25"/>
      <c r="B997" s="25"/>
      <c r="K997" s="25"/>
      <c r="L997" s="25"/>
    </row>
    <row r="998" spans="1:12" x14ac:dyDescent="0.3">
      <c r="A998" s="25"/>
      <c r="B998" s="25"/>
      <c r="K998" s="25"/>
      <c r="L998" s="25"/>
    </row>
    <row r="999" spans="1:12" x14ac:dyDescent="0.3">
      <c r="A999" s="25"/>
      <c r="B999" s="25"/>
      <c r="K999" s="25"/>
      <c r="L999" s="25"/>
    </row>
    <row r="1000" spans="1:12" x14ac:dyDescent="0.3">
      <c r="A1000" s="25"/>
      <c r="B1000" s="25"/>
      <c r="K1000" s="25"/>
      <c r="L1000" s="25"/>
    </row>
    <row r="1001" spans="1:12" x14ac:dyDescent="0.3">
      <c r="A1001" s="25"/>
      <c r="B1001" s="25"/>
      <c r="K1001" s="25"/>
      <c r="L1001" s="25"/>
    </row>
    <row r="1002" spans="1:12" x14ac:dyDescent="0.3">
      <c r="A1002" s="25"/>
      <c r="B1002" s="25"/>
      <c r="K1002" s="25"/>
      <c r="L1002" s="25"/>
    </row>
    <row r="1003" spans="1:12" x14ac:dyDescent="0.3">
      <c r="A1003" s="25"/>
      <c r="B1003" s="25"/>
      <c r="K1003" s="25"/>
      <c r="L1003" s="25"/>
    </row>
    <row r="1004" spans="1:12" x14ac:dyDescent="0.3">
      <c r="A1004" s="25"/>
      <c r="B1004" s="25"/>
      <c r="K1004" s="25"/>
      <c r="L1004" s="25"/>
    </row>
    <row r="1005" spans="1:12" x14ac:dyDescent="0.3">
      <c r="A1005" s="25"/>
      <c r="B1005" s="25"/>
      <c r="K1005" s="25"/>
      <c r="L1005" s="25"/>
    </row>
    <row r="1006" spans="1:12" x14ac:dyDescent="0.3">
      <c r="A1006" s="25"/>
      <c r="B1006" s="25"/>
      <c r="K1006" s="25"/>
      <c r="L1006" s="25"/>
    </row>
    <row r="1007" spans="1:12" x14ac:dyDescent="0.3">
      <c r="A1007" s="25"/>
      <c r="B1007" s="25"/>
      <c r="K1007" s="25"/>
      <c r="L1007" s="25"/>
    </row>
    <row r="1008" spans="1:12" x14ac:dyDescent="0.3">
      <c r="A1008" s="25"/>
      <c r="B1008" s="25"/>
      <c r="K1008" s="25"/>
      <c r="L1008" s="25"/>
    </row>
    <row r="1009" spans="1:12" x14ac:dyDescent="0.3">
      <c r="A1009" s="25"/>
      <c r="B1009" s="25"/>
      <c r="K1009" s="25"/>
      <c r="L1009" s="25"/>
    </row>
    <row r="1010" spans="1:12" x14ac:dyDescent="0.3">
      <c r="A1010" s="25"/>
      <c r="B1010" s="25"/>
      <c r="K1010" s="25"/>
      <c r="L1010" s="25"/>
    </row>
    <row r="1011" spans="1:12" x14ac:dyDescent="0.3">
      <c r="A1011" s="25"/>
      <c r="B1011" s="25"/>
      <c r="K1011" s="25"/>
      <c r="L1011" s="25"/>
    </row>
    <row r="1012" spans="1:12" x14ac:dyDescent="0.3">
      <c r="A1012" s="25"/>
      <c r="B1012" s="25"/>
      <c r="K1012" s="25"/>
      <c r="L1012" s="25"/>
    </row>
    <row r="1013" spans="1:12" x14ac:dyDescent="0.3">
      <c r="A1013" s="25"/>
      <c r="B1013" s="25"/>
      <c r="K1013" s="25"/>
      <c r="L1013" s="25"/>
    </row>
    <row r="1014" spans="1:12" x14ac:dyDescent="0.3">
      <c r="A1014" s="25"/>
      <c r="B1014" s="25"/>
      <c r="K1014" s="25"/>
      <c r="L1014" s="25"/>
    </row>
    <row r="1015" spans="1:12" x14ac:dyDescent="0.3">
      <c r="A1015" s="25"/>
      <c r="B1015" s="25"/>
      <c r="K1015" s="25"/>
      <c r="L1015" s="25"/>
    </row>
    <row r="1016" spans="1:12" x14ac:dyDescent="0.3">
      <c r="A1016" s="25"/>
      <c r="B1016" s="25"/>
      <c r="K1016" s="25"/>
      <c r="L1016" s="25"/>
    </row>
    <row r="1017" spans="1:12" x14ac:dyDescent="0.3">
      <c r="A1017" s="25"/>
      <c r="B1017" s="25"/>
      <c r="K1017" s="25"/>
      <c r="L1017" s="25"/>
    </row>
    <row r="1018" spans="1:12" x14ac:dyDescent="0.3">
      <c r="A1018" s="25"/>
      <c r="B1018" s="25"/>
      <c r="K1018" s="25"/>
      <c r="L1018" s="25"/>
    </row>
    <row r="1019" spans="1:12" x14ac:dyDescent="0.3">
      <c r="A1019" s="25"/>
      <c r="B1019" s="25"/>
      <c r="K1019" s="25"/>
      <c r="L1019" s="25"/>
    </row>
    <row r="1020" spans="1:12" x14ac:dyDescent="0.3">
      <c r="A1020" s="25"/>
      <c r="B1020" s="25"/>
      <c r="K1020" s="25"/>
      <c r="L1020" s="25"/>
    </row>
    <row r="1021" spans="1:12" x14ac:dyDescent="0.3">
      <c r="A1021" s="25"/>
      <c r="B1021" s="25"/>
      <c r="K1021" s="25"/>
      <c r="L1021" s="25"/>
    </row>
    <row r="1022" spans="1:12" x14ac:dyDescent="0.3">
      <c r="A1022" s="25"/>
      <c r="B1022" s="25"/>
      <c r="K1022" s="25"/>
      <c r="L1022" s="25"/>
    </row>
    <row r="1023" spans="1:12" x14ac:dyDescent="0.3">
      <c r="A1023" s="25"/>
      <c r="B1023" s="25"/>
      <c r="K1023" s="25"/>
      <c r="L1023" s="25"/>
    </row>
    <row r="1024" spans="1:12" x14ac:dyDescent="0.3">
      <c r="A1024" s="25"/>
      <c r="B1024" s="25"/>
      <c r="K1024" s="25"/>
      <c r="L1024" s="25"/>
    </row>
    <row r="1025" spans="1:12" x14ac:dyDescent="0.3">
      <c r="A1025" s="25"/>
      <c r="B1025" s="25"/>
      <c r="K1025" s="25"/>
      <c r="L1025" s="25"/>
    </row>
    <row r="1026" spans="1:12" x14ac:dyDescent="0.3">
      <c r="A1026" s="25"/>
      <c r="B1026" s="25"/>
      <c r="K1026" s="25"/>
      <c r="L1026" s="25"/>
    </row>
    <row r="1027" spans="1:12" x14ac:dyDescent="0.3">
      <c r="A1027" s="25"/>
      <c r="B1027" s="25"/>
      <c r="K1027" s="25"/>
      <c r="L1027" s="25"/>
    </row>
    <row r="1028" spans="1:12" x14ac:dyDescent="0.3">
      <c r="A1028" s="25"/>
      <c r="B1028" s="25"/>
      <c r="K1028" s="25"/>
      <c r="L1028" s="25"/>
    </row>
    <row r="1029" spans="1:12" x14ac:dyDescent="0.3">
      <c r="A1029" s="25"/>
      <c r="B1029" s="25"/>
      <c r="K1029" s="25"/>
      <c r="L1029" s="25"/>
    </row>
    <row r="1030" spans="1:12" x14ac:dyDescent="0.3">
      <c r="A1030" s="25"/>
      <c r="B1030" s="25"/>
      <c r="K1030" s="25"/>
      <c r="L1030" s="25"/>
    </row>
    <row r="1031" spans="1:12" x14ac:dyDescent="0.3">
      <c r="A1031" s="25"/>
      <c r="B1031" s="25"/>
      <c r="K1031" s="25"/>
      <c r="L1031" s="25"/>
    </row>
    <row r="1032" spans="1:12" x14ac:dyDescent="0.3">
      <c r="A1032" s="25"/>
      <c r="B1032" s="25"/>
      <c r="K1032" s="25"/>
      <c r="L1032" s="25"/>
    </row>
    <row r="1033" spans="1:12" x14ac:dyDescent="0.3">
      <c r="A1033" s="25"/>
      <c r="B1033" s="25"/>
      <c r="K1033" s="25"/>
      <c r="L1033" s="25"/>
    </row>
    <row r="1034" spans="1:12" x14ac:dyDescent="0.3">
      <c r="A1034" s="25"/>
      <c r="B1034" s="25"/>
      <c r="K1034" s="25"/>
      <c r="L1034" s="25"/>
    </row>
    <row r="1035" spans="1:12" x14ac:dyDescent="0.3">
      <c r="A1035" s="25"/>
      <c r="B1035" s="25"/>
      <c r="K1035" s="25"/>
      <c r="L1035" s="25"/>
    </row>
    <row r="1036" spans="1:12" x14ac:dyDescent="0.3">
      <c r="A1036" s="25"/>
      <c r="B1036" s="25"/>
      <c r="K1036" s="25"/>
      <c r="L1036" s="25"/>
    </row>
    <row r="1037" spans="1:12" x14ac:dyDescent="0.3">
      <c r="A1037" s="25"/>
      <c r="B1037" s="25"/>
      <c r="K1037" s="25"/>
      <c r="L1037" s="25"/>
    </row>
    <row r="1038" spans="1:12" x14ac:dyDescent="0.3">
      <c r="A1038" s="25"/>
      <c r="B1038" s="25"/>
      <c r="K1038" s="25"/>
      <c r="L1038" s="25"/>
    </row>
    <row r="1039" spans="1:12" x14ac:dyDescent="0.3">
      <c r="A1039" s="25"/>
      <c r="B1039" s="25"/>
      <c r="K1039" s="25"/>
      <c r="L1039" s="25"/>
    </row>
    <row r="1040" spans="1:12" x14ac:dyDescent="0.3">
      <c r="A1040" s="25"/>
      <c r="B1040" s="25"/>
      <c r="K1040" s="25"/>
      <c r="L1040" s="25"/>
    </row>
    <row r="1041" spans="1:12" x14ac:dyDescent="0.3">
      <c r="A1041" s="25"/>
      <c r="B1041" s="25"/>
      <c r="K1041" s="25"/>
      <c r="L1041" s="25"/>
    </row>
    <row r="1042" spans="1:12" x14ac:dyDescent="0.3">
      <c r="A1042" s="25"/>
      <c r="B1042" s="25"/>
      <c r="K1042" s="25"/>
      <c r="L1042" s="25"/>
    </row>
    <row r="1043" spans="1:12" x14ac:dyDescent="0.3">
      <c r="A1043" s="25"/>
      <c r="B1043" s="25"/>
      <c r="K1043" s="25"/>
      <c r="L1043" s="25"/>
    </row>
    <row r="1044" spans="1:12" x14ac:dyDescent="0.3">
      <c r="A1044" s="25"/>
      <c r="B1044" s="25"/>
      <c r="K1044" s="25"/>
      <c r="L1044" s="25"/>
    </row>
    <row r="1045" spans="1:12" x14ac:dyDescent="0.3">
      <c r="A1045" s="25"/>
      <c r="B1045" s="25"/>
      <c r="K1045" s="25"/>
      <c r="L1045" s="25"/>
    </row>
    <row r="1046" spans="1:12" x14ac:dyDescent="0.3">
      <c r="A1046" s="25"/>
      <c r="B1046" s="25"/>
      <c r="K1046" s="25"/>
      <c r="L1046" s="25"/>
    </row>
    <row r="1047" spans="1:12" x14ac:dyDescent="0.3">
      <c r="A1047" s="25"/>
      <c r="B1047" s="25"/>
      <c r="K1047" s="25"/>
      <c r="L1047" s="25"/>
    </row>
    <row r="1048" spans="1:12" x14ac:dyDescent="0.3">
      <c r="A1048" s="25"/>
      <c r="B1048" s="25"/>
      <c r="K1048" s="25"/>
      <c r="L1048" s="25"/>
    </row>
    <row r="1049" spans="1:12" x14ac:dyDescent="0.3">
      <c r="A1049" s="25"/>
      <c r="B1049" s="25"/>
      <c r="K1049" s="25"/>
      <c r="L1049" s="25"/>
    </row>
    <row r="1050" spans="1:12" x14ac:dyDescent="0.3">
      <c r="A1050" s="25"/>
      <c r="B1050" s="25"/>
      <c r="K1050" s="25"/>
      <c r="L1050" s="25"/>
    </row>
    <row r="1051" spans="1:12" x14ac:dyDescent="0.3">
      <c r="A1051" s="25"/>
      <c r="B1051" s="25"/>
      <c r="K1051" s="25"/>
      <c r="L1051" s="25"/>
    </row>
    <row r="1052" spans="1:12" x14ac:dyDescent="0.3">
      <c r="A1052" s="25"/>
      <c r="B1052" s="25"/>
      <c r="K1052" s="25"/>
      <c r="L1052" s="25"/>
    </row>
    <row r="1053" spans="1:12" x14ac:dyDescent="0.3">
      <c r="A1053" s="25"/>
      <c r="B1053" s="25"/>
      <c r="K1053" s="25"/>
      <c r="L1053" s="25"/>
    </row>
    <row r="1054" spans="1:12" x14ac:dyDescent="0.3">
      <c r="A1054" s="25"/>
      <c r="B1054" s="25"/>
      <c r="K1054" s="25"/>
      <c r="L1054" s="25"/>
    </row>
    <row r="1055" spans="1:12" x14ac:dyDescent="0.3">
      <c r="A1055" s="25"/>
      <c r="B1055" s="25"/>
      <c r="K1055" s="25"/>
      <c r="L1055" s="25"/>
    </row>
    <row r="1056" spans="1:12" x14ac:dyDescent="0.3">
      <c r="A1056" s="25"/>
      <c r="B1056" s="25"/>
      <c r="K1056" s="25"/>
      <c r="L1056" s="25"/>
    </row>
    <row r="1057" spans="1:12" x14ac:dyDescent="0.3">
      <c r="A1057" s="25"/>
      <c r="B1057" s="25"/>
      <c r="K1057" s="25"/>
      <c r="L1057" s="25"/>
    </row>
    <row r="1058" spans="1:12" x14ac:dyDescent="0.3">
      <c r="A1058" s="25"/>
      <c r="B1058" s="25"/>
      <c r="K1058" s="25"/>
      <c r="L1058" s="25"/>
    </row>
    <row r="1059" spans="1:12" x14ac:dyDescent="0.3">
      <c r="A1059" s="25"/>
      <c r="B1059" s="25"/>
      <c r="K1059" s="25"/>
      <c r="L1059" s="25"/>
    </row>
    <row r="1060" spans="1:12" x14ac:dyDescent="0.3">
      <c r="A1060" s="25"/>
      <c r="B1060" s="25"/>
      <c r="K1060" s="25"/>
      <c r="L1060" s="25"/>
    </row>
    <row r="1061" spans="1:12" x14ac:dyDescent="0.3">
      <c r="A1061" s="25"/>
      <c r="B1061" s="25"/>
      <c r="K1061" s="25"/>
      <c r="L1061" s="25"/>
    </row>
    <row r="1062" spans="1:12" x14ac:dyDescent="0.3">
      <c r="A1062" s="25"/>
      <c r="B1062" s="25"/>
      <c r="K1062" s="25"/>
      <c r="L1062" s="25"/>
    </row>
    <row r="1063" spans="1:12" x14ac:dyDescent="0.3">
      <c r="A1063" s="25"/>
      <c r="B1063" s="25"/>
      <c r="K1063" s="25"/>
      <c r="L1063" s="25"/>
    </row>
    <row r="1064" spans="1:12" x14ac:dyDescent="0.3">
      <c r="A1064" s="25"/>
      <c r="B1064" s="25"/>
      <c r="K1064" s="25"/>
      <c r="L1064" s="25"/>
    </row>
    <row r="1065" spans="1:12" x14ac:dyDescent="0.3">
      <c r="A1065" s="25"/>
      <c r="B1065" s="25"/>
      <c r="K1065" s="25"/>
      <c r="L1065" s="25"/>
    </row>
    <row r="1066" spans="1:12" x14ac:dyDescent="0.3">
      <c r="A1066" s="25"/>
      <c r="B1066" s="25"/>
      <c r="K1066" s="25"/>
      <c r="L1066" s="25"/>
    </row>
    <row r="1067" spans="1:12" x14ac:dyDescent="0.3">
      <c r="A1067" s="25"/>
      <c r="B1067" s="25"/>
      <c r="K1067" s="25"/>
      <c r="L1067" s="25"/>
    </row>
    <row r="1068" spans="1:12" x14ac:dyDescent="0.3">
      <c r="A1068" s="25"/>
      <c r="B1068" s="25"/>
      <c r="K1068" s="25"/>
      <c r="L1068" s="25"/>
    </row>
    <row r="1069" spans="1:12" x14ac:dyDescent="0.3">
      <c r="A1069" s="25"/>
      <c r="B1069" s="25"/>
      <c r="K1069" s="25"/>
      <c r="L1069" s="25"/>
    </row>
    <row r="1070" spans="1:12" x14ac:dyDescent="0.3">
      <c r="A1070" s="25"/>
      <c r="B1070" s="25"/>
      <c r="K1070" s="25"/>
      <c r="L1070" s="25"/>
    </row>
    <row r="1071" spans="1:12" x14ac:dyDescent="0.3">
      <c r="A1071" s="25"/>
      <c r="B1071" s="25"/>
      <c r="K1071" s="25"/>
      <c r="L1071" s="25"/>
    </row>
    <row r="1072" spans="1:12" x14ac:dyDescent="0.3">
      <c r="A1072" s="25"/>
      <c r="B1072" s="25"/>
      <c r="K1072" s="25"/>
      <c r="L1072" s="25"/>
    </row>
    <row r="1073" spans="1:12" x14ac:dyDescent="0.3">
      <c r="A1073" s="25"/>
      <c r="B1073" s="25"/>
      <c r="K1073" s="25"/>
      <c r="L1073" s="25"/>
    </row>
    <row r="1074" spans="1:12" x14ac:dyDescent="0.3">
      <c r="A1074" s="25"/>
      <c r="B1074" s="25"/>
      <c r="K1074" s="25"/>
      <c r="L1074" s="25"/>
    </row>
    <row r="1075" spans="1:12" x14ac:dyDescent="0.3">
      <c r="A1075" s="25"/>
      <c r="B1075" s="25"/>
      <c r="K1075" s="25"/>
      <c r="L1075" s="25"/>
    </row>
    <row r="1076" spans="1:12" x14ac:dyDescent="0.3">
      <c r="A1076" s="25"/>
      <c r="B1076" s="25"/>
      <c r="K1076" s="25"/>
      <c r="L1076" s="25"/>
    </row>
    <row r="1077" spans="1:12" x14ac:dyDescent="0.3">
      <c r="A1077" s="25"/>
      <c r="B1077" s="25"/>
      <c r="K1077" s="25"/>
      <c r="L1077" s="25"/>
    </row>
    <row r="1078" spans="1:12" x14ac:dyDescent="0.3">
      <c r="A1078" s="25"/>
      <c r="B1078" s="25"/>
      <c r="K1078" s="25"/>
      <c r="L1078" s="25"/>
    </row>
    <row r="1079" spans="1:12" x14ac:dyDescent="0.3">
      <c r="A1079" s="25"/>
      <c r="B1079" s="25"/>
      <c r="K1079" s="25"/>
      <c r="L1079" s="25"/>
    </row>
    <row r="1080" spans="1:12" x14ac:dyDescent="0.3">
      <c r="A1080" s="25"/>
      <c r="B1080" s="25"/>
      <c r="K1080" s="25"/>
      <c r="L1080" s="25"/>
    </row>
    <row r="1081" spans="1:12" x14ac:dyDescent="0.3">
      <c r="A1081" s="25"/>
      <c r="B1081" s="25"/>
      <c r="K1081" s="25"/>
      <c r="L1081" s="25"/>
    </row>
    <row r="1082" spans="1:12" x14ac:dyDescent="0.3">
      <c r="A1082" s="25"/>
      <c r="B1082" s="25"/>
      <c r="K1082" s="25"/>
      <c r="L1082" s="25"/>
    </row>
    <row r="1083" spans="1:12" x14ac:dyDescent="0.3">
      <c r="A1083" s="25"/>
      <c r="B1083" s="25"/>
      <c r="K1083" s="25"/>
      <c r="L1083" s="25"/>
    </row>
    <row r="1084" spans="1:12" x14ac:dyDescent="0.3">
      <c r="A1084" s="25"/>
      <c r="B1084" s="25"/>
      <c r="K1084" s="25"/>
      <c r="L1084" s="25"/>
    </row>
    <row r="1085" spans="1:12" x14ac:dyDescent="0.3">
      <c r="A1085" s="25"/>
      <c r="B1085" s="25"/>
      <c r="K1085" s="25"/>
      <c r="L1085" s="25"/>
    </row>
    <row r="1086" spans="1:12" x14ac:dyDescent="0.3">
      <c r="A1086" s="25"/>
      <c r="B1086" s="25"/>
      <c r="K1086" s="25"/>
      <c r="L1086" s="25"/>
    </row>
    <row r="1087" spans="1:12" x14ac:dyDescent="0.3">
      <c r="A1087" s="25"/>
      <c r="B1087" s="25"/>
      <c r="K1087" s="25"/>
      <c r="L1087" s="25"/>
    </row>
    <row r="1088" spans="1:12" x14ac:dyDescent="0.3">
      <c r="A1088" s="25"/>
      <c r="B1088" s="25"/>
      <c r="K1088" s="25"/>
      <c r="L1088" s="25"/>
    </row>
    <row r="1089" spans="1:12" x14ac:dyDescent="0.3">
      <c r="A1089" s="25"/>
      <c r="B1089" s="25"/>
      <c r="K1089" s="25"/>
      <c r="L1089" s="25"/>
    </row>
    <row r="1090" spans="1:12" x14ac:dyDescent="0.3">
      <c r="A1090" s="25"/>
      <c r="B1090" s="25"/>
      <c r="K1090" s="25"/>
      <c r="L1090" s="25"/>
    </row>
    <row r="1091" spans="1:12" x14ac:dyDescent="0.3">
      <c r="A1091" s="25"/>
      <c r="B1091" s="25"/>
      <c r="K1091" s="25"/>
      <c r="L1091" s="25"/>
    </row>
    <row r="1092" spans="1:12" x14ac:dyDescent="0.3">
      <c r="A1092" s="25"/>
      <c r="B1092" s="25"/>
      <c r="K1092" s="25"/>
      <c r="L1092" s="25"/>
    </row>
    <row r="1093" spans="1:12" x14ac:dyDescent="0.3">
      <c r="A1093" s="25"/>
      <c r="B1093" s="25"/>
      <c r="K1093" s="25"/>
      <c r="L1093" s="25"/>
    </row>
    <row r="1094" spans="1:12" x14ac:dyDescent="0.3">
      <c r="A1094" s="25"/>
      <c r="B1094" s="25"/>
      <c r="K1094" s="25"/>
      <c r="L1094" s="25"/>
    </row>
    <row r="1095" spans="1:12" x14ac:dyDescent="0.3">
      <c r="A1095" s="25"/>
      <c r="B1095" s="25"/>
      <c r="K1095" s="25"/>
      <c r="L1095" s="25"/>
    </row>
    <row r="1096" spans="1:12" x14ac:dyDescent="0.3">
      <c r="A1096" s="25"/>
      <c r="B1096" s="25"/>
      <c r="K1096" s="25"/>
      <c r="L1096" s="25"/>
    </row>
    <row r="1097" spans="1:12" x14ac:dyDescent="0.3">
      <c r="A1097" s="25"/>
      <c r="B1097" s="25"/>
      <c r="K1097" s="25"/>
      <c r="L1097" s="25"/>
    </row>
    <row r="1098" spans="1:12" x14ac:dyDescent="0.3">
      <c r="A1098" s="25"/>
      <c r="B1098" s="25"/>
      <c r="K1098" s="25"/>
      <c r="L1098" s="25"/>
    </row>
    <row r="1099" spans="1:12" x14ac:dyDescent="0.3">
      <c r="A1099" s="25"/>
      <c r="B1099" s="25"/>
      <c r="K1099" s="25"/>
      <c r="L1099" s="25"/>
    </row>
    <row r="1100" spans="1:12" x14ac:dyDescent="0.3">
      <c r="A1100" s="25"/>
      <c r="B1100" s="25"/>
      <c r="K1100" s="25"/>
      <c r="L1100" s="25"/>
    </row>
    <row r="1101" spans="1:12" x14ac:dyDescent="0.3">
      <c r="A1101" s="25"/>
      <c r="B1101" s="25"/>
      <c r="K1101" s="25"/>
      <c r="L1101" s="25"/>
    </row>
    <row r="1102" spans="1:12" x14ac:dyDescent="0.3">
      <c r="A1102" s="25"/>
      <c r="B1102" s="25"/>
      <c r="K1102" s="25"/>
      <c r="L1102" s="25"/>
    </row>
    <row r="1103" spans="1:12" x14ac:dyDescent="0.3">
      <c r="A1103" s="25"/>
      <c r="B1103" s="25"/>
      <c r="K1103" s="25"/>
      <c r="L1103" s="25"/>
    </row>
    <row r="1104" spans="1:12" x14ac:dyDescent="0.3">
      <c r="A1104" s="25"/>
      <c r="B1104" s="25"/>
      <c r="K1104" s="25"/>
      <c r="L1104" s="25"/>
    </row>
    <row r="1105" spans="1:12" x14ac:dyDescent="0.3">
      <c r="A1105" s="25"/>
      <c r="B1105" s="25"/>
      <c r="K1105" s="25"/>
      <c r="L1105" s="25"/>
    </row>
    <row r="1106" spans="1:12" x14ac:dyDescent="0.3">
      <c r="A1106" s="25"/>
      <c r="B1106" s="25"/>
      <c r="K1106" s="25"/>
      <c r="L1106" s="25"/>
    </row>
    <row r="1107" spans="1:12" x14ac:dyDescent="0.3">
      <c r="A1107" s="25"/>
      <c r="B1107" s="25"/>
      <c r="K1107" s="25"/>
      <c r="L1107" s="25"/>
    </row>
    <row r="1108" spans="1:12" x14ac:dyDescent="0.3">
      <c r="A1108" s="25"/>
      <c r="B1108" s="25"/>
      <c r="K1108" s="25"/>
      <c r="L1108" s="25"/>
    </row>
    <row r="1109" spans="1:12" x14ac:dyDescent="0.3">
      <c r="A1109" s="25"/>
      <c r="B1109" s="25"/>
      <c r="K1109" s="25"/>
      <c r="L1109" s="25"/>
    </row>
    <row r="1110" spans="1:12" x14ac:dyDescent="0.3">
      <c r="A1110" s="25"/>
      <c r="B1110" s="25"/>
      <c r="K1110" s="25"/>
      <c r="L1110" s="25"/>
    </row>
    <row r="1111" spans="1:12" x14ac:dyDescent="0.3">
      <c r="A1111" s="25"/>
      <c r="B1111" s="25"/>
      <c r="K1111" s="25"/>
      <c r="L1111" s="25"/>
    </row>
    <row r="1112" spans="1:12" x14ac:dyDescent="0.3">
      <c r="A1112" s="25"/>
      <c r="B1112" s="25"/>
      <c r="K1112" s="25"/>
      <c r="L1112" s="25"/>
    </row>
    <row r="1113" spans="1:12" x14ac:dyDescent="0.3">
      <c r="A1113" s="25"/>
      <c r="B1113" s="25"/>
      <c r="K1113" s="25"/>
      <c r="L1113" s="25"/>
    </row>
    <row r="1114" spans="1:12" x14ac:dyDescent="0.3">
      <c r="A1114" s="25"/>
      <c r="B1114" s="25"/>
      <c r="K1114" s="25"/>
      <c r="L1114" s="25"/>
    </row>
    <row r="1115" spans="1:12" x14ac:dyDescent="0.3">
      <c r="A1115" s="25"/>
      <c r="B1115" s="25"/>
      <c r="K1115" s="25"/>
      <c r="L1115" s="25"/>
    </row>
    <row r="1116" spans="1:12" x14ac:dyDescent="0.3">
      <c r="A1116" s="25"/>
      <c r="B1116" s="25"/>
      <c r="K1116" s="25"/>
      <c r="L1116" s="25"/>
    </row>
    <row r="1117" spans="1:12" x14ac:dyDescent="0.3">
      <c r="A1117" s="25"/>
      <c r="B1117" s="25"/>
      <c r="K1117" s="25"/>
      <c r="L1117" s="25"/>
    </row>
    <row r="1118" spans="1:12" x14ac:dyDescent="0.3">
      <c r="A1118" s="25"/>
      <c r="B1118" s="25"/>
      <c r="K1118" s="25"/>
      <c r="L1118" s="25"/>
    </row>
    <row r="1119" spans="1:12" x14ac:dyDescent="0.3">
      <c r="A1119" s="25"/>
      <c r="B1119" s="25"/>
      <c r="K1119" s="25"/>
      <c r="L1119" s="25"/>
    </row>
    <row r="1120" spans="1:12" x14ac:dyDescent="0.3">
      <c r="A1120" s="25"/>
      <c r="B1120" s="25"/>
      <c r="K1120" s="25"/>
      <c r="L1120" s="25"/>
    </row>
    <row r="1121" spans="1:12" x14ac:dyDescent="0.3">
      <c r="A1121" s="25"/>
      <c r="B1121" s="25"/>
      <c r="K1121" s="25"/>
      <c r="L1121" s="25"/>
    </row>
    <row r="1122" spans="1:12" x14ac:dyDescent="0.3">
      <c r="A1122" s="25"/>
      <c r="B1122" s="25"/>
      <c r="K1122" s="25"/>
      <c r="L1122" s="25"/>
    </row>
    <row r="1123" spans="1:12" x14ac:dyDescent="0.3">
      <c r="A1123" s="25"/>
      <c r="B1123" s="25"/>
      <c r="K1123" s="25"/>
      <c r="L1123" s="25"/>
    </row>
    <row r="1124" spans="1:12" x14ac:dyDescent="0.3">
      <c r="A1124" s="25"/>
      <c r="B1124" s="25"/>
      <c r="K1124" s="25"/>
      <c r="L1124" s="25"/>
    </row>
    <row r="1125" spans="1:12" x14ac:dyDescent="0.3">
      <c r="A1125" s="25"/>
      <c r="B1125" s="25"/>
      <c r="K1125" s="25"/>
      <c r="L1125" s="25"/>
    </row>
    <row r="1126" spans="1:12" x14ac:dyDescent="0.3">
      <c r="A1126" s="25"/>
      <c r="B1126" s="25"/>
      <c r="K1126" s="25"/>
      <c r="L1126" s="25"/>
    </row>
    <row r="1127" spans="1:12" x14ac:dyDescent="0.3">
      <c r="A1127" s="25"/>
      <c r="B1127" s="25"/>
      <c r="K1127" s="25"/>
      <c r="L1127" s="25"/>
    </row>
    <row r="1128" spans="1:12" x14ac:dyDescent="0.3">
      <c r="A1128" s="25"/>
      <c r="B1128" s="25"/>
      <c r="K1128" s="25"/>
      <c r="L1128" s="25"/>
    </row>
    <row r="1129" spans="1:12" x14ac:dyDescent="0.3">
      <c r="A1129" s="25"/>
      <c r="B1129" s="25"/>
      <c r="K1129" s="25"/>
      <c r="L1129" s="25"/>
    </row>
    <row r="1130" spans="1:12" x14ac:dyDescent="0.3">
      <c r="A1130" s="25"/>
      <c r="B1130" s="25"/>
      <c r="K1130" s="25"/>
      <c r="L1130" s="25"/>
    </row>
    <row r="1131" spans="1:12" x14ac:dyDescent="0.3">
      <c r="A1131" s="25"/>
      <c r="B1131" s="25"/>
      <c r="K1131" s="25"/>
      <c r="L1131" s="25"/>
    </row>
    <row r="1132" spans="1:12" x14ac:dyDescent="0.3">
      <c r="A1132" s="25"/>
      <c r="B1132" s="25"/>
      <c r="K1132" s="25"/>
      <c r="L1132" s="25"/>
    </row>
    <row r="1133" spans="1:12" x14ac:dyDescent="0.3">
      <c r="A1133" s="25"/>
      <c r="B1133" s="25"/>
      <c r="K1133" s="25"/>
      <c r="L1133" s="25"/>
    </row>
    <row r="1134" spans="1:12" x14ac:dyDescent="0.3">
      <c r="A1134" s="25"/>
      <c r="B1134" s="25"/>
      <c r="K1134" s="25"/>
      <c r="L1134" s="25"/>
    </row>
    <row r="1135" spans="1:12" x14ac:dyDescent="0.3">
      <c r="A1135" s="25"/>
      <c r="B1135" s="25"/>
      <c r="K1135" s="25"/>
      <c r="L1135" s="25"/>
    </row>
    <row r="1136" spans="1:12" x14ac:dyDescent="0.3">
      <c r="A1136" s="25"/>
      <c r="B1136" s="25"/>
      <c r="K1136" s="25"/>
      <c r="L1136" s="25"/>
    </row>
    <row r="1137" spans="1:12" x14ac:dyDescent="0.3">
      <c r="A1137" s="25"/>
      <c r="B1137" s="25"/>
      <c r="K1137" s="25"/>
      <c r="L1137" s="25"/>
    </row>
    <row r="1138" spans="1:12" x14ac:dyDescent="0.3">
      <c r="A1138" s="25"/>
      <c r="B1138" s="25"/>
      <c r="K1138" s="25"/>
      <c r="L1138" s="25"/>
    </row>
    <row r="1139" spans="1:12" x14ac:dyDescent="0.3">
      <c r="A1139" s="25"/>
      <c r="B1139" s="25"/>
      <c r="K1139" s="25"/>
      <c r="L1139" s="25"/>
    </row>
    <row r="1140" spans="1:12" x14ac:dyDescent="0.3">
      <c r="A1140" s="25"/>
      <c r="B1140" s="25"/>
      <c r="K1140" s="25"/>
      <c r="L1140" s="25"/>
    </row>
    <row r="1141" spans="1:12" x14ac:dyDescent="0.3">
      <c r="A1141" s="25"/>
      <c r="B1141" s="25"/>
      <c r="K1141" s="25"/>
      <c r="L1141" s="25"/>
    </row>
    <row r="1142" spans="1:12" x14ac:dyDescent="0.3">
      <c r="A1142" s="25"/>
      <c r="B1142" s="25"/>
      <c r="K1142" s="25"/>
      <c r="L1142" s="25"/>
    </row>
    <row r="1143" spans="1:12" x14ac:dyDescent="0.3">
      <c r="A1143" s="25"/>
      <c r="B1143" s="25"/>
      <c r="K1143" s="25"/>
      <c r="L1143" s="25"/>
    </row>
    <row r="1144" spans="1:12" x14ac:dyDescent="0.3">
      <c r="A1144" s="25"/>
      <c r="B1144" s="25"/>
      <c r="K1144" s="25"/>
      <c r="L1144" s="25"/>
    </row>
    <row r="1145" spans="1:12" x14ac:dyDescent="0.3">
      <c r="A1145" s="25"/>
      <c r="B1145" s="25"/>
      <c r="K1145" s="25"/>
      <c r="L1145" s="25"/>
    </row>
    <row r="1146" spans="1:12" x14ac:dyDescent="0.3">
      <c r="A1146" s="25"/>
      <c r="B1146" s="25"/>
      <c r="K1146" s="25"/>
      <c r="L1146" s="25"/>
    </row>
    <row r="1147" spans="1:12" x14ac:dyDescent="0.3">
      <c r="A1147" s="25"/>
      <c r="B1147" s="25"/>
      <c r="K1147" s="25"/>
      <c r="L1147" s="25"/>
    </row>
    <row r="1148" spans="1:12" x14ac:dyDescent="0.3">
      <c r="A1148" s="25"/>
      <c r="B1148" s="25"/>
      <c r="K1148" s="25"/>
      <c r="L1148" s="25"/>
    </row>
    <row r="1149" spans="1:12" x14ac:dyDescent="0.3">
      <c r="A1149" s="25"/>
      <c r="B1149" s="25"/>
      <c r="K1149" s="25"/>
      <c r="L1149" s="25"/>
    </row>
    <row r="1150" spans="1:12" x14ac:dyDescent="0.3">
      <c r="A1150" s="25"/>
      <c r="B1150" s="25"/>
      <c r="K1150" s="25"/>
      <c r="L1150" s="25"/>
    </row>
    <row r="1151" spans="1:12" x14ac:dyDescent="0.3">
      <c r="A1151" s="25"/>
      <c r="B1151" s="25"/>
      <c r="K1151" s="25"/>
      <c r="L1151" s="25"/>
    </row>
    <row r="1152" spans="1:12" x14ac:dyDescent="0.3">
      <c r="A1152" s="25"/>
      <c r="B1152" s="25"/>
      <c r="K1152" s="25"/>
      <c r="L1152" s="25"/>
    </row>
    <row r="1153" spans="1:12" x14ac:dyDescent="0.3">
      <c r="A1153" s="25"/>
      <c r="B1153" s="25"/>
      <c r="K1153" s="25"/>
      <c r="L1153" s="25"/>
    </row>
    <row r="1154" spans="1:12" x14ac:dyDescent="0.3">
      <c r="A1154" s="25"/>
      <c r="B1154" s="25"/>
      <c r="K1154" s="25"/>
      <c r="L1154" s="25"/>
    </row>
    <row r="1155" spans="1:12" x14ac:dyDescent="0.3">
      <c r="A1155" s="25"/>
      <c r="B1155" s="25"/>
      <c r="K1155" s="25"/>
      <c r="L1155" s="25"/>
    </row>
    <row r="1156" spans="1:12" x14ac:dyDescent="0.3">
      <c r="A1156" s="25"/>
      <c r="B1156" s="25"/>
      <c r="K1156" s="25"/>
      <c r="L1156" s="25"/>
    </row>
    <row r="1157" spans="1:12" x14ac:dyDescent="0.3">
      <c r="A1157" s="25"/>
      <c r="B1157" s="25"/>
      <c r="K1157" s="25"/>
      <c r="L1157" s="25"/>
    </row>
    <row r="1158" spans="1:12" x14ac:dyDescent="0.3">
      <c r="A1158" s="25"/>
      <c r="B1158" s="25"/>
      <c r="K1158" s="25"/>
      <c r="L1158" s="25"/>
    </row>
    <row r="1159" spans="1:12" x14ac:dyDescent="0.3">
      <c r="A1159" s="25"/>
      <c r="B1159" s="25"/>
      <c r="K1159" s="25"/>
      <c r="L1159" s="25"/>
    </row>
    <row r="1160" spans="1:12" x14ac:dyDescent="0.3">
      <c r="A1160" s="25"/>
      <c r="B1160" s="25"/>
      <c r="K1160" s="25"/>
      <c r="L1160" s="25"/>
    </row>
    <row r="1161" spans="1:12" x14ac:dyDescent="0.3">
      <c r="A1161" s="25"/>
      <c r="B1161" s="25"/>
      <c r="K1161" s="25"/>
      <c r="L1161" s="25"/>
    </row>
    <row r="1162" spans="1:12" x14ac:dyDescent="0.3">
      <c r="A1162" s="25"/>
      <c r="B1162" s="25"/>
      <c r="K1162" s="25"/>
      <c r="L1162" s="25"/>
    </row>
    <row r="1163" spans="1:12" x14ac:dyDescent="0.3">
      <c r="A1163" s="25"/>
      <c r="B1163" s="25"/>
      <c r="K1163" s="25"/>
      <c r="L1163" s="25"/>
    </row>
    <row r="1164" spans="1:12" x14ac:dyDescent="0.3">
      <c r="A1164" s="25"/>
      <c r="B1164" s="25"/>
      <c r="K1164" s="25"/>
      <c r="L1164" s="25"/>
    </row>
    <row r="1165" spans="1:12" x14ac:dyDescent="0.3">
      <c r="A1165" s="25"/>
      <c r="B1165" s="25"/>
      <c r="K1165" s="25"/>
      <c r="L1165" s="25"/>
    </row>
    <row r="1166" spans="1:12" x14ac:dyDescent="0.3">
      <c r="A1166" s="25"/>
      <c r="B1166" s="25"/>
      <c r="K1166" s="25"/>
      <c r="L1166" s="25"/>
    </row>
    <row r="1167" spans="1:12" x14ac:dyDescent="0.3">
      <c r="A1167" s="25"/>
      <c r="B1167" s="25"/>
      <c r="K1167" s="25"/>
      <c r="L1167" s="25"/>
    </row>
    <row r="1168" spans="1:12" x14ac:dyDescent="0.3">
      <c r="A1168" s="25"/>
      <c r="B1168" s="25"/>
      <c r="K1168" s="25"/>
      <c r="L1168" s="25"/>
    </row>
    <row r="1169" spans="1:12" x14ac:dyDescent="0.3">
      <c r="A1169" s="25"/>
      <c r="B1169" s="25"/>
      <c r="K1169" s="25"/>
      <c r="L1169" s="25"/>
    </row>
    <row r="1170" spans="1:12" x14ac:dyDescent="0.3">
      <c r="A1170" s="25"/>
      <c r="B1170" s="25"/>
      <c r="K1170" s="25"/>
      <c r="L1170" s="25"/>
    </row>
    <row r="1171" spans="1:12" x14ac:dyDescent="0.3">
      <c r="A1171" s="25"/>
      <c r="B1171" s="25"/>
      <c r="K1171" s="25"/>
      <c r="L1171" s="25"/>
    </row>
    <row r="1172" spans="1:12" x14ac:dyDescent="0.3">
      <c r="A1172" s="25"/>
      <c r="B1172" s="25"/>
      <c r="K1172" s="25"/>
      <c r="L1172" s="25"/>
    </row>
    <row r="1173" spans="1:12" x14ac:dyDescent="0.3">
      <c r="A1173" s="25"/>
      <c r="B1173" s="25"/>
      <c r="K1173" s="25"/>
      <c r="L1173" s="25"/>
    </row>
    <row r="1174" spans="1:12" x14ac:dyDescent="0.3">
      <c r="A1174" s="25"/>
      <c r="B1174" s="25"/>
      <c r="K1174" s="25"/>
      <c r="L1174" s="25"/>
    </row>
    <row r="1175" spans="1:12" x14ac:dyDescent="0.3">
      <c r="A1175" s="25"/>
      <c r="B1175" s="25"/>
      <c r="K1175" s="25"/>
      <c r="L1175" s="25"/>
    </row>
    <row r="1176" spans="1:12" x14ac:dyDescent="0.3">
      <c r="A1176" s="25"/>
      <c r="B1176" s="25"/>
      <c r="K1176" s="25"/>
      <c r="L1176" s="25"/>
    </row>
    <row r="1177" spans="1:12" x14ac:dyDescent="0.3">
      <c r="A1177" s="25"/>
      <c r="B1177" s="25"/>
      <c r="K1177" s="25"/>
      <c r="L1177" s="25"/>
    </row>
    <row r="1178" spans="1:12" x14ac:dyDescent="0.3">
      <c r="A1178" s="25"/>
      <c r="B1178" s="25"/>
      <c r="K1178" s="25"/>
      <c r="L1178" s="25"/>
    </row>
    <row r="1179" spans="1:12" x14ac:dyDescent="0.3">
      <c r="A1179" s="25"/>
      <c r="B1179" s="25"/>
      <c r="K1179" s="25"/>
      <c r="L1179" s="25"/>
    </row>
    <row r="1180" spans="1:12" x14ac:dyDescent="0.3">
      <c r="A1180" s="25"/>
      <c r="B1180" s="25"/>
      <c r="K1180" s="25"/>
      <c r="L1180" s="25"/>
    </row>
    <row r="1181" spans="1:12" x14ac:dyDescent="0.3">
      <c r="A1181" s="25"/>
      <c r="B1181" s="25"/>
      <c r="K1181" s="25"/>
      <c r="L1181" s="25"/>
    </row>
    <row r="1182" spans="1:12" x14ac:dyDescent="0.3">
      <c r="A1182" s="25"/>
      <c r="B1182" s="25"/>
      <c r="K1182" s="25"/>
      <c r="L1182" s="25"/>
    </row>
    <row r="1183" spans="1:12" x14ac:dyDescent="0.3">
      <c r="A1183" s="25"/>
      <c r="B1183" s="25"/>
      <c r="K1183" s="25"/>
      <c r="L1183" s="25"/>
    </row>
    <row r="1184" spans="1:12" x14ac:dyDescent="0.3">
      <c r="A1184" s="25"/>
      <c r="B1184" s="25"/>
      <c r="K1184" s="25"/>
      <c r="L1184" s="25"/>
    </row>
    <row r="1185" spans="1:12" x14ac:dyDescent="0.3">
      <c r="A1185" s="25"/>
      <c r="B1185" s="25"/>
      <c r="K1185" s="25"/>
      <c r="L1185" s="25"/>
    </row>
    <row r="1186" spans="1:12" x14ac:dyDescent="0.3">
      <c r="A1186" s="25"/>
      <c r="B1186" s="25"/>
      <c r="K1186" s="25"/>
      <c r="L1186" s="25"/>
    </row>
    <row r="1187" spans="1:12" x14ac:dyDescent="0.3">
      <c r="A1187" s="25"/>
      <c r="B1187" s="25"/>
      <c r="K1187" s="25"/>
      <c r="L1187" s="25"/>
    </row>
    <row r="1188" spans="1:12" x14ac:dyDescent="0.3">
      <c r="A1188" s="25"/>
      <c r="B1188" s="25"/>
      <c r="K1188" s="25"/>
      <c r="L1188" s="25"/>
    </row>
    <row r="1189" spans="1:12" x14ac:dyDescent="0.3">
      <c r="A1189" s="25"/>
      <c r="B1189" s="25"/>
      <c r="K1189" s="25"/>
      <c r="L1189" s="25"/>
    </row>
    <row r="1190" spans="1:12" x14ac:dyDescent="0.3">
      <c r="A1190" s="25"/>
      <c r="B1190" s="25"/>
      <c r="K1190" s="25"/>
      <c r="L1190" s="25"/>
    </row>
    <row r="1191" spans="1:12" x14ac:dyDescent="0.3">
      <c r="A1191" s="25"/>
      <c r="B1191" s="25"/>
      <c r="K1191" s="25"/>
      <c r="L1191" s="25"/>
    </row>
    <row r="1192" spans="1:12" x14ac:dyDescent="0.3">
      <c r="A1192" s="25"/>
      <c r="B1192" s="25"/>
      <c r="K1192" s="25"/>
      <c r="L1192" s="25"/>
    </row>
    <row r="1193" spans="1:12" x14ac:dyDescent="0.3">
      <c r="A1193" s="25"/>
      <c r="B1193" s="25"/>
      <c r="K1193" s="25"/>
      <c r="L1193" s="25"/>
    </row>
    <row r="1194" spans="1:12" x14ac:dyDescent="0.3">
      <c r="A1194" s="25"/>
      <c r="B1194" s="25"/>
      <c r="K1194" s="25"/>
      <c r="L1194" s="25"/>
    </row>
    <row r="1195" spans="1:12" x14ac:dyDescent="0.3">
      <c r="A1195" s="25"/>
      <c r="B1195" s="25"/>
      <c r="K1195" s="25"/>
      <c r="L1195" s="25"/>
    </row>
    <row r="1196" spans="1:12" x14ac:dyDescent="0.3">
      <c r="A1196" s="25"/>
      <c r="B1196" s="25"/>
      <c r="K1196" s="25"/>
      <c r="L1196" s="25"/>
    </row>
    <row r="1197" spans="1:12" x14ac:dyDescent="0.3">
      <c r="A1197" s="25"/>
      <c r="B1197" s="25"/>
      <c r="K1197" s="25"/>
      <c r="L1197" s="25"/>
    </row>
    <row r="1198" spans="1:12" x14ac:dyDescent="0.3">
      <c r="A1198" s="25"/>
      <c r="B1198" s="25"/>
      <c r="K1198" s="25"/>
      <c r="L1198" s="25"/>
    </row>
    <row r="1199" spans="1:12" x14ac:dyDescent="0.3">
      <c r="A1199" s="25"/>
      <c r="B1199" s="25"/>
      <c r="K1199" s="25"/>
      <c r="L1199" s="25"/>
    </row>
    <row r="1200" spans="1:12" x14ac:dyDescent="0.3">
      <c r="A1200" s="25"/>
      <c r="B1200" s="25"/>
      <c r="K1200" s="25"/>
      <c r="L1200" s="25"/>
    </row>
    <row r="1201" spans="1:12" x14ac:dyDescent="0.3">
      <c r="A1201" s="25"/>
      <c r="B1201" s="25"/>
      <c r="K1201" s="25"/>
      <c r="L1201" s="25"/>
    </row>
    <row r="1202" spans="1:12" x14ac:dyDescent="0.3">
      <c r="A1202" s="25"/>
      <c r="B1202" s="25"/>
      <c r="K1202" s="25"/>
      <c r="L1202" s="25"/>
    </row>
    <row r="1203" spans="1:12" x14ac:dyDescent="0.3">
      <c r="A1203" s="25"/>
      <c r="B1203" s="25"/>
      <c r="K1203" s="25"/>
      <c r="L1203" s="25"/>
    </row>
    <row r="1204" spans="1:12" x14ac:dyDescent="0.3">
      <c r="A1204" s="25"/>
      <c r="B1204" s="25"/>
      <c r="K1204" s="25"/>
      <c r="L1204" s="25"/>
    </row>
    <row r="1205" spans="1:12" x14ac:dyDescent="0.3">
      <c r="A1205" s="25"/>
      <c r="B1205" s="25"/>
      <c r="K1205" s="25"/>
      <c r="L1205" s="25"/>
    </row>
    <row r="1206" spans="1:12" x14ac:dyDescent="0.3">
      <c r="A1206" s="25"/>
      <c r="B1206" s="25"/>
      <c r="K1206" s="25"/>
      <c r="L1206" s="25"/>
    </row>
    <row r="1207" spans="1:12" x14ac:dyDescent="0.3">
      <c r="A1207" s="25"/>
      <c r="B1207" s="25"/>
      <c r="K1207" s="25"/>
      <c r="L1207" s="25"/>
    </row>
    <row r="1208" spans="1:12" x14ac:dyDescent="0.3">
      <c r="A1208" s="25"/>
      <c r="B1208" s="25"/>
      <c r="K1208" s="25"/>
      <c r="L1208" s="25"/>
    </row>
    <row r="1209" spans="1:12" x14ac:dyDescent="0.3">
      <c r="A1209" s="25"/>
      <c r="B1209" s="25"/>
      <c r="K1209" s="25"/>
      <c r="L1209" s="25"/>
    </row>
    <row r="1210" spans="1:12" x14ac:dyDescent="0.3">
      <c r="A1210" s="25"/>
      <c r="B1210" s="25"/>
      <c r="K1210" s="25"/>
      <c r="L1210" s="25"/>
    </row>
    <row r="1211" spans="1:12" x14ac:dyDescent="0.3">
      <c r="A1211" s="25"/>
      <c r="B1211" s="25"/>
      <c r="K1211" s="25"/>
      <c r="L1211" s="25"/>
    </row>
    <row r="1212" spans="1:12" x14ac:dyDescent="0.3">
      <c r="A1212" s="25"/>
      <c r="B1212" s="25"/>
      <c r="K1212" s="25"/>
      <c r="L1212" s="25"/>
    </row>
    <row r="1213" spans="1:12" x14ac:dyDescent="0.3">
      <c r="A1213" s="25"/>
      <c r="B1213" s="25"/>
      <c r="K1213" s="25"/>
      <c r="L1213" s="25"/>
    </row>
    <row r="1214" spans="1:12" x14ac:dyDescent="0.3">
      <c r="A1214" s="25"/>
      <c r="B1214" s="25"/>
      <c r="K1214" s="25"/>
      <c r="L1214" s="25"/>
    </row>
    <row r="1215" spans="1:12" x14ac:dyDescent="0.3">
      <c r="A1215" s="25"/>
      <c r="B1215" s="25"/>
      <c r="K1215" s="25"/>
      <c r="L1215" s="25"/>
    </row>
    <row r="1216" spans="1:12" x14ac:dyDescent="0.3">
      <c r="A1216" s="25"/>
      <c r="B1216" s="25"/>
      <c r="K1216" s="25"/>
      <c r="L1216" s="25"/>
    </row>
    <row r="1217" spans="1:12" x14ac:dyDescent="0.3">
      <c r="A1217" s="25"/>
      <c r="B1217" s="25"/>
      <c r="K1217" s="25"/>
      <c r="L1217" s="25"/>
    </row>
    <row r="1218" spans="1:12" x14ac:dyDescent="0.3">
      <c r="A1218" s="25"/>
      <c r="B1218" s="25"/>
      <c r="K1218" s="25"/>
      <c r="L1218" s="25"/>
    </row>
    <row r="1219" spans="1:12" x14ac:dyDescent="0.3">
      <c r="A1219" s="25"/>
      <c r="B1219" s="25"/>
      <c r="K1219" s="25"/>
      <c r="L1219" s="25"/>
    </row>
    <row r="1220" spans="1:12" x14ac:dyDescent="0.3">
      <c r="A1220" s="25"/>
      <c r="B1220" s="25"/>
      <c r="K1220" s="25"/>
      <c r="L1220" s="25"/>
    </row>
    <row r="1221" spans="1:12" x14ac:dyDescent="0.3">
      <c r="A1221" s="25"/>
      <c r="B1221" s="25"/>
      <c r="K1221" s="25"/>
      <c r="L1221" s="25"/>
    </row>
    <row r="1222" spans="1:12" x14ac:dyDescent="0.3">
      <c r="A1222" s="25"/>
      <c r="B1222" s="25"/>
      <c r="K1222" s="25"/>
      <c r="L1222" s="25"/>
    </row>
    <row r="1223" spans="1:12" x14ac:dyDescent="0.3">
      <c r="A1223" s="25"/>
      <c r="B1223" s="25"/>
      <c r="K1223" s="25"/>
      <c r="L1223" s="25"/>
    </row>
    <row r="1224" spans="1:12" x14ac:dyDescent="0.3">
      <c r="A1224" s="25"/>
      <c r="B1224" s="25"/>
      <c r="K1224" s="25"/>
      <c r="L1224" s="25"/>
    </row>
    <row r="1225" spans="1:12" x14ac:dyDescent="0.3">
      <c r="A1225" s="25"/>
      <c r="B1225" s="25"/>
      <c r="K1225" s="25"/>
      <c r="L1225" s="25"/>
    </row>
    <row r="1226" spans="1:12" x14ac:dyDescent="0.3">
      <c r="A1226" s="25"/>
      <c r="B1226" s="25"/>
      <c r="K1226" s="25"/>
      <c r="L1226" s="25"/>
    </row>
    <row r="1227" spans="1:12" x14ac:dyDescent="0.3">
      <c r="A1227" s="25"/>
      <c r="B1227" s="25"/>
      <c r="K1227" s="25"/>
      <c r="L1227" s="25"/>
    </row>
    <row r="1228" spans="1:12" x14ac:dyDescent="0.3">
      <c r="A1228" s="25"/>
      <c r="B1228" s="25"/>
      <c r="K1228" s="25"/>
      <c r="L1228" s="25"/>
    </row>
    <row r="1229" spans="1:12" x14ac:dyDescent="0.3">
      <c r="A1229" s="25"/>
      <c r="B1229" s="25"/>
      <c r="K1229" s="25"/>
      <c r="L1229" s="25"/>
    </row>
    <row r="1230" spans="1:12" x14ac:dyDescent="0.3">
      <c r="A1230" s="25"/>
      <c r="B1230" s="25"/>
      <c r="K1230" s="25"/>
      <c r="L1230" s="25"/>
    </row>
    <row r="1231" spans="1:12" x14ac:dyDescent="0.3">
      <c r="A1231" s="25"/>
      <c r="B1231" s="25"/>
      <c r="K1231" s="25"/>
      <c r="L1231" s="25"/>
    </row>
    <row r="1232" spans="1:12" x14ac:dyDescent="0.3">
      <c r="A1232" s="25"/>
      <c r="B1232" s="25"/>
      <c r="K1232" s="25"/>
      <c r="L1232" s="25"/>
    </row>
    <row r="1233" spans="1:12" x14ac:dyDescent="0.3">
      <c r="A1233" s="25"/>
      <c r="B1233" s="25"/>
      <c r="K1233" s="25"/>
      <c r="L1233" s="25"/>
    </row>
    <row r="1234" spans="1:12" x14ac:dyDescent="0.3">
      <c r="A1234" s="25"/>
      <c r="B1234" s="25"/>
      <c r="K1234" s="25"/>
      <c r="L1234" s="25"/>
    </row>
    <row r="1235" spans="1:12" x14ac:dyDescent="0.3">
      <c r="A1235" s="25"/>
      <c r="B1235" s="25"/>
      <c r="K1235" s="25"/>
      <c r="L1235" s="25"/>
    </row>
    <row r="1236" spans="1:12" x14ac:dyDescent="0.3">
      <c r="A1236" s="25"/>
      <c r="B1236" s="25"/>
      <c r="K1236" s="25"/>
      <c r="L1236" s="25"/>
    </row>
    <row r="1237" spans="1:12" x14ac:dyDescent="0.3">
      <c r="A1237" s="25"/>
      <c r="B1237" s="25"/>
      <c r="K1237" s="25"/>
      <c r="L1237" s="25"/>
    </row>
    <row r="1238" spans="1:12" x14ac:dyDescent="0.3">
      <c r="A1238" s="25"/>
      <c r="B1238" s="25"/>
      <c r="K1238" s="25"/>
      <c r="L1238" s="25"/>
    </row>
    <row r="1239" spans="1:12" x14ac:dyDescent="0.3">
      <c r="A1239" s="25"/>
      <c r="B1239" s="25"/>
      <c r="K1239" s="25"/>
      <c r="L1239" s="25"/>
    </row>
    <row r="1240" spans="1:12" x14ac:dyDescent="0.3">
      <c r="A1240" s="25"/>
      <c r="B1240" s="25"/>
      <c r="K1240" s="25"/>
      <c r="L1240" s="25"/>
    </row>
    <row r="1241" spans="1:12" x14ac:dyDescent="0.3">
      <c r="A1241" s="25"/>
      <c r="B1241" s="25"/>
      <c r="K1241" s="25"/>
      <c r="L1241" s="25"/>
    </row>
    <row r="1242" spans="1:12" x14ac:dyDescent="0.3">
      <c r="A1242" s="25"/>
      <c r="B1242" s="25"/>
      <c r="K1242" s="25"/>
      <c r="L1242" s="25"/>
    </row>
    <row r="1243" spans="1:12" x14ac:dyDescent="0.3">
      <c r="A1243" s="25"/>
      <c r="B1243" s="25"/>
      <c r="K1243" s="25"/>
      <c r="L1243" s="25"/>
    </row>
    <row r="1244" spans="1:12" x14ac:dyDescent="0.3">
      <c r="A1244" s="25"/>
      <c r="B1244" s="25"/>
      <c r="K1244" s="25"/>
      <c r="L1244" s="25"/>
    </row>
    <row r="1245" spans="1:12" x14ac:dyDescent="0.3">
      <c r="A1245" s="25"/>
      <c r="B1245" s="25"/>
      <c r="K1245" s="25"/>
      <c r="L1245" s="25"/>
    </row>
    <row r="1246" spans="1:12" x14ac:dyDescent="0.3">
      <c r="A1246" s="25"/>
      <c r="B1246" s="25"/>
      <c r="K1246" s="25"/>
      <c r="L1246" s="25"/>
    </row>
    <row r="1247" spans="1:12" x14ac:dyDescent="0.3">
      <c r="A1247" s="25"/>
      <c r="B1247" s="25"/>
      <c r="K1247" s="25"/>
      <c r="L1247" s="25"/>
    </row>
    <row r="1248" spans="1:12" x14ac:dyDescent="0.3">
      <c r="A1248" s="25"/>
      <c r="B1248" s="25"/>
      <c r="K1248" s="25"/>
      <c r="L1248" s="25"/>
    </row>
    <row r="1249" spans="1:12" x14ac:dyDescent="0.3">
      <c r="A1249" s="25"/>
      <c r="B1249" s="25"/>
      <c r="K1249" s="25"/>
      <c r="L1249" s="25"/>
    </row>
    <row r="1250" spans="1:12" x14ac:dyDescent="0.3">
      <c r="A1250" s="25"/>
      <c r="B1250" s="25"/>
      <c r="K1250" s="25"/>
      <c r="L1250" s="25"/>
    </row>
    <row r="1251" spans="1:12" x14ac:dyDescent="0.3">
      <c r="A1251" s="25"/>
      <c r="B1251" s="25"/>
      <c r="K1251" s="25"/>
      <c r="L1251" s="25"/>
    </row>
    <row r="1252" spans="1:12" x14ac:dyDescent="0.3">
      <c r="A1252" s="25"/>
      <c r="B1252" s="25"/>
      <c r="K1252" s="25"/>
      <c r="L1252" s="25"/>
    </row>
    <row r="1253" spans="1:12" x14ac:dyDescent="0.3">
      <c r="A1253" s="25"/>
      <c r="B1253" s="25"/>
      <c r="K1253" s="25"/>
      <c r="L1253" s="25"/>
    </row>
    <row r="1254" spans="1:12" x14ac:dyDescent="0.3">
      <c r="A1254" s="25"/>
      <c r="B1254" s="25"/>
      <c r="K1254" s="25"/>
      <c r="L1254" s="25"/>
    </row>
    <row r="1255" spans="1:12" x14ac:dyDescent="0.3">
      <c r="A1255" s="25"/>
      <c r="B1255" s="25"/>
      <c r="K1255" s="25"/>
      <c r="L1255" s="25"/>
    </row>
    <row r="1256" spans="1:12" x14ac:dyDescent="0.3">
      <c r="A1256" s="25"/>
      <c r="B1256" s="25"/>
      <c r="K1256" s="25"/>
      <c r="L1256" s="25"/>
    </row>
    <row r="1257" spans="1:12" x14ac:dyDescent="0.3">
      <c r="A1257" s="25"/>
      <c r="B1257" s="25"/>
      <c r="K1257" s="25"/>
      <c r="L1257" s="25"/>
    </row>
    <row r="1258" spans="1:12" x14ac:dyDescent="0.3">
      <c r="A1258" s="25"/>
      <c r="B1258" s="25"/>
      <c r="K1258" s="25"/>
      <c r="L1258" s="25"/>
    </row>
    <row r="1259" spans="1:12" x14ac:dyDescent="0.3">
      <c r="A1259" s="25"/>
      <c r="B1259" s="25"/>
      <c r="K1259" s="25"/>
      <c r="L1259" s="25"/>
    </row>
    <row r="1260" spans="1:12" x14ac:dyDescent="0.3">
      <c r="A1260" s="25"/>
      <c r="B1260" s="25"/>
      <c r="K1260" s="25"/>
      <c r="L1260" s="25"/>
    </row>
    <row r="1261" spans="1:12" x14ac:dyDescent="0.3">
      <c r="A1261" s="25"/>
      <c r="B1261" s="25"/>
      <c r="K1261" s="25"/>
      <c r="L1261" s="25"/>
    </row>
    <row r="1262" spans="1:12" x14ac:dyDescent="0.3">
      <c r="A1262" s="25"/>
      <c r="B1262" s="25"/>
      <c r="K1262" s="25"/>
      <c r="L1262" s="25"/>
    </row>
    <row r="1263" spans="1:12" x14ac:dyDescent="0.3">
      <c r="A1263" s="25"/>
      <c r="B1263" s="25"/>
      <c r="K1263" s="25"/>
      <c r="L1263" s="25"/>
    </row>
    <row r="1264" spans="1:12" x14ac:dyDescent="0.3">
      <c r="A1264" s="25"/>
      <c r="B1264" s="25"/>
      <c r="K1264" s="25"/>
      <c r="L1264" s="25"/>
    </row>
    <row r="1265" spans="1:12" x14ac:dyDescent="0.3">
      <c r="A1265" s="25"/>
      <c r="B1265" s="25"/>
      <c r="K1265" s="25"/>
      <c r="L1265" s="25"/>
    </row>
    <row r="1266" spans="1:12" x14ac:dyDescent="0.3">
      <c r="A1266" s="25"/>
      <c r="B1266" s="25"/>
      <c r="K1266" s="25"/>
      <c r="L1266" s="25"/>
    </row>
    <row r="1267" spans="1:12" x14ac:dyDescent="0.3">
      <c r="A1267" s="25"/>
      <c r="B1267" s="25"/>
      <c r="K1267" s="25"/>
      <c r="L1267" s="25"/>
    </row>
    <row r="1268" spans="1:12" x14ac:dyDescent="0.3">
      <c r="A1268" s="25"/>
      <c r="B1268" s="25"/>
      <c r="K1268" s="25"/>
      <c r="L1268" s="25"/>
    </row>
    <row r="1269" spans="1:12" x14ac:dyDescent="0.3">
      <c r="A1269" s="25"/>
      <c r="B1269" s="25"/>
      <c r="K1269" s="25"/>
      <c r="L1269" s="25"/>
    </row>
    <row r="1270" spans="1:12" x14ac:dyDescent="0.3">
      <c r="A1270" s="25"/>
      <c r="B1270" s="25"/>
      <c r="K1270" s="25"/>
      <c r="L1270" s="25"/>
    </row>
    <row r="1271" spans="1:12" x14ac:dyDescent="0.3">
      <c r="A1271" s="25"/>
      <c r="B1271" s="25"/>
      <c r="K1271" s="25"/>
      <c r="L1271" s="25"/>
    </row>
    <row r="1272" spans="1:12" x14ac:dyDescent="0.3">
      <c r="A1272" s="25"/>
      <c r="B1272" s="25"/>
      <c r="K1272" s="25"/>
      <c r="L1272" s="25"/>
    </row>
    <row r="1273" spans="1:12" x14ac:dyDescent="0.3">
      <c r="A1273" s="25"/>
      <c r="B1273" s="25"/>
      <c r="K1273" s="25"/>
      <c r="L1273" s="25"/>
    </row>
    <row r="1274" spans="1:12" x14ac:dyDescent="0.3">
      <c r="A1274" s="25"/>
      <c r="B1274" s="25"/>
      <c r="K1274" s="25"/>
      <c r="L1274" s="25"/>
    </row>
    <row r="1275" spans="1:12" x14ac:dyDescent="0.3">
      <c r="A1275" s="25"/>
      <c r="B1275" s="25"/>
      <c r="K1275" s="25"/>
      <c r="L1275" s="25"/>
    </row>
    <row r="1276" spans="1:12" x14ac:dyDescent="0.3">
      <c r="A1276" s="25"/>
      <c r="B1276" s="25"/>
      <c r="K1276" s="25"/>
      <c r="L1276" s="25"/>
    </row>
    <row r="1277" spans="1:12" x14ac:dyDescent="0.3">
      <c r="A1277" s="25"/>
      <c r="B1277" s="25"/>
      <c r="K1277" s="25"/>
      <c r="L1277" s="25"/>
    </row>
    <row r="1278" spans="1:12" x14ac:dyDescent="0.3">
      <c r="A1278" s="25"/>
      <c r="B1278" s="25"/>
      <c r="K1278" s="25"/>
      <c r="L1278" s="25"/>
    </row>
    <row r="1279" spans="1:12" x14ac:dyDescent="0.3">
      <c r="A1279" s="25"/>
      <c r="B1279" s="25"/>
      <c r="K1279" s="25"/>
      <c r="L1279" s="25"/>
    </row>
    <row r="1280" spans="1:12" x14ac:dyDescent="0.3">
      <c r="A1280" s="25"/>
      <c r="B1280" s="25"/>
      <c r="K1280" s="25"/>
      <c r="L1280" s="25"/>
    </row>
    <row r="1281" spans="1:12" x14ac:dyDescent="0.3">
      <c r="A1281" s="25"/>
      <c r="B1281" s="25"/>
      <c r="K1281" s="25"/>
      <c r="L1281" s="25"/>
    </row>
    <row r="1282" spans="1:12" x14ac:dyDescent="0.3">
      <c r="A1282" s="25"/>
      <c r="B1282" s="25"/>
      <c r="K1282" s="25"/>
      <c r="L1282" s="25"/>
    </row>
    <row r="1283" spans="1:12" x14ac:dyDescent="0.3">
      <c r="A1283" s="25"/>
      <c r="B1283" s="25"/>
      <c r="K1283" s="25"/>
      <c r="L1283" s="25"/>
    </row>
    <row r="1284" spans="1:12" x14ac:dyDescent="0.3">
      <c r="A1284" s="25"/>
      <c r="B1284" s="25"/>
      <c r="K1284" s="25"/>
      <c r="L1284" s="25"/>
    </row>
    <row r="1285" spans="1:12" x14ac:dyDescent="0.3">
      <c r="A1285" s="25"/>
      <c r="B1285" s="25"/>
      <c r="K1285" s="25"/>
      <c r="L1285" s="25"/>
    </row>
    <row r="1286" spans="1:12" x14ac:dyDescent="0.3">
      <c r="A1286" s="25"/>
      <c r="B1286" s="25"/>
      <c r="K1286" s="25"/>
      <c r="L1286" s="25"/>
    </row>
    <row r="1287" spans="1:12" x14ac:dyDescent="0.3">
      <c r="A1287" s="25"/>
      <c r="B1287" s="25"/>
      <c r="K1287" s="25"/>
      <c r="L1287" s="25"/>
    </row>
    <row r="1288" spans="1:12" x14ac:dyDescent="0.3">
      <c r="A1288" s="25"/>
      <c r="B1288" s="25"/>
      <c r="K1288" s="25"/>
      <c r="L1288" s="25"/>
    </row>
    <row r="1289" spans="1:12" x14ac:dyDescent="0.3">
      <c r="A1289" s="25"/>
      <c r="B1289" s="25"/>
      <c r="K1289" s="25"/>
      <c r="L1289" s="25"/>
    </row>
    <row r="1290" spans="1:12" x14ac:dyDescent="0.3">
      <c r="A1290" s="25"/>
      <c r="B1290" s="25"/>
      <c r="K1290" s="25"/>
      <c r="L1290" s="25"/>
    </row>
    <row r="1291" spans="1:12" x14ac:dyDescent="0.3">
      <c r="A1291" s="25"/>
      <c r="B1291" s="25"/>
      <c r="K1291" s="25"/>
      <c r="L1291" s="25"/>
    </row>
    <row r="1292" spans="1:12" x14ac:dyDescent="0.3">
      <c r="A1292" s="25"/>
      <c r="B1292" s="25"/>
      <c r="K1292" s="25"/>
      <c r="L1292" s="25"/>
    </row>
    <row r="1293" spans="1:12" x14ac:dyDescent="0.3">
      <c r="A1293" s="25"/>
      <c r="B1293" s="25"/>
      <c r="K1293" s="25"/>
      <c r="L1293" s="25"/>
    </row>
    <row r="1294" spans="1:12" x14ac:dyDescent="0.3">
      <c r="A1294" s="25"/>
      <c r="B1294" s="25"/>
      <c r="K1294" s="25"/>
      <c r="L1294" s="25"/>
    </row>
    <row r="1295" spans="1:12" x14ac:dyDescent="0.3">
      <c r="A1295" s="25"/>
      <c r="B1295" s="25"/>
      <c r="K1295" s="25"/>
      <c r="L1295" s="25"/>
    </row>
    <row r="1296" spans="1:12" x14ac:dyDescent="0.3">
      <c r="A1296" s="25"/>
      <c r="B1296" s="25"/>
      <c r="K1296" s="25"/>
      <c r="L1296" s="25"/>
    </row>
    <row r="1297" spans="1:12" x14ac:dyDescent="0.3">
      <c r="A1297" s="25"/>
      <c r="B1297" s="25"/>
      <c r="K1297" s="25"/>
      <c r="L1297" s="25"/>
    </row>
    <row r="1298" spans="1:12" x14ac:dyDescent="0.3">
      <c r="A1298" s="25"/>
      <c r="B1298" s="25"/>
      <c r="K1298" s="25"/>
      <c r="L1298" s="25"/>
    </row>
    <row r="1299" spans="1:12" x14ac:dyDescent="0.3">
      <c r="A1299" s="25"/>
      <c r="B1299" s="25"/>
      <c r="K1299" s="25"/>
      <c r="L1299" s="25"/>
    </row>
    <row r="1300" spans="1:12" x14ac:dyDescent="0.3">
      <c r="A1300" s="25"/>
      <c r="B1300" s="25"/>
      <c r="K1300" s="25"/>
      <c r="L1300" s="25"/>
    </row>
    <row r="1301" spans="1:12" x14ac:dyDescent="0.3">
      <c r="A1301" s="25"/>
      <c r="B1301" s="25"/>
      <c r="K1301" s="25"/>
      <c r="L1301" s="25"/>
    </row>
    <row r="1302" spans="1:12" x14ac:dyDescent="0.3">
      <c r="A1302" s="25"/>
      <c r="B1302" s="25"/>
      <c r="K1302" s="25"/>
      <c r="L1302" s="25"/>
    </row>
    <row r="1303" spans="1:12" x14ac:dyDescent="0.3">
      <c r="A1303" s="25"/>
      <c r="B1303" s="25"/>
      <c r="K1303" s="25"/>
      <c r="L1303" s="25"/>
    </row>
    <row r="1304" spans="1:12" x14ac:dyDescent="0.3">
      <c r="A1304" s="25"/>
      <c r="B1304" s="25"/>
      <c r="K1304" s="25"/>
      <c r="L1304" s="25"/>
    </row>
    <row r="1305" spans="1:12" x14ac:dyDescent="0.3">
      <c r="A1305" s="25"/>
      <c r="B1305" s="25"/>
      <c r="K1305" s="25"/>
      <c r="L1305" s="25"/>
    </row>
    <row r="1306" spans="1:12" x14ac:dyDescent="0.3">
      <c r="A1306" s="25"/>
      <c r="B1306" s="25"/>
      <c r="K1306" s="25"/>
      <c r="L1306" s="25"/>
    </row>
    <row r="1307" spans="1:12" x14ac:dyDescent="0.3">
      <c r="A1307" s="25"/>
      <c r="B1307" s="25"/>
      <c r="K1307" s="25"/>
      <c r="L1307" s="25"/>
    </row>
    <row r="1308" spans="1:12" x14ac:dyDescent="0.3">
      <c r="A1308" s="25"/>
      <c r="B1308" s="25"/>
      <c r="K1308" s="25"/>
      <c r="L1308" s="25"/>
    </row>
    <row r="1309" spans="1:12" x14ac:dyDescent="0.3">
      <c r="A1309" s="25"/>
      <c r="B1309" s="25"/>
      <c r="K1309" s="25"/>
      <c r="L1309" s="25"/>
    </row>
    <row r="1310" spans="1:12" x14ac:dyDescent="0.3">
      <c r="A1310" s="25"/>
      <c r="B1310" s="25"/>
      <c r="K1310" s="25"/>
      <c r="L1310" s="25"/>
    </row>
    <row r="1311" spans="1:12" x14ac:dyDescent="0.3">
      <c r="A1311" s="25"/>
      <c r="B1311" s="25"/>
      <c r="K1311" s="25"/>
      <c r="L1311" s="25"/>
    </row>
    <row r="1312" spans="1:12" x14ac:dyDescent="0.3">
      <c r="A1312" s="25"/>
      <c r="B1312" s="25"/>
      <c r="K1312" s="25"/>
      <c r="L1312" s="25"/>
    </row>
    <row r="1313" spans="1:12" x14ac:dyDescent="0.3">
      <c r="A1313" s="25"/>
      <c r="B1313" s="25"/>
      <c r="K1313" s="25"/>
      <c r="L1313" s="25"/>
    </row>
    <row r="1314" spans="1:12" x14ac:dyDescent="0.3">
      <c r="A1314" s="25"/>
      <c r="B1314" s="25"/>
      <c r="K1314" s="25"/>
      <c r="L1314" s="25"/>
    </row>
    <row r="1315" spans="1:12" x14ac:dyDescent="0.3">
      <c r="A1315" s="25"/>
      <c r="B1315" s="25"/>
      <c r="K1315" s="25"/>
      <c r="L1315" s="25"/>
    </row>
    <row r="1316" spans="1:12" x14ac:dyDescent="0.3">
      <c r="A1316" s="25"/>
      <c r="B1316" s="25"/>
      <c r="K1316" s="25"/>
      <c r="L1316" s="25"/>
    </row>
    <row r="1317" spans="1:12" x14ac:dyDescent="0.3">
      <c r="A1317" s="25"/>
      <c r="B1317" s="25"/>
      <c r="K1317" s="25"/>
      <c r="L1317" s="25"/>
    </row>
    <row r="1318" spans="1:12" x14ac:dyDescent="0.3">
      <c r="A1318" s="25"/>
      <c r="B1318" s="25"/>
      <c r="K1318" s="25"/>
      <c r="L1318" s="25"/>
    </row>
    <row r="1319" spans="1:12" x14ac:dyDescent="0.3">
      <c r="A1319" s="25"/>
      <c r="B1319" s="25"/>
      <c r="K1319" s="25"/>
      <c r="L1319" s="25"/>
    </row>
    <row r="1320" spans="1:12" x14ac:dyDescent="0.3">
      <c r="A1320" s="25"/>
      <c r="B1320" s="25"/>
      <c r="K1320" s="25"/>
      <c r="L1320" s="25"/>
    </row>
    <row r="1321" spans="1:12" x14ac:dyDescent="0.3">
      <c r="A1321" s="25"/>
      <c r="B1321" s="25"/>
      <c r="K1321" s="25"/>
      <c r="L1321" s="25"/>
    </row>
    <row r="1322" spans="1:12" x14ac:dyDescent="0.3">
      <c r="A1322" s="25"/>
      <c r="B1322" s="25"/>
      <c r="K1322" s="25"/>
      <c r="L1322" s="25"/>
    </row>
    <row r="1323" spans="1:12" x14ac:dyDescent="0.3">
      <c r="A1323" s="25"/>
      <c r="B1323" s="25"/>
      <c r="K1323" s="25"/>
      <c r="L1323" s="25"/>
    </row>
    <row r="1324" spans="1:12" x14ac:dyDescent="0.3">
      <c r="A1324" s="25"/>
      <c r="B1324" s="25"/>
      <c r="K1324" s="25"/>
      <c r="L1324" s="25"/>
    </row>
    <row r="1325" spans="1:12" x14ac:dyDescent="0.3">
      <c r="A1325" s="25"/>
      <c r="B1325" s="25"/>
      <c r="K1325" s="25"/>
      <c r="L1325" s="25"/>
    </row>
    <row r="1326" spans="1:12" x14ac:dyDescent="0.3">
      <c r="A1326" s="25"/>
      <c r="B1326" s="25"/>
      <c r="K1326" s="25"/>
      <c r="L1326" s="25"/>
    </row>
    <row r="1327" spans="1:12" x14ac:dyDescent="0.3">
      <c r="A1327" s="25"/>
      <c r="B1327" s="25"/>
      <c r="K1327" s="25"/>
      <c r="L1327" s="25"/>
    </row>
    <row r="1328" spans="1:12" x14ac:dyDescent="0.3">
      <c r="A1328" s="25"/>
      <c r="B1328" s="25"/>
      <c r="K1328" s="25"/>
      <c r="L1328" s="25"/>
    </row>
    <row r="1329" spans="1:12" x14ac:dyDescent="0.3">
      <c r="A1329" s="25"/>
      <c r="B1329" s="25"/>
      <c r="K1329" s="25"/>
      <c r="L1329" s="25"/>
    </row>
    <row r="1330" spans="1:12" x14ac:dyDescent="0.3">
      <c r="A1330" s="25"/>
      <c r="B1330" s="25"/>
      <c r="K1330" s="25"/>
      <c r="L1330" s="25"/>
    </row>
    <row r="1331" spans="1:12" x14ac:dyDescent="0.3">
      <c r="A1331" s="25"/>
      <c r="B1331" s="25"/>
      <c r="K1331" s="25"/>
      <c r="L1331" s="25"/>
    </row>
    <row r="1332" spans="1:12" x14ac:dyDescent="0.3">
      <c r="A1332" s="25"/>
      <c r="B1332" s="25"/>
      <c r="K1332" s="25"/>
      <c r="L1332" s="25"/>
    </row>
    <row r="1333" spans="1:12" x14ac:dyDescent="0.3">
      <c r="A1333" s="25"/>
      <c r="B1333" s="25"/>
      <c r="K1333" s="25"/>
      <c r="L1333" s="25"/>
    </row>
    <row r="1334" spans="1:12" x14ac:dyDescent="0.3">
      <c r="A1334" s="25"/>
      <c r="B1334" s="25"/>
      <c r="K1334" s="25"/>
      <c r="L1334" s="25"/>
    </row>
    <row r="1335" spans="1:12" x14ac:dyDescent="0.3">
      <c r="A1335" s="25"/>
      <c r="B1335" s="25"/>
      <c r="K1335" s="25"/>
      <c r="L1335" s="25"/>
    </row>
    <row r="1336" spans="1:12" x14ac:dyDescent="0.3">
      <c r="A1336" s="25"/>
      <c r="B1336" s="25"/>
      <c r="K1336" s="25"/>
      <c r="L1336" s="25"/>
    </row>
    <row r="1337" spans="1:12" x14ac:dyDescent="0.3">
      <c r="A1337" s="25"/>
      <c r="B1337" s="25"/>
      <c r="K1337" s="25"/>
      <c r="L1337" s="25"/>
    </row>
    <row r="1338" spans="1:12" x14ac:dyDescent="0.3">
      <c r="A1338" s="25"/>
      <c r="B1338" s="25"/>
      <c r="K1338" s="25"/>
      <c r="L1338" s="25"/>
    </row>
    <row r="1339" spans="1:12" x14ac:dyDescent="0.3">
      <c r="A1339" s="25"/>
      <c r="B1339" s="25"/>
      <c r="K1339" s="25"/>
      <c r="L1339" s="25"/>
    </row>
    <row r="1340" spans="1:12" x14ac:dyDescent="0.3">
      <c r="A1340" s="25"/>
      <c r="B1340" s="25"/>
      <c r="K1340" s="25"/>
      <c r="L1340" s="25"/>
    </row>
    <row r="1341" spans="1:12" x14ac:dyDescent="0.3">
      <c r="A1341" s="25"/>
      <c r="B1341" s="25"/>
      <c r="K1341" s="25"/>
      <c r="L1341" s="25"/>
    </row>
    <row r="1342" spans="1:12" x14ac:dyDescent="0.3">
      <c r="A1342" s="25"/>
      <c r="B1342" s="25"/>
      <c r="K1342" s="25"/>
      <c r="L1342" s="25"/>
    </row>
    <row r="1343" spans="1:12" x14ac:dyDescent="0.3">
      <c r="A1343" s="25"/>
      <c r="B1343" s="25"/>
      <c r="K1343" s="25"/>
      <c r="L1343" s="25"/>
    </row>
    <row r="1344" spans="1:12" x14ac:dyDescent="0.3">
      <c r="A1344" s="25"/>
      <c r="B1344" s="25"/>
      <c r="K1344" s="25"/>
      <c r="L1344" s="25"/>
    </row>
    <row r="1345" spans="1:12" x14ac:dyDescent="0.3">
      <c r="A1345" s="25"/>
      <c r="B1345" s="25"/>
      <c r="K1345" s="25"/>
      <c r="L1345" s="25"/>
    </row>
    <row r="1346" spans="1:12" x14ac:dyDescent="0.3">
      <c r="A1346" s="25"/>
      <c r="B1346" s="25"/>
      <c r="K1346" s="25"/>
      <c r="L1346" s="25"/>
    </row>
    <row r="1347" spans="1:12" x14ac:dyDescent="0.3">
      <c r="A1347" s="25"/>
      <c r="B1347" s="25"/>
      <c r="K1347" s="25"/>
      <c r="L1347" s="25"/>
    </row>
    <row r="1348" spans="1:12" x14ac:dyDescent="0.3">
      <c r="A1348" s="25"/>
      <c r="B1348" s="25"/>
      <c r="K1348" s="25"/>
      <c r="L1348" s="25"/>
    </row>
    <row r="1349" spans="1:12" x14ac:dyDescent="0.3">
      <c r="A1349" s="25"/>
      <c r="B1349" s="25"/>
      <c r="K1349" s="25"/>
      <c r="L1349" s="25"/>
    </row>
    <row r="1350" spans="1:12" x14ac:dyDescent="0.3">
      <c r="A1350" s="25"/>
      <c r="B1350" s="25"/>
      <c r="K1350" s="25"/>
      <c r="L1350" s="25"/>
    </row>
    <row r="1351" spans="1:12" x14ac:dyDescent="0.3">
      <c r="A1351" s="25"/>
      <c r="B1351" s="25"/>
      <c r="K1351" s="25"/>
      <c r="L1351" s="25"/>
    </row>
    <row r="1352" spans="1:12" x14ac:dyDescent="0.3">
      <c r="A1352" s="25"/>
      <c r="B1352" s="25"/>
      <c r="K1352" s="25"/>
      <c r="L1352" s="25"/>
    </row>
    <row r="1353" spans="1:12" x14ac:dyDescent="0.3">
      <c r="A1353" s="25"/>
      <c r="B1353" s="25"/>
      <c r="K1353" s="25"/>
      <c r="L1353" s="25"/>
    </row>
    <row r="1354" spans="1:12" x14ac:dyDescent="0.3">
      <c r="A1354" s="25"/>
      <c r="B1354" s="25"/>
      <c r="K1354" s="25"/>
      <c r="L1354" s="25"/>
    </row>
    <row r="1355" spans="1:12" x14ac:dyDescent="0.3">
      <c r="A1355" s="25"/>
      <c r="B1355" s="25"/>
      <c r="K1355" s="25"/>
      <c r="L1355" s="25"/>
    </row>
    <row r="1356" spans="1:12" x14ac:dyDescent="0.3">
      <c r="A1356" s="25"/>
      <c r="B1356" s="25"/>
      <c r="K1356" s="25"/>
      <c r="L1356" s="25"/>
    </row>
    <row r="1357" spans="1:12" x14ac:dyDescent="0.3">
      <c r="A1357" s="25"/>
      <c r="B1357" s="25"/>
      <c r="K1357" s="25"/>
      <c r="L1357" s="25"/>
    </row>
    <row r="1358" spans="1:12" x14ac:dyDescent="0.3">
      <c r="A1358" s="25"/>
      <c r="B1358" s="25"/>
      <c r="K1358" s="25"/>
      <c r="L1358" s="25"/>
    </row>
    <row r="1359" spans="1:12" x14ac:dyDescent="0.3">
      <c r="A1359" s="25"/>
      <c r="B1359" s="25"/>
      <c r="K1359" s="25"/>
      <c r="L1359" s="25"/>
    </row>
    <row r="1360" spans="1:12" x14ac:dyDescent="0.3">
      <c r="A1360" s="25"/>
      <c r="B1360" s="25"/>
      <c r="K1360" s="25"/>
      <c r="L1360" s="25"/>
    </row>
    <row r="1361" spans="1:12" x14ac:dyDescent="0.3">
      <c r="A1361" s="25"/>
      <c r="B1361" s="25"/>
      <c r="K1361" s="25"/>
      <c r="L1361" s="25"/>
    </row>
    <row r="1362" spans="1:12" x14ac:dyDescent="0.3">
      <c r="A1362" s="25"/>
      <c r="B1362" s="25"/>
      <c r="K1362" s="25"/>
      <c r="L1362" s="25"/>
    </row>
    <row r="1363" spans="1:12" x14ac:dyDescent="0.3">
      <c r="A1363" s="25"/>
      <c r="B1363" s="25"/>
      <c r="K1363" s="25"/>
      <c r="L1363" s="25"/>
    </row>
    <row r="1364" spans="1:12" x14ac:dyDescent="0.3">
      <c r="A1364" s="25"/>
      <c r="B1364" s="25"/>
      <c r="K1364" s="25"/>
      <c r="L1364" s="25"/>
    </row>
    <row r="1365" spans="1:12" x14ac:dyDescent="0.3">
      <c r="A1365" s="25"/>
      <c r="B1365" s="25"/>
      <c r="K1365" s="25"/>
      <c r="L1365" s="25"/>
    </row>
    <row r="1366" spans="1:12" x14ac:dyDescent="0.3">
      <c r="A1366" s="25"/>
      <c r="B1366" s="25"/>
      <c r="K1366" s="25"/>
      <c r="L1366" s="25"/>
    </row>
    <row r="1367" spans="1:12" x14ac:dyDescent="0.3">
      <c r="A1367" s="25"/>
      <c r="B1367" s="25"/>
      <c r="K1367" s="25"/>
      <c r="L1367" s="25"/>
    </row>
    <row r="1368" spans="1:12" x14ac:dyDescent="0.3">
      <c r="A1368" s="25"/>
      <c r="B1368" s="25"/>
      <c r="K1368" s="25"/>
      <c r="L1368" s="25"/>
    </row>
    <row r="1369" spans="1:12" x14ac:dyDescent="0.3">
      <c r="A1369" s="25"/>
      <c r="B1369" s="25"/>
      <c r="K1369" s="25"/>
      <c r="L1369" s="25"/>
    </row>
    <row r="1370" spans="1:12" x14ac:dyDescent="0.3">
      <c r="A1370" s="25"/>
      <c r="B1370" s="25"/>
      <c r="K1370" s="25"/>
      <c r="L1370" s="25"/>
    </row>
    <row r="1371" spans="1:12" x14ac:dyDescent="0.3">
      <c r="A1371" s="25"/>
      <c r="B1371" s="25"/>
      <c r="K1371" s="25"/>
      <c r="L1371" s="25"/>
    </row>
    <row r="1372" spans="1:12" x14ac:dyDescent="0.3">
      <c r="A1372" s="25"/>
      <c r="B1372" s="25"/>
      <c r="K1372" s="25"/>
      <c r="L1372" s="25"/>
    </row>
    <row r="1373" spans="1:12" x14ac:dyDescent="0.3">
      <c r="A1373" s="25"/>
      <c r="B1373" s="25"/>
      <c r="K1373" s="25"/>
      <c r="L1373" s="25"/>
    </row>
    <row r="1374" spans="1:12" x14ac:dyDescent="0.3">
      <c r="A1374" s="25"/>
      <c r="B1374" s="25"/>
      <c r="K1374" s="25"/>
      <c r="L1374" s="25"/>
    </row>
    <row r="1375" spans="1:12" x14ac:dyDescent="0.3">
      <c r="A1375" s="25"/>
      <c r="B1375" s="25"/>
      <c r="K1375" s="25"/>
      <c r="L1375" s="25"/>
    </row>
    <row r="1376" spans="1:12" x14ac:dyDescent="0.3">
      <c r="A1376" s="25"/>
      <c r="B1376" s="25"/>
      <c r="K1376" s="25"/>
      <c r="L1376" s="25"/>
    </row>
    <row r="1377" spans="1:12" x14ac:dyDescent="0.3">
      <c r="A1377" s="25"/>
      <c r="B1377" s="25"/>
      <c r="K1377" s="25"/>
      <c r="L1377" s="25"/>
    </row>
    <row r="1378" spans="1:12" x14ac:dyDescent="0.3">
      <c r="A1378" s="25"/>
      <c r="B1378" s="25"/>
      <c r="K1378" s="25"/>
      <c r="L1378" s="25"/>
    </row>
    <row r="1379" spans="1:12" x14ac:dyDescent="0.3">
      <c r="A1379" s="25"/>
      <c r="B1379" s="25"/>
      <c r="K1379" s="25"/>
      <c r="L1379" s="25"/>
    </row>
    <row r="1380" spans="1:12" x14ac:dyDescent="0.3">
      <c r="A1380" s="25"/>
      <c r="B1380" s="25"/>
      <c r="K1380" s="25"/>
      <c r="L1380" s="25"/>
    </row>
    <row r="1381" spans="1:12" x14ac:dyDescent="0.3">
      <c r="A1381" s="25"/>
      <c r="B1381" s="25"/>
      <c r="K1381" s="25"/>
      <c r="L1381" s="25"/>
    </row>
    <row r="1382" spans="1:12" x14ac:dyDescent="0.3">
      <c r="A1382" s="25"/>
      <c r="B1382" s="25"/>
      <c r="K1382" s="25"/>
      <c r="L1382" s="25"/>
    </row>
    <row r="1383" spans="1:12" x14ac:dyDescent="0.3">
      <c r="A1383" s="25"/>
      <c r="B1383" s="25"/>
      <c r="K1383" s="25"/>
      <c r="L1383" s="25"/>
    </row>
    <row r="1384" spans="1:12" x14ac:dyDescent="0.3">
      <c r="A1384" s="25"/>
      <c r="B1384" s="25"/>
      <c r="K1384" s="25"/>
      <c r="L1384" s="25"/>
    </row>
    <row r="1385" spans="1:12" x14ac:dyDescent="0.3">
      <c r="A1385" s="25"/>
      <c r="B1385" s="25"/>
      <c r="K1385" s="25"/>
      <c r="L1385" s="25"/>
    </row>
    <row r="1386" spans="1:12" x14ac:dyDescent="0.3">
      <c r="A1386" s="25"/>
      <c r="B1386" s="25"/>
      <c r="K1386" s="25"/>
      <c r="L1386" s="25"/>
    </row>
    <row r="1387" spans="1:12" x14ac:dyDescent="0.3">
      <c r="A1387" s="25"/>
      <c r="B1387" s="25"/>
      <c r="K1387" s="25"/>
      <c r="L1387" s="25"/>
    </row>
    <row r="1388" spans="1:12" x14ac:dyDescent="0.3">
      <c r="A1388" s="25"/>
      <c r="B1388" s="25"/>
      <c r="K1388" s="25"/>
      <c r="L1388" s="25"/>
    </row>
    <row r="1389" spans="1:12" x14ac:dyDescent="0.3">
      <c r="A1389" s="25"/>
      <c r="B1389" s="25"/>
      <c r="K1389" s="25"/>
      <c r="L1389" s="25"/>
    </row>
    <row r="1390" spans="1:12" x14ac:dyDescent="0.3">
      <c r="A1390" s="25"/>
      <c r="B1390" s="25"/>
      <c r="K1390" s="25"/>
      <c r="L1390" s="25"/>
    </row>
    <row r="1391" spans="1:12" x14ac:dyDescent="0.3">
      <c r="A1391" s="25"/>
      <c r="B1391" s="25"/>
      <c r="K1391" s="25"/>
      <c r="L1391" s="25"/>
    </row>
    <row r="1392" spans="1:12" x14ac:dyDescent="0.3">
      <c r="A1392" s="25"/>
      <c r="B1392" s="25"/>
      <c r="K1392" s="25"/>
      <c r="L1392" s="25"/>
    </row>
    <row r="1393" spans="1:12" x14ac:dyDescent="0.3">
      <c r="A1393" s="25"/>
      <c r="B1393" s="25"/>
      <c r="K1393" s="25"/>
      <c r="L1393" s="25"/>
    </row>
    <row r="1394" spans="1:12" x14ac:dyDescent="0.3">
      <c r="A1394" s="25"/>
      <c r="B1394" s="25"/>
      <c r="K1394" s="25"/>
      <c r="L1394" s="25"/>
    </row>
    <row r="1395" spans="1:12" x14ac:dyDescent="0.3">
      <c r="A1395" s="25"/>
      <c r="B1395" s="25"/>
      <c r="K1395" s="25"/>
      <c r="L1395" s="25"/>
    </row>
    <row r="1396" spans="1:12" x14ac:dyDescent="0.3">
      <c r="A1396" s="25"/>
      <c r="B1396" s="25"/>
      <c r="K1396" s="25"/>
      <c r="L1396" s="25"/>
    </row>
    <row r="1397" spans="1:12" x14ac:dyDescent="0.3">
      <c r="A1397" s="25"/>
      <c r="B1397" s="25"/>
      <c r="K1397" s="25"/>
      <c r="L1397" s="25"/>
    </row>
    <row r="1398" spans="1:12" x14ac:dyDescent="0.3">
      <c r="A1398" s="25"/>
      <c r="B1398" s="25"/>
      <c r="K1398" s="25"/>
      <c r="L1398" s="25"/>
    </row>
    <row r="1399" spans="1:12" x14ac:dyDescent="0.3">
      <c r="A1399" s="25"/>
      <c r="B1399" s="25"/>
      <c r="K1399" s="25"/>
      <c r="L1399" s="25"/>
    </row>
    <row r="1400" spans="1:12" x14ac:dyDescent="0.3">
      <c r="A1400" s="25"/>
      <c r="B1400" s="25"/>
      <c r="K1400" s="25"/>
      <c r="L1400" s="25"/>
    </row>
    <row r="1401" spans="1:12" x14ac:dyDescent="0.3">
      <c r="A1401" s="25"/>
      <c r="B1401" s="25"/>
      <c r="K1401" s="25"/>
      <c r="L1401" s="25"/>
    </row>
    <row r="1402" spans="1:12" x14ac:dyDescent="0.3">
      <c r="A1402" s="25"/>
      <c r="B1402" s="25"/>
      <c r="K1402" s="25"/>
      <c r="L1402" s="25"/>
    </row>
    <row r="1403" spans="1:12" x14ac:dyDescent="0.3">
      <c r="A1403" s="25"/>
      <c r="B1403" s="25"/>
      <c r="K1403" s="25"/>
      <c r="L1403" s="25"/>
    </row>
    <row r="1404" spans="1:12" x14ac:dyDescent="0.3">
      <c r="A1404" s="25"/>
      <c r="B1404" s="25"/>
      <c r="K1404" s="25"/>
      <c r="L1404" s="25"/>
    </row>
    <row r="1405" spans="1:12" x14ac:dyDescent="0.3">
      <c r="A1405" s="25"/>
      <c r="B1405" s="25"/>
      <c r="K1405" s="25"/>
      <c r="L1405" s="25"/>
    </row>
    <row r="1406" spans="1:12" x14ac:dyDescent="0.3">
      <c r="A1406" s="25"/>
      <c r="B1406" s="25"/>
      <c r="K1406" s="25"/>
      <c r="L1406" s="25"/>
    </row>
    <row r="1407" spans="1:12" x14ac:dyDescent="0.3">
      <c r="A1407" s="25"/>
      <c r="B1407" s="25"/>
      <c r="K1407" s="25"/>
      <c r="L1407" s="25"/>
    </row>
    <row r="1408" spans="1:12" x14ac:dyDescent="0.3">
      <c r="A1408" s="25"/>
      <c r="B1408" s="25"/>
      <c r="K1408" s="25"/>
      <c r="L1408" s="25"/>
    </row>
    <row r="1409" spans="1:12" x14ac:dyDescent="0.3">
      <c r="A1409" s="25"/>
      <c r="B1409" s="25"/>
      <c r="K1409" s="25"/>
      <c r="L1409" s="25"/>
    </row>
    <row r="1410" spans="1:12" x14ac:dyDescent="0.3">
      <c r="A1410" s="25"/>
      <c r="B1410" s="25"/>
      <c r="K1410" s="25"/>
      <c r="L1410" s="25"/>
    </row>
    <row r="1411" spans="1:12" x14ac:dyDescent="0.3">
      <c r="A1411" s="25"/>
      <c r="B1411" s="25"/>
      <c r="K1411" s="25"/>
      <c r="L1411" s="25"/>
    </row>
    <row r="1412" spans="1:12" x14ac:dyDescent="0.3">
      <c r="A1412" s="25"/>
      <c r="B1412" s="25"/>
      <c r="K1412" s="25"/>
      <c r="L1412" s="25"/>
    </row>
    <row r="1413" spans="1:12" x14ac:dyDescent="0.3">
      <c r="A1413" s="25"/>
      <c r="B1413" s="25"/>
      <c r="K1413" s="25"/>
      <c r="L1413" s="25"/>
    </row>
    <row r="1414" spans="1:12" x14ac:dyDescent="0.3">
      <c r="A1414" s="25"/>
      <c r="B1414" s="25"/>
      <c r="K1414" s="25"/>
      <c r="L1414" s="25"/>
    </row>
    <row r="1415" spans="1:12" x14ac:dyDescent="0.3">
      <c r="A1415" s="25"/>
      <c r="B1415" s="25"/>
      <c r="K1415" s="25"/>
      <c r="L1415" s="25"/>
    </row>
    <row r="1416" spans="1:12" x14ac:dyDescent="0.3">
      <c r="A1416" s="25"/>
      <c r="B1416" s="25"/>
      <c r="K1416" s="25"/>
      <c r="L1416" s="25"/>
    </row>
    <row r="1417" spans="1:12" x14ac:dyDescent="0.3">
      <c r="A1417" s="25"/>
      <c r="B1417" s="25"/>
      <c r="K1417" s="25"/>
      <c r="L1417" s="25"/>
    </row>
    <row r="1418" spans="1:12" x14ac:dyDescent="0.3">
      <c r="A1418" s="25"/>
      <c r="B1418" s="25"/>
      <c r="K1418" s="25"/>
      <c r="L1418" s="25"/>
    </row>
    <row r="1419" spans="1:12" x14ac:dyDescent="0.3">
      <c r="A1419" s="25"/>
      <c r="B1419" s="25"/>
      <c r="K1419" s="25"/>
      <c r="L1419" s="25"/>
    </row>
    <row r="1420" spans="1:12" x14ac:dyDescent="0.3">
      <c r="A1420" s="25"/>
      <c r="B1420" s="25"/>
      <c r="K1420" s="25"/>
      <c r="L1420" s="25"/>
    </row>
    <row r="1421" spans="1:12" x14ac:dyDescent="0.3">
      <c r="A1421" s="25"/>
      <c r="B1421" s="25"/>
      <c r="K1421" s="25"/>
      <c r="L1421" s="25"/>
    </row>
    <row r="1422" spans="1:12" x14ac:dyDescent="0.3">
      <c r="A1422" s="25"/>
      <c r="B1422" s="25"/>
      <c r="K1422" s="25"/>
      <c r="L1422" s="25"/>
    </row>
    <row r="1423" spans="1:12" x14ac:dyDescent="0.3">
      <c r="A1423" s="25"/>
      <c r="B1423" s="25"/>
      <c r="K1423" s="25"/>
      <c r="L1423" s="25"/>
    </row>
    <row r="1424" spans="1:12" x14ac:dyDescent="0.3">
      <c r="A1424" s="25"/>
      <c r="B1424" s="25"/>
      <c r="K1424" s="25"/>
      <c r="L1424" s="25"/>
    </row>
    <row r="1425" spans="1:12" x14ac:dyDescent="0.3">
      <c r="A1425" s="25"/>
      <c r="B1425" s="25"/>
      <c r="K1425" s="25"/>
      <c r="L1425" s="25"/>
    </row>
    <row r="1426" spans="1:12" x14ac:dyDescent="0.3">
      <c r="A1426" s="25"/>
      <c r="B1426" s="25"/>
      <c r="K1426" s="25"/>
      <c r="L1426" s="25"/>
    </row>
    <row r="1427" spans="1:12" x14ac:dyDescent="0.3">
      <c r="A1427" s="25"/>
      <c r="B1427" s="25"/>
      <c r="K1427" s="25"/>
      <c r="L1427" s="25"/>
    </row>
    <row r="1428" spans="1:12" x14ac:dyDescent="0.3">
      <c r="A1428" s="25"/>
      <c r="B1428" s="25"/>
      <c r="K1428" s="25"/>
      <c r="L1428" s="25"/>
    </row>
    <row r="1429" spans="1:12" x14ac:dyDescent="0.3">
      <c r="A1429" s="25"/>
      <c r="B1429" s="25"/>
      <c r="K1429" s="25"/>
      <c r="L1429" s="25"/>
    </row>
    <row r="1430" spans="1:12" x14ac:dyDescent="0.3">
      <c r="A1430" s="25"/>
      <c r="B1430" s="25"/>
      <c r="K1430" s="25"/>
      <c r="L1430" s="25"/>
    </row>
    <row r="1431" spans="1:12" x14ac:dyDescent="0.3">
      <c r="A1431" s="25"/>
      <c r="B1431" s="25"/>
      <c r="K1431" s="25"/>
      <c r="L1431" s="25"/>
    </row>
    <row r="1432" spans="1:12" x14ac:dyDescent="0.3">
      <c r="A1432" s="25"/>
      <c r="B1432" s="25"/>
      <c r="K1432" s="25"/>
      <c r="L1432" s="25"/>
    </row>
    <row r="1433" spans="1:12" x14ac:dyDescent="0.3">
      <c r="A1433" s="25"/>
      <c r="B1433" s="25"/>
      <c r="K1433" s="25"/>
      <c r="L1433" s="25"/>
    </row>
    <row r="1434" spans="1:12" x14ac:dyDescent="0.3">
      <c r="A1434" s="25"/>
      <c r="B1434" s="25"/>
      <c r="K1434" s="25"/>
      <c r="L1434" s="25"/>
    </row>
    <row r="1435" spans="1:12" x14ac:dyDescent="0.3">
      <c r="A1435" s="25"/>
      <c r="B1435" s="25"/>
      <c r="K1435" s="25"/>
      <c r="L1435" s="25"/>
    </row>
    <row r="1436" spans="1:12" x14ac:dyDescent="0.3">
      <c r="A1436" s="25"/>
      <c r="B1436" s="25"/>
      <c r="K1436" s="25"/>
      <c r="L1436" s="25"/>
    </row>
    <row r="1437" spans="1:12" x14ac:dyDescent="0.3">
      <c r="A1437" s="25"/>
      <c r="B1437" s="25"/>
      <c r="K1437" s="25"/>
      <c r="L1437" s="25"/>
    </row>
    <row r="1438" spans="1:12" x14ac:dyDescent="0.3">
      <c r="A1438" s="25"/>
      <c r="B1438" s="25"/>
      <c r="K1438" s="25"/>
      <c r="L1438" s="25"/>
    </row>
    <row r="1439" spans="1:12" x14ac:dyDescent="0.3">
      <c r="A1439" s="25"/>
      <c r="B1439" s="25"/>
      <c r="K1439" s="25"/>
      <c r="L1439" s="25"/>
    </row>
    <row r="1440" spans="1:12" x14ac:dyDescent="0.3">
      <c r="A1440" s="25"/>
      <c r="B1440" s="25"/>
      <c r="K1440" s="25"/>
      <c r="L1440" s="25"/>
    </row>
    <row r="1441" spans="1:12" x14ac:dyDescent="0.3">
      <c r="A1441" s="25"/>
      <c r="B1441" s="25"/>
      <c r="K1441" s="25"/>
      <c r="L1441" s="25"/>
    </row>
    <row r="1442" spans="1:12" x14ac:dyDescent="0.3">
      <c r="A1442" s="25"/>
      <c r="B1442" s="25"/>
      <c r="K1442" s="25"/>
      <c r="L1442" s="25"/>
    </row>
    <row r="1443" spans="1:12" x14ac:dyDescent="0.3">
      <c r="A1443" s="25"/>
      <c r="B1443" s="25"/>
      <c r="K1443" s="25"/>
      <c r="L1443" s="25"/>
    </row>
    <row r="1444" spans="1:12" x14ac:dyDescent="0.3">
      <c r="A1444" s="25"/>
      <c r="B1444" s="25"/>
      <c r="K1444" s="25"/>
      <c r="L1444" s="25"/>
    </row>
    <row r="1445" spans="1:12" x14ac:dyDescent="0.3">
      <c r="A1445" s="25"/>
      <c r="B1445" s="25"/>
      <c r="K1445" s="25"/>
      <c r="L1445" s="25"/>
    </row>
    <row r="1446" spans="1:12" x14ac:dyDescent="0.3">
      <c r="A1446" s="25"/>
      <c r="B1446" s="25"/>
      <c r="K1446" s="25"/>
      <c r="L1446" s="25"/>
    </row>
    <row r="1447" spans="1:12" x14ac:dyDescent="0.3">
      <c r="A1447" s="25"/>
      <c r="B1447" s="25"/>
      <c r="K1447" s="25"/>
      <c r="L1447" s="25"/>
    </row>
    <row r="1448" spans="1:12" x14ac:dyDescent="0.3">
      <c r="A1448" s="25"/>
      <c r="B1448" s="25"/>
      <c r="K1448" s="25"/>
      <c r="L1448" s="25"/>
    </row>
    <row r="1449" spans="1:12" x14ac:dyDescent="0.3">
      <c r="A1449" s="25"/>
      <c r="B1449" s="25"/>
      <c r="K1449" s="25"/>
      <c r="L1449" s="25"/>
    </row>
    <row r="1450" spans="1:12" x14ac:dyDescent="0.3">
      <c r="A1450" s="25"/>
      <c r="B1450" s="25"/>
      <c r="K1450" s="25"/>
      <c r="L1450" s="25"/>
    </row>
    <row r="1451" spans="1:12" x14ac:dyDescent="0.3">
      <c r="A1451" s="25"/>
      <c r="B1451" s="25"/>
      <c r="K1451" s="25"/>
      <c r="L1451" s="25"/>
    </row>
    <row r="1452" spans="1:12" x14ac:dyDescent="0.3">
      <c r="A1452" s="25"/>
      <c r="B1452" s="25"/>
      <c r="K1452" s="25"/>
      <c r="L1452" s="25"/>
    </row>
    <row r="1453" spans="1:12" x14ac:dyDescent="0.3">
      <c r="A1453" s="25"/>
      <c r="B1453" s="25"/>
      <c r="K1453" s="25"/>
      <c r="L1453" s="25"/>
    </row>
    <row r="1454" spans="1:12" x14ac:dyDescent="0.3">
      <c r="A1454" s="25"/>
      <c r="B1454" s="25"/>
      <c r="K1454" s="25"/>
      <c r="L1454" s="25"/>
    </row>
    <row r="1455" spans="1:12" x14ac:dyDescent="0.3">
      <c r="A1455" s="25"/>
      <c r="B1455" s="25"/>
      <c r="K1455" s="25"/>
      <c r="L1455" s="25"/>
    </row>
    <row r="1456" spans="1:12" x14ac:dyDescent="0.3">
      <c r="A1456" s="25"/>
      <c r="B1456" s="25"/>
      <c r="K1456" s="25"/>
      <c r="L1456" s="25"/>
    </row>
    <row r="1457" spans="1:12" x14ac:dyDescent="0.3">
      <c r="A1457" s="25"/>
      <c r="B1457" s="25"/>
      <c r="K1457" s="25"/>
      <c r="L1457" s="25"/>
    </row>
    <row r="1458" spans="1:12" x14ac:dyDescent="0.3">
      <c r="A1458" s="25"/>
      <c r="B1458" s="25"/>
      <c r="K1458" s="25"/>
      <c r="L1458" s="25"/>
    </row>
    <row r="1459" spans="1:12" x14ac:dyDescent="0.3">
      <c r="A1459" s="25"/>
      <c r="B1459" s="25"/>
      <c r="K1459" s="25"/>
      <c r="L1459" s="25"/>
    </row>
    <row r="1460" spans="1:12" x14ac:dyDescent="0.3">
      <c r="A1460" s="25"/>
      <c r="B1460" s="25"/>
      <c r="K1460" s="25"/>
      <c r="L1460" s="25"/>
    </row>
    <row r="1461" spans="1:12" x14ac:dyDescent="0.3">
      <c r="A1461" s="25"/>
      <c r="B1461" s="25"/>
      <c r="K1461" s="25"/>
      <c r="L1461" s="25"/>
    </row>
    <row r="1462" spans="1:12" x14ac:dyDescent="0.3">
      <c r="A1462" s="25"/>
      <c r="B1462" s="25"/>
      <c r="K1462" s="25"/>
      <c r="L1462" s="25"/>
    </row>
    <row r="1463" spans="1:12" x14ac:dyDescent="0.3">
      <c r="A1463" s="25"/>
      <c r="B1463" s="25"/>
      <c r="K1463" s="25"/>
      <c r="L1463" s="25"/>
    </row>
    <row r="1464" spans="1:12" x14ac:dyDescent="0.3">
      <c r="A1464" s="25"/>
      <c r="B1464" s="25"/>
      <c r="K1464" s="25"/>
      <c r="L1464" s="25"/>
    </row>
    <row r="1465" spans="1:12" x14ac:dyDescent="0.3">
      <c r="A1465" s="25"/>
      <c r="B1465" s="25"/>
      <c r="K1465" s="25"/>
      <c r="L1465" s="25"/>
    </row>
    <row r="1466" spans="1:12" x14ac:dyDescent="0.3">
      <c r="A1466" s="25"/>
      <c r="B1466" s="25"/>
      <c r="K1466" s="25"/>
      <c r="L1466" s="25"/>
    </row>
    <row r="1467" spans="1:12" x14ac:dyDescent="0.3">
      <c r="A1467" s="25"/>
      <c r="B1467" s="25"/>
      <c r="K1467" s="25"/>
      <c r="L1467" s="25"/>
    </row>
    <row r="1468" spans="1:12" x14ac:dyDescent="0.3">
      <c r="A1468" s="25"/>
      <c r="B1468" s="25"/>
      <c r="K1468" s="25"/>
      <c r="L1468" s="25"/>
    </row>
    <row r="1469" spans="1:12" x14ac:dyDescent="0.3">
      <c r="A1469" s="25"/>
      <c r="B1469" s="25"/>
      <c r="K1469" s="25"/>
      <c r="L1469" s="25"/>
    </row>
    <row r="1470" spans="1:12" x14ac:dyDescent="0.3">
      <c r="A1470" s="25"/>
      <c r="B1470" s="25"/>
      <c r="K1470" s="25"/>
      <c r="L1470" s="25"/>
    </row>
    <row r="1471" spans="1:12" x14ac:dyDescent="0.3">
      <c r="A1471" s="25"/>
      <c r="B1471" s="25"/>
      <c r="K1471" s="25"/>
      <c r="L1471" s="25"/>
    </row>
    <row r="1472" spans="1:12" x14ac:dyDescent="0.3">
      <c r="A1472" s="25"/>
      <c r="B1472" s="25"/>
      <c r="K1472" s="25"/>
      <c r="L1472" s="25"/>
    </row>
    <row r="1473" spans="1:12" x14ac:dyDescent="0.3">
      <c r="A1473" s="25"/>
      <c r="B1473" s="25"/>
      <c r="K1473" s="25"/>
      <c r="L1473" s="25"/>
    </row>
    <row r="1474" spans="1:12" x14ac:dyDescent="0.3">
      <c r="A1474" s="25"/>
      <c r="B1474" s="25"/>
      <c r="K1474" s="25"/>
      <c r="L1474" s="25"/>
    </row>
    <row r="1475" spans="1:12" x14ac:dyDescent="0.3">
      <c r="A1475" s="25"/>
      <c r="B1475" s="25"/>
      <c r="K1475" s="25"/>
      <c r="L1475" s="25"/>
    </row>
    <row r="1476" spans="1:12" x14ac:dyDescent="0.3">
      <c r="A1476" s="25"/>
      <c r="B1476" s="25"/>
      <c r="K1476" s="25"/>
      <c r="L1476" s="25"/>
    </row>
    <row r="1477" spans="1:12" x14ac:dyDescent="0.3">
      <c r="A1477" s="25"/>
      <c r="B1477" s="25"/>
      <c r="K1477" s="25"/>
      <c r="L1477" s="25"/>
    </row>
    <row r="1478" spans="1:12" x14ac:dyDescent="0.3">
      <c r="A1478" s="25"/>
      <c r="B1478" s="25"/>
      <c r="K1478" s="25"/>
      <c r="L1478" s="25"/>
    </row>
    <row r="1479" spans="1:12" x14ac:dyDescent="0.3">
      <c r="A1479" s="25"/>
      <c r="B1479" s="25"/>
      <c r="K1479" s="25"/>
      <c r="L1479" s="25"/>
    </row>
    <row r="1480" spans="1:12" x14ac:dyDescent="0.3">
      <c r="A1480" s="25"/>
      <c r="B1480" s="25"/>
      <c r="K1480" s="25"/>
      <c r="L1480" s="25"/>
    </row>
    <row r="1481" spans="1:12" x14ac:dyDescent="0.3">
      <c r="A1481" s="25"/>
      <c r="B1481" s="25"/>
      <c r="K1481" s="25"/>
      <c r="L1481" s="25"/>
    </row>
    <row r="1482" spans="1:12" x14ac:dyDescent="0.3">
      <c r="A1482" s="25"/>
      <c r="B1482" s="25"/>
      <c r="K1482" s="25"/>
      <c r="L1482" s="25"/>
    </row>
    <row r="1483" spans="1:12" x14ac:dyDescent="0.3">
      <c r="A1483" s="25"/>
      <c r="B1483" s="25"/>
      <c r="K1483" s="25"/>
      <c r="L1483" s="25"/>
    </row>
    <row r="1484" spans="1:12" x14ac:dyDescent="0.3">
      <c r="A1484" s="25"/>
      <c r="B1484" s="25"/>
      <c r="K1484" s="25"/>
      <c r="L1484" s="25"/>
    </row>
    <row r="1485" spans="1:12" x14ac:dyDescent="0.3">
      <c r="A1485" s="25"/>
      <c r="B1485" s="25"/>
      <c r="K1485" s="25"/>
      <c r="L1485" s="25"/>
    </row>
    <row r="1486" spans="1:12" x14ac:dyDescent="0.3">
      <c r="A1486" s="25"/>
      <c r="B1486" s="25"/>
      <c r="K1486" s="25"/>
      <c r="L1486" s="25"/>
    </row>
    <row r="1487" spans="1:12" x14ac:dyDescent="0.3">
      <c r="A1487" s="25"/>
      <c r="B1487" s="25"/>
      <c r="K1487" s="25"/>
      <c r="L1487" s="25"/>
    </row>
    <row r="1488" spans="1:12" x14ac:dyDescent="0.3">
      <c r="A1488" s="25"/>
      <c r="B1488" s="25"/>
      <c r="K1488" s="25"/>
      <c r="L1488" s="25"/>
    </row>
    <row r="1489" spans="1:12" x14ac:dyDescent="0.3">
      <c r="A1489" s="25"/>
      <c r="B1489" s="25"/>
      <c r="K1489" s="25"/>
      <c r="L1489" s="25"/>
    </row>
    <row r="1490" spans="1:12" x14ac:dyDescent="0.3">
      <c r="A1490" s="25"/>
      <c r="B1490" s="25"/>
      <c r="K1490" s="25"/>
      <c r="L1490" s="25"/>
    </row>
    <row r="1491" spans="1:12" x14ac:dyDescent="0.3">
      <c r="A1491" s="25"/>
      <c r="B1491" s="25"/>
      <c r="K1491" s="25"/>
      <c r="L1491" s="25"/>
    </row>
    <row r="1492" spans="1:12" x14ac:dyDescent="0.3">
      <c r="A1492" s="25"/>
      <c r="B1492" s="25"/>
      <c r="K1492" s="25"/>
      <c r="L1492" s="25"/>
    </row>
    <row r="1493" spans="1:12" x14ac:dyDescent="0.3">
      <c r="A1493" s="25"/>
      <c r="B1493" s="25"/>
      <c r="K1493" s="25"/>
      <c r="L1493" s="25"/>
    </row>
    <row r="1494" spans="1:12" x14ac:dyDescent="0.3">
      <c r="A1494" s="25"/>
      <c r="B1494" s="25"/>
      <c r="K1494" s="25"/>
      <c r="L1494" s="25"/>
    </row>
    <row r="1495" spans="1:12" x14ac:dyDescent="0.3">
      <c r="A1495" s="25"/>
      <c r="B1495" s="25"/>
      <c r="K1495" s="25"/>
      <c r="L1495" s="25"/>
    </row>
    <row r="1496" spans="1:12" x14ac:dyDescent="0.3">
      <c r="A1496" s="25"/>
      <c r="B1496" s="25"/>
      <c r="K1496" s="25"/>
      <c r="L1496" s="25"/>
    </row>
    <row r="1497" spans="1:12" x14ac:dyDescent="0.3">
      <c r="A1497" s="25"/>
      <c r="B1497" s="25"/>
      <c r="K1497" s="25"/>
      <c r="L1497" s="25"/>
    </row>
    <row r="1498" spans="1:12" x14ac:dyDescent="0.3">
      <c r="A1498" s="25"/>
      <c r="B1498" s="25"/>
      <c r="K1498" s="25"/>
      <c r="L1498" s="25"/>
    </row>
    <row r="1499" spans="1:12" x14ac:dyDescent="0.3">
      <c r="A1499" s="25"/>
      <c r="B1499" s="25"/>
      <c r="K1499" s="25"/>
      <c r="L1499" s="25"/>
    </row>
    <row r="1500" spans="1:12" x14ac:dyDescent="0.3">
      <c r="A1500" s="25"/>
      <c r="B1500" s="25"/>
      <c r="K1500" s="25"/>
      <c r="L1500" s="25"/>
    </row>
    <row r="1501" spans="1:12" x14ac:dyDescent="0.3">
      <c r="A1501" s="25"/>
      <c r="B1501" s="25"/>
      <c r="K1501" s="25"/>
      <c r="L1501" s="25"/>
    </row>
    <row r="1502" spans="1:12" x14ac:dyDescent="0.3">
      <c r="A1502" s="25"/>
      <c r="B1502" s="25"/>
      <c r="K1502" s="25"/>
      <c r="L1502" s="25"/>
    </row>
    <row r="1503" spans="1:12" x14ac:dyDescent="0.3">
      <c r="A1503" s="25"/>
      <c r="B1503" s="25"/>
      <c r="K1503" s="25"/>
      <c r="L1503" s="25"/>
    </row>
    <row r="1504" spans="1:12" x14ac:dyDescent="0.3">
      <c r="A1504" s="25"/>
      <c r="B1504" s="25"/>
      <c r="K1504" s="25"/>
      <c r="L1504" s="25"/>
    </row>
    <row r="1505" spans="1:12" x14ac:dyDescent="0.3">
      <c r="A1505" s="25"/>
      <c r="B1505" s="25"/>
      <c r="K1505" s="25"/>
      <c r="L1505" s="25"/>
    </row>
    <row r="1506" spans="1:12" x14ac:dyDescent="0.3">
      <c r="A1506" s="25"/>
      <c r="B1506" s="25"/>
      <c r="K1506" s="25"/>
      <c r="L1506" s="25"/>
    </row>
    <row r="1507" spans="1:12" x14ac:dyDescent="0.3">
      <c r="A1507" s="25"/>
      <c r="B1507" s="25"/>
      <c r="K1507" s="25"/>
      <c r="L1507" s="25"/>
    </row>
    <row r="1508" spans="1:12" x14ac:dyDescent="0.3">
      <c r="A1508" s="25"/>
      <c r="B1508" s="25"/>
      <c r="K1508" s="25"/>
      <c r="L1508" s="25"/>
    </row>
    <row r="1509" spans="1:12" x14ac:dyDescent="0.3">
      <c r="A1509" s="25"/>
      <c r="B1509" s="25"/>
      <c r="K1509" s="25"/>
      <c r="L1509" s="25"/>
    </row>
    <row r="1510" spans="1:12" x14ac:dyDescent="0.3">
      <c r="A1510" s="25"/>
      <c r="B1510" s="25"/>
      <c r="K1510" s="25"/>
      <c r="L1510" s="25"/>
    </row>
    <row r="1511" spans="1:12" x14ac:dyDescent="0.3">
      <c r="A1511" s="25"/>
      <c r="B1511" s="25"/>
      <c r="K1511" s="25"/>
      <c r="L1511" s="25"/>
    </row>
    <row r="1512" spans="1:12" x14ac:dyDescent="0.3">
      <c r="A1512" s="25"/>
      <c r="B1512" s="25"/>
      <c r="K1512" s="25"/>
      <c r="L1512" s="25"/>
    </row>
    <row r="1513" spans="1:12" x14ac:dyDescent="0.3">
      <c r="A1513" s="25"/>
      <c r="B1513" s="25"/>
      <c r="K1513" s="25"/>
      <c r="L1513" s="25"/>
    </row>
    <row r="1514" spans="1:12" x14ac:dyDescent="0.3">
      <c r="A1514" s="25"/>
      <c r="B1514" s="25"/>
      <c r="K1514" s="25"/>
      <c r="L1514" s="25"/>
    </row>
    <row r="1515" spans="1:12" x14ac:dyDescent="0.3">
      <c r="A1515" s="25"/>
      <c r="B1515" s="25"/>
      <c r="K1515" s="25"/>
      <c r="L1515" s="25"/>
    </row>
    <row r="1516" spans="1:12" x14ac:dyDescent="0.3">
      <c r="A1516" s="25"/>
      <c r="B1516" s="25"/>
      <c r="K1516" s="25"/>
      <c r="L1516" s="25"/>
    </row>
    <row r="1517" spans="1:12" x14ac:dyDescent="0.3">
      <c r="A1517" s="25"/>
      <c r="B1517" s="25"/>
      <c r="K1517" s="25"/>
      <c r="L1517" s="25"/>
    </row>
    <row r="1518" spans="1:12" x14ac:dyDescent="0.3">
      <c r="A1518" s="25"/>
      <c r="B1518" s="25"/>
      <c r="K1518" s="25"/>
      <c r="L1518" s="25"/>
    </row>
    <row r="1519" spans="1:12" x14ac:dyDescent="0.3">
      <c r="A1519" s="25"/>
      <c r="B1519" s="25"/>
      <c r="K1519" s="25"/>
      <c r="L1519" s="25"/>
    </row>
    <row r="1520" spans="1:12" x14ac:dyDescent="0.3">
      <c r="A1520" s="25"/>
      <c r="B1520" s="25"/>
      <c r="K1520" s="25"/>
      <c r="L1520" s="25"/>
    </row>
    <row r="1521" spans="1:12" x14ac:dyDescent="0.3">
      <c r="A1521" s="25"/>
      <c r="B1521" s="25"/>
      <c r="K1521" s="25"/>
      <c r="L1521" s="25"/>
    </row>
    <row r="1522" spans="1:12" x14ac:dyDescent="0.3">
      <c r="A1522" s="25"/>
      <c r="B1522" s="25"/>
      <c r="K1522" s="25"/>
      <c r="L1522" s="25"/>
    </row>
    <row r="1523" spans="1:12" x14ac:dyDescent="0.3">
      <c r="A1523" s="25"/>
      <c r="B1523" s="25"/>
      <c r="K1523" s="25"/>
      <c r="L1523" s="25"/>
    </row>
    <row r="1524" spans="1:12" x14ac:dyDescent="0.3">
      <c r="A1524" s="25"/>
      <c r="B1524" s="25"/>
      <c r="K1524" s="25"/>
      <c r="L1524" s="25"/>
    </row>
    <row r="1525" spans="1:12" x14ac:dyDescent="0.3">
      <c r="A1525" s="25"/>
      <c r="B1525" s="25"/>
      <c r="K1525" s="25"/>
      <c r="L1525" s="25"/>
    </row>
    <row r="1526" spans="1:12" x14ac:dyDescent="0.3">
      <c r="A1526" s="25"/>
      <c r="B1526" s="25"/>
      <c r="K1526" s="25"/>
      <c r="L1526" s="25"/>
    </row>
    <row r="1527" spans="1:12" x14ac:dyDescent="0.3">
      <c r="A1527" s="25"/>
      <c r="B1527" s="25"/>
      <c r="K1527" s="25"/>
      <c r="L1527" s="25"/>
    </row>
    <row r="1528" spans="1:12" x14ac:dyDescent="0.3">
      <c r="A1528" s="25"/>
      <c r="B1528" s="25"/>
      <c r="K1528" s="25"/>
      <c r="L1528" s="25"/>
    </row>
    <row r="1529" spans="1:12" x14ac:dyDescent="0.3">
      <c r="A1529" s="25"/>
      <c r="B1529" s="25"/>
      <c r="K1529" s="25"/>
      <c r="L1529" s="25"/>
    </row>
    <row r="1530" spans="1:12" x14ac:dyDescent="0.3">
      <c r="A1530" s="25"/>
      <c r="B1530" s="25"/>
      <c r="K1530" s="25"/>
      <c r="L1530" s="25"/>
    </row>
    <row r="1531" spans="1:12" x14ac:dyDescent="0.3">
      <c r="A1531" s="25"/>
      <c r="B1531" s="25"/>
      <c r="K1531" s="25"/>
      <c r="L1531" s="25"/>
    </row>
    <row r="1532" spans="1:12" x14ac:dyDescent="0.3">
      <c r="A1532" s="25"/>
      <c r="B1532" s="25"/>
      <c r="K1532" s="25"/>
      <c r="L1532" s="25"/>
    </row>
    <row r="1533" spans="1:12" x14ac:dyDescent="0.3">
      <c r="A1533" s="25"/>
      <c r="B1533" s="25"/>
      <c r="K1533" s="25"/>
      <c r="L1533" s="25"/>
    </row>
    <row r="1534" spans="1:12" x14ac:dyDescent="0.3">
      <c r="A1534" s="25"/>
      <c r="B1534" s="25"/>
      <c r="K1534" s="25"/>
      <c r="L1534" s="25"/>
    </row>
    <row r="1535" spans="1:12" x14ac:dyDescent="0.3">
      <c r="A1535" s="25"/>
      <c r="B1535" s="25"/>
      <c r="K1535" s="25"/>
      <c r="L1535" s="25"/>
    </row>
    <row r="1536" spans="1:12" x14ac:dyDescent="0.3">
      <c r="A1536" s="25"/>
      <c r="B1536" s="25"/>
      <c r="K1536" s="25"/>
      <c r="L1536" s="25"/>
    </row>
    <row r="1537" spans="1:12" x14ac:dyDescent="0.3">
      <c r="A1537" s="25"/>
      <c r="B1537" s="25"/>
      <c r="K1537" s="25"/>
      <c r="L1537" s="25"/>
    </row>
    <row r="1538" spans="1:12" x14ac:dyDescent="0.3">
      <c r="A1538" s="25"/>
      <c r="B1538" s="25"/>
      <c r="K1538" s="25"/>
      <c r="L1538" s="25"/>
    </row>
    <row r="1539" spans="1:12" x14ac:dyDescent="0.3">
      <c r="A1539" s="25"/>
      <c r="B1539" s="25"/>
      <c r="K1539" s="25"/>
      <c r="L1539" s="25"/>
    </row>
    <row r="1540" spans="1:12" x14ac:dyDescent="0.3">
      <c r="A1540" s="25"/>
      <c r="B1540" s="25"/>
      <c r="K1540" s="25"/>
      <c r="L1540" s="25"/>
    </row>
    <row r="1541" spans="1:12" x14ac:dyDescent="0.3">
      <c r="A1541" s="25"/>
      <c r="B1541" s="25"/>
      <c r="K1541" s="25"/>
      <c r="L1541" s="25"/>
    </row>
    <row r="1542" spans="1:12" x14ac:dyDescent="0.3">
      <c r="A1542" s="25"/>
      <c r="B1542" s="25"/>
      <c r="K1542" s="25"/>
      <c r="L1542" s="25"/>
    </row>
    <row r="1543" spans="1:12" x14ac:dyDescent="0.3">
      <c r="A1543" s="25"/>
      <c r="B1543" s="25"/>
      <c r="K1543" s="25"/>
      <c r="L1543" s="25"/>
    </row>
    <row r="1544" spans="1:12" x14ac:dyDescent="0.3">
      <c r="A1544" s="25"/>
      <c r="B1544" s="25"/>
      <c r="K1544" s="25"/>
      <c r="L1544" s="25"/>
    </row>
    <row r="1545" spans="1:12" x14ac:dyDescent="0.3">
      <c r="A1545" s="25"/>
      <c r="B1545" s="25"/>
      <c r="K1545" s="25"/>
      <c r="L1545" s="25"/>
    </row>
    <row r="1546" spans="1:12" x14ac:dyDescent="0.3">
      <c r="A1546" s="25"/>
      <c r="B1546" s="25"/>
      <c r="K1546" s="25"/>
      <c r="L1546" s="25"/>
    </row>
    <row r="1547" spans="1:12" x14ac:dyDescent="0.3">
      <c r="A1547" s="25"/>
      <c r="B1547" s="25"/>
      <c r="K1547" s="25"/>
      <c r="L1547" s="25"/>
    </row>
    <row r="1548" spans="1:12" x14ac:dyDescent="0.3">
      <c r="A1548" s="25"/>
      <c r="B1548" s="25"/>
      <c r="K1548" s="25"/>
      <c r="L1548" s="25"/>
    </row>
    <row r="1549" spans="1:12" x14ac:dyDescent="0.3">
      <c r="A1549" s="25"/>
      <c r="B1549" s="25"/>
      <c r="K1549" s="25"/>
      <c r="L1549" s="25"/>
    </row>
    <row r="1550" spans="1:12" x14ac:dyDescent="0.3">
      <c r="A1550" s="25"/>
      <c r="B1550" s="25"/>
      <c r="K1550" s="25"/>
      <c r="L1550" s="25"/>
    </row>
    <row r="1551" spans="1:12" x14ac:dyDescent="0.3">
      <c r="A1551" s="25"/>
      <c r="B1551" s="25"/>
      <c r="K1551" s="25"/>
      <c r="L1551" s="25"/>
    </row>
    <row r="1552" spans="1:12" x14ac:dyDescent="0.3">
      <c r="A1552" s="25"/>
      <c r="B1552" s="25"/>
      <c r="K1552" s="25"/>
      <c r="L1552" s="25"/>
    </row>
    <row r="1553" spans="1:12" x14ac:dyDescent="0.3">
      <c r="A1553" s="25"/>
      <c r="B1553" s="25"/>
      <c r="K1553" s="25"/>
      <c r="L1553" s="25"/>
    </row>
    <row r="1554" spans="1:12" x14ac:dyDescent="0.3">
      <c r="A1554" s="25"/>
      <c r="B1554" s="25"/>
      <c r="K1554" s="25"/>
      <c r="L1554" s="25"/>
    </row>
    <row r="1555" spans="1:12" x14ac:dyDescent="0.3">
      <c r="A1555" s="25"/>
      <c r="B1555" s="25"/>
      <c r="K1555" s="25"/>
      <c r="L1555" s="25"/>
    </row>
    <row r="1556" spans="1:12" x14ac:dyDescent="0.3">
      <c r="A1556" s="25"/>
      <c r="B1556" s="25"/>
      <c r="K1556" s="25"/>
      <c r="L1556" s="25"/>
    </row>
    <row r="1557" spans="1:12" x14ac:dyDescent="0.3">
      <c r="A1557" s="25"/>
      <c r="B1557" s="25"/>
      <c r="K1557" s="25"/>
      <c r="L1557" s="25"/>
    </row>
    <row r="1558" spans="1:12" x14ac:dyDescent="0.3">
      <c r="A1558" s="25"/>
      <c r="B1558" s="25"/>
      <c r="K1558" s="25"/>
      <c r="L1558" s="25"/>
    </row>
    <row r="1559" spans="1:12" x14ac:dyDescent="0.3">
      <c r="A1559" s="25"/>
      <c r="B1559" s="25"/>
      <c r="K1559" s="25"/>
      <c r="L1559" s="25"/>
    </row>
    <row r="1560" spans="1:12" x14ac:dyDescent="0.3">
      <c r="A1560" s="25"/>
      <c r="B1560" s="25"/>
      <c r="K1560" s="25"/>
      <c r="L1560" s="25"/>
    </row>
    <row r="1561" spans="1:12" x14ac:dyDescent="0.3">
      <c r="A1561" s="25"/>
      <c r="B1561" s="25"/>
      <c r="K1561" s="25"/>
      <c r="L1561" s="25"/>
    </row>
    <row r="1562" spans="1:12" x14ac:dyDescent="0.3">
      <c r="A1562" s="25"/>
      <c r="B1562" s="25"/>
      <c r="K1562" s="25"/>
      <c r="L1562" s="25"/>
    </row>
    <row r="1563" spans="1:12" x14ac:dyDescent="0.3">
      <c r="A1563" s="25"/>
      <c r="B1563" s="25"/>
      <c r="K1563" s="25"/>
      <c r="L1563" s="25"/>
    </row>
    <row r="1564" spans="1:12" x14ac:dyDescent="0.3">
      <c r="A1564" s="25"/>
      <c r="B1564" s="25"/>
      <c r="K1564" s="25"/>
      <c r="L1564" s="25"/>
    </row>
    <row r="1565" spans="1:12" x14ac:dyDescent="0.3">
      <c r="A1565" s="25"/>
      <c r="B1565" s="25"/>
      <c r="K1565" s="25"/>
      <c r="L1565" s="25"/>
    </row>
    <row r="1566" spans="1:12" x14ac:dyDescent="0.3">
      <c r="A1566" s="25"/>
      <c r="B1566" s="25"/>
      <c r="K1566" s="25"/>
      <c r="L1566" s="25"/>
    </row>
    <row r="1567" spans="1:12" x14ac:dyDescent="0.3">
      <c r="A1567" s="25"/>
      <c r="B1567" s="25"/>
      <c r="K1567" s="25"/>
      <c r="L1567" s="25"/>
    </row>
    <row r="1568" spans="1:12" x14ac:dyDescent="0.3">
      <c r="A1568" s="25"/>
      <c r="B1568" s="25"/>
      <c r="K1568" s="25"/>
      <c r="L1568" s="25"/>
    </row>
    <row r="1569" spans="1:12" x14ac:dyDescent="0.3">
      <c r="A1569" s="25"/>
      <c r="B1569" s="25"/>
      <c r="K1569" s="25"/>
      <c r="L1569" s="25"/>
    </row>
    <row r="1570" spans="1:12" x14ac:dyDescent="0.3">
      <c r="A1570" s="25"/>
      <c r="B1570" s="25"/>
      <c r="K1570" s="25"/>
      <c r="L1570" s="25"/>
    </row>
    <row r="1571" spans="1:12" x14ac:dyDescent="0.3">
      <c r="A1571" s="25"/>
      <c r="B1571" s="25"/>
      <c r="K1571" s="25"/>
      <c r="L1571" s="25"/>
    </row>
    <row r="1572" spans="1:12" x14ac:dyDescent="0.3">
      <c r="A1572" s="25"/>
      <c r="B1572" s="25"/>
      <c r="K1572" s="25"/>
      <c r="L1572" s="25"/>
    </row>
    <row r="1573" spans="1:12" x14ac:dyDescent="0.3">
      <c r="A1573" s="25"/>
      <c r="B1573" s="25"/>
      <c r="K1573" s="25"/>
      <c r="L1573" s="25"/>
    </row>
    <row r="1574" spans="1:12" x14ac:dyDescent="0.3">
      <c r="A1574" s="25"/>
      <c r="B1574" s="25"/>
      <c r="K1574" s="25"/>
      <c r="L1574" s="25"/>
    </row>
    <row r="1575" spans="1:12" x14ac:dyDescent="0.3">
      <c r="A1575" s="25"/>
      <c r="B1575" s="25"/>
      <c r="K1575" s="25"/>
      <c r="L1575" s="25"/>
    </row>
    <row r="1576" spans="1:12" x14ac:dyDescent="0.3">
      <c r="A1576" s="25"/>
      <c r="B1576" s="25"/>
      <c r="K1576" s="25"/>
      <c r="L1576" s="25"/>
    </row>
    <row r="1577" spans="1:12" x14ac:dyDescent="0.3">
      <c r="A1577" s="25"/>
      <c r="B1577" s="25"/>
      <c r="K1577" s="25"/>
      <c r="L1577" s="25"/>
    </row>
    <row r="1578" spans="1:12" x14ac:dyDescent="0.3">
      <c r="A1578" s="25"/>
      <c r="B1578" s="25"/>
      <c r="K1578" s="25"/>
      <c r="L1578" s="25"/>
    </row>
    <row r="1579" spans="1:12" x14ac:dyDescent="0.3">
      <c r="A1579" s="25"/>
      <c r="B1579" s="25"/>
      <c r="K1579" s="25"/>
      <c r="L1579" s="25"/>
    </row>
    <row r="1580" spans="1:12" x14ac:dyDescent="0.3">
      <c r="A1580" s="25"/>
      <c r="B1580" s="25"/>
      <c r="K1580" s="25"/>
      <c r="L1580" s="25"/>
    </row>
    <row r="1581" spans="1:12" x14ac:dyDescent="0.3">
      <c r="A1581" s="25"/>
      <c r="B1581" s="25"/>
      <c r="K1581" s="25"/>
      <c r="L1581" s="25"/>
    </row>
    <row r="1582" spans="1:12" x14ac:dyDescent="0.3">
      <c r="A1582" s="25"/>
      <c r="B1582" s="25"/>
      <c r="K1582" s="25"/>
      <c r="L1582" s="25"/>
    </row>
    <row r="1583" spans="1:12" x14ac:dyDescent="0.3">
      <c r="A1583" s="25"/>
      <c r="B1583" s="25"/>
      <c r="K1583" s="25"/>
      <c r="L1583" s="25"/>
    </row>
    <row r="1584" spans="1:12" x14ac:dyDescent="0.3">
      <c r="A1584" s="25"/>
      <c r="B1584" s="25"/>
      <c r="K1584" s="25"/>
      <c r="L1584" s="25"/>
    </row>
    <row r="1585" spans="1:12" x14ac:dyDescent="0.3">
      <c r="A1585" s="25"/>
      <c r="B1585" s="25"/>
      <c r="K1585" s="25"/>
      <c r="L1585" s="25"/>
    </row>
    <row r="1586" spans="1:12" x14ac:dyDescent="0.3">
      <c r="A1586" s="25"/>
      <c r="B1586" s="25"/>
      <c r="K1586" s="25"/>
      <c r="L1586" s="25"/>
    </row>
    <row r="1587" spans="1:12" x14ac:dyDescent="0.3">
      <c r="A1587" s="25"/>
      <c r="B1587" s="25"/>
      <c r="K1587" s="25"/>
      <c r="L1587" s="25"/>
    </row>
    <row r="1588" spans="1:12" x14ac:dyDescent="0.3">
      <c r="A1588" s="25"/>
      <c r="B1588" s="25"/>
      <c r="K1588" s="25"/>
      <c r="L1588" s="25"/>
    </row>
    <row r="1589" spans="1:12" x14ac:dyDescent="0.3">
      <c r="A1589" s="25"/>
      <c r="B1589" s="25"/>
      <c r="K1589" s="25"/>
      <c r="L1589" s="25"/>
    </row>
    <row r="1590" spans="1:12" x14ac:dyDescent="0.3">
      <c r="A1590" s="25"/>
      <c r="B1590" s="25"/>
      <c r="K1590" s="25"/>
      <c r="L1590" s="25"/>
    </row>
    <row r="1591" spans="1:12" x14ac:dyDescent="0.3">
      <c r="A1591" s="25"/>
      <c r="B1591" s="25"/>
      <c r="K1591" s="25"/>
      <c r="L1591" s="25"/>
    </row>
    <row r="1592" spans="1:12" x14ac:dyDescent="0.3">
      <c r="A1592" s="25"/>
      <c r="B1592" s="25"/>
      <c r="K1592" s="25"/>
      <c r="L1592" s="25"/>
    </row>
    <row r="1593" spans="1:12" x14ac:dyDescent="0.3">
      <c r="A1593" s="25"/>
      <c r="B1593" s="25"/>
      <c r="K1593" s="25"/>
      <c r="L1593" s="25"/>
    </row>
    <row r="1594" spans="1:12" x14ac:dyDescent="0.3">
      <c r="A1594" s="25"/>
      <c r="B1594" s="25"/>
      <c r="K1594" s="25"/>
      <c r="L1594" s="25"/>
    </row>
    <row r="1595" spans="1:12" x14ac:dyDescent="0.3">
      <c r="A1595" s="25"/>
      <c r="B1595" s="25"/>
      <c r="K1595" s="25"/>
      <c r="L1595" s="25"/>
    </row>
    <row r="1596" spans="1:12" x14ac:dyDescent="0.3">
      <c r="A1596" s="25"/>
      <c r="B1596" s="25"/>
      <c r="K1596" s="25"/>
      <c r="L1596" s="25"/>
    </row>
    <row r="1597" spans="1:12" x14ac:dyDescent="0.3">
      <c r="A1597" s="25"/>
      <c r="B1597" s="25"/>
      <c r="K1597" s="25"/>
      <c r="L1597" s="25"/>
    </row>
    <row r="1598" spans="1:12" x14ac:dyDescent="0.3">
      <c r="A1598" s="25"/>
      <c r="B1598" s="25"/>
      <c r="K1598" s="25"/>
      <c r="L1598" s="25"/>
    </row>
    <row r="1599" spans="1:12" x14ac:dyDescent="0.3">
      <c r="A1599" s="25"/>
      <c r="B1599" s="25"/>
      <c r="K1599" s="25"/>
      <c r="L1599" s="25"/>
    </row>
    <row r="1600" spans="1:12" x14ac:dyDescent="0.3">
      <c r="A1600" s="25"/>
      <c r="B1600" s="25"/>
      <c r="K1600" s="25"/>
      <c r="L1600" s="25"/>
    </row>
    <row r="1601" spans="1:12" x14ac:dyDescent="0.3">
      <c r="A1601" s="25"/>
      <c r="B1601" s="25"/>
      <c r="K1601" s="25"/>
      <c r="L1601" s="25"/>
    </row>
    <row r="1602" spans="1:12" x14ac:dyDescent="0.3">
      <c r="A1602" s="25"/>
      <c r="B1602" s="25"/>
      <c r="K1602" s="25"/>
      <c r="L1602" s="25"/>
    </row>
    <row r="1603" spans="1:12" x14ac:dyDescent="0.3">
      <c r="A1603" s="25"/>
      <c r="B1603" s="25"/>
      <c r="K1603" s="25"/>
      <c r="L1603" s="25"/>
    </row>
    <row r="1604" spans="1:12" x14ac:dyDescent="0.3">
      <c r="A1604" s="25"/>
      <c r="B1604" s="25"/>
      <c r="K1604" s="25"/>
      <c r="L1604" s="25"/>
    </row>
    <row r="1605" spans="1:12" x14ac:dyDescent="0.3">
      <c r="A1605" s="25"/>
      <c r="B1605" s="25"/>
      <c r="K1605" s="25"/>
      <c r="L1605" s="25"/>
    </row>
    <row r="1606" spans="1:12" x14ac:dyDescent="0.3">
      <c r="A1606" s="25"/>
      <c r="B1606" s="25"/>
      <c r="K1606" s="25"/>
      <c r="L1606" s="25"/>
    </row>
    <row r="1607" spans="1:12" x14ac:dyDescent="0.3">
      <c r="A1607" s="25"/>
      <c r="B1607" s="25"/>
      <c r="K1607" s="25"/>
      <c r="L1607" s="25"/>
    </row>
    <row r="1608" spans="1:12" x14ac:dyDescent="0.3">
      <c r="A1608" s="25"/>
      <c r="B1608" s="25"/>
      <c r="K1608" s="25"/>
      <c r="L1608" s="25"/>
    </row>
    <row r="1609" spans="1:12" x14ac:dyDescent="0.3">
      <c r="A1609" s="25"/>
      <c r="B1609" s="25"/>
      <c r="K1609" s="25"/>
      <c r="L1609" s="25"/>
    </row>
    <row r="1610" spans="1:12" x14ac:dyDescent="0.3">
      <c r="A1610" s="25"/>
      <c r="B1610" s="25"/>
      <c r="K1610" s="25"/>
      <c r="L1610" s="25"/>
    </row>
    <row r="1611" spans="1:12" x14ac:dyDescent="0.3">
      <c r="A1611" s="25"/>
      <c r="B1611" s="25"/>
      <c r="K1611" s="25"/>
      <c r="L1611" s="25"/>
    </row>
    <row r="1612" spans="1:12" x14ac:dyDescent="0.3">
      <c r="A1612" s="25"/>
      <c r="B1612" s="25"/>
      <c r="K1612" s="25"/>
      <c r="L1612" s="25"/>
    </row>
    <row r="1613" spans="1:12" x14ac:dyDescent="0.3">
      <c r="A1613" s="25"/>
      <c r="B1613" s="25"/>
      <c r="K1613" s="25"/>
      <c r="L1613" s="25"/>
    </row>
    <row r="1614" spans="1:12" x14ac:dyDescent="0.3">
      <c r="A1614" s="25"/>
      <c r="B1614" s="25"/>
      <c r="K1614" s="25"/>
      <c r="L1614" s="25"/>
    </row>
    <row r="1615" spans="1:12" x14ac:dyDescent="0.3">
      <c r="A1615" s="25"/>
      <c r="B1615" s="25"/>
      <c r="K1615" s="25"/>
      <c r="L1615" s="25"/>
    </row>
    <row r="1616" spans="1:12" x14ac:dyDescent="0.3">
      <c r="A1616" s="25"/>
      <c r="B1616" s="25"/>
      <c r="K1616" s="25"/>
      <c r="L1616" s="25"/>
    </row>
    <row r="1617" spans="1:12" x14ac:dyDescent="0.3">
      <c r="A1617" s="25"/>
      <c r="B1617" s="25"/>
      <c r="K1617" s="25"/>
      <c r="L1617" s="25"/>
    </row>
    <row r="1618" spans="1:12" x14ac:dyDescent="0.3">
      <c r="A1618" s="25"/>
      <c r="B1618" s="25"/>
      <c r="K1618" s="25"/>
      <c r="L1618" s="25"/>
    </row>
    <row r="1619" spans="1:12" x14ac:dyDescent="0.3">
      <c r="A1619" s="25"/>
      <c r="B1619" s="25"/>
      <c r="K1619" s="25"/>
      <c r="L1619" s="25"/>
    </row>
    <row r="1620" spans="1:12" x14ac:dyDescent="0.3">
      <c r="A1620" s="25"/>
      <c r="B1620" s="25"/>
      <c r="K1620" s="25"/>
      <c r="L1620" s="25"/>
    </row>
    <row r="1621" spans="1:12" x14ac:dyDescent="0.3">
      <c r="A1621" s="25"/>
      <c r="B1621" s="25"/>
      <c r="K1621" s="25"/>
      <c r="L1621" s="25"/>
    </row>
    <row r="1622" spans="1:12" x14ac:dyDescent="0.3">
      <c r="A1622" s="25"/>
      <c r="B1622" s="25"/>
      <c r="K1622" s="25"/>
      <c r="L1622" s="25"/>
    </row>
    <row r="1623" spans="1:12" x14ac:dyDescent="0.3">
      <c r="A1623" s="25"/>
      <c r="B1623" s="25"/>
      <c r="K1623" s="25"/>
      <c r="L1623" s="25"/>
    </row>
    <row r="1624" spans="1:12" x14ac:dyDescent="0.3">
      <c r="A1624" s="25"/>
      <c r="B1624" s="25"/>
      <c r="K1624" s="25"/>
      <c r="L1624" s="25"/>
    </row>
    <row r="1625" spans="1:12" x14ac:dyDescent="0.3">
      <c r="A1625" s="25"/>
      <c r="B1625" s="25"/>
      <c r="K1625" s="25"/>
      <c r="L1625" s="25"/>
    </row>
    <row r="1626" spans="1:12" x14ac:dyDescent="0.3">
      <c r="A1626" s="25"/>
      <c r="B1626" s="25"/>
      <c r="K1626" s="25"/>
      <c r="L1626" s="25"/>
    </row>
    <row r="1627" spans="1:12" x14ac:dyDescent="0.3">
      <c r="A1627" s="25"/>
      <c r="B1627" s="25"/>
      <c r="K1627" s="25"/>
      <c r="L1627" s="25"/>
    </row>
    <row r="1628" spans="1:12" x14ac:dyDescent="0.3">
      <c r="A1628" s="25"/>
      <c r="B1628" s="25"/>
      <c r="K1628" s="25"/>
      <c r="L1628" s="25"/>
    </row>
    <row r="1629" spans="1:12" x14ac:dyDescent="0.3">
      <c r="A1629" s="25"/>
      <c r="B1629" s="25"/>
      <c r="K1629" s="25"/>
      <c r="L1629" s="25"/>
    </row>
    <row r="1630" spans="1:12" x14ac:dyDescent="0.3">
      <c r="A1630" s="25"/>
      <c r="B1630" s="25"/>
      <c r="K1630" s="25"/>
      <c r="L1630" s="25"/>
    </row>
    <row r="1631" spans="1:12" x14ac:dyDescent="0.3">
      <c r="A1631" s="25"/>
      <c r="B1631" s="25"/>
      <c r="K1631" s="25"/>
      <c r="L1631" s="25"/>
    </row>
    <row r="1632" spans="1:12" x14ac:dyDescent="0.3">
      <c r="A1632" s="25"/>
      <c r="B1632" s="25"/>
      <c r="K1632" s="25"/>
      <c r="L1632" s="25"/>
    </row>
    <row r="1633" spans="1:12" x14ac:dyDescent="0.3">
      <c r="A1633" s="25"/>
      <c r="B1633" s="25"/>
      <c r="K1633" s="25"/>
      <c r="L1633" s="25"/>
    </row>
    <row r="1634" spans="1:12" x14ac:dyDescent="0.3">
      <c r="A1634" s="25"/>
      <c r="B1634" s="25"/>
      <c r="K1634" s="25"/>
      <c r="L1634" s="25"/>
    </row>
    <row r="1635" spans="1:12" x14ac:dyDescent="0.3">
      <c r="A1635" s="25"/>
      <c r="B1635" s="25"/>
      <c r="K1635" s="25"/>
      <c r="L1635" s="25"/>
    </row>
    <row r="1636" spans="1:12" x14ac:dyDescent="0.3">
      <c r="A1636" s="25"/>
      <c r="B1636" s="25"/>
      <c r="K1636" s="25"/>
      <c r="L1636" s="25"/>
    </row>
    <row r="1637" spans="1:12" x14ac:dyDescent="0.3">
      <c r="A1637" s="25"/>
      <c r="B1637" s="25"/>
      <c r="K1637" s="25"/>
      <c r="L1637" s="25"/>
    </row>
    <row r="1638" spans="1:12" x14ac:dyDescent="0.3">
      <c r="A1638" s="25"/>
      <c r="B1638" s="25"/>
      <c r="K1638" s="25"/>
      <c r="L1638" s="25"/>
    </row>
    <row r="1639" spans="1:12" x14ac:dyDescent="0.3">
      <c r="A1639" s="25"/>
      <c r="B1639" s="25"/>
      <c r="K1639" s="25"/>
      <c r="L1639" s="25"/>
    </row>
    <row r="1640" spans="1:12" x14ac:dyDescent="0.3">
      <c r="A1640" s="25"/>
      <c r="B1640" s="25"/>
      <c r="K1640" s="25"/>
      <c r="L1640" s="25"/>
    </row>
    <row r="1641" spans="1:12" x14ac:dyDescent="0.3">
      <c r="A1641" s="25"/>
      <c r="B1641" s="25"/>
      <c r="K1641" s="25"/>
      <c r="L1641" s="25"/>
    </row>
    <row r="1642" spans="1:12" x14ac:dyDescent="0.3">
      <c r="A1642" s="25"/>
      <c r="B1642" s="25"/>
      <c r="K1642" s="25"/>
      <c r="L1642" s="25"/>
    </row>
    <row r="1643" spans="1:12" x14ac:dyDescent="0.3">
      <c r="A1643" s="25"/>
      <c r="B1643" s="25"/>
      <c r="K1643" s="25"/>
      <c r="L1643" s="25"/>
    </row>
    <row r="1644" spans="1:12" x14ac:dyDescent="0.3">
      <c r="A1644" s="25"/>
      <c r="B1644" s="25"/>
      <c r="K1644" s="25"/>
      <c r="L1644" s="25"/>
    </row>
    <row r="1645" spans="1:12" x14ac:dyDescent="0.3">
      <c r="A1645" s="25"/>
      <c r="B1645" s="25"/>
      <c r="K1645" s="25"/>
      <c r="L1645" s="25"/>
    </row>
    <row r="1646" spans="1:12" x14ac:dyDescent="0.3">
      <c r="A1646" s="25"/>
      <c r="B1646" s="25"/>
      <c r="K1646" s="25"/>
      <c r="L1646" s="25"/>
    </row>
    <row r="1647" spans="1:12" x14ac:dyDescent="0.3">
      <c r="A1647" s="25"/>
      <c r="B1647" s="25"/>
      <c r="K1647" s="25"/>
      <c r="L1647" s="25"/>
    </row>
    <row r="1648" spans="1:12" x14ac:dyDescent="0.3">
      <c r="A1648" s="25"/>
      <c r="B1648" s="25"/>
      <c r="K1648" s="25"/>
      <c r="L1648" s="25"/>
    </row>
    <row r="1649" spans="1:12" x14ac:dyDescent="0.3">
      <c r="A1649" s="25"/>
      <c r="B1649" s="25"/>
      <c r="K1649" s="25"/>
      <c r="L1649" s="25"/>
    </row>
    <row r="1650" spans="1:12" x14ac:dyDescent="0.3">
      <c r="A1650" s="25"/>
      <c r="B1650" s="25"/>
      <c r="K1650" s="25"/>
      <c r="L1650" s="25"/>
    </row>
    <row r="1651" spans="1:12" x14ac:dyDescent="0.3">
      <c r="A1651" s="25"/>
      <c r="B1651" s="25"/>
      <c r="K1651" s="25"/>
      <c r="L1651" s="25"/>
    </row>
    <row r="1652" spans="1:12" x14ac:dyDescent="0.3">
      <c r="A1652" s="25"/>
      <c r="B1652" s="25"/>
      <c r="K1652" s="25"/>
      <c r="L1652" s="25"/>
    </row>
    <row r="1653" spans="1:12" x14ac:dyDescent="0.3">
      <c r="A1653" s="25"/>
      <c r="B1653" s="25"/>
      <c r="K1653" s="25"/>
      <c r="L1653" s="25"/>
    </row>
    <row r="1654" spans="1:12" x14ac:dyDescent="0.3">
      <c r="A1654" s="25"/>
      <c r="B1654" s="25"/>
      <c r="K1654" s="25"/>
      <c r="L1654" s="25"/>
    </row>
    <row r="1655" spans="1:12" x14ac:dyDescent="0.3">
      <c r="A1655" s="25"/>
      <c r="B1655" s="25"/>
      <c r="K1655" s="25"/>
      <c r="L1655" s="25"/>
    </row>
    <row r="1656" spans="1:12" x14ac:dyDescent="0.3">
      <c r="A1656" s="25"/>
      <c r="B1656" s="25"/>
      <c r="K1656" s="25"/>
      <c r="L1656" s="25"/>
    </row>
    <row r="1657" spans="1:12" x14ac:dyDescent="0.3">
      <c r="A1657" s="25"/>
      <c r="B1657" s="25"/>
      <c r="K1657" s="25"/>
      <c r="L1657" s="25"/>
    </row>
    <row r="1658" spans="1:12" x14ac:dyDescent="0.3">
      <c r="A1658" s="25"/>
      <c r="B1658" s="25"/>
      <c r="K1658" s="25"/>
      <c r="L1658" s="25"/>
    </row>
    <row r="1659" spans="1:12" x14ac:dyDescent="0.3">
      <c r="A1659" s="25"/>
      <c r="B1659" s="25"/>
      <c r="K1659" s="25"/>
      <c r="L1659" s="25"/>
    </row>
    <row r="1660" spans="1:12" x14ac:dyDescent="0.3">
      <c r="A1660" s="25"/>
      <c r="B1660" s="25"/>
      <c r="K1660" s="25"/>
      <c r="L1660" s="25"/>
    </row>
    <row r="1661" spans="1:12" x14ac:dyDescent="0.3">
      <c r="A1661" s="25"/>
      <c r="B1661" s="25"/>
      <c r="K1661" s="25"/>
      <c r="L1661" s="25"/>
    </row>
    <row r="1662" spans="1:12" x14ac:dyDescent="0.3">
      <c r="A1662" s="25"/>
      <c r="B1662" s="25"/>
      <c r="K1662" s="25"/>
      <c r="L1662" s="25"/>
    </row>
    <row r="1663" spans="1:12" x14ac:dyDescent="0.3">
      <c r="A1663" s="25"/>
      <c r="B1663" s="25"/>
      <c r="K1663" s="25"/>
      <c r="L1663" s="25"/>
    </row>
    <row r="1664" spans="1:12" x14ac:dyDescent="0.3">
      <c r="A1664" s="25"/>
      <c r="B1664" s="25"/>
      <c r="K1664" s="25"/>
      <c r="L1664" s="25"/>
    </row>
    <row r="1665" spans="1:12" x14ac:dyDescent="0.3">
      <c r="A1665" s="25"/>
      <c r="B1665" s="25"/>
      <c r="K1665" s="25"/>
      <c r="L1665" s="25"/>
    </row>
    <row r="1666" spans="1:12" x14ac:dyDescent="0.3">
      <c r="A1666" s="25"/>
      <c r="B1666" s="25"/>
      <c r="K1666" s="25"/>
      <c r="L1666" s="25"/>
    </row>
    <row r="1667" spans="1:12" x14ac:dyDescent="0.3">
      <c r="A1667" s="25"/>
      <c r="B1667" s="25"/>
      <c r="K1667" s="25"/>
      <c r="L1667" s="25"/>
    </row>
    <row r="1668" spans="1:12" x14ac:dyDescent="0.3">
      <c r="A1668" s="25"/>
      <c r="B1668" s="25"/>
      <c r="K1668" s="25"/>
      <c r="L1668" s="25"/>
    </row>
    <row r="1669" spans="1:12" x14ac:dyDescent="0.3">
      <c r="A1669" s="25"/>
      <c r="B1669" s="25"/>
      <c r="K1669" s="25"/>
      <c r="L1669" s="25"/>
    </row>
    <row r="1670" spans="1:12" x14ac:dyDescent="0.3">
      <c r="A1670" s="25"/>
      <c r="B1670" s="25"/>
      <c r="K1670" s="25"/>
      <c r="L1670" s="25"/>
    </row>
    <row r="1671" spans="1:12" x14ac:dyDescent="0.3">
      <c r="A1671" s="25"/>
      <c r="B1671" s="25"/>
      <c r="K1671" s="25"/>
      <c r="L1671" s="25"/>
    </row>
    <row r="1672" spans="1:12" x14ac:dyDescent="0.3">
      <c r="A1672" s="25"/>
      <c r="B1672" s="25"/>
      <c r="K1672" s="25"/>
      <c r="L1672" s="25"/>
    </row>
    <row r="1673" spans="1:12" x14ac:dyDescent="0.3">
      <c r="A1673" s="25"/>
      <c r="B1673" s="25"/>
      <c r="K1673" s="25"/>
      <c r="L1673" s="25"/>
    </row>
    <row r="1674" spans="1:12" x14ac:dyDescent="0.3">
      <c r="A1674" s="25"/>
      <c r="B1674" s="25"/>
      <c r="K1674" s="25"/>
      <c r="L1674" s="25"/>
    </row>
    <row r="1675" spans="1:12" x14ac:dyDescent="0.3">
      <c r="A1675" s="25"/>
      <c r="B1675" s="25"/>
      <c r="K1675" s="25"/>
      <c r="L1675" s="25"/>
    </row>
    <row r="1676" spans="1:12" x14ac:dyDescent="0.3">
      <c r="A1676" s="25"/>
      <c r="B1676" s="25"/>
      <c r="K1676" s="25"/>
      <c r="L1676" s="25"/>
    </row>
    <row r="1677" spans="1:12" x14ac:dyDescent="0.3">
      <c r="A1677" s="25"/>
      <c r="B1677" s="25"/>
      <c r="K1677" s="25"/>
      <c r="L1677" s="25"/>
    </row>
    <row r="1678" spans="1:12" x14ac:dyDescent="0.3">
      <c r="A1678" s="25"/>
      <c r="B1678" s="25"/>
      <c r="K1678" s="25"/>
      <c r="L1678" s="25"/>
    </row>
    <row r="1679" spans="1:12" x14ac:dyDescent="0.3">
      <c r="A1679" s="25"/>
      <c r="B1679" s="25"/>
      <c r="K1679" s="25"/>
      <c r="L1679" s="25"/>
    </row>
    <row r="1680" spans="1:12" x14ac:dyDescent="0.3">
      <c r="A1680" s="25"/>
      <c r="B1680" s="25"/>
      <c r="K1680" s="25"/>
      <c r="L1680" s="25"/>
    </row>
    <row r="1681" spans="1:12" x14ac:dyDescent="0.3">
      <c r="A1681" s="25"/>
      <c r="B1681" s="25"/>
      <c r="K1681" s="25"/>
      <c r="L1681" s="25"/>
    </row>
    <row r="1682" spans="1:12" x14ac:dyDescent="0.3">
      <c r="A1682" s="25"/>
      <c r="B1682" s="25"/>
      <c r="K1682" s="25"/>
      <c r="L1682" s="25"/>
    </row>
    <row r="1683" spans="1:12" x14ac:dyDescent="0.3">
      <c r="A1683" s="25"/>
      <c r="B1683" s="25"/>
      <c r="K1683" s="25"/>
      <c r="L1683" s="25"/>
    </row>
    <row r="1684" spans="1:12" x14ac:dyDescent="0.3">
      <c r="A1684" s="25"/>
      <c r="B1684" s="25"/>
      <c r="K1684" s="25"/>
      <c r="L1684" s="25"/>
    </row>
    <row r="1685" spans="1:12" x14ac:dyDescent="0.3">
      <c r="A1685" s="25"/>
      <c r="B1685" s="25"/>
      <c r="K1685" s="25"/>
      <c r="L1685" s="25"/>
    </row>
    <row r="1686" spans="1:12" x14ac:dyDescent="0.3">
      <c r="A1686" s="25"/>
      <c r="B1686" s="25"/>
      <c r="K1686" s="25"/>
      <c r="L1686" s="25"/>
    </row>
    <row r="1687" spans="1:12" x14ac:dyDescent="0.3">
      <c r="A1687" s="25"/>
      <c r="B1687" s="25"/>
      <c r="K1687" s="25"/>
      <c r="L1687" s="25"/>
    </row>
    <row r="1688" spans="1:12" x14ac:dyDescent="0.3">
      <c r="A1688" s="25"/>
      <c r="B1688" s="25"/>
      <c r="K1688" s="25"/>
      <c r="L1688" s="25"/>
    </row>
    <row r="1689" spans="1:12" x14ac:dyDescent="0.3">
      <c r="A1689" s="25"/>
      <c r="B1689" s="25"/>
      <c r="K1689" s="25"/>
      <c r="L1689" s="25"/>
    </row>
    <row r="1690" spans="1:12" x14ac:dyDescent="0.3">
      <c r="A1690" s="25"/>
      <c r="B1690" s="25"/>
      <c r="K1690" s="25"/>
      <c r="L1690" s="25"/>
    </row>
    <row r="1691" spans="1:12" x14ac:dyDescent="0.3">
      <c r="A1691" s="25"/>
      <c r="B1691" s="25"/>
      <c r="K1691" s="25"/>
      <c r="L1691" s="25"/>
    </row>
    <row r="1692" spans="1:12" x14ac:dyDescent="0.3">
      <c r="A1692" s="25"/>
      <c r="B1692" s="25"/>
      <c r="K1692" s="25"/>
      <c r="L1692" s="25"/>
    </row>
    <row r="1693" spans="1:12" x14ac:dyDescent="0.3">
      <c r="A1693" s="25"/>
      <c r="B1693" s="25"/>
      <c r="K1693" s="25"/>
      <c r="L1693" s="25"/>
    </row>
    <row r="1694" spans="1:12" x14ac:dyDescent="0.3">
      <c r="A1694" s="25"/>
      <c r="B1694" s="25"/>
      <c r="K1694" s="25"/>
      <c r="L1694" s="25"/>
    </row>
    <row r="1695" spans="1:12" x14ac:dyDescent="0.3">
      <c r="A1695" s="25"/>
      <c r="B1695" s="25"/>
      <c r="K1695" s="25"/>
      <c r="L1695" s="25"/>
    </row>
    <row r="1696" spans="1:12" x14ac:dyDescent="0.3">
      <c r="A1696" s="25"/>
      <c r="B1696" s="25"/>
      <c r="K1696" s="25"/>
      <c r="L1696" s="25"/>
    </row>
    <row r="1697" spans="1:12" x14ac:dyDescent="0.3">
      <c r="A1697" s="25"/>
      <c r="B1697" s="25"/>
      <c r="K1697" s="25"/>
      <c r="L1697" s="25"/>
    </row>
    <row r="1698" spans="1:12" x14ac:dyDescent="0.3">
      <c r="A1698" s="25"/>
      <c r="B1698" s="25"/>
      <c r="K1698" s="25"/>
      <c r="L1698" s="25"/>
    </row>
    <row r="1699" spans="1:12" x14ac:dyDescent="0.3">
      <c r="A1699" s="25"/>
      <c r="B1699" s="25"/>
      <c r="K1699" s="25"/>
      <c r="L1699" s="25"/>
    </row>
    <row r="1700" spans="1:12" x14ac:dyDescent="0.3">
      <c r="A1700" s="25"/>
      <c r="B1700" s="25"/>
      <c r="K1700" s="25"/>
      <c r="L1700" s="25"/>
    </row>
    <row r="1701" spans="1:12" x14ac:dyDescent="0.3">
      <c r="A1701" s="25"/>
      <c r="B1701" s="25"/>
      <c r="K1701" s="25"/>
      <c r="L1701" s="25"/>
    </row>
    <row r="1702" spans="1:12" x14ac:dyDescent="0.3">
      <c r="A1702" s="25"/>
      <c r="B1702" s="25"/>
      <c r="K1702" s="25"/>
      <c r="L1702" s="25"/>
    </row>
    <row r="1703" spans="1:12" x14ac:dyDescent="0.3">
      <c r="A1703" s="25"/>
      <c r="B1703" s="25"/>
      <c r="K1703" s="25"/>
      <c r="L1703" s="25"/>
    </row>
    <row r="1704" spans="1:12" x14ac:dyDescent="0.3">
      <c r="A1704" s="25"/>
      <c r="B1704" s="25"/>
      <c r="K1704" s="25"/>
      <c r="L1704" s="25"/>
    </row>
    <row r="1705" spans="1:12" x14ac:dyDescent="0.3">
      <c r="A1705" s="25"/>
      <c r="B1705" s="25"/>
      <c r="K1705" s="25"/>
      <c r="L1705" s="25"/>
    </row>
    <row r="1706" spans="1:12" x14ac:dyDescent="0.3">
      <c r="A1706" s="25"/>
      <c r="B1706" s="25"/>
      <c r="K1706" s="25"/>
      <c r="L1706" s="25"/>
    </row>
    <row r="1707" spans="1:12" x14ac:dyDescent="0.3">
      <c r="A1707" s="25"/>
      <c r="B1707" s="25"/>
      <c r="K1707" s="25"/>
      <c r="L1707" s="25"/>
    </row>
    <row r="1708" spans="1:12" x14ac:dyDescent="0.3">
      <c r="A1708" s="25"/>
      <c r="B1708" s="25"/>
      <c r="K1708" s="25"/>
      <c r="L1708" s="25"/>
    </row>
    <row r="1709" spans="1:12" x14ac:dyDescent="0.3">
      <c r="A1709" s="25"/>
      <c r="B1709" s="25"/>
      <c r="K1709" s="25"/>
      <c r="L1709" s="25"/>
    </row>
    <row r="1710" spans="1:12" x14ac:dyDescent="0.3">
      <c r="A1710" s="25"/>
      <c r="B1710" s="25"/>
      <c r="K1710" s="25"/>
      <c r="L1710" s="25"/>
    </row>
    <row r="1711" spans="1:12" x14ac:dyDescent="0.3">
      <c r="A1711" s="25"/>
      <c r="B1711" s="25"/>
      <c r="K1711" s="25"/>
      <c r="L1711" s="25"/>
    </row>
    <row r="1712" spans="1:12" x14ac:dyDescent="0.3">
      <c r="A1712" s="25"/>
      <c r="B1712" s="25"/>
      <c r="K1712" s="25"/>
      <c r="L1712" s="25"/>
    </row>
    <row r="1713" spans="1:12" x14ac:dyDescent="0.3">
      <c r="A1713" s="25"/>
      <c r="B1713" s="25"/>
      <c r="K1713" s="25"/>
      <c r="L1713" s="25"/>
    </row>
    <row r="1714" spans="1:12" x14ac:dyDescent="0.3">
      <c r="A1714" s="25"/>
      <c r="B1714" s="25"/>
      <c r="K1714" s="25"/>
      <c r="L1714" s="25"/>
    </row>
    <row r="1715" spans="1:12" x14ac:dyDescent="0.3">
      <c r="A1715" s="25"/>
      <c r="B1715" s="25"/>
      <c r="K1715" s="25"/>
      <c r="L1715" s="25"/>
    </row>
    <row r="1716" spans="1:12" x14ac:dyDescent="0.3">
      <c r="A1716" s="25"/>
      <c r="B1716" s="25"/>
      <c r="K1716" s="25"/>
      <c r="L1716" s="25"/>
    </row>
    <row r="1717" spans="1:12" x14ac:dyDescent="0.3">
      <c r="A1717" s="25"/>
      <c r="B1717" s="25"/>
      <c r="K1717" s="25"/>
      <c r="L1717" s="25"/>
    </row>
    <row r="1718" spans="1:12" x14ac:dyDescent="0.3">
      <c r="A1718" s="25"/>
      <c r="B1718" s="25"/>
      <c r="K1718" s="25"/>
      <c r="L1718" s="25"/>
    </row>
    <row r="1719" spans="1:12" x14ac:dyDescent="0.3">
      <c r="A1719" s="25"/>
      <c r="B1719" s="25"/>
      <c r="K1719" s="25"/>
      <c r="L1719" s="25"/>
    </row>
    <row r="1720" spans="1:12" x14ac:dyDescent="0.3">
      <c r="A1720" s="25"/>
      <c r="B1720" s="25"/>
      <c r="K1720" s="25"/>
      <c r="L1720" s="25"/>
    </row>
    <row r="1721" spans="1:12" x14ac:dyDescent="0.3">
      <c r="A1721" s="25"/>
      <c r="B1721" s="25"/>
      <c r="K1721" s="25"/>
      <c r="L1721" s="25"/>
    </row>
    <row r="1722" spans="1:12" x14ac:dyDescent="0.3">
      <c r="A1722" s="25"/>
      <c r="B1722" s="25"/>
      <c r="K1722" s="25"/>
      <c r="L1722" s="25"/>
    </row>
    <row r="1723" spans="1:12" x14ac:dyDescent="0.3">
      <c r="A1723" s="25"/>
      <c r="B1723" s="25"/>
      <c r="K1723" s="25"/>
      <c r="L1723" s="25"/>
    </row>
    <row r="1724" spans="1:12" x14ac:dyDescent="0.3">
      <c r="A1724" s="25"/>
      <c r="B1724" s="25"/>
      <c r="K1724" s="25"/>
      <c r="L1724" s="25"/>
    </row>
    <row r="1725" spans="1:12" x14ac:dyDescent="0.3">
      <c r="A1725" s="25"/>
      <c r="B1725" s="25"/>
      <c r="K1725" s="25"/>
      <c r="L1725" s="25"/>
    </row>
    <row r="1726" spans="1:12" x14ac:dyDescent="0.3">
      <c r="A1726" s="25"/>
      <c r="B1726" s="25"/>
      <c r="K1726" s="25"/>
      <c r="L1726" s="25"/>
    </row>
    <row r="1727" spans="1:12" x14ac:dyDescent="0.3">
      <c r="A1727" s="25"/>
      <c r="B1727" s="25"/>
      <c r="K1727" s="25"/>
      <c r="L1727" s="25"/>
    </row>
    <row r="1728" spans="1:12" x14ac:dyDescent="0.3">
      <c r="A1728" s="25"/>
      <c r="B1728" s="25"/>
      <c r="K1728" s="25"/>
      <c r="L1728" s="25"/>
    </row>
    <row r="1729" spans="1:12" x14ac:dyDescent="0.3">
      <c r="A1729" s="25"/>
      <c r="B1729" s="25"/>
      <c r="K1729" s="25"/>
      <c r="L1729" s="25"/>
    </row>
    <row r="1730" spans="1:12" x14ac:dyDescent="0.3">
      <c r="A1730" s="25"/>
      <c r="B1730" s="25"/>
      <c r="K1730" s="25"/>
      <c r="L1730" s="25"/>
    </row>
    <row r="1731" spans="1:12" x14ac:dyDescent="0.3">
      <c r="A1731" s="25"/>
      <c r="B1731" s="25"/>
      <c r="K1731" s="25"/>
      <c r="L1731" s="25"/>
    </row>
    <row r="1732" spans="1:12" x14ac:dyDescent="0.3">
      <c r="A1732" s="25"/>
      <c r="B1732" s="25"/>
      <c r="K1732" s="25"/>
      <c r="L1732" s="25"/>
    </row>
    <row r="1733" spans="1:12" x14ac:dyDescent="0.3">
      <c r="A1733" s="25"/>
      <c r="B1733" s="25"/>
      <c r="K1733" s="25"/>
      <c r="L1733" s="25"/>
    </row>
    <row r="1734" spans="1:12" x14ac:dyDescent="0.3">
      <c r="A1734" s="25"/>
      <c r="B1734" s="25"/>
      <c r="K1734" s="25"/>
      <c r="L1734" s="25"/>
    </row>
    <row r="1735" spans="1:12" x14ac:dyDescent="0.3">
      <c r="A1735" s="25"/>
      <c r="B1735" s="25"/>
      <c r="K1735" s="25"/>
      <c r="L1735" s="25"/>
    </row>
    <row r="1736" spans="1:12" x14ac:dyDescent="0.3">
      <c r="A1736" s="25"/>
      <c r="B1736" s="25"/>
      <c r="K1736" s="25"/>
      <c r="L1736" s="25"/>
    </row>
    <row r="1737" spans="1:12" x14ac:dyDescent="0.3">
      <c r="A1737" s="25"/>
      <c r="B1737" s="25"/>
      <c r="K1737" s="25"/>
      <c r="L1737" s="25"/>
    </row>
    <row r="1738" spans="1:12" x14ac:dyDescent="0.3">
      <c r="A1738" s="25"/>
      <c r="B1738" s="25"/>
      <c r="K1738" s="25"/>
      <c r="L1738" s="25"/>
    </row>
    <row r="1739" spans="1:12" x14ac:dyDescent="0.3">
      <c r="A1739" s="25"/>
      <c r="B1739" s="25"/>
      <c r="K1739" s="25"/>
      <c r="L1739" s="25"/>
    </row>
    <row r="1740" spans="1:12" x14ac:dyDescent="0.3">
      <c r="A1740" s="25"/>
      <c r="B1740" s="25"/>
      <c r="K1740" s="25"/>
      <c r="L1740" s="25"/>
    </row>
    <row r="1741" spans="1:12" x14ac:dyDescent="0.3">
      <c r="A1741" s="25"/>
      <c r="B1741" s="25"/>
      <c r="K1741" s="25"/>
      <c r="L1741" s="25"/>
    </row>
    <row r="1742" spans="1:12" x14ac:dyDescent="0.3">
      <c r="A1742" s="25"/>
      <c r="B1742" s="25"/>
      <c r="K1742" s="25"/>
      <c r="L1742" s="25"/>
    </row>
    <row r="1743" spans="1:12" x14ac:dyDescent="0.3">
      <c r="A1743" s="25"/>
      <c r="B1743" s="25"/>
      <c r="K1743" s="25"/>
      <c r="L1743" s="25"/>
    </row>
    <row r="1744" spans="1:12" x14ac:dyDescent="0.3">
      <c r="A1744" s="25"/>
      <c r="B1744" s="25"/>
      <c r="K1744" s="25"/>
      <c r="L1744" s="25"/>
    </row>
    <row r="1745" spans="1:12" x14ac:dyDescent="0.3">
      <c r="A1745" s="25"/>
      <c r="B1745" s="25"/>
      <c r="K1745" s="25"/>
      <c r="L1745" s="25"/>
    </row>
    <row r="1746" spans="1:12" x14ac:dyDescent="0.3">
      <c r="A1746" s="25"/>
      <c r="B1746" s="25"/>
      <c r="K1746" s="25"/>
      <c r="L1746" s="25"/>
    </row>
    <row r="1747" spans="1:12" x14ac:dyDescent="0.3">
      <c r="A1747" s="25"/>
      <c r="B1747" s="25"/>
      <c r="K1747" s="25"/>
      <c r="L1747" s="25"/>
    </row>
    <row r="1748" spans="1:12" x14ac:dyDescent="0.3">
      <c r="A1748" s="25"/>
      <c r="B1748" s="25"/>
      <c r="K1748" s="25"/>
      <c r="L1748" s="25"/>
    </row>
    <row r="1749" spans="1:12" x14ac:dyDescent="0.3">
      <c r="A1749" s="25"/>
      <c r="B1749" s="25"/>
      <c r="K1749" s="25"/>
      <c r="L1749" s="25"/>
    </row>
    <row r="1750" spans="1:12" x14ac:dyDescent="0.3">
      <c r="A1750" s="25"/>
      <c r="B1750" s="25"/>
      <c r="K1750" s="25"/>
      <c r="L1750" s="25"/>
    </row>
    <row r="1751" spans="1:12" x14ac:dyDescent="0.3">
      <c r="A1751" s="25"/>
      <c r="B1751" s="25"/>
      <c r="K1751" s="25"/>
      <c r="L1751" s="25"/>
    </row>
    <row r="1752" spans="1:12" x14ac:dyDescent="0.3">
      <c r="A1752" s="25"/>
      <c r="B1752" s="25"/>
      <c r="K1752" s="25"/>
      <c r="L1752" s="25"/>
    </row>
    <row r="1753" spans="1:12" x14ac:dyDescent="0.3">
      <c r="A1753" s="25"/>
      <c r="B1753" s="25"/>
      <c r="K1753" s="25"/>
      <c r="L1753" s="25"/>
    </row>
    <row r="1754" spans="1:12" x14ac:dyDescent="0.3">
      <c r="A1754" s="25"/>
      <c r="B1754" s="25"/>
      <c r="K1754" s="25"/>
      <c r="L1754" s="25"/>
    </row>
    <row r="1755" spans="1:12" x14ac:dyDescent="0.3">
      <c r="A1755" s="25"/>
      <c r="B1755" s="25"/>
      <c r="K1755" s="25"/>
      <c r="L1755" s="25"/>
    </row>
    <row r="1756" spans="1:12" x14ac:dyDescent="0.3">
      <c r="A1756" s="25"/>
      <c r="B1756" s="25"/>
      <c r="K1756" s="25"/>
      <c r="L1756" s="25"/>
    </row>
    <row r="1757" spans="1:12" x14ac:dyDescent="0.3">
      <c r="A1757" s="25"/>
      <c r="B1757" s="25"/>
      <c r="K1757" s="25"/>
      <c r="L1757" s="25"/>
    </row>
    <row r="1758" spans="1:12" x14ac:dyDescent="0.3">
      <c r="A1758" s="25"/>
      <c r="B1758" s="25"/>
      <c r="K1758" s="25"/>
      <c r="L1758" s="25"/>
    </row>
    <row r="1759" spans="1:12" x14ac:dyDescent="0.3">
      <c r="A1759" s="25"/>
      <c r="B1759" s="25"/>
      <c r="K1759" s="25"/>
      <c r="L1759" s="25"/>
    </row>
    <row r="1760" spans="1:12" x14ac:dyDescent="0.3">
      <c r="A1760" s="25"/>
      <c r="B1760" s="25"/>
      <c r="K1760" s="25"/>
      <c r="L1760" s="25"/>
    </row>
    <row r="1761" spans="1:12" x14ac:dyDescent="0.3">
      <c r="A1761" s="25"/>
      <c r="B1761" s="25"/>
      <c r="K1761" s="25"/>
      <c r="L1761" s="25"/>
    </row>
    <row r="1762" spans="1:12" x14ac:dyDescent="0.3">
      <c r="A1762" s="25"/>
      <c r="B1762" s="25"/>
      <c r="K1762" s="25"/>
      <c r="L1762" s="25"/>
    </row>
    <row r="1763" spans="1:12" x14ac:dyDescent="0.3">
      <c r="A1763" s="25"/>
      <c r="B1763" s="25"/>
      <c r="K1763" s="25"/>
      <c r="L1763" s="25"/>
    </row>
    <row r="1764" spans="1:12" x14ac:dyDescent="0.3">
      <c r="A1764" s="25"/>
      <c r="B1764" s="25"/>
      <c r="K1764" s="25"/>
      <c r="L1764" s="25"/>
    </row>
    <row r="1765" spans="1:12" x14ac:dyDescent="0.3">
      <c r="A1765" s="25"/>
      <c r="B1765" s="25"/>
      <c r="K1765" s="25"/>
      <c r="L1765" s="25"/>
    </row>
    <row r="1766" spans="1:12" x14ac:dyDescent="0.3">
      <c r="A1766" s="25"/>
      <c r="B1766" s="25"/>
      <c r="K1766" s="25"/>
      <c r="L1766" s="25"/>
    </row>
    <row r="1767" spans="1:12" x14ac:dyDescent="0.3">
      <c r="A1767" s="25"/>
      <c r="B1767" s="25"/>
      <c r="K1767" s="25"/>
      <c r="L1767" s="25"/>
    </row>
    <row r="1768" spans="1:12" x14ac:dyDescent="0.3">
      <c r="A1768" s="25"/>
      <c r="B1768" s="25"/>
      <c r="K1768" s="25"/>
      <c r="L1768" s="25"/>
    </row>
    <row r="1769" spans="1:12" x14ac:dyDescent="0.3">
      <c r="A1769" s="25"/>
      <c r="B1769" s="25"/>
      <c r="K1769" s="25"/>
      <c r="L1769" s="25"/>
    </row>
    <row r="1770" spans="1:12" x14ac:dyDescent="0.3">
      <c r="A1770" s="25"/>
      <c r="B1770" s="25"/>
      <c r="K1770" s="25"/>
      <c r="L1770" s="25"/>
    </row>
    <row r="1771" spans="1:12" x14ac:dyDescent="0.3">
      <c r="A1771" s="25"/>
      <c r="B1771" s="25"/>
      <c r="K1771" s="25"/>
      <c r="L1771" s="25"/>
    </row>
    <row r="1772" spans="1:12" x14ac:dyDescent="0.3">
      <c r="A1772" s="25"/>
      <c r="B1772" s="25"/>
      <c r="K1772" s="25"/>
      <c r="L1772" s="25"/>
    </row>
    <row r="1773" spans="1:12" x14ac:dyDescent="0.3">
      <c r="A1773" s="25"/>
      <c r="B1773" s="25"/>
      <c r="K1773" s="25"/>
      <c r="L1773" s="25"/>
    </row>
    <row r="1774" spans="1:12" x14ac:dyDescent="0.3">
      <c r="A1774" s="25"/>
      <c r="B1774" s="25"/>
      <c r="K1774" s="25"/>
      <c r="L1774" s="25"/>
    </row>
    <row r="1775" spans="1:12" x14ac:dyDescent="0.3">
      <c r="A1775" s="25"/>
      <c r="B1775" s="25"/>
      <c r="K1775" s="25"/>
      <c r="L1775" s="25"/>
    </row>
    <row r="1776" spans="1:12" x14ac:dyDescent="0.3">
      <c r="A1776" s="25"/>
      <c r="B1776" s="25"/>
      <c r="K1776" s="25"/>
      <c r="L1776" s="25"/>
    </row>
    <row r="1777" spans="1:12" x14ac:dyDescent="0.3">
      <c r="A1777" s="25"/>
      <c r="B1777" s="25"/>
      <c r="K1777" s="25"/>
      <c r="L1777" s="25"/>
    </row>
    <row r="1778" spans="1:12" x14ac:dyDescent="0.3">
      <c r="A1778" s="25"/>
      <c r="B1778" s="25"/>
      <c r="K1778" s="25"/>
      <c r="L1778" s="25"/>
    </row>
    <row r="1779" spans="1:12" x14ac:dyDescent="0.3">
      <c r="A1779" s="25"/>
      <c r="B1779" s="25"/>
      <c r="K1779" s="25"/>
      <c r="L1779" s="25"/>
    </row>
    <row r="1780" spans="1:12" x14ac:dyDescent="0.3">
      <c r="A1780" s="25"/>
      <c r="B1780" s="25"/>
      <c r="K1780" s="25"/>
      <c r="L1780" s="25"/>
    </row>
    <row r="1781" spans="1:12" x14ac:dyDescent="0.3">
      <c r="A1781" s="25"/>
      <c r="B1781" s="25"/>
      <c r="K1781" s="25"/>
      <c r="L1781" s="25"/>
    </row>
    <row r="1782" spans="1:12" x14ac:dyDescent="0.3">
      <c r="A1782" s="25"/>
      <c r="B1782" s="25"/>
      <c r="K1782" s="25"/>
      <c r="L1782" s="25"/>
    </row>
    <row r="1783" spans="1:12" x14ac:dyDescent="0.3">
      <c r="A1783" s="25"/>
      <c r="B1783" s="25"/>
      <c r="K1783" s="25"/>
      <c r="L1783" s="25"/>
    </row>
    <row r="1784" spans="1:12" x14ac:dyDescent="0.3">
      <c r="A1784" s="25"/>
      <c r="B1784" s="25"/>
      <c r="K1784" s="25"/>
      <c r="L1784" s="25"/>
    </row>
    <row r="1785" spans="1:12" x14ac:dyDescent="0.3">
      <c r="A1785" s="25"/>
      <c r="B1785" s="25"/>
      <c r="K1785" s="25"/>
      <c r="L1785" s="25"/>
    </row>
    <row r="1786" spans="1:12" x14ac:dyDescent="0.3">
      <c r="A1786" s="25"/>
      <c r="B1786" s="25"/>
      <c r="K1786" s="25"/>
      <c r="L1786" s="25"/>
    </row>
    <row r="1787" spans="1:12" x14ac:dyDescent="0.3">
      <c r="A1787" s="25"/>
      <c r="B1787" s="25"/>
      <c r="K1787" s="25"/>
      <c r="L1787" s="25"/>
    </row>
    <row r="1788" spans="1:12" x14ac:dyDescent="0.3">
      <c r="A1788" s="25"/>
      <c r="B1788" s="25"/>
      <c r="K1788" s="25"/>
      <c r="L1788" s="25"/>
    </row>
    <row r="1789" spans="1:12" x14ac:dyDescent="0.3">
      <c r="A1789" s="25"/>
      <c r="B1789" s="25"/>
      <c r="K1789" s="25"/>
      <c r="L1789" s="25"/>
    </row>
    <row r="1790" spans="1:12" x14ac:dyDescent="0.3">
      <c r="A1790" s="25"/>
      <c r="B1790" s="25"/>
      <c r="K1790" s="25"/>
      <c r="L1790" s="25"/>
    </row>
    <row r="1791" spans="1:12" x14ac:dyDescent="0.3">
      <c r="A1791" s="25"/>
      <c r="B1791" s="25"/>
      <c r="K1791" s="25"/>
      <c r="L1791" s="25"/>
    </row>
    <row r="1792" spans="1:12" x14ac:dyDescent="0.3">
      <c r="A1792" s="25"/>
      <c r="B1792" s="25"/>
      <c r="K1792" s="25"/>
      <c r="L1792" s="25"/>
    </row>
    <row r="1793" spans="1:12" x14ac:dyDescent="0.3">
      <c r="A1793" s="25"/>
      <c r="B1793" s="25"/>
      <c r="K1793" s="25"/>
      <c r="L1793" s="25"/>
    </row>
    <row r="1794" spans="1:12" x14ac:dyDescent="0.3">
      <c r="A1794" s="25"/>
      <c r="B1794" s="25"/>
      <c r="K1794" s="25"/>
      <c r="L1794" s="25"/>
    </row>
    <row r="1795" spans="1:12" x14ac:dyDescent="0.3">
      <c r="A1795" s="25"/>
      <c r="B1795" s="25"/>
      <c r="K1795" s="25"/>
      <c r="L1795" s="25"/>
    </row>
    <row r="1796" spans="1:12" x14ac:dyDescent="0.3">
      <c r="A1796" s="25"/>
      <c r="B1796" s="25"/>
      <c r="K1796" s="25"/>
      <c r="L1796" s="25"/>
    </row>
    <row r="1797" spans="1:12" x14ac:dyDescent="0.3">
      <c r="A1797" s="25"/>
      <c r="B1797" s="25"/>
      <c r="K1797" s="25"/>
      <c r="L1797" s="25"/>
    </row>
    <row r="1798" spans="1:12" x14ac:dyDescent="0.3">
      <c r="A1798" s="25"/>
      <c r="B1798" s="25"/>
      <c r="K1798" s="25"/>
      <c r="L1798" s="25"/>
    </row>
    <row r="1799" spans="1:12" x14ac:dyDescent="0.3">
      <c r="A1799" s="25"/>
      <c r="B1799" s="25"/>
      <c r="K1799" s="25"/>
      <c r="L1799" s="25"/>
    </row>
    <row r="1800" spans="1:12" x14ac:dyDescent="0.3">
      <c r="A1800" s="25"/>
      <c r="B1800" s="25"/>
      <c r="K1800" s="25"/>
      <c r="L1800" s="25"/>
    </row>
    <row r="1801" spans="1:12" x14ac:dyDescent="0.3">
      <c r="A1801" s="25"/>
      <c r="B1801" s="25"/>
      <c r="K1801" s="25"/>
      <c r="L1801" s="25"/>
    </row>
    <row r="1802" spans="1:12" x14ac:dyDescent="0.3">
      <c r="A1802" s="25"/>
      <c r="B1802" s="25"/>
      <c r="K1802" s="25"/>
      <c r="L1802" s="25"/>
    </row>
    <row r="1803" spans="1:12" x14ac:dyDescent="0.3">
      <c r="A1803" s="25"/>
      <c r="B1803" s="25"/>
      <c r="K1803" s="25"/>
      <c r="L1803" s="25"/>
    </row>
    <row r="1804" spans="1:12" x14ac:dyDescent="0.3">
      <c r="A1804" s="25"/>
      <c r="B1804" s="25"/>
      <c r="K1804" s="25"/>
      <c r="L1804" s="25"/>
    </row>
    <row r="1805" spans="1:12" x14ac:dyDescent="0.3">
      <c r="A1805" s="25"/>
      <c r="B1805" s="25"/>
      <c r="K1805" s="25"/>
      <c r="L1805" s="25"/>
    </row>
    <row r="1806" spans="1:12" x14ac:dyDescent="0.3">
      <c r="A1806" s="25"/>
      <c r="B1806" s="25"/>
      <c r="K1806" s="25"/>
      <c r="L1806" s="25"/>
    </row>
    <row r="1807" spans="1:12" x14ac:dyDescent="0.3">
      <c r="A1807" s="25"/>
      <c r="B1807" s="25"/>
      <c r="K1807" s="25"/>
      <c r="L1807" s="25"/>
    </row>
    <row r="1808" spans="1:12" x14ac:dyDescent="0.3">
      <c r="A1808" s="25"/>
      <c r="B1808" s="25"/>
      <c r="K1808" s="25"/>
      <c r="L1808" s="25"/>
    </row>
    <row r="1809" spans="1:12" x14ac:dyDescent="0.3">
      <c r="A1809" s="25"/>
      <c r="B1809" s="25"/>
      <c r="K1809" s="25"/>
      <c r="L1809" s="25"/>
    </row>
    <row r="1810" spans="1:12" x14ac:dyDescent="0.3">
      <c r="A1810" s="25"/>
      <c r="B1810" s="25"/>
      <c r="K1810" s="25"/>
      <c r="L1810" s="25"/>
    </row>
    <row r="1811" spans="1:12" x14ac:dyDescent="0.3">
      <c r="A1811" s="25"/>
      <c r="B1811" s="25"/>
      <c r="K1811" s="25"/>
      <c r="L1811" s="25"/>
    </row>
    <row r="1812" spans="1:12" x14ac:dyDescent="0.3">
      <c r="A1812" s="25"/>
      <c r="B1812" s="25"/>
      <c r="K1812" s="25"/>
      <c r="L1812" s="25"/>
    </row>
    <row r="1813" spans="1:12" x14ac:dyDescent="0.3">
      <c r="A1813" s="25"/>
      <c r="B1813" s="25"/>
      <c r="K1813" s="25"/>
      <c r="L1813" s="25"/>
    </row>
    <row r="1814" spans="1:12" x14ac:dyDescent="0.3">
      <c r="A1814" s="25"/>
      <c r="B1814" s="25"/>
      <c r="K1814" s="25"/>
      <c r="L1814" s="25"/>
    </row>
    <row r="1815" spans="1:12" x14ac:dyDescent="0.3">
      <c r="A1815" s="25"/>
      <c r="B1815" s="25"/>
      <c r="K1815" s="25"/>
      <c r="L1815" s="25"/>
    </row>
    <row r="1816" spans="1:12" x14ac:dyDescent="0.3">
      <c r="A1816" s="25"/>
      <c r="B1816" s="25"/>
      <c r="K1816" s="25"/>
      <c r="L1816" s="25"/>
    </row>
    <row r="1817" spans="1:12" x14ac:dyDescent="0.3">
      <c r="A1817" s="25"/>
      <c r="B1817" s="25"/>
      <c r="K1817" s="25"/>
      <c r="L1817" s="25"/>
    </row>
    <row r="1818" spans="1:12" x14ac:dyDescent="0.3">
      <c r="A1818" s="25"/>
      <c r="B1818" s="25"/>
      <c r="K1818" s="25"/>
      <c r="L1818" s="25"/>
    </row>
    <row r="1819" spans="1:12" x14ac:dyDescent="0.3">
      <c r="A1819" s="25"/>
      <c r="B1819" s="25"/>
      <c r="K1819" s="25"/>
      <c r="L1819" s="25"/>
    </row>
    <row r="1820" spans="1:12" x14ac:dyDescent="0.3">
      <c r="A1820" s="25"/>
      <c r="B1820" s="25"/>
      <c r="K1820" s="25"/>
      <c r="L1820" s="25"/>
    </row>
    <row r="1821" spans="1:12" x14ac:dyDescent="0.3">
      <c r="A1821" s="25"/>
      <c r="B1821" s="25"/>
      <c r="K1821" s="25"/>
      <c r="L1821" s="25"/>
    </row>
    <row r="1822" spans="1:12" x14ac:dyDescent="0.3">
      <c r="A1822" s="25"/>
      <c r="B1822" s="25"/>
      <c r="K1822" s="25"/>
      <c r="L1822" s="25"/>
    </row>
    <row r="1823" spans="1:12" x14ac:dyDescent="0.3">
      <c r="A1823" s="25"/>
      <c r="B1823" s="25"/>
      <c r="K1823" s="25"/>
      <c r="L1823" s="25"/>
    </row>
    <row r="1824" spans="1:12" x14ac:dyDescent="0.3">
      <c r="A1824" s="25"/>
      <c r="B1824" s="25"/>
      <c r="K1824" s="25"/>
      <c r="L1824" s="25"/>
    </row>
    <row r="1825" spans="1:12" x14ac:dyDescent="0.3">
      <c r="A1825" s="25"/>
      <c r="B1825" s="25"/>
      <c r="K1825" s="25"/>
      <c r="L1825" s="25"/>
    </row>
    <row r="1826" spans="1:12" x14ac:dyDescent="0.3">
      <c r="A1826" s="25"/>
      <c r="B1826" s="25"/>
      <c r="K1826" s="25"/>
      <c r="L1826" s="25"/>
    </row>
    <row r="1827" spans="1:12" x14ac:dyDescent="0.3">
      <c r="A1827" s="25"/>
      <c r="B1827" s="25"/>
      <c r="K1827" s="25"/>
      <c r="L1827" s="25"/>
    </row>
    <row r="1828" spans="1:12" x14ac:dyDescent="0.3">
      <c r="A1828" s="25"/>
      <c r="B1828" s="25"/>
      <c r="K1828" s="25"/>
      <c r="L1828" s="25"/>
    </row>
    <row r="1829" spans="1:12" x14ac:dyDescent="0.3">
      <c r="A1829" s="25"/>
      <c r="B1829" s="25"/>
      <c r="K1829" s="25"/>
      <c r="L1829" s="25"/>
    </row>
    <row r="1830" spans="1:12" x14ac:dyDescent="0.3">
      <c r="A1830" s="25"/>
      <c r="B1830" s="25"/>
      <c r="K1830" s="25"/>
      <c r="L1830" s="25"/>
    </row>
    <row r="1831" spans="1:12" x14ac:dyDescent="0.3">
      <c r="A1831" s="25"/>
      <c r="B1831" s="25"/>
      <c r="K1831" s="25"/>
      <c r="L1831" s="25"/>
    </row>
    <row r="1832" spans="1:12" x14ac:dyDescent="0.3">
      <c r="A1832" s="25"/>
      <c r="B1832" s="25"/>
      <c r="K1832" s="25"/>
      <c r="L1832" s="25"/>
    </row>
    <row r="1833" spans="1:12" x14ac:dyDescent="0.3">
      <c r="A1833" s="25"/>
      <c r="B1833" s="25"/>
      <c r="K1833" s="25"/>
      <c r="L1833" s="25"/>
    </row>
    <row r="1834" spans="1:12" x14ac:dyDescent="0.3">
      <c r="A1834" s="25"/>
      <c r="B1834" s="25"/>
      <c r="K1834" s="25"/>
      <c r="L1834" s="25"/>
    </row>
    <row r="1835" spans="1:12" x14ac:dyDescent="0.3">
      <c r="A1835" s="25"/>
      <c r="B1835" s="25"/>
      <c r="K1835" s="25"/>
      <c r="L1835" s="25"/>
    </row>
    <row r="1836" spans="1:12" x14ac:dyDescent="0.3">
      <c r="A1836" s="25"/>
      <c r="B1836" s="25"/>
      <c r="K1836" s="25"/>
      <c r="L1836" s="25"/>
    </row>
    <row r="1837" spans="1:12" x14ac:dyDescent="0.3">
      <c r="A1837" s="25"/>
      <c r="B1837" s="25"/>
      <c r="K1837" s="25"/>
      <c r="L1837" s="25"/>
    </row>
    <row r="1838" spans="1:12" x14ac:dyDescent="0.3">
      <c r="A1838" s="25"/>
      <c r="B1838" s="25"/>
      <c r="K1838" s="25"/>
      <c r="L1838" s="25"/>
    </row>
    <row r="1839" spans="1:12" x14ac:dyDescent="0.3">
      <c r="A1839" s="25"/>
      <c r="B1839" s="25"/>
      <c r="K1839" s="25"/>
      <c r="L1839" s="25"/>
    </row>
    <row r="1840" spans="1:12" x14ac:dyDescent="0.3">
      <c r="A1840" s="25"/>
      <c r="B1840" s="25"/>
      <c r="K1840" s="25"/>
      <c r="L1840" s="25"/>
    </row>
    <row r="1841" spans="1:12" x14ac:dyDescent="0.3">
      <c r="A1841" s="25"/>
      <c r="B1841" s="25"/>
      <c r="K1841" s="25"/>
      <c r="L1841" s="25"/>
    </row>
    <row r="1842" spans="1:12" x14ac:dyDescent="0.3">
      <c r="A1842" s="25"/>
      <c r="B1842" s="25"/>
      <c r="K1842" s="25"/>
      <c r="L1842" s="25"/>
    </row>
    <row r="1843" spans="1:12" x14ac:dyDescent="0.3">
      <c r="A1843" s="25"/>
      <c r="B1843" s="25"/>
      <c r="K1843" s="25"/>
      <c r="L1843" s="25"/>
    </row>
    <row r="1844" spans="1:12" x14ac:dyDescent="0.3">
      <c r="A1844" s="25"/>
      <c r="B1844" s="25"/>
      <c r="K1844" s="25"/>
      <c r="L1844" s="25"/>
    </row>
    <row r="1845" spans="1:12" x14ac:dyDescent="0.3">
      <c r="A1845" s="25"/>
      <c r="B1845" s="25"/>
      <c r="K1845" s="25"/>
      <c r="L1845" s="25"/>
    </row>
    <row r="1846" spans="1:12" x14ac:dyDescent="0.3">
      <c r="A1846" s="25"/>
      <c r="B1846" s="25"/>
      <c r="K1846" s="25"/>
      <c r="L1846" s="25"/>
    </row>
    <row r="1847" spans="1:12" x14ac:dyDescent="0.3">
      <c r="A1847" s="25"/>
      <c r="B1847" s="25"/>
      <c r="K1847" s="25"/>
      <c r="L1847" s="25"/>
    </row>
    <row r="1848" spans="1:12" x14ac:dyDescent="0.3">
      <c r="A1848" s="25"/>
      <c r="B1848" s="25"/>
      <c r="K1848" s="25"/>
      <c r="L1848" s="25"/>
    </row>
    <row r="1849" spans="1:12" x14ac:dyDescent="0.3">
      <c r="A1849" s="25"/>
      <c r="B1849" s="25"/>
      <c r="K1849" s="25"/>
      <c r="L1849" s="25"/>
    </row>
    <row r="1850" spans="1:12" x14ac:dyDescent="0.3">
      <c r="A1850" s="25"/>
      <c r="B1850" s="25"/>
      <c r="K1850" s="25"/>
      <c r="L1850" s="25"/>
    </row>
    <row r="1851" spans="1:12" x14ac:dyDescent="0.3">
      <c r="A1851" s="25"/>
      <c r="B1851" s="25"/>
      <c r="K1851" s="25"/>
      <c r="L1851" s="25"/>
    </row>
    <row r="1852" spans="1:12" x14ac:dyDescent="0.3">
      <c r="A1852" s="25"/>
      <c r="B1852" s="25"/>
      <c r="K1852" s="25"/>
      <c r="L1852" s="25"/>
    </row>
    <row r="1853" spans="1:12" x14ac:dyDescent="0.3">
      <c r="A1853" s="25"/>
      <c r="B1853" s="25"/>
      <c r="K1853" s="25"/>
      <c r="L1853" s="25"/>
    </row>
    <row r="1854" spans="1:12" x14ac:dyDescent="0.3">
      <c r="A1854" s="25"/>
      <c r="B1854" s="25"/>
      <c r="K1854" s="25"/>
      <c r="L1854" s="25"/>
    </row>
    <row r="1855" spans="1:12" x14ac:dyDescent="0.3">
      <c r="A1855" s="25"/>
      <c r="B1855" s="25"/>
      <c r="K1855" s="25"/>
      <c r="L1855" s="25"/>
    </row>
    <row r="1856" spans="1:12" x14ac:dyDescent="0.3">
      <c r="A1856" s="25"/>
      <c r="B1856" s="25"/>
      <c r="K1856" s="25"/>
      <c r="L1856" s="25"/>
    </row>
    <row r="1857" spans="1:12" x14ac:dyDescent="0.3">
      <c r="A1857" s="25"/>
      <c r="B1857" s="25"/>
      <c r="K1857" s="25"/>
      <c r="L1857" s="25"/>
    </row>
    <row r="1858" spans="1:12" x14ac:dyDescent="0.3">
      <c r="A1858" s="25"/>
      <c r="B1858" s="25"/>
      <c r="K1858" s="25"/>
      <c r="L1858" s="25"/>
    </row>
    <row r="1859" spans="1:12" x14ac:dyDescent="0.3">
      <c r="A1859" s="25"/>
      <c r="B1859" s="25"/>
      <c r="K1859" s="25"/>
      <c r="L1859" s="25"/>
    </row>
    <row r="1860" spans="1:12" x14ac:dyDescent="0.3">
      <c r="A1860" s="25"/>
      <c r="B1860" s="25"/>
      <c r="K1860" s="25"/>
      <c r="L1860" s="25"/>
    </row>
    <row r="1861" spans="1:12" x14ac:dyDescent="0.3">
      <c r="A1861" s="25"/>
      <c r="B1861" s="25"/>
      <c r="K1861" s="25"/>
      <c r="L1861" s="25"/>
    </row>
    <row r="1862" spans="1:12" x14ac:dyDescent="0.3">
      <c r="A1862" s="25"/>
      <c r="B1862" s="25"/>
      <c r="K1862" s="25"/>
      <c r="L1862" s="25"/>
    </row>
    <row r="1863" spans="1:12" x14ac:dyDescent="0.3">
      <c r="A1863" s="25"/>
      <c r="B1863" s="25"/>
      <c r="K1863" s="25"/>
      <c r="L1863" s="25"/>
    </row>
    <row r="1864" spans="1:12" x14ac:dyDescent="0.3">
      <c r="A1864" s="25"/>
      <c r="B1864" s="25"/>
      <c r="K1864" s="25"/>
      <c r="L1864" s="25"/>
    </row>
    <row r="1865" spans="1:12" x14ac:dyDescent="0.3">
      <c r="A1865" s="25"/>
      <c r="B1865" s="25"/>
      <c r="K1865" s="25"/>
      <c r="L1865" s="25"/>
    </row>
    <row r="1866" spans="1:12" x14ac:dyDescent="0.3">
      <c r="A1866" s="25"/>
      <c r="B1866" s="25"/>
      <c r="K1866" s="25"/>
      <c r="L1866" s="25"/>
    </row>
    <row r="1867" spans="1:12" x14ac:dyDescent="0.3">
      <c r="A1867" s="25"/>
      <c r="B1867" s="25"/>
      <c r="K1867" s="25"/>
      <c r="L1867" s="25"/>
    </row>
    <row r="1868" spans="1:12" x14ac:dyDescent="0.3">
      <c r="A1868" s="25"/>
      <c r="B1868" s="25"/>
      <c r="K1868" s="25"/>
      <c r="L1868" s="25"/>
    </row>
    <row r="1869" spans="1:12" x14ac:dyDescent="0.3">
      <c r="A1869" s="25"/>
      <c r="B1869" s="25"/>
      <c r="K1869" s="25"/>
      <c r="L1869" s="25"/>
    </row>
    <row r="1870" spans="1:12" x14ac:dyDescent="0.3">
      <c r="A1870" s="25"/>
      <c r="B1870" s="25"/>
      <c r="K1870" s="25"/>
      <c r="L1870" s="25"/>
    </row>
    <row r="1871" spans="1:12" x14ac:dyDescent="0.3">
      <c r="A1871" s="25"/>
      <c r="B1871" s="25"/>
      <c r="K1871" s="25"/>
      <c r="L1871" s="25"/>
    </row>
    <row r="1872" spans="1:12" x14ac:dyDescent="0.3">
      <c r="A1872" s="25"/>
      <c r="B1872" s="25"/>
      <c r="K1872" s="25"/>
      <c r="L1872" s="25"/>
    </row>
    <row r="1873" spans="1:12" x14ac:dyDescent="0.3">
      <c r="A1873" s="25"/>
      <c r="B1873" s="25"/>
      <c r="K1873" s="25"/>
      <c r="L1873" s="25"/>
    </row>
    <row r="1874" spans="1:12" x14ac:dyDescent="0.3">
      <c r="A1874" s="25"/>
      <c r="B1874" s="25"/>
      <c r="K1874" s="25"/>
      <c r="L1874" s="25"/>
    </row>
    <row r="1875" spans="1:12" x14ac:dyDescent="0.3">
      <c r="A1875" s="25"/>
      <c r="B1875" s="25"/>
      <c r="K1875" s="25"/>
      <c r="L1875" s="25"/>
    </row>
    <row r="1876" spans="1:12" x14ac:dyDescent="0.3">
      <c r="A1876" s="25"/>
      <c r="B1876" s="25"/>
      <c r="K1876" s="25"/>
      <c r="L1876" s="25"/>
    </row>
    <row r="1877" spans="1:12" x14ac:dyDescent="0.3">
      <c r="A1877" s="25"/>
      <c r="B1877" s="25"/>
      <c r="K1877" s="25"/>
      <c r="L1877" s="25"/>
    </row>
    <row r="1878" spans="1:12" x14ac:dyDescent="0.3">
      <c r="A1878" s="25"/>
      <c r="B1878" s="25"/>
      <c r="K1878" s="25"/>
      <c r="L1878" s="25"/>
    </row>
    <row r="1879" spans="1:12" x14ac:dyDescent="0.3">
      <c r="A1879" s="25"/>
      <c r="B1879" s="25"/>
      <c r="K1879" s="25"/>
      <c r="L1879" s="25"/>
    </row>
    <row r="1880" spans="1:12" x14ac:dyDescent="0.3">
      <c r="A1880" s="25"/>
      <c r="B1880" s="25"/>
      <c r="K1880" s="25"/>
      <c r="L1880" s="25"/>
    </row>
    <row r="1881" spans="1:12" x14ac:dyDescent="0.3">
      <c r="A1881" s="25"/>
      <c r="B1881" s="25"/>
      <c r="K1881" s="25"/>
      <c r="L1881" s="25"/>
    </row>
    <row r="1882" spans="1:12" x14ac:dyDescent="0.3">
      <c r="A1882" s="25"/>
      <c r="B1882" s="25"/>
      <c r="K1882" s="25"/>
      <c r="L1882" s="25"/>
    </row>
    <row r="1883" spans="1:12" x14ac:dyDescent="0.3">
      <c r="A1883" s="25"/>
      <c r="B1883" s="25"/>
      <c r="K1883" s="25"/>
      <c r="L1883" s="25"/>
    </row>
    <row r="1884" spans="1:12" x14ac:dyDescent="0.3">
      <c r="A1884" s="25"/>
      <c r="B1884" s="25"/>
      <c r="K1884" s="25"/>
      <c r="L1884" s="25"/>
    </row>
    <row r="1885" spans="1:12" x14ac:dyDescent="0.3">
      <c r="A1885" s="25"/>
      <c r="B1885" s="25"/>
      <c r="K1885" s="25"/>
      <c r="L1885" s="25"/>
    </row>
    <row r="1886" spans="1:12" x14ac:dyDescent="0.3">
      <c r="A1886" s="25"/>
      <c r="B1886" s="25"/>
      <c r="K1886" s="25"/>
      <c r="L1886" s="25"/>
    </row>
    <row r="1887" spans="1:12" x14ac:dyDescent="0.3">
      <c r="A1887" s="25"/>
      <c r="B1887" s="25"/>
      <c r="K1887" s="25"/>
      <c r="L1887" s="25"/>
    </row>
    <row r="1888" spans="1:12" x14ac:dyDescent="0.3">
      <c r="A1888" s="25"/>
      <c r="B1888" s="25"/>
      <c r="K1888" s="25"/>
      <c r="L1888" s="25"/>
    </row>
    <row r="1889" spans="1:12" x14ac:dyDescent="0.3">
      <c r="A1889" s="25"/>
      <c r="B1889" s="25"/>
      <c r="K1889" s="25"/>
      <c r="L1889" s="25"/>
    </row>
    <row r="1890" spans="1:12" x14ac:dyDescent="0.3">
      <c r="A1890" s="25"/>
      <c r="B1890" s="25"/>
      <c r="K1890" s="25"/>
      <c r="L1890" s="25"/>
    </row>
    <row r="1891" spans="1:12" x14ac:dyDescent="0.3">
      <c r="A1891" s="25"/>
      <c r="B1891" s="25"/>
      <c r="K1891" s="25"/>
      <c r="L1891" s="25"/>
    </row>
    <row r="1892" spans="1:12" x14ac:dyDescent="0.3">
      <c r="A1892" s="25"/>
      <c r="B1892" s="25"/>
      <c r="K1892" s="25"/>
      <c r="L1892" s="25"/>
    </row>
    <row r="1893" spans="1:12" x14ac:dyDescent="0.3">
      <c r="A1893" s="25"/>
      <c r="B1893" s="25"/>
      <c r="K1893" s="25"/>
      <c r="L1893" s="25"/>
    </row>
    <row r="1894" spans="1:12" x14ac:dyDescent="0.3">
      <c r="A1894" s="25"/>
      <c r="B1894" s="25"/>
      <c r="K1894" s="25"/>
      <c r="L1894" s="25"/>
    </row>
    <row r="1895" spans="1:12" x14ac:dyDescent="0.3">
      <c r="A1895" s="25"/>
      <c r="B1895" s="25"/>
      <c r="K1895" s="25"/>
      <c r="L1895" s="25"/>
    </row>
    <row r="1896" spans="1:12" x14ac:dyDescent="0.3">
      <c r="A1896" s="25"/>
      <c r="B1896" s="25"/>
      <c r="K1896" s="25"/>
      <c r="L1896" s="25"/>
    </row>
    <row r="1897" spans="1:12" x14ac:dyDescent="0.3">
      <c r="A1897" s="25"/>
      <c r="B1897" s="25"/>
      <c r="K1897" s="25"/>
      <c r="L1897" s="25"/>
    </row>
    <row r="1898" spans="1:12" x14ac:dyDescent="0.3">
      <c r="A1898" s="25"/>
      <c r="B1898" s="25"/>
      <c r="K1898" s="25"/>
      <c r="L1898" s="25"/>
    </row>
    <row r="1899" spans="1:12" x14ac:dyDescent="0.3">
      <c r="A1899" s="25"/>
      <c r="B1899" s="25"/>
      <c r="K1899" s="25"/>
      <c r="L1899" s="25"/>
    </row>
    <row r="1900" spans="1:12" x14ac:dyDescent="0.3">
      <c r="A1900" s="25"/>
      <c r="B1900" s="25"/>
      <c r="K1900" s="25"/>
      <c r="L1900" s="25"/>
    </row>
    <row r="1901" spans="1:12" x14ac:dyDescent="0.3">
      <c r="A1901" s="25"/>
      <c r="B1901" s="25"/>
      <c r="K1901" s="25"/>
      <c r="L1901" s="25"/>
    </row>
    <row r="1902" spans="1:12" x14ac:dyDescent="0.3">
      <c r="A1902" s="25"/>
      <c r="B1902" s="25"/>
      <c r="K1902" s="25"/>
      <c r="L1902" s="25"/>
    </row>
    <row r="1903" spans="1:12" x14ac:dyDescent="0.3">
      <c r="A1903" s="25"/>
      <c r="B1903" s="25"/>
      <c r="K1903" s="25"/>
      <c r="L1903" s="25"/>
    </row>
    <row r="1904" spans="1:12" x14ac:dyDescent="0.3">
      <c r="A1904" s="25"/>
      <c r="B1904" s="25"/>
      <c r="K1904" s="25"/>
      <c r="L1904" s="25"/>
    </row>
    <row r="1905" spans="1:12" x14ac:dyDescent="0.3">
      <c r="A1905" s="25"/>
      <c r="B1905" s="25"/>
      <c r="K1905" s="25"/>
      <c r="L1905" s="25"/>
    </row>
    <row r="1906" spans="1:12" x14ac:dyDescent="0.3">
      <c r="A1906" s="25"/>
      <c r="B1906" s="25"/>
      <c r="K1906" s="25"/>
      <c r="L1906" s="25"/>
    </row>
    <row r="1907" spans="1:12" x14ac:dyDescent="0.3">
      <c r="A1907" s="25"/>
      <c r="B1907" s="25"/>
      <c r="K1907" s="25"/>
      <c r="L1907" s="25"/>
    </row>
    <row r="1908" spans="1:12" x14ac:dyDescent="0.3">
      <c r="A1908" s="25"/>
      <c r="B1908" s="25"/>
      <c r="K1908" s="25"/>
      <c r="L1908" s="25"/>
    </row>
    <row r="1909" spans="1:12" x14ac:dyDescent="0.3">
      <c r="A1909" s="25"/>
      <c r="B1909" s="25"/>
      <c r="K1909" s="25"/>
      <c r="L1909" s="25"/>
    </row>
    <row r="1910" spans="1:12" x14ac:dyDescent="0.3">
      <c r="A1910" s="25"/>
      <c r="B1910" s="25"/>
      <c r="K1910" s="25"/>
      <c r="L1910" s="25"/>
    </row>
    <row r="1911" spans="1:12" x14ac:dyDescent="0.3">
      <c r="A1911" s="25"/>
      <c r="B1911" s="25"/>
      <c r="K1911" s="25"/>
      <c r="L1911" s="25"/>
    </row>
    <row r="1912" spans="1:12" x14ac:dyDescent="0.3">
      <c r="A1912" s="25"/>
      <c r="B1912" s="25"/>
      <c r="K1912" s="25"/>
      <c r="L1912" s="25"/>
    </row>
    <row r="1913" spans="1:12" x14ac:dyDescent="0.3">
      <c r="A1913" s="25"/>
      <c r="B1913" s="25"/>
      <c r="K1913" s="25"/>
      <c r="L1913" s="25"/>
    </row>
    <row r="1914" spans="1:12" x14ac:dyDescent="0.3">
      <c r="A1914" s="25"/>
      <c r="B1914" s="25"/>
      <c r="K1914" s="25"/>
      <c r="L1914" s="25"/>
    </row>
    <row r="1915" spans="1:12" x14ac:dyDescent="0.3">
      <c r="A1915" s="25"/>
      <c r="B1915" s="25"/>
      <c r="K1915" s="25"/>
      <c r="L1915" s="25"/>
    </row>
    <row r="1916" spans="1:12" x14ac:dyDescent="0.3">
      <c r="A1916" s="25"/>
      <c r="B1916" s="25"/>
      <c r="K1916" s="25"/>
      <c r="L1916" s="25"/>
    </row>
    <row r="1917" spans="1:12" x14ac:dyDescent="0.3">
      <c r="A1917" s="25"/>
      <c r="B1917" s="25"/>
      <c r="K1917" s="25"/>
      <c r="L1917" s="25"/>
    </row>
    <row r="1918" spans="1:12" x14ac:dyDescent="0.3">
      <c r="A1918" s="25"/>
      <c r="B1918" s="25"/>
      <c r="K1918" s="25"/>
      <c r="L1918" s="25"/>
    </row>
    <row r="1919" spans="1:12" x14ac:dyDescent="0.3">
      <c r="A1919" s="25"/>
      <c r="B1919" s="25"/>
      <c r="K1919" s="25"/>
      <c r="L1919" s="25"/>
    </row>
    <row r="1920" spans="1:12" x14ac:dyDescent="0.3">
      <c r="A1920" s="25"/>
      <c r="B1920" s="25"/>
      <c r="K1920" s="25"/>
      <c r="L1920" s="25"/>
    </row>
    <row r="1921" spans="1:12" x14ac:dyDescent="0.3">
      <c r="A1921" s="25"/>
      <c r="B1921" s="25"/>
      <c r="K1921" s="25"/>
      <c r="L1921" s="25"/>
    </row>
    <row r="1922" spans="1:12" x14ac:dyDescent="0.3">
      <c r="A1922" s="25"/>
      <c r="B1922" s="25"/>
      <c r="K1922" s="25"/>
      <c r="L1922" s="25"/>
    </row>
    <row r="1923" spans="1:12" x14ac:dyDescent="0.3">
      <c r="A1923" s="25"/>
      <c r="B1923" s="25"/>
      <c r="K1923" s="25"/>
      <c r="L1923" s="25"/>
    </row>
    <row r="1924" spans="1:12" x14ac:dyDescent="0.3">
      <c r="A1924" s="25"/>
      <c r="B1924" s="25"/>
      <c r="K1924" s="25"/>
      <c r="L1924" s="25"/>
    </row>
    <row r="1925" spans="1:12" x14ac:dyDescent="0.3">
      <c r="A1925" s="25"/>
      <c r="B1925" s="25"/>
      <c r="K1925" s="25"/>
      <c r="L1925" s="25"/>
    </row>
    <row r="1926" spans="1:12" x14ac:dyDescent="0.3">
      <c r="A1926" s="25"/>
      <c r="B1926" s="25"/>
      <c r="K1926" s="25"/>
      <c r="L1926" s="25"/>
    </row>
    <row r="1927" spans="1:12" x14ac:dyDescent="0.3">
      <c r="A1927" s="25"/>
      <c r="B1927" s="25"/>
      <c r="K1927" s="25"/>
      <c r="L1927" s="25"/>
    </row>
    <row r="1928" spans="1:12" x14ac:dyDescent="0.3">
      <c r="A1928" s="25"/>
      <c r="B1928" s="25"/>
      <c r="K1928" s="25"/>
      <c r="L1928" s="25"/>
    </row>
    <row r="1929" spans="1:12" x14ac:dyDescent="0.3">
      <c r="A1929" s="25"/>
      <c r="B1929" s="25"/>
      <c r="K1929" s="25"/>
      <c r="L1929" s="25"/>
    </row>
    <row r="1930" spans="1:12" x14ac:dyDescent="0.3">
      <c r="A1930" s="25"/>
      <c r="B1930" s="25"/>
      <c r="K1930" s="25"/>
      <c r="L1930" s="25"/>
    </row>
    <row r="1931" spans="1:12" x14ac:dyDescent="0.3">
      <c r="A1931" s="25"/>
      <c r="B1931" s="25"/>
      <c r="K1931" s="25"/>
      <c r="L1931" s="25"/>
    </row>
    <row r="1932" spans="1:12" x14ac:dyDescent="0.3">
      <c r="A1932" s="25"/>
      <c r="B1932" s="25"/>
      <c r="K1932" s="25"/>
      <c r="L1932" s="25"/>
    </row>
    <row r="1933" spans="1:12" x14ac:dyDescent="0.3">
      <c r="A1933" s="25"/>
      <c r="B1933" s="25"/>
      <c r="K1933" s="25"/>
      <c r="L1933" s="25"/>
    </row>
    <row r="1934" spans="1:12" x14ac:dyDescent="0.3">
      <c r="A1934" s="25"/>
      <c r="B1934" s="25"/>
      <c r="K1934" s="25"/>
      <c r="L1934" s="25"/>
    </row>
    <row r="1935" spans="1:12" x14ac:dyDescent="0.3">
      <c r="A1935" s="25"/>
      <c r="B1935" s="25"/>
      <c r="K1935" s="25"/>
      <c r="L1935" s="25"/>
    </row>
    <row r="1936" spans="1:12" x14ac:dyDescent="0.3">
      <c r="A1936" s="25"/>
      <c r="B1936" s="25"/>
      <c r="K1936" s="25"/>
      <c r="L1936" s="25"/>
    </row>
    <row r="1937" spans="1:12" x14ac:dyDescent="0.3">
      <c r="A1937" s="25"/>
      <c r="B1937" s="25"/>
      <c r="K1937" s="25"/>
      <c r="L1937" s="25"/>
    </row>
    <row r="1938" spans="1:12" x14ac:dyDescent="0.3">
      <c r="A1938" s="25"/>
      <c r="B1938" s="25"/>
      <c r="K1938" s="25"/>
      <c r="L1938" s="25"/>
    </row>
    <row r="1939" spans="1:12" x14ac:dyDescent="0.3">
      <c r="A1939" s="25"/>
      <c r="B1939" s="25"/>
      <c r="K1939" s="25"/>
      <c r="L1939" s="25"/>
    </row>
    <row r="1940" spans="1:12" x14ac:dyDescent="0.3">
      <c r="A1940" s="25"/>
      <c r="B1940" s="25"/>
      <c r="K1940" s="25"/>
      <c r="L1940" s="25"/>
    </row>
    <row r="1941" spans="1:12" x14ac:dyDescent="0.3">
      <c r="A1941" s="25"/>
      <c r="B1941" s="25"/>
      <c r="K1941" s="25"/>
      <c r="L1941" s="25"/>
    </row>
    <row r="1942" spans="1:12" x14ac:dyDescent="0.3">
      <c r="A1942" s="25"/>
      <c r="B1942" s="25"/>
      <c r="K1942" s="25"/>
      <c r="L1942" s="25"/>
    </row>
    <row r="1943" spans="1:12" x14ac:dyDescent="0.3">
      <c r="A1943" s="25"/>
      <c r="B1943" s="25"/>
      <c r="K1943" s="25"/>
      <c r="L1943" s="25"/>
    </row>
    <row r="1944" spans="1:12" x14ac:dyDescent="0.3">
      <c r="A1944" s="25"/>
      <c r="B1944" s="25"/>
      <c r="K1944" s="25"/>
      <c r="L1944" s="25"/>
    </row>
    <row r="1945" spans="1:12" x14ac:dyDescent="0.3">
      <c r="A1945" s="25"/>
      <c r="B1945" s="25"/>
      <c r="K1945" s="25"/>
      <c r="L1945" s="25"/>
    </row>
    <row r="1946" spans="1:12" x14ac:dyDescent="0.3">
      <c r="A1946" s="25"/>
      <c r="B1946" s="25"/>
      <c r="K1946" s="25"/>
      <c r="L1946" s="25"/>
    </row>
    <row r="1947" spans="1:12" x14ac:dyDescent="0.3">
      <c r="A1947" s="25"/>
      <c r="B1947" s="25"/>
      <c r="K1947" s="25"/>
      <c r="L1947" s="25"/>
    </row>
    <row r="1948" spans="1:12" x14ac:dyDescent="0.3">
      <c r="A1948" s="25"/>
      <c r="B1948" s="25"/>
      <c r="K1948" s="25"/>
      <c r="L1948" s="25"/>
    </row>
    <row r="1949" spans="1:12" x14ac:dyDescent="0.3">
      <c r="A1949" s="25"/>
      <c r="B1949" s="25"/>
      <c r="K1949" s="25"/>
      <c r="L1949" s="25"/>
    </row>
    <row r="1950" spans="1:12" x14ac:dyDescent="0.3">
      <c r="A1950" s="25"/>
      <c r="B1950" s="25"/>
      <c r="K1950" s="25"/>
      <c r="L1950" s="25"/>
    </row>
    <row r="1951" spans="1:12" x14ac:dyDescent="0.3">
      <c r="A1951" s="25"/>
      <c r="B1951" s="25"/>
      <c r="K1951" s="25"/>
      <c r="L1951" s="25"/>
    </row>
    <row r="1952" spans="1:12" x14ac:dyDescent="0.3">
      <c r="A1952" s="25"/>
      <c r="B1952" s="25"/>
      <c r="K1952" s="25"/>
      <c r="L1952" s="25"/>
    </row>
    <row r="1953" spans="1:12" x14ac:dyDescent="0.3">
      <c r="A1953" s="25"/>
      <c r="B1953" s="25"/>
      <c r="K1953" s="25"/>
      <c r="L1953" s="25"/>
    </row>
    <row r="1954" spans="1:12" x14ac:dyDescent="0.3">
      <c r="A1954" s="25"/>
      <c r="B1954" s="25"/>
      <c r="K1954" s="25"/>
      <c r="L1954" s="25"/>
    </row>
    <row r="1955" spans="1:12" x14ac:dyDescent="0.3">
      <c r="A1955" s="25"/>
      <c r="B1955" s="25"/>
      <c r="K1955" s="25"/>
      <c r="L1955" s="25"/>
    </row>
    <row r="1956" spans="1:12" x14ac:dyDescent="0.3">
      <c r="A1956" s="25"/>
      <c r="B1956" s="25"/>
      <c r="K1956" s="25"/>
      <c r="L1956" s="25"/>
    </row>
    <row r="1957" spans="1:12" x14ac:dyDescent="0.3">
      <c r="A1957" s="25"/>
      <c r="B1957" s="25"/>
      <c r="K1957" s="25"/>
      <c r="L1957" s="25"/>
    </row>
    <row r="1958" spans="1:12" x14ac:dyDescent="0.3">
      <c r="A1958" s="25"/>
      <c r="B1958" s="25"/>
      <c r="K1958" s="25"/>
      <c r="L1958" s="25"/>
    </row>
    <row r="1959" spans="1:12" x14ac:dyDescent="0.3">
      <c r="A1959" s="25"/>
      <c r="B1959" s="25"/>
      <c r="K1959" s="25"/>
      <c r="L1959" s="25"/>
    </row>
    <row r="1960" spans="1:12" x14ac:dyDescent="0.3">
      <c r="A1960" s="25"/>
      <c r="B1960" s="25"/>
      <c r="K1960" s="25"/>
      <c r="L1960" s="25"/>
    </row>
    <row r="1961" spans="1:12" x14ac:dyDescent="0.3">
      <c r="A1961" s="25"/>
      <c r="B1961" s="25"/>
      <c r="K1961" s="25"/>
      <c r="L1961" s="25"/>
    </row>
    <row r="1962" spans="1:12" x14ac:dyDescent="0.3">
      <c r="A1962" s="25"/>
      <c r="B1962" s="25"/>
      <c r="K1962" s="25"/>
      <c r="L1962" s="25"/>
    </row>
    <row r="1963" spans="1:12" x14ac:dyDescent="0.3">
      <c r="A1963" s="25"/>
      <c r="B1963" s="25"/>
      <c r="K1963" s="25"/>
      <c r="L1963" s="25"/>
    </row>
    <row r="1964" spans="1:12" x14ac:dyDescent="0.3">
      <c r="A1964" s="25"/>
      <c r="B1964" s="25"/>
      <c r="K1964" s="25"/>
      <c r="L1964" s="25"/>
    </row>
    <row r="1965" spans="1:12" x14ac:dyDescent="0.3">
      <c r="A1965" s="25"/>
      <c r="B1965" s="25"/>
      <c r="K1965" s="25"/>
      <c r="L1965" s="25"/>
    </row>
    <row r="1966" spans="1:12" x14ac:dyDescent="0.3">
      <c r="A1966" s="25"/>
      <c r="B1966" s="25"/>
      <c r="K1966" s="25"/>
      <c r="L1966" s="25"/>
    </row>
    <row r="1967" spans="1:12" x14ac:dyDescent="0.3">
      <c r="A1967" s="25"/>
      <c r="B1967" s="25"/>
      <c r="K1967" s="25"/>
      <c r="L1967" s="25"/>
    </row>
    <row r="1968" spans="1:12" x14ac:dyDescent="0.3">
      <c r="A1968" s="25"/>
      <c r="B1968" s="25"/>
      <c r="K1968" s="25"/>
      <c r="L1968" s="25"/>
    </row>
    <row r="1969" spans="1:12" x14ac:dyDescent="0.3">
      <c r="A1969" s="25"/>
      <c r="B1969" s="25"/>
      <c r="K1969" s="25"/>
      <c r="L1969" s="25"/>
    </row>
    <row r="1970" spans="1:12" x14ac:dyDescent="0.3">
      <c r="A1970" s="25"/>
      <c r="B1970" s="25"/>
      <c r="K1970" s="25"/>
      <c r="L1970" s="25"/>
    </row>
    <row r="1971" spans="1:12" x14ac:dyDescent="0.3">
      <c r="A1971" s="25"/>
      <c r="B1971" s="25"/>
      <c r="K1971" s="25"/>
      <c r="L1971" s="25"/>
    </row>
    <row r="1972" spans="1:12" x14ac:dyDescent="0.3">
      <c r="A1972" s="25"/>
      <c r="B1972" s="25"/>
      <c r="K1972" s="25"/>
      <c r="L1972" s="25"/>
    </row>
    <row r="1973" spans="1:12" x14ac:dyDescent="0.3">
      <c r="A1973" s="25"/>
      <c r="B1973" s="25"/>
      <c r="K1973" s="25"/>
      <c r="L1973" s="25"/>
    </row>
    <row r="1974" spans="1:12" x14ac:dyDescent="0.3">
      <c r="A1974" s="25"/>
      <c r="B1974" s="25"/>
      <c r="K1974" s="25"/>
      <c r="L1974" s="25"/>
    </row>
    <row r="1975" spans="1:12" x14ac:dyDescent="0.3">
      <c r="A1975" s="25"/>
      <c r="B1975" s="25"/>
      <c r="K1975" s="25"/>
      <c r="L1975" s="25"/>
    </row>
    <row r="1976" spans="1:12" x14ac:dyDescent="0.3">
      <c r="A1976" s="25"/>
      <c r="B1976" s="25"/>
      <c r="K1976" s="25"/>
      <c r="L1976" s="25"/>
    </row>
    <row r="1977" spans="1:12" x14ac:dyDescent="0.3">
      <c r="A1977" s="25"/>
      <c r="B1977" s="25"/>
      <c r="K1977" s="25"/>
      <c r="L1977" s="25"/>
    </row>
    <row r="1978" spans="1:12" x14ac:dyDescent="0.3">
      <c r="A1978" s="25"/>
      <c r="B1978" s="25"/>
      <c r="K1978" s="25"/>
      <c r="L1978" s="25"/>
    </row>
    <row r="1979" spans="1:12" x14ac:dyDescent="0.3">
      <c r="A1979" s="25"/>
      <c r="B1979" s="25"/>
      <c r="K1979" s="25"/>
      <c r="L1979" s="25"/>
    </row>
    <row r="1980" spans="1:12" x14ac:dyDescent="0.3">
      <c r="A1980" s="25"/>
      <c r="B1980" s="25"/>
      <c r="K1980" s="25"/>
      <c r="L1980" s="25"/>
    </row>
    <row r="1981" spans="1:12" x14ac:dyDescent="0.3">
      <c r="A1981" s="25"/>
      <c r="B1981" s="25"/>
      <c r="K1981" s="25"/>
      <c r="L1981" s="25"/>
    </row>
    <row r="1982" spans="1:12" x14ac:dyDescent="0.3">
      <c r="A1982" s="25"/>
      <c r="B1982" s="25"/>
      <c r="K1982" s="25"/>
      <c r="L1982" s="25"/>
    </row>
    <row r="1983" spans="1:12" x14ac:dyDescent="0.3">
      <c r="A1983" s="25"/>
      <c r="B1983" s="25"/>
      <c r="K1983" s="25"/>
      <c r="L1983" s="25"/>
    </row>
    <row r="1984" spans="1:12" x14ac:dyDescent="0.3">
      <c r="A1984" s="25"/>
      <c r="B1984" s="25"/>
      <c r="K1984" s="25"/>
      <c r="L1984" s="25"/>
    </row>
    <row r="1985" spans="1:12" x14ac:dyDescent="0.3">
      <c r="A1985" s="25"/>
      <c r="B1985" s="25"/>
      <c r="K1985" s="25"/>
      <c r="L1985" s="25"/>
    </row>
    <row r="1986" spans="1:12" x14ac:dyDescent="0.3">
      <c r="A1986" s="25"/>
      <c r="B1986" s="25"/>
      <c r="K1986" s="25"/>
      <c r="L1986" s="25"/>
    </row>
    <row r="1987" spans="1:12" x14ac:dyDescent="0.3">
      <c r="A1987" s="25"/>
      <c r="B1987" s="25"/>
      <c r="K1987" s="25"/>
      <c r="L1987" s="25"/>
    </row>
    <row r="1988" spans="1:12" x14ac:dyDescent="0.3">
      <c r="A1988" s="25"/>
      <c r="B1988" s="25"/>
      <c r="K1988" s="25"/>
      <c r="L1988" s="25"/>
    </row>
    <row r="1989" spans="1:12" x14ac:dyDescent="0.3">
      <c r="A1989" s="25"/>
      <c r="B1989" s="25"/>
      <c r="K1989" s="25"/>
      <c r="L1989" s="25"/>
    </row>
    <row r="1990" spans="1:12" x14ac:dyDescent="0.3">
      <c r="A1990" s="25"/>
      <c r="B1990" s="25"/>
      <c r="K1990" s="25"/>
      <c r="L1990" s="25"/>
    </row>
    <row r="1991" spans="1:12" x14ac:dyDescent="0.3">
      <c r="A1991" s="25"/>
      <c r="B1991" s="25"/>
      <c r="K1991" s="25"/>
      <c r="L1991" s="25"/>
    </row>
    <row r="1992" spans="1:12" x14ac:dyDescent="0.3">
      <c r="A1992" s="25"/>
      <c r="B1992" s="25"/>
      <c r="K1992" s="25"/>
      <c r="L1992" s="25"/>
    </row>
    <row r="1993" spans="1:12" x14ac:dyDescent="0.3">
      <c r="A1993" s="25"/>
      <c r="B1993" s="25"/>
      <c r="K1993" s="25"/>
      <c r="L1993" s="25"/>
    </row>
    <row r="1994" spans="1:12" x14ac:dyDescent="0.3">
      <c r="A1994" s="25"/>
      <c r="B1994" s="25"/>
      <c r="K1994" s="25"/>
      <c r="L1994" s="25"/>
    </row>
    <row r="1995" spans="1:12" x14ac:dyDescent="0.3">
      <c r="A1995" s="25"/>
      <c r="B1995" s="25"/>
      <c r="K1995" s="25"/>
      <c r="L1995" s="25"/>
    </row>
    <row r="1996" spans="1:12" x14ac:dyDescent="0.3">
      <c r="A1996" s="25"/>
      <c r="B1996" s="25"/>
      <c r="K1996" s="25"/>
      <c r="L1996" s="25"/>
    </row>
    <row r="1997" spans="1:12" x14ac:dyDescent="0.3">
      <c r="A1997" s="25"/>
      <c r="B1997" s="25"/>
      <c r="K1997" s="25"/>
      <c r="L1997" s="25"/>
    </row>
    <row r="1998" spans="1:12" x14ac:dyDescent="0.3">
      <c r="A1998" s="25"/>
      <c r="B1998" s="25"/>
      <c r="K1998" s="25"/>
      <c r="L1998" s="25"/>
    </row>
    <row r="1999" spans="1:12" x14ac:dyDescent="0.3">
      <c r="A1999" s="25"/>
      <c r="B1999" s="25"/>
      <c r="K1999" s="25"/>
      <c r="L1999" s="25"/>
    </row>
    <row r="2000" spans="1:12" x14ac:dyDescent="0.3">
      <c r="A2000" s="25"/>
      <c r="B2000" s="25"/>
      <c r="K2000" s="25"/>
      <c r="L2000" s="25"/>
    </row>
    <row r="2001" spans="1:12" x14ac:dyDescent="0.3">
      <c r="A2001" s="25"/>
      <c r="B2001" s="25"/>
      <c r="K2001" s="25"/>
      <c r="L2001" s="25"/>
    </row>
    <row r="2002" spans="1:12" x14ac:dyDescent="0.3">
      <c r="A2002" s="25"/>
      <c r="B2002" s="25"/>
      <c r="K2002" s="25"/>
      <c r="L2002" s="25"/>
    </row>
    <row r="2003" spans="1:12" x14ac:dyDescent="0.3">
      <c r="A2003" s="25"/>
      <c r="B2003" s="25"/>
      <c r="K2003" s="25"/>
      <c r="L2003" s="25"/>
    </row>
    <row r="2004" spans="1:12" x14ac:dyDescent="0.3">
      <c r="A2004" s="25"/>
      <c r="B2004" s="25"/>
      <c r="K2004" s="25"/>
      <c r="L2004" s="25"/>
    </row>
    <row r="2005" spans="1:12" x14ac:dyDescent="0.3">
      <c r="A2005" s="25"/>
      <c r="B2005" s="25"/>
      <c r="K2005" s="25"/>
      <c r="L2005" s="25"/>
    </row>
    <row r="2006" spans="1:12" x14ac:dyDescent="0.3">
      <c r="A2006" s="25"/>
      <c r="B2006" s="25"/>
      <c r="K2006" s="25"/>
      <c r="L2006" s="25"/>
    </row>
    <row r="2007" spans="1:12" x14ac:dyDescent="0.3">
      <c r="A2007" s="25"/>
      <c r="B2007" s="25"/>
      <c r="K2007" s="25"/>
      <c r="L2007" s="25"/>
    </row>
    <row r="2008" spans="1:12" x14ac:dyDescent="0.3">
      <c r="A2008" s="25"/>
      <c r="B2008" s="25"/>
      <c r="K2008" s="25"/>
      <c r="L2008" s="25"/>
    </row>
    <row r="2009" spans="1:12" x14ac:dyDescent="0.3">
      <c r="A2009" s="25"/>
      <c r="B2009" s="25"/>
      <c r="K2009" s="25"/>
      <c r="L2009" s="25"/>
    </row>
    <row r="2010" spans="1:12" x14ac:dyDescent="0.3">
      <c r="A2010" s="25"/>
      <c r="B2010" s="25"/>
      <c r="K2010" s="25"/>
      <c r="L2010" s="25"/>
    </row>
    <row r="2011" spans="1:12" x14ac:dyDescent="0.3">
      <c r="A2011" s="25"/>
      <c r="B2011" s="25"/>
      <c r="K2011" s="25"/>
      <c r="L2011" s="25"/>
    </row>
    <row r="2012" spans="1:12" x14ac:dyDescent="0.3">
      <c r="A2012" s="25"/>
      <c r="B2012" s="25"/>
      <c r="K2012" s="25"/>
      <c r="L2012" s="25"/>
    </row>
    <row r="2013" spans="1:12" x14ac:dyDescent="0.3">
      <c r="A2013" s="25"/>
      <c r="B2013" s="25"/>
      <c r="K2013" s="25"/>
      <c r="L2013" s="25"/>
    </row>
    <row r="2014" spans="1:12" x14ac:dyDescent="0.3">
      <c r="A2014" s="25"/>
      <c r="B2014" s="25"/>
      <c r="K2014" s="25"/>
      <c r="L2014" s="25"/>
    </row>
    <row r="2015" spans="1:12" x14ac:dyDescent="0.3">
      <c r="A2015" s="25"/>
      <c r="B2015" s="25"/>
      <c r="K2015" s="25"/>
      <c r="L2015" s="25"/>
    </row>
    <row r="2016" spans="1:12" x14ac:dyDescent="0.3">
      <c r="A2016" s="25"/>
      <c r="B2016" s="25"/>
      <c r="K2016" s="25"/>
      <c r="L2016" s="25"/>
    </row>
    <row r="2017" spans="1:12" x14ac:dyDescent="0.3">
      <c r="A2017" s="25"/>
      <c r="B2017" s="25"/>
      <c r="K2017" s="25"/>
      <c r="L2017" s="25"/>
    </row>
    <row r="2018" spans="1:12" x14ac:dyDescent="0.3">
      <c r="A2018" s="25"/>
      <c r="B2018" s="25"/>
      <c r="K2018" s="25"/>
      <c r="L2018" s="25"/>
    </row>
    <row r="2019" spans="1:12" x14ac:dyDescent="0.3">
      <c r="A2019" s="25"/>
      <c r="B2019" s="25"/>
      <c r="K2019" s="25"/>
      <c r="L2019" s="25"/>
    </row>
    <row r="2020" spans="1:12" x14ac:dyDescent="0.3">
      <c r="A2020" s="25"/>
      <c r="B2020" s="25"/>
      <c r="K2020" s="25"/>
      <c r="L2020" s="25"/>
    </row>
    <row r="2021" spans="1:12" x14ac:dyDescent="0.3">
      <c r="A2021" s="25"/>
      <c r="B2021" s="25"/>
      <c r="K2021" s="25"/>
      <c r="L2021" s="25"/>
    </row>
    <row r="2022" spans="1:12" x14ac:dyDescent="0.3">
      <c r="A2022" s="25"/>
      <c r="B2022" s="25"/>
      <c r="K2022" s="25"/>
      <c r="L2022" s="25"/>
    </row>
    <row r="2023" spans="1:12" x14ac:dyDescent="0.3">
      <c r="A2023" s="25"/>
      <c r="B2023" s="25"/>
      <c r="K2023" s="25"/>
      <c r="L2023" s="25"/>
    </row>
    <row r="2024" spans="1:12" x14ac:dyDescent="0.3">
      <c r="A2024" s="25"/>
      <c r="B2024" s="25"/>
      <c r="K2024" s="25"/>
      <c r="L2024" s="25"/>
    </row>
    <row r="2025" spans="1:12" x14ac:dyDescent="0.3">
      <c r="A2025" s="25"/>
      <c r="B2025" s="25"/>
      <c r="K2025" s="25"/>
      <c r="L2025" s="25"/>
    </row>
    <row r="2026" spans="1:12" x14ac:dyDescent="0.3">
      <c r="A2026" s="25"/>
      <c r="B2026" s="25"/>
      <c r="K2026" s="25"/>
      <c r="L2026" s="25"/>
    </row>
    <row r="2027" spans="1:12" x14ac:dyDescent="0.3">
      <c r="A2027" s="25"/>
      <c r="B2027" s="25"/>
      <c r="K2027" s="25"/>
      <c r="L2027" s="25"/>
    </row>
    <row r="2028" spans="1:12" x14ac:dyDescent="0.3">
      <c r="A2028" s="25"/>
      <c r="B2028" s="25"/>
      <c r="K2028" s="25"/>
      <c r="L2028" s="25"/>
    </row>
    <row r="2029" spans="1:12" x14ac:dyDescent="0.3">
      <c r="A2029" s="25"/>
      <c r="B2029" s="25"/>
      <c r="K2029" s="25"/>
      <c r="L2029" s="25"/>
    </row>
    <row r="2030" spans="1:12" x14ac:dyDescent="0.3">
      <c r="A2030" s="25"/>
      <c r="B2030" s="25"/>
      <c r="K2030" s="25"/>
      <c r="L2030" s="25"/>
    </row>
    <row r="2031" spans="1:12" x14ac:dyDescent="0.3">
      <c r="A2031" s="25"/>
      <c r="B2031" s="25"/>
      <c r="K2031" s="25"/>
      <c r="L2031" s="25"/>
    </row>
    <row r="2032" spans="1:12" x14ac:dyDescent="0.3">
      <c r="A2032" s="25"/>
      <c r="B2032" s="25"/>
      <c r="K2032" s="25"/>
      <c r="L2032" s="25"/>
    </row>
    <row r="2033" spans="1:12" x14ac:dyDescent="0.3">
      <c r="A2033" s="25"/>
      <c r="B2033" s="25"/>
      <c r="K2033" s="25"/>
      <c r="L2033" s="25"/>
    </row>
    <row r="2034" spans="1:12" x14ac:dyDescent="0.3">
      <c r="A2034" s="25"/>
      <c r="B2034" s="25"/>
      <c r="K2034" s="25"/>
      <c r="L2034" s="25"/>
    </row>
    <row r="2035" spans="1:12" x14ac:dyDescent="0.3">
      <c r="A2035" s="25"/>
      <c r="B2035" s="25"/>
      <c r="K2035" s="25"/>
      <c r="L2035" s="25"/>
    </row>
    <row r="2036" spans="1:12" x14ac:dyDescent="0.3">
      <c r="A2036" s="25"/>
      <c r="B2036" s="25"/>
      <c r="K2036" s="25"/>
      <c r="L2036" s="25"/>
    </row>
    <row r="2037" spans="1:12" x14ac:dyDescent="0.3">
      <c r="A2037" s="25"/>
      <c r="B2037" s="25"/>
      <c r="K2037" s="25"/>
      <c r="L2037" s="25"/>
    </row>
    <row r="2038" spans="1:12" x14ac:dyDescent="0.3">
      <c r="A2038" s="25"/>
      <c r="B2038" s="25"/>
      <c r="K2038" s="25"/>
      <c r="L2038" s="25"/>
    </row>
    <row r="2039" spans="1:12" x14ac:dyDescent="0.3">
      <c r="A2039" s="25"/>
      <c r="B2039" s="25"/>
      <c r="K2039" s="25"/>
      <c r="L2039" s="25"/>
    </row>
    <row r="2040" spans="1:12" x14ac:dyDescent="0.3">
      <c r="A2040" s="25"/>
      <c r="B2040" s="25"/>
      <c r="K2040" s="25"/>
      <c r="L2040" s="25"/>
    </row>
    <row r="2041" spans="1:12" x14ac:dyDescent="0.3">
      <c r="A2041" s="25"/>
      <c r="B2041" s="25"/>
      <c r="K2041" s="25"/>
      <c r="L2041" s="25"/>
    </row>
    <row r="2042" spans="1:12" x14ac:dyDescent="0.3">
      <c r="A2042" s="25"/>
      <c r="B2042" s="25"/>
      <c r="K2042" s="25"/>
      <c r="L2042" s="25"/>
    </row>
    <row r="2043" spans="1:12" x14ac:dyDescent="0.3">
      <c r="A2043" s="25"/>
      <c r="B2043" s="25"/>
      <c r="K2043" s="25"/>
      <c r="L2043" s="25"/>
    </row>
    <row r="2044" spans="1:12" x14ac:dyDescent="0.3">
      <c r="A2044" s="25"/>
      <c r="B2044" s="25"/>
      <c r="K2044" s="25"/>
      <c r="L2044" s="25"/>
    </row>
    <row r="2045" spans="1:12" x14ac:dyDescent="0.3">
      <c r="A2045" s="25"/>
      <c r="B2045" s="25"/>
      <c r="K2045" s="25"/>
      <c r="L2045" s="25"/>
    </row>
    <row r="2046" spans="1:12" x14ac:dyDescent="0.3">
      <c r="A2046" s="25"/>
      <c r="B2046" s="25"/>
      <c r="K2046" s="25"/>
      <c r="L2046" s="25"/>
    </row>
    <row r="2047" spans="1:12" x14ac:dyDescent="0.3">
      <c r="A2047" s="25"/>
      <c r="B2047" s="25"/>
      <c r="K2047" s="25"/>
      <c r="L2047" s="25"/>
    </row>
    <row r="2048" spans="1:12" x14ac:dyDescent="0.3">
      <c r="A2048" s="25"/>
      <c r="B2048" s="25"/>
      <c r="K2048" s="25"/>
      <c r="L2048" s="25"/>
    </row>
    <row r="2049" spans="1:12" x14ac:dyDescent="0.3">
      <c r="A2049" s="25"/>
      <c r="B2049" s="25"/>
      <c r="K2049" s="25"/>
      <c r="L2049" s="25"/>
    </row>
    <row r="2050" spans="1:12" x14ac:dyDescent="0.3">
      <c r="A2050" s="25"/>
      <c r="B2050" s="25"/>
      <c r="K2050" s="25"/>
      <c r="L2050" s="25"/>
    </row>
    <row r="2051" spans="1:12" x14ac:dyDescent="0.3">
      <c r="A2051" s="25"/>
      <c r="B2051" s="25"/>
      <c r="K2051" s="25"/>
      <c r="L2051" s="25"/>
    </row>
    <row r="2052" spans="1:12" x14ac:dyDescent="0.3">
      <c r="A2052" s="25"/>
      <c r="B2052" s="25"/>
      <c r="K2052" s="25"/>
      <c r="L2052" s="25"/>
    </row>
    <row r="2053" spans="1:12" x14ac:dyDescent="0.3">
      <c r="A2053" s="25"/>
      <c r="B2053" s="25"/>
      <c r="K2053" s="25"/>
      <c r="L2053" s="25"/>
    </row>
    <row r="2054" spans="1:12" x14ac:dyDescent="0.3">
      <c r="A2054" s="25"/>
      <c r="B2054" s="25"/>
      <c r="K2054" s="25"/>
      <c r="L2054" s="25"/>
    </row>
    <row r="2055" spans="1:12" x14ac:dyDescent="0.3">
      <c r="A2055" s="25"/>
      <c r="B2055" s="25"/>
      <c r="K2055" s="25"/>
      <c r="L2055" s="25"/>
    </row>
    <row r="2056" spans="1:12" x14ac:dyDescent="0.3">
      <c r="A2056" s="25"/>
      <c r="B2056" s="25"/>
      <c r="K2056" s="25"/>
      <c r="L2056" s="25"/>
    </row>
    <row r="2057" spans="1:12" x14ac:dyDescent="0.3">
      <c r="A2057" s="25"/>
      <c r="B2057" s="25"/>
      <c r="K2057" s="25"/>
      <c r="L2057" s="25"/>
    </row>
    <row r="2058" spans="1:12" x14ac:dyDescent="0.3">
      <c r="A2058" s="25"/>
      <c r="B2058" s="25"/>
      <c r="K2058" s="25"/>
      <c r="L2058" s="25"/>
    </row>
    <row r="2059" spans="1:12" x14ac:dyDescent="0.3">
      <c r="A2059" s="25"/>
      <c r="B2059" s="25"/>
      <c r="K2059" s="25"/>
      <c r="L2059" s="25"/>
    </row>
    <row r="2060" spans="1:12" x14ac:dyDescent="0.3">
      <c r="A2060" s="25"/>
      <c r="B2060" s="25"/>
      <c r="K2060" s="25"/>
      <c r="L2060" s="25"/>
    </row>
    <row r="2061" spans="1:12" x14ac:dyDescent="0.3">
      <c r="A2061" s="25"/>
      <c r="B2061" s="25"/>
      <c r="K2061" s="25"/>
      <c r="L2061" s="25"/>
    </row>
    <row r="2062" spans="1:12" x14ac:dyDescent="0.3">
      <c r="A2062" s="25"/>
      <c r="B2062" s="25"/>
      <c r="K2062" s="25"/>
      <c r="L2062" s="25"/>
    </row>
    <row r="2063" spans="1:12" x14ac:dyDescent="0.3">
      <c r="A2063" s="25"/>
      <c r="B2063" s="25"/>
      <c r="K2063" s="25"/>
      <c r="L2063" s="25"/>
    </row>
    <row r="2064" spans="1:12" x14ac:dyDescent="0.3">
      <c r="A2064" s="25"/>
      <c r="B2064" s="25"/>
      <c r="K2064" s="25"/>
      <c r="L2064" s="25"/>
    </row>
    <row r="2065" spans="1:12" x14ac:dyDescent="0.3">
      <c r="A2065" s="25"/>
      <c r="B2065" s="25"/>
      <c r="K2065" s="25"/>
      <c r="L2065" s="25"/>
    </row>
    <row r="2066" spans="1:12" x14ac:dyDescent="0.3">
      <c r="A2066" s="25"/>
      <c r="B2066" s="25"/>
      <c r="K2066" s="25"/>
      <c r="L2066" s="25"/>
    </row>
    <row r="2067" spans="1:12" x14ac:dyDescent="0.3">
      <c r="A2067" s="25"/>
      <c r="B2067" s="25"/>
      <c r="K2067" s="25"/>
      <c r="L2067" s="25"/>
    </row>
    <row r="2068" spans="1:12" x14ac:dyDescent="0.3">
      <c r="A2068" s="25"/>
      <c r="B2068" s="25"/>
      <c r="K2068" s="25"/>
      <c r="L2068" s="25"/>
    </row>
    <row r="2069" spans="1:12" x14ac:dyDescent="0.3">
      <c r="A2069" s="25"/>
      <c r="B2069" s="25"/>
      <c r="K2069" s="25"/>
      <c r="L2069" s="25"/>
    </row>
    <row r="2070" spans="1:12" x14ac:dyDescent="0.3">
      <c r="A2070" s="25"/>
      <c r="B2070" s="25"/>
      <c r="K2070" s="25"/>
      <c r="L2070" s="25"/>
    </row>
    <row r="2071" spans="1:12" x14ac:dyDescent="0.3">
      <c r="A2071" s="25"/>
      <c r="B2071" s="25"/>
      <c r="K2071" s="25"/>
      <c r="L2071" s="25"/>
    </row>
    <row r="2072" spans="1:12" x14ac:dyDescent="0.3">
      <c r="A2072" s="25"/>
      <c r="B2072" s="25"/>
      <c r="K2072" s="25"/>
      <c r="L2072" s="25"/>
    </row>
    <row r="2073" spans="1:12" x14ac:dyDescent="0.3">
      <c r="A2073" s="25"/>
      <c r="B2073" s="25"/>
      <c r="K2073" s="25"/>
      <c r="L2073" s="25"/>
    </row>
    <row r="2074" spans="1:12" x14ac:dyDescent="0.3">
      <c r="A2074" s="25"/>
      <c r="B2074" s="25"/>
      <c r="K2074" s="25"/>
      <c r="L2074" s="25"/>
    </row>
    <row r="2075" spans="1:12" x14ac:dyDescent="0.3">
      <c r="A2075" s="25"/>
      <c r="B2075" s="25"/>
      <c r="K2075" s="25"/>
      <c r="L2075" s="25"/>
    </row>
    <row r="2076" spans="1:12" x14ac:dyDescent="0.3">
      <c r="A2076" s="25"/>
      <c r="B2076" s="25"/>
      <c r="K2076" s="25"/>
      <c r="L2076" s="25"/>
    </row>
    <row r="2077" spans="1:12" x14ac:dyDescent="0.3">
      <c r="A2077" s="25"/>
      <c r="B2077" s="25"/>
      <c r="K2077" s="25"/>
      <c r="L2077" s="25"/>
    </row>
    <row r="2078" spans="1:12" x14ac:dyDescent="0.3">
      <c r="A2078" s="25"/>
      <c r="B2078" s="25"/>
      <c r="K2078" s="25"/>
      <c r="L2078" s="25"/>
    </row>
    <row r="2079" spans="1:12" x14ac:dyDescent="0.3">
      <c r="A2079" s="25"/>
      <c r="B2079" s="25"/>
      <c r="K2079" s="25"/>
      <c r="L2079" s="25"/>
    </row>
    <row r="2080" spans="1:12" x14ac:dyDescent="0.3">
      <c r="A2080" s="25"/>
      <c r="B2080" s="25"/>
      <c r="K2080" s="25"/>
      <c r="L2080" s="25"/>
    </row>
    <row r="2081" spans="1:12" x14ac:dyDescent="0.3">
      <c r="A2081" s="25"/>
      <c r="B2081" s="25"/>
      <c r="K2081" s="25"/>
      <c r="L2081" s="25"/>
    </row>
    <row r="2082" spans="1:12" x14ac:dyDescent="0.3">
      <c r="A2082" s="25"/>
      <c r="B2082" s="25"/>
      <c r="K2082" s="25"/>
      <c r="L2082" s="25"/>
    </row>
    <row r="2083" spans="1:12" x14ac:dyDescent="0.3">
      <c r="A2083" s="25"/>
      <c r="B2083" s="25"/>
      <c r="K2083" s="25"/>
      <c r="L2083" s="25"/>
    </row>
    <row r="2084" spans="1:12" x14ac:dyDescent="0.3">
      <c r="A2084" s="25"/>
      <c r="B2084" s="25"/>
      <c r="K2084" s="25"/>
      <c r="L2084" s="25"/>
    </row>
    <row r="2085" spans="1:12" x14ac:dyDescent="0.3">
      <c r="A2085" s="25"/>
      <c r="B2085" s="25"/>
      <c r="K2085" s="25"/>
      <c r="L2085" s="25"/>
    </row>
    <row r="2086" spans="1:12" x14ac:dyDescent="0.3">
      <c r="A2086" s="25"/>
      <c r="B2086" s="25"/>
      <c r="K2086" s="25"/>
      <c r="L2086" s="25"/>
    </row>
    <row r="2087" spans="1:12" x14ac:dyDescent="0.3">
      <c r="A2087" s="25"/>
      <c r="B2087" s="25"/>
      <c r="K2087" s="25"/>
      <c r="L2087" s="25"/>
    </row>
    <row r="2088" spans="1:12" x14ac:dyDescent="0.3">
      <c r="A2088" s="25"/>
      <c r="B2088" s="25"/>
      <c r="K2088" s="25"/>
      <c r="L2088" s="25"/>
    </row>
    <row r="2089" spans="1:12" x14ac:dyDescent="0.3">
      <c r="A2089" s="25"/>
      <c r="B2089" s="25"/>
      <c r="K2089" s="25"/>
      <c r="L2089" s="25"/>
    </row>
    <row r="2090" spans="1:12" x14ac:dyDescent="0.3">
      <c r="A2090" s="25"/>
      <c r="B2090" s="25"/>
      <c r="K2090" s="25"/>
      <c r="L2090" s="25"/>
    </row>
    <row r="2091" spans="1:12" x14ac:dyDescent="0.3">
      <c r="A2091" s="25"/>
      <c r="B2091" s="25"/>
      <c r="K2091" s="25"/>
      <c r="L2091" s="25"/>
    </row>
    <row r="2092" spans="1:12" x14ac:dyDescent="0.3">
      <c r="A2092" s="25"/>
      <c r="B2092" s="25"/>
      <c r="K2092" s="25"/>
      <c r="L2092" s="25"/>
    </row>
    <row r="2093" spans="1:12" x14ac:dyDescent="0.3">
      <c r="A2093" s="25"/>
      <c r="B2093" s="25"/>
      <c r="K2093" s="25"/>
      <c r="L2093" s="25"/>
    </row>
    <row r="2094" spans="1:12" x14ac:dyDescent="0.3">
      <c r="A2094" s="25"/>
      <c r="B2094" s="25"/>
      <c r="K2094" s="25"/>
      <c r="L2094" s="25"/>
    </row>
    <row r="2095" spans="1:12" x14ac:dyDescent="0.3">
      <c r="A2095" s="25"/>
      <c r="B2095" s="25"/>
      <c r="K2095" s="25"/>
      <c r="L2095" s="25"/>
    </row>
    <row r="2096" spans="1:12" x14ac:dyDescent="0.3">
      <c r="A2096" s="25"/>
      <c r="B2096" s="25"/>
      <c r="K2096" s="25"/>
      <c r="L2096" s="25"/>
    </row>
    <row r="2097" spans="1:12" x14ac:dyDescent="0.3">
      <c r="A2097" s="25"/>
      <c r="B2097" s="25"/>
      <c r="K2097" s="25"/>
      <c r="L2097" s="25"/>
    </row>
    <row r="2098" spans="1:12" x14ac:dyDescent="0.3">
      <c r="A2098" s="25"/>
      <c r="B2098" s="25"/>
      <c r="K2098" s="25"/>
      <c r="L2098" s="25"/>
    </row>
    <row r="2099" spans="1:12" x14ac:dyDescent="0.3">
      <c r="A2099" s="25"/>
      <c r="B2099" s="25"/>
      <c r="K2099" s="25"/>
      <c r="L2099" s="25"/>
    </row>
    <row r="2100" spans="1:12" x14ac:dyDescent="0.3">
      <c r="A2100" s="25"/>
      <c r="B2100" s="25"/>
      <c r="K2100" s="25"/>
      <c r="L2100" s="25"/>
    </row>
    <row r="2101" spans="1:12" x14ac:dyDescent="0.3">
      <c r="A2101" s="25"/>
      <c r="B2101" s="25"/>
      <c r="K2101" s="25"/>
      <c r="L2101" s="25"/>
    </row>
    <row r="2102" spans="1:12" x14ac:dyDescent="0.3">
      <c r="A2102" s="25"/>
      <c r="B2102" s="25"/>
      <c r="K2102" s="25"/>
      <c r="L2102" s="25"/>
    </row>
    <row r="2103" spans="1:12" x14ac:dyDescent="0.3">
      <c r="A2103" s="25"/>
      <c r="B2103" s="25"/>
      <c r="K2103" s="25"/>
      <c r="L2103" s="25"/>
    </row>
    <row r="2104" spans="1:12" x14ac:dyDescent="0.3">
      <c r="A2104" s="25"/>
      <c r="B2104" s="25"/>
      <c r="K2104" s="25"/>
      <c r="L2104" s="25"/>
    </row>
    <row r="2105" spans="1:12" x14ac:dyDescent="0.3">
      <c r="A2105" s="25"/>
      <c r="B2105" s="25"/>
      <c r="K2105" s="25"/>
      <c r="L2105" s="25"/>
    </row>
    <row r="2106" spans="1:12" x14ac:dyDescent="0.3">
      <c r="A2106" s="25"/>
      <c r="B2106" s="25"/>
      <c r="K2106" s="25"/>
      <c r="L2106" s="25"/>
    </row>
    <row r="2107" spans="1:12" x14ac:dyDescent="0.3">
      <c r="A2107" s="25"/>
      <c r="B2107" s="25"/>
      <c r="K2107" s="25"/>
      <c r="L2107" s="25"/>
    </row>
    <row r="2108" spans="1:12" x14ac:dyDescent="0.3">
      <c r="A2108" s="25"/>
      <c r="B2108" s="25"/>
      <c r="K2108" s="25"/>
      <c r="L2108" s="25"/>
    </row>
    <row r="2109" spans="1:12" x14ac:dyDescent="0.3">
      <c r="A2109" s="25"/>
      <c r="B2109" s="25"/>
      <c r="K2109" s="25"/>
      <c r="L2109" s="25"/>
    </row>
    <row r="2110" spans="1:12" x14ac:dyDescent="0.3">
      <c r="A2110" s="25"/>
      <c r="B2110" s="25"/>
      <c r="K2110" s="25"/>
      <c r="L2110" s="25"/>
    </row>
    <row r="2111" spans="1:12" x14ac:dyDescent="0.3">
      <c r="A2111" s="25"/>
      <c r="B2111" s="25"/>
      <c r="K2111" s="25"/>
      <c r="L2111" s="25"/>
    </row>
    <row r="2112" spans="1:12" x14ac:dyDescent="0.3">
      <c r="A2112" s="25"/>
      <c r="B2112" s="25"/>
      <c r="K2112" s="25"/>
      <c r="L2112" s="25"/>
    </row>
    <row r="2113" spans="1:12" x14ac:dyDescent="0.3">
      <c r="A2113" s="25"/>
      <c r="B2113" s="25"/>
      <c r="K2113" s="25"/>
      <c r="L2113" s="25"/>
    </row>
    <row r="2114" spans="1:12" x14ac:dyDescent="0.3">
      <c r="A2114" s="25"/>
      <c r="B2114" s="25"/>
      <c r="K2114" s="25"/>
      <c r="L2114" s="25"/>
    </row>
    <row r="2115" spans="1:12" x14ac:dyDescent="0.3">
      <c r="A2115" s="25"/>
      <c r="B2115" s="25"/>
      <c r="K2115" s="25"/>
      <c r="L2115" s="25"/>
    </row>
    <row r="2116" spans="1:12" x14ac:dyDescent="0.3">
      <c r="A2116" s="25"/>
      <c r="B2116" s="25"/>
      <c r="K2116" s="25"/>
      <c r="L2116" s="25"/>
    </row>
    <row r="2117" spans="1:12" x14ac:dyDescent="0.3">
      <c r="A2117" s="25"/>
      <c r="B2117" s="25"/>
      <c r="K2117" s="25"/>
      <c r="L2117" s="25"/>
    </row>
    <row r="2118" spans="1:12" x14ac:dyDescent="0.3">
      <c r="A2118" s="25"/>
      <c r="B2118" s="25"/>
      <c r="K2118" s="25"/>
      <c r="L2118" s="25"/>
    </row>
    <row r="2119" spans="1:12" x14ac:dyDescent="0.3">
      <c r="A2119" s="25"/>
      <c r="B2119" s="25"/>
      <c r="K2119" s="25"/>
      <c r="L2119" s="25"/>
    </row>
    <row r="2120" spans="1:12" x14ac:dyDescent="0.3">
      <c r="A2120" s="25"/>
      <c r="B2120" s="25"/>
      <c r="K2120" s="25"/>
      <c r="L2120" s="25"/>
    </row>
    <row r="2121" spans="1:12" x14ac:dyDescent="0.3">
      <c r="A2121" s="25"/>
      <c r="B2121" s="25"/>
      <c r="K2121" s="25"/>
      <c r="L2121" s="25"/>
    </row>
    <row r="2122" spans="1:12" x14ac:dyDescent="0.3">
      <c r="A2122" s="25"/>
      <c r="B2122" s="25"/>
      <c r="K2122" s="25"/>
      <c r="L2122" s="25"/>
    </row>
    <row r="2123" spans="1:12" x14ac:dyDescent="0.3">
      <c r="A2123" s="25"/>
      <c r="B2123" s="25"/>
      <c r="K2123" s="25"/>
      <c r="L2123" s="25"/>
    </row>
    <row r="2124" spans="1:12" x14ac:dyDescent="0.3">
      <c r="A2124" s="25"/>
      <c r="B2124" s="25"/>
      <c r="K2124" s="25"/>
      <c r="L2124" s="25"/>
    </row>
    <row r="2125" spans="1:12" x14ac:dyDescent="0.3">
      <c r="A2125" s="25"/>
      <c r="B2125" s="25"/>
      <c r="K2125" s="25"/>
      <c r="L2125" s="25"/>
    </row>
    <row r="2126" spans="1:12" x14ac:dyDescent="0.3">
      <c r="A2126" s="25"/>
      <c r="B2126" s="25"/>
      <c r="K2126" s="25"/>
      <c r="L2126" s="25"/>
    </row>
    <row r="2127" spans="1:12" x14ac:dyDescent="0.3">
      <c r="A2127" s="25"/>
      <c r="B2127" s="25"/>
      <c r="K2127" s="25"/>
      <c r="L2127" s="25"/>
    </row>
    <row r="2128" spans="1:12" x14ac:dyDescent="0.3">
      <c r="A2128" s="25"/>
      <c r="B2128" s="25"/>
      <c r="K2128" s="25"/>
      <c r="L2128" s="25"/>
    </row>
    <row r="2129" spans="1:12" x14ac:dyDescent="0.3">
      <c r="A2129" s="25"/>
      <c r="B2129" s="25"/>
      <c r="K2129" s="25"/>
      <c r="L2129" s="25"/>
    </row>
    <row r="2130" spans="1:12" x14ac:dyDescent="0.3">
      <c r="A2130" s="25"/>
      <c r="B2130" s="25"/>
      <c r="K2130" s="25"/>
      <c r="L2130" s="25"/>
    </row>
    <row r="2131" spans="1:12" x14ac:dyDescent="0.3">
      <c r="A2131" s="25"/>
      <c r="B2131" s="25"/>
      <c r="K2131" s="25"/>
      <c r="L2131" s="25"/>
    </row>
    <row r="2132" spans="1:12" x14ac:dyDescent="0.3">
      <c r="A2132" s="25"/>
      <c r="B2132" s="25"/>
      <c r="K2132" s="25"/>
      <c r="L2132" s="25"/>
    </row>
    <row r="2133" spans="1:12" x14ac:dyDescent="0.3">
      <c r="A2133" s="25"/>
      <c r="B2133" s="25"/>
      <c r="K2133" s="25"/>
      <c r="L2133" s="25"/>
    </row>
    <row r="2134" spans="1:12" x14ac:dyDescent="0.3">
      <c r="A2134" s="25"/>
      <c r="B2134" s="25"/>
      <c r="K2134" s="25"/>
      <c r="L2134" s="25"/>
    </row>
    <row r="2135" spans="1:12" x14ac:dyDescent="0.3">
      <c r="A2135" s="25"/>
      <c r="B2135" s="25"/>
      <c r="K2135" s="25"/>
      <c r="L2135" s="25"/>
    </row>
    <row r="2136" spans="1:12" x14ac:dyDescent="0.3">
      <c r="A2136" s="25"/>
      <c r="B2136" s="25"/>
      <c r="K2136" s="25"/>
      <c r="L2136" s="25"/>
    </row>
    <row r="2137" spans="1:12" x14ac:dyDescent="0.3">
      <c r="A2137" s="25"/>
      <c r="B2137" s="25"/>
      <c r="K2137" s="25"/>
      <c r="L2137" s="25"/>
    </row>
    <row r="2138" spans="1:12" x14ac:dyDescent="0.3">
      <c r="A2138" s="25"/>
      <c r="B2138" s="25"/>
      <c r="K2138" s="25"/>
      <c r="L2138" s="25"/>
    </row>
    <row r="2139" spans="1:12" x14ac:dyDescent="0.3">
      <c r="A2139" s="25"/>
      <c r="B2139" s="25"/>
      <c r="K2139" s="25"/>
      <c r="L2139" s="25"/>
    </row>
    <row r="2140" spans="1:12" x14ac:dyDescent="0.3">
      <c r="A2140" s="25"/>
      <c r="B2140" s="25"/>
      <c r="K2140" s="25"/>
      <c r="L2140" s="25"/>
    </row>
    <row r="2141" spans="1:12" x14ac:dyDescent="0.3">
      <c r="A2141" s="25"/>
      <c r="B2141" s="25"/>
      <c r="K2141" s="25"/>
      <c r="L2141" s="25"/>
    </row>
    <row r="2142" spans="1:12" x14ac:dyDescent="0.3">
      <c r="A2142" s="25"/>
      <c r="B2142" s="25"/>
      <c r="K2142" s="25"/>
      <c r="L2142" s="25"/>
    </row>
    <row r="2143" spans="1:12" x14ac:dyDescent="0.3">
      <c r="A2143" s="25"/>
      <c r="B2143" s="25"/>
      <c r="K2143" s="25"/>
      <c r="L2143" s="25"/>
    </row>
    <row r="2144" spans="1:12" x14ac:dyDescent="0.3">
      <c r="A2144" s="25"/>
      <c r="B2144" s="25"/>
      <c r="K2144" s="25"/>
      <c r="L2144" s="25"/>
    </row>
    <row r="2145" spans="1:12" x14ac:dyDescent="0.3">
      <c r="A2145" s="25"/>
      <c r="B2145" s="25"/>
      <c r="K2145" s="25"/>
      <c r="L2145" s="25"/>
    </row>
    <row r="2146" spans="1:12" x14ac:dyDescent="0.3">
      <c r="A2146" s="25"/>
      <c r="B2146" s="25"/>
      <c r="K2146" s="25"/>
      <c r="L2146" s="25"/>
    </row>
    <row r="2147" spans="1:12" x14ac:dyDescent="0.3">
      <c r="A2147" s="25"/>
      <c r="B2147" s="25"/>
      <c r="K2147" s="25"/>
      <c r="L2147" s="25"/>
    </row>
    <row r="2148" spans="1:12" x14ac:dyDescent="0.3">
      <c r="A2148" s="25"/>
      <c r="B2148" s="25"/>
      <c r="K2148" s="25"/>
      <c r="L2148" s="25"/>
    </row>
    <row r="2149" spans="1:12" x14ac:dyDescent="0.3">
      <c r="A2149" s="25"/>
      <c r="B2149" s="25"/>
      <c r="K2149" s="25"/>
      <c r="L2149" s="25"/>
    </row>
    <row r="2150" spans="1:12" x14ac:dyDescent="0.3">
      <c r="A2150" s="25"/>
      <c r="B2150" s="25"/>
      <c r="K2150" s="25"/>
      <c r="L2150" s="25"/>
    </row>
    <row r="2151" spans="1:12" x14ac:dyDescent="0.3">
      <c r="A2151" s="25"/>
      <c r="B2151" s="25"/>
      <c r="K2151" s="25"/>
      <c r="L2151" s="25"/>
    </row>
    <row r="2152" spans="1:12" x14ac:dyDescent="0.3">
      <c r="A2152" s="25"/>
      <c r="B2152" s="25"/>
      <c r="K2152" s="25"/>
      <c r="L2152" s="25"/>
    </row>
    <row r="2153" spans="1:12" x14ac:dyDescent="0.3">
      <c r="A2153" s="25"/>
      <c r="B2153" s="25"/>
      <c r="K2153" s="25"/>
      <c r="L2153" s="25"/>
    </row>
    <row r="2154" spans="1:12" x14ac:dyDescent="0.3">
      <c r="A2154" s="25"/>
      <c r="B2154" s="25"/>
      <c r="K2154" s="25"/>
      <c r="L2154" s="25"/>
    </row>
    <row r="2155" spans="1:12" x14ac:dyDescent="0.3">
      <c r="A2155" s="25"/>
      <c r="B2155" s="25"/>
      <c r="K2155" s="25"/>
      <c r="L2155" s="25"/>
    </row>
    <row r="2156" spans="1:12" x14ac:dyDescent="0.3">
      <c r="A2156" s="25"/>
      <c r="B2156" s="25"/>
      <c r="K2156" s="25"/>
      <c r="L2156" s="25"/>
    </row>
    <row r="2157" spans="1:12" x14ac:dyDescent="0.3">
      <c r="A2157" s="25"/>
      <c r="B2157" s="25"/>
      <c r="K2157" s="25"/>
      <c r="L2157" s="25"/>
    </row>
    <row r="2158" spans="1:12" x14ac:dyDescent="0.3">
      <c r="A2158" s="25"/>
      <c r="B2158" s="25"/>
      <c r="K2158" s="25"/>
      <c r="L2158" s="25"/>
    </row>
    <row r="2159" spans="1:12" x14ac:dyDescent="0.3">
      <c r="A2159" s="25"/>
      <c r="B2159" s="25"/>
      <c r="K2159" s="25"/>
      <c r="L2159" s="25"/>
    </row>
    <row r="2160" spans="1:12" x14ac:dyDescent="0.3">
      <c r="A2160" s="25"/>
      <c r="B2160" s="25"/>
      <c r="K2160" s="25"/>
      <c r="L2160" s="25"/>
    </row>
    <row r="2161" spans="1:12" x14ac:dyDescent="0.3">
      <c r="A2161" s="25"/>
      <c r="B2161" s="25"/>
      <c r="K2161" s="25"/>
      <c r="L2161" s="25"/>
    </row>
    <row r="2162" spans="1:12" x14ac:dyDescent="0.3">
      <c r="A2162" s="25"/>
      <c r="B2162" s="25"/>
      <c r="K2162" s="25"/>
      <c r="L2162" s="25"/>
    </row>
    <row r="2163" spans="1:12" x14ac:dyDescent="0.3">
      <c r="A2163" s="25"/>
      <c r="B2163" s="25"/>
      <c r="K2163" s="25"/>
      <c r="L2163" s="25"/>
    </row>
    <row r="2164" spans="1:12" x14ac:dyDescent="0.3">
      <c r="A2164" s="25"/>
      <c r="B2164" s="25"/>
      <c r="K2164" s="25"/>
      <c r="L2164" s="25"/>
    </row>
    <row r="2165" spans="1:12" x14ac:dyDescent="0.3">
      <c r="A2165" s="25"/>
      <c r="B2165" s="25"/>
      <c r="K2165" s="25"/>
      <c r="L2165" s="25"/>
    </row>
    <row r="2166" spans="1:12" x14ac:dyDescent="0.3">
      <c r="A2166" s="25"/>
      <c r="B2166" s="25"/>
      <c r="K2166" s="25"/>
      <c r="L2166" s="25"/>
    </row>
    <row r="2167" spans="1:12" x14ac:dyDescent="0.3">
      <c r="A2167" s="25"/>
      <c r="B2167" s="25"/>
      <c r="K2167" s="25"/>
      <c r="L2167" s="25"/>
    </row>
    <row r="2168" spans="1:12" x14ac:dyDescent="0.3">
      <c r="A2168" s="25"/>
      <c r="B2168" s="25"/>
      <c r="K2168" s="25"/>
      <c r="L2168" s="25"/>
    </row>
    <row r="2169" spans="1:12" x14ac:dyDescent="0.3">
      <c r="A2169" s="25"/>
      <c r="B2169" s="25"/>
      <c r="K2169" s="25"/>
      <c r="L2169" s="25"/>
    </row>
    <row r="2170" spans="1:12" x14ac:dyDescent="0.3">
      <c r="A2170" s="25"/>
      <c r="B2170" s="25"/>
      <c r="K2170" s="25"/>
      <c r="L2170" s="25"/>
    </row>
    <row r="2171" spans="1:12" x14ac:dyDescent="0.3">
      <c r="A2171" s="25"/>
      <c r="B2171" s="25"/>
      <c r="K2171" s="25"/>
      <c r="L2171" s="25"/>
    </row>
    <row r="2172" spans="1:12" x14ac:dyDescent="0.3">
      <c r="A2172" s="25"/>
      <c r="B2172" s="25"/>
      <c r="K2172" s="25"/>
      <c r="L2172" s="25"/>
    </row>
    <row r="2173" spans="1:12" x14ac:dyDescent="0.3">
      <c r="A2173" s="25"/>
      <c r="B2173" s="25"/>
      <c r="K2173" s="25"/>
      <c r="L2173" s="25"/>
    </row>
    <row r="2174" spans="1:12" x14ac:dyDescent="0.3">
      <c r="A2174" s="25"/>
      <c r="B2174" s="25"/>
      <c r="K2174" s="25"/>
      <c r="L2174" s="25"/>
    </row>
    <row r="2175" spans="1:12" x14ac:dyDescent="0.3">
      <c r="A2175" s="25"/>
      <c r="B2175" s="25"/>
      <c r="K2175" s="25"/>
      <c r="L2175" s="25"/>
    </row>
    <row r="2176" spans="1:12" x14ac:dyDescent="0.3">
      <c r="A2176" s="25"/>
      <c r="B2176" s="25"/>
      <c r="K2176" s="25"/>
      <c r="L2176" s="25"/>
    </row>
    <row r="2177" spans="1:12" x14ac:dyDescent="0.3">
      <c r="A2177" s="25"/>
      <c r="B2177" s="25"/>
      <c r="K2177" s="25"/>
      <c r="L2177" s="25"/>
    </row>
    <row r="2178" spans="1:12" x14ac:dyDescent="0.3">
      <c r="A2178" s="25"/>
      <c r="B2178" s="25"/>
      <c r="K2178" s="25"/>
      <c r="L2178" s="25"/>
    </row>
    <row r="2179" spans="1:12" x14ac:dyDescent="0.3">
      <c r="A2179" s="25"/>
      <c r="B2179" s="25"/>
      <c r="K2179" s="25"/>
      <c r="L2179" s="25"/>
    </row>
    <row r="2180" spans="1:12" x14ac:dyDescent="0.3">
      <c r="A2180" s="25"/>
      <c r="B2180" s="25"/>
      <c r="K2180" s="25"/>
      <c r="L2180" s="25"/>
    </row>
    <row r="2181" spans="1:12" x14ac:dyDescent="0.3">
      <c r="A2181" s="25"/>
      <c r="B2181" s="25"/>
      <c r="K2181" s="25"/>
      <c r="L2181" s="25"/>
    </row>
    <row r="2182" spans="1:12" x14ac:dyDescent="0.3">
      <c r="A2182" s="25"/>
      <c r="B2182" s="25"/>
      <c r="K2182" s="25"/>
      <c r="L2182" s="25"/>
    </row>
    <row r="2183" spans="1:12" x14ac:dyDescent="0.3">
      <c r="A2183" s="25"/>
      <c r="B2183" s="25"/>
      <c r="K2183" s="25"/>
      <c r="L2183" s="25"/>
    </row>
    <row r="2184" spans="1:12" x14ac:dyDescent="0.3">
      <c r="A2184" s="25"/>
      <c r="B2184" s="25"/>
      <c r="K2184" s="25"/>
      <c r="L2184" s="25"/>
    </row>
    <row r="2185" spans="1:12" x14ac:dyDescent="0.3">
      <c r="A2185" s="25"/>
      <c r="B2185" s="25"/>
      <c r="K2185" s="25"/>
      <c r="L2185" s="25"/>
    </row>
    <row r="2186" spans="1:12" x14ac:dyDescent="0.3">
      <c r="A2186" s="25"/>
      <c r="B2186" s="25"/>
      <c r="K2186" s="25"/>
      <c r="L2186" s="25"/>
    </row>
    <row r="2187" spans="1:12" x14ac:dyDescent="0.3">
      <c r="A2187" s="25"/>
      <c r="B2187" s="25"/>
      <c r="K2187" s="25"/>
      <c r="L2187" s="25"/>
    </row>
    <row r="2188" spans="1:12" x14ac:dyDescent="0.3">
      <c r="A2188" s="25"/>
      <c r="B2188" s="25"/>
      <c r="K2188" s="25"/>
      <c r="L2188" s="25"/>
    </row>
    <row r="2189" spans="1:12" x14ac:dyDescent="0.3">
      <c r="A2189" s="25"/>
      <c r="B2189" s="25"/>
      <c r="K2189" s="25"/>
      <c r="L2189" s="25"/>
    </row>
    <row r="2190" spans="1:12" x14ac:dyDescent="0.3">
      <c r="A2190" s="25"/>
      <c r="B2190" s="25"/>
      <c r="K2190" s="25"/>
      <c r="L2190" s="25"/>
    </row>
    <row r="2191" spans="1:12" x14ac:dyDescent="0.3">
      <c r="A2191" s="25"/>
      <c r="B2191" s="25"/>
      <c r="K2191" s="25"/>
      <c r="L2191" s="25"/>
    </row>
    <row r="2192" spans="1:12" x14ac:dyDescent="0.3">
      <c r="A2192" s="25"/>
      <c r="B2192" s="25"/>
      <c r="K2192" s="25"/>
      <c r="L2192" s="25"/>
    </row>
    <row r="2193" spans="1:12" x14ac:dyDescent="0.3">
      <c r="A2193" s="25"/>
      <c r="B2193" s="25"/>
      <c r="K2193" s="25"/>
      <c r="L2193" s="25"/>
    </row>
    <row r="2194" spans="1:12" x14ac:dyDescent="0.3">
      <c r="A2194" s="25"/>
      <c r="B2194" s="25"/>
      <c r="K2194" s="25"/>
      <c r="L2194" s="25"/>
    </row>
    <row r="2195" spans="1:12" x14ac:dyDescent="0.3">
      <c r="A2195" s="25"/>
      <c r="B2195" s="25"/>
      <c r="K2195" s="25"/>
      <c r="L2195" s="25"/>
    </row>
    <row r="2196" spans="1:12" x14ac:dyDescent="0.3">
      <c r="A2196" s="25"/>
      <c r="B2196" s="25"/>
      <c r="K2196" s="25"/>
      <c r="L2196" s="25"/>
    </row>
    <row r="2197" spans="1:12" x14ac:dyDescent="0.3">
      <c r="A2197" s="25"/>
      <c r="B2197" s="25"/>
      <c r="K2197" s="25"/>
      <c r="L2197" s="25"/>
    </row>
    <row r="2198" spans="1:12" x14ac:dyDescent="0.3">
      <c r="A2198" s="25"/>
      <c r="B2198" s="25"/>
      <c r="K2198" s="25"/>
      <c r="L2198" s="25"/>
    </row>
    <row r="2199" spans="1:12" x14ac:dyDescent="0.3">
      <c r="A2199" s="25"/>
      <c r="B2199" s="25"/>
      <c r="K2199" s="25"/>
      <c r="L2199" s="25"/>
    </row>
    <row r="2200" spans="1:12" x14ac:dyDescent="0.3">
      <c r="A2200" s="25"/>
      <c r="B2200" s="25"/>
      <c r="K2200" s="25"/>
      <c r="L2200" s="25"/>
    </row>
    <row r="2201" spans="1:12" x14ac:dyDescent="0.3">
      <c r="A2201" s="25"/>
      <c r="B2201" s="25"/>
      <c r="K2201" s="25"/>
      <c r="L2201" s="25"/>
    </row>
    <row r="2202" spans="1:12" x14ac:dyDescent="0.3">
      <c r="A2202" s="25"/>
      <c r="B2202" s="25"/>
      <c r="K2202" s="25"/>
      <c r="L2202" s="25"/>
    </row>
    <row r="2203" spans="1:12" x14ac:dyDescent="0.3">
      <c r="A2203" s="25"/>
      <c r="B2203" s="25"/>
      <c r="K2203" s="25"/>
      <c r="L2203" s="25"/>
    </row>
    <row r="2204" spans="1:12" x14ac:dyDescent="0.3">
      <c r="A2204" s="25"/>
      <c r="B2204" s="25"/>
      <c r="K2204" s="25"/>
      <c r="L2204" s="25"/>
    </row>
    <row r="2205" spans="1:12" x14ac:dyDescent="0.3">
      <c r="A2205" s="25"/>
      <c r="B2205" s="25"/>
      <c r="K2205" s="25"/>
      <c r="L2205" s="25"/>
    </row>
    <row r="2206" spans="1:12" x14ac:dyDescent="0.3">
      <c r="A2206" s="25"/>
      <c r="B2206" s="25"/>
      <c r="K2206" s="25"/>
      <c r="L2206" s="25"/>
    </row>
    <row r="2207" spans="1:12" x14ac:dyDescent="0.3">
      <c r="A2207" s="25"/>
      <c r="B2207" s="25"/>
      <c r="K2207" s="25"/>
      <c r="L2207" s="25"/>
    </row>
    <row r="2208" spans="1:12" x14ac:dyDescent="0.3">
      <c r="A2208" s="25"/>
      <c r="B2208" s="25"/>
      <c r="K2208" s="25"/>
      <c r="L2208" s="25"/>
    </row>
    <row r="2209" spans="1:12" x14ac:dyDescent="0.3">
      <c r="A2209" s="25"/>
      <c r="B2209" s="25"/>
      <c r="K2209" s="25"/>
      <c r="L2209" s="25"/>
    </row>
    <row r="2210" spans="1:12" x14ac:dyDescent="0.3">
      <c r="A2210" s="25"/>
      <c r="B2210" s="25"/>
      <c r="K2210" s="25"/>
      <c r="L2210" s="25"/>
    </row>
    <row r="2211" spans="1:12" x14ac:dyDescent="0.3">
      <c r="A2211" s="25"/>
      <c r="B2211" s="25"/>
      <c r="K2211" s="25"/>
      <c r="L2211" s="25"/>
    </row>
    <row r="2212" spans="1:12" x14ac:dyDescent="0.3">
      <c r="A2212" s="25"/>
      <c r="B2212" s="25"/>
      <c r="K2212" s="25"/>
      <c r="L2212" s="25"/>
    </row>
    <row r="2213" spans="1:12" x14ac:dyDescent="0.3">
      <c r="A2213" s="25"/>
      <c r="B2213" s="25"/>
      <c r="K2213" s="25"/>
      <c r="L2213" s="25"/>
    </row>
    <row r="2214" spans="1:12" x14ac:dyDescent="0.3">
      <c r="A2214" s="25"/>
      <c r="B2214" s="25"/>
      <c r="K2214" s="25"/>
      <c r="L2214" s="25"/>
    </row>
    <row r="2215" spans="1:12" x14ac:dyDescent="0.3">
      <c r="A2215" s="25"/>
      <c r="B2215" s="25"/>
      <c r="K2215" s="25"/>
      <c r="L2215" s="25"/>
    </row>
    <row r="2216" spans="1:12" x14ac:dyDescent="0.3">
      <c r="A2216" s="25"/>
      <c r="B2216" s="25"/>
      <c r="K2216" s="25"/>
      <c r="L2216" s="25"/>
    </row>
    <row r="2217" spans="1:12" x14ac:dyDescent="0.3">
      <c r="A2217" s="25"/>
      <c r="B2217" s="25"/>
      <c r="K2217" s="25"/>
      <c r="L2217" s="25"/>
    </row>
    <row r="2218" spans="1:12" x14ac:dyDescent="0.3">
      <c r="A2218" s="25"/>
      <c r="B2218" s="25"/>
      <c r="K2218" s="25"/>
      <c r="L2218" s="25"/>
    </row>
    <row r="2219" spans="1:12" x14ac:dyDescent="0.3">
      <c r="A2219" s="25"/>
      <c r="B2219" s="25"/>
      <c r="K2219" s="25"/>
      <c r="L2219" s="25"/>
    </row>
    <row r="2220" spans="1:12" x14ac:dyDescent="0.3">
      <c r="A2220" s="25"/>
      <c r="B2220" s="25"/>
      <c r="K2220" s="25"/>
      <c r="L2220" s="25"/>
    </row>
    <row r="2221" spans="1:12" x14ac:dyDescent="0.3">
      <c r="A2221" s="25"/>
      <c r="B2221" s="25"/>
      <c r="K2221" s="25"/>
      <c r="L2221" s="25"/>
    </row>
    <row r="2222" spans="1:12" x14ac:dyDescent="0.3">
      <c r="A2222" s="25"/>
      <c r="B2222" s="25"/>
      <c r="K2222" s="25"/>
      <c r="L2222" s="25"/>
    </row>
    <row r="2223" spans="1:12" x14ac:dyDescent="0.3">
      <c r="A2223" s="25"/>
      <c r="B2223" s="25"/>
      <c r="K2223" s="25"/>
      <c r="L2223" s="25"/>
    </row>
    <row r="2224" spans="1:12" x14ac:dyDescent="0.3">
      <c r="A2224" s="25"/>
      <c r="B2224" s="25"/>
      <c r="K2224" s="25"/>
      <c r="L2224" s="25"/>
    </row>
    <row r="2225" spans="1:12" x14ac:dyDescent="0.3">
      <c r="A2225" s="25"/>
      <c r="B2225" s="25"/>
      <c r="K2225" s="25"/>
      <c r="L2225" s="25"/>
    </row>
    <row r="2226" spans="1:12" x14ac:dyDescent="0.3">
      <c r="A2226" s="25"/>
      <c r="B2226" s="25"/>
      <c r="K2226" s="25"/>
      <c r="L2226" s="25"/>
    </row>
    <row r="2227" spans="1:12" x14ac:dyDescent="0.3">
      <c r="A2227" s="25"/>
      <c r="B2227" s="25"/>
      <c r="K2227" s="25"/>
      <c r="L2227" s="25"/>
    </row>
    <row r="2228" spans="1:12" x14ac:dyDescent="0.3">
      <c r="A2228" s="25"/>
      <c r="B2228" s="25"/>
      <c r="K2228" s="25"/>
      <c r="L2228" s="25"/>
    </row>
    <row r="2229" spans="1:12" x14ac:dyDescent="0.3">
      <c r="A2229" s="25"/>
      <c r="B2229" s="25"/>
      <c r="K2229" s="25"/>
      <c r="L2229" s="25"/>
    </row>
    <row r="2230" spans="1:12" x14ac:dyDescent="0.3">
      <c r="A2230" s="25"/>
      <c r="B2230" s="25"/>
      <c r="K2230" s="25"/>
      <c r="L2230" s="25"/>
    </row>
    <row r="2231" spans="1:12" x14ac:dyDescent="0.3">
      <c r="A2231" s="25"/>
      <c r="B2231" s="25"/>
      <c r="K2231" s="25"/>
      <c r="L2231" s="25"/>
    </row>
    <row r="2232" spans="1:12" x14ac:dyDescent="0.3">
      <c r="A2232" s="25"/>
      <c r="B2232" s="25"/>
      <c r="K2232" s="25"/>
      <c r="L2232" s="25"/>
    </row>
    <row r="2233" spans="1:12" x14ac:dyDescent="0.3">
      <c r="A2233" s="25"/>
      <c r="B2233" s="25"/>
      <c r="K2233" s="25"/>
      <c r="L2233" s="25"/>
    </row>
    <row r="2234" spans="1:12" x14ac:dyDescent="0.3">
      <c r="A2234" s="25"/>
      <c r="B2234" s="25"/>
      <c r="K2234" s="25"/>
      <c r="L2234" s="25"/>
    </row>
    <row r="2235" spans="1:12" x14ac:dyDescent="0.3">
      <c r="A2235" s="25"/>
      <c r="B2235" s="25"/>
      <c r="K2235" s="25"/>
      <c r="L2235" s="25"/>
    </row>
    <row r="2236" spans="1:12" x14ac:dyDescent="0.3">
      <c r="A2236" s="25"/>
      <c r="B2236" s="25"/>
      <c r="K2236" s="25"/>
      <c r="L2236" s="25"/>
    </row>
    <row r="2237" spans="1:12" x14ac:dyDescent="0.3">
      <c r="A2237" s="25"/>
      <c r="B2237" s="25"/>
      <c r="K2237" s="25"/>
      <c r="L2237" s="25"/>
    </row>
    <row r="2238" spans="1:12" x14ac:dyDescent="0.3">
      <c r="A2238" s="25"/>
      <c r="B2238" s="25"/>
      <c r="K2238" s="25"/>
      <c r="L2238" s="25"/>
    </row>
    <row r="2239" spans="1:12" x14ac:dyDescent="0.3">
      <c r="A2239" s="25"/>
      <c r="B2239" s="25"/>
      <c r="K2239" s="25"/>
      <c r="L2239" s="25"/>
    </row>
    <row r="2240" spans="1:12" x14ac:dyDescent="0.3">
      <c r="A2240" s="25"/>
      <c r="B2240" s="25"/>
      <c r="K2240" s="25"/>
      <c r="L2240" s="25"/>
    </row>
    <row r="2241" spans="1:12" x14ac:dyDescent="0.3">
      <c r="A2241" s="25"/>
      <c r="B2241" s="25"/>
      <c r="K2241" s="25"/>
      <c r="L2241" s="25"/>
    </row>
    <row r="2242" spans="1:12" x14ac:dyDescent="0.3">
      <c r="A2242" s="25"/>
      <c r="B2242" s="25"/>
      <c r="K2242" s="25"/>
      <c r="L2242" s="25"/>
    </row>
    <row r="2243" spans="1:12" x14ac:dyDescent="0.3">
      <c r="A2243" s="25"/>
      <c r="B2243" s="25"/>
      <c r="K2243" s="25"/>
      <c r="L2243" s="25"/>
    </row>
    <row r="2244" spans="1:12" x14ac:dyDescent="0.3">
      <c r="A2244" s="25"/>
      <c r="B2244" s="25"/>
      <c r="K2244" s="25"/>
      <c r="L2244" s="25"/>
    </row>
    <row r="2245" spans="1:12" x14ac:dyDescent="0.3">
      <c r="A2245" s="25"/>
      <c r="B2245" s="25"/>
      <c r="K2245" s="25"/>
      <c r="L2245" s="25"/>
    </row>
    <row r="2246" spans="1:12" x14ac:dyDescent="0.3">
      <c r="A2246" s="25"/>
      <c r="B2246" s="25"/>
      <c r="K2246" s="25"/>
      <c r="L2246" s="25"/>
    </row>
    <row r="2247" spans="1:12" x14ac:dyDescent="0.3">
      <c r="A2247" s="25"/>
      <c r="B2247" s="25"/>
      <c r="K2247" s="25"/>
      <c r="L2247" s="25"/>
    </row>
    <row r="2248" spans="1:12" x14ac:dyDescent="0.3">
      <c r="A2248" s="25"/>
      <c r="B2248" s="25"/>
      <c r="K2248" s="25"/>
      <c r="L2248" s="25"/>
    </row>
    <row r="2249" spans="1:12" x14ac:dyDescent="0.3">
      <c r="A2249" s="25"/>
      <c r="B2249" s="25"/>
      <c r="K2249" s="25"/>
      <c r="L2249" s="25"/>
    </row>
    <row r="2250" spans="1:12" x14ac:dyDescent="0.3">
      <c r="A2250" s="25"/>
      <c r="B2250" s="25"/>
      <c r="K2250" s="25"/>
      <c r="L2250" s="25"/>
    </row>
    <row r="2251" spans="1:12" x14ac:dyDescent="0.3">
      <c r="A2251" s="25"/>
      <c r="B2251" s="25"/>
      <c r="K2251" s="25"/>
      <c r="L2251" s="25"/>
    </row>
    <row r="2252" spans="1:12" x14ac:dyDescent="0.3">
      <c r="A2252" s="25"/>
      <c r="B2252" s="25"/>
      <c r="K2252" s="25"/>
      <c r="L2252" s="25"/>
    </row>
    <row r="2253" spans="1:12" x14ac:dyDescent="0.3">
      <c r="A2253" s="25"/>
      <c r="B2253" s="25"/>
      <c r="K2253" s="25"/>
      <c r="L2253" s="25"/>
    </row>
    <row r="2254" spans="1:12" x14ac:dyDescent="0.3">
      <c r="A2254" s="25"/>
      <c r="B2254" s="25"/>
      <c r="K2254" s="25"/>
      <c r="L2254" s="25"/>
    </row>
    <row r="2255" spans="1:12" x14ac:dyDescent="0.3">
      <c r="A2255" s="25"/>
      <c r="B2255" s="25"/>
      <c r="K2255" s="25"/>
      <c r="L2255" s="25"/>
    </row>
    <row r="2256" spans="1:12" x14ac:dyDescent="0.3">
      <c r="A2256" s="25"/>
      <c r="B2256" s="25"/>
      <c r="K2256" s="25"/>
      <c r="L2256" s="25"/>
    </row>
    <row r="2257" spans="1:12" x14ac:dyDescent="0.3">
      <c r="A2257" s="25"/>
      <c r="B2257" s="25"/>
      <c r="K2257" s="25"/>
      <c r="L2257" s="25"/>
    </row>
    <row r="2258" spans="1:12" x14ac:dyDescent="0.3">
      <c r="A2258" s="25"/>
      <c r="B2258" s="25"/>
      <c r="K2258" s="25"/>
      <c r="L2258" s="25"/>
    </row>
    <row r="2259" spans="1:12" x14ac:dyDescent="0.3">
      <c r="A2259" s="25"/>
      <c r="B2259" s="25"/>
      <c r="K2259" s="25"/>
      <c r="L2259" s="25"/>
    </row>
    <row r="2260" spans="1:12" x14ac:dyDescent="0.3">
      <c r="A2260" s="25"/>
      <c r="B2260" s="25"/>
      <c r="K2260" s="25"/>
      <c r="L2260" s="25"/>
    </row>
    <row r="2261" spans="1:12" x14ac:dyDescent="0.3">
      <c r="A2261" s="25"/>
      <c r="B2261" s="25"/>
      <c r="K2261" s="25"/>
      <c r="L2261" s="25"/>
    </row>
    <row r="2262" spans="1:12" x14ac:dyDescent="0.3">
      <c r="A2262" s="25"/>
      <c r="B2262" s="25"/>
      <c r="K2262" s="25"/>
      <c r="L2262" s="25"/>
    </row>
    <row r="2263" spans="1:12" x14ac:dyDescent="0.3">
      <c r="A2263" s="25"/>
      <c r="B2263" s="25"/>
      <c r="K2263" s="25"/>
      <c r="L2263" s="25"/>
    </row>
    <row r="2264" spans="1:12" x14ac:dyDescent="0.3">
      <c r="A2264" s="25"/>
      <c r="B2264" s="25"/>
      <c r="K2264" s="25"/>
      <c r="L2264" s="25"/>
    </row>
    <row r="2265" spans="1:12" x14ac:dyDescent="0.3">
      <c r="A2265" s="25"/>
      <c r="B2265" s="25"/>
      <c r="K2265" s="25"/>
      <c r="L2265" s="25"/>
    </row>
    <row r="2266" spans="1:12" x14ac:dyDescent="0.3">
      <c r="A2266" s="25"/>
      <c r="B2266" s="25"/>
      <c r="K2266" s="25"/>
      <c r="L2266" s="25"/>
    </row>
    <row r="2267" spans="1:12" x14ac:dyDescent="0.3">
      <c r="A2267" s="25"/>
      <c r="B2267" s="25"/>
      <c r="K2267" s="25"/>
      <c r="L2267" s="25"/>
    </row>
    <row r="2268" spans="1:12" x14ac:dyDescent="0.3">
      <c r="A2268" s="25"/>
      <c r="B2268" s="25"/>
      <c r="K2268" s="25"/>
      <c r="L2268" s="25"/>
    </row>
    <row r="2269" spans="1:12" x14ac:dyDescent="0.3">
      <c r="A2269" s="25"/>
      <c r="B2269" s="25"/>
      <c r="K2269" s="25"/>
      <c r="L2269" s="25"/>
    </row>
    <row r="2270" spans="1:12" x14ac:dyDescent="0.3">
      <c r="A2270" s="25"/>
      <c r="B2270" s="25"/>
      <c r="K2270" s="25"/>
      <c r="L2270" s="25"/>
    </row>
    <row r="2271" spans="1:12" x14ac:dyDescent="0.3">
      <c r="A2271" s="25"/>
      <c r="B2271" s="25"/>
      <c r="K2271" s="25"/>
      <c r="L2271" s="25"/>
    </row>
    <row r="2272" spans="1:12" x14ac:dyDescent="0.3">
      <c r="A2272" s="25"/>
      <c r="B2272" s="25"/>
      <c r="K2272" s="25"/>
      <c r="L2272" s="25"/>
    </row>
    <row r="2273" spans="1:12" x14ac:dyDescent="0.3">
      <c r="A2273" s="25"/>
      <c r="B2273" s="25"/>
      <c r="K2273" s="25"/>
      <c r="L2273" s="25"/>
    </row>
    <row r="2274" spans="1:12" x14ac:dyDescent="0.3">
      <c r="A2274" s="25"/>
      <c r="B2274" s="25"/>
      <c r="K2274" s="25"/>
      <c r="L2274" s="25"/>
    </row>
    <row r="2275" spans="1:12" x14ac:dyDescent="0.3">
      <c r="A2275" s="25"/>
      <c r="B2275" s="25"/>
      <c r="K2275" s="25"/>
      <c r="L2275" s="25"/>
    </row>
    <row r="2276" spans="1:12" x14ac:dyDescent="0.3">
      <c r="A2276" s="25"/>
      <c r="B2276" s="25"/>
      <c r="K2276" s="25"/>
      <c r="L2276" s="25"/>
    </row>
    <row r="2277" spans="1:12" x14ac:dyDescent="0.3">
      <c r="A2277" s="25"/>
      <c r="B2277" s="25"/>
      <c r="K2277" s="25"/>
      <c r="L2277" s="25"/>
    </row>
    <row r="2278" spans="1:12" x14ac:dyDescent="0.3">
      <c r="A2278" s="25"/>
      <c r="B2278" s="25"/>
      <c r="K2278" s="25"/>
      <c r="L2278" s="25"/>
    </row>
    <row r="2279" spans="1:12" x14ac:dyDescent="0.3">
      <c r="A2279" s="25"/>
      <c r="B2279" s="25"/>
      <c r="K2279" s="25"/>
      <c r="L2279" s="25"/>
    </row>
    <row r="2280" spans="1:12" x14ac:dyDescent="0.3">
      <c r="A2280" s="25"/>
      <c r="B2280" s="25"/>
      <c r="K2280" s="25"/>
      <c r="L2280" s="25"/>
    </row>
    <row r="2281" spans="1:12" x14ac:dyDescent="0.3">
      <c r="A2281" s="25"/>
      <c r="B2281" s="25"/>
      <c r="K2281" s="25"/>
      <c r="L2281" s="25"/>
    </row>
    <row r="2282" spans="1:12" x14ac:dyDescent="0.3">
      <c r="A2282" s="25"/>
      <c r="B2282" s="25"/>
      <c r="K2282" s="25"/>
      <c r="L2282" s="25"/>
    </row>
    <row r="2283" spans="1:12" x14ac:dyDescent="0.3">
      <c r="A2283" s="25"/>
      <c r="B2283" s="25"/>
      <c r="K2283" s="25"/>
      <c r="L2283" s="25"/>
    </row>
    <row r="2284" spans="1:12" x14ac:dyDescent="0.3">
      <c r="A2284" s="25"/>
      <c r="B2284" s="25"/>
      <c r="K2284" s="25"/>
      <c r="L2284" s="25"/>
    </row>
    <row r="2285" spans="1:12" x14ac:dyDescent="0.3">
      <c r="A2285" s="25"/>
      <c r="B2285" s="25"/>
      <c r="K2285" s="25"/>
      <c r="L2285" s="25"/>
    </row>
    <row r="2286" spans="1:12" x14ac:dyDescent="0.3">
      <c r="A2286" s="25"/>
      <c r="B2286" s="25"/>
      <c r="K2286" s="25"/>
      <c r="L2286" s="25"/>
    </row>
    <row r="2287" spans="1:12" x14ac:dyDescent="0.3">
      <c r="A2287" s="25"/>
      <c r="B2287" s="25"/>
      <c r="K2287" s="25"/>
      <c r="L2287" s="25"/>
    </row>
    <row r="2288" spans="1:12" x14ac:dyDescent="0.3">
      <c r="A2288" s="25"/>
      <c r="B2288" s="25"/>
      <c r="K2288" s="25"/>
      <c r="L2288" s="25"/>
    </row>
    <row r="2289" spans="1:12" x14ac:dyDescent="0.3">
      <c r="A2289" s="25"/>
      <c r="B2289" s="25"/>
      <c r="K2289" s="25"/>
      <c r="L2289" s="25"/>
    </row>
    <row r="2290" spans="1:12" x14ac:dyDescent="0.3">
      <c r="A2290" s="25"/>
      <c r="B2290" s="25"/>
      <c r="K2290" s="25"/>
      <c r="L2290" s="25"/>
    </row>
    <row r="2291" spans="1:12" x14ac:dyDescent="0.3">
      <c r="A2291" s="25"/>
      <c r="B2291" s="25"/>
      <c r="K2291" s="25"/>
      <c r="L2291" s="25"/>
    </row>
    <row r="2292" spans="1:12" x14ac:dyDescent="0.3">
      <c r="A2292" s="25"/>
      <c r="B2292" s="25"/>
      <c r="K2292" s="25"/>
      <c r="L2292" s="25"/>
    </row>
    <row r="2293" spans="1:12" x14ac:dyDescent="0.3">
      <c r="A2293" s="25"/>
      <c r="B2293" s="25"/>
      <c r="K2293" s="25"/>
      <c r="L2293" s="25"/>
    </row>
    <row r="2294" spans="1:12" x14ac:dyDescent="0.3">
      <c r="A2294" s="25"/>
      <c r="B2294" s="25"/>
      <c r="K2294" s="25"/>
      <c r="L2294" s="25"/>
    </row>
    <row r="2295" spans="1:12" x14ac:dyDescent="0.3">
      <c r="A2295" s="25"/>
      <c r="B2295" s="25"/>
      <c r="K2295" s="25"/>
      <c r="L2295" s="25"/>
    </row>
    <row r="2296" spans="1:12" x14ac:dyDescent="0.3">
      <c r="A2296" s="25"/>
      <c r="B2296" s="25"/>
      <c r="K2296" s="25"/>
      <c r="L2296" s="25"/>
    </row>
    <row r="2297" spans="1:12" x14ac:dyDescent="0.3">
      <c r="A2297" s="25"/>
      <c r="B2297" s="25"/>
      <c r="K2297" s="25"/>
      <c r="L2297" s="25"/>
    </row>
    <row r="2298" spans="1:12" x14ac:dyDescent="0.3">
      <c r="A2298" s="25"/>
      <c r="B2298" s="25"/>
      <c r="K2298" s="25"/>
      <c r="L2298" s="25"/>
    </row>
    <row r="2299" spans="1:12" x14ac:dyDescent="0.3">
      <c r="A2299" s="25"/>
      <c r="B2299" s="25"/>
      <c r="K2299" s="25"/>
      <c r="L2299" s="25"/>
    </row>
    <row r="2300" spans="1:12" x14ac:dyDescent="0.3">
      <c r="A2300" s="25"/>
      <c r="B2300" s="25"/>
      <c r="K2300" s="25"/>
      <c r="L2300" s="25"/>
    </row>
    <row r="2301" spans="1:12" x14ac:dyDescent="0.3">
      <c r="A2301" s="25"/>
      <c r="B2301" s="25"/>
      <c r="K2301" s="25"/>
      <c r="L2301" s="25"/>
    </row>
    <row r="2302" spans="1:12" x14ac:dyDescent="0.3">
      <c r="A2302" s="25"/>
      <c r="B2302" s="25"/>
      <c r="K2302" s="25"/>
      <c r="L2302" s="25"/>
    </row>
    <row r="2303" spans="1:12" x14ac:dyDescent="0.3">
      <c r="A2303" s="25"/>
      <c r="B2303" s="25"/>
      <c r="K2303" s="25"/>
      <c r="L2303" s="25"/>
    </row>
    <row r="2304" spans="1:12" x14ac:dyDescent="0.3">
      <c r="A2304" s="25"/>
      <c r="B2304" s="25"/>
      <c r="K2304" s="25"/>
      <c r="L2304" s="25"/>
    </row>
    <row r="2305" spans="1:12" x14ac:dyDescent="0.3">
      <c r="A2305" s="25"/>
      <c r="B2305" s="25"/>
      <c r="K2305" s="25"/>
      <c r="L2305" s="25"/>
    </row>
    <row r="2306" spans="1:12" x14ac:dyDescent="0.3">
      <c r="A2306" s="25"/>
      <c r="B2306" s="25"/>
      <c r="K2306" s="25"/>
      <c r="L2306" s="25"/>
    </row>
    <row r="2307" spans="1:12" x14ac:dyDescent="0.3">
      <c r="A2307" s="25"/>
      <c r="B2307" s="25"/>
      <c r="K2307" s="25"/>
      <c r="L2307" s="25"/>
    </row>
    <row r="2308" spans="1:12" x14ac:dyDescent="0.3">
      <c r="A2308" s="25"/>
      <c r="B2308" s="25"/>
      <c r="K2308" s="25"/>
      <c r="L2308" s="25"/>
    </row>
    <row r="2309" spans="1:12" x14ac:dyDescent="0.3">
      <c r="A2309" s="25"/>
      <c r="B2309" s="25"/>
      <c r="K2309" s="25"/>
      <c r="L2309" s="25"/>
    </row>
    <row r="2310" spans="1:12" x14ac:dyDescent="0.3">
      <c r="A2310" s="25"/>
      <c r="B2310" s="25"/>
      <c r="K2310" s="25"/>
      <c r="L2310" s="25"/>
    </row>
    <row r="2311" spans="1:12" x14ac:dyDescent="0.3">
      <c r="A2311" s="25"/>
      <c r="B2311" s="25"/>
      <c r="K2311" s="25"/>
      <c r="L2311" s="25"/>
    </row>
    <row r="2312" spans="1:12" x14ac:dyDescent="0.3">
      <c r="A2312" s="25"/>
      <c r="B2312" s="25"/>
      <c r="K2312" s="25"/>
      <c r="L2312" s="25"/>
    </row>
    <row r="2313" spans="1:12" x14ac:dyDescent="0.3">
      <c r="A2313" s="25"/>
      <c r="B2313" s="25"/>
      <c r="K2313" s="25"/>
      <c r="L2313" s="25"/>
    </row>
    <row r="2314" spans="1:12" x14ac:dyDescent="0.3">
      <c r="A2314" s="25"/>
      <c r="B2314" s="25"/>
      <c r="K2314" s="25"/>
      <c r="L2314" s="25"/>
    </row>
    <row r="2315" spans="1:12" x14ac:dyDescent="0.3">
      <c r="A2315" s="25"/>
      <c r="B2315" s="25"/>
      <c r="K2315" s="25"/>
      <c r="L2315" s="25"/>
    </row>
    <row r="2316" spans="1:12" x14ac:dyDescent="0.3">
      <c r="A2316" s="25"/>
      <c r="B2316" s="25"/>
      <c r="K2316" s="25"/>
      <c r="L2316" s="25"/>
    </row>
    <row r="2317" spans="1:12" x14ac:dyDescent="0.3">
      <c r="A2317" s="25"/>
      <c r="B2317" s="25"/>
      <c r="K2317" s="25"/>
      <c r="L2317" s="25"/>
    </row>
    <row r="2318" spans="1:12" x14ac:dyDescent="0.3">
      <c r="A2318" s="25"/>
      <c r="B2318" s="25"/>
      <c r="K2318" s="25"/>
      <c r="L2318" s="25"/>
    </row>
    <row r="2319" spans="1:12" x14ac:dyDescent="0.3">
      <c r="A2319" s="25"/>
      <c r="B2319" s="25"/>
      <c r="K2319" s="25"/>
      <c r="L2319" s="25"/>
    </row>
    <row r="2320" spans="1:12" x14ac:dyDescent="0.3">
      <c r="A2320" s="25"/>
      <c r="B2320" s="25"/>
      <c r="K2320" s="25"/>
      <c r="L2320" s="25"/>
    </row>
    <row r="2321" spans="1:12" x14ac:dyDescent="0.3">
      <c r="A2321" s="25"/>
      <c r="B2321" s="25"/>
      <c r="K2321" s="25"/>
      <c r="L2321" s="25"/>
    </row>
    <row r="2322" spans="1:12" x14ac:dyDescent="0.3">
      <c r="A2322" s="25"/>
      <c r="B2322" s="25"/>
      <c r="K2322" s="25"/>
      <c r="L2322" s="25"/>
    </row>
    <row r="2323" spans="1:12" x14ac:dyDescent="0.3">
      <c r="A2323" s="25"/>
      <c r="B2323" s="25"/>
      <c r="K2323" s="25"/>
      <c r="L2323" s="25"/>
    </row>
    <row r="2324" spans="1:12" x14ac:dyDescent="0.3">
      <c r="A2324" s="25"/>
      <c r="B2324" s="25"/>
      <c r="K2324" s="25"/>
      <c r="L2324" s="25"/>
    </row>
    <row r="2325" spans="1:12" x14ac:dyDescent="0.3">
      <c r="A2325" s="25"/>
      <c r="B2325" s="25"/>
      <c r="K2325" s="25"/>
      <c r="L2325" s="25"/>
    </row>
    <row r="2326" spans="1:12" x14ac:dyDescent="0.3">
      <c r="A2326" s="25"/>
      <c r="B2326" s="25"/>
      <c r="K2326" s="25"/>
      <c r="L2326" s="25"/>
    </row>
    <row r="2327" spans="1:12" x14ac:dyDescent="0.3">
      <c r="A2327" s="25"/>
      <c r="B2327" s="25"/>
      <c r="K2327" s="25"/>
      <c r="L2327" s="25"/>
    </row>
    <row r="2328" spans="1:12" x14ac:dyDescent="0.3">
      <c r="A2328" s="25"/>
      <c r="B2328" s="25"/>
      <c r="K2328" s="25"/>
      <c r="L2328" s="25"/>
    </row>
    <row r="2329" spans="1:12" x14ac:dyDescent="0.3">
      <c r="A2329" s="25"/>
      <c r="B2329" s="25"/>
      <c r="K2329" s="25"/>
      <c r="L2329" s="25"/>
    </row>
    <row r="2330" spans="1:12" x14ac:dyDescent="0.3">
      <c r="A2330" s="25"/>
      <c r="B2330" s="25"/>
      <c r="K2330" s="25"/>
      <c r="L2330" s="25"/>
    </row>
    <row r="2331" spans="1:12" x14ac:dyDescent="0.3">
      <c r="A2331" s="25"/>
      <c r="B2331" s="25"/>
      <c r="K2331" s="25"/>
      <c r="L2331" s="25"/>
    </row>
    <row r="2332" spans="1:12" x14ac:dyDescent="0.3">
      <c r="A2332" s="25"/>
      <c r="B2332" s="25"/>
      <c r="K2332" s="25"/>
      <c r="L2332" s="25"/>
    </row>
    <row r="2333" spans="1:12" x14ac:dyDescent="0.3">
      <c r="A2333" s="25"/>
      <c r="B2333" s="25"/>
      <c r="K2333" s="25"/>
      <c r="L2333" s="25"/>
    </row>
    <row r="2334" spans="1:12" x14ac:dyDescent="0.3">
      <c r="A2334" s="25"/>
      <c r="B2334" s="25"/>
      <c r="K2334" s="25"/>
      <c r="L2334" s="25"/>
    </row>
    <row r="2335" spans="1:12" x14ac:dyDescent="0.3">
      <c r="A2335" s="25"/>
      <c r="B2335" s="25"/>
      <c r="K2335" s="25"/>
      <c r="L2335" s="25"/>
    </row>
    <row r="2336" spans="1:12" x14ac:dyDescent="0.3">
      <c r="A2336" s="25"/>
      <c r="B2336" s="25"/>
      <c r="K2336" s="25"/>
      <c r="L2336" s="25"/>
    </row>
  </sheetData>
  <pageMargins left="0.7" right="0.7" top="0.75" bottom="0.75" header="0.3" footer="0.3"/>
  <pageSetup orientation="portrait" r:id="rId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2345"/>
  <sheetViews>
    <sheetView workbookViewId="0">
      <selection activeCell="M9" sqref="M9"/>
    </sheetView>
  </sheetViews>
  <sheetFormatPr defaultRowHeight="14.4" x14ac:dyDescent="0.3"/>
  <cols>
    <col min="1" max="1" width="10.77734375" customWidth="1"/>
    <col min="2" max="2" width="17.44140625" customWidth="1"/>
    <col min="3" max="3" width="3.77734375" customWidth="1"/>
    <col min="4" max="4" width="10.77734375" bestFit="1" customWidth="1"/>
  </cols>
  <sheetData>
    <row r="1" spans="1:2" x14ac:dyDescent="0.3">
      <c r="A1" s="20" t="s">
        <v>8355</v>
      </c>
      <c r="B1" t="s">
        <v>8383</v>
      </c>
    </row>
    <row r="2" spans="1:2" x14ac:dyDescent="0.3">
      <c r="A2" s="21">
        <v>18</v>
      </c>
      <c r="B2" s="16">
        <v>6611.3115957446753</v>
      </c>
    </row>
    <row r="3" spans="1:2" x14ac:dyDescent="0.3">
      <c r="A3" s="21">
        <v>19</v>
      </c>
      <c r="B3" s="16">
        <v>9677.186860465119</v>
      </c>
    </row>
    <row r="4" spans="1:2" x14ac:dyDescent="0.3">
      <c r="A4" s="21">
        <v>20</v>
      </c>
      <c r="B4" s="16">
        <v>7411.4482758620688</v>
      </c>
    </row>
    <row r="5" spans="1:2" x14ac:dyDescent="0.3">
      <c r="A5" s="21">
        <v>21</v>
      </c>
      <c r="B5" s="16">
        <v>5214.5293023255808</v>
      </c>
    </row>
    <row r="6" spans="1:2" x14ac:dyDescent="0.3">
      <c r="A6" s="21">
        <v>22</v>
      </c>
      <c r="B6" s="16">
        <v>9806.2325000000019</v>
      </c>
    </row>
    <row r="7" spans="1:2" x14ac:dyDescent="0.3">
      <c r="A7" s="21">
        <v>23</v>
      </c>
      <c r="B7" s="16">
        <v>11092.933599999997</v>
      </c>
    </row>
    <row r="8" spans="1:2" x14ac:dyDescent="0.3">
      <c r="A8" s="21">
        <v>24</v>
      </c>
      <c r="B8" s="16">
        <v>9765.5713043478245</v>
      </c>
    </row>
    <row r="9" spans="1:2" x14ac:dyDescent="0.3">
      <c r="A9" s="21">
        <v>25</v>
      </c>
      <c r="B9" s="16">
        <v>9184.8870175438587</v>
      </c>
    </row>
    <row r="10" spans="1:2" x14ac:dyDescent="0.3">
      <c r="A10" s="21">
        <v>26</v>
      </c>
      <c r="B10" s="16">
        <v>5920.5868181818187</v>
      </c>
    </row>
    <row r="11" spans="1:2" x14ac:dyDescent="0.3">
      <c r="A11" s="21">
        <v>27</v>
      </c>
      <c r="B11" s="16">
        <v>11846.241764705885</v>
      </c>
    </row>
    <row r="12" spans="1:2" x14ac:dyDescent="0.3">
      <c r="A12" s="21">
        <v>28</v>
      </c>
      <c r="B12" s="16">
        <v>9219.8155357142859</v>
      </c>
    </row>
    <row r="13" spans="1:2" x14ac:dyDescent="0.3">
      <c r="A13" s="21">
        <v>29</v>
      </c>
      <c r="B13" s="16">
        <v>9914.8000000000011</v>
      </c>
    </row>
    <row r="14" spans="1:2" x14ac:dyDescent="0.3">
      <c r="A14" s="21">
        <v>30</v>
      </c>
      <c r="B14" s="16">
        <v>13787.847321428573</v>
      </c>
    </row>
    <row r="15" spans="1:2" x14ac:dyDescent="0.3">
      <c r="A15" s="21">
        <v>31</v>
      </c>
      <c r="B15" s="16">
        <v>10346.343043478264</v>
      </c>
    </row>
    <row r="16" spans="1:2" x14ac:dyDescent="0.3">
      <c r="A16" s="21">
        <v>32</v>
      </c>
      <c r="B16" s="16">
        <v>14698.091000000004</v>
      </c>
    </row>
    <row r="17" spans="1:4" x14ac:dyDescent="0.3">
      <c r="A17" s="21">
        <v>33</v>
      </c>
      <c r="B17" s="16">
        <v>11891.08333333333</v>
      </c>
    </row>
    <row r="18" spans="1:4" x14ac:dyDescent="0.3">
      <c r="A18" s="21">
        <v>34</v>
      </c>
      <c r="B18" s="16">
        <v>11886.587049180331</v>
      </c>
    </row>
    <row r="19" spans="1:4" x14ac:dyDescent="0.3">
      <c r="A19" s="21">
        <v>35</v>
      </c>
      <c r="B19" s="16">
        <v>10817.261499999997</v>
      </c>
    </row>
    <row r="20" spans="1:4" x14ac:dyDescent="0.3">
      <c r="A20" s="21">
        <v>36</v>
      </c>
      <c r="B20" s="16">
        <v>12290.951190476188</v>
      </c>
      <c r="D20" s="7" t="s">
        <v>8403</v>
      </c>
    </row>
    <row r="21" spans="1:4" x14ac:dyDescent="0.3">
      <c r="A21" s="21">
        <v>37</v>
      </c>
      <c r="B21" s="16">
        <v>16503.81384615384</v>
      </c>
      <c r="D21" t="s">
        <v>8419</v>
      </c>
    </row>
    <row r="22" spans="1:4" x14ac:dyDescent="0.3">
      <c r="A22" s="21">
        <v>38</v>
      </c>
      <c r="B22" s="16">
        <v>10223.004772727272</v>
      </c>
      <c r="D22" t="s">
        <v>8418</v>
      </c>
    </row>
    <row r="23" spans="1:4" x14ac:dyDescent="0.3">
      <c r="A23" s="21">
        <v>39</v>
      </c>
      <c r="B23" s="16">
        <v>13882.343777777774</v>
      </c>
      <c r="D23" t="s">
        <v>8420</v>
      </c>
    </row>
    <row r="24" spans="1:4" x14ac:dyDescent="0.3">
      <c r="A24" s="21">
        <v>40</v>
      </c>
      <c r="B24" s="16">
        <v>13058.025370370366</v>
      </c>
      <c r="D24" t="s">
        <v>8421</v>
      </c>
    </row>
    <row r="25" spans="1:4" x14ac:dyDescent="0.3">
      <c r="A25" s="21">
        <v>41</v>
      </c>
      <c r="B25" s="16">
        <v>12031.149615384611</v>
      </c>
      <c r="D25" t="s">
        <v>8422</v>
      </c>
    </row>
    <row r="26" spans="1:4" x14ac:dyDescent="0.3">
      <c r="A26" s="21">
        <v>42</v>
      </c>
      <c r="B26" s="16">
        <v>13180.461702127661</v>
      </c>
    </row>
    <row r="27" spans="1:4" x14ac:dyDescent="0.3">
      <c r="A27" s="21">
        <v>43</v>
      </c>
      <c r="B27" s="16">
        <v>17980.606000000003</v>
      </c>
    </row>
    <row r="28" spans="1:4" x14ac:dyDescent="0.3">
      <c r="A28" s="21">
        <v>44</v>
      </c>
      <c r="B28" s="16">
        <v>15162.016862745093</v>
      </c>
    </row>
    <row r="29" spans="1:4" x14ac:dyDescent="0.3">
      <c r="A29" s="21">
        <v>45</v>
      </c>
      <c r="B29" s="16">
        <v>15183.109069767441</v>
      </c>
    </row>
    <row r="30" spans="1:4" x14ac:dyDescent="0.3">
      <c r="A30" s="21">
        <v>46</v>
      </c>
      <c r="B30" s="16">
        <v>17592.405438596492</v>
      </c>
    </row>
    <row r="31" spans="1:4" x14ac:dyDescent="0.3">
      <c r="A31" s="21">
        <v>47</v>
      </c>
      <c r="B31" s="16">
        <v>19264.404705882356</v>
      </c>
    </row>
    <row r="32" spans="1:4" x14ac:dyDescent="0.3">
      <c r="A32" s="21">
        <v>48</v>
      </c>
      <c r="B32" s="16">
        <v>15253.752241379312</v>
      </c>
    </row>
    <row r="33" spans="1:2" x14ac:dyDescent="0.3">
      <c r="A33" s="21">
        <v>49</v>
      </c>
      <c r="B33" s="16">
        <v>14768.245306122451</v>
      </c>
    </row>
    <row r="34" spans="1:2" x14ac:dyDescent="0.3">
      <c r="A34" s="21">
        <v>50</v>
      </c>
      <c r="B34" s="16">
        <v>16208.155862068963</v>
      </c>
    </row>
    <row r="35" spans="1:2" x14ac:dyDescent="0.3">
      <c r="A35" s="21">
        <v>51</v>
      </c>
      <c r="B35" s="16">
        <v>17321.895535714284</v>
      </c>
    </row>
    <row r="36" spans="1:2" x14ac:dyDescent="0.3">
      <c r="A36" s="21">
        <v>52</v>
      </c>
      <c r="B36" s="16">
        <v>16571.974482758622</v>
      </c>
    </row>
    <row r="37" spans="1:2" x14ac:dyDescent="0.3">
      <c r="A37" s="21">
        <v>53</v>
      </c>
      <c r="B37" s="16">
        <v>16029.775283018867</v>
      </c>
    </row>
    <row r="38" spans="1:2" x14ac:dyDescent="0.3">
      <c r="A38" s="21">
        <v>54</v>
      </c>
      <c r="B38" s="16">
        <v>17861.568367346947</v>
      </c>
    </row>
    <row r="39" spans="1:2" x14ac:dyDescent="0.3">
      <c r="A39" s="21">
        <v>55</v>
      </c>
      <c r="B39" s="16">
        <v>18447.75711111111</v>
      </c>
    </row>
    <row r="40" spans="1:2" x14ac:dyDescent="0.3">
      <c r="A40" s="21">
        <v>56</v>
      </c>
      <c r="B40" s="16">
        <v>17000.735208333335</v>
      </c>
    </row>
    <row r="41" spans="1:2" x14ac:dyDescent="0.3">
      <c r="A41" s="21">
        <v>57</v>
      </c>
      <c r="B41" s="16">
        <v>15703.818199999996</v>
      </c>
    </row>
    <row r="42" spans="1:2" x14ac:dyDescent="0.3">
      <c r="A42" s="21">
        <v>58</v>
      </c>
      <c r="B42" s="16">
        <v>14948.267674418605</v>
      </c>
    </row>
    <row r="43" spans="1:2" x14ac:dyDescent="0.3">
      <c r="A43" s="21">
        <v>59</v>
      </c>
      <c r="B43" s="16">
        <v>18163.963877551025</v>
      </c>
    </row>
    <row r="44" spans="1:2" x14ac:dyDescent="0.3">
      <c r="A44" s="21">
        <v>60</v>
      </c>
      <c r="B44" s="16">
        <v>20577.024615384613</v>
      </c>
    </row>
    <row r="45" spans="1:2" x14ac:dyDescent="0.3">
      <c r="A45" s="21">
        <v>61</v>
      </c>
      <c r="B45" s="16">
        <v>22024.457391304342</v>
      </c>
    </row>
    <row r="46" spans="1:2" x14ac:dyDescent="0.3">
      <c r="A46" s="21">
        <v>62</v>
      </c>
      <c r="B46" s="16">
        <v>19325.295454545456</v>
      </c>
    </row>
    <row r="47" spans="1:2" x14ac:dyDescent="0.3">
      <c r="A47" s="21">
        <v>63</v>
      </c>
      <c r="B47" s="16">
        <v>19904.59304347826</v>
      </c>
    </row>
    <row r="48" spans="1:2" x14ac:dyDescent="0.3">
      <c r="A48" s="21">
        <v>64</v>
      </c>
      <c r="B48" s="16">
        <v>22631.465</v>
      </c>
    </row>
    <row r="49" spans="1:2" x14ac:dyDescent="0.3">
      <c r="A49" s="21">
        <v>65</v>
      </c>
      <c r="B49" s="16">
        <v>29330.98</v>
      </c>
    </row>
    <row r="50" spans="1:2" x14ac:dyDescent="0.3">
      <c r="A50" s="21" t="s">
        <v>8359</v>
      </c>
      <c r="B50" s="16">
        <v>13529.918034261262</v>
      </c>
    </row>
    <row r="51" spans="1:2" x14ac:dyDescent="0.3">
      <c r="A51" s="25"/>
      <c r="B51" s="25"/>
    </row>
    <row r="52" spans="1:2" x14ac:dyDescent="0.3">
      <c r="A52" s="25"/>
      <c r="B52" s="25"/>
    </row>
    <row r="53" spans="1:2" x14ac:dyDescent="0.3">
      <c r="A53" s="25"/>
      <c r="B53" s="25"/>
    </row>
    <row r="54" spans="1:2" x14ac:dyDescent="0.3">
      <c r="A54" s="25"/>
      <c r="B54" s="25"/>
    </row>
    <row r="55" spans="1:2" x14ac:dyDescent="0.3">
      <c r="A55" s="25"/>
      <c r="B55" s="25"/>
    </row>
    <row r="56" spans="1:2" x14ac:dyDescent="0.3">
      <c r="A56" s="25"/>
      <c r="B56" s="25"/>
    </row>
    <row r="57" spans="1:2" x14ac:dyDescent="0.3">
      <c r="A57" s="25"/>
      <c r="B57" s="25"/>
    </row>
    <row r="58" spans="1:2" x14ac:dyDescent="0.3">
      <c r="A58" s="25"/>
      <c r="B58" s="25"/>
    </row>
    <row r="59" spans="1:2" x14ac:dyDescent="0.3">
      <c r="A59" s="25"/>
      <c r="B59" s="25"/>
    </row>
    <row r="60" spans="1:2" x14ac:dyDescent="0.3">
      <c r="A60" s="25"/>
      <c r="B60" s="25"/>
    </row>
    <row r="61" spans="1:2" x14ac:dyDescent="0.3">
      <c r="A61" s="25"/>
      <c r="B61" s="25"/>
    </row>
    <row r="62" spans="1:2" x14ac:dyDescent="0.3">
      <c r="A62" s="25"/>
      <c r="B62" s="25"/>
    </row>
    <row r="63" spans="1:2" x14ac:dyDescent="0.3">
      <c r="A63" s="25"/>
      <c r="B63" s="25"/>
    </row>
    <row r="64" spans="1:2" x14ac:dyDescent="0.3">
      <c r="A64" s="25"/>
      <c r="B64" s="25"/>
    </row>
    <row r="65" spans="1:2" x14ac:dyDescent="0.3">
      <c r="A65" s="25"/>
      <c r="B65" s="25"/>
    </row>
    <row r="66" spans="1:2" x14ac:dyDescent="0.3">
      <c r="A66" s="25"/>
      <c r="B66" s="25"/>
    </row>
    <row r="67" spans="1:2" x14ac:dyDescent="0.3">
      <c r="A67" s="25"/>
      <c r="B67" s="25"/>
    </row>
    <row r="68" spans="1:2" x14ac:dyDescent="0.3">
      <c r="A68" s="25"/>
      <c r="B68" s="25"/>
    </row>
    <row r="69" spans="1:2" x14ac:dyDescent="0.3">
      <c r="A69" s="25"/>
      <c r="B69" s="25"/>
    </row>
    <row r="70" spans="1:2" x14ac:dyDescent="0.3">
      <c r="A70" s="25"/>
      <c r="B70" s="25"/>
    </row>
    <row r="71" spans="1:2" x14ac:dyDescent="0.3">
      <c r="A71" s="25"/>
      <c r="B71" s="25"/>
    </row>
    <row r="72" spans="1:2" x14ac:dyDescent="0.3">
      <c r="A72" s="25"/>
      <c r="B72" s="25"/>
    </row>
    <row r="73" spans="1:2" x14ac:dyDescent="0.3">
      <c r="A73" s="25"/>
      <c r="B73" s="25"/>
    </row>
    <row r="74" spans="1:2" x14ac:dyDescent="0.3">
      <c r="A74" s="25"/>
      <c r="B74" s="25"/>
    </row>
    <row r="75" spans="1:2" x14ac:dyDescent="0.3">
      <c r="A75" s="25"/>
      <c r="B75" s="25"/>
    </row>
    <row r="76" spans="1:2" x14ac:dyDescent="0.3">
      <c r="A76" s="25"/>
      <c r="B76" s="25"/>
    </row>
    <row r="77" spans="1:2" x14ac:dyDescent="0.3">
      <c r="A77" s="25"/>
      <c r="B77" s="25"/>
    </row>
    <row r="78" spans="1:2" x14ac:dyDescent="0.3">
      <c r="A78" s="25"/>
      <c r="B78" s="25"/>
    </row>
    <row r="79" spans="1:2" x14ac:dyDescent="0.3">
      <c r="A79" s="25"/>
      <c r="B79" s="25"/>
    </row>
    <row r="80" spans="1:2" x14ac:dyDescent="0.3">
      <c r="A80" s="25"/>
      <c r="B80" s="25"/>
    </row>
    <row r="81" spans="1:2" x14ac:dyDescent="0.3">
      <c r="A81" s="25"/>
      <c r="B81" s="25"/>
    </row>
    <row r="82" spans="1:2" x14ac:dyDescent="0.3">
      <c r="A82" s="25"/>
      <c r="B82" s="25"/>
    </row>
    <row r="83" spans="1:2" x14ac:dyDescent="0.3">
      <c r="A83" s="25"/>
      <c r="B83" s="25"/>
    </row>
    <row r="84" spans="1:2" x14ac:dyDescent="0.3">
      <c r="A84" s="25"/>
      <c r="B84" s="25"/>
    </row>
    <row r="85" spans="1:2" x14ac:dyDescent="0.3">
      <c r="A85" s="25"/>
      <c r="B85" s="25"/>
    </row>
    <row r="86" spans="1:2" x14ac:dyDescent="0.3">
      <c r="A86" s="25"/>
      <c r="B86" s="25"/>
    </row>
    <row r="87" spans="1:2" x14ac:dyDescent="0.3">
      <c r="A87" s="25"/>
      <c r="B87" s="25"/>
    </row>
    <row r="88" spans="1:2" x14ac:dyDescent="0.3">
      <c r="A88" s="25"/>
      <c r="B88" s="25"/>
    </row>
    <row r="89" spans="1:2" x14ac:dyDescent="0.3">
      <c r="A89" s="25"/>
      <c r="B89" s="25"/>
    </row>
    <row r="90" spans="1:2" x14ac:dyDescent="0.3">
      <c r="A90" s="25"/>
      <c r="B90" s="25"/>
    </row>
    <row r="91" spans="1:2" x14ac:dyDescent="0.3">
      <c r="A91" s="25"/>
      <c r="B91" s="25"/>
    </row>
    <row r="92" spans="1:2" x14ac:dyDescent="0.3">
      <c r="A92" s="25"/>
      <c r="B92" s="25"/>
    </row>
    <row r="93" spans="1:2" x14ac:dyDescent="0.3">
      <c r="A93" s="25"/>
      <c r="B93" s="25"/>
    </row>
    <row r="94" spans="1:2" x14ac:dyDescent="0.3">
      <c r="A94" s="25"/>
      <c r="B94" s="25"/>
    </row>
    <row r="95" spans="1:2" x14ac:dyDescent="0.3">
      <c r="A95" s="25"/>
      <c r="B95" s="25"/>
    </row>
    <row r="96" spans="1:2" x14ac:dyDescent="0.3">
      <c r="A96" s="25"/>
      <c r="B96" s="25"/>
    </row>
    <row r="97" spans="1:2" x14ac:dyDescent="0.3">
      <c r="A97" s="25"/>
      <c r="B97" s="25"/>
    </row>
    <row r="98" spans="1:2" x14ac:dyDescent="0.3">
      <c r="A98" s="25"/>
      <c r="B98" s="25"/>
    </row>
    <row r="99" spans="1:2" x14ac:dyDescent="0.3">
      <c r="A99" s="25"/>
      <c r="B99" s="25"/>
    </row>
    <row r="100" spans="1:2" x14ac:dyDescent="0.3">
      <c r="A100" s="25"/>
      <c r="B100" s="25"/>
    </row>
    <row r="101" spans="1:2" x14ac:dyDescent="0.3">
      <c r="A101" s="25"/>
      <c r="B101" s="25"/>
    </row>
    <row r="102" spans="1:2" x14ac:dyDescent="0.3">
      <c r="A102" s="25"/>
      <c r="B102" s="25"/>
    </row>
    <row r="103" spans="1:2" x14ac:dyDescent="0.3">
      <c r="A103" s="25"/>
      <c r="B103" s="25"/>
    </row>
    <row r="104" spans="1:2" x14ac:dyDescent="0.3">
      <c r="A104" s="25"/>
      <c r="B104" s="25"/>
    </row>
    <row r="105" spans="1:2" x14ac:dyDescent="0.3">
      <c r="A105" s="25"/>
      <c r="B105" s="25"/>
    </row>
    <row r="106" spans="1:2" x14ac:dyDescent="0.3">
      <c r="A106" s="25"/>
      <c r="B106" s="25"/>
    </row>
    <row r="107" spans="1:2" x14ac:dyDescent="0.3">
      <c r="A107" s="25"/>
      <c r="B107" s="25"/>
    </row>
    <row r="108" spans="1:2" x14ac:dyDescent="0.3">
      <c r="A108" s="25"/>
      <c r="B108" s="25"/>
    </row>
    <row r="109" spans="1:2" x14ac:dyDescent="0.3">
      <c r="A109" s="25"/>
      <c r="B109" s="25"/>
    </row>
    <row r="110" spans="1:2" x14ac:dyDescent="0.3">
      <c r="A110" s="25"/>
      <c r="B110" s="25"/>
    </row>
    <row r="111" spans="1:2" x14ac:dyDescent="0.3">
      <c r="A111" s="25"/>
      <c r="B111" s="25"/>
    </row>
    <row r="112" spans="1:2" x14ac:dyDescent="0.3">
      <c r="A112" s="25"/>
      <c r="B112" s="25"/>
    </row>
    <row r="113" spans="1:2" x14ac:dyDescent="0.3">
      <c r="A113" s="25"/>
      <c r="B113" s="25"/>
    </row>
    <row r="114" spans="1:2" x14ac:dyDescent="0.3">
      <c r="A114" s="25"/>
      <c r="B114" s="25"/>
    </row>
    <row r="115" spans="1:2" x14ac:dyDescent="0.3">
      <c r="A115" s="25"/>
      <c r="B115" s="25"/>
    </row>
    <row r="116" spans="1:2" x14ac:dyDescent="0.3">
      <c r="A116" s="25"/>
      <c r="B116" s="25"/>
    </row>
    <row r="117" spans="1:2" x14ac:dyDescent="0.3">
      <c r="A117" s="25"/>
      <c r="B117" s="25"/>
    </row>
    <row r="118" spans="1:2" x14ac:dyDescent="0.3">
      <c r="A118" s="25"/>
      <c r="B118" s="25"/>
    </row>
    <row r="119" spans="1:2" x14ac:dyDescent="0.3">
      <c r="A119" s="25"/>
      <c r="B119" s="25"/>
    </row>
    <row r="120" spans="1:2" x14ac:dyDescent="0.3">
      <c r="A120" s="25"/>
      <c r="B120" s="25"/>
    </row>
    <row r="121" spans="1:2" x14ac:dyDescent="0.3">
      <c r="A121" s="25"/>
      <c r="B121" s="25"/>
    </row>
    <row r="122" spans="1:2" x14ac:dyDescent="0.3">
      <c r="A122" s="25"/>
      <c r="B122" s="25"/>
    </row>
    <row r="123" spans="1:2" x14ac:dyDescent="0.3">
      <c r="A123" s="25"/>
      <c r="B123" s="25"/>
    </row>
    <row r="124" spans="1:2" x14ac:dyDescent="0.3">
      <c r="A124" s="25"/>
      <c r="B124" s="25"/>
    </row>
    <row r="125" spans="1:2" x14ac:dyDescent="0.3">
      <c r="A125" s="25"/>
      <c r="B125" s="25"/>
    </row>
    <row r="126" spans="1:2" x14ac:dyDescent="0.3">
      <c r="A126" s="25"/>
      <c r="B126" s="25"/>
    </row>
    <row r="127" spans="1:2" x14ac:dyDescent="0.3">
      <c r="A127" s="25"/>
      <c r="B127" s="25"/>
    </row>
    <row r="128" spans="1:2" x14ac:dyDescent="0.3">
      <c r="A128" s="25"/>
      <c r="B128" s="25"/>
    </row>
    <row r="129" spans="1:2" x14ac:dyDescent="0.3">
      <c r="A129" s="25"/>
      <c r="B129" s="25"/>
    </row>
    <row r="130" spans="1:2" x14ac:dyDescent="0.3">
      <c r="A130" s="25"/>
      <c r="B130" s="25"/>
    </row>
    <row r="131" spans="1:2" x14ac:dyDescent="0.3">
      <c r="A131" s="25"/>
      <c r="B131" s="25"/>
    </row>
    <row r="132" spans="1:2" x14ac:dyDescent="0.3">
      <c r="A132" s="25"/>
      <c r="B132" s="25"/>
    </row>
    <row r="133" spans="1:2" x14ac:dyDescent="0.3">
      <c r="A133" s="25"/>
      <c r="B133" s="25"/>
    </row>
    <row r="134" spans="1:2" x14ac:dyDescent="0.3">
      <c r="A134" s="25"/>
      <c r="B134" s="25"/>
    </row>
    <row r="135" spans="1:2" x14ac:dyDescent="0.3">
      <c r="A135" s="25"/>
      <c r="B135" s="25"/>
    </row>
    <row r="136" spans="1:2" x14ac:dyDescent="0.3">
      <c r="A136" s="25"/>
      <c r="B136" s="25"/>
    </row>
    <row r="137" spans="1:2" x14ac:dyDescent="0.3">
      <c r="A137" s="25"/>
      <c r="B137" s="25"/>
    </row>
    <row r="138" spans="1:2" x14ac:dyDescent="0.3">
      <c r="A138" s="25"/>
      <c r="B138" s="25"/>
    </row>
    <row r="139" spans="1:2" x14ac:dyDescent="0.3">
      <c r="A139" s="25"/>
      <c r="B139" s="25"/>
    </row>
    <row r="140" spans="1:2" x14ac:dyDescent="0.3">
      <c r="A140" s="25"/>
      <c r="B140" s="25"/>
    </row>
    <row r="141" spans="1:2" x14ac:dyDescent="0.3">
      <c r="A141" s="25"/>
      <c r="B141" s="25"/>
    </row>
    <row r="142" spans="1:2" x14ac:dyDescent="0.3">
      <c r="A142" s="25"/>
      <c r="B142" s="25"/>
    </row>
    <row r="143" spans="1:2" x14ac:dyDescent="0.3">
      <c r="A143" s="25"/>
      <c r="B143" s="25"/>
    </row>
    <row r="144" spans="1:2" x14ac:dyDescent="0.3">
      <c r="A144" s="25"/>
      <c r="B144" s="25"/>
    </row>
    <row r="145" spans="1:2" x14ac:dyDescent="0.3">
      <c r="A145" s="25"/>
      <c r="B145" s="25"/>
    </row>
    <row r="146" spans="1:2" x14ac:dyDescent="0.3">
      <c r="A146" s="25"/>
      <c r="B146" s="25"/>
    </row>
    <row r="147" spans="1:2" x14ac:dyDescent="0.3">
      <c r="A147" s="25"/>
      <c r="B147" s="25"/>
    </row>
    <row r="148" spans="1:2" x14ac:dyDescent="0.3">
      <c r="A148" s="25"/>
      <c r="B148" s="25"/>
    </row>
    <row r="149" spans="1:2" x14ac:dyDescent="0.3">
      <c r="A149" s="25"/>
      <c r="B149" s="25"/>
    </row>
    <row r="150" spans="1:2" x14ac:dyDescent="0.3">
      <c r="A150" s="25"/>
      <c r="B150" s="25"/>
    </row>
    <row r="151" spans="1:2" x14ac:dyDescent="0.3">
      <c r="A151" s="25"/>
      <c r="B151" s="25"/>
    </row>
    <row r="152" spans="1:2" x14ac:dyDescent="0.3">
      <c r="A152" s="25"/>
      <c r="B152" s="25"/>
    </row>
    <row r="153" spans="1:2" x14ac:dyDescent="0.3">
      <c r="A153" s="25"/>
      <c r="B153" s="25"/>
    </row>
    <row r="154" spans="1:2" x14ac:dyDescent="0.3">
      <c r="A154" s="25"/>
      <c r="B154" s="25"/>
    </row>
    <row r="155" spans="1:2" x14ac:dyDescent="0.3">
      <c r="A155" s="25"/>
      <c r="B155" s="25"/>
    </row>
    <row r="156" spans="1:2" x14ac:dyDescent="0.3">
      <c r="A156" s="25"/>
      <c r="B156" s="25"/>
    </row>
    <row r="157" spans="1:2" x14ac:dyDescent="0.3">
      <c r="A157" s="25"/>
      <c r="B157" s="25"/>
    </row>
    <row r="158" spans="1:2" x14ac:dyDescent="0.3">
      <c r="A158" s="25"/>
      <c r="B158" s="25"/>
    </row>
    <row r="159" spans="1:2" x14ac:dyDescent="0.3">
      <c r="A159" s="25"/>
      <c r="B159" s="25"/>
    </row>
    <row r="160" spans="1:2" x14ac:dyDescent="0.3">
      <c r="A160" s="25"/>
      <c r="B160" s="25"/>
    </row>
    <row r="161" spans="1:2" x14ac:dyDescent="0.3">
      <c r="A161" s="25"/>
      <c r="B161" s="25"/>
    </row>
    <row r="162" spans="1:2" x14ac:dyDescent="0.3">
      <c r="A162" s="25"/>
      <c r="B162" s="25"/>
    </row>
    <row r="163" spans="1:2" x14ac:dyDescent="0.3">
      <c r="A163" s="25"/>
      <c r="B163" s="25"/>
    </row>
    <row r="164" spans="1:2" x14ac:dyDescent="0.3">
      <c r="A164" s="25"/>
      <c r="B164" s="25"/>
    </row>
    <row r="165" spans="1:2" x14ac:dyDescent="0.3">
      <c r="A165" s="25"/>
      <c r="B165" s="25"/>
    </row>
    <row r="166" spans="1:2" x14ac:dyDescent="0.3">
      <c r="A166" s="25"/>
      <c r="B166" s="25"/>
    </row>
    <row r="167" spans="1:2" x14ac:dyDescent="0.3">
      <c r="A167" s="25"/>
      <c r="B167" s="25"/>
    </row>
    <row r="168" spans="1:2" x14ac:dyDescent="0.3">
      <c r="A168" s="25"/>
      <c r="B168" s="25"/>
    </row>
    <row r="169" spans="1:2" x14ac:dyDescent="0.3">
      <c r="A169" s="25"/>
      <c r="B169" s="25"/>
    </row>
    <row r="170" spans="1:2" x14ac:dyDescent="0.3">
      <c r="A170" s="25"/>
      <c r="B170" s="25"/>
    </row>
    <row r="171" spans="1:2" x14ac:dyDescent="0.3">
      <c r="A171" s="25"/>
      <c r="B171" s="25"/>
    </row>
    <row r="172" spans="1:2" x14ac:dyDescent="0.3">
      <c r="A172" s="25"/>
      <c r="B172" s="25"/>
    </row>
    <row r="173" spans="1:2" x14ac:dyDescent="0.3">
      <c r="A173" s="25"/>
      <c r="B173" s="25"/>
    </row>
    <row r="174" spans="1:2" x14ac:dyDescent="0.3">
      <c r="A174" s="25"/>
      <c r="B174" s="25"/>
    </row>
    <row r="175" spans="1:2" x14ac:dyDescent="0.3">
      <c r="A175" s="25"/>
      <c r="B175" s="25"/>
    </row>
    <row r="176" spans="1:2" x14ac:dyDescent="0.3">
      <c r="A176" s="25"/>
      <c r="B176" s="25"/>
    </row>
    <row r="177" spans="1:2" x14ac:dyDescent="0.3">
      <c r="A177" s="25"/>
      <c r="B177" s="25"/>
    </row>
    <row r="178" spans="1:2" x14ac:dyDescent="0.3">
      <c r="A178" s="25"/>
      <c r="B178" s="25"/>
    </row>
    <row r="179" spans="1:2" x14ac:dyDescent="0.3">
      <c r="A179" s="25"/>
      <c r="B179" s="25"/>
    </row>
    <row r="180" spans="1:2" x14ac:dyDescent="0.3">
      <c r="A180" s="25"/>
      <c r="B180" s="25"/>
    </row>
    <row r="181" spans="1:2" x14ac:dyDescent="0.3">
      <c r="A181" s="25"/>
      <c r="B181" s="25"/>
    </row>
    <row r="182" spans="1:2" x14ac:dyDescent="0.3">
      <c r="A182" s="25"/>
      <c r="B182" s="25"/>
    </row>
    <row r="183" spans="1:2" x14ac:dyDescent="0.3">
      <c r="A183" s="25"/>
      <c r="B183" s="25"/>
    </row>
    <row r="184" spans="1:2" x14ac:dyDescent="0.3">
      <c r="A184" s="25"/>
      <c r="B184" s="25"/>
    </row>
    <row r="185" spans="1:2" x14ac:dyDescent="0.3">
      <c r="A185" s="25"/>
      <c r="B185" s="25"/>
    </row>
    <row r="186" spans="1:2" x14ac:dyDescent="0.3">
      <c r="A186" s="25"/>
      <c r="B186" s="25"/>
    </row>
    <row r="187" spans="1:2" x14ac:dyDescent="0.3">
      <c r="A187" s="25"/>
      <c r="B187" s="25"/>
    </row>
    <row r="188" spans="1:2" x14ac:dyDescent="0.3">
      <c r="A188" s="25"/>
      <c r="B188" s="25"/>
    </row>
    <row r="189" spans="1:2" x14ac:dyDescent="0.3">
      <c r="A189" s="25"/>
      <c r="B189" s="25"/>
    </row>
    <row r="190" spans="1:2" x14ac:dyDescent="0.3">
      <c r="A190" s="25"/>
      <c r="B190" s="25"/>
    </row>
    <row r="191" spans="1:2" x14ac:dyDescent="0.3">
      <c r="A191" s="25"/>
      <c r="B191" s="25"/>
    </row>
    <row r="192" spans="1:2" x14ac:dyDescent="0.3">
      <c r="A192" s="25"/>
      <c r="B192" s="25"/>
    </row>
    <row r="193" spans="1:2" x14ac:dyDescent="0.3">
      <c r="A193" s="25"/>
      <c r="B193" s="25"/>
    </row>
    <row r="194" spans="1:2" x14ac:dyDescent="0.3">
      <c r="A194" s="25"/>
      <c r="B194" s="25"/>
    </row>
    <row r="195" spans="1:2" x14ac:dyDescent="0.3">
      <c r="A195" s="25"/>
      <c r="B195" s="25"/>
    </row>
    <row r="196" spans="1:2" x14ac:dyDescent="0.3">
      <c r="A196" s="25"/>
      <c r="B196" s="25"/>
    </row>
    <row r="197" spans="1:2" x14ac:dyDescent="0.3">
      <c r="A197" s="25"/>
      <c r="B197" s="25"/>
    </row>
    <row r="198" spans="1:2" x14ac:dyDescent="0.3">
      <c r="A198" s="25"/>
      <c r="B198" s="25"/>
    </row>
    <row r="199" spans="1:2" x14ac:dyDescent="0.3">
      <c r="A199" s="25"/>
      <c r="B199" s="25"/>
    </row>
    <row r="200" spans="1:2" x14ac:dyDescent="0.3">
      <c r="A200" s="25"/>
      <c r="B200" s="25"/>
    </row>
    <row r="201" spans="1:2" x14ac:dyDescent="0.3">
      <c r="A201" s="25"/>
      <c r="B201" s="25"/>
    </row>
    <row r="202" spans="1:2" x14ac:dyDescent="0.3">
      <c r="A202" s="25"/>
      <c r="B202" s="25"/>
    </row>
    <row r="203" spans="1:2" x14ac:dyDescent="0.3">
      <c r="A203" s="25"/>
      <c r="B203" s="25"/>
    </row>
    <row r="204" spans="1:2" x14ac:dyDescent="0.3">
      <c r="A204" s="25"/>
      <c r="B204" s="25"/>
    </row>
    <row r="205" spans="1:2" x14ac:dyDescent="0.3">
      <c r="A205" s="25"/>
      <c r="B205" s="25"/>
    </row>
    <row r="206" spans="1:2" x14ac:dyDescent="0.3">
      <c r="A206" s="25"/>
      <c r="B206" s="25"/>
    </row>
    <row r="207" spans="1:2" x14ac:dyDescent="0.3">
      <c r="A207" s="25"/>
      <c r="B207" s="25"/>
    </row>
    <row r="208" spans="1:2" x14ac:dyDescent="0.3">
      <c r="A208" s="25"/>
      <c r="B208" s="25"/>
    </row>
    <row r="209" spans="1:2" x14ac:dyDescent="0.3">
      <c r="A209" s="25"/>
      <c r="B209" s="25"/>
    </row>
    <row r="210" spans="1:2" x14ac:dyDescent="0.3">
      <c r="A210" s="25"/>
      <c r="B210" s="25"/>
    </row>
    <row r="211" spans="1:2" x14ac:dyDescent="0.3">
      <c r="A211" s="25"/>
      <c r="B211" s="25"/>
    </row>
    <row r="212" spans="1:2" x14ac:dyDescent="0.3">
      <c r="A212" s="25"/>
      <c r="B212" s="25"/>
    </row>
    <row r="213" spans="1:2" x14ac:dyDescent="0.3">
      <c r="A213" s="25"/>
      <c r="B213" s="25"/>
    </row>
    <row r="214" spans="1:2" x14ac:dyDescent="0.3">
      <c r="A214" s="25"/>
      <c r="B214" s="25"/>
    </row>
    <row r="215" spans="1:2" x14ac:dyDescent="0.3">
      <c r="A215" s="25"/>
      <c r="B215" s="25"/>
    </row>
    <row r="216" spans="1:2" x14ac:dyDescent="0.3">
      <c r="A216" s="25"/>
      <c r="B216" s="25"/>
    </row>
    <row r="217" spans="1:2" x14ac:dyDescent="0.3">
      <c r="A217" s="25"/>
      <c r="B217" s="25"/>
    </row>
    <row r="218" spans="1:2" x14ac:dyDescent="0.3">
      <c r="A218" s="25"/>
      <c r="B218" s="25"/>
    </row>
    <row r="219" spans="1:2" x14ac:dyDescent="0.3">
      <c r="A219" s="25"/>
      <c r="B219" s="25"/>
    </row>
    <row r="220" spans="1:2" x14ac:dyDescent="0.3">
      <c r="A220" s="25"/>
      <c r="B220" s="25"/>
    </row>
    <row r="221" spans="1:2" x14ac:dyDescent="0.3">
      <c r="A221" s="25"/>
      <c r="B221" s="25"/>
    </row>
    <row r="222" spans="1:2" x14ac:dyDescent="0.3">
      <c r="A222" s="25"/>
      <c r="B222" s="25"/>
    </row>
    <row r="223" spans="1:2" x14ac:dyDescent="0.3">
      <c r="A223" s="25"/>
      <c r="B223" s="25"/>
    </row>
    <row r="224" spans="1:2" x14ac:dyDescent="0.3">
      <c r="A224" s="25"/>
      <c r="B224" s="25"/>
    </row>
    <row r="225" spans="1:2" x14ac:dyDescent="0.3">
      <c r="A225" s="25"/>
      <c r="B225" s="25"/>
    </row>
    <row r="226" spans="1:2" x14ac:dyDescent="0.3">
      <c r="A226" s="25"/>
      <c r="B226" s="25"/>
    </row>
    <row r="227" spans="1:2" x14ac:dyDescent="0.3">
      <c r="A227" s="25"/>
      <c r="B227" s="25"/>
    </row>
    <row r="228" spans="1:2" x14ac:dyDescent="0.3">
      <c r="A228" s="25"/>
      <c r="B228" s="25"/>
    </row>
    <row r="229" spans="1:2" x14ac:dyDescent="0.3">
      <c r="A229" s="25"/>
      <c r="B229" s="25"/>
    </row>
    <row r="230" spans="1:2" x14ac:dyDescent="0.3">
      <c r="A230" s="25"/>
      <c r="B230" s="25"/>
    </row>
    <row r="231" spans="1:2" x14ac:dyDescent="0.3">
      <c r="A231" s="25"/>
      <c r="B231" s="25"/>
    </row>
    <row r="232" spans="1:2" x14ac:dyDescent="0.3">
      <c r="A232" s="25"/>
      <c r="B232" s="25"/>
    </row>
    <row r="233" spans="1:2" x14ac:dyDescent="0.3">
      <c r="A233" s="25"/>
      <c r="B233" s="25"/>
    </row>
    <row r="234" spans="1:2" x14ac:dyDescent="0.3">
      <c r="A234" s="25"/>
      <c r="B234" s="25"/>
    </row>
    <row r="235" spans="1:2" x14ac:dyDescent="0.3">
      <c r="A235" s="25"/>
      <c r="B235" s="25"/>
    </row>
    <row r="236" spans="1:2" x14ac:dyDescent="0.3">
      <c r="A236" s="25"/>
      <c r="B236" s="25"/>
    </row>
    <row r="237" spans="1:2" x14ac:dyDescent="0.3">
      <c r="A237" s="25"/>
      <c r="B237" s="25"/>
    </row>
    <row r="238" spans="1:2" x14ac:dyDescent="0.3">
      <c r="A238" s="25"/>
      <c r="B238" s="25"/>
    </row>
    <row r="239" spans="1:2" x14ac:dyDescent="0.3">
      <c r="A239" s="25"/>
      <c r="B239" s="25"/>
    </row>
    <row r="240" spans="1:2" x14ac:dyDescent="0.3">
      <c r="A240" s="25"/>
      <c r="B240" s="25"/>
    </row>
    <row r="241" spans="1:2" x14ac:dyDescent="0.3">
      <c r="A241" s="25"/>
      <c r="B241" s="25"/>
    </row>
    <row r="242" spans="1:2" x14ac:dyDescent="0.3">
      <c r="A242" s="25"/>
      <c r="B242" s="25"/>
    </row>
    <row r="243" spans="1:2" x14ac:dyDescent="0.3">
      <c r="A243" s="25"/>
      <c r="B243" s="25"/>
    </row>
    <row r="244" spans="1:2" x14ac:dyDescent="0.3">
      <c r="A244" s="25"/>
      <c r="B244" s="25"/>
    </row>
    <row r="245" spans="1:2" x14ac:dyDescent="0.3">
      <c r="A245" s="25"/>
      <c r="B245" s="25"/>
    </row>
    <row r="246" spans="1:2" x14ac:dyDescent="0.3">
      <c r="A246" s="25"/>
      <c r="B246" s="25"/>
    </row>
    <row r="247" spans="1:2" x14ac:dyDescent="0.3">
      <c r="A247" s="25"/>
      <c r="B247" s="25"/>
    </row>
    <row r="248" spans="1:2" x14ac:dyDescent="0.3">
      <c r="A248" s="25"/>
      <c r="B248" s="25"/>
    </row>
    <row r="249" spans="1:2" x14ac:dyDescent="0.3">
      <c r="A249" s="25"/>
      <c r="B249" s="25"/>
    </row>
    <row r="250" spans="1:2" x14ac:dyDescent="0.3">
      <c r="A250" s="25"/>
      <c r="B250" s="25"/>
    </row>
    <row r="251" spans="1:2" x14ac:dyDescent="0.3">
      <c r="A251" s="25"/>
      <c r="B251" s="25"/>
    </row>
    <row r="252" spans="1:2" x14ac:dyDescent="0.3">
      <c r="A252" s="25"/>
      <c r="B252" s="25"/>
    </row>
    <row r="253" spans="1:2" x14ac:dyDescent="0.3">
      <c r="A253" s="25"/>
      <c r="B253" s="25"/>
    </row>
    <row r="254" spans="1:2" x14ac:dyDescent="0.3">
      <c r="A254" s="25"/>
      <c r="B254" s="25"/>
    </row>
    <row r="255" spans="1:2" x14ac:dyDescent="0.3">
      <c r="A255" s="25"/>
      <c r="B255" s="25"/>
    </row>
    <row r="256" spans="1:2" x14ac:dyDescent="0.3">
      <c r="A256" s="25"/>
      <c r="B256" s="25"/>
    </row>
    <row r="257" spans="1:2" x14ac:dyDescent="0.3">
      <c r="A257" s="25"/>
      <c r="B257" s="25"/>
    </row>
    <row r="258" spans="1:2" x14ac:dyDescent="0.3">
      <c r="A258" s="25"/>
      <c r="B258" s="25"/>
    </row>
    <row r="259" spans="1:2" x14ac:dyDescent="0.3">
      <c r="A259" s="25"/>
      <c r="B259" s="25"/>
    </row>
    <row r="260" spans="1:2" x14ac:dyDescent="0.3">
      <c r="A260" s="25"/>
      <c r="B260" s="25"/>
    </row>
    <row r="261" spans="1:2" x14ac:dyDescent="0.3">
      <c r="A261" s="25"/>
      <c r="B261" s="25"/>
    </row>
    <row r="262" spans="1:2" x14ac:dyDescent="0.3">
      <c r="A262" s="25"/>
      <c r="B262" s="25"/>
    </row>
    <row r="263" spans="1:2" x14ac:dyDescent="0.3">
      <c r="A263" s="25"/>
      <c r="B263" s="25"/>
    </row>
    <row r="264" spans="1:2" x14ac:dyDescent="0.3">
      <c r="A264" s="25"/>
      <c r="B264" s="25"/>
    </row>
    <row r="265" spans="1:2" x14ac:dyDescent="0.3">
      <c r="A265" s="25"/>
      <c r="B265" s="25"/>
    </row>
    <row r="266" spans="1:2" x14ac:dyDescent="0.3">
      <c r="A266" s="25"/>
      <c r="B266" s="25"/>
    </row>
    <row r="267" spans="1:2" x14ac:dyDescent="0.3">
      <c r="A267" s="25"/>
      <c r="B267" s="25"/>
    </row>
    <row r="268" spans="1:2" x14ac:dyDescent="0.3">
      <c r="A268" s="25"/>
      <c r="B268" s="25"/>
    </row>
    <row r="269" spans="1:2" x14ac:dyDescent="0.3">
      <c r="A269" s="25"/>
      <c r="B269" s="25"/>
    </row>
    <row r="270" spans="1:2" x14ac:dyDescent="0.3">
      <c r="A270" s="25"/>
      <c r="B270" s="25"/>
    </row>
    <row r="271" spans="1:2" x14ac:dyDescent="0.3">
      <c r="A271" s="25"/>
      <c r="B271" s="25"/>
    </row>
    <row r="272" spans="1:2" x14ac:dyDescent="0.3">
      <c r="A272" s="25"/>
      <c r="B272" s="25"/>
    </row>
    <row r="273" spans="1:2" x14ac:dyDescent="0.3">
      <c r="A273" s="25"/>
      <c r="B273" s="25"/>
    </row>
    <row r="274" spans="1:2" x14ac:dyDescent="0.3">
      <c r="A274" s="25"/>
      <c r="B274" s="25"/>
    </row>
    <row r="275" spans="1:2" x14ac:dyDescent="0.3">
      <c r="A275" s="25"/>
      <c r="B275" s="25"/>
    </row>
    <row r="276" spans="1:2" x14ac:dyDescent="0.3">
      <c r="A276" s="25"/>
      <c r="B276" s="25"/>
    </row>
    <row r="277" spans="1:2" x14ac:dyDescent="0.3">
      <c r="A277" s="25"/>
      <c r="B277" s="25"/>
    </row>
    <row r="278" spans="1:2" x14ac:dyDescent="0.3">
      <c r="A278" s="25"/>
      <c r="B278" s="25"/>
    </row>
    <row r="279" spans="1:2" x14ac:dyDescent="0.3">
      <c r="A279" s="25"/>
      <c r="B279" s="25"/>
    </row>
    <row r="280" spans="1:2" x14ac:dyDescent="0.3">
      <c r="A280" s="25"/>
      <c r="B280" s="25"/>
    </row>
    <row r="281" spans="1:2" x14ac:dyDescent="0.3">
      <c r="A281" s="25"/>
      <c r="B281" s="25"/>
    </row>
    <row r="282" spans="1:2" x14ac:dyDescent="0.3">
      <c r="A282" s="25"/>
      <c r="B282" s="25"/>
    </row>
    <row r="283" spans="1:2" x14ac:dyDescent="0.3">
      <c r="A283" s="25"/>
      <c r="B283" s="25"/>
    </row>
    <row r="284" spans="1:2" x14ac:dyDescent="0.3">
      <c r="A284" s="25"/>
      <c r="B284" s="25"/>
    </row>
    <row r="285" spans="1:2" x14ac:dyDescent="0.3">
      <c r="A285" s="25"/>
      <c r="B285" s="25"/>
    </row>
    <row r="286" spans="1:2" x14ac:dyDescent="0.3">
      <c r="A286" s="25"/>
      <c r="B286" s="25"/>
    </row>
    <row r="287" spans="1:2" x14ac:dyDescent="0.3">
      <c r="A287" s="25"/>
      <c r="B287" s="25"/>
    </row>
    <row r="288" spans="1:2" x14ac:dyDescent="0.3">
      <c r="A288" s="25"/>
      <c r="B288" s="25"/>
    </row>
    <row r="289" spans="1:2" x14ac:dyDescent="0.3">
      <c r="A289" s="25"/>
      <c r="B289" s="25"/>
    </row>
    <row r="290" spans="1:2" x14ac:dyDescent="0.3">
      <c r="A290" s="25"/>
      <c r="B290" s="25"/>
    </row>
    <row r="291" spans="1:2" x14ac:dyDescent="0.3">
      <c r="A291" s="25"/>
      <c r="B291" s="25"/>
    </row>
    <row r="292" spans="1:2" x14ac:dyDescent="0.3">
      <c r="A292" s="25"/>
      <c r="B292" s="25"/>
    </row>
    <row r="293" spans="1:2" x14ac:dyDescent="0.3">
      <c r="A293" s="25"/>
      <c r="B293" s="25"/>
    </row>
    <row r="294" spans="1:2" x14ac:dyDescent="0.3">
      <c r="A294" s="25"/>
      <c r="B294" s="25"/>
    </row>
    <row r="295" spans="1:2" x14ac:dyDescent="0.3">
      <c r="A295" s="25"/>
      <c r="B295" s="25"/>
    </row>
    <row r="296" spans="1:2" x14ac:dyDescent="0.3">
      <c r="A296" s="25"/>
      <c r="B296" s="25"/>
    </row>
    <row r="297" spans="1:2" x14ac:dyDescent="0.3">
      <c r="A297" s="25"/>
      <c r="B297" s="25"/>
    </row>
    <row r="298" spans="1:2" x14ac:dyDescent="0.3">
      <c r="A298" s="25"/>
      <c r="B298" s="25"/>
    </row>
    <row r="299" spans="1:2" x14ac:dyDescent="0.3">
      <c r="A299" s="25"/>
      <c r="B299" s="25"/>
    </row>
    <row r="300" spans="1:2" x14ac:dyDescent="0.3">
      <c r="A300" s="25"/>
      <c r="B300" s="25"/>
    </row>
    <row r="301" spans="1:2" x14ac:dyDescent="0.3">
      <c r="A301" s="25"/>
      <c r="B301" s="25"/>
    </row>
    <row r="302" spans="1:2" x14ac:dyDescent="0.3">
      <c r="A302" s="25"/>
      <c r="B302" s="25"/>
    </row>
    <row r="303" spans="1:2" x14ac:dyDescent="0.3">
      <c r="A303" s="25"/>
      <c r="B303" s="25"/>
    </row>
    <row r="304" spans="1:2" x14ac:dyDescent="0.3">
      <c r="A304" s="25"/>
      <c r="B304" s="25"/>
    </row>
    <row r="305" spans="1:2" x14ac:dyDescent="0.3">
      <c r="A305" s="25"/>
      <c r="B305" s="25"/>
    </row>
    <row r="306" spans="1:2" x14ac:dyDescent="0.3">
      <c r="A306" s="25"/>
      <c r="B306" s="25"/>
    </row>
    <row r="307" spans="1:2" x14ac:dyDescent="0.3">
      <c r="A307" s="25"/>
      <c r="B307" s="25"/>
    </row>
    <row r="308" spans="1:2" x14ac:dyDescent="0.3">
      <c r="A308" s="25"/>
      <c r="B308" s="25"/>
    </row>
    <row r="309" spans="1:2" x14ac:dyDescent="0.3">
      <c r="A309" s="25"/>
      <c r="B309" s="25"/>
    </row>
    <row r="310" spans="1:2" x14ac:dyDescent="0.3">
      <c r="A310" s="25"/>
      <c r="B310" s="25"/>
    </row>
    <row r="311" spans="1:2" x14ac:dyDescent="0.3">
      <c r="A311" s="25"/>
      <c r="B311" s="25"/>
    </row>
    <row r="312" spans="1:2" x14ac:dyDescent="0.3">
      <c r="A312" s="25"/>
      <c r="B312" s="25"/>
    </row>
    <row r="313" spans="1:2" x14ac:dyDescent="0.3">
      <c r="A313" s="25"/>
      <c r="B313" s="25"/>
    </row>
    <row r="314" spans="1:2" x14ac:dyDescent="0.3">
      <c r="A314" s="25"/>
      <c r="B314" s="25"/>
    </row>
    <row r="315" spans="1:2" x14ac:dyDescent="0.3">
      <c r="A315" s="25"/>
      <c r="B315" s="25"/>
    </row>
    <row r="316" spans="1:2" x14ac:dyDescent="0.3">
      <c r="A316" s="25"/>
      <c r="B316" s="25"/>
    </row>
    <row r="317" spans="1:2" x14ac:dyDescent="0.3">
      <c r="A317" s="25"/>
      <c r="B317" s="25"/>
    </row>
    <row r="318" spans="1:2" x14ac:dyDescent="0.3">
      <c r="A318" s="25"/>
      <c r="B318" s="25"/>
    </row>
    <row r="319" spans="1:2" x14ac:dyDescent="0.3">
      <c r="A319" s="25"/>
      <c r="B319" s="25"/>
    </row>
    <row r="320" spans="1:2" x14ac:dyDescent="0.3">
      <c r="A320" s="25"/>
      <c r="B320" s="25"/>
    </row>
    <row r="321" spans="1:2" x14ac:dyDescent="0.3">
      <c r="A321" s="25"/>
      <c r="B321" s="25"/>
    </row>
    <row r="322" spans="1:2" x14ac:dyDescent="0.3">
      <c r="A322" s="25"/>
      <c r="B322" s="25"/>
    </row>
    <row r="323" spans="1:2" x14ac:dyDescent="0.3">
      <c r="A323" s="25"/>
      <c r="B323" s="25"/>
    </row>
    <row r="324" spans="1:2" x14ac:dyDescent="0.3">
      <c r="A324" s="25"/>
      <c r="B324" s="25"/>
    </row>
    <row r="325" spans="1:2" x14ac:dyDescent="0.3">
      <c r="A325" s="25"/>
      <c r="B325" s="25"/>
    </row>
    <row r="326" spans="1:2" x14ac:dyDescent="0.3">
      <c r="A326" s="25"/>
      <c r="B326" s="25"/>
    </row>
    <row r="327" spans="1:2" x14ac:dyDescent="0.3">
      <c r="A327" s="25"/>
      <c r="B327" s="25"/>
    </row>
    <row r="328" spans="1:2" x14ac:dyDescent="0.3">
      <c r="A328" s="25"/>
      <c r="B328" s="25"/>
    </row>
    <row r="329" spans="1:2" x14ac:dyDescent="0.3">
      <c r="A329" s="25"/>
      <c r="B329" s="25"/>
    </row>
    <row r="330" spans="1:2" x14ac:dyDescent="0.3">
      <c r="A330" s="25"/>
      <c r="B330" s="25"/>
    </row>
    <row r="331" spans="1:2" x14ac:dyDescent="0.3">
      <c r="A331" s="25"/>
      <c r="B331" s="25"/>
    </row>
    <row r="332" spans="1:2" x14ac:dyDescent="0.3">
      <c r="A332" s="25"/>
      <c r="B332" s="25"/>
    </row>
    <row r="333" spans="1:2" x14ac:dyDescent="0.3">
      <c r="A333" s="25"/>
      <c r="B333" s="25"/>
    </row>
    <row r="334" spans="1:2" x14ac:dyDescent="0.3">
      <c r="A334" s="25"/>
      <c r="B334" s="25"/>
    </row>
    <row r="335" spans="1:2" x14ac:dyDescent="0.3">
      <c r="A335" s="25"/>
      <c r="B335" s="25"/>
    </row>
    <row r="336" spans="1:2" x14ac:dyDescent="0.3">
      <c r="A336" s="25"/>
      <c r="B336" s="25"/>
    </row>
    <row r="337" spans="1:2" x14ac:dyDescent="0.3">
      <c r="A337" s="25"/>
      <c r="B337" s="25"/>
    </row>
    <row r="338" spans="1:2" x14ac:dyDescent="0.3">
      <c r="A338" s="25"/>
      <c r="B338" s="25"/>
    </row>
    <row r="339" spans="1:2" x14ac:dyDescent="0.3">
      <c r="A339" s="25"/>
      <c r="B339" s="25"/>
    </row>
    <row r="340" spans="1:2" x14ac:dyDescent="0.3">
      <c r="A340" s="25"/>
      <c r="B340" s="25"/>
    </row>
    <row r="341" spans="1:2" x14ac:dyDescent="0.3">
      <c r="A341" s="25"/>
      <c r="B341" s="25"/>
    </row>
    <row r="342" spans="1:2" x14ac:dyDescent="0.3">
      <c r="A342" s="25"/>
      <c r="B342" s="25"/>
    </row>
    <row r="343" spans="1:2" x14ac:dyDescent="0.3">
      <c r="A343" s="25"/>
      <c r="B343" s="25"/>
    </row>
    <row r="344" spans="1:2" x14ac:dyDescent="0.3">
      <c r="A344" s="25"/>
      <c r="B344" s="25"/>
    </row>
    <row r="345" spans="1:2" x14ac:dyDescent="0.3">
      <c r="A345" s="25"/>
      <c r="B345" s="25"/>
    </row>
    <row r="346" spans="1:2" x14ac:dyDescent="0.3">
      <c r="A346" s="25"/>
      <c r="B346" s="25"/>
    </row>
    <row r="347" spans="1:2" x14ac:dyDescent="0.3">
      <c r="A347" s="25"/>
      <c r="B347" s="25"/>
    </row>
    <row r="348" spans="1:2" x14ac:dyDescent="0.3">
      <c r="A348" s="25"/>
      <c r="B348" s="25"/>
    </row>
    <row r="349" spans="1:2" x14ac:dyDescent="0.3">
      <c r="A349" s="25"/>
      <c r="B349" s="25"/>
    </row>
    <row r="350" spans="1:2" x14ac:dyDescent="0.3">
      <c r="A350" s="25"/>
      <c r="B350" s="25"/>
    </row>
    <row r="351" spans="1:2" x14ac:dyDescent="0.3">
      <c r="A351" s="25"/>
      <c r="B351" s="25"/>
    </row>
    <row r="352" spans="1:2" x14ac:dyDescent="0.3">
      <c r="A352" s="25"/>
      <c r="B352" s="25"/>
    </row>
    <row r="353" spans="1:2" x14ac:dyDescent="0.3">
      <c r="A353" s="25"/>
      <c r="B353" s="25"/>
    </row>
    <row r="354" spans="1:2" x14ac:dyDescent="0.3">
      <c r="A354" s="25"/>
      <c r="B354" s="25"/>
    </row>
    <row r="355" spans="1:2" x14ac:dyDescent="0.3">
      <c r="A355" s="25"/>
      <c r="B355" s="25"/>
    </row>
    <row r="356" spans="1:2" x14ac:dyDescent="0.3">
      <c r="A356" s="25"/>
      <c r="B356" s="25"/>
    </row>
    <row r="357" spans="1:2" x14ac:dyDescent="0.3">
      <c r="A357" s="25"/>
      <c r="B357" s="25"/>
    </row>
    <row r="358" spans="1:2" x14ac:dyDescent="0.3">
      <c r="A358" s="25"/>
      <c r="B358" s="25"/>
    </row>
    <row r="359" spans="1:2" x14ac:dyDescent="0.3">
      <c r="A359" s="25"/>
      <c r="B359" s="25"/>
    </row>
    <row r="360" spans="1:2" x14ac:dyDescent="0.3">
      <c r="A360" s="25"/>
      <c r="B360" s="25"/>
    </row>
    <row r="361" spans="1:2" x14ac:dyDescent="0.3">
      <c r="A361" s="25"/>
      <c r="B361" s="25"/>
    </row>
    <row r="362" spans="1:2" x14ac:dyDescent="0.3">
      <c r="A362" s="25"/>
      <c r="B362" s="25"/>
    </row>
    <row r="363" spans="1:2" x14ac:dyDescent="0.3">
      <c r="A363" s="25"/>
      <c r="B363" s="25"/>
    </row>
    <row r="364" spans="1:2" x14ac:dyDescent="0.3">
      <c r="A364" s="25"/>
      <c r="B364" s="25"/>
    </row>
    <row r="365" spans="1:2" x14ac:dyDescent="0.3">
      <c r="A365" s="25"/>
      <c r="B365" s="25"/>
    </row>
    <row r="366" spans="1:2" x14ac:dyDescent="0.3">
      <c r="A366" s="25"/>
      <c r="B366" s="25"/>
    </row>
    <row r="367" spans="1:2" x14ac:dyDescent="0.3">
      <c r="A367" s="25"/>
      <c r="B367" s="25"/>
    </row>
    <row r="368" spans="1:2" x14ac:dyDescent="0.3">
      <c r="A368" s="25"/>
      <c r="B368" s="25"/>
    </row>
    <row r="369" spans="1:2" x14ac:dyDescent="0.3">
      <c r="A369" s="25"/>
      <c r="B369" s="25"/>
    </row>
    <row r="370" spans="1:2" x14ac:dyDescent="0.3">
      <c r="A370" s="25"/>
      <c r="B370" s="25"/>
    </row>
    <row r="371" spans="1:2" x14ac:dyDescent="0.3">
      <c r="A371" s="25"/>
      <c r="B371" s="25"/>
    </row>
    <row r="372" spans="1:2" x14ac:dyDescent="0.3">
      <c r="A372" s="25"/>
      <c r="B372" s="25"/>
    </row>
    <row r="373" spans="1:2" x14ac:dyDescent="0.3">
      <c r="A373" s="25"/>
      <c r="B373" s="25"/>
    </row>
    <row r="374" spans="1:2" x14ac:dyDescent="0.3">
      <c r="A374" s="25"/>
      <c r="B374" s="25"/>
    </row>
    <row r="375" spans="1:2" x14ac:dyDescent="0.3">
      <c r="A375" s="25"/>
      <c r="B375" s="25"/>
    </row>
    <row r="376" spans="1:2" x14ac:dyDescent="0.3">
      <c r="A376" s="25"/>
      <c r="B376" s="25"/>
    </row>
    <row r="377" spans="1:2" x14ac:dyDescent="0.3">
      <c r="A377" s="25"/>
      <c r="B377" s="25"/>
    </row>
    <row r="378" spans="1:2" x14ac:dyDescent="0.3">
      <c r="A378" s="25"/>
      <c r="B378" s="25"/>
    </row>
    <row r="379" spans="1:2" x14ac:dyDescent="0.3">
      <c r="A379" s="25"/>
      <c r="B379" s="25"/>
    </row>
    <row r="380" spans="1:2" x14ac:dyDescent="0.3">
      <c r="A380" s="25"/>
      <c r="B380" s="25"/>
    </row>
    <row r="381" spans="1:2" x14ac:dyDescent="0.3">
      <c r="A381" s="25"/>
      <c r="B381" s="25"/>
    </row>
    <row r="382" spans="1:2" x14ac:dyDescent="0.3">
      <c r="A382" s="25"/>
      <c r="B382" s="25"/>
    </row>
    <row r="383" spans="1:2" x14ac:dyDescent="0.3">
      <c r="A383" s="25"/>
      <c r="B383" s="25"/>
    </row>
    <row r="384" spans="1:2" x14ac:dyDescent="0.3">
      <c r="A384" s="25"/>
      <c r="B384" s="25"/>
    </row>
    <row r="385" spans="1:2" x14ac:dyDescent="0.3">
      <c r="A385" s="25"/>
      <c r="B385" s="25"/>
    </row>
    <row r="386" spans="1:2" x14ac:dyDescent="0.3">
      <c r="A386" s="25"/>
      <c r="B386" s="25"/>
    </row>
    <row r="387" spans="1:2" x14ac:dyDescent="0.3">
      <c r="A387" s="25"/>
      <c r="B387" s="25"/>
    </row>
    <row r="388" spans="1:2" x14ac:dyDescent="0.3">
      <c r="A388" s="25"/>
      <c r="B388" s="25"/>
    </row>
    <row r="389" spans="1:2" x14ac:dyDescent="0.3">
      <c r="A389" s="25"/>
      <c r="B389" s="25"/>
    </row>
    <row r="390" spans="1:2" x14ac:dyDescent="0.3">
      <c r="A390" s="25"/>
      <c r="B390" s="25"/>
    </row>
    <row r="391" spans="1:2" x14ac:dyDescent="0.3">
      <c r="A391" s="25"/>
      <c r="B391" s="25"/>
    </row>
    <row r="392" spans="1:2" x14ac:dyDescent="0.3">
      <c r="A392" s="25"/>
      <c r="B392" s="25"/>
    </row>
    <row r="393" spans="1:2" x14ac:dyDescent="0.3">
      <c r="A393" s="25"/>
      <c r="B393" s="25"/>
    </row>
    <row r="394" spans="1:2" x14ac:dyDescent="0.3">
      <c r="A394" s="25"/>
      <c r="B394" s="25"/>
    </row>
    <row r="395" spans="1:2" x14ac:dyDescent="0.3">
      <c r="A395" s="25"/>
      <c r="B395" s="25"/>
    </row>
    <row r="396" spans="1:2" x14ac:dyDescent="0.3">
      <c r="A396" s="25"/>
      <c r="B396" s="25"/>
    </row>
    <row r="397" spans="1:2" x14ac:dyDescent="0.3">
      <c r="A397" s="25"/>
      <c r="B397" s="25"/>
    </row>
    <row r="398" spans="1:2" x14ac:dyDescent="0.3">
      <c r="A398" s="25"/>
      <c r="B398" s="25"/>
    </row>
    <row r="399" spans="1:2" x14ac:dyDescent="0.3">
      <c r="A399" s="25"/>
      <c r="B399" s="25"/>
    </row>
    <row r="400" spans="1:2" x14ac:dyDescent="0.3">
      <c r="A400" s="25"/>
      <c r="B400" s="25"/>
    </row>
    <row r="401" spans="1:2" x14ac:dyDescent="0.3">
      <c r="A401" s="25"/>
      <c r="B401" s="25"/>
    </row>
    <row r="402" spans="1:2" x14ac:dyDescent="0.3">
      <c r="A402" s="25"/>
      <c r="B402" s="25"/>
    </row>
    <row r="403" spans="1:2" x14ac:dyDescent="0.3">
      <c r="A403" s="25"/>
      <c r="B403" s="25"/>
    </row>
    <row r="404" spans="1:2" x14ac:dyDescent="0.3">
      <c r="A404" s="25"/>
      <c r="B404" s="25"/>
    </row>
    <row r="405" spans="1:2" x14ac:dyDescent="0.3">
      <c r="A405" s="25"/>
      <c r="B405" s="25"/>
    </row>
    <row r="406" spans="1:2" x14ac:dyDescent="0.3">
      <c r="A406" s="25"/>
      <c r="B406" s="25"/>
    </row>
    <row r="407" spans="1:2" x14ac:dyDescent="0.3">
      <c r="A407" s="25"/>
      <c r="B407" s="25"/>
    </row>
    <row r="408" spans="1:2" x14ac:dyDescent="0.3">
      <c r="A408" s="25"/>
      <c r="B408" s="25"/>
    </row>
    <row r="409" spans="1:2" x14ac:dyDescent="0.3">
      <c r="A409" s="25"/>
      <c r="B409" s="25"/>
    </row>
    <row r="410" spans="1:2" x14ac:dyDescent="0.3">
      <c r="A410" s="25"/>
      <c r="B410" s="25"/>
    </row>
    <row r="411" spans="1:2" x14ac:dyDescent="0.3">
      <c r="A411" s="25"/>
      <c r="B411" s="25"/>
    </row>
    <row r="412" spans="1:2" x14ac:dyDescent="0.3">
      <c r="A412" s="25"/>
      <c r="B412" s="25"/>
    </row>
    <row r="413" spans="1:2" x14ac:dyDescent="0.3">
      <c r="A413" s="25"/>
      <c r="B413" s="25"/>
    </row>
    <row r="414" spans="1:2" x14ac:dyDescent="0.3">
      <c r="A414" s="25"/>
      <c r="B414" s="25"/>
    </row>
    <row r="415" spans="1:2" x14ac:dyDescent="0.3">
      <c r="A415" s="25"/>
      <c r="B415" s="25"/>
    </row>
    <row r="416" spans="1:2" x14ac:dyDescent="0.3">
      <c r="A416" s="25"/>
      <c r="B416" s="25"/>
    </row>
    <row r="417" spans="1:2" x14ac:dyDescent="0.3">
      <c r="A417" s="25"/>
      <c r="B417" s="25"/>
    </row>
    <row r="418" spans="1:2" x14ac:dyDescent="0.3">
      <c r="A418" s="25"/>
      <c r="B418" s="25"/>
    </row>
    <row r="419" spans="1:2" x14ac:dyDescent="0.3">
      <c r="A419" s="25"/>
      <c r="B419" s="25"/>
    </row>
    <row r="420" spans="1:2" x14ac:dyDescent="0.3">
      <c r="A420" s="25"/>
      <c r="B420" s="25"/>
    </row>
    <row r="421" spans="1:2" x14ac:dyDescent="0.3">
      <c r="A421" s="25"/>
      <c r="B421" s="25"/>
    </row>
    <row r="422" spans="1:2" x14ac:dyDescent="0.3">
      <c r="A422" s="25"/>
      <c r="B422" s="25"/>
    </row>
    <row r="423" spans="1:2" x14ac:dyDescent="0.3">
      <c r="A423" s="25"/>
      <c r="B423" s="25"/>
    </row>
    <row r="424" spans="1:2" x14ac:dyDescent="0.3">
      <c r="A424" s="25"/>
      <c r="B424" s="25"/>
    </row>
    <row r="425" spans="1:2" x14ac:dyDescent="0.3">
      <c r="A425" s="25"/>
      <c r="B425" s="25"/>
    </row>
    <row r="426" spans="1:2" x14ac:dyDescent="0.3">
      <c r="A426" s="25"/>
      <c r="B426" s="25"/>
    </row>
    <row r="427" spans="1:2" x14ac:dyDescent="0.3">
      <c r="A427" s="25"/>
      <c r="B427" s="25"/>
    </row>
    <row r="428" spans="1:2" x14ac:dyDescent="0.3">
      <c r="A428" s="25"/>
      <c r="B428" s="25"/>
    </row>
    <row r="429" spans="1:2" x14ac:dyDescent="0.3">
      <c r="A429" s="25"/>
      <c r="B429" s="25"/>
    </row>
    <row r="430" spans="1:2" x14ac:dyDescent="0.3">
      <c r="A430" s="25"/>
      <c r="B430" s="25"/>
    </row>
    <row r="431" spans="1:2" x14ac:dyDescent="0.3">
      <c r="A431" s="25"/>
      <c r="B431" s="25"/>
    </row>
    <row r="432" spans="1:2" x14ac:dyDescent="0.3">
      <c r="A432" s="25"/>
      <c r="B432" s="25"/>
    </row>
    <row r="433" spans="1:2" x14ac:dyDescent="0.3">
      <c r="A433" s="25"/>
      <c r="B433" s="25"/>
    </row>
    <row r="434" spans="1:2" x14ac:dyDescent="0.3">
      <c r="A434" s="25"/>
      <c r="B434" s="25"/>
    </row>
    <row r="435" spans="1:2" x14ac:dyDescent="0.3">
      <c r="A435" s="25"/>
      <c r="B435" s="25"/>
    </row>
    <row r="436" spans="1:2" x14ac:dyDescent="0.3">
      <c r="A436" s="25"/>
      <c r="B436" s="25"/>
    </row>
    <row r="437" spans="1:2" x14ac:dyDescent="0.3">
      <c r="A437" s="25"/>
      <c r="B437" s="25"/>
    </row>
    <row r="438" spans="1:2" x14ac:dyDescent="0.3">
      <c r="A438" s="25"/>
      <c r="B438" s="25"/>
    </row>
    <row r="439" spans="1:2" x14ac:dyDescent="0.3">
      <c r="A439" s="25"/>
      <c r="B439" s="25"/>
    </row>
    <row r="440" spans="1:2" x14ac:dyDescent="0.3">
      <c r="A440" s="25"/>
      <c r="B440" s="25"/>
    </row>
    <row r="441" spans="1:2" x14ac:dyDescent="0.3">
      <c r="A441" s="25"/>
      <c r="B441" s="25"/>
    </row>
    <row r="442" spans="1:2" x14ac:dyDescent="0.3">
      <c r="A442" s="25"/>
      <c r="B442" s="25"/>
    </row>
    <row r="443" spans="1:2" x14ac:dyDescent="0.3">
      <c r="A443" s="25"/>
      <c r="B443" s="25"/>
    </row>
    <row r="444" spans="1:2" x14ac:dyDescent="0.3">
      <c r="A444" s="25"/>
      <c r="B444" s="25"/>
    </row>
    <row r="445" spans="1:2" x14ac:dyDescent="0.3">
      <c r="A445" s="25"/>
      <c r="B445" s="25"/>
    </row>
    <row r="446" spans="1:2" x14ac:dyDescent="0.3">
      <c r="A446" s="25"/>
      <c r="B446" s="25"/>
    </row>
    <row r="447" spans="1:2" x14ac:dyDescent="0.3">
      <c r="A447" s="25"/>
      <c r="B447" s="25"/>
    </row>
    <row r="448" spans="1:2" x14ac:dyDescent="0.3">
      <c r="A448" s="25"/>
      <c r="B448" s="25"/>
    </row>
    <row r="449" spans="1:2" x14ac:dyDescent="0.3">
      <c r="A449" s="25"/>
      <c r="B449" s="25"/>
    </row>
    <row r="450" spans="1:2" x14ac:dyDescent="0.3">
      <c r="A450" s="25"/>
      <c r="B450" s="25"/>
    </row>
    <row r="451" spans="1:2" x14ac:dyDescent="0.3">
      <c r="A451" s="25"/>
      <c r="B451" s="25"/>
    </row>
    <row r="452" spans="1:2" x14ac:dyDescent="0.3">
      <c r="A452" s="25"/>
      <c r="B452" s="25"/>
    </row>
    <row r="453" spans="1:2" x14ac:dyDescent="0.3">
      <c r="A453" s="25"/>
      <c r="B453" s="25"/>
    </row>
    <row r="454" spans="1:2" x14ac:dyDescent="0.3">
      <c r="A454" s="25"/>
      <c r="B454" s="25"/>
    </row>
    <row r="455" spans="1:2" x14ac:dyDescent="0.3">
      <c r="A455" s="25"/>
      <c r="B455" s="25"/>
    </row>
    <row r="456" spans="1:2" x14ac:dyDescent="0.3">
      <c r="A456" s="25"/>
      <c r="B456" s="25"/>
    </row>
    <row r="457" spans="1:2" x14ac:dyDescent="0.3">
      <c r="A457" s="25"/>
      <c r="B457" s="25"/>
    </row>
    <row r="458" spans="1:2" x14ac:dyDescent="0.3">
      <c r="A458" s="25"/>
      <c r="B458" s="25"/>
    </row>
    <row r="459" spans="1:2" x14ac:dyDescent="0.3">
      <c r="A459" s="25"/>
      <c r="B459" s="25"/>
    </row>
    <row r="460" spans="1:2" x14ac:dyDescent="0.3">
      <c r="A460" s="25"/>
      <c r="B460" s="25"/>
    </row>
    <row r="461" spans="1:2" x14ac:dyDescent="0.3">
      <c r="A461" s="25"/>
      <c r="B461" s="25"/>
    </row>
    <row r="462" spans="1:2" x14ac:dyDescent="0.3">
      <c r="A462" s="25"/>
      <c r="B462" s="25"/>
    </row>
    <row r="463" spans="1:2" x14ac:dyDescent="0.3">
      <c r="A463" s="25"/>
      <c r="B463" s="25"/>
    </row>
    <row r="464" spans="1:2" x14ac:dyDescent="0.3">
      <c r="A464" s="25"/>
      <c r="B464" s="25"/>
    </row>
    <row r="465" spans="1:2" x14ac:dyDescent="0.3">
      <c r="A465" s="25"/>
      <c r="B465" s="25"/>
    </row>
    <row r="466" spans="1:2" x14ac:dyDescent="0.3">
      <c r="A466" s="25"/>
      <c r="B466" s="25"/>
    </row>
    <row r="467" spans="1:2" x14ac:dyDescent="0.3">
      <c r="A467" s="25"/>
      <c r="B467" s="25"/>
    </row>
    <row r="468" spans="1:2" x14ac:dyDescent="0.3">
      <c r="A468" s="25"/>
      <c r="B468" s="25"/>
    </row>
    <row r="469" spans="1:2" x14ac:dyDescent="0.3">
      <c r="A469" s="25"/>
      <c r="B469" s="25"/>
    </row>
    <row r="470" spans="1:2" x14ac:dyDescent="0.3">
      <c r="A470" s="25"/>
      <c r="B470" s="25"/>
    </row>
    <row r="471" spans="1:2" x14ac:dyDescent="0.3">
      <c r="A471" s="25"/>
      <c r="B471" s="25"/>
    </row>
    <row r="472" spans="1:2" x14ac:dyDescent="0.3">
      <c r="A472" s="25"/>
      <c r="B472" s="25"/>
    </row>
    <row r="473" spans="1:2" x14ac:dyDescent="0.3">
      <c r="A473" s="25"/>
      <c r="B473" s="25"/>
    </row>
    <row r="474" spans="1:2" x14ac:dyDescent="0.3">
      <c r="A474" s="25"/>
      <c r="B474" s="25"/>
    </row>
    <row r="475" spans="1:2" x14ac:dyDescent="0.3">
      <c r="A475" s="25"/>
      <c r="B475" s="25"/>
    </row>
    <row r="476" spans="1:2" x14ac:dyDescent="0.3">
      <c r="A476" s="25"/>
      <c r="B476" s="25"/>
    </row>
    <row r="477" spans="1:2" x14ac:dyDescent="0.3">
      <c r="A477" s="25"/>
      <c r="B477" s="25"/>
    </row>
    <row r="478" spans="1:2" x14ac:dyDescent="0.3">
      <c r="A478" s="25"/>
      <c r="B478" s="25"/>
    </row>
    <row r="479" spans="1:2" x14ac:dyDescent="0.3">
      <c r="A479" s="25"/>
      <c r="B479" s="25"/>
    </row>
    <row r="480" spans="1:2" x14ac:dyDescent="0.3">
      <c r="A480" s="25"/>
      <c r="B480" s="25"/>
    </row>
    <row r="481" spans="1:2" x14ac:dyDescent="0.3">
      <c r="A481" s="25"/>
      <c r="B481" s="25"/>
    </row>
    <row r="482" spans="1:2" x14ac:dyDescent="0.3">
      <c r="A482" s="25"/>
      <c r="B482" s="25"/>
    </row>
    <row r="483" spans="1:2" x14ac:dyDescent="0.3">
      <c r="A483" s="25"/>
      <c r="B483" s="25"/>
    </row>
    <row r="484" spans="1:2" x14ac:dyDescent="0.3">
      <c r="A484" s="25"/>
      <c r="B484" s="25"/>
    </row>
    <row r="485" spans="1:2" x14ac:dyDescent="0.3">
      <c r="A485" s="25"/>
      <c r="B485" s="25"/>
    </row>
    <row r="486" spans="1:2" x14ac:dyDescent="0.3">
      <c r="A486" s="25"/>
      <c r="B486" s="25"/>
    </row>
    <row r="487" spans="1:2" x14ac:dyDescent="0.3">
      <c r="A487" s="25"/>
      <c r="B487" s="25"/>
    </row>
    <row r="488" spans="1:2" x14ac:dyDescent="0.3">
      <c r="A488" s="25"/>
      <c r="B488" s="25"/>
    </row>
    <row r="489" spans="1:2" x14ac:dyDescent="0.3">
      <c r="A489" s="25"/>
      <c r="B489" s="25"/>
    </row>
    <row r="490" spans="1:2" x14ac:dyDescent="0.3">
      <c r="A490" s="25"/>
      <c r="B490" s="25"/>
    </row>
    <row r="491" spans="1:2" x14ac:dyDescent="0.3">
      <c r="A491" s="25"/>
      <c r="B491" s="25"/>
    </row>
    <row r="492" spans="1:2" x14ac:dyDescent="0.3">
      <c r="A492" s="25"/>
      <c r="B492" s="25"/>
    </row>
    <row r="493" spans="1:2" x14ac:dyDescent="0.3">
      <c r="A493" s="25"/>
      <c r="B493" s="25"/>
    </row>
    <row r="494" spans="1:2" x14ac:dyDescent="0.3">
      <c r="A494" s="25"/>
      <c r="B494" s="25"/>
    </row>
    <row r="495" spans="1:2" x14ac:dyDescent="0.3">
      <c r="A495" s="25"/>
      <c r="B495" s="25"/>
    </row>
    <row r="496" spans="1:2" x14ac:dyDescent="0.3">
      <c r="A496" s="25"/>
      <c r="B496" s="25"/>
    </row>
    <row r="497" spans="1:2" x14ac:dyDescent="0.3">
      <c r="A497" s="25"/>
      <c r="B497" s="25"/>
    </row>
    <row r="498" spans="1:2" x14ac:dyDescent="0.3">
      <c r="A498" s="25"/>
      <c r="B498" s="25"/>
    </row>
    <row r="499" spans="1:2" x14ac:dyDescent="0.3">
      <c r="A499" s="25"/>
      <c r="B499" s="25"/>
    </row>
    <row r="500" spans="1:2" x14ac:dyDescent="0.3">
      <c r="A500" s="25"/>
      <c r="B500" s="25"/>
    </row>
    <row r="501" spans="1:2" x14ac:dyDescent="0.3">
      <c r="A501" s="25"/>
      <c r="B501" s="25"/>
    </row>
    <row r="502" spans="1:2" x14ac:dyDescent="0.3">
      <c r="A502" s="25"/>
      <c r="B502" s="25"/>
    </row>
    <row r="503" spans="1:2" x14ac:dyDescent="0.3">
      <c r="A503" s="25"/>
      <c r="B503" s="25"/>
    </row>
    <row r="504" spans="1:2" x14ac:dyDescent="0.3">
      <c r="A504" s="25"/>
      <c r="B504" s="25"/>
    </row>
    <row r="505" spans="1:2" x14ac:dyDescent="0.3">
      <c r="A505" s="25"/>
      <c r="B505" s="25"/>
    </row>
    <row r="506" spans="1:2" x14ac:dyDescent="0.3">
      <c r="A506" s="25"/>
      <c r="B506" s="25"/>
    </row>
    <row r="507" spans="1:2" x14ac:dyDescent="0.3">
      <c r="A507" s="25"/>
      <c r="B507" s="25"/>
    </row>
    <row r="508" spans="1:2" x14ac:dyDescent="0.3">
      <c r="A508" s="25"/>
      <c r="B508" s="25"/>
    </row>
    <row r="509" spans="1:2" x14ac:dyDescent="0.3">
      <c r="A509" s="25"/>
      <c r="B509" s="25"/>
    </row>
    <row r="510" spans="1:2" x14ac:dyDescent="0.3">
      <c r="A510" s="25"/>
      <c r="B510" s="25"/>
    </row>
    <row r="511" spans="1:2" x14ac:dyDescent="0.3">
      <c r="A511" s="25"/>
      <c r="B511" s="25"/>
    </row>
    <row r="512" spans="1:2" x14ac:dyDescent="0.3">
      <c r="A512" s="25"/>
      <c r="B512" s="25"/>
    </row>
    <row r="513" spans="1:2" x14ac:dyDescent="0.3">
      <c r="A513" s="25"/>
      <c r="B513" s="25"/>
    </row>
    <row r="514" spans="1:2" x14ac:dyDescent="0.3">
      <c r="A514" s="25"/>
      <c r="B514" s="25"/>
    </row>
    <row r="515" spans="1:2" x14ac:dyDescent="0.3">
      <c r="A515" s="25"/>
      <c r="B515" s="25"/>
    </row>
    <row r="516" spans="1:2" x14ac:dyDescent="0.3">
      <c r="A516" s="25"/>
      <c r="B516" s="25"/>
    </row>
    <row r="517" spans="1:2" x14ac:dyDescent="0.3">
      <c r="A517" s="25"/>
      <c r="B517" s="25"/>
    </row>
    <row r="518" spans="1:2" x14ac:dyDescent="0.3">
      <c r="A518" s="25"/>
      <c r="B518" s="25"/>
    </row>
    <row r="519" spans="1:2" x14ac:dyDescent="0.3">
      <c r="A519" s="25"/>
      <c r="B519" s="25"/>
    </row>
    <row r="520" spans="1:2" x14ac:dyDescent="0.3">
      <c r="A520" s="25"/>
      <c r="B520" s="25"/>
    </row>
    <row r="521" spans="1:2" x14ac:dyDescent="0.3">
      <c r="A521" s="25"/>
      <c r="B521" s="25"/>
    </row>
    <row r="522" spans="1:2" x14ac:dyDescent="0.3">
      <c r="A522" s="25"/>
      <c r="B522" s="25"/>
    </row>
    <row r="523" spans="1:2" x14ac:dyDescent="0.3">
      <c r="A523" s="25"/>
      <c r="B523" s="25"/>
    </row>
    <row r="524" spans="1:2" x14ac:dyDescent="0.3">
      <c r="A524" s="25"/>
      <c r="B524" s="25"/>
    </row>
    <row r="525" spans="1:2" x14ac:dyDescent="0.3">
      <c r="A525" s="25"/>
      <c r="B525" s="25"/>
    </row>
    <row r="526" spans="1:2" x14ac:dyDescent="0.3">
      <c r="A526" s="25"/>
      <c r="B526" s="25"/>
    </row>
    <row r="527" spans="1:2" x14ac:dyDescent="0.3">
      <c r="A527" s="25"/>
      <c r="B527" s="25"/>
    </row>
    <row r="528" spans="1:2" x14ac:dyDescent="0.3">
      <c r="A528" s="25"/>
      <c r="B528" s="25"/>
    </row>
    <row r="529" spans="1:2" x14ac:dyDescent="0.3">
      <c r="A529" s="25"/>
      <c r="B529" s="25"/>
    </row>
    <row r="530" spans="1:2" x14ac:dyDescent="0.3">
      <c r="A530" s="25"/>
      <c r="B530" s="25"/>
    </row>
    <row r="531" spans="1:2" x14ac:dyDescent="0.3">
      <c r="A531" s="25"/>
      <c r="B531" s="25"/>
    </row>
    <row r="532" spans="1:2" x14ac:dyDescent="0.3">
      <c r="A532" s="25"/>
      <c r="B532" s="25"/>
    </row>
    <row r="533" spans="1:2" x14ac:dyDescent="0.3">
      <c r="A533" s="25"/>
      <c r="B533" s="25"/>
    </row>
    <row r="534" spans="1:2" x14ac:dyDescent="0.3">
      <c r="A534" s="25"/>
      <c r="B534" s="25"/>
    </row>
    <row r="535" spans="1:2" x14ac:dyDescent="0.3">
      <c r="A535" s="25"/>
      <c r="B535" s="25"/>
    </row>
    <row r="536" spans="1:2" x14ac:dyDescent="0.3">
      <c r="A536" s="25"/>
      <c r="B536" s="25"/>
    </row>
    <row r="537" spans="1:2" x14ac:dyDescent="0.3">
      <c r="A537" s="25"/>
      <c r="B537" s="25"/>
    </row>
    <row r="538" spans="1:2" x14ac:dyDescent="0.3">
      <c r="A538" s="25"/>
      <c r="B538" s="25"/>
    </row>
    <row r="539" spans="1:2" x14ac:dyDescent="0.3">
      <c r="A539" s="25"/>
      <c r="B539" s="25"/>
    </row>
    <row r="540" spans="1:2" x14ac:dyDescent="0.3">
      <c r="A540" s="25"/>
      <c r="B540" s="25"/>
    </row>
    <row r="541" spans="1:2" x14ac:dyDescent="0.3">
      <c r="A541" s="25"/>
      <c r="B541" s="25"/>
    </row>
    <row r="542" spans="1:2" x14ac:dyDescent="0.3">
      <c r="A542" s="25"/>
      <c r="B542" s="25"/>
    </row>
    <row r="543" spans="1:2" x14ac:dyDescent="0.3">
      <c r="A543" s="25"/>
      <c r="B543" s="25"/>
    </row>
    <row r="544" spans="1:2" x14ac:dyDescent="0.3">
      <c r="A544" s="25"/>
      <c r="B544" s="25"/>
    </row>
    <row r="545" spans="1:2" x14ac:dyDescent="0.3">
      <c r="A545" s="25"/>
      <c r="B545" s="25"/>
    </row>
    <row r="546" spans="1:2" x14ac:dyDescent="0.3">
      <c r="A546" s="25"/>
      <c r="B546" s="25"/>
    </row>
    <row r="547" spans="1:2" x14ac:dyDescent="0.3">
      <c r="A547" s="25"/>
      <c r="B547" s="25"/>
    </row>
    <row r="548" spans="1:2" x14ac:dyDescent="0.3">
      <c r="A548" s="25"/>
      <c r="B548" s="25"/>
    </row>
    <row r="549" spans="1:2" x14ac:dyDescent="0.3">
      <c r="A549" s="25"/>
      <c r="B549" s="25"/>
    </row>
    <row r="550" spans="1:2" x14ac:dyDescent="0.3">
      <c r="A550" s="25"/>
      <c r="B550" s="25"/>
    </row>
    <row r="551" spans="1:2" x14ac:dyDescent="0.3">
      <c r="A551" s="25"/>
      <c r="B551" s="25"/>
    </row>
    <row r="552" spans="1:2" x14ac:dyDescent="0.3">
      <c r="A552" s="25"/>
      <c r="B552" s="25"/>
    </row>
    <row r="553" spans="1:2" x14ac:dyDescent="0.3">
      <c r="A553" s="25"/>
      <c r="B553" s="25"/>
    </row>
    <row r="554" spans="1:2" x14ac:dyDescent="0.3">
      <c r="A554" s="25"/>
      <c r="B554" s="25"/>
    </row>
    <row r="555" spans="1:2" x14ac:dyDescent="0.3">
      <c r="A555" s="25"/>
      <c r="B555" s="25"/>
    </row>
    <row r="556" spans="1:2" x14ac:dyDescent="0.3">
      <c r="A556" s="25"/>
      <c r="B556" s="25"/>
    </row>
    <row r="557" spans="1:2" x14ac:dyDescent="0.3">
      <c r="A557" s="25"/>
      <c r="B557" s="25"/>
    </row>
    <row r="558" spans="1:2" x14ac:dyDescent="0.3">
      <c r="A558" s="25"/>
      <c r="B558" s="25"/>
    </row>
    <row r="559" spans="1:2" x14ac:dyDescent="0.3">
      <c r="A559" s="25"/>
      <c r="B559" s="25"/>
    </row>
    <row r="560" spans="1:2" x14ac:dyDescent="0.3">
      <c r="A560" s="25"/>
      <c r="B560" s="25"/>
    </row>
    <row r="561" spans="1:2" x14ac:dyDescent="0.3">
      <c r="A561" s="25"/>
      <c r="B561" s="25"/>
    </row>
    <row r="562" spans="1:2" x14ac:dyDescent="0.3">
      <c r="A562" s="25"/>
      <c r="B562" s="25"/>
    </row>
    <row r="563" spans="1:2" x14ac:dyDescent="0.3">
      <c r="A563" s="25"/>
      <c r="B563" s="25"/>
    </row>
    <row r="564" spans="1:2" x14ac:dyDescent="0.3">
      <c r="A564" s="25"/>
      <c r="B564" s="25"/>
    </row>
    <row r="565" spans="1:2" x14ac:dyDescent="0.3">
      <c r="A565" s="25"/>
      <c r="B565" s="25"/>
    </row>
    <row r="566" spans="1:2" x14ac:dyDescent="0.3">
      <c r="A566" s="25"/>
      <c r="B566" s="25"/>
    </row>
    <row r="567" spans="1:2" x14ac:dyDescent="0.3">
      <c r="A567" s="25"/>
      <c r="B567" s="25"/>
    </row>
    <row r="568" spans="1:2" x14ac:dyDescent="0.3">
      <c r="A568" s="25"/>
      <c r="B568" s="25"/>
    </row>
    <row r="569" spans="1:2" x14ac:dyDescent="0.3">
      <c r="A569" s="25"/>
      <c r="B569" s="25"/>
    </row>
    <row r="570" spans="1:2" x14ac:dyDescent="0.3">
      <c r="A570" s="25"/>
      <c r="B570" s="25"/>
    </row>
    <row r="571" spans="1:2" x14ac:dyDescent="0.3">
      <c r="A571" s="25"/>
      <c r="B571" s="25"/>
    </row>
    <row r="572" spans="1:2" x14ac:dyDescent="0.3">
      <c r="A572" s="25"/>
      <c r="B572" s="25"/>
    </row>
    <row r="573" spans="1:2" x14ac:dyDescent="0.3">
      <c r="A573" s="25"/>
      <c r="B573" s="25"/>
    </row>
    <row r="574" spans="1:2" x14ac:dyDescent="0.3">
      <c r="A574" s="25"/>
      <c r="B574" s="25"/>
    </row>
    <row r="575" spans="1:2" x14ac:dyDescent="0.3">
      <c r="A575" s="25"/>
      <c r="B575" s="25"/>
    </row>
    <row r="576" spans="1:2" x14ac:dyDescent="0.3">
      <c r="A576" s="25"/>
      <c r="B576" s="25"/>
    </row>
    <row r="577" spans="1:2" x14ac:dyDescent="0.3">
      <c r="A577" s="25"/>
      <c r="B577" s="25"/>
    </row>
    <row r="578" spans="1:2" x14ac:dyDescent="0.3">
      <c r="A578" s="25"/>
      <c r="B578" s="25"/>
    </row>
    <row r="579" spans="1:2" x14ac:dyDescent="0.3">
      <c r="A579" s="25"/>
      <c r="B579" s="25"/>
    </row>
    <row r="580" spans="1:2" x14ac:dyDescent="0.3">
      <c r="A580" s="25"/>
      <c r="B580" s="25"/>
    </row>
    <row r="581" spans="1:2" x14ac:dyDescent="0.3">
      <c r="A581" s="25"/>
      <c r="B581" s="25"/>
    </row>
    <row r="582" spans="1:2" x14ac:dyDescent="0.3">
      <c r="A582" s="25"/>
      <c r="B582" s="25"/>
    </row>
    <row r="583" spans="1:2" x14ac:dyDescent="0.3">
      <c r="A583" s="25"/>
      <c r="B583" s="25"/>
    </row>
    <row r="584" spans="1:2" x14ac:dyDescent="0.3">
      <c r="A584" s="25"/>
      <c r="B584" s="25"/>
    </row>
    <row r="585" spans="1:2" x14ac:dyDescent="0.3">
      <c r="A585" s="25"/>
      <c r="B585" s="25"/>
    </row>
    <row r="586" spans="1:2" x14ac:dyDescent="0.3">
      <c r="A586" s="25"/>
      <c r="B586" s="25"/>
    </row>
    <row r="587" spans="1:2" x14ac:dyDescent="0.3">
      <c r="A587" s="25"/>
      <c r="B587" s="25"/>
    </row>
    <row r="588" spans="1:2" x14ac:dyDescent="0.3">
      <c r="A588" s="25"/>
      <c r="B588" s="25"/>
    </row>
    <row r="589" spans="1:2" x14ac:dyDescent="0.3">
      <c r="A589" s="25"/>
      <c r="B589" s="25"/>
    </row>
    <row r="590" spans="1:2" x14ac:dyDescent="0.3">
      <c r="A590" s="25"/>
      <c r="B590" s="25"/>
    </row>
    <row r="591" spans="1:2" x14ac:dyDescent="0.3">
      <c r="A591" s="25"/>
      <c r="B591" s="25"/>
    </row>
    <row r="592" spans="1:2" x14ac:dyDescent="0.3">
      <c r="A592" s="25"/>
      <c r="B592" s="25"/>
    </row>
    <row r="593" spans="1:2" x14ac:dyDescent="0.3">
      <c r="A593" s="25"/>
      <c r="B593" s="25"/>
    </row>
    <row r="594" spans="1:2" x14ac:dyDescent="0.3">
      <c r="A594" s="25"/>
      <c r="B594" s="25"/>
    </row>
    <row r="595" spans="1:2" x14ac:dyDescent="0.3">
      <c r="A595" s="25"/>
      <c r="B595" s="25"/>
    </row>
    <row r="596" spans="1:2" x14ac:dyDescent="0.3">
      <c r="A596" s="25"/>
      <c r="B596" s="25"/>
    </row>
    <row r="597" spans="1:2" x14ac:dyDescent="0.3">
      <c r="A597" s="25"/>
      <c r="B597" s="25"/>
    </row>
    <row r="598" spans="1:2" x14ac:dyDescent="0.3">
      <c r="A598" s="25"/>
      <c r="B598" s="25"/>
    </row>
    <row r="599" spans="1:2" x14ac:dyDescent="0.3">
      <c r="A599" s="25"/>
      <c r="B599" s="25"/>
    </row>
    <row r="600" spans="1:2" x14ac:dyDescent="0.3">
      <c r="A600" s="25"/>
      <c r="B600" s="25"/>
    </row>
    <row r="601" spans="1:2" x14ac:dyDescent="0.3">
      <c r="A601" s="25"/>
      <c r="B601" s="25"/>
    </row>
    <row r="602" spans="1:2" x14ac:dyDescent="0.3">
      <c r="A602" s="25"/>
      <c r="B602" s="25"/>
    </row>
    <row r="603" spans="1:2" x14ac:dyDescent="0.3">
      <c r="A603" s="25"/>
      <c r="B603" s="25"/>
    </row>
    <row r="604" spans="1:2" x14ac:dyDescent="0.3">
      <c r="A604" s="25"/>
      <c r="B604" s="25"/>
    </row>
    <row r="605" spans="1:2" x14ac:dyDescent="0.3">
      <c r="A605" s="25"/>
      <c r="B605" s="25"/>
    </row>
    <row r="606" spans="1:2" x14ac:dyDescent="0.3">
      <c r="A606" s="25"/>
      <c r="B606" s="25"/>
    </row>
    <row r="607" spans="1:2" x14ac:dyDescent="0.3">
      <c r="A607" s="25"/>
      <c r="B607" s="25"/>
    </row>
    <row r="608" spans="1:2" x14ac:dyDescent="0.3">
      <c r="A608" s="25"/>
      <c r="B608" s="25"/>
    </row>
    <row r="609" spans="1:2" x14ac:dyDescent="0.3">
      <c r="A609" s="25"/>
      <c r="B609" s="25"/>
    </row>
    <row r="610" spans="1:2" x14ac:dyDescent="0.3">
      <c r="A610" s="25"/>
      <c r="B610" s="25"/>
    </row>
    <row r="611" spans="1:2" x14ac:dyDescent="0.3">
      <c r="A611" s="25"/>
      <c r="B611" s="25"/>
    </row>
    <row r="612" spans="1:2" x14ac:dyDescent="0.3">
      <c r="A612" s="25"/>
      <c r="B612" s="25"/>
    </row>
    <row r="613" spans="1:2" x14ac:dyDescent="0.3">
      <c r="A613" s="25"/>
      <c r="B613" s="25"/>
    </row>
    <row r="614" spans="1:2" x14ac:dyDescent="0.3">
      <c r="A614" s="25"/>
      <c r="B614" s="25"/>
    </row>
    <row r="615" spans="1:2" x14ac:dyDescent="0.3">
      <c r="A615" s="25"/>
      <c r="B615" s="25"/>
    </row>
    <row r="616" spans="1:2" x14ac:dyDescent="0.3">
      <c r="A616" s="25"/>
      <c r="B616" s="25"/>
    </row>
    <row r="617" spans="1:2" x14ac:dyDescent="0.3">
      <c r="A617" s="25"/>
      <c r="B617" s="25"/>
    </row>
    <row r="618" spans="1:2" x14ac:dyDescent="0.3">
      <c r="A618" s="25"/>
      <c r="B618" s="25"/>
    </row>
    <row r="619" spans="1:2" x14ac:dyDescent="0.3">
      <c r="A619" s="25"/>
      <c r="B619" s="25"/>
    </row>
    <row r="620" spans="1:2" x14ac:dyDescent="0.3">
      <c r="A620" s="25"/>
      <c r="B620" s="25"/>
    </row>
    <row r="621" spans="1:2" x14ac:dyDescent="0.3">
      <c r="A621" s="25"/>
      <c r="B621" s="25"/>
    </row>
    <row r="622" spans="1:2" x14ac:dyDescent="0.3">
      <c r="A622" s="25"/>
      <c r="B622" s="25"/>
    </row>
    <row r="623" spans="1:2" x14ac:dyDescent="0.3">
      <c r="A623" s="25"/>
      <c r="B623" s="25"/>
    </row>
    <row r="624" spans="1:2" x14ac:dyDescent="0.3">
      <c r="A624" s="25"/>
      <c r="B624" s="25"/>
    </row>
    <row r="625" spans="1:2" x14ac:dyDescent="0.3">
      <c r="A625" s="25"/>
      <c r="B625" s="25"/>
    </row>
    <row r="626" spans="1:2" x14ac:dyDescent="0.3">
      <c r="A626" s="25"/>
      <c r="B626" s="25"/>
    </row>
    <row r="627" spans="1:2" x14ac:dyDescent="0.3">
      <c r="A627" s="25"/>
      <c r="B627" s="25"/>
    </row>
    <row r="628" spans="1:2" x14ac:dyDescent="0.3">
      <c r="A628" s="25"/>
      <c r="B628" s="25"/>
    </row>
    <row r="629" spans="1:2" x14ac:dyDescent="0.3">
      <c r="A629" s="25"/>
      <c r="B629" s="25"/>
    </row>
    <row r="630" spans="1:2" x14ac:dyDescent="0.3">
      <c r="A630" s="25"/>
      <c r="B630" s="25"/>
    </row>
    <row r="631" spans="1:2" x14ac:dyDescent="0.3">
      <c r="A631" s="25"/>
      <c r="B631" s="25"/>
    </row>
    <row r="632" spans="1:2" x14ac:dyDescent="0.3">
      <c r="A632" s="25"/>
      <c r="B632" s="25"/>
    </row>
    <row r="633" spans="1:2" x14ac:dyDescent="0.3">
      <c r="A633" s="25"/>
      <c r="B633" s="25"/>
    </row>
    <row r="634" spans="1:2" x14ac:dyDescent="0.3">
      <c r="A634" s="25"/>
      <c r="B634" s="25"/>
    </row>
    <row r="635" spans="1:2" x14ac:dyDescent="0.3">
      <c r="A635" s="25"/>
      <c r="B635" s="25"/>
    </row>
    <row r="636" spans="1:2" x14ac:dyDescent="0.3">
      <c r="A636" s="25"/>
      <c r="B636" s="25"/>
    </row>
    <row r="637" spans="1:2" x14ac:dyDescent="0.3">
      <c r="A637" s="25"/>
      <c r="B637" s="25"/>
    </row>
    <row r="638" spans="1:2" x14ac:dyDescent="0.3">
      <c r="A638" s="25"/>
      <c r="B638" s="25"/>
    </row>
    <row r="639" spans="1:2" x14ac:dyDescent="0.3">
      <c r="A639" s="25"/>
      <c r="B639" s="25"/>
    </row>
    <row r="640" spans="1:2" x14ac:dyDescent="0.3">
      <c r="A640" s="25"/>
      <c r="B640" s="25"/>
    </row>
    <row r="641" spans="1:2" x14ac:dyDescent="0.3">
      <c r="A641" s="25"/>
      <c r="B641" s="25"/>
    </row>
    <row r="642" spans="1:2" x14ac:dyDescent="0.3">
      <c r="A642" s="25"/>
      <c r="B642" s="25"/>
    </row>
    <row r="643" spans="1:2" x14ac:dyDescent="0.3">
      <c r="A643" s="25"/>
      <c r="B643" s="25"/>
    </row>
    <row r="644" spans="1:2" x14ac:dyDescent="0.3">
      <c r="A644" s="25"/>
      <c r="B644" s="25"/>
    </row>
    <row r="645" spans="1:2" x14ac:dyDescent="0.3">
      <c r="A645" s="25"/>
      <c r="B645" s="25"/>
    </row>
    <row r="646" spans="1:2" x14ac:dyDescent="0.3">
      <c r="A646" s="25"/>
      <c r="B646" s="25"/>
    </row>
    <row r="647" spans="1:2" x14ac:dyDescent="0.3">
      <c r="A647" s="25"/>
      <c r="B647" s="25"/>
    </row>
    <row r="648" spans="1:2" x14ac:dyDescent="0.3">
      <c r="A648" s="25"/>
      <c r="B648" s="25"/>
    </row>
    <row r="649" spans="1:2" x14ac:dyDescent="0.3">
      <c r="A649" s="25"/>
      <c r="B649" s="25"/>
    </row>
    <row r="650" spans="1:2" x14ac:dyDescent="0.3">
      <c r="A650" s="25"/>
      <c r="B650" s="25"/>
    </row>
    <row r="651" spans="1:2" x14ac:dyDescent="0.3">
      <c r="A651" s="25"/>
      <c r="B651" s="25"/>
    </row>
    <row r="652" spans="1:2" x14ac:dyDescent="0.3">
      <c r="A652" s="25"/>
      <c r="B652" s="25"/>
    </row>
    <row r="653" spans="1:2" x14ac:dyDescent="0.3">
      <c r="A653" s="25"/>
      <c r="B653" s="25"/>
    </row>
    <row r="654" spans="1:2" x14ac:dyDescent="0.3">
      <c r="A654" s="25"/>
      <c r="B654" s="25"/>
    </row>
    <row r="655" spans="1:2" x14ac:dyDescent="0.3">
      <c r="A655" s="25"/>
      <c r="B655" s="25"/>
    </row>
    <row r="656" spans="1:2" x14ac:dyDescent="0.3">
      <c r="A656" s="25"/>
      <c r="B656" s="25"/>
    </row>
    <row r="657" spans="1:2" x14ac:dyDescent="0.3">
      <c r="A657" s="25"/>
      <c r="B657" s="25"/>
    </row>
    <row r="658" spans="1:2" x14ac:dyDescent="0.3">
      <c r="A658" s="25"/>
      <c r="B658" s="25"/>
    </row>
    <row r="659" spans="1:2" x14ac:dyDescent="0.3">
      <c r="A659" s="25"/>
      <c r="B659" s="25"/>
    </row>
    <row r="660" spans="1:2" x14ac:dyDescent="0.3">
      <c r="A660" s="25"/>
      <c r="B660" s="25"/>
    </row>
    <row r="661" spans="1:2" x14ac:dyDescent="0.3">
      <c r="A661" s="25"/>
      <c r="B661" s="25"/>
    </row>
    <row r="662" spans="1:2" x14ac:dyDescent="0.3">
      <c r="A662" s="25"/>
      <c r="B662" s="25"/>
    </row>
    <row r="663" spans="1:2" x14ac:dyDescent="0.3">
      <c r="A663" s="25"/>
      <c r="B663" s="25"/>
    </row>
    <row r="664" spans="1:2" x14ac:dyDescent="0.3">
      <c r="A664" s="25"/>
      <c r="B664" s="25"/>
    </row>
    <row r="665" spans="1:2" x14ac:dyDescent="0.3">
      <c r="A665" s="25"/>
      <c r="B665" s="25"/>
    </row>
    <row r="666" spans="1:2" x14ac:dyDescent="0.3">
      <c r="A666" s="25"/>
      <c r="B666" s="25"/>
    </row>
    <row r="667" spans="1:2" x14ac:dyDescent="0.3">
      <c r="A667" s="25"/>
      <c r="B667" s="25"/>
    </row>
    <row r="668" spans="1:2" x14ac:dyDescent="0.3">
      <c r="A668" s="25"/>
      <c r="B668" s="25"/>
    </row>
    <row r="669" spans="1:2" x14ac:dyDescent="0.3">
      <c r="A669" s="25"/>
      <c r="B669" s="25"/>
    </row>
    <row r="670" spans="1:2" x14ac:dyDescent="0.3">
      <c r="A670" s="25"/>
      <c r="B670" s="25"/>
    </row>
    <row r="671" spans="1:2" x14ac:dyDescent="0.3">
      <c r="A671" s="25"/>
      <c r="B671" s="25"/>
    </row>
    <row r="672" spans="1:2" x14ac:dyDescent="0.3">
      <c r="A672" s="25"/>
      <c r="B672" s="25"/>
    </row>
    <row r="673" spans="1:2" x14ac:dyDescent="0.3">
      <c r="A673" s="25"/>
      <c r="B673" s="25"/>
    </row>
    <row r="674" spans="1:2" x14ac:dyDescent="0.3">
      <c r="A674" s="25"/>
      <c r="B674" s="25"/>
    </row>
    <row r="675" spans="1:2" x14ac:dyDescent="0.3">
      <c r="A675" s="25"/>
      <c r="B675" s="25"/>
    </row>
    <row r="676" spans="1:2" x14ac:dyDescent="0.3">
      <c r="A676" s="25"/>
      <c r="B676" s="25"/>
    </row>
    <row r="677" spans="1:2" x14ac:dyDescent="0.3">
      <c r="A677" s="25"/>
      <c r="B677" s="25"/>
    </row>
    <row r="678" spans="1:2" x14ac:dyDescent="0.3">
      <c r="A678" s="25"/>
      <c r="B678" s="25"/>
    </row>
    <row r="679" spans="1:2" x14ac:dyDescent="0.3">
      <c r="A679" s="25"/>
      <c r="B679" s="25"/>
    </row>
    <row r="680" spans="1:2" x14ac:dyDescent="0.3">
      <c r="A680" s="25"/>
      <c r="B680" s="25"/>
    </row>
    <row r="681" spans="1:2" x14ac:dyDescent="0.3">
      <c r="A681" s="25"/>
      <c r="B681" s="25"/>
    </row>
    <row r="682" spans="1:2" x14ac:dyDescent="0.3">
      <c r="A682" s="25"/>
      <c r="B682" s="25"/>
    </row>
    <row r="683" spans="1:2" x14ac:dyDescent="0.3">
      <c r="A683" s="25"/>
      <c r="B683" s="25"/>
    </row>
    <row r="684" spans="1:2" x14ac:dyDescent="0.3">
      <c r="A684" s="25"/>
      <c r="B684" s="25"/>
    </row>
    <row r="685" spans="1:2" x14ac:dyDescent="0.3">
      <c r="A685" s="25"/>
      <c r="B685" s="25"/>
    </row>
    <row r="686" spans="1:2" x14ac:dyDescent="0.3">
      <c r="A686" s="25"/>
      <c r="B686" s="25"/>
    </row>
    <row r="687" spans="1:2" x14ac:dyDescent="0.3">
      <c r="A687" s="25"/>
      <c r="B687" s="25"/>
    </row>
    <row r="688" spans="1:2" x14ac:dyDescent="0.3">
      <c r="A688" s="25"/>
      <c r="B688" s="25"/>
    </row>
    <row r="689" spans="1:2" x14ac:dyDescent="0.3">
      <c r="A689" s="25"/>
      <c r="B689" s="25"/>
    </row>
    <row r="690" spans="1:2" x14ac:dyDescent="0.3">
      <c r="A690" s="25"/>
      <c r="B690" s="25"/>
    </row>
    <row r="691" spans="1:2" x14ac:dyDescent="0.3">
      <c r="A691" s="25"/>
      <c r="B691" s="25"/>
    </row>
    <row r="692" spans="1:2" x14ac:dyDescent="0.3">
      <c r="A692" s="25"/>
      <c r="B692" s="25"/>
    </row>
    <row r="693" spans="1:2" x14ac:dyDescent="0.3">
      <c r="A693" s="25"/>
      <c r="B693" s="25"/>
    </row>
    <row r="694" spans="1:2" x14ac:dyDescent="0.3">
      <c r="A694" s="25"/>
      <c r="B694" s="25"/>
    </row>
    <row r="695" spans="1:2" x14ac:dyDescent="0.3">
      <c r="A695" s="25"/>
      <c r="B695" s="25"/>
    </row>
    <row r="696" spans="1:2" x14ac:dyDescent="0.3">
      <c r="A696" s="25"/>
      <c r="B696" s="25"/>
    </row>
    <row r="697" spans="1:2" x14ac:dyDescent="0.3">
      <c r="A697" s="25"/>
      <c r="B697" s="25"/>
    </row>
    <row r="698" spans="1:2" x14ac:dyDescent="0.3">
      <c r="A698" s="25"/>
      <c r="B698" s="25"/>
    </row>
    <row r="699" spans="1:2" x14ac:dyDescent="0.3">
      <c r="A699" s="25"/>
      <c r="B699" s="25"/>
    </row>
    <row r="700" spans="1:2" x14ac:dyDescent="0.3">
      <c r="A700" s="25"/>
      <c r="B700" s="25"/>
    </row>
    <row r="701" spans="1:2" x14ac:dyDescent="0.3">
      <c r="A701" s="25"/>
      <c r="B701" s="25"/>
    </row>
    <row r="702" spans="1:2" x14ac:dyDescent="0.3">
      <c r="A702" s="25"/>
      <c r="B702" s="25"/>
    </row>
    <row r="703" spans="1:2" x14ac:dyDescent="0.3">
      <c r="A703" s="25"/>
      <c r="B703" s="25"/>
    </row>
    <row r="704" spans="1:2" x14ac:dyDescent="0.3">
      <c r="A704" s="25"/>
      <c r="B704" s="25"/>
    </row>
    <row r="705" spans="1:2" x14ac:dyDescent="0.3">
      <c r="A705" s="25"/>
      <c r="B705" s="25"/>
    </row>
    <row r="706" spans="1:2" x14ac:dyDescent="0.3">
      <c r="A706" s="25"/>
      <c r="B706" s="25"/>
    </row>
    <row r="707" spans="1:2" x14ac:dyDescent="0.3">
      <c r="A707" s="25"/>
      <c r="B707" s="25"/>
    </row>
    <row r="708" spans="1:2" x14ac:dyDescent="0.3">
      <c r="A708" s="25"/>
      <c r="B708" s="25"/>
    </row>
    <row r="709" spans="1:2" x14ac:dyDescent="0.3">
      <c r="A709" s="25"/>
      <c r="B709" s="25"/>
    </row>
    <row r="710" spans="1:2" x14ac:dyDescent="0.3">
      <c r="A710" s="25"/>
      <c r="B710" s="25"/>
    </row>
    <row r="711" spans="1:2" x14ac:dyDescent="0.3">
      <c r="A711" s="25"/>
      <c r="B711" s="25"/>
    </row>
    <row r="712" spans="1:2" x14ac:dyDescent="0.3">
      <c r="A712" s="25"/>
      <c r="B712" s="25"/>
    </row>
    <row r="713" spans="1:2" x14ac:dyDescent="0.3">
      <c r="A713" s="25"/>
      <c r="B713" s="25"/>
    </row>
    <row r="714" spans="1:2" x14ac:dyDescent="0.3">
      <c r="A714" s="25"/>
      <c r="B714" s="25"/>
    </row>
    <row r="715" spans="1:2" x14ac:dyDescent="0.3">
      <c r="A715" s="25"/>
      <c r="B715" s="25"/>
    </row>
    <row r="716" spans="1:2" x14ac:dyDescent="0.3">
      <c r="A716" s="25"/>
      <c r="B716" s="25"/>
    </row>
    <row r="717" spans="1:2" x14ac:dyDescent="0.3">
      <c r="A717" s="25"/>
      <c r="B717" s="25"/>
    </row>
    <row r="718" spans="1:2" x14ac:dyDescent="0.3">
      <c r="A718" s="25"/>
      <c r="B718" s="25"/>
    </row>
    <row r="719" spans="1:2" x14ac:dyDescent="0.3">
      <c r="A719" s="25"/>
      <c r="B719" s="25"/>
    </row>
    <row r="720" spans="1:2" x14ac:dyDescent="0.3">
      <c r="A720" s="25"/>
      <c r="B720" s="25"/>
    </row>
    <row r="721" spans="1:2" x14ac:dyDescent="0.3">
      <c r="A721" s="25"/>
      <c r="B721" s="25"/>
    </row>
    <row r="722" spans="1:2" x14ac:dyDescent="0.3">
      <c r="A722" s="25"/>
      <c r="B722" s="25"/>
    </row>
    <row r="723" spans="1:2" x14ac:dyDescent="0.3">
      <c r="A723" s="25"/>
      <c r="B723" s="25"/>
    </row>
    <row r="724" spans="1:2" x14ac:dyDescent="0.3">
      <c r="A724" s="25"/>
      <c r="B724" s="25"/>
    </row>
    <row r="725" spans="1:2" x14ac:dyDescent="0.3">
      <c r="A725" s="25"/>
      <c r="B725" s="25"/>
    </row>
    <row r="726" spans="1:2" x14ac:dyDescent="0.3">
      <c r="A726" s="25"/>
      <c r="B726" s="25"/>
    </row>
    <row r="727" spans="1:2" x14ac:dyDescent="0.3">
      <c r="A727" s="25"/>
      <c r="B727" s="25"/>
    </row>
    <row r="728" spans="1:2" x14ac:dyDescent="0.3">
      <c r="A728" s="25"/>
      <c r="B728" s="25"/>
    </row>
    <row r="729" spans="1:2" x14ac:dyDescent="0.3">
      <c r="A729" s="25"/>
      <c r="B729" s="25"/>
    </row>
    <row r="730" spans="1:2" x14ac:dyDescent="0.3">
      <c r="A730" s="25"/>
      <c r="B730" s="25"/>
    </row>
    <row r="731" spans="1:2" x14ac:dyDescent="0.3">
      <c r="A731" s="25"/>
      <c r="B731" s="25"/>
    </row>
    <row r="732" spans="1:2" x14ac:dyDescent="0.3">
      <c r="A732" s="25"/>
      <c r="B732" s="25"/>
    </row>
    <row r="733" spans="1:2" x14ac:dyDescent="0.3">
      <c r="A733" s="25"/>
      <c r="B733" s="25"/>
    </row>
    <row r="734" spans="1:2" x14ac:dyDescent="0.3">
      <c r="A734" s="25"/>
      <c r="B734" s="25"/>
    </row>
    <row r="735" spans="1:2" x14ac:dyDescent="0.3">
      <c r="A735" s="25"/>
      <c r="B735" s="25"/>
    </row>
    <row r="736" spans="1:2" x14ac:dyDescent="0.3">
      <c r="A736" s="25"/>
      <c r="B736" s="25"/>
    </row>
    <row r="737" spans="1:2" x14ac:dyDescent="0.3">
      <c r="A737" s="25"/>
      <c r="B737" s="25"/>
    </row>
    <row r="738" spans="1:2" x14ac:dyDescent="0.3">
      <c r="A738" s="25"/>
      <c r="B738" s="25"/>
    </row>
    <row r="739" spans="1:2" x14ac:dyDescent="0.3">
      <c r="A739" s="25"/>
      <c r="B739" s="25"/>
    </row>
    <row r="740" spans="1:2" x14ac:dyDescent="0.3">
      <c r="A740" s="25"/>
      <c r="B740" s="25"/>
    </row>
    <row r="741" spans="1:2" x14ac:dyDescent="0.3">
      <c r="A741" s="25"/>
      <c r="B741" s="25"/>
    </row>
    <row r="742" spans="1:2" x14ac:dyDescent="0.3">
      <c r="A742" s="25"/>
      <c r="B742" s="25"/>
    </row>
    <row r="743" spans="1:2" x14ac:dyDescent="0.3">
      <c r="A743" s="25"/>
      <c r="B743" s="25"/>
    </row>
    <row r="744" spans="1:2" x14ac:dyDescent="0.3">
      <c r="A744" s="25"/>
      <c r="B744" s="25"/>
    </row>
    <row r="745" spans="1:2" x14ac:dyDescent="0.3">
      <c r="A745" s="25"/>
      <c r="B745" s="25"/>
    </row>
    <row r="746" spans="1:2" x14ac:dyDescent="0.3">
      <c r="A746" s="25"/>
      <c r="B746" s="25"/>
    </row>
    <row r="747" spans="1:2" x14ac:dyDescent="0.3">
      <c r="A747" s="25"/>
      <c r="B747" s="25"/>
    </row>
    <row r="748" spans="1:2" x14ac:dyDescent="0.3">
      <c r="A748" s="25"/>
      <c r="B748" s="25"/>
    </row>
    <row r="749" spans="1:2" x14ac:dyDescent="0.3">
      <c r="A749" s="25"/>
      <c r="B749" s="25"/>
    </row>
    <row r="750" spans="1:2" x14ac:dyDescent="0.3">
      <c r="A750" s="25"/>
      <c r="B750" s="25"/>
    </row>
    <row r="751" spans="1:2" x14ac:dyDescent="0.3">
      <c r="A751" s="25"/>
      <c r="B751" s="25"/>
    </row>
    <row r="752" spans="1:2" x14ac:dyDescent="0.3">
      <c r="A752" s="25"/>
      <c r="B752" s="25"/>
    </row>
    <row r="753" spans="1:2" x14ac:dyDescent="0.3">
      <c r="A753" s="25"/>
      <c r="B753" s="25"/>
    </row>
    <row r="754" spans="1:2" x14ac:dyDescent="0.3">
      <c r="A754" s="25"/>
      <c r="B754" s="25"/>
    </row>
    <row r="755" spans="1:2" x14ac:dyDescent="0.3">
      <c r="A755" s="25"/>
      <c r="B755" s="25"/>
    </row>
    <row r="756" spans="1:2" x14ac:dyDescent="0.3">
      <c r="A756" s="25"/>
      <c r="B756" s="25"/>
    </row>
    <row r="757" spans="1:2" x14ac:dyDescent="0.3">
      <c r="A757" s="25"/>
      <c r="B757" s="25"/>
    </row>
    <row r="758" spans="1:2" x14ac:dyDescent="0.3">
      <c r="A758" s="25"/>
      <c r="B758" s="25"/>
    </row>
    <row r="759" spans="1:2" x14ac:dyDescent="0.3">
      <c r="A759" s="25"/>
      <c r="B759" s="25"/>
    </row>
    <row r="760" spans="1:2" x14ac:dyDescent="0.3">
      <c r="A760" s="25"/>
      <c r="B760" s="25"/>
    </row>
    <row r="761" spans="1:2" x14ac:dyDescent="0.3">
      <c r="A761" s="25"/>
      <c r="B761" s="25"/>
    </row>
    <row r="762" spans="1:2" x14ac:dyDescent="0.3">
      <c r="A762" s="25"/>
      <c r="B762" s="25"/>
    </row>
    <row r="763" spans="1:2" x14ac:dyDescent="0.3">
      <c r="A763" s="25"/>
      <c r="B763" s="25"/>
    </row>
    <row r="764" spans="1:2" x14ac:dyDescent="0.3">
      <c r="A764" s="25"/>
      <c r="B764" s="25"/>
    </row>
    <row r="765" spans="1:2" x14ac:dyDescent="0.3">
      <c r="A765" s="25"/>
      <c r="B765" s="25"/>
    </row>
    <row r="766" spans="1:2" x14ac:dyDescent="0.3">
      <c r="A766" s="25"/>
      <c r="B766" s="25"/>
    </row>
    <row r="767" spans="1:2" x14ac:dyDescent="0.3">
      <c r="A767" s="25"/>
      <c r="B767" s="25"/>
    </row>
    <row r="768" spans="1:2" x14ac:dyDescent="0.3">
      <c r="A768" s="25"/>
      <c r="B768" s="25"/>
    </row>
    <row r="769" spans="1:2" x14ac:dyDescent="0.3">
      <c r="A769" s="25"/>
      <c r="B769" s="25"/>
    </row>
    <row r="770" spans="1:2" x14ac:dyDescent="0.3">
      <c r="A770" s="25"/>
      <c r="B770" s="25"/>
    </row>
    <row r="771" spans="1:2" x14ac:dyDescent="0.3">
      <c r="A771" s="25"/>
      <c r="B771" s="25"/>
    </row>
    <row r="772" spans="1:2" x14ac:dyDescent="0.3">
      <c r="A772" s="25"/>
      <c r="B772" s="25"/>
    </row>
    <row r="773" spans="1:2" x14ac:dyDescent="0.3">
      <c r="A773" s="25"/>
      <c r="B773" s="25"/>
    </row>
    <row r="774" spans="1:2" x14ac:dyDescent="0.3">
      <c r="A774" s="25"/>
      <c r="B774" s="25"/>
    </row>
    <row r="775" spans="1:2" x14ac:dyDescent="0.3">
      <c r="A775" s="25"/>
      <c r="B775" s="25"/>
    </row>
    <row r="776" spans="1:2" x14ac:dyDescent="0.3">
      <c r="A776" s="25"/>
      <c r="B776" s="25"/>
    </row>
    <row r="777" spans="1:2" x14ac:dyDescent="0.3">
      <c r="A777" s="25"/>
      <c r="B777" s="25"/>
    </row>
    <row r="778" spans="1:2" x14ac:dyDescent="0.3">
      <c r="A778" s="25"/>
      <c r="B778" s="25"/>
    </row>
    <row r="779" spans="1:2" x14ac:dyDescent="0.3">
      <c r="A779" s="25"/>
      <c r="B779" s="25"/>
    </row>
    <row r="780" spans="1:2" x14ac:dyDescent="0.3">
      <c r="A780" s="25"/>
      <c r="B780" s="25"/>
    </row>
    <row r="781" spans="1:2" x14ac:dyDescent="0.3">
      <c r="A781" s="25"/>
      <c r="B781" s="25"/>
    </row>
    <row r="782" spans="1:2" x14ac:dyDescent="0.3">
      <c r="A782" s="25"/>
      <c r="B782" s="25"/>
    </row>
    <row r="783" spans="1:2" x14ac:dyDescent="0.3">
      <c r="A783" s="25"/>
      <c r="B783" s="25"/>
    </row>
    <row r="784" spans="1:2" x14ac:dyDescent="0.3">
      <c r="A784" s="25"/>
      <c r="B784" s="25"/>
    </row>
    <row r="785" spans="1:2" x14ac:dyDescent="0.3">
      <c r="A785" s="25"/>
      <c r="B785" s="25"/>
    </row>
    <row r="786" spans="1:2" x14ac:dyDescent="0.3">
      <c r="A786" s="25"/>
      <c r="B786" s="25"/>
    </row>
    <row r="787" spans="1:2" x14ac:dyDescent="0.3">
      <c r="A787" s="25"/>
      <c r="B787" s="25"/>
    </row>
    <row r="788" spans="1:2" x14ac:dyDescent="0.3">
      <c r="A788" s="25"/>
      <c r="B788" s="25"/>
    </row>
    <row r="789" spans="1:2" x14ac:dyDescent="0.3">
      <c r="A789" s="25"/>
      <c r="B789" s="25"/>
    </row>
    <row r="790" spans="1:2" x14ac:dyDescent="0.3">
      <c r="A790" s="25"/>
      <c r="B790" s="25"/>
    </row>
    <row r="791" spans="1:2" x14ac:dyDescent="0.3">
      <c r="A791" s="25"/>
      <c r="B791" s="25"/>
    </row>
    <row r="792" spans="1:2" x14ac:dyDescent="0.3">
      <c r="A792" s="25"/>
      <c r="B792" s="25"/>
    </row>
    <row r="793" spans="1:2" x14ac:dyDescent="0.3">
      <c r="A793" s="25"/>
      <c r="B793" s="25"/>
    </row>
    <row r="794" spans="1:2" x14ac:dyDescent="0.3">
      <c r="A794" s="25"/>
      <c r="B794" s="25"/>
    </row>
    <row r="795" spans="1:2" x14ac:dyDescent="0.3">
      <c r="A795" s="25"/>
      <c r="B795" s="25"/>
    </row>
    <row r="796" spans="1:2" x14ac:dyDescent="0.3">
      <c r="A796" s="25"/>
      <c r="B796" s="25"/>
    </row>
    <row r="797" spans="1:2" x14ac:dyDescent="0.3">
      <c r="A797" s="25"/>
      <c r="B797" s="25"/>
    </row>
    <row r="798" spans="1:2" x14ac:dyDescent="0.3">
      <c r="A798" s="25"/>
      <c r="B798" s="25"/>
    </row>
    <row r="799" spans="1:2" x14ac:dyDescent="0.3">
      <c r="A799" s="25"/>
      <c r="B799" s="25"/>
    </row>
    <row r="800" spans="1:2" x14ac:dyDescent="0.3">
      <c r="A800" s="25"/>
      <c r="B800" s="25"/>
    </row>
    <row r="801" spans="1:2" x14ac:dyDescent="0.3">
      <c r="A801" s="25"/>
      <c r="B801" s="25"/>
    </row>
    <row r="802" spans="1:2" x14ac:dyDescent="0.3">
      <c r="A802" s="25"/>
      <c r="B802" s="25"/>
    </row>
    <row r="803" spans="1:2" x14ac:dyDescent="0.3">
      <c r="A803" s="25"/>
      <c r="B803" s="25"/>
    </row>
    <row r="804" spans="1:2" x14ac:dyDescent="0.3">
      <c r="A804" s="25"/>
      <c r="B804" s="25"/>
    </row>
    <row r="805" spans="1:2" x14ac:dyDescent="0.3">
      <c r="A805" s="25"/>
      <c r="B805" s="25"/>
    </row>
    <row r="806" spans="1:2" x14ac:dyDescent="0.3">
      <c r="A806" s="25"/>
      <c r="B806" s="25"/>
    </row>
    <row r="807" spans="1:2" x14ac:dyDescent="0.3">
      <c r="A807" s="25"/>
      <c r="B807" s="25"/>
    </row>
    <row r="808" spans="1:2" x14ac:dyDescent="0.3">
      <c r="A808" s="25"/>
      <c r="B808" s="25"/>
    </row>
    <row r="809" spans="1:2" x14ac:dyDescent="0.3">
      <c r="A809" s="25"/>
      <c r="B809" s="25"/>
    </row>
    <row r="810" spans="1:2" x14ac:dyDescent="0.3">
      <c r="A810" s="25"/>
      <c r="B810" s="25"/>
    </row>
    <row r="811" spans="1:2" x14ac:dyDescent="0.3">
      <c r="A811" s="25"/>
      <c r="B811" s="25"/>
    </row>
    <row r="812" spans="1:2" x14ac:dyDescent="0.3">
      <c r="A812" s="25"/>
      <c r="B812" s="25"/>
    </row>
    <row r="813" spans="1:2" x14ac:dyDescent="0.3">
      <c r="A813" s="25"/>
      <c r="B813" s="25"/>
    </row>
    <row r="814" spans="1:2" x14ac:dyDescent="0.3">
      <c r="A814" s="25"/>
      <c r="B814" s="25"/>
    </row>
    <row r="815" spans="1:2" x14ac:dyDescent="0.3">
      <c r="A815" s="25"/>
      <c r="B815" s="25"/>
    </row>
    <row r="816" spans="1:2" x14ac:dyDescent="0.3">
      <c r="A816" s="25"/>
      <c r="B816" s="25"/>
    </row>
    <row r="817" spans="1:2" x14ac:dyDescent="0.3">
      <c r="A817" s="25"/>
      <c r="B817" s="25"/>
    </row>
    <row r="818" spans="1:2" x14ac:dyDescent="0.3">
      <c r="A818" s="25"/>
      <c r="B818" s="25"/>
    </row>
    <row r="819" spans="1:2" x14ac:dyDescent="0.3">
      <c r="A819" s="25"/>
      <c r="B819" s="25"/>
    </row>
    <row r="820" spans="1:2" x14ac:dyDescent="0.3">
      <c r="A820" s="25"/>
      <c r="B820" s="25"/>
    </row>
    <row r="821" spans="1:2" x14ac:dyDescent="0.3">
      <c r="A821" s="25"/>
      <c r="B821" s="25"/>
    </row>
    <row r="822" spans="1:2" x14ac:dyDescent="0.3">
      <c r="A822" s="25"/>
      <c r="B822" s="25"/>
    </row>
    <row r="823" spans="1:2" x14ac:dyDescent="0.3">
      <c r="A823" s="25"/>
      <c r="B823" s="25"/>
    </row>
    <row r="824" spans="1:2" x14ac:dyDescent="0.3">
      <c r="A824" s="25"/>
      <c r="B824" s="25"/>
    </row>
    <row r="825" spans="1:2" x14ac:dyDescent="0.3">
      <c r="A825" s="25"/>
      <c r="B825" s="25"/>
    </row>
    <row r="826" spans="1:2" x14ac:dyDescent="0.3">
      <c r="A826" s="25"/>
      <c r="B826" s="25"/>
    </row>
    <row r="827" spans="1:2" x14ac:dyDescent="0.3">
      <c r="A827" s="25"/>
      <c r="B827" s="25"/>
    </row>
    <row r="828" spans="1:2" x14ac:dyDescent="0.3">
      <c r="A828" s="25"/>
      <c r="B828" s="25"/>
    </row>
    <row r="829" spans="1:2" x14ac:dyDescent="0.3">
      <c r="A829" s="25"/>
      <c r="B829" s="25"/>
    </row>
    <row r="830" spans="1:2" x14ac:dyDescent="0.3">
      <c r="A830" s="25"/>
      <c r="B830" s="25"/>
    </row>
    <row r="831" spans="1:2" x14ac:dyDescent="0.3">
      <c r="A831" s="25"/>
      <c r="B831" s="25"/>
    </row>
    <row r="832" spans="1:2" x14ac:dyDescent="0.3">
      <c r="A832" s="25"/>
      <c r="B832" s="25"/>
    </row>
    <row r="833" spans="1:2" x14ac:dyDescent="0.3">
      <c r="A833" s="25"/>
      <c r="B833" s="25"/>
    </row>
    <row r="834" spans="1:2" x14ac:dyDescent="0.3">
      <c r="A834" s="25"/>
      <c r="B834" s="25"/>
    </row>
    <row r="835" spans="1:2" x14ac:dyDescent="0.3">
      <c r="A835" s="25"/>
      <c r="B835" s="25"/>
    </row>
    <row r="836" spans="1:2" x14ac:dyDescent="0.3">
      <c r="A836" s="25"/>
      <c r="B836" s="25"/>
    </row>
    <row r="837" spans="1:2" x14ac:dyDescent="0.3">
      <c r="A837" s="25"/>
      <c r="B837" s="25"/>
    </row>
    <row r="838" spans="1:2" x14ac:dyDescent="0.3">
      <c r="A838" s="25"/>
      <c r="B838" s="25"/>
    </row>
    <row r="839" spans="1:2" x14ac:dyDescent="0.3">
      <c r="A839" s="25"/>
      <c r="B839" s="25"/>
    </row>
    <row r="840" spans="1:2" x14ac:dyDescent="0.3">
      <c r="A840" s="25"/>
      <c r="B840" s="25"/>
    </row>
    <row r="841" spans="1:2" x14ac:dyDescent="0.3">
      <c r="A841" s="25"/>
      <c r="B841" s="25"/>
    </row>
    <row r="842" spans="1:2" x14ac:dyDescent="0.3">
      <c r="A842" s="25"/>
      <c r="B842" s="25"/>
    </row>
    <row r="843" spans="1:2" x14ac:dyDescent="0.3">
      <c r="A843" s="25"/>
      <c r="B843" s="25"/>
    </row>
    <row r="844" spans="1:2" x14ac:dyDescent="0.3">
      <c r="A844" s="25"/>
      <c r="B844" s="25"/>
    </row>
    <row r="845" spans="1:2" x14ac:dyDescent="0.3">
      <c r="A845" s="25"/>
      <c r="B845" s="25"/>
    </row>
    <row r="846" spans="1:2" x14ac:dyDescent="0.3">
      <c r="A846" s="25"/>
      <c r="B846" s="25"/>
    </row>
    <row r="847" spans="1:2" x14ac:dyDescent="0.3">
      <c r="A847" s="25"/>
      <c r="B847" s="25"/>
    </row>
    <row r="848" spans="1:2" x14ac:dyDescent="0.3">
      <c r="A848" s="25"/>
      <c r="B848" s="25"/>
    </row>
    <row r="849" spans="1:2" x14ac:dyDescent="0.3">
      <c r="A849" s="25"/>
      <c r="B849" s="25"/>
    </row>
    <row r="850" spans="1:2" x14ac:dyDescent="0.3">
      <c r="A850" s="25"/>
      <c r="B850" s="25"/>
    </row>
    <row r="851" spans="1:2" x14ac:dyDescent="0.3">
      <c r="A851" s="25"/>
      <c r="B851" s="25"/>
    </row>
    <row r="852" spans="1:2" x14ac:dyDescent="0.3">
      <c r="A852" s="25"/>
      <c r="B852" s="25"/>
    </row>
    <row r="853" spans="1:2" x14ac:dyDescent="0.3">
      <c r="A853" s="25"/>
      <c r="B853" s="25"/>
    </row>
    <row r="854" spans="1:2" x14ac:dyDescent="0.3">
      <c r="A854" s="25"/>
      <c r="B854" s="25"/>
    </row>
    <row r="855" spans="1:2" x14ac:dyDescent="0.3">
      <c r="A855" s="25"/>
      <c r="B855" s="25"/>
    </row>
    <row r="856" spans="1:2" x14ac:dyDescent="0.3">
      <c r="A856" s="25"/>
      <c r="B856" s="25"/>
    </row>
    <row r="857" spans="1:2" x14ac:dyDescent="0.3">
      <c r="A857" s="25"/>
      <c r="B857" s="25"/>
    </row>
    <row r="858" spans="1:2" x14ac:dyDescent="0.3">
      <c r="A858" s="25"/>
      <c r="B858" s="25"/>
    </row>
    <row r="859" spans="1:2" x14ac:dyDescent="0.3">
      <c r="A859" s="25"/>
      <c r="B859" s="25"/>
    </row>
    <row r="860" spans="1:2" x14ac:dyDescent="0.3">
      <c r="A860" s="25"/>
      <c r="B860" s="25"/>
    </row>
    <row r="861" spans="1:2" x14ac:dyDescent="0.3">
      <c r="A861" s="25"/>
      <c r="B861" s="25"/>
    </row>
    <row r="862" spans="1:2" x14ac:dyDescent="0.3">
      <c r="A862" s="25"/>
      <c r="B862" s="25"/>
    </row>
    <row r="863" spans="1:2" x14ac:dyDescent="0.3">
      <c r="A863" s="25"/>
      <c r="B863" s="25"/>
    </row>
    <row r="864" spans="1:2" x14ac:dyDescent="0.3">
      <c r="A864" s="25"/>
      <c r="B864" s="25"/>
    </row>
    <row r="865" spans="1:2" x14ac:dyDescent="0.3">
      <c r="A865" s="25"/>
      <c r="B865" s="25"/>
    </row>
    <row r="866" spans="1:2" x14ac:dyDescent="0.3">
      <c r="A866" s="25"/>
      <c r="B866" s="25"/>
    </row>
    <row r="867" spans="1:2" x14ac:dyDescent="0.3">
      <c r="A867" s="25"/>
      <c r="B867" s="25"/>
    </row>
    <row r="868" spans="1:2" x14ac:dyDescent="0.3">
      <c r="A868" s="25"/>
      <c r="B868" s="25"/>
    </row>
    <row r="869" spans="1:2" x14ac:dyDescent="0.3">
      <c r="A869" s="25"/>
      <c r="B869" s="25"/>
    </row>
    <row r="870" spans="1:2" x14ac:dyDescent="0.3">
      <c r="A870" s="25"/>
      <c r="B870" s="25"/>
    </row>
    <row r="871" spans="1:2" x14ac:dyDescent="0.3">
      <c r="A871" s="25"/>
      <c r="B871" s="25"/>
    </row>
    <row r="872" spans="1:2" x14ac:dyDescent="0.3">
      <c r="A872" s="25"/>
      <c r="B872" s="25"/>
    </row>
    <row r="873" spans="1:2" x14ac:dyDescent="0.3">
      <c r="A873" s="25"/>
      <c r="B873" s="25"/>
    </row>
    <row r="874" spans="1:2" x14ac:dyDescent="0.3">
      <c r="A874" s="25"/>
      <c r="B874" s="25"/>
    </row>
    <row r="875" spans="1:2" x14ac:dyDescent="0.3">
      <c r="A875" s="25"/>
      <c r="B875" s="25"/>
    </row>
    <row r="876" spans="1:2" x14ac:dyDescent="0.3">
      <c r="A876" s="25"/>
      <c r="B876" s="25"/>
    </row>
    <row r="877" spans="1:2" x14ac:dyDescent="0.3">
      <c r="A877" s="25"/>
      <c r="B877" s="25"/>
    </row>
    <row r="878" spans="1:2" x14ac:dyDescent="0.3">
      <c r="A878" s="25"/>
      <c r="B878" s="25"/>
    </row>
    <row r="879" spans="1:2" x14ac:dyDescent="0.3">
      <c r="A879" s="25"/>
      <c r="B879" s="25"/>
    </row>
    <row r="880" spans="1:2" x14ac:dyDescent="0.3">
      <c r="A880" s="25"/>
      <c r="B880" s="25"/>
    </row>
    <row r="881" spans="1:2" x14ac:dyDescent="0.3">
      <c r="A881" s="25"/>
      <c r="B881" s="25"/>
    </row>
    <row r="882" spans="1:2" x14ac:dyDescent="0.3">
      <c r="A882" s="25"/>
      <c r="B882" s="25"/>
    </row>
    <row r="883" spans="1:2" x14ac:dyDescent="0.3">
      <c r="A883" s="25"/>
      <c r="B883" s="25"/>
    </row>
    <row r="884" spans="1:2" x14ac:dyDescent="0.3">
      <c r="A884" s="25"/>
      <c r="B884" s="25"/>
    </row>
    <row r="885" spans="1:2" x14ac:dyDescent="0.3">
      <c r="A885" s="25"/>
      <c r="B885" s="25"/>
    </row>
    <row r="886" spans="1:2" x14ac:dyDescent="0.3">
      <c r="A886" s="25"/>
      <c r="B886" s="25"/>
    </row>
    <row r="887" spans="1:2" x14ac:dyDescent="0.3">
      <c r="A887" s="25"/>
      <c r="B887" s="25"/>
    </row>
    <row r="888" spans="1:2" x14ac:dyDescent="0.3">
      <c r="A888" s="25"/>
      <c r="B888" s="25"/>
    </row>
    <row r="889" spans="1:2" x14ac:dyDescent="0.3">
      <c r="A889" s="25"/>
      <c r="B889" s="25"/>
    </row>
    <row r="890" spans="1:2" x14ac:dyDescent="0.3">
      <c r="A890" s="25"/>
      <c r="B890" s="25"/>
    </row>
    <row r="891" spans="1:2" x14ac:dyDescent="0.3">
      <c r="A891" s="25"/>
      <c r="B891" s="25"/>
    </row>
    <row r="892" spans="1:2" x14ac:dyDescent="0.3">
      <c r="A892" s="25"/>
      <c r="B892" s="25"/>
    </row>
    <row r="893" spans="1:2" x14ac:dyDescent="0.3">
      <c r="A893" s="25"/>
      <c r="B893" s="25"/>
    </row>
    <row r="894" spans="1:2" x14ac:dyDescent="0.3">
      <c r="A894" s="25"/>
      <c r="B894" s="25"/>
    </row>
    <row r="895" spans="1:2" x14ac:dyDescent="0.3">
      <c r="A895" s="25"/>
      <c r="B895" s="25"/>
    </row>
    <row r="896" spans="1:2" x14ac:dyDescent="0.3">
      <c r="A896" s="25"/>
      <c r="B896" s="25"/>
    </row>
    <row r="897" spans="1:2" x14ac:dyDescent="0.3">
      <c r="A897" s="25"/>
      <c r="B897" s="25"/>
    </row>
    <row r="898" spans="1:2" x14ac:dyDescent="0.3">
      <c r="A898" s="25"/>
      <c r="B898" s="25"/>
    </row>
    <row r="899" spans="1:2" x14ac:dyDescent="0.3">
      <c r="A899" s="25"/>
      <c r="B899" s="25"/>
    </row>
    <row r="900" spans="1:2" x14ac:dyDescent="0.3">
      <c r="A900" s="25"/>
      <c r="B900" s="25"/>
    </row>
    <row r="901" spans="1:2" x14ac:dyDescent="0.3">
      <c r="A901" s="25"/>
      <c r="B901" s="25"/>
    </row>
    <row r="902" spans="1:2" x14ac:dyDescent="0.3">
      <c r="A902" s="25"/>
      <c r="B902" s="25"/>
    </row>
    <row r="903" spans="1:2" x14ac:dyDescent="0.3">
      <c r="A903" s="25"/>
      <c r="B903" s="25"/>
    </row>
    <row r="904" spans="1:2" x14ac:dyDescent="0.3">
      <c r="A904" s="25"/>
      <c r="B904" s="25"/>
    </row>
    <row r="905" spans="1:2" x14ac:dyDescent="0.3">
      <c r="A905" s="25"/>
      <c r="B905" s="25"/>
    </row>
    <row r="906" spans="1:2" x14ac:dyDescent="0.3">
      <c r="A906" s="25"/>
      <c r="B906" s="25"/>
    </row>
    <row r="907" spans="1:2" x14ac:dyDescent="0.3">
      <c r="A907" s="25"/>
      <c r="B907" s="25"/>
    </row>
    <row r="908" spans="1:2" x14ac:dyDescent="0.3">
      <c r="A908" s="25"/>
      <c r="B908" s="25"/>
    </row>
    <row r="909" spans="1:2" x14ac:dyDescent="0.3">
      <c r="A909" s="25"/>
      <c r="B909" s="25"/>
    </row>
    <row r="910" spans="1:2" x14ac:dyDescent="0.3">
      <c r="A910" s="25"/>
      <c r="B910" s="25"/>
    </row>
    <row r="911" spans="1:2" x14ac:dyDescent="0.3">
      <c r="A911" s="25"/>
      <c r="B911" s="25"/>
    </row>
    <row r="912" spans="1:2" x14ac:dyDescent="0.3">
      <c r="A912" s="25"/>
      <c r="B912" s="25"/>
    </row>
    <row r="913" spans="1:2" x14ac:dyDescent="0.3">
      <c r="A913" s="25"/>
      <c r="B913" s="25"/>
    </row>
    <row r="914" spans="1:2" x14ac:dyDescent="0.3">
      <c r="A914" s="25"/>
      <c r="B914" s="25"/>
    </row>
    <row r="915" spans="1:2" x14ac:dyDescent="0.3">
      <c r="A915" s="25"/>
      <c r="B915" s="25"/>
    </row>
    <row r="916" spans="1:2" x14ac:dyDescent="0.3">
      <c r="A916" s="25"/>
      <c r="B916" s="25"/>
    </row>
    <row r="917" spans="1:2" x14ac:dyDescent="0.3">
      <c r="A917" s="25"/>
      <c r="B917" s="25"/>
    </row>
    <row r="918" spans="1:2" x14ac:dyDescent="0.3">
      <c r="A918" s="25"/>
      <c r="B918" s="25"/>
    </row>
    <row r="919" spans="1:2" x14ac:dyDescent="0.3">
      <c r="A919" s="25"/>
      <c r="B919" s="25"/>
    </row>
    <row r="920" spans="1:2" x14ac:dyDescent="0.3">
      <c r="A920" s="25"/>
      <c r="B920" s="25"/>
    </row>
    <row r="921" spans="1:2" x14ac:dyDescent="0.3">
      <c r="A921" s="25"/>
      <c r="B921" s="25"/>
    </row>
    <row r="922" spans="1:2" x14ac:dyDescent="0.3">
      <c r="A922" s="25"/>
      <c r="B922" s="25"/>
    </row>
    <row r="923" spans="1:2" x14ac:dyDescent="0.3">
      <c r="A923" s="25"/>
      <c r="B923" s="25"/>
    </row>
    <row r="924" spans="1:2" x14ac:dyDescent="0.3">
      <c r="A924" s="25"/>
      <c r="B924" s="25"/>
    </row>
    <row r="925" spans="1:2" x14ac:dyDescent="0.3">
      <c r="A925" s="25"/>
      <c r="B925" s="25"/>
    </row>
    <row r="926" spans="1:2" x14ac:dyDescent="0.3">
      <c r="A926" s="25"/>
      <c r="B926" s="25"/>
    </row>
    <row r="927" spans="1:2" x14ac:dyDescent="0.3">
      <c r="A927" s="25"/>
      <c r="B927" s="25"/>
    </row>
    <row r="928" spans="1:2" x14ac:dyDescent="0.3">
      <c r="A928" s="25"/>
      <c r="B928" s="25"/>
    </row>
    <row r="929" spans="1:2" x14ac:dyDescent="0.3">
      <c r="A929" s="25"/>
      <c r="B929" s="25"/>
    </row>
    <row r="930" spans="1:2" x14ac:dyDescent="0.3">
      <c r="A930" s="25"/>
      <c r="B930" s="25"/>
    </row>
    <row r="931" spans="1:2" x14ac:dyDescent="0.3">
      <c r="A931" s="25"/>
      <c r="B931" s="25"/>
    </row>
    <row r="932" spans="1:2" x14ac:dyDescent="0.3">
      <c r="A932" s="25"/>
      <c r="B932" s="25"/>
    </row>
    <row r="933" spans="1:2" x14ac:dyDescent="0.3">
      <c r="A933" s="25"/>
      <c r="B933" s="25"/>
    </row>
    <row r="934" spans="1:2" x14ac:dyDescent="0.3">
      <c r="A934" s="25"/>
      <c r="B934" s="25"/>
    </row>
    <row r="935" spans="1:2" x14ac:dyDescent="0.3">
      <c r="A935" s="25"/>
      <c r="B935" s="25"/>
    </row>
    <row r="936" spans="1:2" x14ac:dyDescent="0.3">
      <c r="A936" s="25"/>
      <c r="B936" s="25"/>
    </row>
    <row r="937" spans="1:2" x14ac:dyDescent="0.3">
      <c r="A937" s="25"/>
      <c r="B937" s="25"/>
    </row>
    <row r="938" spans="1:2" x14ac:dyDescent="0.3">
      <c r="A938" s="25"/>
      <c r="B938" s="25"/>
    </row>
    <row r="939" spans="1:2" x14ac:dyDescent="0.3">
      <c r="A939" s="25"/>
      <c r="B939" s="25"/>
    </row>
    <row r="940" spans="1:2" x14ac:dyDescent="0.3">
      <c r="A940" s="25"/>
      <c r="B940" s="25"/>
    </row>
    <row r="941" spans="1:2" x14ac:dyDescent="0.3">
      <c r="A941" s="25"/>
      <c r="B941" s="25"/>
    </row>
    <row r="942" spans="1:2" x14ac:dyDescent="0.3">
      <c r="A942" s="25"/>
      <c r="B942" s="25"/>
    </row>
    <row r="943" spans="1:2" x14ac:dyDescent="0.3">
      <c r="A943" s="25"/>
      <c r="B943" s="25"/>
    </row>
    <row r="944" spans="1:2" x14ac:dyDescent="0.3">
      <c r="A944" s="25"/>
      <c r="B944" s="25"/>
    </row>
    <row r="945" spans="1:2" x14ac:dyDescent="0.3">
      <c r="A945" s="25"/>
      <c r="B945" s="25"/>
    </row>
    <row r="946" spans="1:2" x14ac:dyDescent="0.3">
      <c r="A946" s="25"/>
      <c r="B946" s="25"/>
    </row>
    <row r="947" spans="1:2" x14ac:dyDescent="0.3">
      <c r="A947" s="25"/>
      <c r="B947" s="25"/>
    </row>
    <row r="948" spans="1:2" x14ac:dyDescent="0.3">
      <c r="A948" s="25"/>
      <c r="B948" s="25"/>
    </row>
    <row r="949" spans="1:2" x14ac:dyDescent="0.3">
      <c r="A949" s="25"/>
      <c r="B949" s="25"/>
    </row>
    <row r="950" spans="1:2" x14ac:dyDescent="0.3">
      <c r="A950" s="25"/>
      <c r="B950" s="25"/>
    </row>
    <row r="951" spans="1:2" x14ac:dyDescent="0.3">
      <c r="A951" s="25"/>
      <c r="B951" s="25"/>
    </row>
    <row r="952" spans="1:2" x14ac:dyDescent="0.3">
      <c r="A952" s="25"/>
      <c r="B952" s="25"/>
    </row>
    <row r="953" spans="1:2" x14ac:dyDescent="0.3">
      <c r="A953" s="25"/>
      <c r="B953" s="25"/>
    </row>
    <row r="954" spans="1:2" x14ac:dyDescent="0.3">
      <c r="A954" s="25"/>
      <c r="B954" s="25"/>
    </row>
    <row r="955" spans="1:2" x14ac:dyDescent="0.3">
      <c r="A955" s="25"/>
      <c r="B955" s="25"/>
    </row>
    <row r="956" spans="1:2" x14ac:dyDescent="0.3">
      <c r="A956" s="25"/>
      <c r="B956" s="25"/>
    </row>
    <row r="957" spans="1:2" x14ac:dyDescent="0.3">
      <c r="A957" s="25"/>
      <c r="B957" s="25"/>
    </row>
    <row r="958" spans="1:2" x14ac:dyDescent="0.3">
      <c r="A958" s="25"/>
      <c r="B958" s="25"/>
    </row>
    <row r="959" spans="1:2" x14ac:dyDescent="0.3">
      <c r="A959" s="25"/>
      <c r="B959" s="25"/>
    </row>
    <row r="960" spans="1:2" x14ac:dyDescent="0.3">
      <c r="A960" s="25"/>
      <c r="B960" s="25"/>
    </row>
    <row r="961" spans="1:2" x14ac:dyDescent="0.3">
      <c r="A961" s="25"/>
      <c r="B961" s="25"/>
    </row>
    <row r="962" spans="1:2" x14ac:dyDescent="0.3">
      <c r="A962" s="25"/>
      <c r="B962" s="25"/>
    </row>
    <row r="963" spans="1:2" x14ac:dyDescent="0.3">
      <c r="A963" s="25"/>
      <c r="B963" s="25"/>
    </row>
    <row r="964" spans="1:2" x14ac:dyDescent="0.3">
      <c r="A964" s="25"/>
      <c r="B964" s="25"/>
    </row>
    <row r="965" spans="1:2" x14ac:dyDescent="0.3">
      <c r="A965" s="25"/>
      <c r="B965" s="25"/>
    </row>
    <row r="966" spans="1:2" x14ac:dyDescent="0.3">
      <c r="A966" s="25"/>
      <c r="B966" s="25"/>
    </row>
    <row r="967" spans="1:2" x14ac:dyDescent="0.3">
      <c r="A967" s="25"/>
      <c r="B967" s="25"/>
    </row>
    <row r="968" spans="1:2" x14ac:dyDescent="0.3">
      <c r="A968" s="25"/>
      <c r="B968" s="25"/>
    </row>
    <row r="969" spans="1:2" x14ac:dyDescent="0.3">
      <c r="A969" s="25"/>
      <c r="B969" s="25"/>
    </row>
    <row r="970" spans="1:2" x14ac:dyDescent="0.3">
      <c r="A970" s="25"/>
      <c r="B970" s="25"/>
    </row>
    <row r="971" spans="1:2" x14ac:dyDescent="0.3">
      <c r="A971" s="25"/>
      <c r="B971" s="25"/>
    </row>
    <row r="972" spans="1:2" x14ac:dyDescent="0.3">
      <c r="A972" s="25"/>
      <c r="B972" s="25"/>
    </row>
    <row r="973" spans="1:2" x14ac:dyDescent="0.3">
      <c r="A973" s="25"/>
      <c r="B973" s="25"/>
    </row>
    <row r="974" spans="1:2" x14ac:dyDescent="0.3">
      <c r="A974" s="25"/>
      <c r="B974" s="25"/>
    </row>
    <row r="975" spans="1:2" x14ac:dyDescent="0.3">
      <c r="A975" s="25"/>
      <c r="B975" s="25"/>
    </row>
    <row r="976" spans="1:2" x14ac:dyDescent="0.3">
      <c r="A976" s="25"/>
      <c r="B976" s="25"/>
    </row>
    <row r="977" spans="1:2" x14ac:dyDescent="0.3">
      <c r="A977" s="25"/>
      <c r="B977" s="25"/>
    </row>
    <row r="978" spans="1:2" x14ac:dyDescent="0.3">
      <c r="A978" s="25"/>
      <c r="B978" s="25"/>
    </row>
    <row r="979" spans="1:2" x14ac:dyDescent="0.3">
      <c r="A979" s="25"/>
      <c r="B979" s="25"/>
    </row>
    <row r="980" spans="1:2" x14ac:dyDescent="0.3">
      <c r="A980" s="25"/>
      <c r="B980" s="25"/>
    </row>
    <row r="981" spans="1:2" x14ac:dyDescent="0.3">
      <c r="A981" s="25"/>
      <c r="B981" s="25"/>
    </row>
    <row r="982" spans="1:2" x14ac:dyDescent="0.3">
      <c r="A982" s="25"/>
      <c r="B982" s="25"/>
    </row>
    <row r="983" spans="1:2" x14ac:dyDescent="0.3">
      <c r="A983" s="25"/>
      <c r="B983" s="25"/>
    </row>
    <row r="984" spans="1:2" x14ac:dyDescent="0.3">
      <c r="A984" s="25"/>
      <c r="B984" s="25"/>
    </row>
    <row r="985" spans="1:2" x14ac:dyDescent="0.3">
      <c r="A985" s="25"/>
      <c r="B985" s="25"/>
    </row>
    <row r="986" spans="1:2" x14ac:dyDescent="0.3">
      <c r="A986" s="25"/>
      <c r="B986" s="25"/>
    </row>
    <row r="987" spans="1:2" x14ac:dyDescent="0.3">
      <c r="A987" s="25"/>
      <c r="B987" s="25"/>
    </row>
    <row r="988" spans="1:2" x14ac:dyDescent="0.3">
      <c r="A988" s="25"/>
      <c r="B988" s="25"/>
    </row>
    <row r="989" spans="1:2" x14ac:dyDescent="0.3">
      <c r="A989" s="25"/>
      <c r="B989" s="25"/>
    </row>
    <row r="990" spans="1:2" x14ac:dyDescent="0.3">
      <c r="A990" s="25"/>
      <c r="B990" s="25"/>
    </row>
    <row r="991" spans="1:2" x14ac:dyDescent="0.3">
      <c r="A991" s="25"/>
      <c r="B991" s="25"/>
    </row>
    <row r="992" spans="1:2" x14ac:dyDescent="0.3">
      <c r="A992" s="25"/>
      <c r="B992" s="25"/>
    </row>
    <row r="993" spans="1:2" x14ac:dyDescent="0.3">
      <c r="A993" s="25"/>
      <c r="B993" s="25"/>
    </row>
    <row r="994" spans="1:2" x14ac:dyDescent="0.3">
      <c r="A994" s="25"/>
      <c r="B994" s="25"/>
    </row>
    <row r="995" spans="1:2" x14ac:dyDescent="0.3">
      <c r="A995" s="25"/>
      <c r="B995" s="25"/>
    </row>
    <row r="996" spans="1:2" x14ac:dyDescent="0.3">
      <c r="A996" s="25"/>
      <c r="B996" s="25"/>
    </row>
    <row r="997" spans="1:2" x14ac:dyDescent="0.3">
      <c r="A997" s="25"/>
      <c r="B997" s="25"/>
    </row>
    <row r="998" spans="1:2" x14ac:dyDescent="0.3">
      <c r="A998" s="25"/>
      <c r="B998" s="25"/>
    </row>
    <row r="999" spans="1:2" x14ac:dyDescent="0.3">
      <c r="A999" s="25"/>
      <c r="B999" s="25"/>
    </row>
    <row r="1000" spans="1:2" x14ac:dyDescent="0.3">
      <c r="A1000" s="25"/>
      <c r="B1000" s="25"/>
    </row>
    <row r="1001" spans="1:2" x14ac:dyDescent="0.3">
      <c r="A1001" s="25"/>
      <c r="B1001" s="25"/>
    </row>
    <row r="1002" spans="1:2" x14ac:dyDescent="0.3">
      <c r="A1002" s="25"/>
      <c r="B1002" s="25"/>
    </row>
    <row r="1003" spans="1:2" x14ac:dyDescent="0.3">
      <c r="A1003" s="25"/>
      <c r="B1003" s="25"/>
    </row>
    <row r="1004" spans="1:2" x14ac:dyDescent="0.3">
      <c r="A1004" s="25"/>
      <c r="B1004" s="25"/>
    </row>
    <row r="1005" spans="1:2" x14ac:dyDescent="0.3">
      <c r="A1005" s="25"/>
      <c r="B1005" s="25"/>
    </row>
    <row r="1006" spans="1:2" x14ac:dyDescent="0.3">
      <c r="A1006" s="25"/>
      <c r="B1006" s="25"/>
    </row>
    <row r="1007" spans="1:2" x14ac:dyDescent="0.3">
      <c r="A1007" s="25"/>
      <c r="B1007" s="25"/>
    </row>
    <row r="1008" spans="1:2" x14ac:dyDescent="0.3">
      <c r="A1008" s="25"/>
      <c r="B1008" s="25"/>
    </row>
    <row r="1009" spans="1:2" x14ac:dyDescent="0.3">
      <c r="A1009" s="25"/>
      <c r="B1009" s="25"/>
    </row>
    <row r="1010" spans="1:2" x14ac:dyDescent="0.3">
      <c r="A1010" s="25"/>
      <c r="B1010" s="25"/>
    </row>
    <row r="1011" spans="1:2" x14ac:dyDescent="0.3">
      <c r="A1011" s="25"/>
      <c r="B1011" s="25"/>
    </row>
    <row r="1012" spans="1:2" x14ac:dyDescent="0.3">
      <c r="A1012" s="25"/>
      <c r="B1012" s="25"/>
    </row>
    <row r="1013" spans="1:2" x14ac:dyDescent="0.3">
      <c r="A1013" s="25"/>
      <c r="B1013" s="25"/>
    </row>
    <row r="1014" spans="1:2" x14ac:dyDescent="0.3">
      <c r="A1014" s="25"/>
      <c r="B1014" s="25"/>
    </row>
    <row r="1015" spans="1:2" x14ac:dyDescent="0.3">
      <c r="A1015" s="25"/>
      <c r="B1015" s="25"/>
    </row>
    <row r="1016" spans="1:2" x14ac:dyDescent="0.3">
      <c r="A1016" s="25"/>
      <c r="B1016" s="25"/>
    </row>
    <row r="1017" spans="1:2" x14ac:dyDescent="0.3">
      <c r="A1017" s="25"/>
      <c r="B1017" s="25"/>
    </row>
    <row r="1018" spans="1:2" x14ac:dyDescent="0.3">
      <c r="A1018" s="25"/>
      <c r="B1018" s="25"/>
    </row>
    <row r="1019" spans="1:2" x14ac:dyDescent="0.3">
      <c r="A1019" s="25"/>
      <c r="B1019" s="25"/>
    </row>
    <row r="1020" spans="1:2" x14ac:dyDescent="0.3">
      <c r="A1020" s="25"/>
      <c r="B1020" s="25"/>
    </row>
    <row r="1021" spans="1:2" x14ac:dyDescent="0.3">
      <c r="A1021" s="25"/>
      <c r="B1021" s="25"/>
    </row>
    <row r="1022" spans="1:2" x14ac:dyDescent="0.3">
      <c r="A1022" s="25"/>
      <c r="B1022" s="25"/>
    </row>
    <row r="1023" spans="1:2" x14ac:dyDescent="0.3">
      <c r="A1023" s="25"/>
      <c r="B1023" s="25"/>
    </row>
    <row r="1024" spans="1:2" x14ac:dyDescent="0.3">
      <c r="A1024" s="25"/>
      <c r="B1024" s="25"/>
    </row>
    <row r="1025" spans="1:2" x14ac:dyDescent="0.3">
      <c r="A1025" s="25"/>
      <c r="B1025" s="25"/>
    </row>
    <row r="1026" spans="1:2" x14ac:dyDescent="0.3">
      <c r="A1026" s="25"/>
      <c r="B1026" s="25"/>
    </row>
    <row r="1027" spans="1:2" x14ac:dyDescent="0.3">
      <c r="A1027" s="25"/>
      <c r="B1027" s="25"/>
    </row>
    <row r="1028" spans="1:2" x14ac:dyDescent="0.3">
      <c r="A1028" s="25"/>
      <c r="B1028" s="25"/>
    </row>
    <row r="1029" spans="1:2" x14ac:dyDescent="0.3">
      <c r="A1029" s="25"/>
      <c r="B1029" s="25"/>
    </row>
    <row r="1030" spans="1:2" x14ac:dyDescent="0.3">
      <c r="A1030" s="25"/>
      <c r="B1030" s="25"/>
    </row>
    <row r="1031" spans="1:2" x14ac:dyDescent="0.3">
      <c r="A1031" s="25"/>
      <c r="B1031" s="25"/>
    </row>
    <row r="1032" spans="1:2" x14ac:dyDescent="0.3">
      <c r="A1032" s="25"/>
      <c r="B1032" s="25"/>
    </row>
    <row r="1033" spans="1:2" x14ac:dyDescent="0.3">
      <c r="A1033" s="25"/>
      <c r="B1033" s="25"/>
    </row>
    <row r="1034" spans="1:2" x14ac:dyDescent="0.3">
      <c r="A1034" s="25"/>
      <c r="B1034" s="25"/>
    </row>
    <row r="1035" spans="1:2" x14ac:dyDescent="0.3">
      <c r="A1035" s="25"/>
      <c r="B1035" s="25"/>
    </row>
    <row r="1036" spans="1:2" x14ac:dyDescent="0.3">
      <c r="A1036" s="25"/>
      <c r="B1036" s="25"/>
    </row>
    <row r="1037" spans="1:2" x14ac:dyDescent="0.3">
      <c r="A1037" s="25"/>
      <c r="B1037" s="25"/>
    </row>
    <row r="1038" spans="1:2" x14ac:dyDescent="0.3">
      <c r="A1038" s="25"/>
      <c r="B1038" s="25"/>
    </row>
    <row r="1039" spans="1:2" x14ac:dyDescent="0.3">
      <c r="A1039" s="25"/>
      <c r="B1039" s="25"/>
    </row>
    <row r="1040" spans="1:2" x14ac:dyDescent="0.3">
      <c r="A1040" s="25"/>
      <c r="B1040" s="25"/>
    </row>
    <row r="1041" spans="1:2" x14ac:dyDescent="0.3">
      <c r="A1041" s="25"/>
      <c r="B1041" s="25"/>
    </row>
    <row r="1042" spans="1:2" x14ac:dyDescent="0.3">
      <c r="A1042" s="25"/>
      <c r="B1042" s="25"/>
    </row>
    <row r="1043" spans="1:2" x14ac:dyDescent="0.3">
      <c r="A1043" s="25"/>
      <c r="B1043" s="25"/>
    </row>
    <row r="1044" spans="1:2" x14ac:dyDescent="0.3">
      <c r="A1044" s="25"/>
      <c r="B1044" s="25"/>
    </row>
    <row r="1045" spans="1:2" x14ac:dyDescent="0.3">
      <c r="A1045" s="25"/>
      <c r="B1045" s="25"/>
    </row>
    <row r="1046" spans="1:2" x14ac:dyDescent="0.3">
      <c r="A1046" s="25"/>
      <c r="B1046" s="25"/>
    </row>
    <row r="1047" spans="1:2" x14ac:dyDescent="0.3">
      <c r="A1047" s="25"/>
      <c r="B1047" s="25"/>
    </row>
    <row r="1048" spans="1:2" x14ac:dyDescent="0.3">
      <c r="A1048" s="25"/>
      <c r="B1048" s="25"/>
    </row>
    <row r="1049" spans="1:2" x14ac:dyDescent="0.3">
      <c r="A1049" s="25"/>
      <c r="B1049" s="25"/>
    </row>
    <row r="1050" spans="1:2" x14ac:dyDescent="0.3">
      <c r="A1050" s="25"/>
      <c r="B1050" s="25"/>
    </row>
    <row r="1051" spans="1:2" x14ac:dyDescent="0.3">
      <c r="A1051" s="25"/>
      <c r="B1051" s="25"/>
    </row>
    <row r="1052" spans="1:2" x14ac:dyDescent="0.3">
      <c r="A1052" s="25"/>
      <c r="B1052" s="25"/>
    </row>
    <row r="1053" spans="1:2" x14ac:dyDescent="0.3">
      <c r="A1053" s="25"/>
      <c r="B1053" s="25"/>
    </row>
    <row r="1054" spans="1:2" x14ac:dyDescent="0.3">
      <c r="A1054" s="25"/>
      <c r="B1054" s="25"/>
    </row>
    <row r="1055" spans="1:2" x14ac:dyDescent="0.3">
      <c r="A1055" s="25"/>
      <c r="B1055" s="25"/>
    </row>
    <row r="1056" spans="1:2" x14ac:dyDescent="0.3">
      <c r="A1056" s="25"/>
      <c r="B1056" s="25"/>
    </row>
    <row r="1057" spans="1:2" x14ac:dyDescent="0.3">
      <c r="A1057" s="25"/>
      <c r="B1057" s="25"/>
    </row>
    <row r="1058" spans="1:2" x14ac:dyDescent="0.3">
      <c r="A1058" s="25"/>
      <c r="B1058" s="25"/>
    </row>
    <row r="1059" spans="1:2" x14ac:dyDescent="0.3">
      <c r="A1059" s="25"/>
      <c r="B1059" s="25"/>
    </row>
    <row r="1060" spans="1:2" x14ac:dyDescent="0.3">
      <c r="A1060" s="25"/>
      <c r="B1060" s="25"/>
    </row>
    <row r="1061" spans="1:2" x14ac:dyDescent="0.3">
      <c r="A1061" s="25"/>
      <c r="B1061" s="25"/>
    </row>
    <row r="1062" spans="1:2" x14ac:dyDescent="0.3">
      <c r="A1062" s="25"/>
      <c r="B1062" s="25"/>
    </row>
    <row r="1063" spans="1:2" x14ac:dyDescent="0.3">
      <c r="A1063" s="25"/>
      <c r="B1063" s="25"/>
    </row>
    <row r="1064" spans="1:2" x14ac:dyDescent="0.3">
      <c r="A1064" s="25"/>
      <c r="B1064" s="25"/>
    </row>
    <row r="1065" spans="1:2" x14ac:dyDescent="0.3">
      <c r="A1065" s="25"/>
      <c r="B1065" s="25"/>
    </row>
    <row r="1066" spans="1:2" x14ac:dyDescent="0.3">
      <c r="A1066" s="25"/>
      <c r="B1066" s="25"/>
    </row>
    <row r="1067" spans="1:2" x14ac:dyDescent="0.3">
      <c r="A1067" s="25"/>
      <c r="B1067" s="25"/>
    </row>
    <row r="1068" spans="1:2" x14ac:dyDescent="0.3">
      <c r="A1068" s="25"/>
      <c r="B1068" s="25"/>
    </row>
    <row r="1069" spans="1:2" x14ac:dyDescent="0.3">
      <c r="A1069" s="25"/>
      <c r="B1069" s="25"/>
    </row>
    <row r="1070" spans="1:2" x14ac:dyDescent="0.3">
      <c r="A1070" s="25"/>
      <c r="B1070" s="25"/>
    </row>
    <row r="1071" spans="1:2" x14ac:dyDescent="0.3">
      <c r="A1071" s="25"/>
      <c r="B1071" s="25"/>
    </row>
    <row r="1072" spans="1:2" x14ac:dyDescent="0.3">
      <c r="A1072" s="25"/>
      <c r="B1072" s="25"/>
    </row>
    <row r="1073" spans="1:2" x14ac:dyDescent="0.3">
      <c r="A1073" s="25"/>
      <c r="B1073" s="25"/>
    </row>
    <row r="1074" spans="1:2" x14ac:dyDescent="0.3">
      <c r="A1074" s="25"/>
      <c r="B1074" s="25"/>
    </row>
    <row r="1075" spans="1:2" x14ac:dyDescent="0.3">
      <c r="A1075" s="25"/>
      <c r="B1075" s="25"/>
    </row>
    <row r="1076" spans="1:2" x14ac:dyDescent="0.3">
      <c r="A1076" s="25"/>
      <c r="B1076" s="25"/>
    </row>
    <row r="1077" spans="1:2" x14ac:dyDescent="0.3">
      <c r="A1077" s="25"/>
      <c r="B1077" s="25"/>
    </row>
    <row r="1078" spans="1:2" x14ac:dyDescent="0.3">
      <c r="A1078" s="25"/>
      <c r="B1078" s="25"/>
    </row>
    <row r="1079" spans="1:2" x14ac:dyDescent="0.3">
      <c r="A1079" s="25"/>
      <c r="B1079" s="25"/>
    </row>
    <row r="1080" spans="1:2" x14ac:dyDescent="0.3">
      <c r="A1080" s="25"/>
      <c r="B1080" s="25"/>
    </row>
    <row r="1081" spans="1:2" x14ac:dyDescent="0.3">
      <c r="A1081" s="25"/>
      <c r="B1081" s="25"/>
    </row>
    <row r="1082" spans="1:2" x14ac:dyDescent="0.3">
      <c r="A1082" s="25"/>
      <c r="B1082" s="25"/>
    </row>
    <row r="1083" spans="1:2" x14ac:dyDescent="0.3">
      <c r="A1083" s="25"/>
      <c r="B1083" s="25"/>
    </row>
    <row r="1084" spans="1:2" x14ac:dyDescent="0.3">
      <c r="A1084" s="25"/>
      <c r="B1084" s="25"/>
    </row>
    <row r="1085" spans="1:2" x14ac:dyDescent="0.3">
      <c r="A1085" s="25"/>
      <c r="B1085" s="25"/>
    </row>
    <row r="1086" spans="1:2" x14ac:dyDescent="0.3">
      <c r="A1086" s="25"/>
      <c r="B1086" s="25"/>
    </row>
    <row r="1087" spans="1:2" x14ac:dyDescent="0.3">
      <c r="A1087" s="25"/>
      <c r="B1087" s="25"/>
    </row>
    <row r="1088" spans="1:2" x14ac:dyDescent="0.3">
      <c r="A1088" s="25"/>
      <c r="B1088" s="25"/>
    </row>
    <row r="1089" spans="1:2" x14ac:dyDescent="0.3">
      <c r="A1089" s="25"/>
      <c r="B1089" s="25"/>
    </row>
    <row r="1090" spans="1:2" x14ac:dyDescent="0.3">
      <c r="A1090" s="25"/>
      <c r="B1090" s="25"/>
    </row>
    <row r="1091" spans="1:2" x14ac:dyDescent="0.3">
      <c r="A1091" s="25"/>
      <c r="B1091" s="25"/>
    </row>
    <row r="1092" spans="1:2" x14ac:dyDescent="0.3">
      <c r="A1092" s="25"/>
      <c r="B1092" s="25"/>
    </row>
    <row r="1093" spans="1:2" x14ac:dyDescent="0.3">
      <c r="A1093" s="25"/>
      <c r="B1093" s="25"/>
    </row>
    <row r="1094" spans="1:2" x14ac:dyDescent="0.3">
      <c r="A1094" s="25"/>
      <c r="B1094" s="25"/>
    </row>
    <row r="1095" spans="1:2" x14ac:dyDescent="0.3">
      <c r="A1095" s="25"/>
      <c r="B1095" s="25"/>
    </row>
    <row r="1096" spans="1:2" x14ac:dyDescent="0.3">
      <c r="A1096" s="25"/>
      <c r="B1096" s="25"/>
    </row>
    <row r="1097" spans="1:2" x14ac:dyDescent="0.3">
      <c r="A1097" s="25"/>
      <c r="B1097" s="25"/>
    </row>
    <row r="1098" spans="1:2" x14ac:dyDescent="0.3">
      <c r="A1098" s="25"/>
      <c r="B1098" s="25"/>
    </row>
    <row r="1099" spans="1:2" x14ac:dyDescent="0.3">
      <c r="A1099" s="25"/>
      <c r="B1099" s="25"/>
    </row>
    <row r="1100" spans="1:2" x14ac:dyDescent="0.3">
      <c r="A1100" s="25"/>
      <c r="B1100" s="25"/>
    </row>
    <row r="1101" spans="1:2" x14ac:dyDescent="0.3">
      <c r="A1101" s="25"/>
      <c r="B1101" s="25"/>
    </row>
    <row r="1102" spans="1:2" x14ac:dyDescent="0.3">
      <c r="A1102" s="25"/>
      <c r="B1102" s="25"/>
    </row>
    <row r="1103" spans="1:2" x14ac:dyDescent="0.3">
      <c r="A1103" s="25"/>
      <c r="B1103" s="25"/>
    </row>
    <row r="1104" spans="1:2" x14ac:dyDescent="0.3">
      <c r="A1104" s="25"/>
      <c r="B1104" s="25"/>
    </row>
    <row r="1105" spans="1:2" x14ac:dyDescent="0.3">
      <c r="A1105" s="25"/>
      <c r="B1105" s="25"/>
    </row>
    <row r="1106" spans="1:2" x14ac:dyDescent="0.3">
      <c r="A1106" s="25"/>
      <c r="B1106" s="25"/>
    </row>
    <row r="1107" spans="1:2" x14ac:dyDescent="0.3">
      <c r="A1107" s="25"/>
      <c r="B1107" s="25"/>
    </row>
    <row r="1108" spans="1:2" x14ac:dyDescent="0.3">
      <c r="A1108" s="25"/>
      <c r="B1108" s="25"/>
    </row>
    <row r="1109" spans="1:2" x14ac:dyDescent="0.3">
      <c r="A1109" s="25"/>
      <c r="B1109" s="25"/>
    </row>
    <row r="1110" spans="1:2" x14ac:dyDescent="0.3">
      <c r="A1110" s="25"/>
      <c r="B1110" s="25"/>
    </row>
    <row r="1111" spans="1:2" x14ac:dyDescent="0.3">
      <c r="A1111" s="25"/>
      <c r="B1111" s="25"/>
    </row>
    <row r="1112" spans="1:2" x14ac:dyDescent="0.3">
      <c r="A1112" s="25"/>
      <c r="B1112" s="25"/>
    </row>
    <row r="1113" spans="1:2" x14ac:dyDescent="0.3">
      <c r="A1113" s="25"/>
      <c r="B1113" s="25"/>
    </row>
    <row r="1114" spans="1:2" x14ac:dyDescent="0.3">
      <c r="A1114" s="25"/>
      <c r="B1114" s="25"/>
    </row>
    <row r="1115" spans="1:2" x14ac:dyDescent="0.3">
      <c r="A1115" s="25"/>
      <c r="B1115" s="25"/>
    </row>
    <row r="1116" spans="1:2" x14ac:dyDescent="0.3">
      <c r="A1116" s="25"/>
      <c r="B1116" s="25"/>
    </row>
    <row r="1117" spans="1:2" x14ac:dyDescent="0.3">
      <c r="A1117" s="25"/>
      <c r="B1117" s="25"/>
    </row>
    <row r="1118" spans="1:2" x14ac:dyDescent="0.3">
      <c r="A1118" s="25"/>
      <c r="B1118" s="25"/>
    </row>
    <row r="1119" spans="1:2" x14ac:dyDescent="0.3">
      <c r="A1119" s="25"/>
      <c r="B1119" s="25"/>
    </row>
    <row r="1120" spans="1:2" x14ac:dyDescent="0.3">
      <c r="A1120" s="25"/>
      <c r="B1120" s="25"/>
    </row>
    <row r="1121" spans="1:2" x14ac:dyDescent="0.3">
      <c r="A1121" s="25"/>
      <c r="B1121" s="25"/>
    </row>
    <row r="1122" spans="1:2" x14ac:dyDescent="0.3">
      <c r="A1122" s="25"/>
      <c r="B1122" s="25"/>
    </row>
    <row r="1123" spans="1:2" x14ac:dyDescent="0.3">
      <c r="A1123" s="25"/>
      <c r="B1123" s="25"/>
    </row>
    <row r="1124" spans="1:2" x14ac:dyDescent="0.3">
      <c r="A1124" s="25"/>
      <c r="B1124" s="25"/>
    </row>
    <row r="1125" spans="1:2" x14ac:dyDescent="0.3">
      <c r="A1125" s="25"/>
      <c r="B1125" s="25"/>
    </row>
    <row r="1126" spans="1:2" x14ac:dyDescent="0.3">
      <c r="A1126" s="25"/>
      <c r="B1126" s="25"/>
    </row>
    <row r="1127" spans="1:2" x14ac:dyDescent="0.3">
      <c r="A1127" s="25"/>
      <c r="B1127" s="25"/>
    </row>
    <row r="1128" spans="1:2" x14ac:dyDescent="0.3">
      <c r="A1128" s="25"/>
      <c r="B1128" s="25"/>
    </row>
    <row r="1129" spans="1:2" x14ac:dyDescent="0.3">
      <c r="A1129" s="25"/>
      <c r="B1129" s="25"/>
    </row>
    <row r="1130" spans="1:2" x14ac:dyDescent="0.3">
      <c r="A1130" s="25"/>
      <c r="B1130" s="25"/>
    </row>
    <row r="1131" spans="1:2" x14ac:dyDescent="0.3">
      <c r="A1131" s="25"/>
      <c r="B1131" s="25"/>
    </row>
    <row r="1132" spans="1:2" x14ac:dyDescent="0.3">
      <c r="A1132" s="25"/>
      <c r="B1132" s="25"/>
    </row>
    <row r="1133" spans="1:2" x14ac:dyDescent="0.3">
      <c r="A1133" s="25"/>
      <c r="B1133" s="25"/>
    </row>
    <row r="1134" spans="1:2" x14ac:dyDescent="0.3">
      <c r="A1134" s="25"/>
      <c r="B1134" s="25"/>
    </row>
    <row r="1135" spans="1:2" x14ac:dyDescent="0.3">
      <c r="A1135" s="25"/>
      <c r="B1135" s="25"/>
    </row>
    <row r="1136" spans="1:2" x14ac:dyDescent="0.3">
      <c r="A1136" s="25"/>
      <c r="B1136" s="25"/>
    </row>
    <row r="1137" spans="1:2" x14ac:dyDescent="0.3">
      <c r="A1137" s="25"/>
      <c r="B1137" s="25"/>
    </row>
    <row r="1138" spans="1:2" x14ac:dyDescent="0.3">
      <c r="A1138" s="25"/>
      <c r="B1138" s="25"/>
    </row>
    <row r="1139" spans="1:2" x14ac:dyDescent="0.3">
      <c r="A1139" s="25"/>
      <c r="B1139" s="25"/>
    </row>
    <row r="1140" spans="1:2" x14ac:dyDescent="0.3">
      <c r="A1140" s="25"/>
      <c r="B1140" s="25"/>
    </row>
    <row r="1141" spans="1:2" x14ac:dyDescent="0.3">
      <c r="A1141" s="25"/>
      <c r="B1141" s="25"/>
    </row>
    <row r="1142" spans="1:2" x14ac:dyDescent="0.3">
      <c r="A1142" s="25"/>
      <c r="B1142" s="25"/>
    </row>
    <row r="1143" spans="1:2" x14ac:dyDescent="0.3">
      <c r="A1143" s="25"/>
      <c r="B1143" s="25"/>
    </row>
    <row r="1144" spans="1:2" x14ac:dyDescent="0.3">
      <c r="A1144" s="25"/>
      <c r="B1144" s="25"/>
    </row>
    <row r="1145" spans="1:2" x14ac:dyDescent="0.3">
      <c r="A1145" s="25"/>
      <c r="B1145" s="25"/>
    </row>
    <row r="1146" spans="1:2" x14ac:dyDescent="0.3">
      <c r="A1146" s="25"/>
      <c r="B1146" s="25"/>
    </row>
    <row r="1147" spans="1:2" x14ac:dyDescent="0.3">
      <c r="A1147" s="25"/>
      <c r="B1147" s="25"/>
    </row>
    <row r="1148" spans="1:2" x14ac:dyDescent="0.3">
      <c r="A1148" s="25"/>
      <c r="B1148" s="25"/>
    </row>
    <row r="1149" spans="1:2" x14ac:dyDescent="0.3">
      <c r="A1149" s="25"/>
      <c r="B1149" s="25"/>
    </row>
    <row r="1150" spans="1:2" x14ac:dyDescent="0.3">
      <c r="A1150" s="25"/>
      <c r="B1150" s="25"/>
    </row>
    <row r="1151" spans="1:2" x14ac:dyDescent="0.3">
      <c r="A1151" s="25"/>
      <c r="B1151" s="25"/>
    </row>
    <row r="1152" spans="1:2" x14ac:dyDescent="0.3">
      <c r="A1152" s="25"/>
      <c r="B1152" s="25"/>
    </row>
    <row r="1153" spans="1:2" x14ac:dyDescent="0.3">
      <c r="A1153" s="25"/>
      <c r="B1153" s="25"/>
    </row>
    <row r="1154" spans="1:2" x14ac:dyDescent="0.3">
      <c r="A1154" s="25"/>
      <c r="B1154" s="25"/>
    </row>
    <row r="1155" spans="1:2" x14ac:dyDescent="0.3">
      <c r="A1155" s="25"/>
      <c r="B1155" s="25"/>
    </row>
    <row r="1156" spans="1:2" x14ac:dyDescent="0.3">
      <c r="A1156" s="25"/>
      <c r="B1156" s="25"/>
    </row>
    <row r="1157" spans="1:2" x14ac:dyDescent="0.3">
      <c r="A1157" s="25"/>
      <c r="B1157" s="25"/>
    </row>
    <row r="1158" spans="1:2" x14ac:dyDescent="0.3">
      <c r="A1158" s="25"/>
      <c r="B1158" s="25"/>
    </row>
    <row r="1159" spans="1:2" x14ac:dyDescent="0.3">
      <c r="A1159" s="25"/>
      <c r="B1159" s="25"/>
    </row>
    <row r="1160" spans="1:2" x14ac:dyDescent="0.3">
      <c r="A1160" s="25"/>
      <c r="B1160" s="25"/>
    </row>
    <row r="1161" spans="1:2" x14ac:dyDescent="0.3">
      <c r="A1161" s="25"/>
      <c r="B1161" s="25"/>
    </row>
    <row r="1162" spans="1:2" x14ac:dyDescent="0.3">
      <c r="A1162" s="25"/>
      <c r="B1162" s="25"/>
    </row>
    <row r="1163" spans="1:2" x14ac:dyDescent="0.3">
      <c r="A1163" s="25"/>
      <c r="B1163" s="25"/>
    </row>
    <row r="1164" spans="1:2" x14ac:dyDescent="0.3">
      <c r="A1164" s="25"/>
      <c r="B1164" s="25"/>
    </row>
    <row r="1165" spans="1:2" x14ac:dyDescent="0.3">
      <c r="A1165" s="25"/>
      <c r="B1165" s="25"/>
    </row>
    <row r="1166" spans="1:2" x14ac:dyDescent="0.3">
      <c r="A1166" s="25"/>
      <c r="B1166" s="25"/>
    </row>
    <row r="1167" spans="1:2" x14ac:dyDescent="0.3">
      <c r="A1167" s="25"/>
      <c r="B1167" s="25"/>
    </row>
    <row r="1168" spans="1:2" x14ac:dyDescent="0.3">
      <c r="A1168" s="25"/>
      <c r="B1168" s="25"/>
    </row>
    <row r="1169" spans="1:2" x14ac:dyDescent="0.3">
      <c r="A1169" s="25"/>
      <c r="B1169" s="25"/>
    </row>
    <row r="1170" spans="1:2" x14ac:dyDescent="0.3">
      <c r="A1170" s="25"/>
      <c r="B1170" s="25"/>
    </row>
    <row r="1171" spans="1:2" x14ac:dyDescent="0.3">
      <c r="A1171" s="25"/>
      <c r="B1171" s="25"/>
    </row>
    <row r="1172" spans="1:2" x14ac:dyDescent="0.3">
      <c r="A1172" s="25"/>
      <c r="B1172" s="25"/>
    </row>
    <row r="1173" spans="1:2" x14ac:dyDescent="0.3">
      <c r="A1173" s="25"/>
      <c r="B1173" s="25"/>
    </row>
    <row r="1174" spans="1:2" x14ac:dyDescent="0.3">
      <c r="A1174" s="25"/>
      <c r="B1174" s="25"/>
    </row>
    <row r="1175" spans="1:2" x14ac:dyDescent="0.3">
      <c r="A1175" s="25"/>
      <c r="B1175" s="25"/>
    </row>
    <row r="1176" spans="1:2" x14ac:dyDescent="0.3">
      <c r="A1176" s="25"/>
      <c r="B1176" s="25"/>
    </row>
    <row r="1177" spans="1:2" x14ac:dyDescent="0.3">
      <c r="A1177" s="25"/>
      <c r="B1177" s="25"/>
    </row>
    <row r="1178" spans="1:2" x14ac:dyDescent="0.3">
      <c r="A1178" s="25"/>
      <c r="B1178" s="25"/>
    </row>
    <row r="1179" spans="1:2" x14ac:dyDescent="0.3">
      <c r="A1179" s="25"/>
      <c r="B1179" s="25"/>
    </row>
    <row r="1180" spans="1:2" x14ac:dyDescent="0.3">
      <c r="A1180" s="25"/>
      <c r="B1180" s="25"/>
    </row>
    <row r="1181" spans="1:2" x14ac:dyDescent="0.3">
      <c r="A1181" s="25"/>
      <c r="B1181" s="25"/>
    </row>
    <row r="1182" spans="1:2" x14ac:dyDescent="0.3">
      <c r="A1182" s="25"/>
      <c r="B1182" s="25"/>
    </row>
    <row r="1183" spans="1:2" x14ac:dyDescent="0.3">
      <c r="A1183" s="25"/>
      <c r="B1183" s="25"/>
    </row>
    <row r="1184" spans="1:2" x14ac:dyDescent="0.3">
      <c r="A1184" s="25"/>
      <c r="B1184" s="25"/>
    </row>
    <row r="1185" spans="1:2" x14ac:dyDescent="0.3">
      <c r="A1185" s="25"/>
      <c r="B1185" s="25"/>
    </row>
    <row r="1186" spans="1:2" x14ac:dyDescent="0.3">
      <c r="A1186" s="25"/>
      <c r="B1186" s="25"/>
    </row>
    <row r="1187" spans="1:2" x14ac:dyDescent="0.3">
      <c r="A1187" s="25"/>
      <c r="B1187" s="25"/>
    </row>
    <row r="1188" spans="1:2" x14ac:dyDescent="0.3">
      <c r="A1188" s="25"/>
      <c r="B1188" s="25"/>
    </row>
    <row r="1189" spans="1:2" x14ac:dyDescent="0.3">
      <c r="A1189" s="25"/>
      <c r="B1189" s="25"/>
    </row>
    <row r="1190" spans="1:2" x14ac:dyDescent="0.3">
      <c r="A1190" s="25"/>
      <c r="B1190" s="25"/>
    </row>
    <row r="1191" spans="1:2" x14ac:dyDescent="0.3">
      <c r="A1191" s="25"/>
      <c r="B1191" s="25"/>
    </row>
    <row r="1192" spans="1:2" x14ac:dyDescent="0.3">
      <c r="A1192" s="25"/>
      <c r="B1192" s="25"/>
    </row>
    <row r="1193" spans="1:2" x14ac:dyDescent="0.3">
      <c r="A1193" s="25"/>
      <c r="B1193" s="25"/>
    </row>
    <row r="1194" spans="1:2" x14ac:dyDescent="0.3">
      <c r="A1194" s="25"/>
      <c r="B1194" s="25"/>
    </row>
    <row r="1195" spans="1:2" x14ac:dyDescent="0.3">
      <c r="A1195" s="25"/>
      <c r="B1195" s="25"/>
    </row>
    <row r="1196" spans="1:2" x14ac:dyDescent="0.3">
      <c r="A1196" s="25"/>
      <c r="B1196" s="25"/>
    </row>
    <row r="1197" spans="1:2" x14ac:dyDescent="0.3">
      <c r="A1197" s="25"/>
      <c r="B1197" s="25"/>
    </row>
    <row r="1198" spans="1:2" x14ac:dyDescent="0.3">
      <c r="A1198" s="25"/>
      <c r="B1198" s="25"/>
    </row>
    <row r="1199" spans="1:2" x14ac:dyDescent="0.3">
      <c r="A1199" s="25"/>
      <c r="B1199" s="25"/>
    </row>
    <row r="1200" spans="1:2" x14ac:dyDescent="0.3">
      <c r="A1200" s="25"/>
      <c r="B1200" s="25"/>
    </row>
    <row r="1201" spans="1:2" x14ac:dyDescent="0.3">
      <c r="A1201" s="25"/>
      <c r="B1201" s="25"/>
    </row>
    <row r="1202" spans="1:2" x14ac:dyDescent="0.3">
      <c r="A1202" s="25"/>
      <c r="B1202" s="25"/>
    </row>
    <row r="1203" spans="1:2" x14ac:dyDescent="0.3">
      <c r="A1203" s="25"/>
      <c r="B1203" s="25"/>
    </row>
    <row r="1204" spans="1:2" x14ac:dyDescent="0.3">
      <c r="A1204" s="25"/>
      <c r="B1204" s="25"/>
    </row>
    <row r="1205" spans="1:2" x14ac:dyDescent="0.3">
      <c r="A1205" s="25"/>
      <c r="B1205" s="25"/>
    </row>
    <row r="1206" spans="1:2" x14ac:dyDescent="0.3">
      <c r="A1206" s="25"/>
      <c r="B1206" s="25"/>
    </row>
    <row r="1207" spans="1:2" x14ac:dyDescent="0.3">
      <c r="A1207" s="25"/>
      <c r="B1207" s="25"/>
    </row>
    <row r="1208" spans="1:2" x14ac:dyDescent="0.3">
      <c r="A1208" s="25"/>
      <c r="B1208" s="25"/>
    </row>
    <row r="1209" spans="1:2" x14ac:dyDescent="0.3">
      <c r="A1209" s="25"/>
      <c r="B1209" s="25"/>
    </row>
    <row r="1210" spans="1:2" x14ac:dyDescent="0.3">
      <c r="A1210" s="25"/>
      <c r="B1210" s="25"/>
    </row>
    <row r="1211" spans="1:2" x14ac:dyDescent="0.3">
      <c r="A1211" s="25"/>
      <c r="B1211" s="25"/>
    </row>
    <row r="1212" spans="1:2" x14ac:dyDescent="0.3">
      <c r="A1212" s="25"/>
      <c r="B1212" s="25"/>
    </row>
    <row r="1213" spans="1:2" x14ac:dyDescent="0.3">
      <c r="A1213" s="25"/>
      <c r="B1213" s="25"/>
    </row>
    <row r="1214" spans="1:2" x14ac:dyDescent="0.3">
      <c r="A1214" s="25"/>
      <c r="B1214" s="25"/>
    </row>
    <row r="1215" spans="1:2" x14ac:dyDescent="0.3">
      <c r="A1215" s="25"/>
      <c r="B1215" s="25"/>
    </row>
    <row r="1216" spans="1:2" x14ac:dyDescent="0.3">
      <c r="A1216" s="25"/>
      <c r="B1216" s="25"/>
    </row>
    <row r="1217" spans="1:2" x14ac:dyDescent="0.3">
      <c r="A1217" s="25"/>
      <c r="B1217" s="25"/>
    </row>
    <row r="1218" spans="1:2" x14ac:dyDescent="0.3">
      <c r="A1218" s="25"/>
      <c r="B1218" s="25"/>
    </row>
    <row r="1219" spans="1:2" x14ac:dyDescent="0.3">
      <c r="A1219" s="25"/>
      <c r="B1219" s="25"/>
    </row>
    <row r="1220" spans="1:2" x14ac:dyDescent="0.3">
      <c r="A1220" s="25"/>
      <c r="B1220" s="25"/>
    </row>
    <row r="1221" spans="1:2" x14ac:dyDescent="0.3">
      <c r="A1221" s="25"/>
      <c r="B1221" s="25"/>
    </row>
    <row r="1222" spans="1:2" x14ac:dyDescent="0.3">
      <c r="A1222" s="25"/>
      <c r="B1222" s="25"/>
    </row>
    <row r="1223" spans="1:2" x14ac:dyDescent="0.3">
      <c r="A1223" s="25"/>
      <c r="B1223" s="25"/>
    </row>
    <row r="1224" spans="1:2" x14ac:dyDescent="0.3">
      <c r="A1224" s="25"/>
      <c r="B1224" s="25"/>
    </row>
    <row r="1225" spans="1:2" x14ac:dyDescent="0.3">
      <c r="A1225" s="25"/>
      <c r="B1225" s="25"/>
    </row>
    <row r="1226" spans="1:2" x14ac:dyDescent="0.3">
      <c r="A1226" s="25"/>
      <c r="B1226" s="25"/>
    </row>
    <row r="1227" spans="1:2" x14ac:dyDescent="0.3">
      <c r="A1227" s="25"/>
      <c r="B1227" s="25"/>
    </row>
    <row r="1228" spans="1:2" x14ac:dyDescent="0.3">
      <c r="A1228" s="25"/>
      <c r="B1228" s="25"/>
    </row>
    <row r="1229" spans="1:2" x14ac:dyDescent="0.3">
      <c r="A1229" s="25"/>
      <c r="B1229" s="25"/>
    </row>
    <row r="1230" spans="1:2" x14ac:dyDescent="0.3">
      <c r="A1230" s="25"/>
      <c r="B1230" s="25"/>
    </row>
    <row r="1231" spans="1:2" x14ac:dyDescent="0.3">
      <c r="A1231" s="25"/>
      <c r="B1231" s="25"/>
    </row>
    <row r="1232" spans="1:2" x14ac:dyDescent="0.3">
      <c r="A1232" s="25"/>
      <c r="B1232" s="25"/>
    </row>
    <row r="1233" spans="1:2" x14ac:dyDescent="0.3">
      <c r="A1233" s="25"/>
      <c r="B1233" s="25"/>
    </row>
    <row r="1234" spans="1:2" x14ac:dyDescent="0.3">
      <c r="A1234" s="25"/>
      <c r="B1234" s="25"/>
    </row>
    <row r="1235" spans="1:2" x14ac:dyDescent="0.3">
      <c r="A1235" s="25"/>
      <c r="B1235" s="25"/>
    </row>
    <row r="1236" spans="1:2" x14ac:dyDescent="0.3">
      <c r="A1236" s="25"/>
      <c r="B1236" s="25"/>
    </row>
    <row r="1237" spans="1:2" x14ac:dyDescent="0.3">
      <c r="A1237" s="25"/>
      <c r="B1237" s="25"/>
    </row>
    <row r="1238" spans="1:2" x14ac:dyDescent="0.3">
      <c r="A1238" s="25"/>
      <c r="B1238" s="25"/>
    </row>
    <row r="1239" spans="1:2" x14ac:dyDescent="0.3">
      <c r="A1239" s="25"/>
      <c r="B1239" s="25"/>
    </row>
    <row r="1240" spans="1:2" x14ac:dyDescent="0.3">
      <c r="A1240" s="25"/>
      <c r="B1240" s="25"/>
    </row>
    <row r="1241" spans="1:2" x14ac:dyDescent="0.3">
      <c r="A1241" s="25"/>
      <c r="B1241" s="25"/>
    </row>
    <row r="1242" spans="1:2" x14ac:dyDescent="0.3">
      <c r="A1242" s="25"/>
      <c r="B1242" s="25"/>
    </row>
    <row r="1243" spans="1:2" x14ac:dyDescent="0.3">
      <c r="A1243" s="25"/>
      <c r="B1243" s="25"/>
    </row>
    <row r="1244" spans="1:2" x14ac:dyDescent="0.3">
      <c r="A1244" s="25"/>
      <c r="B1244" s="25"/>
    </row>
    <row r="1245" spans="1:2" x14ac:dyDescent="0.3">
      <c r="A1245" s="25"/>
      <c r="B1245" s="25"/>
    </row>
    <row r="1246" spans="1:2" x14ac:dyDescent="0.3">
      <c r="A1246" s="25"/>
      <c r="B1246" s="25"/>
    </row>
    <row r="1247" spans="1:2" x14ac:dyDescent="0.3">
      <c r="A1247" s="25"/>
      <c r="B1247" s="25"/>
    </row>
    <row r="1248" spans="1:2" x14ac:dyDescent="0.3">
      <c r="A1248" s="25"/>
      <c r="B1248" s="25"/>
    </row>
    <row r="1249" spans="1:2" x14ac:dyDescent="0.3">
      <c r="A1249" s="25"/>
      <c r="B1249" s="25"/>
    </row>
    <row r="1250" spans="1:2" x14ac:dyDescent="0.3">
      <c r="A1250" s="25"/>
      <c r="B1250" s="25"/>
    </row>
    <row r="1251" spans="1:2" x14ac:dyDescent="0.3">
      <c r="A1251" s="25"/>
      <c r="B1251" s="25"/>
    </row>
    <row r="1252" spans="1:2" x14ac:dyDescent="0.3">
      <c r="A1252" s="25"/>
      <c r="B1252" s="25"/>
    </row>
    <row r="1253" spans="1:2" x14ac:dyDescent="0.3">
      <c r="A1253" s="25"/>
      <c r="B1253" s="25"/>
    </row>
    <row r="1254" spans="1:2" x14ac:dyDescent="0.3">
      <c r="A1254" s="25"/>
      <c r="B1254" s="25"/>
    </row>
    <row r="1255" spans="1:2" x14ac:dyDescent="0.3">
      <c r="A1255" s="25"/>
      <c r="B1255" s="25"/>
    </row>
    <row r="1256" spans="1:2" x14ac:dyDescent="0.3">
      <c r="A1256" s="25"/>
      <c r="B1256" s="25"/>
    </row>
    <row r="1257" spans="1:2" x14ac:dyDescent="0.3">
      <c r="A1257" s="25"/>
      <c r="B1257" s="25"/>
    </row>
    <row r="1258" spans="1:2" x14ac:dyDescent="0.3">
      <c r="A1258" s="25"/>
      <c r="B1258" s="25"/>
    </row>
    <row r="1259" spans="1:2" x14ac:dyDescent="0.3">
      <c r="A1259" s="25"/>
      <c r="B1259" s="25"/>
    </row>
    <row r="1260" spans="1:2" x14ac:dyDescent="0.3">
      <c r="A1260" s="25"/>
      <c r="B1260" s="25"/>
    </row>
    <row r="1261" spans="1:2" x14ac:dyDescent="0.3">
      <c r="A1261" s="25"/>
      <c r="B1261" s="25"/>
    </row>
    <row r="1262" spans="1:2" x14ac:dyDescent="0.3">
      <c r="A1262" s="25"/>
      <c r="B1262" s="25"/>
    </row>
    <row r="1263" spans="1:2" x14ac:dyDescent="0.3">
      <c r="A1263" s="25"/>
      <c r="B1263" s="25"/>
    </row>
    <row r="1264" spans="1:2" x14ac:dyDescent="0.3">
      <c r="A1264" s="25"/>
      <c r="B1264" s="25"/>
    </row>
    <row r="1265" spans="1:2" x14ac:dyDescent="0.3">
      <c r="A1265" s="25"/>
      <c r="B1265" s="25"/>
    </row>
    <row r="1266" spans="1:2" x14ac:dyDescent="0.3">
      <c r="A1266" s="25"/>
      <c r="B1266" s="25"/>
    </row>
    <row r="1267" spans="1:2" x14ac:dyDescent="0.3">
      <c r="A1267" s="25"/>
      <c r="B1267" s="25"/>
    </row>
    <row r="1268" spans="1:2" x14ac:dyDescent="0.3">
      <c r="A1268" s="25"/>
      <c r="B1268" s="25"/>
    </row>
    <row r="1269" spans="1:2" x14ac:dyDescent="0.3">
      <c r="A1269" s="25"/>
      <c r="B1269" s="25"/>
    </row>
    <row r="1270" spans="1:2" x14ac:dyDescent="0.3">
      <c r="A1270" s="25"/>
      <c r="B1270" s="25"/>
    </row>
    <row r="1271" spans="1:2" x14ac:dyDescent="0.3">
      <c r="A1271" s="25"/>
      <c r="B1271" s="25"/>
    </row>
    <row r="1272" spans="1:2" x14ac:dyDescent="0.3">
      <c r="A1272" s="25"/>
      <c r="B1272" s="25"/>
    </row>
    <row r="1273" spans="1:2" x14ac:dyDescent="0.3">
      <c r="A1273" s="25"/>
      <c r="B1273" s="25"/>
    </row>
    <row r="1274" spans="1:2" x14ac:dyDescent="0.3">
      <c r="A1274" s="25"/>
      <c r="B1274" s="25"/>
    </row>
    <row r="1275" spans="1:2" x14ac:dyDescent="0.3">
      <c r="A1275" s="25"/>
      <c r="B1275" s="25"/>
    </row>
    <row r="1276" spans="1:2" x14ac:dyDescent="0.3">
      <c r="A1276" s="25"/>
      <c r="B1276" s="25"/>
    </row>
    <row r="1277" spans="1:2" x14ac:dyDescent="0.3">
      <c r="A1277" s="25"/>
      <c r="B1277" s="25"/>
    </row>
    <row r="1278" spans="1:2" x14ac:dyDescent="0.3">
      <c r="A1278" s="25"/>
      <c r="B1278" s="25"/>
    </row>
    <row r="1279" spans="1:2" x14ac:dyDescent="0.3">
      <c r="A1279" s="25"/>
      <c r="B1279" s="25"/>
    </row>
    <row r="1280" spans="1:2" x14ac:dyDescent="0.3">
      <c r="A1280" s="25"/>
      <c r="B1280" s="25"/>
    </row>
    <row r="1281" spans="1:2" x14ac:dyDescent="0.3">
      <c r="A1281" s="25"/>
      <c r="B1281" s="25"/>
    </row>
    <row r="1282" spans="1:2" x14ac:dyDescent="0.3">
      <c r="A1282" s="25"/>
      <c r="B1282" s="25"/>
    </row>
    <row r="1283" spans="1:2" x14ac:dyDescent="0.3">
      <c r="A1283" s="25"/>
      <c r="B1283" s="25"/>
    </row>
    <row r="1284" spans="1:2" x14ac:dyDescent="0.3">
      <c r="A1284" s="25"/>
      <c r="B1284" s="25"/>
    </row>
    <row r="1285" spans="1:2" x14ac:dyDescent="0.3">
      <c r="A1285" s="25"/>
      <c r="B1285" s="25"/>
    </row>
    <row r="1286" spans="1:2" x14ac:dyDescent="0.3">
      <c r="A1286" s="25"/>
      <c r="B1286" s="25"/>
    </row>
    <row r="1287" spans="1:2" x14ac:dyDescent="0.3">
      <c r="A1287" s="25"/>
      <c r="B1287" s="25"/>
    </row>
    <row r="1288" spans="1:2" x14ac:dyDescent="0.3">
      <c r="A1288" s="25"/>
      <c r="B1288" s="25"/>
    </row>
    <row r="1289" spans="1:2" x14ac:dyDescent="0.3">
      <c r="A1289" s="25"/>
      <c r="B1289" s="25"/>
    </row>
    <row r="1290" spans="1:2" x14ac:dyDescent="0.3">
      <c r="A1290" s="25"/>
      <c r="B1290" s="25"/>
    </row>
    <row r="1291" spans="1:2" x14ac:dyDescent="0.3">
      <c r="A1291" s="25"/>
      <c r="B1291" s="25"/>
    </row>
    <row r="1292" spans="1:2" x14ac:dyDescent="0.3">
      <c r="A1292" s="25"/>
      <c r="B1292" s="25"/>
    </row>
    <row r="1293" spans="1:2" x14ac:dyDescent="0.3">
      <c r="A1293" s="25"/>
      <c r="B1293" s="25"/>
    </row>
    <row r="1294" spans="1:2" x14ac:dyDescent="0.3">
      <c r="A1294" s="25"/>
      <c r="B1294" s="25"/>
    </row>
    <row r="1295" spans="1:2" x14ac:dyDescent="0.3">
      <c r="A1295" s="25"/>
      <c r="B1295" s="25"/>
    </row>
    <row r="1296" spans="1:2" x14ac:dyDescent="0.3">
      <c r="A1296" s="25"/>
      <c r="B1296" s="25"/>
    </row>
    <row r="1297" spans="1:2" x14ac:dyDescent="0.3">
      <c r="A1297" s="25"/>
      <c r="B1297" s="25"/>
    </row>
    <row r="1298" spans="1:2" x14ac:dyDescent="0.3">
      <c r="A1298" s="25"/>
      <c r="B1298" s="25"/>
    </row>
    <row r="1299" spans="1:2" x14ac:dyDescent="0.3">
      <c r="A1299" s="25"/>
      <c r="B1299" s="25"/>
    </row>
    <row r="1300" spans="1:2" x14ac:dyDescent="0.3">
      <c r="A1300" s="25"/>
      <c r="B1300" s="25"/>
    </row>
    <row r="1301" spans="1:2" x14ac:dyDescent="0.3">
      <c r="A1301" s="25"/>
      <c r="B1301" s="25"/>
    </row>
    <row r="1302" spans="1:2" x14ac:dyDescent="0.3">
      <c r="A1302" s="25"/>
      <c r="B1302" s="25"/>
    </row>
    <row r="1303" spans="1:2" x14ac:dyDescent="0.3">
      <c r="A1303" s="25"/>
      <c r="B1303" s="25"/>
    </row>
    <row r="1304" spans="1:2" x14ac:dyDescent="0.3">
      <c r="A1304" s="25"/>
      <c r="B1304" s="25"/>
    </row>
    <row r="1305" spans="1:2" x14ac:dyDescent="0.3">
      <c r="A1305" s="25"/>
      <c r="B1305" s="25"/>
    </row>
    <row r="1306" spans="1:2" x14ac:dyDescent="0.3">
      <c r="A1306" s="25"/>
      <c r="B1306" s="25"/>
    </row>
    <row r="1307" spans="1:2" x14ac:dyDescent="0.3">
      <c r="A1307" s="25"/>
      <c r="B1307" s="25"/>
    </row>
    <row r="1308" spans="1:2" x14ac:dyDescent="0.3">
      <c r="A1308" s="25"/>
      <c r="B1308" s="25"/>
    </row>
    <row r="1309" spans="1:2" x14ac:dyDescent="0.3">
      <c r="A1309" s="25"/>
      <c r="B1309" s="25"/>
    </row>
    <row r="1310" spans="1:2" x14ac:dyDescent="0.3">
      <c r="A1310" s="25"/>
      <c r="B1310" s="25"/>
    </row>
    <row r="1311" spans="1:2" x14ac:dyDescent="0.3">
      <c r="A1311" s="25"/>
      <c r="B1311" s="25"/>
    </row>
    <row r="1312" spans="1:2" x14ac:dyDescent="0.3">
      <c r="A1312" s="25"/>
      <c r="B1312" s="25"/>
    </row>
    <row r="1313" spans="1:2" x14ac:dyDescent="0.3">
      <c r="A1313" s="25"/>
      <c r="B1313" s="25"/>
    </row>
    <row r="1314" spans="1:2" x14ac:dyDescent="0.3">
      <c r="A1314" s="25"/>
      <c r="B1314" s="25"/>
    </row>
    <row r="1315" spans="1:2" x14ac:dyDescent="0.3">
      <c r="A1315" s="25"/>
      <c r="B1315" s="25"/>
    </row>
    <row r="1316" spans="1:2" x14ac:dyDescent="0.3">
      <c r="A1316" s="25"/>
      <c r="B1316" s="25"/>
    </row>
    <row r="1317" spans="1:2" x14ac:dyDescent="0.3">
      <c r="A1317" s="25"/>
      <c r="B1317" s="25"/>
    </row>
    <row r="1318" spans="1:2" x14ac:dyDescent="0.3">
      <c r="A1318" s="25"/>
      <c r="B1318" s="25"/>
    </row>
    <row r="1319" spans="1:2" x14ac:dyDescent="0.3">
      <c r="A1319" s="25"/>
      <c r="B1319" s="25"/>
    </row>
    <row r="1320" spans="1:2" x14ac:dyDescent="0.3">
      <c r="A1320" s="25"/>
      <c r="B1320" s="25"/>
    </row>
    <row r="1321" spans="1:2" x14ac:dyDescent="0.3">
      <c r="A1321" s="25"/>
      <c r="B1321" s="25"/>
    </row>
    <row r="1322" spans="1:2" x14ac:dyDescent="0.3">
      <c r="A1322" s="25"/>
      <c r="B1322" s="25"/>
    </row>
    <row r="1323" spans="1:2" x14ac:dyDescent="0.3">
      <c r="A1323" s="25"/>
      <c r="B1323" s="25"/>
    </row>
    <row r="1324" spans="1:2" x14ac:dyDescent="0.3">
      <c r="A1324" s="25"/>
      <c r="B1324" s="25"/>
    </row>
    <row r="1325" spans="1:2" x14ac:dyDescent="0.3">
      <c r="A1325" s="25"/>
      <c r="B1325" s="25"/>
    </row>
    <row r="1326" spans="1:2" x14ac:dyDescent="0.3">
      <c r="A1326" s="25"/>
      <c r="B1326" s="25"/>
    </row>
    <row r="1327" spans="1:2" x14ac:dyDescent="0.3">
      <c r="A1327" s="25"/>
      <c r="B1327" s="25"/>
    </row>
    <row r="1328" spans="1:2" x14ac:dyDescent="0.3">
      <c r="A1328" s="25"/>
      <c r="B1328" s="25"/>
    </row>
    <row r="1329" spans="1:2" x14ac:dyDescent="0.3">
      <c r="A1329" s="25"/>
      <c r="B1329" s="25"/>
    </row>
    <row r="1330" spans="1:2" x14ac:dyDescent="0.3">
      <c r="A1330" s="25"/>
      <c r="B1330" s="25"/>
    </row>
    <row r="1331" spans="1:2" x14ac:dyDescent="0.3">
      <c r="A1331" s="25"/>
      <c r="B1331" s="25"/>
    </row>
    <row r="1332" spans="1:2" x14ac:dyDescent="0.3">
      <c r="A1332" s="25"/>
      <c r="B1332" s="25"/>
    </row>
    <row r="1333" spans="1:2" x14ac:dyDescent="0.3">
      <c r="A1333" s="25"/>
      <c r="B1333" s="25"/>
    </row>
    <row r="1334" spans="1:2" x14ac:dyDescent="0.3">
      <c r="A1334" s="25"/>
      <c r="B1334" s="25"/>
    </row>
    <row r="1335" spans="1:2" x14ac:dyDescent="0.3">
      <c r="A1335" s="25"/>
      <c r="B1335" s="25"/>
    </row>
    <row r="1336" spans="1:2" x14ac:dyDescent="0.3">
      <c r="A1336" s="25"/>
      <c r="B1336" s="25"/>
    </row>
    <row r="1337" spans="1:2" x14ac:dyDescent="0.3">
      <c r="A1337" s="25"/>
      <c r="B1337" s="25"/>
    </row>
    <row r="1338" spans="1:2" x14ac:dyDescent="0.3">
      <c r="A1338" s="25"/>
      <c r="B1338" s="25"/>
    </row>
    <row r="1339" spans="1:2" x14ac:dyDescent="0.3">
      <c r="A1339" s="25"/>
      <c r="B1339" s="25"/>
    </row>
    <row r="1340" spans="1:2" x14ac:dyDescent="0.3">
      <c r="A1340" s="25"/>
      <c r="B1340" s="25"/>
    </row>
    <row r="1341" spans="1:2" x14ac:dyDescent="0.3">
      <c r="A1341" s="25"/>
      <c r="B1341" s="25"/>
    </row>
    <row r="1342" spans="1:2" x14ac:dyDescent="0.3">
      <c r="A1342" s="25"/>
      <c r="B1342" s="25"/>
    </row>
    <row r="1343" spans="1:2" x14ac:dyDescent="0.3">
      <c r="A1343" s="25"/>
      <c r="B1343" s="25"/>
    </row>
    <row r="1344" spans="1:2" x14ac:dyDescent="0.3">
      <c r="A1344" s="25"/>
      <c r="B1344" s="25"/>
    </row>
    <row r="1345" spans="1:2" x14ac:dyDescent="0.3">
      <c r="A1345" s="25"/>
      <c r="B1345" s="25"/>
    </row>
    <row r="1346" spans="1:2" x14ac:dyDescent="0.3">
      <c r="A1346" s="25"/>
      <c r="B1346" s="25"/>
    </row>
    <row r="1347" spans="1:2" x14ac:dyDescent="0.3">
      <c r="A1347" s="25"/>
      <c r="B1347" s="25"/>
    </row>
    <row r="1348" spans="1:2" x14ac:dyDescent="0.3">
      <c r="A1348" s="25"/>
      <c r="B1348" s="25"/>
    </row>
    <row r="1349" spans="1:2" x14ac:dyDescent="0.3">
      <c r="A1349" s="25"/>
      <c r="B1349" s="25"/>
    </row>
    <row r="1350" spans="1:2" x14ac:dyDescent="0.3">
      <c r="A1350" s="25"/>
      <c r="B1350" s="25"/>
    </row>
    <row r="1351" spans="1:2" x14ac:dyDescent="0.3">
      <c r="A1351" s="25"/>
      <c r="B1351" s="25"/>
    </row>
    <row r="1352" spans="1:2" x14ac:dyDescent="0.3">
      <c r="A1352" s="25"/>
      <c r="B1352" s="25"/>
    </row>
    <row r="1353" spans="1:2" x14ac:dyDescent="0.3">
      <c r="A1353" s="25"/>
      <c r="B1353" s="25"/>
    </row>
    <row r="1354" spans="1:2" x14ac:dyDescent="0.3">
      <c r="A1354" s="25"/>
      <c r="B1354" s="25"/>
    </row>
    <row r="1355" spans="1:2" x14ac:dyDescent="0.3">
      <c r="A1355" s="25"/>
      <c r="B1355" s="25"/>
    </row>
    <row r="1356" spans="1:2" x14ac:dyDescent="0.3">
      <c r="A1356" s="25"/>
      <c r="B1356" s="25"/>
    </row>
    <row r="1357" spans="1:2" x14ac:dyDescent="0.3">
      <c r="A1357" s="25"/>
      <c r="B1357" s="25"/>
    </row>
    <row r="1358" spans="1:2" x14ac:dyDescent="0.3">
      <c r="A1358" s="25"/>
      <c r="B1358" s="25"/>
    </row>
    <row r="1359" spans="1:2" x14ac:dyDescent="0.3">
      <c r="A1359" s="25"/>
      <c r="B1359" s="25"/>
    </row>
    <row r="1360" spans="1:2" x14ac:dyDescent="0.3">
      <c r="A1360" s="25"/>
      <c r="B1360" s="25"/>
    </row>
    <row r="1361" spans="1:2" x14ac:dyDescent="0.3">
      <c r="A1361" s="25"/>
      <c r="B1361" s="25"/>
    </row>
    <row r="1362" spans="1:2" x14ac:dyDescent="0.3">
      <c r="A1362" s="25"/>
      <c r="B1362" s="25"/>
    </row>
    <row r="1363" spans="1:2" x14ac:dyDescent="0.3">
      <c r="A1363" s="25"/>
      <c r="B1363" s="25"/>
    </row>
    <row r="1364" spans="1:2" x14ac:dyDescent="0.3">
      <c r="A1364" s="25"/>
      <c r="B1364" s="25"/>
    </row>
    <row r="1365" spans="1:2" x14ac:dyDescent="0.3">
      <c r="A1365" s="25"/>
      <c r="B1365" s="25"/>
    </row>
    <row r="1366" spans="1:2" x14ac:dyDescent="0.3">
      <c r="A1366" s="25"/>
      <c r="B1366" s="25"/>
    </row>
    <row r="1367" spans="1:2" x14ac:dyDescent="0.3">
      <c r="A1367" s="25"/>
      <c r="B1367" s="25"/>
    </row>
    <row r="1368" spans="1:2" x14ac:dyDescent="0.3">
      <c r="A1368" s="25"/>
      <c r="B1368" s="25"/>
    </row>
    <row r="1369" spans="1:2" x14ac:dyDescent="0.3">
      <c r="A1369" s="25"/>
      <c r="B1369" s="25"/>
    </row>
    <row r="1370" spans="1:2" x14ac:dyDescent="0.3">
      <c r="A1370" s="25"/>
      <c r="B1370" s="25"/>
    </row>
    <row r="1371" spans="1:2" x14ac:dyDescent="0.3">
      <c r="A1371" s="25"/>
      <c r="B1371" s="25"/>
    </row>
    <row r="1372" spans="1:2" x14ac:dyDescent="0.3">
      <c r="A1372" s="25"/>
      <c r="B1372" s="25"/>
    </row>
    <row r="1373" spans="1:2" x14ac:dyDescent="0.3">
      <c r="A1373" s="25"/>
      <c r="B1373" s="25"/>
    </row>
    <row r="1374" spans="1:2" x14ac:dyDescent="0.3">
      <c r="A1374" s="25"/>
      <c r="B1374" s="25"/>
    </row>
    <row r="1375" spans="1:2" x14ac:dyDescent="0.3">
      <c r="A1375" s="25"/>
      <c r="B1375" s="25"/>
    </row>
    <row r="1376" spans="1:2" x14ac:dyDescent="0.3">
      <c r="A1376" s="25"/>
      <c r="B1376" s="25"/>
    </row>
    <row r="1377" spans="1:2" x14ac:dyDescent="0.3">
      <c r="A1377" s="25"/>
      <c r="B1377" s="25"/>
    </row>
    <row r="1378" spans="1:2" x14ac:dyDescent="0.3">
      <c r="A1378" s="25"/>
      <c r="B1378" s="25"/>
    </row>
    <row r="1379" spans="1:2" x14ac:dyDescent="0.3">
      <c r="A1379" s="25"/>
      <c r="B1379" s="25"/>
    </row>
    <row r="1380" spans="1:2" x14ac:dyDescent="0.3">
      <c r="A1380" s="25"/>
      <c r="B1380" s="25"/>
    </row>
    <row r="1381" spans="1:2" x14ac:dyDescent="0.3">
      <c r="A1381" s="25"/>
      <c r="B1381" s="25"/>
    </row>
    <row r="1382" spans="1:2" x14ac:dyDescent="0.3">
      <c r="A1382" s="25"/>
      <c r="B1382" s="25"/>
    </row>
    <row r="1383" spans="1:2" x14ac:dyDescent="0.3">
      <c r="A1383" s="25"/>
      <c r="B1383" s="25"/>
    </row>
    <row r="1384" spans="1:2" x14ac:dyDescent="0.3">
      <c r="A1384" s="25"/>
      <c r="B1384" s="25"/>
    </row>
    <row r="1385" spans="1:2" x14ac:dyDescent="0.3">
      <c r="A1385" s="25"/>
      <c r="B1385" s="25"/>
    </row>
    <row r="1386" spans="1:2" x14ac:dyDescent="0.3">
      <c r="A1386" s="25"/>
      <c r="B1386" s="25"/>
    </row>
    <row r="1387" spans="1:2" x14ac:dyDescent="0.3">
      <c r="A1387" s="25"/>
      <c r="B1387" s="25"/>
    </row>
    <row r="1388" spans="1:2" x14ac:dyDescent="0.3">
      <c r="A1388" s="25"/>
      <c r="B1388" s="25"/>
    </row>
    <row r="1389" spans="1:2" x14ac:dyDescent="0.3">
      <c r="A1389" s="25"/>
      <c r="B1389" s="25"/>
    </row>
    <row r="1390" spans="1:2" x14ac:dyDescent="0.3">
      <c r="A1390" s="25"/>
      <c r="B1390" s="25"/>
    </row>
    <row r="1391" spans="1:2" x14ac:dyDescent="0.3">
      <c r="A1391" s="25"/>
      <c r="B1391" s="25"/>
    </row>
    <row r="1392" spans="1:2" x14ac:dyDescent="0.3">
      <c r="A1392" s="25"/>
      <c r="B1392" s="25"/>
    </row>
    <row r="1393" spans="1:2" x14ac:dyDescent="0.3">
      <c r="A1393" s="25"/>
      <c r="B1393" s="25"/>
    </row>
    <row r="1394" spans="1:2" x14ac:dyDescent="0.3">
      <c r="A1394" s="25"/>
      <c r="B1394" s="25"/>
    </row>
    <row r="1395" spans="1:2" x14ac:dyDescent="0.3">
      <c r="A1395" s="25"/>
      <c r="B1395" s="25"/>
    </row>
    <row r="1396" spans="1:2" x14ac:dyDescent="0.3">
      <c r="A1396" s="25"/>
      <c r="B1396" s="25"/>
    </row>
    <row r="1397" spans="1:2" x14ac:dyDescent="0.3">
      <c r="A1397" s="25"/>
      <c r="B1397" s="25"/>
    </row>
    <row r="1398" spans="1:2" x14ac:dyDescent="0.3">
      <c r="A1398" s="25"/>
      <c r="B1398" s="25"/>
    </row>
    <row r="1399" spans="1:2" x14ac:dyDescent="0.3">
      <c r="A1399" s="25"/>
      <c r="B1399" s="25"/>
    </row>
    <row r="1400" spans="1:2" x14ac:dyDescent="0.3">
      <c r="A1400" s="25"/>
      <c r="B1400" s="25"/>
    </row>
    <row r="1401" spans="1:2" x14ac:dyDescent="0.3">
      <c r="A1401" s="25"/>
      <c r="B1401" s="25"/>
    </row>
    <row r="1402" spans="1:2" x14ac:dyDescent="0.3">
      <c r="A1402" s="25"/>
      <c r="B1402" s="25"/>
    </row>
    <row r="1403" spans="1:2" x14ac:dyDescent="0.3">
      <c r="A1403" s="25"/>
      <c r="B1403" s="25"/>
    </row>
    <row r="1404" spans="1:2" x14ac:dyDescent="0.3">
      <c r="A1404" s="25"/>
      <c r="B1404" s="25"/>
    </row>
    <row r="1405" spans="1:2" x14ac:dyDescent="0.3">
      <c r="A1405" s="25"/>
      <c r="B1405" s="25"/>
    </row>
    <row r="1406" spans="1:2" x14ac:dyDescent="0.3">
      <c r="A1406" s="25"/>
      <c r="B1406" s="25"/>
    </row>
    <row r="1407" spans="1:2" x14ac:dyDescent="0.3">
      <c r="A1407" s="25"/>
      <c r="B1407" s="25"/>
    </row>
    <row r="1408" spans="1:2" x14ac:dyDescent="0.3">
      <c r="A1408" s="25"/>
      <c r="B1408" s="25"/>
    </row>
    <row r="1409" spans="1:2" x14ac:dyDescent="0.3">
      <c r="A1409" s="25"/>
      <c r="B1409" s="25"/>
    </row>
    <row r="1410" spans="1:2" x14ac:dyDescent="0.3">
      <c r="A1410" s="25"/>
      <c r="B1410" s="25"/>
    </row>
    <row r="1411" spans="1:2" x14ac:dyDescent="0.3">
      <c r="A1411" s="25"/>
      <c r="B1411" s="25"/>
    </row>
    <row r="1412" spans="1:2" x14ac:dyDescent="0.3">
      <c r="A1412" s="25"/>
      <c r="B1412" s="25"/>
    </row>
    <row r="1413" spans="1:2" x14ac:dyDescent="0.3">
      <c r="A1413" s="25"/>
      <c r="B1413" s="25"/>
    </row>
    <row r="1414" spans="1:2" x14ac:dyDescent="0.3">
      <c r="A1414" s="25"/>
      <c r="B1414" s="25"/>
    </row>
    <row r="1415" spans="1:2" x14ac:dyDescent="0.3">
      <c r="A1415" s="25"/>
      <c r="B1415" s="25"/>
    </row>
    <row r="1416" spans="1:2" x14ac:dyDescent="0.3">
      <c r="A1416" s="25"/>
      <c r="B1416" s="25"/>
    </row>
    <row r="1417" spans="1:2" x14ac:dyDescent="0.3">
      <c r="A1417" s="25"/>
      <c r="B1417" s="25"/>
    </row>
    <row r="1418" spans="1:2" x14ac:dyDescent="0.3">
      <c r="A1418" s="25"/>
      <c r="B1418" s="25"/>
    </row>
    <row r="1419" spans="1:2" x14ac:dyDescent="0.3">
      <c r="A1419" s="25"/>
      <c r="B1419" s="25"/>
    </row>
    <row r="1420" spans="1:2" x14ac:dyDescent="0.3">
      <c r="A1420" s="25"/>
      <c r="B1420" s="25"/>
    </row>
    <row r="1421" spans="1:2" x14ac:dyDescent="0.3">
      <c r="A1421" s="25"/>
      <c r="B1421" s="25"/>
    </row>
    <row r="1422" spans="1:2" x14ac:dyDescent="0.3">
      <c r="A1422" s="25"/>
      <c r="B1422" s="25"/>
    </row>
    <row r="1423" spans="1:2" x14ac:dyDescent="0.3">
      <c r="A1423" s="25"/>
      <c r="B1423" s="25"/>
    </row>
    <row r="1424" spans="1:2" x14ac:dyDescent="0.3">
      <c r="A1424" s="25"/>
      <c r="B1424" s="25"/>
    </row>
    <row r="1425" spans="1:2" x14ac:dyDescent="0.3">
      <c r="A1425" s="25"/>
      <c r="B1425" s="25"/>
    </row>
    <row r="1426" spans="1:2" x14ac:dyDescent="0.3">
      <c r="A1426" s="25"/>
      <c r="B1426" s="25"/>
    </row>
    <row r="1427" spans="1:2" x14ac:dyDescent="0.3">
      <c r="A1427" s="25"/>
      <c r="B1427" s="25"/>
    </row>
    <row r="1428" spans="1:2" x14ac:dyDescent="0.3">
      <c r="A1428" s="25"/>
      <c r="B1428" s="25"/>
    </row>
    <row r="1429" spans="1:2" x14ac:dyDescent="0.3">
      <c r="A1429" s="25"/>
      <c r="B1429" s="25"/>
    </row>
    <row r="1430" spans="1:2" x14ac:dyDescent="0.3">
      <c r="A1430" s="25"/>
      <c r="B1430" s="25"/>
    </row>
    <row r="1431" spans="1:2" x14ac:dyDescent="0.3">
      <c r="A1431" s="25"/>
      <c r="B1431" s="25"/>
    </row>
    <row r="1432" spans="1:2" x14ac:dyDescent="0.3">
      <c r="A1432" s="25"/>
      <c r="B1432" s="25"/>
    </row>
    <row r="1433" spans="1:2" x14ac:dyDescent="0.3">
      <c r="A1433" s="25"/>
      <c r="B1433" s="25"/>
    </row>
    <row r="1434" spans="1:2" x14ac:dyDescent="0.3">
      <c r="A1434" s="25"/>
      <c r="B1434" s="25"/>
    </row>
    <row r="1435" spans="1:2" x14ac:dyDescent="0.3">
      <c r="A1435" s="25"/>
      <c r="B1435" s="25"/>
    </row>
    <row r="1436" spans="1:2" x14ac:dyDescent="0.3">
      <c r="A1436" s="25"/>
      <c r="B1436" s="25"/>
    </row>
    <row r="1437" spans="1:2" x14ac:dyDescent="0.3">
      <c r="A1437" s="25"/>
      <c r="B1437" s="25"/>
    </row>
    <row r="1438" spans="1:2" x14ac:dyDescent="0.3">
      <c r="A1438" s="25"/>
      <c r="B1438" s="25"/>
    </row>
    <row r="1439" spans="1:2" x14ac:dyDescent="0.3">
      <c r="A1439" s="25"/>
      <c r="B1439" s="25"/>
    </row>
    <row r="1440" spans="1:2" x14ac:dyDescent="0.3">
      <c r="A1440" s="25"/>
      <c r="B1440" s="25"/>
    </row>
    <row r="1441" spans="1:2" x14ac:dyDescent="0.3">
      <c r="A1441" s="25"/>
      <c r="B1441" s="25"/>
    </row>
    <row r="1442" spans="1:2" x14ac:dyDescent="0.3">
      <c r="A1442" s="25"/>
      <c r="B1442" s="25"/>
    </row>
    <row r="1443" spans="1:2" x14ac:dyDescent="0.3">
      <c r="A1443" s="25"/>
      <c r="B1443" s="25"/>
    </row>
    <row r="1444" spans="1:2" x14ac:dyDescent="0.3">
      <c r="A1444" s="25"/>
      <c r="B1444" s="25"/>
    </row>
    <row r="1445" spans="1:2" x14ac:dyDescent="0.3">
      <c r="A1445" s="25"/>
      <c r="B1445" s="25"/>
    </row>
    <row r="1446" spans="1:2" x14ac:dyDescent="0.3">
      <c r="A1446" s="25"/>
      <c r="B1446" s="25"/>
    </row>
    <row r="1447" spans="1:2" x14ac:dyDescent="0.3">
      <c r="A1447" s="25"/>
      <c r="B1447" s="25"/>
    </row>
    <row r="1448" spans="1:2" x14ac:dyDescent="0.3">
      <c r="A1448" s="25"/>
      <c r="B1448" s="25"/>
    </row>
    <row r="1449" spans="1:2" x14ac:dyDescent="0.3">
      <c r="A1449" s="25"/>
      <c r="B1449" s="25"/>
    </row>
    <row r="1450" spans="1:2" x14ac:dyDescent="0.3">
      <c r="A1450" s="25"/>
      <c r="B1450" s="25"/>
    </row>
    <row r="1451" spans="1:2" x14ac:dyDescent="0.3">
      <c r="A1451" s="25"/>
      <c r="B1451" s="25"/>
    </row>
    <row r="1452" spans="1:2" x14ac:dyDescent="0.3">
      <c r="A1452" s="25"/>
      <c r="B1452" s="25"/>
    </row>
    <row r="1453" spans="1:2" x14ac:dyDescent="0.3">
      <c r="A1453" s="25"/>
      <c r="B1453" s="25"/>
    </row>
    <row r="1454" spans="1:2" x14ac:dyDescent="0.3">
      <c r="A1454" s="25"/>
      <c r="B1454" s="25"/>
    </row>
    <row r="1455" spans="1:2" x14ac:dyDescent="0.3">
      <c r="A1455" s="25"/>
      <c r="B1455" s="25"/>
    </row>
    <row r="1456" spans="1:2" x14ac:dyDescent="0.3">
      <c r="A1456" s="25"/>
      <c r="B1456" s="25"/>
    </row>
    <row r="1457" spans="1:2" x14ac:dyDescent="0.3">
      <c r="A1457" s="25"/>
      <c r="B1457" s="25"/>
    </row>
    <row r="1458" spans="1:2" x14ac:dyDescent="0.3">
      <c r="A1458" s="25"/>
      <c r="B1458" s="25"/>
    </row>
    <row r="1459" spans="1:2" x14ac:dyDescent="0.3">
      <c r="A1459" s="25"/>
      <c r="B1459" s="25"/>
    </row>
    <row r="1460" spans="1:2" x14ac:dyDescent="0.3">
      <c r="A1460" s="25"/>
      <c r="B1460" s="25"/>
    </row>
    <row r="1461" spans="1:2" x14ac:dyDescent="0.3">
      <c r="A1461" s="25"/>
      <c r="B1461" s="25"/>
    </row>
    <row r="1462" spans="1:2" x14ac:dyDescent="0.3">
      <c r="A1462" s="25"/>
      <c r="B1462" s="25"/>
    </row>
    <row r="1463" spans="1:2" x14ac:dyDescent="0.3">
      <c r="A1463" s="25"/>
      <c r="B1463" s="25"/>
    </row>
    <row r="1464" spans="1:2" x14ac:dyDescent="0.3">
      <c r="A1464" s="25"/>
      <c r="B1464" s="25"/>
    </row>
    <row r="1465" spans="1:2" x14ac:dyDescent="0.3">
      <c r="A1465" s="25"/>
      <c r="B1465" s="25"/>
    </row>
    <row r="1466" spans="1:2" x14ac:dyDescent="0.3">
      <c r="A1466" s="25"/>
      <c r="B1466" s="25"/>
    </row>
    <row r="1467" spans="1:2" x14ac:dyDescent="0.3">
      <c r="A1467" s="25"/>
      <c r="B1467" s="25"/>
    </row>
    <row r="1468" spans="1:2" x14ac:dyDescent="0.3">
      <c r="A1468" s="25"/>
      <c r="B1468" s="25"/>
    </row>
    <row r="1469" spans="1:2" x14ac:dyDescent="0.3">
      <c r="A1469" s="25"/>
      <c r="B1469" s="25"/>
    </row>
    <row r="1470" spans="1:2" x14ac:dyDescent="0.3">
      <c r="A1470" s="25"/>
      <c r="B1470" s="25"/>
    </row>
    <row r="1471" spans="1:2" x14ac:dyDescent="0.3">
      <c r="A1471" s="25"/>
      <c r="B1471" s="25"/>
    </row>
    <row r="1472" spans="1:2" x14ac:dyDescent="0.3">
      <c r="A1472" s="25"/>
      <c r="B1472" s="25"/>
    </row>
    <row r="1473" spans="1:2" x14ac:dyDescent="0.3">
      <c r="A1473" s="25"/>
      <c r="B1473" s="25"/>
    </row>
    <row r="1474" spans="1:2" x14ac:dyDescent="0.3">
      <c r="A1474" s="25"/>
      <c r="B1474" s="25"/>
    </row>
    <row r="1475" spans="1:2" x14ac:dyDescent="0.3">
      <c r="A1475" s="25"/>
      <c r="B1475" s="25"/>
    </row>
    <row r="1476" spans="1:2" x14ac:dyDescent="0.3">
      <c r="A1476" s="25"/>
      <c r="B1476" s="25"/>
    </row>
    <row r="1477" spans="1:2" x14ac:dyDescent="0.3">
      <c r="A1477" s="25"/>
      <c r="B1477" s="25"/>
    </row>
    <row r="1478" spans="1:2" x14ac:dyDescent="0.3">
      <c r="A1478" s="25"/>
      <c r="B1478" s="25"/>
    </row>
    <row r="1479" spans="1:2" x14ac:dyDescent="0.3">
      <c r="A1479" s="25"/>
      <c r="B1479" s="25"/>
    </row>
    <row r="1480" spans="1:2" x14ac:dyDescent="0.3">
      <c r="A1480" s="25"/>
      <c r="B1480" s="25"/>
    </row>
    <row r="1481" spans="1:2" x14ac:dyDescent="0.3">
      <c r="A1481" s="25"/>
      <c r="B1481" s="25"/>
    </row>
    <row r="1482" spans="1:2" x14ac:dyDescent="0.3">
      <c r="A1482" s="25"/>
      <c r="B1482" s="25"/>
    </row>
    <row r="1483" spans="1:2" x14ac:dyDescent="0.3">
      <c r="A1483" s="25"/>
      <c r="B1483" s="25"/>
    </row>
    <row r="1484" spans="1:2" x14ac:dyDescent="0.3">
      <c r="A1484" s="25"/>
      <c r="B1484" s="25"/>
    </row>
    <row r="1485" spans="1:2" x14ac:dyDescent="0.3">
      <c r="A1485" s="25"/>
      <c r="B1485" s="25"/>
    </row>
    <row r="1486" spans="1:2" x14ac:dyDescent="0.3">
      <c r="A1486" s="25"/>
      <c r="B1486" s="25"/>
    </row>
    <row r="1487" spans="1:2" x14ac:dyDescent="0.3">
      <c r="A1487" s="25"/>
      <c r="B1487" s="25"/>
    </row>
    <row r="1488" spans="1:2" x14ac:dyDescent="0.3">
      <c r="A1488" s="25"/>
      <c r="B1488" s="25"/>
    </row>
    <row r="1489" spans="1:2" x14ac:dyDescent="0.3">
      <c r="A1489" s="25"/>
      <c r="B1489" s="25"/>
    </row>
    <row r="1490" spans="1:2" x14ac:dyDescent="0.3">
      <c r="A1490" s="25"/>
      <c r="B1490" s="25"/>
    </row>
    <row r="1491" spans="1:2" x14ac:dyDescent="0.3">
      <c r="A1491" s="25"/>
      <c r="B1491" s="25"/>
    </row>
    <row r="1492" spans="1:2" x14ac:dyDescent="0.3">
      <c r="A1492" s="25"/>
      <c r="B1492" s="25"/>
    </row>
    <row r="1493" spans="1:2" x14ac:dyDescent="0.3">
      <c r="A1493" s="25"/>
      <c r="B1493" s="25"/>
    </row>
    <row r="1494" spans="1:2" x14ac:dyDescent="0.3">
      <c r="A1494" s="25"/>
      <c r="B1494" s="25"/>
    </row>
    <row r="1495" spans="1:2" x14ac:dyDescent="0.3">
      <c r="A1495" s="25"/>
      <c r="B1495" s="25"/>
    </row>
    <row r="1496" spans="1:2" x14ac:dyDescent="0.3">
      <c r="A1496" s="25"/>
      <c r="B1496" s="25"/>
    </row>
    <row r="1497" spans="1:2" x14ac:dyDescent="0.3">
      <c r="A1497" s="25"/>
      <c r="B1497" s="25"/>
    </row>
    <row r="1498" spans="1:2" x14ac:dyDescent="0.3">
      <c r="A1498" s="25"/>
      <c r="B1498" s="25"/>
    </row>
    <row r="1499" spans="1:2" x14ac:dyDescent="0.3">
      <c r="A1499" s="25"/>
      <c r="B1499" s="25"/>
    </row>
    <row r="1500" spans="1:2" x14ac:dyDescent="0.3">
      <c r="A1500" s="25"/>
      <c r="B1500" s="25"/>
    </row>
    <row r="1501" spans="1:2" x14ac:dyDescent="0.3">
      <c r="A1501" s="25"/>
      <c r="B1501" s="25"/>
    </row>
    <row r="1502" spans="1:2" x14ac:dyDescent="0.3">
      <c r="A1502" s="25"/>
      <c r="B1502" s="25"/>
    </row>
    <row r="1503" spans="1:2" x14ac:dyDescent="0.3">
      <c r="A1503" s="25"/>
      <c r="B1503" s="25"/>
    </row>
    <row r="1504" spans="1:2" x14ac:dyDescent="0.3">
      <c r="A1504" s="25"/>
      <c r="B1504" s="25"/>
    </row>
    <row r="1505" spans="1:2" x14ac:dyDescent="0.3">
      <c r="A1505" s="25"/>
      <c r="B1505" s="25"/>
    </row>
    <row r="1506" spans="1:2" x14ac:dyDescent="0.3">
      <c r="A1506" s="25"/>
      <c r="B1506" s="25"/>
    </row>
    <row r="1507" spans="1:2" x14ac:dyDescent="0.3">
      <c r="A1507" s="25"/>
      <c r="B1507" s="25"/>
    </row>
    <row r="1508" spans="1:2" x14ac:dyDescent="0.3">
      <c r="A1508" s="25"/>
      <c r="B1508" s="25"/>
    </row>
    <row r="1509" spans="1:2" x14ac:dyDescent="0.3">
      <c r="A1509" s="25"/>
      <c r="B1509" s="25"/>
    </row>
    <row r="1510" spans="1:2" x14ac:dyDescent="0.3">
      <c r="A1510" s="25"/>
      <c r="B1510" s="25"/>
    </row>
    <row r="1511" spans="1:2" x14ac:dyDescent="0.3">
      <c r="A1511" s="25"/>
      <c r="B1511" s="25"/>
    </row>
    <row r="1512" spans="1:2" x14ac:dyDescent="0.3">
      <c r="A1512" s="25"/>
      <c r="B1512" s="25"/>
    </row>
    <row r="1513" spans="1:2" x14ac:dyDescent="0.3">
      <c r="A1513" s="25"/>
      <c r="B1513" s="25"/>
    </row>
    <row r="1514" spans="1:2" x14ac:dyDescent="0.3">
      <c r="A1514" s="25"/>
      <c r="B1514" s="25"/>
    </row>
    <row r="1515" spans="1:2" x14ac:dyDescent="0.3">
      <c r="A1515" s="25"/>
      <c r="B1515" s="25"/>
    </row>
    <row r="1516" spans="1:2" x14ac:dyDescent="0.3">
      <c r="A1516" s="25"/>
      <c r="B1516" s="25"/>
    </row>
    <row r="1517" spans="1:2" x14ac:dyDescent="0.3">
      <c r="A1517" s="25"/>
      <c r="B1517" s="25"/>
    </row>
    <row r="1518" spans="1:2" x14ac:dyDescent="0.3">
      <c r="A1518" s="25"/>
      <c r="B1518" s="25"/>
    </row>
    <row r="1519" spans="1:2" x14ac:dyDescent="0.3">
      <c r="A1519" s="25"/>
      <c r="B1519" s="25"/>
    </row>
    <row r="1520" spans="1:2" x14ac:dyDescent="0.3">
      <c r="A1520" s="25"/>
      <c r="B1520" s="25"/>
    </row>
    <row r="1521" spans="1:2" x14ac:dyDescent="0.3">
      <c r="A1521" s="25"/>
      <c r="B1521" s="25"/>
    </row>
    <row r="1522" spans="1:2" x14ac:dyDescent="0.3">
      <c r="A1522" s="25"/>
      <c r="B1522" s="25"/>
    </row>
    <row r="1523" spans="1:2" x14ac:dyDescent="0.3">
      <c r="A1523" s="25"/>
      <c r="B1523" s="25"/>
    </row>
    <row r="1524" spans="1:2" x14ac:dyDescent="0.3">
      <c r="A1524" s="25"/>
      <c r="B1524" s="25"/>
    </row>
    <row r="1525" spans="1:2" x14ac:dyDescent="0.3">
      <c r="A1525" s="25"/>
      <c r="B1525" s="25"/>
    </row>
    <row r="1526" spans="1:2" x14ac:dyDescent="0.3">
      <c r="A1526" s="25"/>
      <c r="B1526" s="25"/>
    </row>
    <row r="1527" spans="1:2" x14ac:dyDescent="0.3">
      <c r="A1527" s="25"/>
      <c r="B1527" s="25"/>
    </row>
    <row r="1528" spans="1:2" x14ac:dyDescent="0.3">
      <c r="A1528" s="25"/>
      <c r="B1528" s="25"/>
    </row>
    <row r="1529" spans="1:2" x14ac:dyDescent="0.3">
      <c r="A1529" s="25"/>
      <c r="B1529" s="25"/>
    </row>
    <row r="1530" spans="1:2" x14ac:dyDescent="0.3">
      <c r="A1530" s="25"/>
      <c r="B1530" s="25"/>
    </row>
    <row r="1531" spans="1:2" x14ac:dyDescent="0.3">
      <c r="A1531" s="25"/>
      <c r="B1531" s="25"/>
    </row>
    <row r="1532" spans="1:2" x14ac:dyDescent="0.3">
      <c r="A1532" s="25"/>
      <c r="B1532" s="25"/>
    </row>
    <row r="1533" spans="1:2" x14ac:dyDescent="0.3">
      <c r="A1533" s="25"/>
      <c r="B1533" s="25"/>
    </row>
    <row r="1534" spans="1:2" x14ac:dyDescent="0.3">
      <c r="A1534" s="25"/>
      <c r="B1534" s="25"/>
    </row>
    <row r="1535" spans="1:2" x14ac:dyDescent="0.3">
      <c r="A1535" s="25"/>
      <c r="B1535" s="25"/>
    </row>
    <row r="1536" spans="1:2" x14ac:dyDescent="0.3">
      <c r="A1536" s="25"/>
      <c r="B1536" s="25"/>
    </row>
    <row r="1537" spans="1:2" x14ac:dyDescent="0.3">
      <c r="A1537" s="25"/>
      <c r="B1537" s="25"/>
    </row>
    <row r="1538" spans="1:2" x14ac:dyDescent="0.3">
      <c r="A1538" s="25"/>
      <c r="B1538" s="25"/>
    </row>
    <row r="1539" spans="1:2" x14ac:dyDescent="0.3">
      <c r="A1539" s="25"/>
      <c r="B1539" s="25"/>
    </row>
    <row r="1540" spans="1:2" x14ac:dyDescent="0.3">
      <c r="A1540" s="25"/>
      <c r="B1540" s="25"/>
    </row>
    <row r="1541" spans="1:2" x14ac:dyDescent="0.3">
      <c r="A1541" s="25"/>
      <c r="B1541" s="25"/>
    </row>
    <row r="1542" spans="1:2" x14ac:dyDescent="0.3">
      <c r="A1542" s="25"/>
      <c r="B1542" s="25"/>
    </row>
    <row r="1543" spans="1:2" x14ac:dyDescent="0.3">
      <c r="A1543" s="25"/>
      <c r="B1543" s="25"/>
    </row>
    <row r="1544" spans="1:2" x14ac:dyDescent="0.3">
      <c r="A1544" s="25"/>
      <c r="B1544" s="25"/>
    </row>
    <row r="1545" spans="1:2" x14ac:dyDescent="0.3">
      <c r="A1545" s="25"/>
      <c r="B1545" s="25"/>
    </row>
    <row r="1546" spans="1:2" x14ac:dyDescent="0.3">
      <c r="A1546" s="25"/>
      <c r="B1546" s="25"/>
    </row>
    <row r="1547" spans="1:2" x14ac:dyDescent="0.3">
      <c r="A1547" s="25"/>
      <c r="B1547" s="25"/>
    </row>
    <row r="1548" spans="1:2" x14ac:dyDescent="0.3">
      <c r="A1548" s="25"/>
      <c r="B1548" s="25"/>
    </row>
    <row r="1549" spans="1:2" x14ac:dyDescent="0.3">
      <c r="A1549" s="25"/>
      <c r="B1549" s="25"/>
    </row>
    <row r="1550" spans="1:2" x14ac:dyDescent="0.3">
      <c r="A1550" s="25"/>
      <c r="B1550" s="25"/>
    </row>
    <row r="1551" spans="1:2" x14ac:dyDescent="0.3">
      <c r="A1551" s="25"/>
      <c r="B1551" s="25"/>
    </row>
    <row r="1552" spans="1:2" x14ac:dyDescent="0.3">
      <c r="A1552" s="25"/>
      <c r="B1552" s="25"/>
    </row>
    <row r="1553" spans="1:2" x14ac:dyDescent="0.3">
      <c r="A1553" s="25"/>
      <c r="B1553" s="25"/>
    </row>
    <row r="1554" spans="1:2" x14ac:dyDescent="0.3">
      <c r="A1554" s="25"/>
      <c r="B1554" s="25"/>
    </row>
    <row r="1555" spans="1:2" x14ac:dyDescent="0.3">
      <c r="A1555" s="25"/>
      <c r="B1555" s="25"/>
    </row>
    <row r="1556" spans="1:2" x14ac:dyDescent="0.3">
      <c r="A1556" s="25"/>
      <c r="B1556" s="25"/>
    </row>
    <row r="1557" spans="1:2" x14ac:dyDescent="0.3">
      <c r="A1557" s="25"/>
      <c r="B1557" s="25"/>
    </row>
    <row r="1558" spans="1:2" x14ac:dyDescent="0.3">
      <c r="A1558" s="25"/>
      <c r="B1558" s="25"/>
    </row>
    <row r="1559" spans="1:2" x14ac:dyDescent="0.3">
      <c r="A1559" s="25"/>
      <c r="B1559" s="25"/>
    </row>
    <row r="1560" spans="1:2" x14ac:dyDescent="0.3">
      <c r="A1560" s="25"/>
      <c r="B1560" s="25"/>
    </row>
    <row r="1561" spans="1:2" x14ac:dyDescent="0.3">
      <c r="A1561" s="25"/>
      <c r="B1561" s="25"/>
    </row>
    <row r="1562" spans="1:2" x14ac:dyDescent="0.3">
      <c r="A1562" s="25"/>
      <c r="B1562" s="25"/>
    </row>
    <row r="1563" spans="1:2" x14ac:dyDescent="0.3">
      <c r="A1563" s="25"/>
      <c r="B1563" s="25"/>
    </row>
    <row r="1564" spans="1:2" x14ac:dyDescent="0.3">
      <c r="A1564" s="25"/>
      <c r="B1564" s="25"/>
    </row>
    <row r="1565" spans="1:2" x14ac:dyDescent="0.3">
      <c r="A1565" s="25"/>
      <c r="B1565" s="25"/>
    </row>
    <row r="1566" spans="1:2" x14ac:dyDescent="0.3">
      <c r="A1566" s="25"/>
      <c r="B1566" s="25"/>
    </row>
    <row r="1567" spans="1:2" x14ac:dyDescent="0.3">
      <c r="A1567" s="25"/>
      <c r="B1567" s="25"/>
    </row>
    <row r="1568" spans="1:2" x14ac:dyDescent="0.3">
      <c r="A1568" s="25"/>
      <c r="B1568" s="25"/>
    </row>
    <row r="1569" spans="1:2" x14ac:dyDescent="0.3">
      <c r="A1569" s="25"/>
      <c r="B1569" s="25"/>
    </row>
    <row r="1570" spans="1:2" x14ac:dyDescent="0.3">
      <c r="A1570" s="25"/>
      <c r="B1570" s="25"/>
    </row>
    <row r="1571" spans="1:2" x14ac:dyDescent="0.3">
      <c r="A1571" s="25"/>
      <c r="B1571" s="25"/>
    </row>
    <row r="1572" spans="1:2" x14ac:dyDescent="0.3">
      <c r="A1572" s="25"/>
      <c r="B1572" s="25"/>
    </row>
    <row r="1573" spans="1:2" x14ac:dyDescent="0.3">
      <c r="A1573" s="25"/>
      <c r="B1573" s="25"/>
    </row>
    <row r="1574" spans="1:2" x14ac:dyDescent="0.3">
      <c r="A1574" s="25"/>
      <c r="B1574" s="25"/>
    </row>
    <row r="1575" spans="1:2" x14ac:dyDescent="0.3">
      <c r="A1575" s="25"/>
      <c r="B1575" s="25"/>
    </row>
    <row r="1576" spans="1:2" x14ac:dyDescent="0.3">
      <c r="A1576" s="25"/>
      <c r="B1576" s="25"/>
    </row>
    <row r="1577" spans="1:2" x14ac:dyDescent="0.3">
      <c r="A1577" s="25"/>
      <c r="B1577" s="25"/>
    </row>
    <row r="1578" spans="1:2" x14ac:dyDescent="0.3">
      <c r="A1578" s="25"/>
      <c r="B1578" s="25"/>
    </row>
    <row r="1579" spans="1:2" x14ac:dyDescent="0.3">
      <c r="A1579" s="25"/>
      <c r="B1579" s="25"/>
    </row>
    <row r="1580" spans="1:2" x14ac:dyDescent="0.3">
      <c r="A1580" s="25"/>
      <c r="B1580" s="25"/>
    </row>
    <row r="1581" spans="1:2" x14ac:dyDescent="0.3">
      <c r="A1581" s="25"/>
      <c r="B1581" s="25"/>
    </row>
    <row r="1582" spans="1:2" x14ac:dyDescent="0.3">
      <c r="A1582" s="25"/>
      <c r="B1582" s="25"/>
    </row>
    <row r="1583" spans="1:2" x14ac:dyDescent="0.3">
      <c r="A1583" s="25"/>
      <c r="B1583" s="25"/>
    </row>
    <row r="1584" spans="1:2" x14ac:dyDescent="0.3">
      <c r="A1584" s="25"/>
      <c r="B1584" s="25"/>
    </row>
    <row r="1585" spans="1:2" x14ac:dyDescent="0.3">
      <c r="A1585" s="25"/>
      <c r="B1585" s="25"/>
    </row>
    <row r="1586" spans="1:2" x14ac:dyDescent="0.3">
      <c r="A1586" s="25"/>
      <c r="B1586" s="25"/>
    </row>
    <row r="1587" spans="1:2" x14ac:dyDescent="0.3">
      <c r="A1587" s="25"/>
      <c r="B1587" s="25"/>
    </row>
    <row r="1588" spans="1:2" x14ac:dyDescent="0.3">
      <c r="A1588" s="25"/>
      <c r="B1588" s="25"/>
    </row>
    <row r="1589" spans="1:2" x14ac:dyDescent="0.3">
      <c r="A1589" s="25"/>
      <c r="B1589" s="25"/>
    </row>
    <row r="1590" spans="1:2" x14ac:dyDescent="0.3">
      <c r="A1590" s="25"/>
      <c r="B1590" s="25"/>
    </row>
    <row r="1591" spans="1:2" x14ac:dyDescent="0.3">
      <c r="A1591" s="25"/>
      <c r="B1591" s="25"/>
    </row>
    <row r="1592" spans="1:2" x14ac:dyDescent="0.3">
      <c r="A1592" s="25"/>
      <c r="B1592" s="25"/>
    </row>
    <row r="1593" spans="1:2" x14ac:dyDescent="0.3">
      <c r="A1593" s="25"/>
      <c r="B1593" s="25"/>
    </row>
    <row r="1594" spans="1:2" x14ac:dyDescent="0.3">
      <c r="A1594" s="25"/>
      <c r="B1594" s="25"/>
    </row>
    <row r="1595" spans="1:2" x14ac:dyDescent="0.3">
      <c r="A1595" s="25"/>
      <c r="B1595" s="25"/>
    </row>
    <row r="1596" spans="1:2" x14ac:dyDescent="0.3">
      <c r="A1596" s="25"/>
      <c r="B1596" s="25"/>
    </row>
    <row r="1597" spans="1:2" x14ac:dyDescent="0.3">
      <c r="A1597" s="25"/>
      <c r="B1597" s="25"/>
    </row>
    <row r="1598" spans="1:2" x14ac:dyDescent="0.3">
      <c r="A1598" s="25"/>
      <c r="B1598" s="25"/>
    </row>
    <row r="1599" spans="1:2" x14ac:dyDescent="0.3">
      <c r="A1599" s="25"/>
      <c r="B1599" s="25"/>
    </row>
    <row r="1600" spans="1:2" x14ac:dyDescent="0.3">
      <c r="A1600" s="25"/>
      <c r="B1600" s="25"/>
    </row>
    <row r="1601" spans="1:2" x14ac:dyDescent="0.3">
      <c r="A1601" s="25"/>
      <c r="B1601" s="25"/>
    </row>
    <row r="1602" spans="1:2" x14ac:dyDescent="0.3">
      <c r="A1602" s="25"/>
      <c r="B1602" s="25"/>
    </row>
    <row r="1603" spans="1:2" x14ac:dyDescent="0.3">
      <c r="A1603" s="25"/>
      <c r="B1603" s="25"/>
    </row>
    <row r="1604" spans="1:2" x14ac:dyDescent="0.3">
      <c r="A1604" s="25"/>
      <c r="B1604" s="25"/>
    </row>
    <row r="1605" spans="1:2" x14ac:dyDescent="0.3">
      <c r="A1605" s="25"/>
      <c r="B1605" s="25"/>
    </row>
    <row r="1606" spans="1:2" x14ac:dyDescent="0.3">
      <c r="A1606" s="25"/>
      <c r="B1606" s="25"/>
    </row>
    <row r="1607" spans="1:2" x14ac:dyDescent="0.3">
      <c r="A1607" s="25"/>
      <c r="B1607" s="25"/>
    </row>
    <row r="1608" spans="1:2" x14ac:dyDescent="0.3">
      <c r="A1608" s="25"/>
      <c r="B1608" s="25"/>
    </row>
    <row r="1609" spans="1:2" x14ac:dyDescent="0.3">
      <c r="A1609" s="25"/>
      <c r="B1609" s="25"/>
    </row>
    <row r="1610" spans="1:2" x14ac:dyDescent="0.3">
      <c r="A1610" s="25"/>
      <c r="B1610" s="25"/>
    </row>
    <row r="1611" spans="1:2" x14ac:dyDescent="0.3">
      <c r="A1611" s="25"/>
      <c r="B1611" s="25"/>
    </row>
    <row r="1612" spans="1:2" x14ac:dyDescent="0.3">
      <c r="A1612" s="25"/>
      <c r="B1612" s="25"/>
    </row>
    <row r="1613" spans="1:2" x14ac:dyDescent="0.3">
      <c r="A1613" s="25"/>
      <c r="B1613" s="25"/>
    </row>
    <row r="1614" spans="1:2" x14ac:dyDescent="0.3">
      <c r="A1614" s="25"/>
      <c r="B1614" s="25"/>
    </row>
    <row r="1615" spans="1:2" x14ac:dyDescent="0.3">
      <c r="A1615" s="25"/>
      <c r="B1615" s="25"/>
    </row>
    <row r="1616" spans="1:2" x14ac:dyDescent="0.3">
      <c r="A1616" s="25"/>
      <c r="B1616" s="25"/>
    </row>
    <row r="1617" spans="1:2" x14ac:dyDescent="0.3">
      <c r="A1617" s="25"/>
      <c r="B1617" s="25"/>
    </row>
    <row r="1618" spans="1:2" x14ac:dyDescent="0.3">
      <c r="A1618" s="25"/>
      <c r="B1618" s="25"/>
    </row>
    <row r="1619" spans="1:2" x14ac:dyDescent="0.3">
      <c r="A1619" s="25"/>
      <c r="B1619" s="25"/>
    </row>
    <row r="1620" spans="1:2" x14ac:dyDescent="0.3">
      <c r="A1620" s="25"/>
      <c r="B1620" s="25"/>
    </row>
    <row r="1621" spans="1:2" x14ac:dyDescent="0.3">
      <c r="A1621" s="25"/>
      <c r="B1621" s="25"/>
    </row>
    <row r="1622" spans="1:2" x14ac:dyDescent="0.3">
      <c r="A1622" s="25"/>
      <c r="B1622" s="25"/>
    </row>
    <row r="1623" spans="1:2" x14ac:dyDescent="0.3">
      <c r="A1623" s="25"/>
      <c r="B1623" s="25"/>
    </row>
    <row r="1624" spans="1:2" x14ac:dyDescent="0.3">
      <c r="A1624" s="25"/>
      <c r="B1624" s="25"/>
    </row>
    <row r="1625" spans="1:2" x14ac:dyDescent="0.3">
      <c r="A1625" s="25"/>
      <c r="B1625" s="25"/>
    </row>
    <row r="1626" spans="1:2" x14ac:dyDescent="0.3">
      <c r="A1626" s="25"/>
      <c r="B1626" s="25"/>
    </row>
    <row r="1627" spans="1:2" x14ac:dyDescent="0.3">
      <c r="A1627" s="25"/>
      <c r="B1627" s="25"/>
    </row>
    <row r="1628" spans="1:2" x14ac:dyDescent="0.3">
      <c r="A1628" s="25"/>
      <c r="B1628" s="25"/>
    </row>
    <row r="1629" spans="1:2" x14ac:dyDescent="0.3">
      <c r="A1629" s="25"/>
      <c r="B1629" s="25"/>
    </row>
    <row r="1630" spans="1:2" x14ac:dyDescent="0.3">
      <c r="A1630" s="25"/>
      <c r="B1630" s="25"/>
    </row>
    <row r="1631" spans="1:2" x14ac:dyDescent="0.3">
      <c r="A1631" s="25"/>
      <c r="B1631" s="25"/>
    </row>
    <row r="1632" spans="1:2" x14ac:dyDescent="0.3">
      <c r="A1632" s="25"/>
      <c r="B1632" s="25"/>
    </row>
    <row r="1633" spans="1:2" x14ac:dyDescent="0.3">
      <c r="A1633" s="25"/>
      <c r="B1633" s="25"/>
    </row>
    <row r="1634" spans="1:2" x14ac:dyDescent="0.3">
      <c r="A1634" s="25"/>
      <c r="B1634" s="25"/>
    </row>
    <row r="1635" spans="1:2" x14ac:dyDescent="0.3">
      <c r="A1635" s="25"/>
      <c r="B1635" s="25"/>
    </row>
    <row r="1636" spans="1:2" x14ac:dyDescent="0.3">
      <c r="A1636" s="25"/>
      <c r="B1636" s="25"/>
    </row>
    <row r="1637" spans="1:2" x14ac:dyDescent="0.3">
      <c r="A1637" s="25"/>
      <c r="B1637" s="25"/>
    </row>
    <row r="1638" spans="1:2" x14ac:dyDescent="0.3">
      <c r="A1638" s="25"/>
      <c r="B1638" s="25"/>
    </row>
    <row r="1639" spans="1:2" x14ac:dyDescent="0.3">
      <c r="A1639" s="25"/>
      <c r="B1639" s="25"/>
    </row>
    <row r="1640" spans="1:2" x14ac:dyDescent="0.3">
      <c r="A1640" s="25"/>
      <c r="B1640" s="25"/>
    </row>
    <row r="1641" spans="1:2" x14ac:dyDescent="0.3">
      <c r="A1641" s="25"/>
      <c r="B1641" s="25"/>
    </row>
    <row r="1642" spans="1:2" x14ac:dyDescent="0.3">
      <c r="A1642" s="25"/>
      <c r="B1642" s="25"/>
    </row>
    <row r="1643" spans="1:2" x14ac:dyDescent="0.3">
      <c r="A1643" s="25"/>
      <c r="B1643" s="25"/>
    </row>
    <row r="1644" spans="1:2" x14ac:dyDescent="0.3">
      <c r="A1644" s="25"/>
      <c r="B1644" s="25"/>
    </row>
    <row r="1645" spans="1:2" x14ac:dyDescent="0.3">
      <c r="A1645" s="25"/>
      <c r="B1645" s="25"/>
    </row>
    <row r="1646" spans="1:2" x14ac:dyDescent="0.3">
      <c r="A1646" s="25"/>
      <c r="B1646" s="25"/>
    </row>
    <row r="1647" spans="1:2" x14ac:dyDescent="0.3">
      <c r="A1647" s="25"/>
      <c r="B1647" s="25"/>
    </row>
    <row r="1648" spans="1:2" x14ac:dyDescent="0.3">
      <c r="A1648" s="25"/>
      <c r="B1648" s="25"/>
    </row>
    <row r="1649" spans="1:2" x14ac:dyDescent="0.3">
      <c r="A1649" s="25"/>
      <c r="B1649" s="25"/>
    </row>
    <row r="1650" spans="1:2" x14ac:dyDescent="0.3">
      <c r="A1650" s="25"/>
      <c r="B1650" s="25"/>
    </row>
    <row r="1651" spans="1:2" x14ac:dyDescent="0.3">
      <c r="A1651" s="25"/>
      <c r="B1651" s="25"/>
    </row>
    <row r="1652" spans="1:2" x14ac:dyDescent="0.3">
      <c r="A1652" s="25"/>
      <c r="B1652" s="25"/>
    </row>
    <row r="1653" spans="1:2" x14ac:dyDescent="0.3">
      <c r="A1653" s="25"/>
      <c r="B1653" s="25"/>
    </row>
    <row r="1654" spans="1:2" x14ac:dyDescent="0.3">
      <c r="A1654" s="25"/>
      <c r="B1654" s="25"/>
    </row>
    <row r="1655" spans="1:2" x14ac:dyDescent="0.3">
      <c r="A1655" s="25"/>
      <c r="B1655" s="25"/>
    </row>
    <row r="1656" spans="1:2" x14ac:dyDescent="0.3">
      <c r="A1656" s="25"/>
      <c r="B1656" s="25"/>
    </row>
    <row r="1657" spans="1:2" x14ac:dyDescent="0.3">
      <c r="A1657" s="25"/>
      <c r="B1657" s="25"/>
    </row>
    <row r="1658" spans="1:2" x14ac:dyDescent="0.3">
      <c r="A1658" s="25"/>
      <c r="B1658" s="25"/>
    </row>
    <row r="1659" spans="1:2" x14ac:dyDescent="0.3">
      <c r="A1659" s="25"/>
      <c r="B1659" s="25"/>
    </row>
    <row r="1660" spans="1:2" x14ac:dyDescent="0.3">
      <c r="A1660" s="25"/>
      <c r="B1660" s="25"/>
    </row>
    <row r="1661" spans="1:2" x14ac:dyDescent="0.3">
      <c r="A1661" s="25"/>
      <c r="B1661" s="25"/>
    </row>
    <row r="1662" spans="1:2" x14ac:dyDescent="0.3">
      <c r="A1662" s="25"/>
      <c r="B1662" s="25"/>
    </row>
    <row r="1663" spans="1:2" x14ac:dyDescent="0.3">
      <c r="A1663" s="25"/>
      <c r="B1663" s="25"/>
    </row>
    <row r="1664" spans="1:2" x14ac:dyDescent="0.3">
      <c r="A1664" s="25"/>
      <c r="B1664" s="25"/>
    </row>
    <row r="1665" spans="1:2" x14ac:dyDescent="0.3">
      <c r="A1665" s="25"/>
      <c r="B1665" s="25"/>
    </row>
    <row r="1666" spans="1:2" x14ac:dyDescent="0.3">
      <c r="A1666" s="25"/>
      <c r="B1666" s="25"/>
    </row>
    <row r="1667" spans="1:2" x14ac:dyDescent="0.3">
      <c r="A1667" s="25"/>
      <c r="B1667" s="25"/>
    </row>
    <row r="1668" spans="1:2" x14ac:dyDescent="0.3">
      <c r="A1668" s="25"/>
      <c r="B1668" s="25"/>
    </row>
    <row r="1669" spans="1:2" x14ac:dyDescent="0.3">
      <c r="A1669" s="25"/>
      <c r="B1669" s="25"/>
    </row>
    <row r="1670" spans="1:2" x14ac:dyDescent="0.3">
      <c r="A1670" s="25"/>
      <c r="B1670" s="25"/>
    </row>
    <row r="1671" spans="1:2" x14ac:dyDescent="0.3">
      <c r="A1671" s="25"/>
      <c r="B1671" s="25"/>
    </row>
    <row r="1672" spans="1:2" x14ac:dyDescent="0.3">
      <c r="A1672" s="25"/>
      <c r="B1672" s="25"/>
    </row>
    <row r="1673" spans="1:2" x14ac:dyDescent="0.3">
      <c r="A1673" s="25"/>
      <c r="B1673" s="25"/>
    </row>
    <row r="1674" spans="1:2" x14ac:dyDescent="0.3">
      <c r="A1674" s="25"/>
      <c r="B1674" s="25"/>
    </row>
    <row r="1675" spans="1:2" x14ac:dyDescent="0.3">
      <c r="A1675" s="25"/>
      <c r="B1675" s="25"/>
    </row>
    <row r="1676" spans="1:2" x14ac:dyDescent="0.3">
      <c r="A1676" s="25"/>
      <c r="B1676" s="25"/>
    </row>
    <row r="1677" spans="1:2" x14ac:dyDescent="0.3">
      <c r="A1677" s="25"/>
      <c r="B1677" s="25"/>
    </row>
    <row r="1678" spans="1:2" x14ac:dyDescent="0.3">
      <c r="A1678" s="25"/>
      <c r="B1678" s="25"/>
    </row>
    <row r="1679" spans="1:2" x14ac:dyDescent="0.3">
      <c r="A1679" s="25"/>
      <c r="B1679" s="25"/>
    </row>
    <row r="1680" spans="1:2" x14ac:dyDescent="0.3">
      <c r="A1680" s="25"/>
      <c r="B1680" s="25"/>
    </row>
    <row r="1681" spans="1:2" x14ac:dyDescent="0.3">
      <c r="A1681" s="25"/>
      <c r="B1681" s="25"/>
    </row>
    <row r="1682" spans="1:2" x14ac:dyDescent="0.3">
      <c r="A1682" s="25"/>
      <c r="B1682" s="25"/>
    </row>
    <row r="1683" spans="1:2" x14ac:dyDescent="0.3">
      <c r="A1683" s="25"/>
      <c r="B1683" s="25"/>
    </row>
    <row r="1684" spans="1:2" x14ac:dyDescent="0.3">
      <c r="A1684" s="25"/>
      <c r="B1684" s="25"/>
    </row>
    <row r="1685" spans="1:2" x14ac:dyDescent="0.3">
      <c r="A1685" s="25"/>
      <c r="B1685" s="25"/>
    </row>
    <row r="1686" spans="1:2" x14ac:dyDescent="0.3">
      <c r="A1686" s="25"/>
      <c r="B1686" s="25"/>
    </row>
    <row r="1687" spans="1:2" x14ac:dyDescent="0.3">
      <c r="A1687" s="25"/>
      <c r="B1687" s="25"/>
    </row>
    <row r="1688" spans="1:2" x14ac:dyDescent="0.3">
      <c r="A1688" s="25"/>
      <c r="B1688" s="25"/>
    </row>
    <row r="1689" spans="1:2" x14ac:dyDescent="0.3">
      <c r="A1689" s="25"/>
      <c r="B1689" s="25"/>
    </row>
    <row r="1690" spans="1:2" x14ac:dyDescent="0.3">
      <c r="A1690" s="25"/>
      <c r="B1690" s="25"/>
    </row>
    <row r="1691" spans="1:2" x14ac:dyDescent="0.3">
      <c r="A1691" s="25"/>
      <c r="B1691" s="25"/>
    </row>
    <row r="1692" spans="1:2" x14ac:dyDescent="0.3">
      <c r="A1692" s="25"/>
      <c r="B1692" s="25"/>
    </row>
    <row r="1693" spans="1:2" x14ac:dyDescent="0.3">
      <c r="A1693" s="25"/>
      <c r="B1693" s="25"/>
    </row>
    <row r="1694" spans="1:2" x14ac:dyDescent="0.3">
      <c r="A1694" s="25"/>
      <c r="B1694" s="25"/>
    </row>
    <row r="1695" spans="1:2" x14ac:dyDescent="0.3">
      <c r="A1695" s="25"/>
      <c r="B1695" s="25"/>
    </row>
    <row r="1696" spans="1:2" x14ac:dyDescent="0.3">
      <c r="A1696" s="25"/>
      <c r="B1696" s="25"/>
    </row>
    <row r="1697" spans="1:2" x14ac:dyDescent="0.3">
      <c r="A1697" s="25"/>
      <c r="B1697" s="25"/>
    </row>
    <row r="1698" spans="1:2" x14ac:dyDescent="0.3">
      <c r="A1698" s="25"/>
      <c r="B1698" s="25"/>
    </row>
    <row r="1699" spans="1:2" x14ac:dyDescent="0.3">
      <c r="A1699" s="25"/>
      <c r="B1699" s="25"/>
    </row>
    <row r="1700" spans="1:2" x14ac:dyDescent="0.3">
      <c r="A1700" s="25"/>
      <c r="B1700" s="25"/>
    </row>
    <row r="1701" spans="1:2" x14ac:dyDescent="0.3">
      <c r="A1701" s="25"/>
      <c r="B1701" s="25"/>
    </row>
    <row r="1702" spans="1:2" x14ac:dyDescent="0.3">
      <c r="A1702" s="25"/>
      <c r="B1702" s="25"/>
    </row>
    <row r="1703" spans="1:2" x14ac:dyDescent="0.3">
      <c r="A1703" s="25"/>
      <c r="B1703" s="25"/>
    </row>
    <row r="1704" spans="1:2" x14ac:dyDescent="0.3">
      <c r="A1704" s="25"/>
      <c r="B1704" s="25"/>
    </row>
    <row r="1705" spans="1:2" x14ac:dyDescent="0.3">
      <c r="A1705" s="25"/>
      <c r="B1705" s="25"/>
    </row>
    <row r="1706" spans="1:2" x14ac:dyDescent="0.3">
      <c r="A1706" s="25"/>
      <c r="B1706" s="25"/>
    </row>
    <row r="1707" spans="1:2" x14ac:dyDescent="0.3">
      <c r="A1707" s="25"/>
      <c r="B1707" s="25"/>
    </row>
    <row r="1708" spans="1:2" x14ac:dyDescent="0.3">
      <c r="A1708" s="25"/>
      <c r="B1708" s="25"/>
    </row>
    <row r="1709" spans="1:2" x14ac:dyDescent="0.3">
      <c r="A1709" s="25"/>
      <c r="B1709" s="25"/>
    </row>
    <row r="1710" spans="1:2" x14ac:dyDescent="0.3">
      <c r="A1710" s="25"/>
      <c r="B1710" s="25"/>
    </row>
    <row r="1711" spans="1:2" x14ac:dyDescent="0.3">
      <c r="A1711" s="25"/>
      <c r="B1711" s="25"/>
    </row>
    <row r="1712" spans="1:2" x14ac:dyDescent="0.3">
      <c r="A1712" s="25"/>
      <c r="B1712" s="25"/>
    </row>
    <row r="1713" spans="1:2" x14ac:dyDescent="0.3">
      <c r="A1713" s="25"/>
      <c r="B1713" s="25"/>
    </row>
    <row r="1714" spans="1:2" x14ac:dyDescent="0.3">
      <c r="A1714" s="25"/>
      <c r="B1714" s="25"/>
    </row>
    <row r="1715" spans="1:2" x14ac:dyDescent="0.3">
      <c r="A1715" s="25"/>
      <c r="B1715" s="25"/>
    </row>
    <row r="1716" spans="1:2" x14ac:dyDescent="0.3">
      <c r="A1716" s="25"/>
      <c r="B1716" s="25"/>
    </row>
    <row r="1717" spans="1:2" x14ac:dyDescent="0.3">
      <c r="A1717" s="25"/>
      <c r="B1717" s="25"/>
    </row>
    <row r="1718" spans="1:2" x14ac:dyDescent="0.3">
      <c r="A1718" s="25"/>
      <c r="B1718" s="25"/>
    </row>
    <row r="1719" spans="1:2" x14ac:dyDescent="0.3">
      <c r="A1719" s="25"/>
      <c r="B1719" s="25"/>
    </row>
    <row r="1720" spans="1:2" x14ac:dyDescent="0.3">
      <c r="A1720" s="25"/>
      <c r="B1720" s="25"/>
    </row>
    <row r="1721" spans="1:2" x14ac:dyDescent="0.3">
      <c r="A1721" s="25"/>
      <c r="B1721" s="25"/>
    </row>
    <row r="1722" spans="1:2" x14ac:dyDescent="0.3">
      <c r="A1722" s="25"/>
      <c r="B1722" s="25"/>
    </row>
    <row r="1723" spans="1:2" x14ac:dyDescent="0.3">
      <c r="A1723" s="25"/>
      <c r="B1723" s="25"/>
    </row>
    <row r="1724" spans="1:2" x14ac:dyDescent="0.3">
      <c r="A1724" s="25"/>
      <c r="B1724" s="25"/>
    </row>
    <row r="1725" spans="1:2" x14ac:dyDescent="0.3">
      <c r="A1725" s="25"/>
      <c r="B1725" s="25"/>
    </row>
    <row r="1726" spans="1:2" x14ac:dyDescent="0.3">
      <c r="A1726" s="25"/>
      <c r="B1726" s="25"/>
    </row>
    <row r="1727" spans="1:2" x14ac:dyDescent="0.3">
      <c r="A1727" s="25"/>
      <c r="B1727" s="25"/>
    </row>
    <row r="1728" spans="1:2" x14ac:dyDescent="0.3">
      <c r="A1728" s="25"/>
      <c r="B1728" s="25"/>
    </row>
    <row r="1729" spans="1:2" x14ac:dyDescent="0.3">
      <c r="A1729" s="25"/>
      <c r="B1729" s="25"/>
    </row>
    <row r="1730" spans="1:2" x14ac:dyDescent="0.3">
      <c r="A1730" s="25"/>
      <c r="B1730" s="25"/>
    </row>
    <row r="1731" spans="1:2" x14ac:dyDescent="0.3">
      <c r="A1731" s="25"/>
      <c r="B1731" s="25"/>
    </row>
    <row r="1732" spans="1:2" x14ac:dyDescent="0.3">
      <c r="A1732" s="25"/>
      <c r="B1732" s="25"/>
    </row>
    <row r="1733" spans="1:2" x14ac:dyDescent="0.3">
      <c r="A1733" s="25"/>
      <c r="B1733" s="25"/>
    </row>
    <row r="1734" spans="1:2" x14ac:dyDescent="0.3">
      <c r="A1734" s="25"/>
      <c r="B1734" s="25"/>
    </row>
    <row r="1735" spans="1:2" x14ac:dyDescent="0.3">
      <c r="A1735" s="25"/>
      <c r="B1735" s="25"/>
    </row>
    <row r="1736" spans="1:2" x14ac:dyDescent="0.3">
      <c r="A1736" s="25"/>
      <c r="B1736" s="25"/>
    </row>
    <row r="1737" spans="1:2" x14ac:dyDescent="0.3">
      <c r="A1737" s="25"/>
      <c r="B1737" s="25"/>
    </row>
    <row r="1738" spans="1:2" x14ac:dyDescent="0.3">
      <c r="A1738" s="25"/>
      <c r="B1738" s="25"/>
    </row>
    <row r="1739" spans="1:2" x14ac:dyDescent="0.3">
      <c r="A1739" s="25"/>
      <c r="B1739" s="25"/>
    </row>
    <row r="1740" spans="1:2" x14ac:dyDescent="0.3">
      <c r="A1740" s="25"/>
      <c r="B1740" s="25"/>
    </row>
    <row r="1741" spans="1:2" x14ac:dyDescent="0.3">
      <c r="A1741" s="25"/>
      <c r="B1741" s="25"/>
    </row>
    <row r="1742" spans="1:2" x14ac:dyDescent="0.3">
      <c r="A1742" s="25"/>
      <c r="B1742" s="25"/>
    </row>
    <row r="1743" spans="1:2" x14ac:dyDescent="0.3">
      <c r="A1743" s="25"/>
      <c r="B1743" s="25"/>
    </row>
    <row r="1744" spans="1:2" x14ac:dyDescent="0.3">
      <c r="A1744" s="25"/>
      <c r="B1744" s="25"/>
    </row>
    <row r="1745" spans="1:2" x14ac:dyDescent="0.3">
      <c r="A1745" s="25"/>
      <c r="B1745" s="25"/>
    </row>
    <row r="1746" spans="1:2" x14ac:dyDescent="0.3">
      <c r="A1746" s="25"/>
      <c r="B1746" s="25"/>
    </row>
    <row r="1747" spans="1:2" x14ac:dyDescent="0.3">
      <c r="A1747" s="25"/>
      <c r="B1747" s="25"/>
    </row>
    <row r="1748" spans="1:2" x14ac:dyDescent="0.3">
      <c r="A1748" s="25"/>
      <c r="B1748" s="25"/>
    </row>
    <row r="1749" spans="1:2" x14ac:dyDescent="0.3">
      <c r="A1749" s="25"/>
      <c r="B1749" s="25"/>
    </row>
    <row r="1750" spans="1:2" x14ac:dyDescent="0.3">
      <c r="A1750" s="25"/>
      <c r="B1750" s="25"/>
    </row>
    <row r="1751" spans="1:2" x14ac:dyDescent="0.3">
      <c r="A1751" s="25"/>
      <c r="B1751" s="25"/>
    </row>
    <row r="1752" spans="1:2" x14ac:dyDescent="0.3">
      <c r="A1752" s="25"/>
      <c r="B1752" s="25"/>
    </row>
    <row r="1753" spans="1:2" x14ac:dyDescent="0.3">
      <c r="A1753" s="25"/>
      <c r="B1753" s="25"/>
    </row>
    <row r="1754" spans="1:2" x14ac:dyDescent="0.3">
      <c r="A1754" s="25"/>
      <c r="B1754" s="25"/>
    </row>
    <row r="1755" spans="1:2" x14ac:dyDescent="0.3">
      <c r="A1755" s="25"/>
      <c r="B1755" s="25"/>
    </row>
    <row r="1756" spans="1:2" x14ac:dyDescent="0.3">
      <c r="A1756" s="25"/>
      <c r="B1756" s="25"/>
    </row>
    <row r="1757" spans="1:2" x14ac:dyDescent="0.3">
      <c r="A1757" s="25"/>
      <c r="B1757" s="25"/>
    </row>
    <row r="1758" spans="1:2" x14ac:dyDescent="0.3">
      <c r="A1758" s="25"/>
      <c r="B1758" s="25"/>
    </row>
    <row r="1759" spans="1:2" x14ac:dyDescent="0.3">
      <c r="A1759" s="25"/>
      <c r="B1759" s="25"/>
    </row>
    <row r="1760" spans="1:2" x14ac:dyDescent="0.3">
      <c r="A1760" s="25"/>
      <c r="B1760" s="25"/>
    </row>
    <row r="1761" spans="1:2" x14ac:dyDescent="0.3">
      <c r="A1761" s="25"/>
      <c r="B1761" s="25"/>
    </row>
    <row r="1762" spans="1:2" x14ac:dyDescent="0.3">
      <c r="A1762" s="25"/>
      <c r="B1762" s="25"/>
    </row>
    <row r="1763" spans="1:2" x14ac:dyDescent="0.3">
      <c r="A1763" s="25"/>
      <c r="B1763" s="25"/>
    </row>
    <row r="1764" spans="1:2" x14ac:dyDescent="0.3">
      <c r="A1764" s="25"/>
      <c r="B1764" s="25"/>
    </row>
    <row r="1765" spans="1:2" x14ac:dyDescent="0.3">
      <c r="A1765" s="25"/>
      <c r="B1765" s="25"/>
    </row>
    <row r="1766" spans="1:2" x14ac:dyDescent="0.3">
      <c r="A1766" s="25"/>
      <c r="B1766" s="25"/>
    </row>
    <row r="1767" spans="1:2" x14ac:dyDescent="0.3">
      <c r="A1767" s="25"/>
      <c r="B1767" s="25"/>
    </row>
    <row r="1768" spans="1:2" x14ac:dyDescent="0.3">
      <c r="A1768" s="25"/>
      <c r="B1768" s="25"/>
    </row>
    <row r="1769" spans="1:2" x14ac:dyDescent="0.3">
      <c r="A1769" s="25"/>
      <c r="B1769" s="25"/>
    </row>
    <row r="1770" spans="1:2" x14ac:dyDescent="0.3">
      <c r="A1770" s="25"/>
      <c r="B1770" s="25"/>
    </row>
    <row r="1771" spans="1:2" x14ac:dyDescent="0.3">
      <c r="A1771" s="25"/>
      <c r="B1771" s="25"/>
    </row>
    <row r="1772" spans="1:2" x14ac:dyDescent="0.3">
      <c r="A1772" s="25"/>
      <c r="B1772" s="25"/>
    </row>
    <row r="1773" spans="1:2" x14ac:dyDescent="0.3">
      <c r="A1773" s="25"/>
      <c r="B1773" s="25"/>
    </row>
    <row r="1774" spans="1:2" x14ac:dyDescent="0.3">
      <c r="A1774" s="25"/>
      <c r="B1774" s="25"/>
    </row>
    <row r="1775" spans="1:2" x14ac:dyDescent="0.3">
      <c r="A1775" s="25"/>
      <c r="B1775" s="25"/>
    </row>
    <row r="1776" spans="1:2" x14ac:dyDescent="0.3">
      <c r="A1776" s="25"/>
      <c r="B1776" s="25"/>
    </row>
    <row r="1777" spans="1:2" x14ac:dyDescent="0.3">
      <c r="A1777" s="25"/>
      <c r="B1777" s="25"/>
    </row>
    <row r="1778" spans="1:2" x14ac:dyDescent="0.3">
      <c r="A1778" s="25"/>
      <c r="B1778" s="25"/>
    </row>
    <row r="1779" spans="1:2" x14ac:dyDescent="0.3">
      <c r="A1779" s="25"/>
      <c r="B1779" s="25"/>
    </row>
    <row r="1780" spans="1:2" x14ac:dyDescent="0.3">
      <c r="A1780" s="25"/>
      <c r="B1780" s="25"/>
    </row>
    <row r="1781" spans="1:2" x14ac:dyDescent="0.3">
      <c r="A1781" s="25"/>
      <c r="B1781" s="25"/>
    </row>
    <row r="1782" spans="1:2" x14ac:dyDescent="0.3">
      <c r="A1782" s="25"/>
      <c r="B1782" s="25"/>
    </row>
    <row r="1783" spans="1:2" x14ac:dyDescent="0.3">
      <c r="A1783" s="25"/>
      <c r="B1783" s="25"/>
    </row>
    <row r="1784" spans="1:2" x14ac:dyDescent="0.3">
      <c r="A1784" s="25"/>
      <c r="B1784" s="25"/>
    </row>
    <row r="1785" spans="1:2" x14ac:dyDescent="0.3">
      <c r="A1785" s="25"/>
      <c r="B1785" s="25"/>
    </row>
    <row r="1786" spans="1:2" x14ac:dyDescent="0.3">
      <c r="A1786" s="25"/>
      <c r="B1786" s="25"/>
    </row>
    <row r="1787" spans="1:2" x14ac:dyDescent="0.3">
      <c r="A1787" s="25"/>
      <c r="B1787" s="25"/>
    </row>
    <row r="1788" spans="1:2" x14ac:dyDescent="0.3">
      <c r="A1788" s="25"/>
      <c r="B1788" s="25"/>
    </row>
    <row r="1789" spans="1:2" x14ac:dyDescent="0.3">
      <c r="A1789" s="25"/>
      <c r="B1789" s="25"/>
    </row>
    <row r="1790" spans="1:2" x14ac:dyDescent="0.3">
      <c r="A1790" s="25"/>
      <c r="B1790" s="25"/>
    </row>
    <row r="1791" spans="1:2" x14ac:dyDescent="0.3">
      <c r="A1791" s="25"/>
      <c r="B1791" s="25"/>
    </row>
    <row r="1792" spans="1:2" x14ac:dyDescent="0.3">
      <c r="A1792" s="25"/>
      <c r="B1792" s="25"/>
    </row>
    <row r="1793" spans="1:2" x14ac:dyDescent="0.3">
      <c r="A1793" s="25"/>
      <c r="B1793" s="25"/>
    </row>
    <row r="1794" spans="1:2" x14ac:dyDescent="0.3">
      <c r="A1794" s="25"/>
      <c r="B1794" s="25"/>
    </row>
    <row r="1795" spans="1:2" x14ac:dyDescent="0.3">
      <c r="A1795" s="25"/>
      <c r="B1795" s="25"/>
    </row>
    <row r="1796" spans="1:2" x14ac:dyDescent="0.3">
      <c r="A1796" s="25"/>
      <c r="B1796" s="25"/>
    </row>
    <row r="1797" spans="1:2" x14ac:dyDescent="0.3">
      <c r="A1797" s="25"/>
      <c r="B1797" s="25"/>
    </row>
    <row r="1798" spans="1:2" x14ac:dyDescent="0.3">
      <c r="A1798" s="25"/>
      <c r="B1798" s="25"/>
    </row>
    <row r="1799" spans="1:2" x14ac:dyDescent="0.3">
      <c r="A1799" s="25"/>
      <c r="B1799" s="25"/>
    </row>
    <row r="1800" spans="1:2" x14ac:dyDescent="0.3">
      <c r="A1800" s="25"/>
      <c r="B1800" s="25"/>
    </row>
    <row r="1801" spans="1:2" x14ac:dyDescent="0.3">
      <c r="A1801" s="25"/>
      <c r="B1801" s="25"/>
    </row>
    <row r="1802" spans="1:2" x14ac:dyDescent="0.3">
      <c r="A1802" s="25"/>
      <c r="B1802" s="25"/>
    </row>
    <row r="1803" spans="1:2" x14ac:dyDescent="0.3">
      <c r="A1803" s="25"/>
      <c r="B1803" s="25"/>
    </row>
    <row r="1804" spans="1:2" x14ac:dyDescent="0.3">
      <c r="A1804" s="25"/>
      <c r="B1804" s="25"/>
    </row>
    <row r="1805" spans="1:2" x14ac:dyDescent="0.3">
      <c r="A1805" s="25"/>
      <c r="B1805" s="25"/>
    </row>
    <row r="1806" spans="1:2" x14ac:dyDescent="0.3">
      <c r="A1806" s="25"/>
      <c r="B1806" s="25"/>
    </row>
    <row r="1807" spans="1:2" x14ac:dyDescent="0.3">
      <c r="A1807" s="25"/>
      <c r="B1807" s="25"/>
    </row>
    <row r="1808" spans="1:2" x14ac:dyDescent="0.3">
      <c r="A1808" s="25"/>
      <c r="B1808" s="25"/>
    </row>
    <row r="1809" spans="1:2" x14ac:dyDescent="0.3">
      <c r="A1809" s="25"/>
      <c r="B1809" s="25"/>
    </row>
    <row r="1810" spans="1:2" x14ac:dyDescent="0.3">
      <c r="A1810" s="25"/>
      <c r="B1810" s="25"/>
    </row>
    <row r="1811" spans="1:2" x14ac:dyDescent="0.3">
      <c r="A1811" s="25"/>
      <c r="B1811" s="25"/>
    </row>
    <row r="1812" spans="1:2" x14ac:dyDescent="0.3">
      <c r="A1812" s="25"/>
      <c r="B1812" s="25"/>
    </row>
    <row r="1813" spans="1:2" x14ac:dyDescent="0.3">
      <c r="A1813" s="25"/>
      <c r="B1813" s="25"/>
    </row>
    <row r="1814" spans="1:2" x14ac:dyDescent="0.3">
      <c r="A1814" s="25"/>
      <c r="B1814" s="25"/>
    </row>
    <row r="1815" spans="1:2" x14ac:dyDescent="0.3">
      <c r="A1815" s="25"/>
      <c r="B1815" s="25"/>
    </row>
    <row r="1816" spans="1:2" x14ac:dyDescent="0.3">
      <c r="A1816" s="25"/>
      <c r="B1816" s="25"/>
    </row>
    <row r="1817" spans="1:2" x14ac:dyDescent="0.3">
      <c r="A1817" s="25"/>
      <c r="B1817" s="25"/>
    </row>
    <row r="1818" spans="1:2" x14ac:dyDescent="0.3">
      <c r="A1818" s="25"/>
      <c r="B1818" s="25"/>
    </row>
    <row r="1819" spans="1:2" x14ac:dyDescent="0.3">
      <c r="A1819" s="25"/>
      <c r="B1819" s="25"/>
    </row>
    <row r="1820" spans="1:2" x14ac:dyDescent="0.3">
      <c r="A1820" s="25"/>
      <c r="B1820" s="25"/>
    </row>
    <row r="1821" spans="1:2" x14ac:dyDescent="0.3">
      <c r="A1821" s="25"/>
      <c r="B1821" s="25"/>
    </row>
    <row r="1822" spans="1:2" x14ac:dyDescent="0.3">
      <c r="A1822" s="25"/>
      <c r="B1822" s="25"/>
    </row>
    <row r="1823" spans="1:2" x14ac:dyDescent="0.3">
      <c r="A1823" s="25"/>
      <c r="B1823" s="25"/>
    </row>
    <row r="1824" spans="1:2" x14ac:dyDescent="0.3">
      <c r="A1824" s="25"/>
      <c r="B1824" s="25"/>
    </row>
    <row r="1825" spans="1:2" x14ac:dyDescent="0.3">
      <c r="A1825" s="25"/>
      <c r="B1825" s="25"/>
    </row>
    <row r="1826" spans="1:2" x14ac:dyDescent="0.3">
      <c r="A1826" s="25"/>
      <c r="B1826" s="25"/>
    </row>
    <row r="1827" spans="1:2" x14ac:dyDescent="0.3">
      <c r="A1827" s="25"/>
      <c r="B1827" s="25"/>
    </row>
    <row r="1828" spans="1:2" x14ac:dyDescent="0.3">
      <c r="A1828" s="25"/>
      <c r="B1828" s="25"/>
    </row>
    <row r="1829" spans="1:2" x14ac:dyDescent="0.3">
      <c r="A1829" s="25"/>
      <c r="B1829" s="25"/>
    </row>
    <row r="1830" spans="1:2" x14ac:dyDescent="0.3">
      <c r="A1830" s="25"/>
      <c r="B1830" s="25"/>
    </row>
    <row r="1831" spans="1:2" x14ac:dyDescent="0.3">
      <c r="A1831" s="25"/>
      <c r="B1831" s="25"/>
    </row>
    <row r="1832" spans="1:2" x14ac:dyDescent="0.3">
      <c r="A1832" s="25"/>
      <c r="B1832" s="25"/>
    </row>
    <row r="1833" spans="1:2" x14ac:dyDescent="0.3">
      <c r="A1833" s="25"/>
      <c r="B1833" s="25"/>
    </row>
    <row r="1834" spans="1:2" x14ac:dyDescent="0.3">
      <c r="A1834" s="25"/>
      <c r="B1834" s="25"/>
    </row>
    <row r="1835" spans="1:2" x14ac:dyDescent="0.3">
      <c r="A1835" s="25"/>
      <c r="B1835" s="25"/>
    </row>
    <row r="1836" spans="1:2" x14ac:dyDescent="0.3">
      <c r="A1836" s="25"/>
      <c r="B1836" s="25"/>
    </row>
    <row r="1837" spans="1:2" x14ac:dyDescent="0.3">
      <c r="A1837" s="25"/>
      <c r="B1837" s="25"/>
    </row>
    <row r="1838" spans="1:2" x14ac:dyDescent="0.3">
      <c r="A1838" s="25"/>
      <c r="B1838" s="25"/>
    </row>
    <row r="1839" spans="1:2" x14ac:dyDescent="0.3">
      <c r="A1839" s="25"/>
      <c r="B1839" s="25"/>
    </row>
    <row r="1840" spans="1:2" x14ac:dyDescent="0.3">
      <c r="A1840" s="25"/>
      <c r="B1840" s="25"/>
    </row>
    <row r="1841" spans="1:2" x14ac:dyDescent="0.3">
      <c r="A1841" s="25"/>
      <c r="B1841" s="25"/>
    </row>
    <row r="1842" spans="1:2" x14ac:dyDescent="0.3">
      <c r="A1842" s="25"/>
      <c r="B1842" s="25"/>
    </row>
    <row r="1843" spans="1:2" x14ac:dyDescent="0.3">
      <c r="A1843" s="25"/>
      <c r="B1843" s="25"/>
    </row>
    <row r="1844" spans="1:2" x14ac:dyDescent="0.3">
      <c r="A1844" s="25"/>
      <c r="B1844" s="25"/>
    </row>
    <row r="1845" spans="1:2" x14ac:dyDescent="0.3">
      <c r="A1845" s="25"/>
      <c r="B1845" s="25"/>
    </row>
    <row r="1846" spans="1:2" x14ac:dyDescent="0.3">
      <c r="A1846" s="25"/>
      <c r="B1846" s="25"/>
    </row>
    <row r="1847" spans="1:2" x14ac:dyDescent="0.3">
      <c r="A1847" s="25"/>
      <c r="B1847" s="25"/>
    </row>
    <row r="1848" spans="1:2" x14ac:dyDescent="0.3">
      <c r="A1848" s="25"/>
      <c r="B1848" s="25"/>
    </row>
    <row r="1849" spans="1:2" x14ac:dyDescent="0.3">
      <c r="A1849" s="25"/>
      <c r="B1849" s="25"/>
    </row>
    <row r="1850" spans="1:2" x14ac:dyDescent="0.3">
      <c r="A1850" s="25"/>
      <c r="B1850" s="25"/>
    </row>
    <row r="1851" spans="1:2" x14ac:dyDescent="0.3">
      <c r="A1851" s="25"/>
      <c r="B1851" s="25"/>
    </row>
    <row r="1852" spans="1:2" x14ac:dyDescent="0.3">
      <c r="A1852" s="25"/>
      <c r="B1852" s="25"/>
    </row>
    <row r="1853" spans="1:2" x14ac:dyDescent="0.3">
      <c r="A1853" s="25"/>
      <c r="B1853" s="25"/>
    </row>
    <row r="1854" spans="1:2" x14ac:dyDescent="0.3">
      <c r="A1854" s="25"/>
      <c r="B1854" s="25"/>
    </row>
    <row r="1855" spans="1:2" x14ac:dyDescent="0.3">
      <c r="A1855" s="25"/>
      <c r="B1855" s="25"/>
    </row>
    <row r="1856" spans="1:2" x14ac:dyDescent="0.3">
      <c r="A1856" s="25"/>
      <c r="B1856" s="25"/>
    </row>
    <row r="1857" spans="1:2" x14ac:dyDescent="0.3">
      <c r="A1857" s="25"/>
      <c r="B1857" s="25"/>
    </row>
    <row r="1858" spans="1:2" x14ac:dyDescent="0.3">
      <c r="A1858" s="25"/>
      <c r="B1858" s="25"/>
    </row>
    <row r="1859" spans="1:2" x14ac:dyDescent="0.3">
      <c r="A1859" s="25"/>
      <c r="B1859" s="25"/>
    </row>
    <row r="1860" spans="1:2" x14ac:dyDescent="0.3">
      <c r="A1860" s="25"/>
      <c r="B1860" s="25"/>
    </row>
    <row r="1861" spans="1:2" x14ac:dyDescent="0.3">
      <c r="A1861" s="25"/>
      <c r="B1861" s="25"/>
    </row>
    <row r="1862" spans="1:2" x14ac:dyDescent="0.3">
      <c r="A1862" s="25"/>
      <c r="B1862" s="25"/>
    </row>
    <row r="1863" spans="1:2" x14ac:dyDescent="0.3">
      <c r="A1863" s="25"/>
      <c r="B1863" s="25"/>
    </row>
    <row r="1864" spans="1:2" x14ac:dyDescent="0.3">
      <c r="A1864" s="25"/>
      <c r="B1864" s="25"/>
    </row>
    <row r="1865" spans="1:2" x14ac:dyDescent="0.3">
      <c r="A1865" s="25"/>
      <c r="B1865" s="25"/>
    </row>
    <row r="1866" spans="1:2" x14ac:dyDescent="0.3">
      <c r="A1866" s="25"/>
      <c r="B1866" s="25"/>
    </row>
    <row r="1867" spans="1:2" x14ac:dyDescent="0.3">
      <c r="A1867" s="25"/>
      <c r="B1867" s="25"/>
    </row>
    <row r="1868" spans="1:2" x14ac:dyDescent="0.3">
      <c r="A1868" s="25"/>
      <c r="B1868" s="25"/>
    </row>
    <row r="1869" spans="1:2" x14ac:dyDescent="0.3">
      <c r="A1869" s="25"/>
      <c r="B1869" s="25"/>
    </row>
    <row r="1870" spans="1:2" x14ac:dyDescent="0.3">
      <c r="A1870" s="25"/>
      <c r="B1870" s="25"/>
    </row>
    <row r="1871" spans="1:2" x14ac:dyDescent="0.3">
      <c r="A1871" s="25"/>
      <c r="B1871" s="25"/>
    </row>
    <row r="1872" spans="1:2" x14ac:dyDescent="0.3">
      <c r="A1872" s="25"/>
      <c r="B1872" s="25"/>
    </row>
    <row r="1873" spans="1:2" x14ac:dyDescent="0.3">
      <c r="A1873" s="25"/>
      <c r="B1873" s="25"/>
    </row>
    <row r="1874" spans="1:2" x14ac:dyDescent="0.3">
      <c r="A1874" s="25"/>
      <c r="B1874" s="25"/>
    </row>
    <row r="1875" spans="1:2" x14ac:dyDescent="0.3">
      <c r="A1875" s="25"/>
      <c r="B1875" s="25"/>
    </row>
    <row r="1876" spans="1:2" x14ac:dyDescent="0.3">
      <c r="A1876" s="25"/>
      <c r="B1876" s="25"/>
    </row>
    <row r="1877" spans="1:2" x14ac:dyDescent="0.3">
      <c r="A1877" s="25"/>
      <c r="B1877" s="25"/>
    </row>
    <row r="1878" spans="1:2" x14ac:dyDescent="0.3">
      <c r="A1878" s="25"/>
      <c r="B1878" s="25"/>
    </row>
    <row r="1879" spans="1:2" x14ac:dyDescent="0.3">
      <c r="A1879" s="25"/>
      <c r="B1879" s="25"/>
    </row>
    <row r="1880" spans="1:2" x14ac:dyDescent="0.3">
      <c r="A1880" s="25"/>
      <c r="B1880" s="25"/>
    </row>
    <row r="1881" spans="1:2" x14ac:dyDescent="0.3">
      <c r="A1881" s="25"/>
      <c r="B1881" s="25"/>
    </row>
    <row r="1882" spans="1:2" x14ac:dyDescent="0.3">
      <c r="A1882" s="25"/>
      <c r="B1882" s="25"/>
    </row>
    <row r="1883" spans="1:2" x14ac:dyDescent="0.3">
      <c r="A1883" s="25"/>
      <c r="B1883" s="25"/>
    </row>
    <row r="1884" spans="1:2" x14ac:dyDescent="0.3">
      <c r="A1884" s="25"/>
      <c r="B1884" s="25"/>
    </row>
    <row r="1885" spans="1:2" x14ac:dyDescent="0.3">
      <c r="A1885" s="25"/>
      <c r="B1885" s="25"/>
    </row>
    <row r="1886" spans="1:2" x14ac:dyDescent="0.3">
      <c r="A1886" s="25"/>
      <c r="B1886" s="25"/>
    </row>
    <row r="1887" spans="1:2" x14ac:dyDescent="0.3">
      <c r="A1887" s="25"/>
      <c r="B1887" s="25"/>
    </row>
    <row r="1888" spans="1:2" x14ac:dyDescent="0.3">
      <c r="A1888" s="25"/>
      <c r="B1888" s="25"/>
    </row>
    <row r="1889" spans="1:2" x14ac:dyDescent="0.3">
      <c r="A1889" s="25"/>
      <c r="B1889" s="25"/>
    </row>
    <row r="1890" spans="1:2" x14ac:dyDescent="0.3">
      <c r="A1890" s="25"/>
      <c r="B1890" s="25"/>
    </row>
    <row r="1891" spans="1:2" x14ac:dyDescent="0.3">
      <c r="A1891" s="25"/>
      <c r="B1891" s="25"/>
    </row>
    <row r="1892" spans="1:2" x14ac:dyDescent="0.3">
      <c r="A1892" s="25"/>
      <c r="B1892" s="25"/>
    </row>
    <row r="1893" spans="1:2" x14ac:dyDescent="0.3">
      <c r="A1893" s="25"/>
      <c r="B1893" s="25"/>
    </row>
    <row r="1894" spans="1:2" x14ac:dyDescent="0.3">
      <c r="A1894" s="25"/>
      <c r="B1894" s="25"/>
    </row>
    <row r="1895" spans="1:2" x14ac:dyDescent="0.3">
      <c r="A1895" s="25"/>
      <c r="B1895" s="25"/>
    </row>
    <row r="1896" spans="1:2" x14ac:dyDescent="0.3">
      <c r="A1896" s="25"/>
      <c r="B1896" s="25"/>
    </row>
    <row r="1897" spans="1:2" x14ac:dyDescent="0.3">
      <c r="A1897" s="25"/>
      <c r="B1897" s="25"/>
    </row>
    <row r="1898" spans="1:2" x14ac:dyDescent="0.3">
      <c r="A1898" s="25"/>
      <c r="B1898" s="25"/>
    </row>
    <row r="1899" spans="1:2" x14ac:dyDescent="0.3">
      <c r="A1899" s="25"/>
      <c r="B1899" s="25"/>
    </row>
    <row r="1900" spans="1:2" x14ac:dyDescent="0.3">
      <c r="A1900" s="25"/>
      <c r="B1900" s="25"/>
    </row>
    <row r="1901" spans="1:2" x14ac:dyDescent="0.3">
      <c r="A1901" s="25"/>
      <c r="B1901" s="25"/>
    </row>
    <row r="1902" spans="1:2" x14ac:dyDescent="0.3">
      <c r="A1902" s="25"/>
      <c r="B1902" s="25"/>
    </row>
    <row r="1903" spans="1:2" x14ac:dyDescent="0.3">
      <c r="A1903" s="25"/>
      <c r="B1903" s="25"/>
    </row>
    <row r="1904" spans="1:2" x14ac:dyDescent="0.3">
      <c r="A1904" s="25"/>
      <c r="B1904" s="25"/>
    </row>
    <row r="1905" spans="1:2" x14ac:dyDescent="0.3">
      <c r="A1905" s="25"/>
      <c r="B1905" s="25"/>
    </row>
    <row r="1906" spans="1:2" x14ac:dyDescent="0.3">
      <c r="A1906" s="25"/>
      <c r="B1906" s="25"/>
    </row>
    <row r="1907" spans="1:2" x14ac:dyDescent="0.3">
      <c r="A1907" s="25"/>
      <c r="B1907" s="25"/>
    </row>
    <row r="1908" spans="1:2" x14ac:dyDescent="0.3">
      <c r="A1908" s="25"/>
      <c r="B1908" s="25"/>
    </row>
    <row r="1909" spans="1:2" x14ac:dyDescent="0.3">
      <c r="A1909" s="25"/>
      <c r="B1909" s="25"/>
    </row>
    <row r="1910" spans="1:2" x14ac:dyDescent="0.3">
      <c r="A1910" s="25"/>
      <c r="B1910" s="25"/>
    </row>
    <row r="1911" spans="1:2" x14ac:dyDescent="0.3">
      <c r="A1911" s="25"/>
      <c r="B1911" s="25"/>
    </row>
    <row r="1912" spans="1:2" x14ac:dyDescent="0.3">
      <c r="A1912" s="25"/>
      <c r="B1912" s="25"/>
    </row>
    <row r="1913" spans="1:2" x14ac:dyDescent="0.3">
      <c r="A1913" s="25"/>
      <c r="B1913" s="25"/>
    </row>
    <row r="1914" spans="1:2" x14ac:dyDescent="0.3">
      <c r="A1914" s="25"/>
      <c r="B1914" s="25"/>
    </row>
    <row r="1915" spans="1:2" x14ac:dyDescent="0.3">
      <c r="A1915" s="25"/>
      <c r="B1915" s="25"/>
    </row>
    <row r="1916" spans="1:2" x14ac:dyDescent="0.3">
      <c r="A1916" s="25"/>
      <c r="B1916" s="25"/>
    </row>
    <row r="1917" spans="1:2" x14ac:dyDescent="0.3">
      <c r="A1917" s="25"/>
      <c r="B1917" s="25"/>
    </row>
    <row r="1918" spans="1:2" x14ac:dyDescent="0.3">
      <c r="A1918" s="25"/>
      <c r="B1918" s="25"/>
    </row>
    <row r="1919" spans="1:2" x14ac:dyDescent="0.3">
      <c r="A1919" s="25"/>
      <c r="B1919" s="25"/>
    </row>
    <row r="1920" spans="1:2" x14ac:dyDescent="0.3">
      <c r="A1920" s="25"/>
      <c r="B1920" s="25"/>
    </row>
    <row r="1921" spans="1:2" x14ac:dyDescent="0.3">
      <c r="A1921" s="25"/>
      <c r="B1921" s="25"/>
    </row>
    <row r="1922" spans="1:2" x14ac:dyDescent="0.3">
      <c r="A1922" s="25"/>
      <c r="B1922" s="25"/>
    </row>
    <row r="1923" spans="1:2" x14ac:dyDescent="0.3">
      <c r="A1923" s="25"/>
      <c r="B1923" s="25"/>
    </row>
    <row r="1924" spans="1:2" x14ac:dyDescent="0.3">
      <c r="A1924" s="25"/>
      <c r="B1924" s="25"/>
    </row>
    <row r="1925" spans="1:2" x14ac:dyDescent="0.3">
      <c r="A1925" s="25"/>
      <c r="B1925" s="25"/>
    </row>
    <row r="1926" spans="1:2" x14ac:dyDescent="0.3">
      <c r="A1926" s="25"/>
      <c r="B1926" s="25"/>
    </row>
    <row r="1927" spans="1:2" x14ac:dyDescent="0.3">
      <c r="A1927" s="25"/>
      <c r="B1927" s="25"/>
    </row>
    <row r="1928" spans="1:2" x14ac:dyDescent="0.3">
      <c r="A1928" s="25"/>
      <c r="B1928" s="25"/>
    </row>
    <row r="1929" spans="1:2" x14ac:dyDescent="0.3">
      <c r="A1929" s="25"/>
      <c r="B1929" s="25"/>
    </row>
    <row r="1930" spans="1:2" x14ac:dyDescent="0.3">
      <c r="A1930" s="25"/>
      <c r="B1930" s="25"/>
    </row>
    <row r="1931" spans="1:2" x14ac:dyDescent="0.3">
      <c r="A1931" s="25"/>
      <c r="B1931" s="25"/>
    </row>
    <row r="1932" spans="1:2" x14ac:dyDescent="0.3">
      <c r="A1932" s="25"/>
      <c r="B1932" s="25"/>
    </row>
    <row r="1933" spans="1:2" x14ac:dyDescent="0.3">
      <c r="A1933" s="25"/>
      <c r="B1933" s="25"/>
    </row>
    <row r="1934" spans="1:2" x14ac:dyDescent="0.3">
      <c r="A1934" s="25"/>
      <c r="B1934" s="25"/>
    </row>
    <row r="1935" spans="1:2" x14ac:dyDescent="0.3">
      <c r="A1935" s="25"/>
      <c r="B1935" s="25"/>
    </row>
    <row r="1936" spans="1:2" x14ac:dyDescent="0.3">
      <c r="A1936" s="25"/>
      <c r="B1936" s="25"/>
    </row>
    <row r="1937" spans="1:2" x14ac:dyDescent="0.3">
      <c r="A1937" s="25"/>
      <c r="B1937" s="25"/>
    </row>
    <row r="1938" spans="1:2" x14ac:dyDescent="0.3">
      <c r="A1938" s="25"/>
      <c r="B1938" s="25"/>
    </row>
    <row r="1939" spans="1:2" x14ac:dyDescent="0.3">
      <c r="A1939" s="25"/>
      <c r="B1939" s="25"/>
    </row>
    <row r="1940" spans="1:2" x14ac:dyDescent="0.3">
      <c r="A1940" s="25"/>
      <c r="B1940" s="25"/>
    </row>
    <row r="1941" spans="1:2" x14ac:dyDescent="0.3">
      <c r="A1941" s="25"/>
      <c r="B1941" s="25"/>
    </row>
    <row r="1942" spans="1:2" x14ac:dyDescent="0.3">
      <c r="A1942" s="25"/>
      <c r="B1942" s="25"/>
    </row>
    <row r="1943" spans="1:2" x14ac:dyDescent="0.3">
      <c r="A1943" s="25"/>
      <c r="B1943" s="25"/>
    </row>
    <row r="1944" spans="1:2" x14ac:dyDescent="0.3">
      <c r="A1944" s="25"/>
      <c r="B1944" s="25"/>
    </row>
    <row r="1945" spans="1:2" x14ac:dyDescent="0.3">
      <c r="A1945" s="25"/>
      <c r="B1945" s="25"/>
    </row>
    <row r="1946" spans="1:2" x14ac:dyDescent="0.3">
      <c r="A1946" s="25"/>
      <c r="B1946" s="25"/>
    </row>
    <row r="1947" spans="1:2" x14ac:dyDescent="0.3">
      <c r="A1947" s="25"/>
      <c r="B1947" s="25"/>
    </row>
    <row r="1948" spans="1:2" x14ac:dyDescent="0.3">
      <c r="A1948" s="25"/>
      <c r="B1948" s="25"/>
    </row>
    <row r="1949" spans="1:2" x14ac:dyDescent="0.3">
      <c r="A1949" s="25"/>
      <c r="B1949" s="25"/>
    </row>
    <row r="1950" spans="1:2" x14ac:dyDescent="0.3">
      <c r="A1950" s="25"/>
      <c r="B1950" s="25"/>
    </row>
    <row r="1951" spans="1:2" x14ac:dyDescent="0.3">
      <c r="A1951" s="25"/>
      <c r="B1951" s="25"/>
    </row>
    <row r="1952" spans="1:2" x14ac:dyDescent="0.3">
      <c r="A1952" s="25"/>
      <c r="B1952" s="25"/>
    </row>
    <row r="1953" spans="1:2" x14ac:dyDescent="0.3">
      <c r="A1953" s="25"/>
      <c r="B1953" s="25"/>
    </row>
    <row r="1954" spans="1:2" x14ac:dyDescent="0.3">
      <c r="A1954" s="25"/>
      <c r="B1954" s="25"/>
    </row>
    <row r="1955" spans="1:2" x14ac:dyDescent="0.3">
      <c r="A1955" s="25"/>
      <c r="B1955" s="25"/>
    </row>
    <row r="1956" spans="1:2" x14ac:dyDescent="0.3">
      <c r="A1956" s="25"/>
      <c r="B1956" s="25"/>
    </row>
    <row r="1957" spans="1:2" x14ac:dyDescent="0.3">
      <c r="A1957" s="25"/>
      <c r="B1957" s="25"/>
    </row>
    <row r="1958" spans="1:2" x14ac:dyDescent="0.3">
      <c r="A1958" s="25"/>
      <c r="B1958" s="25"/>
    </row>
    <row r="1959" spans="1:2" x14ac:dyDescent="0.3">
      <c r="A1959" s="25"/>
      <c r="B1959" s="25"/>
    </row>
    <row r="1960" spans="1:2" x14ac:dyDescent="0.3">
      <c r="A1960" s="25"/>
      <c r="B1960" s="25"/>
    </row>
    <row r="1961" spans="1:2" x14ac:dyDescent="0.3">
      <c r="A1961" s="25"/>
      <c r="B1961" s="25"/>
    </row>
    <row r="1962" spans="1:2" x14ac:dyDescent="0.3">
      <c r="A1962" s="25"/>
      <c r="B1962" s="25"/>
    </row>
    <row r="1963" spans="1:2" x14ac:dyDescent="0.3">
      <c r="A1963" s="25"/>
      <c r="B1963" s="25"/>
    </row>
    <row r="1964" spans="1:2" x14ac:dyDescent="0.3">
      <c r="A1964" s="25"/>
      <c r="B1964" s="25"/>
    </row>
    <row r="1965" spans="1:2" x14ac:dyDescent="0.3">
      <c r="A1965" s="25"/>
      <c r="B1965" s="25"/>
    </row>
    <row r="1966" spans="1:2" x14ac:dyDescent="0.3">
      <c r="A1966" s="25"/>
      <c r="B1966" s="25"/>
    </row>
    <row r="1967" spans="1:2" x14ac:dyDescent="0.3">
      <c r="A1967" s="25"/>
      <c r="B1967" s="25"/>
    </row>
    <row r="1968" spans="1:2" x14ac:dyDescent="0.3">
      <c r="A1968" s="25"/>
      <c r="B1968" s="25"/>
    </row>
    <row r="1969" spans="1:2" x14ac:dyDescent="0.3">
      <c r="A1969" s="25"/>
      <c r="B1969" s="25"/>
    </row>
    <row r="1970" spans="1:2" x14ac:dyDescent="0.3">
      <c r="A1970" s="25"/>
      <c r="B1970" s="25"/>
    </row>
    <row r="1971" spans="1:2" x14ac:dyDescent="0.3">
      <c r="A1971" s="25"/>
      <c r="B1971" s="25"/>
    </row>
    <row r="1972" spans="1:2" x14ac:dyDescent="0.3">
      <c r="A1972" s="25"/>
      <c r="B1972" s="25"/>
    </row>
    <row r="1973" spans="1:2" x14ac:dyDescent="0.3">
      <c r="A1973" s="25"/>
      <c r="B1973" s="25"/>
    </row>
    <row r="1974" spans="1:2" x14ac:dyDescent="0.3">
      <c r="A1974" s="25"/>
      <c r="B1974" s="25"/>
    </row>
    <row r="1975" spans="1:2" x14ac:dyDescent="0.3">
      <c r="A1975" s="25"/>
      <c r="B1975" s="25"/>
    </row>
    <row r="1976" spans="1:2" x14ac:dyDescent="0.3">
      <c r="A1976" s="25"/>
      <c r="B1976" s="25"/>
    </row>
    <row r="1977" spans="1:2" x14ac:dyDescent="0.3">
      <c r="A1977" s="25"/>
      <c r="B1977" s="25"/>
    </row>
    <row r="1978" spans="1:2" x14ac:dyDescent="0.3">
      <c r="A1978" s="25"/>
      <c r="B1978" s="25"/>
    </row>
    <row r="1979" spans="1:2" x14ac:dyDescent="0.3">
      <c r="A1979" s="25"/>
      <c r="B1979" s="25"/>
    </row>
    <row r="1980" spans="1:2" x14ac:dyDescent="0.3">
      <c r="A1980" s="25"/>
      <c r="B1980" s="25"/>
    </row>
    <row r="1981" spans="1:2" x14ac:dyDescent="0.3">
      <c r="A1981" s="25"/>
      <c r="B1981" s="25"/>
    </row>
    <row r="1982" spans="1:2" x14ac:dyDescent="0.3">
      <c r="A1982" s="25"/>
      <c r="B1982" s="25"/>
    </row>
    <row r="1983" spans="1:2" x14ac:dyDescent="0.3">
      <c r="A1983" s="25"/>
      <c r="B1983" s="25"/>
    </row>
    <row r="1984" spans="1:2" x14ac:dyDescent="0.3">
      <c r="A1984" s="25"/>
      <c r="B1984" s="25"/>
    </row>
    <row r="1985" spans="1:2" x14ac:dyDescent="0.3">
      <c r="A1985" s="25"/>
      <c r="B1985" s="25"/>
    </row>
    <row r="1986" spans="1:2" x14ac:dyDescent="0.3">
      <c r="A1986" s="25"/>
      <c r="B1986" s="25"/>
    </row>
    <row r="1987" spans="1:2" x14ac:dyDescent="0.3">
      <c r="A1987" s="25"/>
      <c r="B1987" s="25"/>
    </row>
    <row r="1988" spans="1:2" x14ac:dyDescent="0.3">
      <c r="A1988" s="25"/>
      <c r="B1988" s="25"/>
    </row>
    <row r="1989" spans="1:2" x14ac:dyDescent="0.3">
      <c r="A1989" s="25"/>
      <c r="B1989" s="25"/>
    </row>
    <row r="1990" spans="1:2" x14ac:dyDescent="0.3">
      <c r="A1990" s="25"/>
      <c r="B1990" s="25"/>
    </row>
    <row r="1991" spans="1:2" x14ac:dyDescent="0.3">
      <c r="A1991" s="25"/>
      <c r="B1991" s="25"/>
    </row>
    <row r="1992" spans="1:2" x14ac:dyDescent="0.3">
      <c r="A1992" s="25"/>
      <c r="B1992" s="25"/>
    </row>
    <row r="1993" spans="1:2" x14ac:dyDescent="0.3">
      <c r="A1993" s="25"/>
      <c r="B1993" s="25"/>
    </row>
    <row r="1994" spans="1:2" x14ac:dyDescent="0.3">
      <c r="A1994" s="25"/>
      <c r="B1994" s="25"/>
    </row>
    <row r="1995" spans="1:2" x14ac:dyDescent="0.3">
      <c r="A1995" s="25"/>
      <c r="B1995" s="25"/>
    </row>
    <row r="1996" spans="1:2" x14ac:dyDescent="0.3">
      <c r="A1996" s="25"/>
      <c r="B1996" s="25"/>
    </row>
    <row r="1997" spans="1:2" x14ac:dyDescent="0.3">
      <c r="A1997" s="25"/>
      <c r="B1997" s="25"/>
    </row>
    <row r="1998" spans="1:2" x14ac:dyDescent="0.3">
      <c r="A1998" s="25"/>
      <c r="B1998" s="25"/>
    </row>
    <row r="1999" spans="1:2" x14ac:dyDescent="0.3">
      <c r="A1999" s="25"/>
      <c r="B1999" s="25"/>
    </row>
    <row r="2000" spans="1:2" x14ac:dyDescent="0.3">
      <c r="A2000" s="25"/>
      <c r="B2000" s="25"/>
    </row>
    <row r="2001" spans="1:2" x14ac:dyDescent="0.3">
      <c r="A2001" s="25"/>
      <c r="B2001" s="25"/>
    </row>
    <row r="2002" spans="1:2" x14ac:dyDescent="0.3">
      <c r="A2002" s="25"/>
      <c r="B2002" s="25"/>
    </row>
    <row r="2003" spans="1:2" x14ac:dyDescent="0.3">
      <c r="A2003" s="25"/>
      <c r="B2003" s="25"/>
    </row>
    <row r="2004" spans="1:2" x14ac:dyDescent="0.3">
      <c r="A2004" s="25"/>
      <c r="B2004" s="25"/>
    </row>
    <row r="2005" spans="1:2" x14ac:dyDescent="0.3">
      <c r="A2005" s="25"/>
      <c r="B2005" s="25"/>
    </row>
    <row r="2006" spans="1:2" x14ac:dyDescent="0.3">
      <c r="A2006" s="25"/>
      <c r="B2006" s="25"/>
    </row>
    <row r="2007" spans="1:2" x14ac:dyDescent="0.3">
      <c r="A2007" s="25"/>
      <c r="B2007" s="25"/>
    </row>
    <row r="2008" spans="1:2" x14ac:dyDescent="0.3">
      <c r="A2008" s="25"/>
      <c r="B2008" s="25"/>
    </row>
    <row r="2009" spans="1:2" x14ac:dyDescent="0.3">
      <c r="A2009" s="25"/>
      <c r="B2009" s="25"/>
    </row>
    <row r="2010" spans="1:2" x14ac:dyDescent="0.3">
      <c r="A2010" s="25"/>
      <c r="B2010" s="25"/>
    </row>
    <row r="2011" spans="1:2" x14ac:dyDescent="0.3">
      <c r="A2011" s="25"/>
      <c r="B2011" s="25"/>
    </row>
    <row r="2012" spans="1:2" x14ac:dyDescent="0.3">
      <c r="A2012" s="25"/>
      <c r="B2012" s="25"/>
    </row>
    <row r="2013" spans="1:2" x14ac:dyDescent="0.3">
      <c r="A2013" s="25"/>
      <c r="B2013" s="25"/>
    </row>
    <row r="2014" spans="1:2" x14ac:dyDescent="0.3">
      <c r="A2014" s="25"/>
      <c r="B2014" s="25"/>
    </row>
    <row r="2015" spans="1:2" x14ac:dyDescent="0.3">
      <c r="A2015" s="25"/>
      <c r="B2015" s="25"/>
    </row>
    <row r="2016" spans="1:2" x14ac:dyDescent="0.3">
      <c r="A2016" s="25"/>
      <c r="B2016" s="25"/>
    </row>
    <row r="2017" spans="1:2" x14ac:dyDescent="0.3">
      <c r="A2017" s="25"/>
      <c r="B2017" s="25"/>
    </row>
    <row r="2018" spans="1:2" x14ac:dyDescent="0.3">
      <c r="A2018" s="25"/>
      <c r="B2018" s="25"/>
    </row>
    <row r="2019" spans="1:2" x14ac:dyDescent="0.3">
      <c r="A2019" s="25"/>
      <c r="B2019" s="25"/>
    </row>
    <row r="2020" spans="1:2" x14ac:dyDescent="0.3">
      <c r="A2020" s="25"/>
      <c r="B2020" s="25"/>
    </row>
    <row r="2021" spans="1:2" x14ac:dyDescent="0.3">
      <c r="A2021" s="25"/>
      <c r="B2021" s="25"/>
    </row>
    <row r="2022" spans="1:2" x14ac:dyDescent="0.3">
      <c r="A2022" s="25"/>
      <c r="B2022" s="25"/>
    </row>
    <row r="2023" spans="1:2" x14ac:dyDescent="0.3">
      <c r="A2023" s="25"/>
      <c r="B2023" s="25"/>
    </row>
    <row r="2024" spans="1:2" x14ac:dyDescent="0.3">
      <c r="A2024" s="25"/>
      <c r="B2024" s="25"/>
    </row>
    <row r="2025" spans="1:2" x14ac:dyDescent="0.3">
      <c r="A2025" s="25"/>
      <c r="B2025" s="25"/>
    </row>
    <row r="2026" spans="1:2" x14ac:dyDescent="0.3">
      <c r="A2026" s="25"/>
      <c r="B2026" s="25"/>
    </row>
    <row r="2027" spans="1:2" x14ac:dyDescent="0.3">
      <c r="A2027" s="25"/>
      <c r="B2027" s="25"/>
    </row>
    <row r="2028" spans="1:2" x14ac:dyDescent="0.3">
      <c r="A2028" s="25"/>
      <c r="B2028" s="25"/>
    </row>
    <row r="2029" spans="1:2" x14ac:dyDescent="0.3">
      <c r="A2029" s="25"/>
      <c r="B2029" s="25"/>
    </row>
    <row r="2030" spans="1:2" x14ac:dyDescent="0.3">
      <c r="A2030" s="25"/>
      <c r="B2030" s="25"/>
    </row>
    <row r="2031" spans="1:2" x14ac:dyDescent="0.3">
      <c r="A2031" s="25"/>
      <c r="B2031" s="25"/>
    </row>
    <row r="2032" spans="1:2" x14ac:dyDescent="0.3">
      <c r="A2032" s="25"/>
      <c r="B2032" s="25"/>
    </row>
    <row r="2033" spans="1:2" x14ac:dyDescent="0.3">
      <c r="A2033" s="25"/>
      <c r="B2033" s="25"/>
    </row>
    <row r="2034" spans="1:2" x14ac:dyDescent="0.3">
      <c r="A2034" s="25"/>
      <c r="B2034" s="25"/>
    </row>
    <row r="2035" spans="1:2" x14ac:dyDescent="0.3">
      <c r="A2035" s="25"/>
      <c r="B2035" s="25"/>
    </row>
    <row r="2036" spans="1:2" x14ac:dyDescent="0.3">
      <c r="A2036" s="25"/>
      <c r="B2036" s="25"/>
    </row>
    <row r="2037" spans="1:2" x14ac:dyDescent="0.3">
      <c r="A2037" s="25"/>
      <c r="B2037" s="25"/>
    </row>
    <row r="2038" spans="1:2" x14ac:dyDescent="0.3">
      <c r="A2038" s="25"/>
      <c r="B2038" s="25"/>
    </row>
    <row r="2039" spans="1:2" x14ac:dyDescent="0.3">
      <c r="A2039" s="25"/>
      <c r="B2039" s="25"/>
    </row>
    <row r="2040" spans="1:2" x14ac:dyDescent="0.3">
      <c r="A2040" s="25"/>
      <c r="B2040" s="25"/>
    </row>
    <row r="2041" spans="1:2" x14ac:dyDescent="0.3">
      <c r="A2041" s="25"/>
      <c r="B2041" s="25"/>
    </row>
    <row r="2042" spans="1:2" x14ac:dyDescent="0.3">
      <c r="A2042" s="25"/>
      <c r="B2042" s="25"/>
    </row>
    <row r="2043" spans="1:2" x14ac:dyDescent="0.3">
      <c r="A2043" s="25"/>
      <c r="B2043" s="25"/>
    </row>
    <row r="2044" spans="1:2" x14ac:dyDescent="0.3">
      <c r="A2044" s="25"/>
      <c r="B2044" s="25"/>
    </row>
    <row r="2045" spans="1:2" x14ac:dyDescent="0.3">
      <c r="A2045" s="25"/>
      <c r="B2045" s="25"/>
    </row>
    <row r="2046" spans="1:2" x14ac:dyDescent="0.3">
      <c r="A2046" s="25"/>
      <c r="B2046" s="25"/>
    </row>
    <row r="2047" spans="1:2" x14ac:dyDescent="0.3">
      <c r="A2047" s="25"/>
      <c r="B2047" s="25"/>
    </row>
    <row r="2048" spans="1:2" x14ac:dyDescent="0.3">
      <c r="A2048" s="25"/>
      <c r="B2048" s="25"/>
    </row>
    <row r="2049" spans="1:2" x14ac:dyDescent="0.3">
      <c r="A2049" s="25"/>
      <c r="B2049" s="25"/>
    </row>
    <row r="2050" spans="1:2" x14ac:dyDescent="0.3">
      <c r="A2050" s="25"/>
      <c r="B2050" s="25"/>
    </row>
    <row r="2051" spans="1:2" x14ac:dyDescent="0.3">
      <c r="A2051" s="25"/>
      <c r="B2051" s="25"/>
    </row>
    <row r="2052" spans="1:2" x14ac:dyDescent="0.3">
      <c r="A2052" s="25"/>
      <c r="B2052" s="25"/>
    </row>
    <row r="2053" spans="1:2" x14ac:dyDescent="0.3">
      <c r="A2053" s="25"/>
      <c r="B2053" s="25"/>
    </row>
    <row r="2054" spans="1:2" x14ac:dyDescent="0.3">
      <c r="A2054" s="25"/>
      <c r="B2054" s="25"/>
    </row>
    <row r="2055" spans="1:2" x14ac:dyDescent="0.3">
      <c r="A2055" s="25"/>
      <c r="B2055" s="25"/>
    </row>
    <row r="2056" spans="1:2" x14ac:dyDescent="0.3">
      <c r="A2056" s="25"/>
      <c r="B2056" s="25"/>
    </row>
    <row r="2057" spans="1:2" x14ac:dyDescent="0.3">
      <c r="A2057" s="25"/>
      <c r="B2057" s="25"/>
    </row>
    <row r="2058" spans="1:2" x14ac:dyDescent="0.3">
      <c r="A2058" s="25"/>
      <c r="B2058" s="25"/>
    </row>
    <row r="2059" spans="1:2" x14ac:dyDescent="0.3">
      <c r="A2059" s="25"/>
      <c r="B2059" s="25"/>
    </row>
    <row r="2060" spans="1:2" x14ac:dyDescent="0.3">
      <c r="A2060" s="25"/>
      <c r="B2060" s="25"/>
    </row>
    <row r="2061" spans="1:2" x14ac:dyDescent="0.3">
      <c r="A2061" s="25"/>
      <c r="B2061" s="25"/>
    </row>
    <row r="2062" spans="1:2" x14ac:dyDescent="0.3">
      <c r="A2062" s="25"/>
      <c r="B2062" s="25"/>
    </row>
    <row r="2063" spans="1:2" x14ac:dyDescent="0.3">
      <c r="A2063" s="25"/>
      <c r="B2063" s="25"/>
    </row>
    <row r="2064" spans="1:2" x14ac:dyDescent="0.3">
      <c r="A2064" s="25"/>
      <c r="B2064" s="25"/>
    </row>
    <row r="2065" spans="1:2" x14ac:dyDescent="0.3">
      <c r="A2065" s="25"/>
      <c r="B2065" s="25"/>
    </row>
    <row r="2066" spans="1:2" x14ac:dyDescent="0.3">
      <c r="A2066" s="25"/>
      <c r="B2066" s="25"/>
    </row>
    <row r="2067" spans="1:2" x14ac:dyDescent="0.3">
      <c r="A2067" s="25"/>
      <c r="B2067" s="25"/>
    </row>
    <row r="2068" spans="1:2" x14ac:dyDescent="0.3">
      <c r="A2068" s="25"/>
      <c r="B2068" s="25"/>
    </row>
    <row r="2069" spans="1:2" x14ac:dyDescent="0.3">
      <c r="A2069" s="25"/>
      <c r="B2069" s="25"/>
    </row>
    <row r="2070" spans="1:2" x14ac:dyDescent="0.3">
      <c r="A2070" s="25"/>
      <c r="B2070" s="25"/>
    </row>
    <row r="2071" spans="1:2" x14ac:dyDescent="0.3">
      <c r="A2071" s="25"/>
      <c r="B2071" s="25"/>
    </row>
    <row r="2072" spans="1:2" x14ac:dyDescent="0.3">
      <c r="A2072" s="25"/>
      <c r="B2072" s="25"/>
    </row>
    <row r="2073" spans="1:2" x14ac:dyDescent="0.3">
      <c r="A2073" s="25"/>
      <c r="B2073" s="25"/>
    </row>
    <row r="2074" spans="1:2" x14ac:dyDescent="0.3">
      <c r="A2074" s="25"/>
      <c r="B2074" s="25"/>
    </row>
    <row r="2075" spans="1:2" x14ac:dyDescent="0.3">
      <c r="A2075" s="25"/>
      <c r="B2075" s="25"/>
    </row>
    <row r="2076" spans="1:2" x14ac:dyDescent="0.3">
      <c r="A2076" s="25"/>
      <c r="B2076" s="25"/>
    </row>
    <row r="2077" spans="1:2" x14ac:dyDescent="0.3">
      <c r="A2077" s="25"/>
      <c r="B2077" s="25"/>
    </row>
    <row r="2078" spans="1:2" x14ac:dyDescent="0.3">
      <c r="A2078" s="25"/>
      <c r="B2078" s="25"/>
    </row>
    <row r="2079" spans="1:2" x14ac:dyDescent="0.3">
      <c r="A2079" s="25"/>
      <c r="B2079" s="25"/>
    </row>
    <row r="2080" spans="1:2" x14ac:dyDescent="0.3">
      <c r="A2080" s="25"/>
      <c r="B2080" s="25"/>
    </row>
    <row r="2081" spans="1:2" x14ac:dyDescent="0.3">
      <c r="A2081" s="25"/>
      <c r="B2081" s="25"/>
    </row>
    <row r="2082" spans="1:2" x14ac:dyDescent="0.3">
      <c r="A2082" s="25"/>
      <c r="B2082" s="25"/>
    </row>
    <row r="2083" spans="1:2" x14ac:dyDescent="0.3">
      <c r="A2083" s="25"/>
      <c r="B2083" s="25"/>
    </row>
    <row r="2084" spans="1:2" x14ac:dyDescent="0.3">
      <c r="A2084" s="25"/>
      <c r="B2084" s="25"/>
    </row>
    <row r="2085" spans="1:2" x14ac:dyDescent="0.3">
      <c r="A2085" s="25"/>
      <c r="B2085" s="25"/>
    </row>
    <row r="2086" spans="1:2" x14ac:dyDescent="0.3">
      <c r="A2086" s="25"/>
      <c r="B2086" s="25"/>
    </row>
    <row r="2087" spans="1:2" x14ac:dyDescent="0.3">
      <c r="A2087" s="25"/>
      <c r="B2087" s="25"/>
    </row>
    <row r="2088" spans="1:2" x14ac:dyDescent="0.3">
      <c r="A2088" s="25"/>
      <c r="B2088" s="25"/>
    </row>
    <row r="2089" spans="1:2" x14ac:dyDescent="0.3">
      <c r="A2089" s="25"/>
      <c r="B2089" s="25"/>
    </row>
    <row r="2090" spans="1:2" x14ac:dyDescent="0.3">
      <c r="A2090" s="25"/>
      <c r="B2090" s="25"/>
    </row>
    <row r="2091" spans="1:2" x14ac:dyDescent="0.3">
      <c r="A2091" s="25"/>
      <c r="B2091" s="25"/>
    </row>
    <row r="2092" spans="1:2" x14ac:dyDescent="0.3">
      <c r="A2092" s="25"/>
      <c r="B2092" s="25"/>
    </row>
    <row r="2093" spans="1:2" x14ac:dyDescent="0.3">
      <c r="A2093" s="25"/>
      <c r="B2093" s="25"/>
    </row>
    <row r="2094" spans="1:2" x14ac:dyDescent="0.3">
      <c r="A2094" s="25"/>
      <c r="B2094" s="25"/>
    </row>
    <row r="2095" spans="1:2" x14ac:dyDescent="0.3">
      <c r="A2095" s="25"/>
      <c r="B2095" s="25"/>
    </row>
    <row r="2096" spans="1:2" x14ac:dyDescent="0.3">
      <c r="A2096" s="25"/>
      <c r="B2096" s="25"/>
    </row>
    <row r="2097" spans="1:2" x14ac:dyDescent="0.3">
      <c r="A2097" s="25"/>
      <c r="B2097" s="25"/>
    </row>
    <row r="2098" spans="1:2" x14ac:dyDescent="0.3">
      <c r="A2098" s="25"/>
      <c r="B2098" s="25"/>
    </row>
    <row r="2099" spans="1:2" x14ac:dyDescent="0.3">
      <c r="A2099" s="25"/>
      <c r="B2099" s="25"/>
    </row>
    <row r="2100" spans="1:2" x14ac:dyDescent="0.3">
      <c r="A2100" s="25"/>
      <c r="B2100" s="25"/>
    </row>
    <row r="2101" spans="1:2" x14ac:dyDescent="0.3">
      <c r="A2101" s="25"/>
      <c r="B2101" s="25"/>
    </row>
    <row r="2102" spans="1:2" x14ac:dyDescent="0.3">
      <c r="A2102" s="25"/>
      <c r="B2102" s="25"/>
    </row>
    <row r="2103" spans="1:2" x14ac:dyDescent="0.3">
      <c r="A2103" s="25"/>
      <c r="B2103" s="25"/>
    </row>
    <row r="2104" spans="1:2" x14ac:dyDescent="0.3">
      <c r="A2104" s="25"/>
      <c r="B2104" s="25"/>
    </row>
    <row r="2105" spans="1:2" x14ac:dyDescent="0.3">
      <c r="A2105" s="25"/>
      <c r="B2105" s="25"/>
    </row>
    <row r="2106" spans="1:2" x14ac:dyDescent="0.3">
      <c r="A2106" s="25"/>
      <c r="B2106" s="25"/>
    </row>
    <row r="2107" spans="1:2" x14ac:dyDescent="0.3">
      <c r="A2107" s="25"/>
      <c r="B2107" s="25"/>
    </row>
    <row r="2108" spans="1:2" x14ac:dyDescent="0.3">
      <c r="A2108" s="25"/>
      <c r="B2108" s="25"/>
    </row>
    <row r="2109" spans="1:2" x14ac:dyDescent="0.3">
      <c r="A2109" s="25"/>
      <c r="B2109" s="25"/>
    </row>
    <row r="2110" spans="1:2" x14ac:dyDescent="0.3">
      <c r="A2110" s="25"/>
      <c r="B2110" s="25"/>
    </row>
    <row r="2111" spans="1:2" x14ac:dyDescent="0.3">
      <c r="A2111" s="25"/>
      <c r="B2111" s="25"/>
    </row>
    <row r="2112" spans="1:2" x14ac:dyDescent="0.3">
      <c r="A2112" s="25"/>
      <c r="B2112" s="25"/>
    </row>
    <row r="2113" spans="1:2" x14ac:dyDescent="0.3">
      <c r="A2113" s="25"/>
      <c r="B2113" s="25"/>
    </row>
    <row r="2114" spans="1:2" x14ac:dyDescent="0.3">
      <c r="A2114" s="25"/>
      <c r="B2114" s="25"/>
    </row>
    <row r="2115" spans="1:2" x14ac:dyDescent="0.3">
      <c r="A2115" s="25"/>
      <c r="B2115" s="25"/>
    </row>
    <row r="2116" spans="1:2" x14ac:dyDescent="0.3">
      <c r="A2116" s="25"/>
      <c r="B2116" s="25"/>
    </row>
    <row r="2117" spans="1:2" x14ac:dyDescent="0.3">
      <c r="A2117" s="25"/>
      <c r="B2117" s="25"/>
    </row>
    <row r="2118" spans="1:2" x14ac:dyDescent="0.3">
      <c r="A2118" s="25"/>
      <c r="B2118" s="25"/>
    </row>
    <row r="2119" spans="1:2" x14ac:dyDescent="0.3">
      <c r="A2119" s="25"/>
      <c r="B2119" s="25"/>
    </row>
    <row r="2120" spans="1:2" x14ac:dyDescent="0.3">
      <c r="A2120" s="25"/>
      <c r="B2120" s="25"/>
    </row>
    <row r="2121" spans="1:2" x14ac:dyDescent="0.3">
      <c r="A2121" s="25"/>
      <c r="B2121" s="25"/>
    </row>
    <row r="2122" spans="1:2" x14ac:dyDescent="0.3">
      <c r="A2122" s="25"/>
      <c r="B2122" s="25"/>
    </row>
    <row r="2123" spans="1:2" x14ac:dyDescent="0.3">
      <c r="A2123" s="25"/>
      <c r="B2123" s="25"/>
    </row>
    <row r="2124" spans="1:2" x14ac:dyDescent="0.3">
      <c r="A2124" s="25"/>
      <c r="B2124" s="25"/>
    </row>
    <row r="2125" spans="1:2" x14ac:dyDescent="0.3">
      <c r="A2125" s="25"/>
      <c r="B2125" s="25"/>
    </row>
    <row r="2126" spans="1:2" x14ac:dyDescent="0.3">
      <c r="A2126" s="25"/>
      <c r="B2126" s="25"/>
    </row>
    <row r="2127" spans="1:2" x14ac:dyDescent="0.3">
      <c r="A2127" s="25"/>
      <c r="B2127" s="25"/>
    </row>
    <row r="2128" spans="1:2" x14ac:dyDescent="0.3">
      <c r="A2128" s="25"/>
      <c r="B2128" s="25"/>
    </row>
    <row r="2129" spans="1:2" x14ac:dyDescent="0.3">
      <c r="A2129" s="25"/>
      <c r="B2129" s="25"/>
    </row>
    <row r="2130" spans="1:2" x14ac:dyDescent="0.3">
      <c r="A2130" s="25"/>
      <c r="B2130" s="25"/>
    </row>
    <row r="2131" spans="1:2" x14ac:dyDescent="0.3">
      <c r="A2131" s="25"/>
      <c r="B2131" s="25"/>
    </row>
    <row r="2132" spans="1:2" x14ac:dyDescent="0.3">
      <c r="A2132" s="25"/>
      <c r="B2132" s="25"/>
    </row>
    <row r="2133" spans="1:2" x14ac:dyDescent="0.3">
      <c r="A2133" s="25"/>
      <c r="B2133" s="25"/>
    </row>
    <row r="2134" spans="1:2" x14ac:dyDescent="0.3">
      <c r="A2134" s="25"/>
      <c r="B2134" s="25"/>
    </row>
    <row r="2135" spans="1:2" x14ac:dyDescent="0.3">
      <c r="A2135" s="25"/>
      <c r="B2135" s="25"/>
    </row>
    <row r="2136" spans="1:2" x14ac:dyDescent="0.3">
      <c r="A2136" s="25"/>
      <c r="B2136" s="25"/>
    </row>
    <row r="2137" spans="1:2" x14ac:dyDescent="0.3">
      <c r="A2137" s="25"/>
      <c r="B2137" s="25"/>
    </row>
    <row r="2138" spans="1:2" x14ac:dyDescent="0.3">
      <c r="A2138" s="25"/>
      <c r="B2138" s="25"/>
    </row>
    <row r="2139" spans="1:2" x14ac:dyDescent="0.3">
      <c r="A2139" s="25"/>
      <c r="B2139" s="25"/>
    </row>
    <row r="2140" spans="1:2" x14ac:dyDescent="0.3">
      <c r="A2140" s="25"/>
      <c r="B2140" s="25"/>
    </row>
    <row r="2141" spans="1:2" x14ac:dyDescent="0.3">
      <c r="A2141" s="25"/>
      <c r="B2141" s="25"/>
    </row>
    <row r="2142" spans="1:2" x14ac:dyDescent="0.3">
      <c r="A2142" s="25"/>
      <c r="B2142" s="25"/>
    </row>
    <row r="2143" spans="1:2" x14ac:dyDescent="0.3">
      <c r="A2143" s="25"/>
      <c r="B2143" s="25"/>
    </row>
    <row r="2144" spans="1:2" x14ac:dyDescent="0.3">
      <c r="A2144" s="25"/>
      <c r="B2144" s="25"/>
    </row>
    <row r="2145" spans="1:2" x14ac:dyDescent="0.3">
      <c r="A2145" s="25"/>
      <c r="B2145" s="25"/>
    </row>
    <row r="2146" spans="1:2" x14ac:dyDescent="0.3">
      <c r="A2146" s="25"/>
      <c r="B2146" s="25"/>
    </row>
    <row r="2147" spans="1:2" x14ac:dyDescent="0.3">
      <c r="A2147" s="25"/>
      <c r="B2147" s="25"/>
    </row>
    <row r="2148" spans="1:2" x14ac:dyDescent="0.3">
      <c r="A2148" s="25"/>
      <c r="B2148" s="25"/>
    </row>
    <row r="2149" spans="1:2" x14ac:dyDescent="0.3">
      <c r="A2149" s="25"/>
      <c r="B2149" s="25"/>
    </row>
    <row r="2150" spans="1:2" x14ac:dyDescent="0.3">
      <c r="A2150" s="25"/>
      <c r="B2150" s="25"/>
    </row>
    <row r="2151" spans="1:2" x14ac:dyDescent="0.3">
      <c r="A2151" s="25"/>
      <c r="B2151" s="25"/>
    </row>
    <row r="2152" spans="1:2" x14ac:dyDescent="0.3">
      <c r="A2152" s="25"/>
      <c r="B2152" s="25"/>
    </row>
    <row r="2153" spans="1:2" x14ac:dyDescent="0.3">
      <c r="A2153" s="25"/>
      <c r="B2153" s="25"/>
    </row>
    <row r="2154" spans="1:2" x14ac:dyDescent="0.3">
      <c r="A2154" s="25"/>
      <c r="B2154" s="25"/>
    </row>
    <row r="2155" spans="1:2" x14ac:dyDescent="0.3">
      <c r="A2155" s="25"/>
      <c r="B2155" s="25"/>
    </row>
    <row r="2156" spans="1:2" x14ac:dyDescent="0.3">
      <c r="A2156" s="25"/>
      <c r="B2156" s="25"/>
    </row>
    <row r="2157" spans="1:2" x14ac:dyDescent="0.3">
      <c r="A2157" s="25"/>
      <c r="B2157" s="25"/>
    </row>
    <row r="2158" spans="1:2" x14ac:dyDescent="0.3">
      <c r="A2158" s="25"/>
      <c r="B2158" s="25"/>
    </row>
    <row r="2159" spans="1:2" x14ac:dyDescent="0.3">
      <c r="A2159" s="25"/>
      <c r="B2159" s="25"/>
    </row>
    <row r="2160" spans="1:2" x14ac:dyDescent="0.3">
      <c r="A2160" s="25"/>
      <c r="B2160" s="25"/>
    </row>
    <row r="2161" spans="1:2" x14ac:dyDescent="0.3">
      <c r="A2161" s="25"/>
      <c r="B2161" s="25"/>
    </row>
    <row r="2162" spans="1:2" x14ac:dyDescent="0.3">
      <c r="A2162" s="25"/>
      <c r="B2162" s="25"/>
    </row>
    <row r="2163" spans="1:2" x14ac:dyDescent="0.3">
      <c r="A2163" s="25"/>
      <c r="B2163" s="25"/>
    </row>
    <row r="2164" spans="1:2" x14ac:dyDescent="0.3">
      <c r="A2164" s="25"/>
      <c r="B2164" s="25"/>
    </row>
    <row r="2165" spans="1:2" x14ac:dyDescent="0.3">
      <c r="A2165" s="25"/>
      <c r="B2165" s="25"/>
    </row>
    <row r="2166" spans="1:2" x14ac:dyDescent="0.3">
      <c r="A2166" s="25"/>
      <c r="B2166" s="25"/>
    </row>
    <row r="2167" spans="1:2" x14ac:dyDescent="0.3">
      <c r="A2167" s="25"/>
      <c r="B2167" s="25"/>
    </row>
    <row r="2168" spans="1:2" x14ac:dyDescent="0.3">
      <c r="A2168" s="25"/>
      <c r="B2168" s="25"/>
    </row>
    <row r="2169" spans="1:2" x14ac:dyDescent="0.3">
      <c r="A2169" s="25"/>
      <c r="B2169" s="25"/>
    </row>
    <row r="2170" spans="1:2" x14ac:dyDescent="0.3">
      <c r="A2170" s="25"/>
      <c r="B2170" s="25"/>
    </row>
    <row r="2171" spans="1:2" x14ac:dyDescent="0.3">
      <c r="A2171" s="25"/>
      <c r="B2171" s="25"/>
    </row>
    <row r="2172" spans="1:2" x14ac:dyDescent="0.3">
      <c r="A2172" s="25"/>
      <c r="B2172" s="25"/>
    </row>
    <row r="2173" spans="1:2" x14ac:dyDescent="0.3">
      <c r="A2173" s="25"/>
      <c r="B2173" s="25"/>
    </row>
    <row r="2174" spans="1:2" x14ac:dyDescent="0.3">
      <c r="A2174" s="25"/>
      <c r="B2174" s="25"/>
    </row>
    <row r="2175" spans="1:2" x14ac:dyDescent="0.3">
      <c r="A2175" s="25"/>
      <c r="B2175" s="25"/>
    </row>
    <row r="2176" spans="1:2" x14ac:dyDescent="0.3">
      <c r="A2176" s="25"/>
      <c r="B2176" s="25"/>
    </row>
    <row r="2177" spans="1:2" x14ac:dyDescent="0.3">
      <c r="A2177" s="25"/>
      <c r="B2177" s="25"/>
    </row>
    <row r="2178" spans="1:2" x14ac:dyDescent="0.3">
      <c r="A2178" s="25"/>
      <c r="B2178" s="25"/>
    </row>
    <row r="2179" spans="1:2" x14ac:dyDescent="0.3">
      <c r="A2179" s="25"/>
      <c r="B2179" s="25"/>
    </row>
    <row r="2180" spans="1:2" x14ac:dyDescent="0.3">
      <c r="A2180" s="25"/>
      <c r="B2180" s="25"/>
    </row>
    <row r="2181" spans="1:2" x14ac:dyDescent="0.3">
      <c r="A2181" s="25"/>
      <c r="B2181" s="25"/>
    </row>
    <row r="2182" spans="1:2" x14ac:dyDescent="0.3">
      <c r="A2182" s="25"/>
      <c r="B2182" s="25"/>
    </row>
    <row r="2183" spans="1:2" x14ac:dyDescent="0.3">
      <c r="A2183" s="25"/>
      <c r="B2183" s="25"/>
    </row>
    <row r="2184" spans="1:2" x14ac:dyDescent="0.3">
      <c r="A2184" s="25"/>
      <c r="B2184" s="25"/>
    </row>
    <row r="2185" spans="1:2" x14ac:dyDescent="0.3">
      <c r="A2185" s="25"/>
      <c r="B2185" s="25"/>
    </row>
    <row r="2186" spans="1:2" x14ac:dyDescent="0.3">
      <c r="A2186" s="25"/>
      <c r="B2186" s="25"/>
    </row>
    <row r="2187" spans="1:2" x14ac:dyDescent="0.3">
      <c r="A2187" s="25"/>
      <c r="B2187" s="25"/>
    </row>
    <row r="2188" spans="1:2" x14ac:dyDescent="0.3">
      <c r="A2188" s="25"/>
      <c r="B2188" s="25"/>
    </row>
    <row r="2189" spans="1:2" x14ac:dyDescent="0.3">
      <c r="A2189" s="25"/>
      <c r="B2189" s="25"/>
    </row>
    <row r="2190" spans="1:2" x14ac:dyDescent="0.3">
      <c r="A2190" s="25"/>
      <c r="B2190" s="25"/>
    </row>
    <row r="2191" spans="1:2" x14ac:dyDescent="0.3">
      <c r="A2191" s="25"/>
      <c r="B2191" s="25"/>
    </row>
    <row r="2192" spans="1:2" x14ac:dyDescent="0.3">
      <c r="A2192" s="25"/>
      <c r="B2192" s="25"/>
    </row>
    <row r="2193" spans="1:2" x14ac:dyDescent="0.3">
      <c r="A2193" s="25"/>
      <c r="B2193" s="25"/>
    </row>
    <row r="2194" spans="1:2" x14ac:dyDescent="0.3">
      <c r="A2194" s="25"/>
      <c r="B2194" s="25"/>
    </row>
    <row r="2195" spans="1:2" x14ac:dyDescent="0.3">
      <c r="A2195" s="25"/>
      <c r="B2195" s="25"/>
    </row>
    <row r="2196" spans="1:2" x14ac:dyDescent="0.3">
      <c r="A2196" s="25"/>
      <c r="B2196" s="25"/>
    </row>
    <row r="2197" spans="1:2" x14ac:dyDescent="0.3">
      <c r="A2197" s="25"/>
      <c r="B2197" s="25"/>
    </row>
    <row r="2198" spans="1:2" x14ac:dyDescent="0.3">
      <c r="A2198" s="25"/>
      <c r="B2198" s="25"/>
    </row>
    <row r="2199" spans="1:2" x14ac:dyDescent="0.3">
      <c r="A2199" s="25"/>
      <c r="B2199" s="25"/>
    </row>
    <row r="2200" spans="1:2" x14ac:dyDescent="0.3">
      <c r="A2200" s="25"/>
      <c r="B2200" s="25"/>
    </row>
    <row r="2201" spans="1:2" x14ac:dyDescent="0.3">
      <c r="A2201" s="25"/>
      <c r="B2201" s="25"/>
    </row>
    <row r="2202" spans="1:2" x14ac:dyDescent="0.3">
      <c r="A2202" s="25"/>
      <c r="B2202" s="25"/>
    </row>
    <row r="2203" spans="1:2" x14ac:dyDescent="0.3">
      <c r="A2203" s="25"/>
      <c r="B2203" s="25"/>
    </row>
    <row r="2204" spans="1:2" x14ac:dyDescent="0.3">
      <c r="A2204" s="25"/>
      <c r="B2204" s="25"/>
    </row>
    <row r="2205" spans="1:2" x14ac:dyDescent="0.3">
      <c r="A2205" s="25"/>
      <c r="B2205" s="25"/>
    </row>
    <row r="2206" spans="1:2" x14ac:dyDescent="0.3">
      <c r="A2206" s="25"/>
      <c r="B2206" s="25"/>
    </row>
    <row r="2207" spans="1:2" x14ac:dyDescent="0.3">
      <c r="A2207" s="25"/>
      <c r="B2207" s="25"/>
    </row>
    <row r="2208" spans="1:2" x14ac:dyDescent="0.3">
      <c r="A2208" s="25"/>
      <c r="B2208" s="25"/>
    </row>
    <row r="2209" spans="1:2" x14ac:dyDescent="0.3">
      <c r="A2209" s="25"/>
      <c r="B2209" s="25"/>
    </row>
    <row r="2210" spans="1:2" x14ac:dyDescent="0.3">
      <c r="A2210" s="25"/>
      <c r="B2210" s="25"/>
    </row>
    <row r="2211" spans="1:2" x14ac:dyDescent="0.3">
      <c r="A2211" s="25"/>
      <c r="B2211" s="25"/>
    </row>
    <row r="2212" spans="1:2" x14ac:dyDescent="0.3">
      <c r="A2212" s="25"/>
      <c r="B2212" s="25"/>
    </row>
    <row r="2213" spans="1:2" x14ac:dyDescent="0.3">
      <c r="A2213" s="25"/>
      <c r="B2213" s="25"/>
    </row>
    <row r="2214" spans="1:2" x14ac:dyDescent="0.3">
      <c r="A2214" s="25"/>
      <c r="B2214" s="25"/>
    </row>
    <row r="2215" spans="1:2" x14ac:dyDescent="0.3">
      <c r="A2215" s="25"/>
      <c r="B2215" s="25"/>
    </row>
    <row r="2216" spans="1:2" x14ac:dyDescent="0.3">
      <c r="A2216" s="25"/>
      <c r="B2216" s="25"/>
    </row>
    <row r="2217" spans="1:2" x14ac:dyDescent="0.3">
      <c r="A2217" s="25"/>
      <c r="B2217" s="25"/>
    </row>
    <row r="2218" spans="1:2" x14ac:dyDescent="0.3">
      <c r="A2218" s="25"/>
      <c r="B2218" s="25"/>
    </row>
    <row r="2219" spans="1:2" x14ac:dyDescent="0.3">
      <c r="A2219" s="25"/>
      <c r="B2219" s="25"/>
    </row>
    <row r="2220" spans="1:2" x14ac:dyDescent="0.3">
      <c r="A2220" s="25"/>
      <c r="B2220" s="25"/>
    </row>
    <row r="2221" spans="1:2" x14ac:dyDescent="0.3">
      <c r="A2221" s="25"/>
      <c r="B2221" s="25"/>
    </row>
    <row r="2222" spans="1:2" x14ac:dyDescent="0.3">
      <c r="A2222" s="25"/>
      <c r="B2222" s="25"/>
    </row>
    <row r="2223" spans="1:2" x14ac:dyDescent="0.3">
      <c r="A2223" s="25"/>
      <c r="B2223" s="25"/>
    </row>
    <row r="2224" spans="1:2" x14ac:dyDescent="0.3">
      <c r="A2224" s="25"/>
      <c r="B2224" s="25"/>
    </row>
    <row r="2225" spans="1:2" x14ac:dyDescent="0.3">
      <c r="A2225" s="25"/>
      <c r="B2225" s="25"/>
    </row>
    <row r="2226" spans="1:2" x14ac:dyDescent="0.3">
      <c r="A2226" s="25"/>
      <c r="B2226" s="25"/>
    </row>
    <row r="2227" spans="1:2" x14ac:dyDescent="0.3">
      <c r="A2227" s="25"/>
      <c r="B2227" s="25"/>
    </row>
    <row r="2228" spans="1:2" x14ac:dyDescent="0.3">
      <c r="A2228" s="25"/>
      <c r="B2228" s="25"/>
    </row>
    <row r="2229" spans="1:2" x14ac:dyDescent="0.3">
      <c r="A2229" s="25"/>
      <c r="B2229" s="25"/>
    </row>
    <row r="2230" spans="1:2" x14ac:dyDescent="0.3">
      <c r="A2230" s="25"/>
      <c r="B2230" s="25"/>
    </row>
    <row r="2231" spans="1:2" x14ac:dyDescent="0.3">
      <c r="A2231" s="25"/>
      <c r="B2231" s="25"/>
    </row>
    <row r="2232" spans="1:2" x14ac:dyDescent="0.3">
      <c r="A2232" s="25"/>
      <c r="B2232" s="25"/>
    </row>
    <row r="2233" spans="1:2" x14ac:dyDescent="0.3">
      <c r="A2233" s="25"/>
      <c r="B2233" s="25"/>
    </row>
    <row r="2234" spans="1:2" x14ac:dyDescent="0.3">
      <c r="A2234" s="25"/>
      <c r="B2234" s="25"/>
    </row>
    <row r="2235" spans="1:2" x14ac:dyDescent="0.3">
      <c r="A2235" s="25"/>
      <c r="B2235" s="25"/>
    </row>
    <row r="2236" spans="1:2" x14ac:dyDescent="0.3">
      <c r="A2236" s="25"/>
      <c r="B2236" s="25"/>
    </row>
    <row r="2237" spans="1:2" x14ac:dyDescent="0.3">
      <c r="A2237" s="25"/>
      <c r="B2237" s="25"/>
    </row>
    <row r="2238" spans="1:2" x14ac:dyDescent="0.3">
      <c r="A2238" s="25"/>
      <c r="B2238" s="25"/>
    </row>
    <row r="2239" spans="1:2" x14ac:dyDescent="0.3">
      <c r="A2239" s="25"/>
      <c r="B2239" s="25"/>
    </row>
    <row r="2240" spans="1:2" x14ac:dyDescent="0.3">
      <c r="A2240" s="25"/>
      <c r="B2240" s="25"/>
    </row>
    <row r="2241" spans="1:2" x14ac:dyDescent="0.3">
      <c r="A2241" s="25"/>
      <c r="B2241" s="25"/>
    </row>
    <row r="2242" spans="1:2" x14ac:dyDescent="0.3">
      <c r="A2242" s="25"/>
      <c r="B2242" s="25"/>
    </row>
    <row r="2243" spans="1:2" x14ac:dyDescent="0.3">
      <c r="A2243" s="25"/>
      <c r="B2243" s="25"/>
    </row>
    <row r="2244" spans="1:2" x14ac:dyDescent="0.3">
      <c r="A2244" s="25"/>
      <c r="B2244" s="25"/>
    </row>
    <row r="2245" spans="1:2" x14ac:dyDescent="0.3">
      <c r="A2245" s="25"/>
      <c r="B2245" s="25"/>
    </row>
    <row r="2246" spans="1:2" x14ac:dyDescent="0.3">
      <c r="A2246" s="25"/>
      <c r="B2246" s="25"/>
    </row>
    <row r="2247" spans="1:2" x14ac:dyDescent="0.3">
      <c r="A2247" s="25"/>
      <c r="B2247" s="25"/>
    </row>
    <row r="2248" spans="1:2" x14ac:dyDescent="0.3">
      <c r="A2248" s="25"/>
      <c r="B2248" s="25"/>
    </row>
    <row r="2249" spans="1:2" x14ac:dyDescent="0.3">
      <c r="A2249" s="25"/>
      <c r="B2249" s="25"/>
    </row>
    <row r="2250" spans="1:2" x14ac:dyDescent="0.3">
      <c r="A2250" s="25"/>
      <c r="B2250" s="25"/>
    </row>
    <row r="2251" spans="1:2" x14ac:dyDescent="0.3">
      <c r="A2251" s="25"/>
      <c r="B2251" s="25"/>
    </row>
    <row r="2252" spans="1:2" x14ac:dyDescent="0.3">
      <c r="A2252" s="25"/>
      <c r="B2252" s="25"/>
    </row>
    <row r="2253" spans="1:2" x14ac:dyDescent="0.3">
      <c r="A2253" s="25"/>
      <c r="B2253" s="25"/>
    </row>
    <row r="2254" spans="1:2" x14ac:dyDescent="0.3">
      <c r="A2254" s="25"/>
      <c r="B2254" s="25"/>
    </row>
    <row r="2255" spans="1:2" x14ac:dyDescent="0.3">
      <c r="A2255" s="25"/>
      <c r="B2255" s="25"/>
    </row>
    <row r="2256" spans="1:2" x14ac:dyDescent="0.3">
      <c r="A2256" s="25"/>
      <c r="B2256" s="25"/>
    </row>
    <row r="2257" spans="1:2" x14ac:dyDescent="0.3">
      <c r="A2257" s="25"/>
      <c r="B2257" s="25"/>
    </row>
    <row r="2258" spans="1:2" x14ac:dyDescent="0.3">
      <c r="A2258" s="25"/>
      <c r="B2258" s="25"/>
    </row>
    <row r="2259" spans="1:2" x14ac:dyDescent="0.3">
      <c r="A2259" s="25"/>
      <c r="B2259" s="25"/>
    </row>
    <row r="2260" spans="1:2" x14ac:dyDescent="0.3">
      <c r="A2260" s="25"/>
      <c r="B2260" s="25"/>
    </row>
    <row r="2261" spans="1:2" x14ac:dyDescent="0.3">
      <c r="A2261" s="25"/>
      <c r="B2261" s="25"/>
    </row>
    <row r="2262" spans="1:2" x14ac:dyDescent="0.3">
      <c r="A2262" s="25"/>
      <c r="B2262" s="25"/>
    </row>
    <row r="2263" spans="1:2" x14ac:dyDescent="0.3">
      <c r="A2263" s="25"/>
      <c r="B2263" s="25"/>
    </row>
    <row r="2264" spans="1:2" x14ac:dyDescent="0.3">
      <c r="A2264" s="25"/>
      <c r="B2264" s="25"/>
    </row>
    <row r="2265" spans="1:2" x14ac:dyDescent="0.3">
      <c r="A2265" s="25"/>
      <c r="B2265" s="25"/>
    </row>
    <row r="2266" spans="1:2" x14ac:dyDescent="0.3">
      <c r="A2266" s="25"/>
      <c r="B2266" s="25"/>
    </row>
    <row r="2267" spans="1:2" x14ac:dyDescent="0.3">
      <c r="A2267" s="25"/>
      <c r="B2267" s="25"/>
    </row>
    <row r="2268" spans="1:2" x14ac:dyDescent="0.3">
      <c r="A2268" s="25"/>
      <c r="B2268" s="25"/>
    </row>
    <row r="2269" spans="1:2" x14ac:dyDescent="0.3">
      <c r="A2269" s="25"/>
      <c r="B2269" s="25"/>
    </row>
    <row r="2270" spans="1:2" x14ac:dyDescent="0.3">
      <c r="A2270" s="25"/>
      <c r="B2270" s="25"/>
    </row>
    <row r="2271" spans="1:2" x14ac:dyDescent="0.3">
      <c r="A2271" s="25"/>
      <c r="B2271" s="25"/>
    </row>
    <row r="2272" spans="1:2" x14ac:dyDescent="0.3">
      <c r="A2272" s="25"/>
      <c r="B2272" s="25"/>
    </row>
    <row r="2273" spans="1:2" x14ac:dyDescent="0.3">
      <c r="A2273" s="25"/>
      <c r="B2273" s="25"/>
    </row>
    <row r="2274" spans="1:2" x14ac:dyDescent="0.3">
      <c r="A2274" s="25"/>
      <c r="B2274" s="25"/>
    </row>
    <row r="2275" spans="1:2" x14ac:dyDescent="0.3">
      <c r="A2275" s="25"/>
      <c r="B2275" s="25"/>
    </row>
    <row r="2276" spans="1:2" x14ac:dyDescent="0.3">
      <c r="A2276" s="25"/>
      <c r="B2276" s="25"/>
    </row>
    <row r="2277" spans="1:2" x14ac:dyDescent="0.3">
      <c r="A2277" s="25"/>
      <c r="B2277" s="25"/>
    </row>
    <row r="2278" spans="1:2" x14ac:dyDescent="0.3">
      <c r="A2278" s="25"/>
      <c r="B2278" s="25"/>
    </row>
    <row r="2279" spans="1:2" x14ac:dyDescent="0.3">
      <c r="A2279" s="25"/>
      <c r="B2279" s="25"/>
    </row>
    <row r="2280" spans="1:2" x14ac:dyDescent="0.3">
      <c r="A2280" s="25"/>
      <c r="B2280" s="25"/>
    </row>
    <row r="2281" spans="1:2" x14ac:dyDescent="0.3">
      <c r="A2281" s="25"/>
      <c r="B2281" s="25"/>
    </row>
    <row r="2282" spans="1:2" x14ac:dyDescent="0.3">
      <c r="A2282" s="25"/>
      <c r="B2282" s="25"/>
    </row>
    <row r="2283" spans="1:2" x14ac:dyDescent="0.3">
      <c r="A2283" s="25"/>
      <c r="B2283" s="25"/>
    </row>
    <row r="2284" spans="1:2" x14ac:dyDescent="0.3">
      <c r="A2284" s="25"/>
      <c r="B2284" s="25"/>
    </row>
    <row r="2285" spans="1:2" x14ac:dyDescent="0.3">
      <c r="A2285" s="25"/>
      <c r="B2285" s="25"/>
    </row>
    <row r="2286" spans="1:2" x14ac:dyDescent="0.3">
      <c r="A2286" s="25"/>
      <c r="B2286" s="25"/>
    </row>
    <row r="2287" spans="1:2" x14ac:dyDescent="0.3">
      <c r="A2287" s="25"/>
      <c r="B2287" s="25"/>
    </row>
    <row r="2288" spans="1:2" x14ac:dyDescent="0.3">
      <c r="A2288" s="25"/>
      <c r="B2288" s="25"/>
    </row>
    <row r="2289" spans="1:2" x14ac:dyDescent="0.3">
      <c r="A2289" s="25"/>
      <c r="B2289" s="25"/>
    </row>
    <row r="2290" spans="1:2" x14ac:dyDescent="0.3">
      <c r="A2290" s="25"/>
      <c r="B2290" s="25"/>
    </row>
    <row r="2291" spans="1:2" x14ac:dyDescent="0.3">
      <c r="A2291" s="25"/>
      <c r="B2291" s="25"/>
    </row>
    <row r="2292" spans="1:2" x14ac:dyDescent="0.3">
      <c r="A2292" s="25"/>
      <c r="B2292" s="25"/>
    </row>
    <row r="2293" spans="1:2" x14ac:dyDescent="0.3">
      <c r="A2293" s="25"/>
      <c r="B2293" s="25"/>
    </row>
    <row r="2294" spans="1:2" x14ac:dyDescent="0.3">
      <c r="A2294" s="25"/>
      <c r="B2294" s="25"/>
    </row>
    <row r="2295" spans="1:2" x14ac:dyDescent="0.3">
      <c r="A2295" s="25"/>
      <c r="B2295" s="25"/>
    </row>
    <row r="2296" spans="1:2" x14ac:dyDescent="0.3">
      <c r="A2296" s="25"/>
      <c r="B2296" s="25"/>
    </row>
    <row r="2297" spans="1:2" x14ac:dyDescent="0.3">
      <c r="A2297" s="25"/>
      <c r="B2297" s="25"/>
    </row>
    <row r="2298" spans="1:2" x14ac:dyDescent="0.3">
      <c r="A2298" s="25"/>
      <c r="B2298" s="25"/>
    </row>
    <row r="2299" spans="1:2" x14ac:dyDescent="0.3">
      <c r="A2299" s="25"/>
      <c r="B2299" s="25"/>
    </row>
    <row r="2300" spans="1:2" x14ac:dyDescent="0.3">
      <c r="A2300" s="25"/>
      <c r="B2300" s="25"/>
    </row>
    <row r="2301" spans="1:2" x14ac:dyDescent="0.3">
      <c r="A2301" s="25"/>
      <c r="B2301" s="25"/>
    </row>
    <row r="2302" spans="1:2" x14ac:dyDescent="0.3">
      <c r="A2302" s="25"/>
      <c r="B2302" s="25"/>
    </row>
    <row r="2303" spans="1:2" x14ac:dyDescent="0.3">
      <c r="A2303" s="25"/>
      <c r="B2303" s="25"/>
    </row>
    <row r="2304" spans="1:2" x14ac:dyDescent="0.3">
      <c r="A2304" s="25"/>
      <c r="B2304" s="25"/>
    </row>
    <row r="2305" spans="1:2" x14ac:dyDescent="0.3">
      <c r="A2305" s="25"/>
      <c r="B2305" s="25"/>
    </row>
    <row r="2306" spans="1:2" x14ac:dyDescent="0.3">
      <c r="A2306" s="25"/>
      <c r="B2306" s="25"/>
    </row>
    <row r="2307" spans="1:2" x14ac:dyDescent="0.3">
      <c r="A2307" s="25"/>
      <c r="B2307" s="25"/>
    </row>
    <row r="2308" spans="1:2" x14ac:dyDescent="0.3">
      <c r="A2308" s="25"/>
      <c r="B2308" s="25"/>
    </row>
    <row r="2309" spans="1:2" x14ac:dyDescent="0.3">
      <c r="A2309" s="25"/>
      <c r="B2309" s="25"/>
    </row>
    <row r="2310" spans="1:2" x14ac:dyDescent="0.3">
      <c r="A2310" s="25"/>
      <c r="B2310" s="25"/>
    </row>
    <row r="2311" spans="1:2" x14ac:dyDescent="0.3">
      <c r="A2311" s="25"/>
      <c r="B2311" s="25"/>
    </row>
    <row r="2312" spans="1:2" x14ac:dyDescent="0.3">
      <c r="A2312" s="25"/>
      <c r="B2312" s="25"/>
    </row>
    <row r="2313" spans="1:2" x14ac:dyDescent="0.3">
      <c r="A2313" s="25"/>
      <c r="B2313" s="25"/>
    </row>
    <row r="2314" spans="1:2" x14ac:dyDescent="0.3">
      <c r="A2314" s="25"/>
      <c r="B2314" s="25"/>
    </row>
    <row r="2315" spans="1:2" x14ac:dyDescent="0.3">
      <c r="A2315" s="25"/>
      <c r="B2315" s="25"/>
    </row>
    <row r="2316" spans="1:2" x14ac:dyDescent="0.3">
      <c r="A2316" s="25"/>
      <c r="B2316" s="25"/>
    </row>
    <row r="2317" spans="1:2" x14ac:dyDescent="0.3">
      <c r="A2317" s="25"/>
      <c r="B2317" s="25"/>
    </row>
    <row r="2318" spans="1:2" x14ac:dyDescent="0.3">
      <c r="A2318" s="25"/>
      <c r="B2318" s="25"/>
    </row>
    <row r="2319" spans="1:2" x14ac:dyDescent="0.3">
      <c r="A2319" s="25"/>
      <c r="B2319" s="25"/>
    </row>
    <row r="2320" spans="1:2" x14ac:dyDescent="0.3">
      <c r="A2320" s="25"/>
      <c r="B2320" s="25"/>
    </row>
    <row r="2321" spans="1:2" x14ac:dyDescent="0.3">
      <c r="A2321" s="25"/>
      <c r="B2321" s="25"/>
    </row>
    <row r="2322" spans="1:2" x14ac:dyDescent="0.3">
      <c r="A2322" s="25"/>
      <c r="B2322" s="25"/>
    </row>
    <row r="2323" spans="1:2" x14ac:dyDescent="0.3">
      <c r="A2323" s="25"/>
      <c r="B2323" s="25"/>
    </row>
    <row r="2324" spans="1:2" x14ac:dyDescent="0.3">
      <c r="A2324" s="25"/>
      <c r="B2324" s="25"/>
    </row>
    <row r="2325" spans="1:2" x14ac:dyDescent="0.3">
      <c r="A2325" s="25"/>
      <c r="B2325" s="25"/>
    </row>
    <row r="2326" spans="1:2" x14ac:dyDescent="0.3">
      <c r="A2326" s="25"/>
      <c r="B2326" s="25"/>
    </row>
    <row r="2327" spans="1:2" x14ac:dyDescent="0.3">
      <c r="A2327" s="25"/>
      <c r="B2327" s="25"/>
    </row>
    <row r="2328" spans="1:2" x14ac:dyDescent="0.3">
      <c r="A2328" s="25"/>
      <c r="B2328" s="25"/>
    </row>
    <row r="2329" spans="1:2" x14ac:dyDescent="0.3">
      <c r="A2329" s="25"/>
      <c r="B2329" s="25"/>
    </row>
    <row r="2330" spans="1:2" x14ac:dyDescent="0.3">
      <c r="A2330" s="25"/>
      <c r="B2330" s="25"/>
    </row>
    <row r="2331" spans="1:2" x14ac:dyDescent="0.3">
      <c r="A2331" s="25"/>
      <c r="B2331" s="25"/>
    </row>
    <row r="2332" spans="1:2" x14ac:dyDescent="0.3">
      <c r="A2332" s="25"/>
      <c r="B2332" s="25"/>
    </row>
    <row r="2333" spans="1:2" x14ac:dyDescent="0.3">
      <c r="A2333" s="25"/>
      <c r="B2333" s="25"/>
    </row>
    <row r="2334" spans="1:2" x14ac:dyDescent="0.3">
      <c r="A2334" s="25"/>
      <c r="B2334" s="25"/>
    </row>
    <row r="2335" spans="1:2" x14ac:dyDescent="0.3">
      <c r="A2335" s="25"/>
      <c r="B2335" s="25"/>
    </row>
    <row r="2336" spans="1:2" x14ac:dyDescent="0.3">
      <c r="A2336" s="25"/>
      <c r="B2336" s="25"/>
    </row>
    <row r="2337" spans="2:2" x14ac:dyDescent="0.3">
      <c r="B2337">
        <v>49577.66</v>
      </c>
    </row>
    <row r="2338" spans="2:2" x14ac:dyDescent="0.3">
      <c r="B2338">
        <v>51194.559999999998</v>
      </c>
    </row>
    <row r="2339" spans="2:2" x14ac:dyDescent="0.3">
      <c r="B2339">
        <v>52590.83</v>
      </c>
    </row>
    <row r="2340" spans="2:2" x14ac:dyDescent="0.3">
      <c r="B2340">
        <v>55135.4</v>
      </c>
    </row>
    <row r="2341" spans="2:2" x14ac:dyDescent="0.3">
      <c r="B2341">
        <v>58571.07</v>
      </c>
    </row>
    <row r="2342" spans="2:2" x14ac:dyDescent="0.3">
      <c r="B2342">
        <v>60021.4</v>
      </c>
    </row>
    <row r="2343" spans="2:2" x14ac:dyDescent="0.3">
      <c r="B2343">
        <v>62592.87</v>
      </c>
    </row>
    <row r="2344" spans="2:2" x14ac:dyDescent="0.3">
      <c r="B2344">
        <v>63770.43</v>
      </c>
    </row>
    <row r="2345" spans="2:2" x14ac:dyDescent="0.3">
      <c r="B2345">
        <v>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Y79"/>
  <sheetViews>
    <sheetView tabSelected="1" workbookViewId="0">
      <selection activeCell="P11" sqref="P11"/>
    </sheetView>
  </sheetViews>
  <sheetFormatPr defaultRowHeight="14.4" x14ac:dyDescent="0.3"/>
  <cols>
    <col min="1" max="1" width="10.77734375" customWidth="1"/>
    <col min="2" max="2" width="12.21875" customWidth="1"/>
    <col min="3" max="3" width="4" customWidth="1"/>
    <col min="4" max="4" width="10.77734375" customWidth="1"/>
    <col min="7" max="7" width="16.77734375" bestFit="1" customWidth="1"/>
    <col min="8" max="8" width="30.77734375" customWidth="1"/>
    <col min="9" max="9" width="10.77734375" customWidth="1"/>
    <col min="10" max="10" width="14.5546875" bestFit="1" customWidth="1"/>
    <col min="12" max="12" width="17.44140625" bestFit="1" customWidth="1"/>
    <col min="13" max="13" width="16.21875" bestFit="1" customWidth="1"/>
    <col min="14" max="14" width="12" customWidth="1"/>
    <col min="15" max="15" width="12" bestFit="1" customWidth="1"/>
    <col min="16" max="16" width="12" customWidth="1"/>
    <col min="18" max="18" width="17.44140625" bestFit="1" customWidth="1"/>
    <col min="19" max="19" width="13.21875" bestFit="1" customWidth="1"/>
    <col min="20" max="20" width="12" customWidth="1"/>
    <col min="21" max="22" width="12" bestFit="1" customWidth="1"/>
    <col min="24" max="24" width="10.77734375" customWidth="1"/>
    <col min="25" max="25" width="15.5546875" customWidth="1"/>
    <col min="26" max="28" width="12" bestFit="1" customWidth="1"/>
  </cols>
  <sheetData>
    <row r="1" spans="1:25" x14ac:dyDescent="0.3">
      <c r="F1" s="24" t="s">
        <v>8423</v>
      </c>
      <c r="G1" s="24"/>
      <c r="H1" s="24"/>
      <c r="I1" s="24"/>
      <c r="J1" s="24"/>
      <c r="K1" s="24"/>
      <c r="L1" s="24"/>
      <c r="M1" s="24"/>
    </row>
    <row r="2" spans="1:25" x14ac:dyDescent="0.3">
      <c r="F2" s="24"/>
      <c r="G2" s="24"/>
      <c r="H2" s="24"/>
      <c r="I2" s="24"/>
      <c r="J2" s="24"/>
      <c r="K2" s="24"/>
      <c r="L2" s="24"/>
      <c r="M2" s="24"/>
    </row>
    <row r="3" spans="1:25" x14ac:dyDescent="0.3">
      <c r="F3" s="24"/>
      <c r="G3" s="24"/>
      <c r="H3" s="24"/>
      <c r="I3" s="24"/>
      <c r="J3" s="24"/>
      <c r="K3" s="24"/>
      <c r="L3" s="24"/>
      <c r="M3" s="24"/>
    </row>
    <row r="7" spans="1:25" x14ac:dyDescent="0.3">
      <c r="G7" s="21"/>
      <c r="H7" s="16"/>
      <c r="I7" s="16"/>
      <c r="X7" s="21"/>
      <c r="Y7" s="16"/>
    </row>
    <row r="8" spans="1:25" x14ac:dyDescent="0.3">
      <c r="A8" s="21"/>
      <c r="B8" s="16"/>
      <c r="C8" s="16"/>
      <c r="D8" s="16"/>
      <c r="G8" s="21"/>
      <c r="H8" s="16"/>
      <c r="I8" s="16"/>
      <c r="L8" s="21"/>
      <c r="M8" s="16"/>
      <c r="N8" s="16"/>
      <c r="O8" s="16"/>
      <c r="P8" s="16"/>
      <c r="R8" s="21"/>
      <c r="S8" s="16"/>
      <c r="T8" s="16"/>
      <c r="U8" s="16"/>
      <c r="V8" s="16"/>
      <c r="X8" s="21"/>
      <c r="Y8" s="16"/>
    </row>
    <row r="9" spans="1:25" x14ac:dyDescent="0.3">
      <c r="A9" s="21"/>
      <c r="B9" s="16"/>
      <c r="C9" s="16"/>
      <c r="D9" s="16"/>
      <c r="G9" s="21"/>
      <c r="H9" s="16"/>
      <c r="I9" s="16"/>
      <c r="L9" s="21"/>
      <c r="M9" s="16"/>
      <c r="N9" s="16"/>
      <c r="O9" s="16"/>
      <c r="P9" s="16"/>
      <c r="R9" s="21"/>
      <c r="S9" s="16"/>
      <c r="T9" s="16"/>
      <c r="U9" s="16"/>
      <c r="V9" s="16"/>
      <c r="X9" s="21"/>
      <c r="Y9" s="16"/>
    </row>
    <row r="10" spans="1:25" x14ac:dyDescent="0.3">
      <c r="A10" s="21"/>
      <c r="B10" s="16"/>
      <c r="C10" s="16"/>
      <c r="D10" s="16"/>
      <c r="L10" s="21"/>
      <c r="M10" s="16"/>
      <c r="N10" s="16"/>
      <c r="O10" s="16"/>
      <c r="P10" s="16"/>
      <c r="R10" s="21"/>
      <c r="S10" s="16"/>
      <c r="T10" s="16"/>
      <c r="U10" s="16"/>
      <c r="V10" s="16"/>
      <c r="X10" s="21"/>
      <c r="Y10" s="16"/>
    </row>
    <row r="11" spans="1:25" x14ac:dyDescent="0.3">
      <c r="L11" s="21"/>
      <c r="M11" s="16"/>
      <c r="N11" s="16"/>
      <c r="O11" s="16"/>
      <c r="P11" s="16"/>
      <c r="R11" s="21"/>
      <c r="S11" s="16"/>
      <c r="T11" s="16"/>
      <c r="U11" s="16"/>
      <c r="V11" s="16"/>
      <c r="X11" s="21"/>
      <c r="Y11" s="16"/>
    </row>
    <row r="12" spans="1:25" x14ac:dyDescent="0.3">
      <c r="L12" s="21"/>
      <c r="M12" s="16"/>
      <c r="N12" s="16"/>
      <c r="O12" s="16"/>
      <c r="P12" s="16"/>
      <c r="R12" s="21"/>
      <c r="S12" s="16"/>
      <c r="T12" s="16"/>
      <c r="U12" s="16"/>
      <c r="V12" s="16"/>
      <c r="X12" s="21"/>
      <c r="Y12" s="16"/>
    </row>
    <row r="13" spans="1:25" x14ac:dyDescent="0.3">
      <c r="R13" s="21"/>
      <c r="S13" s="16"/>
      <c r="T13" s="16"/>
      <c r="U13" s="16"/>
      <c r="V13" s="16"/>
      <c r="X13" s="21"/>
      <c r="Y13" s="16"/>
    </row>
    <row r="14" spans="1:25" x14ac:dyDescent="0.3">
      <c r="R14" s="21"/>
      <c r="S14" s="16"/>
      <c r="T14" s="16"/>
      <c r="U14" s="16"/>
      <c r="V14" s="16"/>
      <c r="X14" s="21"/>
      <c r="Y14" s="16"/>
    </row>
    <row r="15" spans="1:25" x14ac:dyDescent="0.3">
      <c r="R15" s="21"/>
      <c r="S15" s="16"/>
      <c r="T15" s="16"/>
      <c r="U15" s="16"/>
      <c r="V15" s="16"/>
      <c r="X15" s="21"/>
      <c r="Y15" s="16"/>
    </row>
    <row r="16" spans="1:25" x14ac:dyDescent="0.3">
      <c r="R16" s="21"/>
      <c r="S16" s="16"/>
      <c r="T16" s="16"/>
      <c r="U16" s="16"/>
      <c r="V16" s="16"/>
      <c r="X16" s="21"/>
      <c r="Y16" s="16"/>
    </row>
    <row r="17" spans="1:25" x14ac:dyDescent="0.3">
      <c r="R17" s="21"/>
      <c r="S17" s="16"/>
      <c r="T17" s="16"/>
      <c r="U17" s="16"/>
      <c r="V17" s="16"/>
      <c r="X17" s="21"/>
      <c r="Y17" s="16"/>
    </row>
    <row r="18" spans="1:25" x14ac:dyDescent="0.3">
      <c r="R18" s="21"/>
      <c r="S18" s="16"/>
      <c r="T18" s="16"/>
      <c r="U18" s="16"/>
      <c r="V18" s="16"/>
      <c r="X18" s="21"/>
      <c r="Y18" s="16"/>
    </row>
    <row r="19" spans="1:25" x14ac:dyDescent="0.3">
      <c r="R19" s="21"/>
      <c r="S19" s="16"/>
      <c r="T19" s="16"/>
      <c r="U19" s="16"/>
      <c r="V19" s="16"/>
      <c r="X19" s="21"/>
      <c r="Y19" s="16"/>
    </row>
    <row r="20" spans="1:25" x14ac:dyDescent="0.3">
      <c r="R20" s="21"/>
      <c r="S20" s="16"/>
      <c r="T20" s="16"/>
      <c r="U20" s="16"/>
      <c r="V20" s="16"/>
      <c r="X20" s="21"/>
      <c r="Y20" s="16"/>
    </row>
    <row r="21" spans="1:25" x14ac:dyDescent="0.3">
      <c r="R21" s="21"/>
      <c r="S21" s="16"/>
      <c r="T21" s="16"/>
      <c r="U21" s="16"/>
      <c r="V21" s="16"/>
      <c r="X21" s="21"/>
      <c r="Y21" s="16"/>
    </row>
    <row r="22" spans="1:25" x14ac:dyDescent="0.3">
      <c r="R22" s="21"/>
      <c r="S22" s="16"/>
      <c r="T22" s="16"/>
      <c r="U22" s="16"/>
      <c r="V22" s="16"/>
      <c r="X22" s="21"/>
      <c r="Y22" s="16"/>
    </row>
    <row r="23" spans="1:25" x14ac:dyDescent="0.3">
      <c r="R23" s="21"/>
      <c r="S23" s="16"/>
      <c r="T23" s="16"/>
      <c r="U23" s="16"/>
      <c r="V23" s="16"/>
      <c r="X23" s="21"/>
      <c r="Y23" s="16"/>
    </row>
    <row r="24" spans="1:25" x14ac:dyDescent="0.3">
      <c r="R24" s="21"/>
      <c r="S24" s="16"/>
      <c r="T24" s="16"/>
      <c r="U24" s="16"/>
      <c r="V24" s="16"/>
      <c r="X24" s="21"/>
      <c r="Y24" s="16"/>
    </row>
    <row r="25" spans="1:25" x14ac:dyDescent="0.3">
      <c r="R25" s="21"/>
      <c r="S25" s="16"/>
      <c r="T25" s="16"/>
      <c r="U25" s="16"/>
      <c r="V25" s="16"/>
      <c r="X25" s="21"/>
      <c r="Y25" s="16"/>
    </row>
    <row r="26" spans="1:25" x14ac:dyDescent="0.3">
      <c r="X26" s="21"/>
      <c r="Y26" s="16"/>
    </row>
    <row r="27" spans="1:25" x14ac:dyDescent="0.3">
      <c r="X27" s="21"/>
      <c r="Y27" s="16"/>
    </row>
    <row r="28" spans="1:25" x14ac:dyDescent="0.3">
      <c r="X28" s="21"/>
      <c r="Y28" s="16"/>
    </row>
    <row r="29" spans="1:25" x14ac:dyDescent="0.3">
      <c r="X29" s="21"/>
      <c r="Y29" s="16"/>
    </row>
    <row r="30" spans="1:25" x14ac:dyDescent="0.3">
      <c r="X30" s="21"/>
      <c r="Y30" s="16"/>
    </row>
    <row r="31" spans="1:25" x14ac:dyDescent="0.3">
      <c r="A31" s="21"/>
      <c r="B31" s="16"/>
      <c r="I31" s="21"/>
      <c r="J31" s="16"/>
      <c r="X31" s="21"/>
      <c r="Y31" s="16"/>
    </row>
    <row r="32" spans="1:25" x14ac:dyDescent="0.3">
      <c r="A32" s="21"/>
      <c r="B32" s="16"/>
      <c r="I32" s="21"/>
      <c r="J32" s="16"/>
      <c r="X32" s="21"/>
      <c r="Y32" s="16"/>
    </row>
    <row r="33" spans="1:25" x14ac:dyDescent="0.3">
      <c r="A33" s="21"/>
      <c r="B33" s="16"/>
      <c r="I33" s="21"/>
      <c r="J33" s="16"/>
      <c r="X33" s="21"/>
      <c r="Y33" s="16"/>
    </row>
    <row r="34" spans="1:25" x14ac:dyDescent="0.3">
      <c r="A34" s="21"/>
      <c r="B34" s="16"/>
      <c r="I34" s="21"/>
      <c r="J34" s="16"/>
      <c r="X34" s="21"/>
      <c r="Y34" s="16"/>
    </row>
    <row r="35" spans="1:25" x14ac:dyDescent="0.3">
      <c r="A35" s="21"/>
      <c r="B35" s="16"/>
      <c r="I35" s="21"/>
      <c r="J35" s="16"/>
      <c r="X35" s="21"/>
      <c r="Y35" s="16"/>
    </row>
    <row r="36" spans="1:25" x14ac:dyDescent="0.3">
      <c r="A36" s="21"/>
      <c r="B36" s="16"/>
      <c r="I36" s="21"/>
      <c r="J36" s="16"/>
      <c r="X36" s="21"/>
      <c r="Y36" s="16"/>
    </row>
    <row r="37" spans="1:25" x14ac:dyDescent="0.3">
      <c r="A37" s="21"/>
      <c r="B37" s="16"/>
      <c r="I37" s="21"/>
      <c r="J37" s="16"/>
      <c r="X37" s="21"/>
      <c r="Y37" s="16"/>
    </row>
    <row r="38" spans="1:25" x14ac:dyDescent="0.3">
      <c r="A38" s="21"/>
      <c r="B38" s="16"/>
      <c r="I38" s="21"/>
      <c r="J38" s="16"/>
      <c r="X38" s="21"/>
      <c r="Y38" s="16"/>
    </row>
    <row r="39" spans="1:25" x14ac:dyDescent="0.3">
      <c r="A39" s="21"/>
      <c r="B39" s="16"/>
      <c r="I39" s="21"/>
      <c r="J39" s="16"/>
      <c r="X39" s="21"/>
      <c r="Y39" s="16"/>
    </row>
    <row r="40" spans="1:25" x14ac:dyDescent="0.3">
      <c r="A40" s="21"/>
      <c r="B40" s="16"/>
      <c r="I40" s="21"/>
      <c r="J40" s="16"/>
      <c r="X40" s="21"/>
      <c r="Y40" s="16"/>
    </row>
    <row r="41" spans="1:25" x14ac:dyDescent="0.3">
      <c r="A41" s="21"/>
      <c r="B41" s="16"/>
      <c r="I41" s="21"/>
      <c r="J41" s="16"/>
      <c r="X41" s="21"/>
      <c r="Y41" s="16"/>
    </row>
    <row r="42" spans="1:25" x14ac:dyDescent="0.3">
      <c r="A42" s="21"/>
      <c r="B42" s="16"/>
      <c r="I42" s="21"/>
      <c r="J42" s="16"/>
      <c r="X42" s="21"/>
      <c r="Y42" s="16"/>
    </row>
    <row r="43" spans="1:25" x14ac:dyDescent="0.3">
      <c r="A43" s="21"/>
      <c r="B43" s="16"/>
      <c r="I43" s="21"/>
      <c r="J43" s="16"/>
      <c r="X43" s="21"/>
      <c r="Y43" s="16"/>
    </row>
    <row r="44" spans="1:25" x14ac:dyDescent="0.3">
      <c r="A44" s="21"/>
      <c r="B44" s="16"/>
      <c r="I44" s="21"/>
      <c r="J44" s="16"/>
      <c r="X44" s="21"/>
      <c r="Y44" s="16"/>
    </row>
    <row r="45" spans="1:25" x14ac:dyDescent="0.3">
      <c r="A45" s="21"/>
      <c r="B45" s="16"/>
      <c r="I45" s="21"/>
      <c r="J45" s="16"/>
      <c r="X45" s="21"/>
      <c r="Y45" s="16"/>
    </row>
    <row r="46" spans="1:25" x14ac:dyDescent="0.3">
      <c r="A46" s="21"/>
      <c r="B46" s="16"/>
      <c r="I46" s="21"/>
      <c r="J46" s="16"/>
      <c r="X46" s="21"/>
      <c r="Y46" s="16"/>
    </row>
    <row r="47" spans="1:25" x14ac:dyDescent="0.3">
      <c r="A47" s="21"/>
      <c r="B47" s="16"/>
      <c r="I47" s="21"/>
      <c r="J47" s="16"/>
      <c r="X47" s="21"/>
      <c r="Y47" s="16"/>
    </row>
    <row r="48" spans="1:25" x14ac:dyDescent="0.3">
      <c r="A48" s="21"/>
      <c r="B48" s="16"/>
      <c r="I48" s="21"/>
      <c r="J48" s="16"/>
      <c r="X48" s="21"/>
      <c r="Y48" s="16"/>
    </row>
    <row r="49" spans="1:25" x14ac:dyDescent="0.3">
      <c r="A49" s="21"/>
      <c r="B49" s="16"/>
      <c r="I49" s="21"/>
      <c r="J49" s="16"/>
      <c r="X49" s="21"/>
      <c r="Y49" s="16"/>
    </row>
    <row r="50" spans="1:25" x14ac:dyDescent="0.3">
      <c r="A50" s="21"/>
      <c r="B50" s="16"/>
      <c r="I50" s="21"/>
      <c r="J50" s="16"/>
      <c r="X50" s="21"/>
      <c r="Y50" s="16"/>
    </row>
    <row r="51" spans="1:25" x14ac:dyDescent="0.3">
      <c r="A51" s="21"/>
      <c r="B51" s="16"/>
      <c r="I51" s="21"/>
      <c r="J51" s="16"/>
      <c r="X51" s="21"/>
      <c r="Y51" s="16"/>
    </row>
    <row r="52" spans="1:25" x14ac:dyDescent="0.3">
      <c r="A52" s="21"/>
      <c r="B52" s="16"/>
      <c r="I52" s="21"/>
      <c r="J52" s="16"/>
      <c r="X52" s="21"/>
      <c r="Y52" s="16"/>
    </row>
    <row r="53" spans="1:25" x14ac:dyDescent="0.3">
      <c r="A53" s="21"/>
      <c r="B53" s="16"/>
      <c r="I53" s="21"/>
      <c r="J53" s="16"/>
      <c r="X53" s="21"/>
      <c r="Y53" s="16"/>
    </row>
    <row r="54" spans="1:25" x14ac:dyDescent="0.3">
      <c r="A54" s="21"/>
      <c r="B54" s="16"/>
      <c r="I54" s="21"/>
      <c r="J54" s="16"/>
      <c r="X54" s="21"/>
      <c r="Y54" s="16"/>
    </row>
    <row r="55" spans="1:25" x14ac:dyDescent="0.3">
      <c r="A55" s="21"/>
      <c r="B55" s="16"/>
      <c r="I55" s="21"/>
      <c r="J55" s="16"/>
      <c r="X55" s="21"/>
      <c r="Y55" s="16"/>
    </row>
    <row r="56" spans="1:25" x14ac:dyDescent="0.3">
      <c r="A56" s="21"/>
      <c r="B56" s="16"/>
      <c r="I56" s="21"/>
      <c r="J56" s="16"/>
    </row>
    <row r="57" spans="1:25" x14ac:dyDescent="0.3">
      <c r="A57" s="21"/>
      <c r="B57" s="16"/>
      <c r="I57" s="21"/>
      <c r="J57" s="16"/>
    </row>
    <row r="58" spans="1:25" x14ac:dyDescent="0.3">
      <c r="A58" s="21"/>
      <c r="B58" s="16"/>
      <c r="I58" s="21"/>
      <c r="J58" s="16"/>
    </row>
    <row r="59" spans="1:25" x14ac:dyDescent="0.3">
      <c r="A59" s="21"/>
      <c r="B59" s="16"/>
      <c r="I59" s="21"/>
      <c r="J59" s="16"/>
    </row>
    <row r="60" spans="1:25" x14ac:dyDescent="0.3">
      <c r="A60" s="21"/>
      <c r="B60" s="16"/>
      <c r="I60" s="21"/>
      <c r="J60" s="16"/>
    </row>
    <row r="61" spans="1:25" x14ac:dyDescent="0.3">
      <c r="A61" s="21"/>
      <c r="B61" s="16"/>
      <c r="I61" s="21"/>
      <c r="J61" s="16"/>
    </row>
    <row r="62" spans="1:25" x14ac:dyDescent="0.3">
      <c r="A62" s="21"/>
      <c r="B62" s="16"/>
      <c r="I62" s="21"/>
      <c r="J62" s="16"/>
    </row>
    <row r="63" spans="1:25" x14ac:dyDescent="0.3">
      <c r="A63" s="21"/>
      <c r="B63" s="16"/>
      <c r="I63" s="21"/>
      <c r="J63" s="16"/>
    </row>
    <row r="64" spans="1:25" x14ac:dyDescent="0.3">
      <c r="A64" s="21"/>
      <c r="B64" s="16"/>
      <c r="I64" s="21"/>
      <c r="J64" s="16"/>
    </row>
    <row r="65" spans="1:10" x14ac:dyDescent="0.3">
      <c r="A65" s="21"/>
      <c r="B65" s="16"/>
      <c r="I65" s="21"/>
      <c r="J65" s="16"/>
    </row>
    <row r="66" spans="1:10" x14ac:dyDescent="0.3">
      <c r="A66" s="21"/>
      <c r="B66" s="16"/>
      <c r="I66" s="21"/>
      <c r="J66" s="16"/>
    </row>
    <row r="67" spans="1:10" x14ac:dyDescent="0.3">
      <c r="A67" s="21"/>
      <c r="B67" s="16"/>
      <c r="I67" s="21"/>
      <c r="J67" s="16"/>
    </row>
    <row r="68" spans="1:10" x14ac:dyDescent="0.3">
      <c r="A68" s="21"/>
      <c r="B68" s="16"/>
      <c r="I68" s="21"/>
      <c r="J68" s="16"/>
    </row>
    <row r="69" spans="1:10" x14ac:dyDescent="0.3">
      <c r="A69" s="21"/>
      <c r="B69" s="16"/>
      <c r="I69" s="21"/>
      <c r="J69" s="16"/>
    </row>
    <row r="70" spans="1:10" x14ac:dyDescent="0.3">
      <c r="A70" s="21"/>
      <c r="B70" s="16"/>
      <c r="I70" s="21"/>
      <c r="J70" s="16"/>
    </row>
    <row r="71" spans="1:10" x14ac:dyDescent="0.3">
      <c r="A71" s="21"/>
      <c r="B71" s="16"/>
      <c r="I71" s="21"/>
      <c r="J71" s="16"/>
    </row>
    <row r="72" spans="1:10" x14ac:dyDescent="0.3">
      <c r="A72" s="21"/>
      <c r="B72" s="16"/>
      <c r="I72" s="21"/>
      <c r="J72" s="16"/>
    </row>
    <row r="73" spans="1:10" x14ac:dyDescent="0.3">
      <c r="A73" s="21"/>
      <c r="B73" s="16"/>
      <c r="I73" s="21"/>
      <c r="J73" s="16"/>
    </row>
    <row r="74" spans="1:10" x14ac:dyDescent="0.3">
      <c r="A74" s="21"/>
      <c r="B74" s="16"/>
      <c r="I74" s="21"/>
      <c r="J74" s="16"/>
    </row>
    <row r="75" spans="1:10" x14ac:dyDescent="0.3">
      <c r="A75" s="21"/>
      <c r="B75" s="16"/>
      <c r="I75" s="21"/>
      <c r="J75" s="16"/>
    </row>
    <row r="76" spans="1:10" x14ac:dyDescent="0.3">
      <c r="A76" s="21"/>
      <c r="B76" s="16"/>
      <c r="I76" s="21"/>
      <c r="J76" s="16"/>
    </row>
    <row r="77" spans="1:10" x14ac:dyDescent="0.3">
      <c r="A77" s="21"/>
      <c r="B77" s="16"/>
      <c r="I77" s="21"/>
      <c r="J77" s="16"/>
    </row>
    <row r="78" spans="1:10" x14ac:dyDescent="0.3">
      <c r="A78" s="21"/>
      <c r="B78" s="16"/>
      <c r="I78" s="21"/>
      <c r="J78" s="16"/>
    </row>
    <row r="79" spans="1:10" x14ac:dyDescent="0.3">
      <c r="A79" s="21"/>
      <c r="B79" s="16"/>
      <c r="I79" s="21"/>
      <c r="J79" s="16"/>
    </row>
  </sheetData>
  <mergeCells count="1">
    <mergeCell ref="F1:M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Customer Names</vt:lpstr>
      <vt:lpstr>Medical Examinations</vt:lpstr>
      <vt:lpstr>Hospitalisation Details</vt:lpstr>
      <vt:lpstr>Healthcare</vt:lpstr>
      <vt:lpstr>Pivot charts</vt:lpstr>
      <vt:lpstr>colomn bar</vt:lpstr>
      <vt:lpstr>line chart</vt:lpstr>
      <vt:lpstr>line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2026-10-23T15:30:47Z</dcterms:modified>
</cp:coreProperties>
</file>